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53579A4-4EFC-4EC3-AFA7-687A69A954E2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1" i="1" l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AC21" i="1"/>
  <c r="AC20" i="1"/>
  <c r="AC19" i="1"/>
  <c r="AC18" i="1"/>
  <c r="AC17" i="1"/>
  <c r="AC16" i="1"/>
  <c r="AC15" i="1"/>
  <c r="AC14" i="1"/>
  <c r="AC13" i="1"/>
  <c r="AC12" i="1"/>
  <c r="AC11" i="1"/>
  <c r="AA742" i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AA2174" i="1" s="1"/>
  <c r="AA2175" i="1" s="1"/>
  <c r="AA2176" i="1" s="1"/>
  <c r="AA2177" i="1" s="1"/>
  <c r="AA2178" i="1" s="1"/>
  <c r="AA2179" i="1" s="1"/>
  <c r="AA2180" i="1" s="1"/>
  <c r="AA2181" i="1" s="1"/>
  <c r="AA2182" i="1" s="1"/>
  <c r="AA2183" i="1" s="1"/>
  <c r="AA2184" i="1" s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AA2212" i="1" s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AA2243" i="1" s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AA2274" i="1" s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AA2305" i="1" s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AA2334" i="1" s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AA2365" i="1" s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AA2396" i="1" s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AA2424" i="1" s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AA2456" i="1" s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AA2485" i="1" s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AA2516" i="1" s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AA2547" i="1" s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AA2577" i="1" s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AA2610" i="1" s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AA2638" i="1" s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AA2670" i="1" s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AA2839" i="1" s="1"/>
  <c r="AA2840" i="1" s="1"/>
  <c r="AA2841" i="1" s="1"/>
  <c r="AA2842" i="1" s="1"/>
  <c r="AA2843" i="1" s="1"/>
  <c r="AA2844" i="1" s="1"/>
  <c r="AA2845" i="1" s="1"/>
  <c r="AA2846" i="1" s="1"/>
  <c r="AA2847" i="1" s="1"/>
  <c r="AA2848" i="1" s="1"/>
  <c r="AA2849" i="1" s="1"/>
  <c r="AA2850" i="1" s="1"/>
  <c r="AA2851" i="1" s="1"/>
  <c r="AA2852" i="1" s="1"/>
  <c r="AA2853" i="1" s="1"/>
  <c r="AA2854" i="1" s="1"/>
  <c r="AA2855" i="1" s="1"/>
  <c r="AA2856" i="1" s="1"/>
  <c r="AA2857" i="1" s="1"/>
  <c r="AA2858" i="1" s="1"/>
  <c r="AA2859" i="1" s="1"/>
  <c r="AA2860" i="1" s="1"/>
  <c r="AA2861" i="1" s="1"/>
  <c r="AA2862" i="1" s="1"/>
  <c r="AA2863" i="1" s="1"/>
  <c r="AA2864" i="1" s="1"/>
  <c r="AA2865" i="1" s="1"/>
  <c r="AA2866" i="1" s="1"/>
  <c r="AA2867" i="1" s="1"/>
  <c r="AA2868" i="1" s="1"/>
  <c r="AA2869" i="1" s="1"/>
  <c r="AA2870" i="1" s="1"/>
  <c r="AA2871" i="1" s="1"/>
  <c r="AA2872" i="1" s="1"/>
  <c r="AA2873" i="1" s="1"/>
  <c r="AA2874" i="1" s="1"/>
  <c r="AA2875" i="1" s="1"/>
  <c r="AA2876" i="1" s="1"/>
  <c r="AA2877" i="1" s="1"/>
  <c r="AA2878" i="1" s="1"/>
  <c r="AA2879" i="1" s="1"/>
  <c r="AA2880" i="1" s="1"/>
  <c r="AA2881" i="1" s="1"/>
  <c r="AA2882" i="1" s="1"/>
  <c r="AA2883" i="1" s="1"/>
  <c r="AA2884" i="1" s="1"/>
  <c r="AA2885" i="1" s="1"/>
  <c r="AA2886" i="1" s="1"/>
  <c r="AA2887" i="1" s="1"/>
  <c r="AA2888" i="1" s="1"/>
  <c r="AA2889" i="1" s="1"/>
  <c r="AA2890" i="1" s="1"/>
  <c r="AA2891" i="1" s="1"/>
  <c r="AA2892" i="1" s="1"/>
  <c r="AA2893" i="1" s="1"/>
  <c r="AA2894" i="1" s="1"/>
  <c r="AA2895" i="1" s="1"/>
  <c r="AA2896" i="1" s="1"/>
  <c r="AA2897" i="1" s="1"/>
  <c r="AA2898" i="1" s="1"/>
  <c r="AA2899" i="1" s="1"/>
  <c r="AA2900" i="1" s="1"/>
  <c r="AA2901" i="1" s="1"/>
  <c r="AA2902" i="1" s="1"/>
  <c r="AA2903" i="1" s="1"/>
  <c r="AA2904" i="1" s="1"/>
  <c r="AA2905" i="1" s="1"/>
  <c r="AA2906" i="1" s="1"/>
  <c r="AA2907" i="1" s="1"/>
  <c r="AA2908" i="1" s="1"/>
  <c r="AA2909" i="1" s="1"/>
  <c r="AA2910" i="1" s="1"/>
  <c r="AA2911" i="1" s="1"/>
  <c r="AA2912" i="1" s="1"/>
  <c r="AA2913" i="1" s="1"/>
  <c r="AA2914" i="1" s="1"/>
  <c r="AA2915" i="1" s="1"/>
  <c r="AA2916" i="1" s="1"/>
  <c r="AA2917" i="1" s="1"/>
  <c r="AA2918" i="1" s="1"/>
  <c r="AA2919" i="1" s="1"/>
  <c r="AA2920" i="1" s="1"/>
  <c r="AA2921" i="1" s="1"/>
  <c r="AA2922" i="1" s="1"/>
  <c r="AA2923" i="1" s="1"/>
  <c r="AA2924" i="1" s="1"/>
  <c r="AA2925" i="1" s="1"/>
  <c r="AA2926" i="1" s="1"/>
  <c r="AA2927" i="1" s="1"/>
  <c r="AA2928" i="1" s="1"/>
  <c r="AA2929" i="1" s="1"/>
  <c r="AA2930" i="1" s="1"/>
  <c r="AA2931" i="1" s="1"/>
  <c r="AA2932" i="1" s="1"/>
  <c r="AA2933" i="1" s="1"/>
  <c r="AA2934" i="1" s="1"/>
  <c r="AA2935" i="1" s="1"/>
  <c r="AA2936" i="1" s="1"/>
  <c r="AA2937" i="1" s="1"/>
  <c r="AA2938" i="1" s="1"/>
  <c r="AA2939" i="1" s="1"/>
  <c r="AA2940" i="1" s="1"/>
  <c r="AA2941" i="1" s="1"/>
  <c r="AA2942" i="1" s="1"/>
  <c r="AA2943" i="1" s="1"/>
  <c r="AA2944" i="1" s="1"/>
  <c r="AA2945" i="1" s="1"/>
  <c r="AA2946" i="1" s="1"/>
  <c r="AA2947" i="1" s="1"/>
  <c r="AA2948" i="1" s="1"/>
  <c r="AA2949" i="1" s="1"/>
  <c r="AA2950" i="1" s="1"/>
  <c r="AA2951" i="1" s="1"/>
  <c r="AA2952" i="1" s="1"/>
  <c r="AA2953" i="1" s="1"/>
  <c r="AA2954" i="1" s="1"/>
  <c r="AA2955" i="1" s="1"/>
  <c r="AA2956" i="1" s="1"/>
  <c r="AA2957" i="1" s="1"/>
  <c r="AA2958" i="1" s="1"/>
  <c r="AA2959" i="1" s="1"/>
  <c r="AA2960" i="1" s="1"/>
  <c r="AA2961" i="1" s="1"/>
  <c r="AA2962" i="1" s="1"/>
  <c r="AA2963" i="1" s="1"/>
  <c r="AA2964" i="1" s="1"/>
  <c r="AA2965" i="1" s="1"/>
  <c r="AA2966" i="1" s="1"/>
  <c r="AA2967" i="1" s="1"/>
  <c r="AA2968" i="1" s="1"/>
  <c r="AA2969" i="1" s="1"/>
  <c r="AA2970" i="1" s="1"/>
  <c r="AA2971" i="1" s="1"/>
  <c r="AA2972" i="1" s="1"/>
  <c r="AA2973" i="1" s="1"/>
  <c r="AA2974" i="1" s="1"/>
  <c r="AA2975" i="1" s="1"/>
  <c r="AA2976" i="1" s="1"/>
  <c r="AA2977" i="1" s="1"/>
  <c r="AA2978" i="1" s="1"/>
  <c r="AA2979" i="1" s="1"/>
  <c r="AA2980" i="1" s="1"/>
  <c r="AA2981" i="1" s="1"/>
  <c r="AA2982" i="1" s="1"/>
  <c r="AA2983" i="1" s="1"/>
  <c r="AA2984" i="1" s="1"/>
  <c r="AA2985" i="1" s="1"/>
  <c r="AA2986" i="1" s="1"/>
  <c r="AA2987" i="1" s="1"/>
  <c r="AA2988" i="1" s="1"/>
  <c r="AA2989" i="1" s="1"/>
  <c r="AA2990" i="1" s="1"/>
  <c r="AA2991" i="1" s="1"/>
  <c r="AA2992" i="1" s="1"/>
  <c r="AA2993" i="1" s="1"/>
  <c r="AA2994" i="1" s="1"/>
  <c r="AA2995" i="1" s="1"/>
  <c r="AA2996" i="1" s="1"/>
  <c r="AA2997" i="1" s="1"/>
  <c r="AA2998" i="1" s="1"/>
  <c r="AA2999" i="1" s="1"/>
  <c r="AA3000" i="1" s="1"/>
  <c r="AA3001" i="1" s="1"/>
  <c r="AA3002" i="1" s="1"/>
  <c r="AA3003" i="1" s="1"/>
  <c r="AA3004" i="1" s="1"/>
  <c r="AA3005" i="1" s="1"/>
  <c r="AA3006" i="1" s="1"/>
  <c r="AA3007" i="1" s="1"/>
  <c r="AA3008" i="1" s="1"/>
  <c r="AA3009" i="1" s="1"/>
  <c r="AA3010" i="1" s="1"/>
  <c r="AA3011" i="1" s="1"/>
  <c r="AA3012" i="1" s="1"/>
  <c r="AA3013" i="1" s="1"/>
  <c r="AA3014" i="1" s="1"/>
  <c r="AA3015" i="1" s="1"/>
  <c r="AA3016" i="1" s="1"/>
  <c r="AA3017" i="1" s="1"/>
  <c r="AA3018" i="1" s="1"/>
  <c r="AA3019" i="1" s="1"/>
  <c r="AA3020" i="1" s="1"/>
  <c r="AA3021" i="1" s="1"/>
  <c r="AA3022" i="1" s="1"/>
  <c r="AA3023" i="1" s="1"/>
  <c r="AA3024" i="1" s="1"/>
  <c r="AA3025" i="1" s="1"/>
  <c r="AA3026" i="1" s="1"/>
  <c r="AA3027" i="1" s="1"/>
  <c r="AA3028" i="1" s="1"/>
  <c r="AA3029" i="1" s="1"/>
  <c r="AA3030" i="1" s="1"/>
  <c r="AA3031" i="1" s="1"/>
  <c r="AA3032" i="1" s="1"/>
  <c r="AA3033" i="1" s="1"/>
  <c r="AA3034" i="1" s="1"/>
  <c r="AA3035" i="1" s="1"/>
  <c r="AA3036" i="1" s="1"/>
  <c r="AA3037" i="1" s="1"/>
  <c r="AA3038" i="1" s="1"/>
  <c r="AA3039" i="1" s="1"/>
  <c r="AA3040" i="1" s="1"/>
  <c r="AA3041" i="1" s="1"/>
  <c r="AA3042" i="1" s="1"/>
  <c r="AA3043" i="1" s="1"/>
  <c r="AA3044" i="1" s="1"/>
  <c r="AA3045" i="1" s="1"/>
  <c r="AA3046" i="1" s="1"/>
  <c r="AA3047" i="1" s="1"/>
  <c r="AA3048" i="1" s="1"/>
  <c r="AA3049" i="1" s="1"/>
  <c r="AA3050" i="1" s="1"/>
  <c r="AA3051" i="1" s="1"/>
  <c r="AA3052" i="1" s="1"/>
  <c r="AA3053" i="1" s="1"/>
  <c r="AA3054" i="1" s="1"/>
  <c r="AA3055" i="1" s="1"/>
  <c r="AA3056" i="1" s="1"/>
  <c r="AA3057" i="1" s="1"/>
  <c r="AA3058" i="1" s="1"/>
  <c r="AA3059" i="1" s="1"/>
  <c r="AA3060" i="1" s="1"/>
  <c r="AA3061" i="1" s="1"/>
  <c r="AA3062" i="1" s="1"/>
  <c r="AA3063" i="1" s="1"/>
  <c r="AA3064" i="1" s="1"/>
  <c r="AA3065" i="1" s="1"/>
  <c r="AA3066" i="1" s="1"/>
  <c r="AA3067" i="1" s="1"/>
  <c r="AA3068" i="1" s="1"/>
  <c r="AA3069" i="1" s="1"/>
  <c r="AA3070" i="1" s="1"/>
  <c r="AA3071" i="1" s="1"/>
  <c r="AA3072" i="1" s="1"/>
  <c r="AA3073" i="1" s="1"/>
  <c r="AA3074" i="1" s="1"/>
  <c r="AA3075" i="1" s="1"/>
  <c r="AA3076" i="1" s="1"/>
  <c r="AA3077" i="1" s="1"/>
  <c r="AA3078" i="1" s="1"/>
  <c r="AA3079" i="1" s="1"/>
  <c r="AA3080" i="1" s="1"/>
  <c r="AA3081" i="1" s="1"/>
  <c r="AA3082" i="1" s="1"/>
  <c r="AA3083" i="1" s="1"/>
  <c r="AA3084" i="1" s="1"/>
  <c r="AA3085" i="1" s="1"/>
  <c r="AA3086" i="1" s="1"/>
  <c r="AA3087" i="1" s="1"/>
  <c r="AA3088" i="1" s="1"/>
  <c r="AA3089" i="1" s="1"/>
  <c r="AA3090" i="1" s="1"/>
  <c r="AA3091" i="1" s="1"/>
  <c r="AA3092" i="1" s="1"/>
  <c r="AA3093" i="1" s="1"/>
  <c r="AA3094" i="1" s="1"/>
  <c r="AA3095" i="1" s="1"/>
  <c r="AA3096" i="1" s="1"/>
  <c r="AA3097" i="1" s="1"/>
  <c r="AA3098" i="1" s="1"/>
  <c r="AA3099" i="1" s="1"/>
  <c r="AA3100" i="1" s="1"/>
  <c r="AA3101" i="1" s="1"/>
  <c r="AA3102" i="1" s="1"/>
  <c r="AA3103" i="1" s="1"/>
  <c r="AA3104" i="1" s="1"/>
  <c r="AA3105" i="1" s="1"/>
  <c r="AA3106" i="1" s="1"/>
  <c r="AA3107" i="1" s="1"/>
  <c r="AA3108" i="1" s="1"/>
  <c r="AA3109" i="1" s="1"/>
  <c r="AA3110" i="1" s="1"/>
  <c r="AA3111" i="1" s="1"/>
  <c r="AA3112" i="1" s="1"/>
  <c r="AA3113" i="1" s="1"/>
  <c r="AA3114" i="1" s="1"/>
  <c r="AA3115" i="1" s="1"/>
  <c r="AA3116" i="1" s="1"/>
  <c r="AA3117" i="1" s="1"/>
  <c r="AA3118" i="1" s="1"/>
  <c r="AA3119" i="1" s="1"/>
  <c r="AA3120" i="1" s="1"/>
  <c r="AA3121" i="1" s="1"/>
  <c r="AA3122" i="1" s="1"/>
  <c r="AA3123" i="1" s="1"/>
  <c r="AA3124" i="1" s="1"/>
  <c r="AA3125" i="1" s="1"/>
  <c r="AA3126" i="1" s="1"/>
  <c r="AA3127" i="1" s="1"/>
  <c r="AA3128" i="1" s="1"/>
  <c r="AA3129" i="1" s="1"/>
  <c r="AA3130" i="1" s="1"/>
  <c r="AA3131" i="1" s="1"/>
  <c r="AA3132" i="1" s="1"/>
  <c r="AA3133" i="1" s="1"/>
  <c r="AA3134" i="1" s="1"/>
  <c r="AA3135" i="1" s="1"/>
  <c r="AA3136" i="1" s="1"/>
  <c r="AA3137" i="1" s="1"/>
  <c r="AA3138" i="1" s="1"/>
  <c r="AA3139" i="1" s="1"/>
  <c r="AA3140" i="1" s="1"/>
  <c r="AA3141" i="1" s="1"/>
  <c r="AA3142" i="1" s="1"/>
  <c r="AA3143" i="1" s="1"/>
  <c r="AA3144" i="1" s="1"/>
  <c r="AA3145" i="1" s="1"/>
  <c r="AA3146" i="1" s="1"/>
  <c r="AA3147" i="1" s="1"/>
  <c r="AA3148" i="1" s="1"/>
  <c r="AA3149" i="1" s="1"/>
  <c r="AA3150" i="1" s="1"/>
  <c r="AA3151" i="1" s="1"/>
  <c r="AA3152" i="1" s="1"/>
  <c r="AA3153" i="1" s="1"/>
  <c r="AA3154" i="1" s="1"/>
  <c r="AA3155" i="1" s="1"/>
  <c r="AA3156" i="1" s="1"/>
  <c r="AA3157" i="1" s="1"/>
  <c r="AA3158" i="1" s="1"/>
  <c r="AA3159" i="1" s="1"/>
  <c r="AA3160" i="1" s="1"/>
  <c r="AA3161" i="1" s="1"/>
  <c r="AA3162" i="1" s="1"/>
  <c r="AA3163" i="1" s="1"/>
  <c r="AA3164" i="1" s="1"/>
  <c r="AA3165" i="1" s="1"/>
  <c r="AA3166" i="1" s="1"/>
  <c r="AA3167" i="1" s="1"/>
  <c r="AA3168" i="1" s="1"/>
  <c r="AA3169" i="1" s="1"/>
  <c r="AA3170" i="1" s="1"/>
  <c r="AA3171" i="1" s="1"/>
  <c r="AA3172" i="1" s="1"/>
  <c r="AA3173" i="1" s="1"/>
  <c r="AA3174" i="1" s="1"/>
  <c r="AA3175" i="1" s="1"/>
  <c r="AA3176" i="1" s="1"/>
  <c r="AA3177" i="1" s="1"/>
  <c r="AA3178" i="1" s="1"/>
  <c r="AA3179" i="1" s="1"/>
  <c r="AA3180" i="1" s="1"/>
  <c r="AA3181" i="1" s="1"/>
  <c r="AA3182" i="1" s="1"/>
  <c r="AA3183" i="1" s="1"/>
  <c r="AA3184" i="1" s="1"/>
  <c r="AA3185" i="1" s="1"/>
  <c r="AA3186" i="1" s="1"/>
  <c r="AA3187" i="1" s="1"/>
  <c r="AA3188" i="1" s="1"/>
  <c r="AA3189" i="1" s="1"/>
  <c r="AA3190" i="1" s="1"/>
  <c r="AA3191" i="1" s="1"/>
  <c r="AA3192" i="1" s="1"/>
  <c r="AA3193" i="1" s="1"/>
  <c r="AA3194" i="1" s="1"/>
  <c r="AA3195" i="1" s="1"/>
  <c r="AA3196" i="1" s="1"/>
  <c r="AA3197" i="1" s="1"/>
  <c r="AA3198" i="1" s="1"/>
  <c r="AA3199" i="1" s="1"/>
  <c r="AA3200" i="1" s="1"/>
  <c r="AA3201" i="1" s="1"/>
  <c r="AA3202" i="1" s="1"/>
  <c r="AA3203" i="1" s="1"/>
  <c r="AA3204" i="1" s="1"/>
  <c r="AA3205" i="1" s="1"/>
  <c r="AA3206" i="1" s="1"/>
  <c r="AA3207" i="1" s="1"/>
  <c r="AA3208" i="1" s="1"/>
  <c r="AA3209" i="1" s="1"/>
  <c r="AA3210" i="1" s="1"/>
  <c r="AA3211" i="1" s="1"/>
  <c r="AA3212" i="1" s="1"/>
  <c r="AA3213" i="1" s="1"/>
  <c r="AA3214" i="1" s="1"/>
  <c r="AA3215" i="1" s="1"/>
  <c r="AA3216" i="1" s="1"/>
  <c r="AA3217" i="1" s="1"/>
  <c r="AA3218" i="1" s="1"/>
  <c r="AA3219" i="1" s="1"/>
  <c r="AA3220" i="1" s="1"/>
  <c r="AA3221" i="1" s="1"/>
  <c r="AA3222" i="1" s="1"/>
  <c r="AA3223" i="1" s="1"/>
  <c r="AA3224" i="1" s="1"/>
  <c r="AA3225" i="1" s="1"/>
  <c r="AA3226" i="1" s="1"/>
  <c r="AA3227" i="1" s="1"/>
  <c r="AA3228" i="1" s="1"/>
  <c r="AA3229" i="1" s="1"/>
  <c r="AA3230" i="1" s="1"/>
  <c r="AA3231" i="1" s="1"/>
  <c r="AA3232" i="1" s="1"/>
  <c r="AA3233" i="1" s="1"/>
  <c r="AA3234" i="1" s="1"/>
  <c r="AA3235" i="1" s="1"/>
  <c r="AA3236" i="1" s="1"/>
  <c r="AA3237" i="1" s="1"/>
  <c r="AA3238" i="1" s="1"/>
  <c r="AA3239" i="1" s="1"/>
  <c r="AA3240" i="1" s="1"/>
  <c r="AA3241" i="1" s="1"/>
  <c r="AA3242" i="1" s="1"/>
  <c r="AA3243" i="1" s="1"/>
  <c r="AA3244" i="1" s="1"/>
  <c r="AA3245" i="1" s="1"/>
  <c r="AA3246" i="1" s="1"/>
  <c r="AA3247" i="1" s="1"/>
  <c r="AA3248" i="1" s="1"/>
  <c r="AA3249" i="1" s="1"/>
  <c r="AA3250" i="1" s="1"/>
  <c r="AA3251" i="1" s="1"/>
  <c r="AA3252" i="1" s="1"/>
  <c r="AA3253" i="1" s="1"/>
  <c r="AA3254" i="1" s="1"/>
  <c r="AA3255" i="1" s="1"/>
  <c r="AA3256" i="1" s="1"/>
  <c r="AA3257" i="1" s="1"/>
  <c r="AA3258" i="1" s="1"/>
  <c r="AA3259" i="1" s="1"/>
  <c r="AA3260" i="1" s="1"/>
  <c r="AA3261" i="1" s="1"/>
  <c r="AA3262" i="1" s="1"/>
  <c r="AA3263" i="1" s="1"/>
  <c r="AA3264" i="1" s="1"/>
  <c r="AA3265" i="1" s="1"/>
  <c r="AA3266" i="1" s="1"/>
  <c r="AA3267" i="1" s="1"/>
  <c r="AA3268" i="1" s="1"/>
  <c r="AA3269" i="1" s="1"/>
  <c r="AA3270" i="1" s="1"/>
  <c r="AA3271" i="1" s="1"/>
  <c r="AA3272" i="1" s="1"/>
  <c r="AA3273" i="1" s="1"/>
  <c r="AA3274" i="1" s="1"/>
  <c r="AA3275" i="1" s="1"/>
  <c r="AA3276" i="1" s="1"/>
  <c r="AA3277" i="1" s="1"/>
  <c r="AA3278" i="1" s="1"/>
  <c r="AA3279" i="1" s="1"/>
  <c r="AA3280" i="1" s="1"/>
  <c r="AA3281" i="1" s="1"/>
  <c r="AA3282" i="1" s="1"/>
  <c r="AA3283" i="1" s="1"/>
  <c r="AA3284" i="1" s="1"/>
  <c r="AA3285" i="1" s="1"/>
  <c r="AA3286" i="1" s="1"/>
  <c r="AA3287" i="1" s="1"/>
  <c r="AA3288" i="1" s="1"/>
  <c r="AA3289" i="1" s="1"/>
  <c r="AA3290" i="1" s="1"/>
  <c r="AA3291" i="1" s="1"/>
  <c r="AA3292" i="1" s="1"/>
  <c r="AA3293" i="1" s="1"/>
  <c r="AA3294" i="1" s="1"/>
  <c r="AA3295" i="1" s="1"/>
  <c r="AA3296" i="1" s="1"/>
  <c r="AA3297" i="1" s="1"/>
  <c r="AA3298" i="1" s="1"/>
  <c r="AA3299" i="1" s="1"/>
  <c r="AA3300" i="1" s="1"/>
  <c r="AA3301" i="1" s="1"/>
  <c r="AA3302" i="1" s="1"/>
  <c r="AA3303" i="1" s="1"/>
  <c r="AA3304" i="1" s="1"/>
  <c r="AA3305" i="1" s="1"/>
  <c r="AA3306" i="1" s="1"/>
  <c r="AA3307" i="1" s="1"/>
  <c r="AA3308" i="1" s="1"/>
  <c r="AA3309" i="1" s="1"/>
  <c r="AA3310" i="1" s="1"/>
  <c r="AA3311" i="1" s="1"/>
  <c r="AA3312" i="1" s="1"/>
  <c r="AA3313" i="1" s="1"/>
  <c r="AA3314" i="1" s="1"/>
  <c r="AA3315" i="1" s="1"/>
  <c r="AA3316" i="1" s="1"/>
  <c r="AA3317" i="1" s="1"/>
  <c r="AA3318" i="1" s="1"/>
  <c r="AA3319" i="1" s="1"/>
  <c r="AA3320" i="1" s="1"/>
  <c r="AA3321" i="1" s="1"/>
  <c r="AA3322" i="1" s="1"/>
  <c r="AA3323" i="1" s="1"/>
  <c r="AA3324" i="1" s="1"/>
  <c r="AA3325" i="1" s="1"/>
  <c r="AA3326" i="1" s="1"/>
  <c r="AA3327" i="1" s="1"/>
  <c r="AA3328" i="1" s="1"/>
  <c r="AA3329" i="1" s="1"/>
  <c r="AA3330" i="1" s="1"/>
  <c r="AA3331" i="1" s="1"/>
  <c r="AA3332" i="1" s="1"/>
  <c r="AA3333" i="1" s="1"/>
  <c r="AA3334" i="1" s="1"/>
  <c r="AA3335" i="1" s="1"/>
  <c r="AA3336" i="1" s="1"/>
  <c r="AA3337" i="1" s="1"/>
  <c r="AA3338" i="1" s="1"/>
  <c r="AA3339" i="1" s="1"/>
  <c r="AA3340" i="1" s="1"/>
  <c r="AA3341" i="1" s="1"/>
  <c r="AA3342" i="1" s="1"/>
  <c r="AA3343" i="1" s="1"/>
  <c r="AA3344" i="1" s="1"/>
  <c r="AA3345" i="1" s="1"/>
  <c r="AA3346" i="1" s="1"/>
  <c r="AA3347" i="1" s="1"/>
  <c r="AA3348" i="1" s="1"/>
  <c r="AA3349" i="1" s="1"/>
  <c r="AA3350" i="1" s="1"/>
  <c r="AA3351" i="1" s="1"/>
  <c r="AA3352" i="1" s="1"/>
  <c r="AA3353" i="1" s="1"/>
  <c r="AA3354" i="1" s="1"/>
  <c r="AA3355" i="1" s="1"/>
  <c r="AA3356" i="1" s="1"/>
  <c r="AA3357" i="1" s="1"/>
  <c r="AA3358" i="1" s="1"/>
  <c r="AA3359" i="1" s="1"/>
  <c r="AA3360" i="1" s="1"/>
  <c r="AA3361" i="1" s="1"/>
  <c r="AA3362" i="1" s="1"/>
  <c r="AA3363" i="1" s="1"/>
  <c r="AA3364" i="1" s="1"/>
  <c r="AA3365" i="1" s="1"/>
  <c r="AA3366" i="1" s="1"/>
  <c r="AA3367" i="1" s="1"/>
  <c r="AA3368" i="1" s="1"/>
  <c r="AA3369" i="1" s="1"/>
  <c r="AA3370" i="1" s="1"/>
  <c r="AA3371" i="1" s="1"/>
  <c r="AA3372" i="1" s="1"/>
  <c r="AA3373" i="1" s="1"/>
  <c r="AA3374" i="1" s="1"/>
  <c r="AA3375" i="1" s="1"/>
  <c r="AA3376" i="1" s="1"/>
  <c r="AA3377" i="1" s="1"/>
  <c r="AA3378" i="1" s="1"/>
  <c r="AA3379" i="1" s="1"/>
  <c r="AA3380" i="1" s="1"/>
  <c r="AA3381" i="1" s="1"/>
  <c r="AA3382" i="1" s="1"/>
  <c r="AA3383" i="1" s="1"/>
  <c r="AA3384" i="1" s="1"/>
  <c r="AA3385" i="1" s="1"/>
  <c r="AA3386" i="1" s="1"/>
  <c r="AA3387" i="1" s="1"/>
  <c r="AA3388" i="1" s="1"/>
  <c r="AA3389" i="1" s="1"/>
  <c r="AA3390" i="1" s="1"/>
  <c r="AA3391" i="1" s="1"/>
  <c r="AA3392" i="1" s="1"/>
  <c r="AA3393" i="1" s="1"/>
  <c r="AA3394" i="1" s="1"/>
  <c r="AA3395" i="1" s="1"/>
  <c r="AA3396" i="1" s="1"/>
  <c r="AA3397" i="1" s="1"/>
  <c r="AA3398" i="1" s="1"/>
  <c r="AA3399" i="1" s="1"/>
  <c r="AA3400" i="1" s="1"/>
  <c r="AA3401" i="1" s="1"/>
  <c r="AA3402" i="1" s="1"/>
  <c r="AA3403" i="1" s="1"/>
  <c r="AA3404" i="1" s="1"/>
  <c r="AA3405" i="1" s="1"/>
  <c r="AA3406" i="1" s="1"/>
  <c r="AA3407" i="1" s="1"/>
  <c r="AA3408" i="1" s="1"/>
  <c r="AA3409" i="1" s="1"/>
  <c r="AA3410" i="1" s="1"/>
  <c r="AA3411" i="1" s="1"/>
  <c r="AA3412" i="1" s="1"/>
  <c r="AA3413" i="1" s="1"/>
  <c r="AA3414" i="1" s="1"/>
  <c r="AA3415" i="1" s="1"/>
  <c r="AA3416" i="1" s="1"/>
  <c r="AA3417" i="1" s="1"/>
  <c r="AA3418" i="1" s="1"/>
  <c r="AA3419" i="1" s="1"/>
  <c r="AA3420" i="1" s="1"/>
  <c r="AA3421" i="1" s="1"/>
  <c r="AA3422" i="1" s="1"/>
  <c r="AA3423" i="1" s="1"/>
  <c r="AA3424" i="1" s="1"/>
  <c r="AA3425" i="1" s="1"/>
  <c r="AA3426" i="1" s="1"/>
  <c r="AA3427" i="1" s="1"/>
  <c r="AA3428" i="1" s="1"/>
  <c r="AA3429" i="1" s="1"/>
  <c r="AA3430" i="1" s="1"/>
  <c r="AA3431" i="1" s="1"/>
  <c r="AA3432" i="1" s="1"/>
  <c r="AA3433" i="1" s="1"/>
  <c r="AA3434" i="1" s="1"/>
  <c r="AA3435" i="1" s="1"/>
  <c r="AA3436" i="1" s="1"/>
  <c r="AA3437" i="1" s="1"/>
  <c r="AA3438" i="1" s="1"/>
  <c r="AA3439" i="1" s="1"/>
  <c r="AA3440" i="1" s="1"/>
  <c r="AA3441" i="1" s="1"/>
  <c r="AA3442" i="1" s="1"/>
  <c r="AA3443" i="1" s="1"/>
  <c r="AA3444" i="1" s="1"/>
  <c r="AA3445" i="1" s="1"/>
  <c r="AA3446" i="1" s="1"/>
  <c r="AA3447" i="1" s="1"/>
  <c r="AA3448" i="1" s="1"/>
  <c r="AA3449" i="1" s="1"/>
  <c r="AA3450" i="1" s="1"/>
  <c r="AA3451" i="1" s="1"/>
  <c r="AA3452" i="1" s="1"/>
  <c r="AA3453" i="1" s="1"/>
  <c r="AA3454" i="1" s="1"/>
  <c r="AA3455" i="1" s="1"/>
  <c r="AA3456" i="1" s="1"/>
  <c r="AA3457" i="1" s="1"/>
  <c r="AA3458" i="1" s="1"/>
  <c r="AA3459" i="1" s="1"/>
  <c r="AA3460" i="1" s="1"/>
  <c r="AA3461" i="1" s="1"/>
  <c r="AA3462" i="1" s="1"/>
  <c r="AA3463" i="1" s="1"/>
  <c r="AA3464" i="1" s="1"/>
  <c r="AA3465" i="1" s="1"/>
  <c r="AA3466" i="1" s="1"/>
  <c r="AA3467" i="1" s="1"/>
  <c r="AA3468" i="1" s="1"/>
  <c r="AA3469" i="1" s="1"/>
  <c r="AA3470" i="1" s="1"/>
  <c r="AA3471" i="1" s="1"/>
  <c r="AA3472" i="1" s="1"/>
  <c r="AA3473" i="1" s="1"/>
  <c r="AA3474" i="1" s="1"/>
  <c r="AA3475" i="1" s="1"/>
  <c r="AA3476" i="1" s="1"/>
  <c r="AA3477" i="1" s="1"/>
  <c r="AA3478" i="1" s="1"/>
  <c r="AA3479" i="1" s="1"/>
  <c r="AA3480" i="1" s="1"/>
  <c r="AA3481" i="1" s="1"/>
  <c r="AA3482" i="1" s="1"/>
  <c r="AA3483" i="1" s="1"/>
  <c r="AA3484" i="1" s="1"/>
  <c r="AA3485" i="1" s="1"/>
  <c r="AA3486" i="1" s="1"/>
  <c r="AA3487" i="1" s="1"/>
  <c r="AA3488" i="1" s="1"/>
  <c r="AA3489" i="1" s="1"/>
  <c r="AA3490" i="1" s="1"/>
  <c r="AA3491" i="1" s="1"/>
  <c r="AA3492" i="1" s="1"/>
  <c r="AA3493" i="1" s="1"/>
  <c r="AA3494" i="1" s="1"/>
  <c r="AA3495" i="1" s="1"/>
  <c r="AA3496" i="1" s="1"/>
  <c r="AA3497" i="1" s="1"/>
  <c r="AA3498" i="1" s="1"/>
  <c r="AA3499" i="1" s="1"/>
  <c r="AA3500" i="1" s="1"/>
  <c r="AA3501" i="1" s="1"/>
  <c r="AA3502" i="1" s="1"/>
  <c r="AA3503" i="1" s="1"/>
  <c r="AA3504" i="1" s="1"/>
  <c r="AA3505" i="1" s="1"/>
  <c r="AA3506" i="1" s="1"/>
  <c r="AA3507" i="1" s="1"/>
  <c r="AA3508" i="1" s="1"/>
  <c r="AA3509" i="1" s="1"/>
  <c r="AA3510" i="1" s="1"/>
  <c r="AA3511" i="1" s="1"/>
  <c r="AA3512" i="1" s="1"/>
  <c r="AA3513" i="1" s="1"/>
  <c r="AA3514" i="1" s="1"/>
  <c r="AA3515" i="1" s="1"/>
  <c r="AA3516" i="1" s="1"/>
  <c r="AA3517" i="1" s="1"/>
  <c r="AA3518" i="1" s="1"/>
  <c r="AA3519" i="1" s="1"/>
  <c r="AA3520" i="1" s="1"/>
  <c r="AA3521" i="1" s="1"/>
  <c r="AA3522" i="1" s="1"/>
  <c r="AA3523" i="1" s="1"/>
  <c r="AA3524" i="1" s="1"/>
  <c r="AA3525" i="1" s="1"/>
  <c r="AA3526" i="1" s="1"/>
  <c r="AA3527" i="1" s="1"/>
  <c r="AA3528" i="1" s="1"/>
  <c r="AA3529" i="1" s="1"/>
  <c r="AA3530" i="1" s="1"/>
  <c r="AA3531" i="1" s="1"/>
  <c r="AA3532" i="1" s="1"/>
  <c r="AA3533" i="1" s="1"/>
  <c r="AA3534" i="1" s="1"/>
  <c r="AA3535" i="1" s="1"/>
  <c r="AA3536" i="1" s="1"/>
  <c r="AA3537" i="1" s="1"/>
  <c r="AA3538" i="1" s="1"/>
  <c r="AA3539" i="1" s="1"/>
  <c r="AA3540" i="1" s="1"/>
  <c r="AA3541" i="1" s="1"/>
  <c r="AA3542" i="1" s="1"/>
  <c r="AA3543" i="1" s="1"/>
  <c r="AA3544" i="1" s="1"/>
  <c r="AA3545" i="1" s="1"/>
  <c r="AA3546" i="1" s="1"/>
  <c r="AA3547" i="1" s="1"/>
  <c r="AA3548" i="1" s="1"/>
  <c r="AA3549" i="1" s="1"/>
  <c r="AA3550" i="1" s="1"/>
  <c r="AA3551" i="1" s="1"/>
  <c r="AA3552" i="1" s="1"/>
  <c r="AA3553" i="1" s="1"/>
  <c r="AA3554" i="1" s="1"/>
  <c r="AA3555" i="1" s="1"/>
  <c r="AA3556" i="1" s="1"/>
  <c r="AA3557" i="1" s="1"/>
  <c r="AA3558" i="1" s="1"/>
  <c r="AA3559" i="1" s="1"/>
  <c r="AA3560" i="1" s="1"/>
  <c r="AA3561" i="1" s="1"/>
  <c r="AA3562" i="1" s="1"/>
  <c r="AA3563" i="1" s="1"/>
  <c r="AA3564" i="1" s="1"/>
  <c r="AA3565" i="1" s="1"/>
  <c r="AA3566" i="1" s="1"/>
  <c r="AA3567" i="1" s="1"/>
  <c r="AA3568" i="1" s="1"/>
  <c r="AA3569" i="1" s="1"/>
  <c r="AA3570" i="1" s="1"/>
  <c r="AA3571" i="1" s="1"/>
  <c r="AA3572" i="1" s="1"/>
  <c r="AA3573" i="1" s="1"/>
  <c r="AA3574" i="1" s="1"/>
  <c r="AA3575" i="1" s="1"/>
  <c r="AA3576" i="1" s="1"/>
  <c r="AA3577" i="1" s="1"/>
  <c r="AA3578" i="1" s="1"/>
  <c r="AA3579" i="1" s="1"/>
  <c r="AA3580" i="1" s="1"/>
  <c r="AA3581" i="1" s="1"/>
  <c r="AA3582" i="1" s="1"/>
  <c r="AA3583" i="1" s="1"/>
  <c r="AA3584" i="1" s="1"/>
  <c r="AA3585" i="1" s="1"/>
  <c r="AA3586" i="1" s="1"/>
  <c r="AA3587" i="1" s="1"/>
  <c r="AA3588" i="1" s="1"/>
  <c r="AA3589" i="1" s="1"/>
  <c r="AA3590" i="1" s="1"/>
  <c r="AA3591" i="1" s="1"/>
  <c r="AA3592" i="1" s="1"/>
  <c r="AA3593" i="1" s="1"/>
  <c r="AA3594" i="1" s="1"/>
  <c r="AA3595" i="1" s="1"/>
  <c r="AA3596" i="1" s="1"/>
  <c r="AA3597" i="1" s="1"/>
  <c r="AA3598" i="1" s="1"/>
  <c r="AA3599" i="1" s="1"/>
  <c r="AA3600" i="1" s="1"/>
  <c r="AA3601" i="1" s="1"/>
  <c r="AA3602" i="1" s="1"/>
  <c r="AA3603" i="1" s="1"/>
  <c r="AA3604" i="1" s="1"/>
  <c r="AA3605" i="1" s="1"/>
  <c r="AA3606" i="1" s="1"/>
  <c r="AA3607" i="1" s="1"/>
  <c r="AA3608" i="1" s="1"/>
  <c r="AA3609" i="1" s="1"/>
  <c r="AA3610" i="1" s="1"/>
  <c r="AA3611" i="1" s="1"/>
  <c r="AA3612" i="1" s="1"/>
  <c r="AA3613" i="1" s="1"/>
  <c r="AA3614" i="1" s="1"/>
  <c r="AA3615" i="1" s="1"/>
  <c r="AA3616" i="1" s="1"/>
  <c r="AA3617" i="1" s="1"/>
  <c r="AA3618" i="1" s="1"/>
  <c r="AA3619" i="1" s="1"/>
  <c r="AA3620" i="1" s="1"/>
  <c r="AA3621" i="1" s="1"/>
  <c r="AA3622" i="1" s="1"/>
  <c r="AA3623" i="1" s="1"/>
  <c r="AA3624" i="1" s="1"/>
  <c r="AA3625" i="1" s="1"/>
  <c r="AA3626" i="1" s="1"/>
  <c r="AA3627" i="1" s="1"/>
  <c r="AA3628" i="1" s="1"/>
  <c r="AA3629" i="1" s="1"/>
  <c r="AA3630" i="1" s="1"/>
  <c r="AA3631" i="1" s="1"/>
  <c r="AA3632" i="1" s="1"/>
  <c r="AA3633" i="1" s="1"/>
  <c r="AA3634" i="1" s="1"/>
  <c r="AA3635" i="1" s="1"/>
  <c r="AA3636" i="1" s="1"/>
  <c r="AA3637" i="1" s="1"/>
  <c r="AA3638" i="1" s="1"/>
  <c r="AA3639" i="1" s="1"/>
  <c r="AA3640" i="1" s="1"/>
  <c r="AA3641" i="1" s="1"/>
  <c r="AA3642" i="1" s="1"/>
  <c r="AA3643" i="1" s="1"/>
  <c r="AA3644" i="1" s="1"/>
  <c r="AA3645" i="1" s="1"/>
  <c r="AA3646" i="1" s="1"/>
  <c r="AA3647" i="1" s="1"/>
  <c r="AA3648" i="1" s="1"/>
  <c r="AA3649" i="1" s="1"/>
  <c r="AA3650" i="1" s="1"/>
  <c r="AA3651" i="1" s="1"/>
  <c r="AA3652" i="1" s="1"/>
  <c r="AA3653" i="1" s="1"/>
  <c r="AA3654" i="1" s="1"/>
  <c r="AA3655" i="1" s="1"/>
  <c r="AA3656" i="1" s="1"/>
  <c r="AA3657" i="1" s="1"/>
  <c r="AA3658" i="1" s="1"/>
  <c r="AA3659" i="1" s="1"/>
  <c r="AA3660" i="1" s="1"/>
  <c r="AJ176" i="1"/>
  <c r="AM176" i="1" s="1"/>
  <c r="AJ175" i="1"/>
  <c r="AK175" i="1" s="1"/>
  <c r="AL174" i="1" s="1"/>
  <c r="AJ174" i="1"/>
  <c r="AM174" i="1" s="1"/>
  <c r="AJ173" i="1"/>
  <c r="AM173" i="1" s="1"/>
  <c r="AN173" i="1" s="1"/>
  <c r="AJ172" i="1"/>
  <c r="AM172" i="1" s="1"/>
  <c r="AJ171" i="1"/>
  <c r="AK171" i="1" s="1"/>
  <c r="AL170" i="1" s="1"/>
  <c r="AJ170" i="1"/>
  <c r="AM170" i="1" s="1"/>
  <c r="AJ169" i="1"/>
  <c r="AM169" i="1" s="1"/>
  <c r="AJ168" i="1"/>
  <c r="AM168" i="1" s="1"/>
  <c r="AJ167" i="1"/>
  <c r="AK167" i="1" s="1"/>
  <c r="AL166" i="1" s="1"/>
  <c r="AJ166" i="1"/>
  <c r="AM166" i="1" s="1"/>
  <c r="AJ165" i="1"/>
  <c r="AM165" i="1" s="1"/>
  <c r="AJ164" i="1"/>
  <c r="AK164" i="1" s="1"/>
  <c r="AL163" i="1" s="1"/>
  <c r="AJ163" i="1"/>
  <c r="AK163" i="1" s="1"/>
  <c r="AL162" i="1" s="1"/>
  <c r="AJ162" i="1"/>
  <c r="AM162" i="1" s="1"/>
  <c r="AJ161" i="1"/>
  <c r="AM161" i="1" s="1"/>
  <c r="AJ160" i="1"/>
  <c r="AM160" i="1" s="1"/>
  <c r="AJ159" i="1"/>
  <c r="AM159" i="1" s="1"/>
  <c r="AJ158" i="1"/>
  <c r="AM158" i="1" s="1"/>
  <c r="AJ157" i="1"/>
  <c r="AM157" i="1" s="1"/>
  <c r="AJ156" i="1"/>
  <c r="AM156" i="1" s="1"/>
  <c r="AJ155" i="1"/>
  <c r="AK155" i="1" s="1"/>
  <c r="AL154" i="1" s="1"/>
  <c r="AJ154" i="1"/>
  <c r="AM154" i="1" s="1"/>
  <c r="AJ153" i="1"/>
  <c r="AK153" i="1" s="1"/>
  <c r="AL152" i="1" s="1"/>
  <c r="AJ152" i="1"/>
  <c r="AM152" i="1" s="1"/>
  <c r="AJ151" i="1"/>
  <c r="AM151" i="1" s="1"/>
  <c r="AJ150" i="1"/>
  <c r="AK150" i="1" s="1"/>
  <c r="AL149" i="1" s="1"/>
  <c r="AJ149" i="1"/>
  <c r="AK149" i="1" s="1"/>
  <c r="AL148" i="1" s="1"/>
  <c r="AJ148" i="1"/>
  <c r="AM148" i="1" s="1"/>
  <c r="AJ147" i="1"/>
  <c r="AM147" i="1" s="1"/>
  <c r="AJ146" i="1"/>
  <c r="AM146" i="1" s="1"/>
  <c r="AJ145" i="1"/>
  <c r="AK145" i="1" s="1"/>
  <c r="AL144" i="1" s="1"/>
  <c r="AJ144" i="1"/>
  <c r="AM144" i="1" s="1"/>
  <c r="AJ143" i="1"/>
  <c r="AM143" i="1" s="1"/>
  <c r="AJ142" i="1"/>
  <c r="AK142" i="1" s="1"/>
  <c r="AL141" i="1" s="1"/>
  <c r="AJ141" i="1"/>
  <c r="AK141" i="1" s="1"/>
  <c r="AL140" i="1" s="1"/>
  <c r="AJ140" i="1"/>
  <c r="AM140" i="1" s="1"/>
  <c r="AJ139" i="1"/>
  <c r="AM139" i="1" s="1"/>
  <c r="AJ138" i="1"/>
  <c r="AM138" i="1" s="1"/>
  <c r="AJ137" i="1"/>
  <c r="AM137" i="1" s="1"/>
  <c r="AJ136" i="1"/>
  <c r="AK136" i="1" s="1"/>
  <c r="AL135" i="1" s="1"/>
  <c r="AJ135" i="1"/>
  <c r="AM135" i="1" s="1"/>
  <c r="AJ134" i="1"/>
  <c r="AM134" i="1" s="1"/>
  <c r="AJ133" i="1"/>
  <c r="AK133" i="1" s="1"/>
  <c r="AL132" i="1" s="1"/>
  <c r="AJ132" i="1"/>
  <c r="AK132" i="1" s="1"/>
  <c r="AL131" i="1" s="1"/>
  <c r="AJ131" i="1"/>
  <c r="AM131" i="1" s="1"/>
  <c r="AJ130" i="1"/>
  <c r="AM130" i="1" s="1"/>
  <c r="AJ129" i="1"/>
  <c r="AM129" i="1" s="1"/>
  <c r="AJ128" i="1"/>
  <c r="AM128" i="1" s="1"/>
  <c r="AJ127" i="1"/>
  <c r="AM127" i="1" s="1"/>
  <c r="AJ126" i="1"/>
  <c r="AM126" i="1" s="1"/>
  <c r="AJ125" i="1"/>
  <c r="AM125" i="1" s="1"/>
  <c r="AJ124" i="1"/>
  <c r="AM124" i="1" s="1"/>
  <c r="AJ123" i="1"/>
  <c r="AM123" i="1" s="1"/>
  <c r="AJ122" i="1"/>
  <c r="AM122" i="1" s="1"/>
  <c r="AJ121" i="1"/>
  <c r="AM121" i="1" s="1"/>
  <c r="AJ120" i="1"/>
  <c r="AM120" i="1" s="1"/>
  <c r="AJ119" i="1"/>
  <c r="AM119" i="1" s="1"/>
  <c r="AJ118" i="1"/>
  <c r="AM118" i="1" s="1"/>
  <c r="AJ117" i="1"/>
  <c r="AM117" i="1" s="1"/>
  <c r="AJ116" i="1"/>
  <c r="AM116" i="1" s="1"/>
  <c r="AJ115" i="1"/>
  <c r="AK115" i="1" s="1"/>
  <c r="AL114" i="1" s="1"/>
  <c r="AJ114" i="1"/>
  <c r="AM114" i="1" s="1"/>
  <c r="AJ113" i="1"/>
  <c r="AM113" i="1" s="1"/>
  <c r="AJ112" i="1"/>
  <c r="AK112" i="1" s="1"/>
  <c r="AL111" i="1" s="1"/>
  <c r="AJ111" i="1"/>
  <c r="AM111" i="1" s="1"/>
  <c r="AJ110" i="1"/>
  <c r="AM110" i="1" s="1"/>
  <c r="AJ109" i="1"/>
  <c r="AK109" i="1" s="1"/>
  <c r="AL108" i="1" s="1"/>
  <c r="AJ108" i="1"/>
  <c r="AK108" i="1" s="1"/>
  <c r="AL107" i="1" s="1"/>
  <c r="AJ107" i="1"/>
  <c r="AK107" i="1" s="1"/>
  <c r="AL106" i="1" s="1"/>
  <c r="AJ106" i="1"/>
  <c r="AK106" i="1" s="1"/>
  <c r="AL105" i="1" s="1"/>
  <c r="AJ105" i="1"/>
  <c r="AK105" i="1" s="1"/>
  <c r="AL104" i="1" s="1"/>
  <c r="AJ104" i="1"/>
  <c r="AK104" i="1" s="1"/>
  <c r="AL103" i="1" s="1"/>
  <c r="AJ103" i="1"/>
  <c r="AK103" i="1" s="1"/>
  <c r="AL102" i="1" s="1"/>
  <c r="AJ102" i="1"/>
  <c r="AK102" i="1" s="1"/>
  <c r="AL101" i="1" s="1"/>
  <c r="AJ101" i="1"/>
  <c r="AK101" i="1" s="1"/>
  <c r="AL100" i="1" s="1"/>
  <c r="AJ100" i="1"/>
  <c r="AK100" i="1" s="1"/>
  <c r="AL99" i="1" s="1"/>
  <c r="AJ99" i="1"/>
  <c r="AK99" i="1" s="1"/>
  <c r="AL98" i="1" s="1"/>
  <c r="AJ98" i="1"/>
  <c r="AK98" i="1" s="1"/>
  <c r="AL97" i="1" s="1"/>
  <c r="AJ97" i="1"/>
  <c r="AK97" i="1" s="1"/>
  <c r="AL96" i="1" s="1"/>
  <c r="AJ96" i="1"/>
  <c r="AK96" i="1" s="1"/>
  <c r="AL95" i="1" s="1"/>
  <c r="AJ95" i="1"/>
  <c r="AK95" i="1" s="1"/>
  <c r="AL94" i="1" s="1"/>
  <c r="AJ94" i="1"/>
  <c r="AK94" i="1" s="1"/>
  <c r="AL93" i="1" s="1"/>
  <c r="AJ93" i="1"/>
  <c r="AM93" i="1" s="1"/>
  <c r="AJ92" i="1"/>
  <c r="AK92" i="1" s="1"/>
  <c r="AL91" i="1" s="1"/>
  <c r="AJ91" i="1"/>
  <c r="AM91" i="1" s="1"/>
  <c r="AJ90" i="1"/>
  <c r="AM90" i="1" s="1"/>
  <c r="AJ89" i="1"/>
  <c r="AK89" i="1" s="1"/>
  <c r="AL88" i="1" s="1"/>
  <c r="AJ88" i="1"/>
  <c r="AK88" i="1" s="1"/>
  <c r="AL87" i="1" s="1"/>
  <c r="AJ87" i="1"/>
  <c r="AM87" i="1" s="1"/>
  <c r="AJ86" i="1"/>
  <c r="AM86" i="1" s="1"/>
  <c r="AJ85" i="1"/>
  <c r="AM85" i="1" s="1"/>
  <c r="AJ84" i="1"/>
  <c r="AM84" i="1" s="1"/>
  <c r="AJ83" i="1"/>
  <c r="AM83" i="1" s="1"/>
  <c r="AJ82" i="1"/>
  <c r="AM82" i="1" s="1"/>
  <c r="AJ81" i="1"/>
  <c r="AM81" i="1" s="1"/>
  <c r="AJ80" i="1"/>
  <c r="AM80" i="1" s="1"/>
  <c r="AJ79" i="1"/>
  <c r="AM79" i="1" s="1"/>
  <c r="AJ78" i="1"/>
  <c r="AM78" i="1" s="1"/>
  <c r="AJ77" i="1"/>
  <c r="AM77" i="1" s="1"/>
  <c r="AJ76" i="1"/>
  <c r="AM76" i="1" s="1"/>
  <c r="AJ75" i="1"/>
  <c r="AM75" i="1" s="1"/>
  <c r="AJ74" i="1"/>
  <c r="AM74" i="1" s="1"/>
  <c r="AJ73" i="1"/>
  <c r="AM73" i="1" s="1"/>
  <c r="AJ72" i="1"/>
  <c r="AM72" i="1" s="1"/>
  <c r="AJ71" i="1"/>
  <c r="AK71" i="1" s="1"/>
  <c r="AL70" i="1" s="1"/>
  <c r="AJ70" i="1"/>
  <c r="AM70" i="1" s="1"/>
  <c r="AJ69" i="1"/>
  <c r="AM69" i="1" s="1"/>
  <c r="AJ68" i="1"/>
  <c r="AM68" i="1" s="1"/>
  <c r="AJ67" i="1"/>
  <c r="AM67" i="1" s="1"/>
  <c r="AJ66" i="1"/>
  <c r="AM66" i="1" s="1"/>
  <c r="AJ65" i="1"/>
  <c r="AM65" i="1" s="1"/>
  <c r="AJ64" i="1"/>
  <c r="AM64" i="1" s="1"/>
  <c r="AJ63" i="1"/>
  <c r="AK63" i="1" s="1"/>
  <c r="AL62" i="1" s="1"/>
  <c r="AJ62" i="1"/>
  <c r="AM62" i="1" s="1"/>
  <c r="AJ61" i="1"/>
  <c r="AM61" i="1" s="1"/>
  <c r="AJ60" i="1"/>
  <c r="AM60" i="1" s="1"/>
  <c r="AJ59" i="1"/>
  <c r="AK59" i="1" s="1"/>
  <c r="AL58" i="1" s="1"/>
  <c r="AJ58" i="1"/>
  <c r="AM58" i="1" s="1"/>
  <c r="AJ57" i="1"/>
  <c r="AM57" i="1" s="1"/>
  <c r="AJ56" i="1"/>
  <c r="AM56" i="1" s="1"/>
  <c r="AJ55" i="1"/>
  <c r="AK55" i="1" s="1"/>
  <c r="AL54" i="1" s="1"/>
  <c r="AJ54" i="1"/>
  <c r="AM54" i="1" s="1"/>
  <c r="AJ53" i="1"/>
  <c r="AM53" i="1" s="1"/>
  <c r="AG21" i="1"/>
  <c r="AM20" i="1"/>
  <c r="AG20" i="1"/>
  <c r="AM19" i="1"/>
  <c r="AG19" i="1"/>
  <c r="AM18" i="1"/>
  <c r="AG18" i="1"/>
  <c r="AM17" i="1"/>
  <c r="AG17" i="1"/>
  <c r="AM16" i="1"/>
  <c r="AG16" i="1"/>
  <c r="AM15" i="1"/>
  <c r="AG15" i="1"/>
  <c r="AM14" i="1"/>
  <c r="AG14" i="1"/>
  <c r="AM13" i="1"/>
  <c r="AG13" i="1"/>
  <c r="AM12" i="1"/>
  <c r="AL12" i="1"/>
  <c r="AL13" i="1" s="1"/>
  <c r="AL14" i="1" s="1"/>
  <c r="AL15" i="1" s="1"/>
  <c r="AL16" i="1" s="1"/>
  <c r="AL17" i="1" s="1"/>
  <c r="AL18" i="1" s="1"/>
  <c r="AL19" i="1" s="1"/>
  <c r="AL20" i="1" s="1"/>
  <c r="AL21" i="1" s="1"/>
  <c r="AI12" i="1"/>
  <c r="AF12" i="1" s="1"/>
  <c r="AG12" i="1"/>
  <c r="AH12" i="1" s="1"/>
  <c r="AD12" i="1"/>
  <c r="AD13" i="1" s="1"/>
  <c r="AD14" i="1" s="1"/>
  <c r="AD15" i="1" s="1"/>
  <c r="AD16" i="1" s="1"/>
  <c r="AD17" i="1" s="1"/>
  <c r="AD18" i="1" s="1"/>
  <c r="AD19" i="1" s="1"/>
  <c r="AD20" i="1" s="1"/>
  <c r="AD21" i="1" s="1"/>
  <c r="AM11" i="1"/>
  <c r="AK11" i="1"/>
  <c r="AB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T11" i="1"/>
  <c r="T12" i="1" s="1"/>
  <c r="A11" i="1"/>
  <c r="W10" i="1"/>
  <c r="S10" i="1"/>
  <c r="Z10" i="1" s="1"/>
  <c r="I10" i="1"/>
  <c r="K10" i="1" s="1"/>
  <c r="O10" i="1" s="1"/>
  <c r="P10" i="1" s="1"/>
  <c r="G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O1" i="1"/>
  <c r="AO5" i="1" s="1"/>
  <c r="AK172" i="1" l="1"/>
  <c r="AL171" i="1" s="1"/>
  <c r="AK114" i="1"/>
  <c r="AL113" i="1" s="1"/>
  <c r="AN56" i="1"/>
  <c r="AN85" i="1"/>
  <c r="AN116" i="1"/>
  <c r="AN124" i="1"/>
  <c r="AN146" i="1"/>
  <c r="AN73" i="1"/>
  <c r="AN81" i="1"/>
  <c r="AK169" i="1"/>
  <c r="AL168" i="1" s="1"/>
  <c r="AM55" i="1"/>
  <c r="AN54" i="1" s="1"/>
  <c r="AM96" i="1"/>
  <c r="AM142" i="1"/>
  <c r="AN142" i="1" s="1"/>
  <c r="AN156" i="1"/>
  <c r="AK161" i="1"/>
  <c r="AL160" i="1" s="1"/>
  <c r="AM164" i="1"/>
  <c r="AN164" i="1" s="1"/>
  <c r="AN69" i="1"/>
  <c r="AM71" i="1"/>
  <c r="AN71" i="1" s="1"/>
  <c r="AK12" i="1"/>
  <c r="AN72" i="1"/>
  <c r="AN76" i="1"/>
  <c r="AN84" i="1"/>
  <c r="AK87" i="1"/>
  <c r="AL86" i="1" s="1"/>
  <c r="AN110" i="1"/>
  <c r="AN121" i="1"/>
  <c r="AN129" i="1"/>
  <c r="AN143" i="1"/>
  <c r="AN147" i="1"/>
  <c r="AN151" i="1"/>
  <c r="AN165" i="1"/>
  <c r="AN66" i="1"/>
  <c r="AK118" i="1"/>
  <c r="AL117" i="1" s="1"/>
  <c r="AK121" i="1"/>
  <c r="AL120" i="1" s="1"/>
  <c r="AK126" i="1"/>
  <c r="AL125" i="1" s="1"/>
  <c r="AM59" i="1"/>
  <c r="AN58" i="1" s="1"/>
  <c r="AK67" i="1"/>
  <c r="AL66" i="1" s="1"/>
  <c r="AK129" i="1"/>
  <c r="AL128" i="1" s="1"/>
  <c r="AK168" i="1"/>
  <c r="AL167" i="1" s="1"/>
  <c r="AK79" i="1"/>
  <c r="AL78" i="1" s="1"/>
  <c r="AK90" i="1"/>
  <c r="AL89" i="1" s="1"/>
  <c r="AM104" i="1"/>
  <c r="AK110" i="1"/>
  <c r="AL109" i="1" s="1"/>
  <c r="AK111" i="1"/>
  <c r="AL110" i="1" s="1"/>
  <c r="AN125" i="1"/>
  <c r="AK135" i="1"/>
  <c r="AL134" i="1" s="1"/>
  <c r="AK146" i="1"/>
  <c r="AL145" i="1" s="1"/>
  <c r="AK75" i="1"/>
  <c r="AL74" i="1" s="1"/>
  <c r="AM100" i="1"/>
  <c r="AM133" i="1"/>
  <c r="AM63" i="1"/>
  <c r="AN62" i="1" s="1"/>
  <c r="AN64" i="1"/>
  <c r="AN77" i="1"/>
  <c r="AN80" i="1"/>
  <c r="AK83" i="1"/>
  <c r="AL82" i="1" s="1"/>
  <c r="AM92" i="1"/>
  <c r="AN91" i="1" s="1"/>
  <c r="AM108" i="1"/>
  <c r="AN117" i="1"/>
  <c r="AN120" i="1"/>
  <c r="AK122" i="1"/>
  <c r="AL121" i="1" s="1"/>
  <c r="AK125" i="1"/>
  <c r="AL124" i="1" s="1"/>
  <c r="AN128" i="1"/>
  <c r="AK130" i="1"/>
  <c r="AL129" i="1" s="1"/>
  <c r="AN139" i="1"/>
  <c r="AM153" i="1"/>
  <c r="AN152" i="1" s="1"/>
  <c r="AN169" i="1"/>
  <c r="AN161" i="1"/>
  <c r="AN137" i="1"/>
  <c r="AK143" i="1"/>
  <c r="AL142" i="1" s="1"/>
  <c r="AM150" i="1"/>
  <c r="AN150" i="1" s="1"/>
  <c r="AN159" i="1"/>
  <c r="AK165" i="1"/>
  <c r="AL164" i="1" s="1"/>
  <c r="AK123" i="1"/>
  <c r="AL122" i="1" s="1"/>
  <c r="AK76" i="1"/>
  <c r="AL75" i="1" s="1"/>
  <c r="AM88" i="1"/>
  <c r="AK93" i="1"/>
  <c r="AL92" i="1" s="1"/>
  <c r="AM97" i="1"/>
  <c r="AM105" i="1"/>
  <c r="AM109" i="1"/>
  <c r="AK69" i="1"/>
  <c r="AL68" i="1" s="1"/>
  <c r="AK116" i="1"/>
  <c r="AL115" i="1" s="1"/>
  <c r="AK120" i="1"/>
  <c r="AL119" i="1" s="1"/>
  <c r="AK124" i="1"/>
  <c r="AL123" i="1" s="1"/>
  <c r="AK128" i="1"/>
  <c r="AL127" i="1" s="1"/>
  <c r="AM132" i="1"/>
  <c r="AK137" i="1"/>
  <c r="AL136" i="1" s="1"/>
  <c r="AK147" i="1"/>
  <c r="AL146" i="1" s="1"/>
  <c r="AK159" i="1"/>
  <c r="AL158" i="1" s="1"/>
  <c r="AN57" i="1"/>
  <c r="AK57" i="1"/>
  <c r="AL56" i="1" s="1"/>
  <c r="AK65" i="1"/>
  <c r="AL64" i="1" s="1"/>
  <c r="AK84" i="1"/>
  <c r="AL83" i="1" s="1"/>
  <c r="AK54" i="1"/>
  <c r="AL53" i="1" s="1"/>
  <c r="AK58" i="1"/>
  <c r="AL57" i="1" s="1"/>
  <c r="AK62" i="1"/>
  <c r="AL61" i="1" s="1"/>
  <c r="AK73" i="1"/>
  <c r="AL72" i="1" s="1"/>
  <c r="AK77" i="1"/>
  <c r="AL76" i="1" s="1"/>
  <c r="AK81" i="1"/>
  <c r="AL80" i="1" s="1"/>
  <c r="AK85" i="1"/>
  <c r="AL84" i="1" s="1"/>
  <c r="AK91" i="1"/>
  <c r="AL90" i="1" s="1"/>
  <c r="AM94" i="1"/>
  <c r="AN93" i="1" s="1"/>
  <c r="AM98" i="1"/>
  <c r="AM102" i="1"/>
  <c r="AM106" i="1"/>
  <c r="AK151" i="1"/>
  <c r="AL150" i="1" s="1"/>
  <c r="AM155" i="1"/>
  <c r="AN154" i="1" s="1"/>
  <c r="AK173" i="1"/>
  <c r="AL172" i="1" s="1"/>
  <c r="AN68" i="1"/>
  <c r="AN134" i="1"/>
  <c r="AM115" i="1"/>
  <c r="AN115" i="1" s="1"/>
  <c r="AK119" i="1"/>
  <c r="AL118" i="1" s="1"/>
  <c r="AK127" i="1"/>
  <c r="AL126" i="1" s="1"/>
  <c r="AK131" i="1"/>
  <c r="AL130" i="1" s="1"/>
  <c r="AK134" i="1"/>
  <c r="AL133" i="1" s="1"/>
  <c r="AM136" i="1"/>
  <c r="AN135" i="1" s="1"/>
  <c r="AK139" i="1"/>
  <c r="AL138" i="1" s="1"/>
  <c r="AK53" i="1"/>
  <c r="AK61" i="1"/>
  <c r="AL60" i="1" s="1"/>
  <c r="AK72" i="1"/>
  <c r="AL71" i="1" s="1"/>
  <c r="AK80" i="1"/>
  <c r="AL79" i="1" s="1"/>
  <c r="AM101" i="1"/>
  <c r="AN101" i="1" s="1"/>
  <c r="AM112" i="1"/>
  <c r="AN112" i="1" s="1"/>
  <c r="AK117" i="1"/>
  <c r="AL116" i="1" s="1"/>
  <c r="AM141" i="1"/>
  <c r="AN141" i="1" s="1"/>
  <c r="AM163" i="1"/>
  <c r="AN131" i="1"/>
  <c r="AN53" i="1"/>
  <c r="AN70" i="1"/>
  <c r="AK74" i="1"/>
  <c r="AL73" i="1" s="1"/>
  <c r="AK78" i="1"/>
  <c r="AL77" i="1" s="1"/>
  <c r="AK82" i="1"/>
  <c r="AL81" i="1" s="1"/>
  <c r="AK86" i="1"/>
  <c r="AL85" i="1" s="1"/>
  <c r="AM89" i="1"/>
  <c r="AN89" i="1" s="1"/>
  <c r="AM95" i="1"/>
  <c r="AN95" i="1" s="1"/>
  <c r="AM99" i="1"/>
  <c r="AM103" i="1"/>
  <c r="AN103" i="1" s="1"/>
  <c r="AM107" i="1"/>
  <c r="AN114" i="1"/>
  <c r="AK138" i="1"/>
  <c r="AL137" i="1" s="1"/>
  <c r="AM145" i="1"/>
  <c r="AN145" i="1" s="1"/>
  <c r="AK160" i="1"/>
  <c r="AL159" i="1" s="1"/>
  <c r="AM167" i="1"/>
  <c r="AN167" i="1" s="1"/>
  <c r="AN61" i="1"/>
  <c r="AN59" i="1"/>
  <c r="AN87" i="1"/>
  <c r="AN90" i="1"/>
  <c r="AN133" i="1"/>
  <c r="AM149" i="1"/>
  <c r="AN157" i="1"/>
  <c r="AM171" i="1"/>
  <c r="AN171" i="1" s="1"/>
  <c r="AM175" i="1"/>
  <c r="AN175" i="1" s="1"/>
  <c r="AB12" i="1"/>
  <c r="AO4" i="1"/>
  <c r="AO2" i="1"/>
  <c r="AI13" i="1"/>
  <c r="AH13" i="1"/>
  <c r="AN119" i="1"/>
  <c r="AN123" i="1"/>
  <c r="AN127" i="1"/>
  <c r="AN153" i="1"/>
  <c r="AN158" i="1"/>
  <c r="AN160" i="1"/>
  <c r="AN60" i="1"/>
  <c r="AN63" i="1"/>
  <c r="AN75" i="1"/>
  <c r="AN79" i="1"/>
  <c r="AN83" i="1"/>
  <c r="AN109" i="1"/>
  <c r="AN113" i="1"/>
  <c r="AN118" i="1"/>
  <c r="AN122" i="1"/>
  <c r="AN126" i="1"/>
  <c r="AN130" i="1"/>
  <c r="AN136" i="1"/>
  <c r="AN138" i="1"/>
  <c r="AN155" i="1"/>
  <c r="AN172" i="1"/>
  <c r="AN55" i="1"/>
  <c r="X10" i="1"/>
  <c r="B10" i="1" s="1"/>
  <c r="AN65" i="1"/>
  <c r="AN67" i="1"/>
  <c r="AN74" i="1"/>
  <c r="AN78" i="1"/>
  <c r="AN82" i="1"/>
  <c r="AN86" i="1"/>
  <c r="AN92" i="1"/>
  <c r="AN168" i="1"/>
  <c r="T13" i="1"/>
  <c r="L10" i="1"/>
  <c r="A12" i="1"/>
  <c r="AK64" i="1"/>
  <c r="AL63" i="1" s="1"/>
  <c r="AK68" i="1"/>
  <c r="AL67" i="1" s="1"/>
  <c r="AK113" i="1"/>
  <c r="AL112" i="1" s="1"/>
  <c r="AK140" i="1"/>
  <c r="AL139" i="1" s="1"/>
  <c r="AK144" i="1"/>
  <c r="AL143" i="1" s="1"/>
  <c r="AK148" i="1"/>
  <c r="AL147" i="1" s="1"/>
  <c r="AK152" i="1"/>
  <c r="AL151" i="1" s="1"/>
  <c r="AK154" i="1"/>
  <c r="AL153" i="1" s="1"/>
  <c r="AK156" i="1"/>
  <c r="AL155" i="1" s="1"/>
  <c r="AK157" i="1"/>
  <c r="AL156" i="1" s="1"/>
  <c r="AK158" i="1"/>
  <c r="AL157" i="1" s="1"/>
  <c r="AK162" i="1"/>
  <c r="AL161" i="1" s="1"/>
  <c r="AK166" i="1"/>
  <c r="AL165" i="1" s="1"/>
  <c r="AK170" i="1"/>
  <c r="AL169" i="1" s="1"/>
  <c r="AK174" i="1"/>
  <c r="AL173" i="1" s="1"/>
  <c r="AK176" i="1"/>
  <c r="AL175" i="1" s="1"/>
  <c r="I11" i="1"/>
  <c r="AK56" i="1"/>
  <c r="AL55" i="1" s="1"/>
  <c r="AK60" i="1"/>
  <c r="AL59" i="1" s="1"/>
  <c r="AK66" i="1"/>
  <c r="AL65" i="1" s="1"/>
  <c r="AK70" i="1"/>
  <c r="AL69" i="1" s="1"/>
  <c r="H11" i="1"/>
  <c r="AN104" i="1" l="1"/>
  <c r="AN132" i="1"/>
  <c r="AN111" i="1"/>
  <c r="AN99" i="1"/>
  <c r="AN108" i="1"/>
  <c r="AN107" i="1"/>
  <c r="AN163" i="1"/>
  <c r="AN106" i="1"/>
  <c r="AN166" i="1"/>
  <c r="AN97" i="1"/>
  <c r="AN100" i="1"/>
  <c r="AN102" i="1"/>
  <c r="AN98" i="1"/>
  <c r="AN140" i="1"/>
  <c r="AN94" i="1"/>
  <c r="AN144" i="1"/>
  <c r="AN170" i="1"/>
  <c r="AN105" i="1"/>
  <c r="AN96" i="1"/>
  <c r="AN149" i="1"/>
  <c r="AN162" i="1"/>
  <c r="AN174" i="1"/>
  <c r="AN148" i="1"/>
  <c r="AN88" i="1"/>
  <c r="AO6" i="1"/>
  <c r="T14" i="1"/>
  <c r="AK13" i="1"/>
  <c r="I12" i="1"/>
  <c r="H12" i="1"/>
  <c r="AB13" i="1"/>
  <c r="A13" i="1"/>
  <c r="M11" i="1"/>
  <c r="J11" i="1"/>
  <c r="K11" i="1" s="1"/>
  <c r="E11" i="1" s="1"/>
  <c r="AF13" i="1"/>
  <c r="T15" i="1" l="1"/>
  <c r="A14" i="1"/>
  <c r="I13" i="1"/>
  <c r="H13" i="1"/>
  <c r="AB14" i="1"/>
  <c r="U11" i="1"/>
  <c r="W11" i="1" s="1"/>
  <c r="J12" i="1"/>
  <c r="K12" i="1" s="1"/>
  <c r="U12" i="1" s="1"/>
  <c r="W12" i="1" s="1"/>
  <c r="AI14" i="1"/>
  <c r="AH14" i="1"/>
  <c r="E12" i="1" l="1"/>
  <c r="D11" i="1"/>
  <c r="F11" i="1" s="1"/>
  <c r="J13" i="1"/>
  <c r="K13" i="1" s="1"/>
  <c r="AK14" i="1"/>
  <c r="AB15" i="1"/>
  <c r="A15" i="1"/>
  <c r="I14" i="1"/>
  <c r="H14" i="1"/>
  <c r="AF14" i="1"/>
  <c r="T16" i="1"/>
  <c r="E13" i="1" l="1"/>
  <c r="D12" i="1"/>
  <c r="U13" i="1"/>
  <c r="W13" i="1" s="1"/>
  <c r="G11" i="1"/>
  <c r="T17" i="1"/>
  <c r="AI15" i="1"/>
  <c r="AH15" i="1"/>
  <c r="J14" i="1"/>
  <c r="K14" i="1" s="1"/>
  <c r="AB16" i="1"/>
  <c r="A16" i="1"/>
  <c r="I15" i="1"/>
  <c r="H15" i="1"/>
  <c r="O11" i="1"/>
  <c r="L11" i="1"/>
  <c r="E14" i="1" l="1"/>
  <c r="D13" i="1"/>
  <c r="O13" i="1" s="1"/>
  <c r="P13" i="1" s="1"/>
  <c r="S13" i="1" s="1"/>
  <c r="Z13" i="1" s="1"/>
  <c r="F12" i="1"/>
  <c r="L12" i="1"/>
  <c r="O12" i="1"/>
  <c r="P12" i="1" s="1"/>
  <c r="S12" i="1" s="1"/>
  <c r="Z12" i="1" s="1"/>
  <c r="G12" i="1"/>
  <c r="U14" i="1"/>
  <c r="W14" i="1" s="1"/>
  <c r="AF15" i="1"/>
  <c r="I16" i="1"/>
  <c r="H16" i="1"/>
  <c r="AB17" i="1"/>
  <c r="A17" i="1"/>
  <c r="AK15" i="1"/>
  <c r="J15" i="1"/>
  <c r="K15" i="1" s="1"/>
  <c r="P11" i="1"/>
  <c r="S11" i="1" s="1"/>
  <c r="Z11" i="1" s="1"/>
  <c r="M12" i="1"/>
  <c r="M13" i="1" s="1"/>
  <c r="M14" i="1" s="1"/>
  <c r="M15" i="1" s="1"/>
  <c r="T18" i="1"/>
  <c r="E15" i="1" l="1"/>
  <c r="G13" i="1"/>
  <c r="F13" i="1"/>
  <c r="L13" i="1"/>
  <c r="D14" i="1"/>
  <c r="X13" i="1"/>
  <c r="B13" i="1" s="1"/>
  <c r="U15" i="1"/>
  <c r="W15" i="1" s="1"/>
  <c r="AH16" i="1"/>
  <c r="AI16" i="1"/>
  <c r="X11" i="1"/>
  <c r="B11" i="1" s="1"/>
  <c r="X12" i="1"/>
  <c r="B12" i="1" s="1"/>
  <c r="I17" i="1"/>
  <c r="AB18" i="1"/>
  <c r="H17" i="1"/>
  <c r="A18" i="1"/>
  <c r="T19" i="1"/>
  <c r="J16" i="1"/>
  <c r="K16" i="1" s="1"/>
  <c r="E16" i="1" l="1"/>
  <c r="G14" i="1"/>
  <c r="O14" i="1"/>
  <c r="P14" i="1" s="1"/>
  <c r="L14" i="1"/>
  <c r="F14" i="1"/>
  <c r="D15" i="1"/>
  <c r="M16" i="1"/>
  <c r="U16" i="1"/>
  <c r="W16" i="1" s="1"/>
  <c r="J17" i="1"/>
  <c r="K17" i="1" s="1"/>
  <c r="AF16" i="1"/>
  <c r="AK16" i="1"/>
  <c r="T20" i="1"/>
  <c r="A19" i="1"/>
  <c r="I18" i="1"/>
  <c r="H18" i="1"/>
  <c r="AB19" i="1"/>
  <c r="E17" i="1" l="1"/>
  <c r="L15" i="1"/>
  <c r="O15" i="1"/>
  <c r="P15" i="1" s="1"/>
  <c r="G15" i="1"/>
  <c r="F15" i="1"/>
  <c r="D16" i="1"/>
  <c r="S14" i="1"/>
  <c r="Z14" i="1" s="1"/>
  <c r="X14" i="1"/>
  <c r="B14" i="1" s="1"/>
  <c r="J18" i="1"/>
  <c r="K18" i="1" s="1"/>
  <c r="A20" i="1"/>
  <c r="I19" i="1"/>
  <c r="AB20" i="1"/>
  <c r="H19" i="1"/>
  <c r="M17" i="1"/>
  <c r="T21" i="1"/>
  <c r="AI17" i="1"/>
  <c r="AH17" i="1"/>
  <c r="U17" i="1"/>
  <c r="W17" i="1" s="1"/>
  <c r="E18" i="1" l="1"/>
  <c r="G16" i="1"/>
  <c r="F16" i="1"/>
  <c r="L16" i="1"/>
  <c r="O16" i="1"/>
  <c r="P16" i="1" s="1"/>
  <c r="D17" i="1"/>
  <c r="S15" i="1"/>
  <c r="Z15" i="1" s="1"/>
  <c r="X15" i="1"/>
  <c r="B15" i="1" s="1"/>
  <c r="J19" i="1"/>
  <c r="K19" i="1" s="1"/>
  <c r="AF17" i="1"/>
  <c r="A21" i="1"/>
  <c r="I20" i="1"/>
  <c r="H20" i="1"/>
  <c r="AB21" i="1"/>
  <c r="AK17" i="1"/>
  <c r="T22" i="1"/>
  <c r="M18" i="1"/>
  <c r="U18" i="1"/>
  <c r="W18" i="1" s="1"/>
  <c r="E19" i="1" l="1"/>
  <c r="G17" i="1"/>
  <c r="L17" i="1"/>
  <c r="F17" i="1"/>
  <c r="O17" i="1"/>
  <c r="P17" i="1" s="1"/>
  <c r="D18" i="1"/>
  <c r="S16" i="1"/>
  <c r="Z16" i="1" s="1"/>
  <c r="X16" i="1"/>
  <c r="B16" i="1" s="1"/>
  <c r="J20" i="1"/>
  <c r="K20" i="1" s="1"/>
  <c r="M19" i="1"/>
  <c r="U19" i="1"/>
  <c r="W19" i="1" s="1"/>
  <c r="AI18" i="1"/>
  <c r="AF18" i="1" s="1"/>
  <c r="AH18" i="1"/>
  <c r="A22" i="1"/>
  <c r="I21" i="1"/>
  <c r="AB22" i="1"/>
  <c r="H21" i="1"/>
  <c r="T23" i="1"/>
  <c r="E20" i="1" l="1"/>
  <c r="F18" i="1"/>
  <c r="O18" i="1"/>
  <c r="P18" i="1" s="1"/>
  <c r="L18" i="1"/>
  <c r="G18" i="1"/>
  <c r="D19" i="1"/>
  <c r="S17" i="1"/>
  <c r="Z17" i="1" s="1"/>
  <c r="X17" i="1"/>
  <c r="B17" i="1" s="1"/>
  <c r="AK18" i="1"/>
  <c r="AI19" i="1"/>
  <c r="AH19" i="1"/>
  <c r="T24" i="1"/>
  <c r="M20" i="1"/>
  <c r="U20" i="1"/>
  <c r="W20" i="1" s="1"/>
  <c r="J21" i="1"/>
  <c r="K21" i="1" s="1"/>
  <c r="A23" i="1"/>
  <c r="AB23" i="1"/>
  <c r="I22" i="1"/>
  <c r="H22" i="1"/>
  <c r="E21" i="1" l="1"/>
  <c r="O19" i="1"/>
  <c r="P19" i="1" s="1"/>
  <c r="L19" i="1"/>
  <c r="G19" i="1"/>
  <c r="F19" i="1"/>
  <c r="D20" i="1"/>
  <c r="S18" i="1"/>
  <c r="Z18" i="1" s="1"/>
  <c r="X18" i="1"/>
  <c r="B18" i="1" s="1"/>
  <c r="M21" i="1"/>
  <c r="U21" i="1"/>
  <c r="W21" i="1" s="1"/>
  <c r="AF19" i="1"/>
  <c r="AK19" i="1"/>
  <c r="AB24" i="1"/>
  <c r="I23" i="1"/>
  <c r="H23" i="1"/>
  <c r="A24" i="1"/>
  <c r="J22" i="1"/>
  <c r="K22" i="1" s="1"/>
  <c r="T25" i="1"/>
  <c r="E22" i="1" l="1"/>
  <c r="F20" i="1"/>
  <c r="L20" i="1"/>
  <c r="O20" i="1"/>
  <c r="P20" i="1" s="1"/>
  <c r="G20" i="1"/>
  <c r="D21" i="1"/>
  <c r="S19" i="1"/>
  <c r="Z19" i="1" s="1"/>
  <c r="X19" i="1"/>
  <c r="B19" i="1" s="1"/>
  <c r="M22" i="1"/>
  <c r="U22" i="1"/>
  <c r="W22" i="1" s="1"/>
  <c r="J23" i="1"/>
  <c r="K23" i="1" s="1"/>
  <c r="AI20" i="1"/>
  <c r="AH20" i="1"/>
  <c r="T26" i="1"/>
  <c r="I24" i="1"/>
  <c r="A25" i="1"/>
  <c r="H24" i="1"/>
  <c r="AB25" i="1"/>
  <c r="E23" i="1" l="1"/>
  <c r="O21" i="1"/>
  <c r="P21" i="1" s="1"/>
  <c r="G21" i="1"/>
  <c r="F21" i="1"/>
  <c r="L21" i="1"/>
  <c r="D22" i="1"/>
  <c r="S20" i="1"/>
  <c r="Z20" i="1" s="1"/>
  <c r="X20" i="1"/>
  <c r="B20" i="1" s="1"/>
  <c r="U23" i="1"/>
  <c r="W23" i="1" s="1"/>
  <c r="AB26" i="1"/>
  <c r="I25" i="1"/>
  <c r="H25" i="1"/>
  <c r="A26" i="1"/>
  <c r="AK20" i="1"/>
  <c r="J24" i="1"/>
  <c r="K24" i="1" s="1"/>
  <c r="M23" i="1"/>
  <c r="T27" i="1"/>
  <c r="AF20" i="1"/>
  <c r="E24" i="1" l="1"/>
  <c r="O22" i="1"/>
  <c r="P22" i="1" s="1"/>
  <c r="L22" i="1"/>
  <c r="G22" i="1"/>
  <c r="F22" i="1"/>
  <c r="D23" i="1"/>
  <c r="S21" i="1"/>
  <c r="Z21" i="1" s="1"/>
  <c r="X21" i="1"/>
  <c r="B21" i="1" s="1"/>
  <c r="M24" i="1"/>
  <c r="T28" i="1"/>
  <c r="AH21" i="1"/>
  <c r="AI21" i="1"/>
  <c r="J25" i="1"/>
  <c r="K25" i="1" s="1"/>
  <c r="H26" i="1"/>
  <c r="AB27" i="1"/>
  <c r="A27" i="1"/>
  <c r="I26" i="1"/>
  <c r="U24" i="1"/>
  <c r="W24" i="1" s="1"/>
  <c r="E25" i="1" l="1"/>
  <c r="O23" i="1"/>
  <c r="P23" i="1" s="1"/>
  <c r="G23" i="1"/>
  <c r="L23" i="1"/>
  <c r="F23" i="1"/>
  <c r="D24" i="1"/>
  <c r="S22" i="1"/>
  <c r="Z22" i="1" s="1"/>
  <c r="X22" i="1"/>
  <c r="B22" i="1" s="1"/>
  <c r="A28" i="1"/>
  <c r="H27" i="1"/>
  <c r="I27" i="1"/>
  <c r="AB28" i="1"/>
  <c r="M25" i="1"/>
  <c r="AF21" i="1"/>
  <c r="U25" i="1"/>
  <c r="W25" i="1" s="1"/>
  <c r="AK21" i="1"/>
  <c r="J26" i="1"/>
  <c r="K26" i="1" s="1"/>
  <c r="T29" i="1"/>
  <c r="E26" i="1" l="1"/>
  <c r="G24" i="1"/>
  <c r="L24" i="1"/>
  <c r="F24" i="1"/>
  <c r="O24" i="1"/>
  <c r="P24" i="1" s="1"/>
  <c r="D25" i="1"/>
  <c r="S23" i="1"/>
  <c r="Z23" i="1" s="1"/>
  <c r="X23" i="1"/>
  <c r="B23" i="1" s="1"/>
  <c r="M26" i="1"/>
  <c r="T30" i="1"/>
  <c r="A29" i="1"/>
  <c r="AB29" i="1"/>
  <c r="I28" i="1"/>
  <c r="H28" i="1"/>
  <c r="U26" i="1"/>
  <c r="W26" i="1" s="1"/>
  <c r="J27" i="1"/>
  <c r="K27" i="1" s="1"/>
  <c r="E27" i="1" l="1"/>
  <c r="G25" i="1"/>
  <c r="O25" i="1"/>
  <c r="P25" i="1" s="1"/>
  <c r="F25" i="1"/>
  <c r="L25" i="1"/>
  <c r="D26" i="1"/>
  <c r="S24" i="1"/>
  <c r="Z24" i="1" s="1"/>
  <c r="X24" i="1"/>
  <c r="B24" i="1" s="1"/>
  <c r="J28" i="1"/>
  <c r="K28" i="1" s="1"/>
  <c r="AB30" i="1"/>
  <c r="I29" i="1"/>
  <c r="H29" i="1"/>
  <c r="A30" i="1"/>
  <c r="M27" i="1"/>
  <c r="T31" i="1"/>
  <c r="U27" i="1"/>
  <c r="W27" i="1" s="1"/>
  <c r="E28" i="1" l="1"/>
  <c r="L26" i="1"/>
  <c r="O26" i="1"/>
  <c r="P26" i="1" s="1"/>
  <c r="G26" i="1"/>
  <c r="F26" i="1"/>
  <c r="D27" i="1"/>
  <c r="S25" i="1"/>
  <c r="Z25" i="1" s="1"/>
  <c r="X25" i="1"/>
  <c r="B25" i="1" s="1"/>
  <c r="J29" i="1"/>
  <c r="K29" i="1" s="1"/>
  <c r="M28" i="1"/>
  <c r="U28" i="1"/>
  <c r="W28" i="1" s="1"/>
  <c r="T32" i="1"/>
  <c r="H30" i="1"/>
  <c r="I30" i="1"/>
  <c r="A31" i="1"/>
  <c r="AB31" i="1"/>
  <c r="E29" i="1" l="1"/>
  <c r="L27" i="1"/>
  <c r="F27" i="1"/>
  <c r="O27" i="1"/>
  <c r="P27" i="1" s="1"/>
  <c r="G27" i="1"/>
  <c r="D28" i="1"/>
  <c r="S26" i="1"/>
  <c r="Z26" i="1" s="1"/>
  <c r="X26" i="1"/>
  <c r="B26" i="1" s="1"/>
  <c r="M29" i="1"/>
  <c r="U29" i="1"/>
  <c r="W29" i="1" s="1"/>
  <c r="A32" i="1"/>
  <c r="AB32" i="1"/>
  <c r="H31" i="1"/>
  <c r="I31" i="1"/>
  <c r="T33" i="1"/>
  <c r="J30" i="1"/>
  <c r="K30" i="1" s="1"/>
  <c r="E30" i="1" l="1"/>
  <c r="O28" i="1"/>
  <c r="P28" i="1" s="1"/>
  <c r="L28" i="1"/>
  <c r="G28" i="1"/>
  <c r="F28" i="1"/>
  <c r="D29" i="1"/>
  <c r="S27" i="1"/>
  <c r="Z27" i="1" s="1"/>
  <c r="X27" i="1"/>
  <c r="B27" i="1" s="1"/>
  <c r="M30" i="1"/>
  <c r="J31" i="1"/>
  <c r="K31" i="1" s="1"/>
  <c r="I32" i="1"/>
  <c r="A33" i="1"/>
  <c r="H32" i="1"/>
  <c r="AB33" i="1"/>
  <c r="U30" i="1"/>
  <c r="W30" i="1" s="1"/>
  <c r="T34" i="1"/>
  <c r="E31" i="1" l="1"/>
  <c r="O29" i="1"/>
  <c r="P29" i="1" s="1"/>
  <c r="G29" i="1"/>
  <c r="L29" i="1"/>
  <c r="F29" i="1"/>
  <c r="D30" i="1"/>
  <c r="S28" i="1"/>
  <c r="Z28" i="1" s="1"/>
  <c r="X28" i="1"/>
  <c r="B28" i="1" s="1"/>
  <c r="J32" i="1"/>
  <c r="K32" i="1" s="1"/>
  <c r="T35" i="1"/>
  <c r="A34" i="1"/>
  <c r="AB34" i="1"/>
  <c r="I33" i="1"/>
  <c r="H33" i="1"/>
  <c r="M31" i="1"/>
  <c r="N31" i="1" s="1"/>
  <c r="U31" i="1"/>
  <c r="W31" i="1" s="1"/>
  <c r="E32" i="1" l="1"/>
  <c r="F30" i="1"/>
  <c r="L30" i="1"/>
  <c r="O30" i="1"/>
  <c r="P30" i="1" s="1"/>
  <c r="G30" i="1"/>
  <c r="D31" i="1"/>
  <c r="S29" i="1"/>
  <c r="Z29" i="1" s="1"/>
  <c r="X29" i="1"/>
  <c r="B29" i="1" s="1"/>
  <c r="T36" i="1"/>
  <c r="U32" i="1"/>
  <c r="W32" i="1" s="1"/>
  <c r="I34" i="1"/>
  <c r="A35" i="1"/>
  <c r="H34" i="1"/>
  <c r="AB35" i="1"/>
  <c r="J33" i="1"/>
  <c r="K33" i="1" s="1"/>
  <c r="M32" i="1"/>
  <c r="N32" i="1" s="1"/>
  <c r="E33" i="1" l="1"/>
  <c r="G31" i="1"/>
  <c r="F31" i="1"/>
  <c r="L31" i="1"/>
  <c r="O31" i="1"/>
  <c r="P31" i="1" s="1"/>
  <c r="D32" i="1"/>
  <c r="S30" i="1"/>
  <c r="Z30" i="1" s="1"/>
  <c r="X30" i="1"/>
  <c r="B30" i="1" s="1"/>
  <c r="M33" i="1"/>
  <c r="N33" i="1" s="1"/>
  <c r="U33" i="1"/>
  <c r="W33" i="1" s="1"/>
  <c r="A36" i="1"/>
  <c r="AB36" i="1"/>
  <c r="I35" i="1"/>
  <c r="H35" i="1"/>
  <c r="T37" i="1"/>
  <c r="J34" i="1"/>
  <c r="K34" i="1" s="1"/>
  <c r="E34" i="1" l="1"/>
  <c r="F32" i="1"/>
  <c r="L32" i="1"/>
  <c r="O32" i="1"/>
  <c r="P32" i="1" s="1"/>
  <c r="G32" i="1"/>
  <c r="D33" i="1"/>
  <c r="S31" i="1"/>
  <c r="Z31" i="1" s="1"/>
  <c r="X31" i="1"/>
  <c r="B31" i="1" s="1"/>
  <c r="M34" i="1"/>
  <c r="N34" i="1"/>
  <c r="U34" i="1"/>
  <c r="W34" i="1" s="1"/>
  <c r="T38" i="1"/>
  <c r="J35" i="1"/>
  <c r="K35" i="1" s="1"/>
  <c r="I36" i="1"/>
  <c r="A37" i="1"/>
  <c r="H36" i="1"/>
  <c r="AB37" i="1"/>
  <c r="E35" i="1" l="1"/>
  <c r="F33" i="1"/>
  <c r="O33" i="1"/>
  <c r="P33" i="1" s="1"/>
  <c r="G33" i="1"/>
  <c r="L33" i="1"/>
  <c r="D34" i="1"/>
  <c r="S32" i="1"/>
  <c r="Z32" i="1" s="1"/>
  <c r="X32" i="1"/>
  <c r="B32" i="1" s="1"/>
  <c r="J36" i="1"/>
  <c r="K36" i="1" s="1"/>
  <c r="M35" i="1"/>
  <c r="N35" i="1" s="1"/>
  <c r="T39" i="1"/>
  <c r="U35" i="1"/>
  <c r="W35" i="1" s="1"/>
  <c r="AB38" i="1"/>
  <c r="A38" i="1"/>
  <c r="H37" i="1"/>
  <c r="I37" i="1"/>
  <c r="E36" i="1" l="1"/>
  <c r="F34" i="1"/>
  <c r="O34" i="1"/>
  <c r="P34" i="1" s="1"/>
  <c r="G34" i="1"/>
  <c r="L34" i="1"/>
  <c r="D35" i="1"/>
  <c r="S33" i="1"/>
  <c r="Z33" i="1" s="1"/>
  <c r="X33" i="1"/>
  <c r="B33" i="1" s="1"/>
  <c r="J37" i="1"/>
  <c r="K37" i="1" s="1"/>
  <c r="I38" i="1"/>
  <c r="A39" i="1"/>
  <c r="H38" i="1"/>
  <c r="AB39" i="1"/>
  <c r="T40" i="1"/>
  <c r="U36" i="1"/>
  <c r="W36" i="1" s="1"/>
  <c r="M36" i="1"/>
  <c r="N36" i="1" s="1"/>
  <c r="E37" i="1" l="1"/>
  <c r="G35" i="1"/>
  <c r="F35" i="1"/>
  <c r="O35" i="1"/>
  <c r="P35" i="1" s="1"/>
  <c r="L35" i="1"/>
  <c r="D36" i="1"/>
  <c r="S34" i="1"/>
  <c r="Z34" i="1" s="1"/>
  <c r="X34" i="1"/>
  <c r="B34" i="1" s="1"/>
  <c r="A40" i="1"/>
  <c r="AB40" i="1"/>
  <c r="H39" i="1"/>
  <c r="I39" i="1"/>
  <c r="T41" i="1"/>
  <c r="M37" i="1"/>
  <c r="N37" i="1" s="1"/>
  <c r="U37" i="1"/>
  <c r="W37" i="1" s="1"/>
  <c r="J38" i="1"/>
  <c r="K38" i="1" s="1"/>
  <c r="E38" i="1" l="1"/>
  <c r="G36" i="1"/>
  <c r="F36" i="1"/>
  <c r="L36" i="1"/>
  <c r="O36" i="1"/>
  <c r="P36" i="1" s="1"/>
  <c r="D37" i="1"/>
  <c r="S35" i="1"/>
  <c r="Z35" i="1" s="1"/>
  <c r="X35" i="1"/>
  <c r="B35" i="1" s="1"/>
  <c r="M38" i="1"/>
  <c r="N38" i="1" s="1"/>
  <c r="T42" i="1"/>
  <c r="I40" i="1"/>
  <c r="A41" i="1"/>
  <c r="H40" i="1"/>
  <c r="AB41" i="1"/>
  <c r="U38" i="1"/>
  <c r="W38" i="1" s="1"/>
  <c r="J39" i="1"/>
  <c r="K39" i="1" s="1"/>
  <c r="E39" i="1" l="1"/>
  <c r="G37" i="1"/>
  <c r="F37" i="1"/>
  <c r="O37" i="1"/>
  <c r="P37" i="1" s="1"/>
  <c r="L37" i="1"/>
  <c r="D38" i="1"/>
  <c r="S36" i="1"/>
  <c r="Z36" i="1" s="1"/>
  <c r="X36" i="1"/>
  <c r="B36" i="1" s="1"/>
  <c r="M39" i="1"/>
  <c r="N39" i="1" s="1"/>
  <c r="U39" i="1"/>
  <c r="W39" i="1" s="1"/>
  <c r="AB42" i="1"/>
  <c r="A42" i="1"/>
  <c r="H41" i="1"/>
  <c r="I41" i="1" s="1"/>
  <c r="T43" i="1"/>
  <c r="J40" i="1"/>
  <c r="K40" i="1" s="1"/>
  <c r="E40" i="1" l="1"/>
  <c r="G38" i="1"/>
  <c r="F38" i="1"/>
  <c r="L38" i="1"/>
  <c r="O38" i="1"/>
  <c r="P38" i="1" s="1"/>
  <c r="D39" i="1"/>
  <c r="S37" i="1"/>
  <c r="Z37" i="1" s="1"/>
  <c r="X37" i="1"/>
  <c r="B37" i="1" s="1"/>
  <c r="M40" i="1"/>
  <c r="N40" i="1"/>
  <c r="J41" i="1"/>
  <c r="K41" i="1" s="1"/>
  <c r="E41" i="1" s="1"/>
  <c r="I42" i="1"/>
  <c r="A43" i="1"/>
  <c r="H42" i="1"/>
  <c r="AB43" i="1"/>
  <c r="T44" i="1"/>
  <c r="U40" i="1"/>
  <c r="W40" i="1" s="1"/>
  <c r="O39" i="1" l="1"/>
  <c r="P39" i="1" s="1"/>
  <c r="G39" i="1"/>
  <c r="L39" i="1"/>
  <c r="F39" i="1"/>
  <c r="D41" i="1"/>
  <c r="G41" i="1" s="1"/>
  <c r="D40" i="1"/>
  <c r="S38" i="1"/>
  <c r="Z38" i="1" s="1"/>
  <c r="X38" i="1"/>
  <c r="B38" i="1" s="1"/>
  <c r="H43" i="1"/>
  <c r="A44" i="1"/>
  <c r="AB44" i="1"/>
  <c r="I43" i="1"/>
  <c r="T45" i="1"/>
  <c r="J42" i="1"/>
  <c r="K42" i="1" s="1"/>
  <c r="E42" i="1" s="1"/>
  <c r="U41" i="1"/>
  <c r="W41" i="1" s="1"/>
  <c r="L41" i="1" l="1"/>
  <c r="D42" i="1"/>
  <c r="G42" i="1" s="1"/>
  <c r="F41" i="1"/>
  <c r="G40" i="1"/>
  <c r="F40" i="1"/>
  <c r="O40" i="1"/>
  <c r="L40" i="1"/>
  <c r="S39" i="1"/>
  <c r="Z39" i="1" s="1"/>
  <c r="X39" i="1"/>
  <c r="B39" i="1" s="1"/>
  <c r="T46" i="1"/>
  <c r="J43" i="1"/>
  <c r="K43" i="1" s="1"/>
  <c r="E43" i="1" s="1"/>
  <c r="U42" i="1"/>
  <c r="W42" i="1" s="1"/>
  <c r="AB45" i="1"/>
  <c r="A45" i="1"/>
  <c r="H44" i="1"/>
  <c r="I44" i="1"/>
  <c r="L42" i="1" l="1"/>
  <c r="P40" i="1"/>
  <c r="M41" i="1"/>
  <c r="D43" i="1"/>
  <c r="L43" i="1" s="1"/>
  <c r="F42" i="1"/>
  <c r="S41" i="1"/>
  <c r="Z41" i="1" s="1"/>
  <c r="U43" i="1"/>
  <c r="W43" i="1" s="1"/>
  <c r="T47" i="1"/>
  <c r="AB46" i="1"/>
  <c r="I45" i="1"/>
  <c r="A46" i="1"/>
  <c r="H45" i="1"/>
  <c r="J44" i="1"/>
  <c r="K44" i="1" s="1"/>
  <c r="E44" i="1" s="1"/>
  <c r="D44" i="1" l="1"/>
  <c r="G44" i="1" s="1"/>
  <c r="F43" i="1"/>
  <c r="N41" i="1"/>
  <c r="O41" i="1" s="1"/>
  <c r="P41" i="1" s="1"/>
  <c r="X41" i="1" s="1"/>
  <c r="B41" i="1" s="1"/>
  <c r="M42" i="1"/>
  <c r="S40" i="1"/>
  <c r="Z40" i="1" s="1"/>
  <c r="X40" i="1"/>
  <c r="B40" i="1" s="1"/>
  <c r="G43" i="1"/>
  <c r="U44" i="1"/>
  <c r="W44" i="1" s="1"/>
  <c r="AB47" i="1"/>
  <c r="I46" i="1"/>
  <c r="H46" i="1"/>
  <c r="A47" i="1"/>
  <c r="J45" i="1"/>
  <c r="K45" i="1" s="1"/>
  <c r="E45" i="1" s="1"/>
  <c r="T48" i="1"/>
  <c r="L44" i="1" l="1"/>
  <c r="D45" i="1"/>
  <c r="G45" i="1" s="1"/>
  <c r="N42" i="1"/>
  <c r="O42" i="1" s="1"/>
  <c r="P42" i="1" s="1"/>
  <c r="M43" i="1"/>
  <c r="F44" i="1"/>
  <c r="J46" i="1"/>
  <c r="K46" i="1" s="1"/>
  <c r="E46" i="1" s="1"/>
  <c r="U45" i="1"/>
  <c r="W45" i="1" s="1"/>
  <c r="T49" i="1"/>
  <c r="I47" i="1"/>
  <c r="H47" i="1"/>
  <c r="A48" i="1"/>
  <c r="AB48" i="1"/>
  <c r="L45" i="1" l="1"/>
  <c r="D46" i="1"/>
  <c r="G46" i="1" s="1"/>
  <c r="N43" i="1"/>
  <c r="O43" i="1" s="1"/>
  <c r="P43" i="1" s="1"/>
  <c r="M44" i="1"/>
  <c r="S42" i="1"/>
  <c r="Z42" i="1" s="1"/>
  <c r="X42" i="1"/>
  <c r="B42" i="1" s="1"/>
  <c r="F45" i="1"/>
  <c r="H48" i="1"/>
  <c r="A49" i="1"/>
  <c r="I48" i="1"/>
  <c r="AB49" i="1"/>
  <c r="J47" i="1"/>
  <c r="K47" i="1" s="1"/>
  <c r="E47" i="1" s="1"/>
  <c r="U46" i="1"/>
  <c r="W46" i="1" s="1"/>
  <c r="T50" i="1"/>
  <c r="L46" i="1" l="1"/>
  <c r="D47" i="1"/>
  <c r="G47" i="1" s="1"/>
  <c r="N44" i="1"/>
  <c r="M45" i="1"/>
  <c r="M46" i="1" s="1"/>
  <c r="M47" i="1" s="1"/>
  <c r="S43" i="1"/>
  <c r="Z43" i="1" s="1"/>
  <c r="X43" i="1"/>
  <c r="B43" i="1" s="1"/>
  <c r="F46" i="1"/>
  <c r="U47" i="1"/>
  <c r="W47" i="1" s="1"/>
  <c r="J48" i="1"/>
  <c r="K48" i="1" s="1"/>
  <c r="E48" i="1" s="1"/>
  <c r="H49" i="1"/>
  <c r="A50" i="1"/>
  <c r="AB50" i="1"/>
  <c r="I49" i="1"/>
  <c r="T51" i="1"/>
  <c r="L47" i="1" l="1"/>
  <c r="D48" i="1"/>
  <c r="G48" i="1" s="1"/>
  <c r="N45" i="1"/>
  <c r="O44" i="1"/>
  <c r="P44" i="1" s="1"/>
  <c r="F47" i="1"/>
  <c r="M48" i="1"/>
  <c r="M49" i="1" s="1"/>
  <c r="U48" i="1"/>
  <c r="W48" i="1" s="1"/>
  <c r="A51" i="1"/>
  <c r="AB51" i="1"/>
  <c r="I50" i="1"/>
  <c r="H50" i="1"/>
  <c r="T52" i="1"/>
  <c r="J49" i="1"/>
  <c r="K49" i="1" s="1"/>
  <c r="E49" i="1" s="1"/>
  <c r="L48" i="1" l="1"/>
  <c r="D49" i="1"/>
  <c r="G49" i="1" s="1"/>
  <c r="S44" i="1"/>
  <c r="Z44" i="1" s="1"/>
  <c r="X44" i="1"/>
  <c r="B44" i="1" s="1"/>
  <c r="O45" i="1"/>
  <c r="P45" i="1" s="1"/>
  <c r="N46" i="1"/>
  <c r="F48" i="1"/>
  <c r="J50" i="1"/>
  <c r="K50" i="1" s="1"/>
  <c r="E50" i="1" s="1"/>
  <c r="M50" i="1"/>
  <c r="I51" i="1"/>
  <c r="A52" i="1"/>
  <c r="H51" i="1"/>
  <c r="AB52" i="1"/>
  <c r="T53" i="1"/>
  <c r="U49" i="1"/>
  <c r="W49" i="1" s="1"/>
  <c r="L49" i="1" l="1"/>
  <c r="F49" i="1"/>
  <c r="D50" i="1"/>
  <c r="S45" i="1"/>
  <c r="Z45" i="1" s="1"/>
  <c r="X45" i="1"/>
  <c r="B45" i="1" s="1"/>
  <c r="O46" i="1"/>
  <c r="P46" i="1" s="1"/>
  <c r="N47" i="1"/>
  <c r="U50" i="1"/>
  <c r="W50" i="1" s="1"/>
  <c r="T54" i="1"/>
  <c r="I52" i="1"/>
  <c r="A53" i="1"/>
  <c r="H52" i="1"/>
  <c r="AB53" i="1"/>
  <c r="J51" i="1"/>
  <c r="K51" i="1" s="1"/>
  <c r="E51" i="1" s="1"/>
  <c r="M51" i="1"/>
  <c r="F50" i="1" l="1"/>
  <c r="L50" i="1"/>
  <c r="D51" i="1"/>
  <c r="S46" i="1"/>
  <c r="Z46" i="1" s="1"/>
  <c r="X46" i="1"/>
  <c r="B46" i="1" s="1"/>
  <c r="G50" i="1"/>
  <c r="O47" i="1"/>
  <c r="P47" i="1" s="1"/>
  <c r="N48" i="1"/>
  <c r="U51" i="1"/>
  <c r="W51" i="1" s="1"/>
  <c r="A54" i="1"/>
  <c r="I53" i="1"/>
  <c r="AB54" i="1"/>
  <c r="H53" i="1"/>
  <c r="T55" i="1"/>
  <c r="J52" i="1"/>
  <c r="K52" i="1" s="1"/>
  <c r="E52" i="1" s="1"/>
  <c r="M52" i="1"/>
  <c r="F51" i="1" l="1"/>
  <c r="L51" i="1"/>
  <c r="G51" i="1"/>
  <c r="D52" i="1"/>
  <c r="N49" i="1"/>
  <c r="O48" i="1"/>
  <c r="P48" i="1" s="1"/>
  <c r="S47" i="1"/>
  <c r="Z47" i="1" s="1"/>
  <c r="X47" i="1"/>
  <c r="B47" i="1" s="1"/>
  <c r="J53" i="1"/>
  <c r="K53" i="1" s="1"/>
  <c r="E53" i="1" s="1"/>
  <c r="M53" i="1"/>
  <c r="T56" i="1"/>
  <c r="A55" i="1"/>
  <c r="AB55" i="1"/>
  <c r="H54" i="1"/>
  <c r="I54" i="1"/>
  <c r="U52" i="1"/>
  <c r="W52" i="1" s="1"/>
  <c r="F52" i="1" l="1"/>
  <c r="L52" i="1"/>
  <c r="D53" i="1"/>
  <c r="S48" i="1"/>
  <c r="Z48" i="1" s="1"/>
  <c r="X48" i="1"/>
  <c r="B48" i="1" s="1"/>
  <c r="O49" i="1"/>
  <c r="P49" i="1" s="1"/>
  <c r="N50" i="1"/>
  <c r="G52" i="1"/>
  <c r="J54" i="1"/>
  <c r="K54" i="1" s="1"/>
  <c r="E54" i="1" s="1"/>
  <c r="M54" i="1"/>
  <c r="AB56" i="1"/>
  <c r="H55" i="1"/>
  <c r="A56" i="1"/>
  <c r="I55" i="1"/>
  <c r="U53" i="1"/>
  <c r="W53" i="1" s="1"/>
  <c r="T57" i="1"/>
  <c r="F53" i="1" l="1"/>
  <c r="L53" i="1"/>
  <c r="D54" i="1"/>
  <c r="O50" i="1"/>
  <c r="P50" i="1" s="1"/>
  <c r="N51" i="1"/>
  <c r="S49" i="1"/>
  <c r="Z49" i="1" s="1"/>
  <c r="X49" i="1"/>
  <c r="B49" i="1" s="1"/>
  <c r="G53" i="1"/>
  <c r="U54" i="1"/>
  <c r="W54" i="1" s="1"/>
  <c r="A57" i="1"/>
  <c r="I56" i="1"/>
  <c r="AB57" i="1"/>
  <c r="H56" i="1"/>
  <c r="J55" i="1"/>
  <c r="K55" i="1" s="1"/>
  <c r="E55" i="1" s="1"/>
  <c r="M55" i="1"/>
  <c r="T58" i="1"/>
  <c r="F54" i="1" l="1"/>
  <c r="L54" i="1"/>
  <c r="G54" i="1"/>
  <c r="D55" i="1"/>
  <c r="N52" i="1"/>
  <c r="O51" i="1"/>
  <c r="P51" i="1" s="1"/>
  <c r="S50" i="1"/>
  <c r="Z50" i="1" s="1"/>
  <c r="X50" i="1"/>
  <c r="B50" i="1" s="1"/>
  <c r="U55" i="1"/>
  <c r="W55" i="1" s="1"/>
  <c r="T59" i="1"/>
  <c r="M56" i="1"/>
  <c r="J56" i="1"/>
  <c r="K56" i="1" s="1"/>
  <c r="E56" i="1" s="1"/>
  <c r="A58" i="1"/>
  <c r="I57" i="1"/>
  <c r="AB58" i="1"/>
  <c r="H57" i="1"/>
  <c r="F55" i="1" l="1"/>
  <c r="L55" i="1"/>
  <c r="G55" i="1"/>
  <c r="D56" i="1"/>
  <c r="S51" i="1"/>
  <c r="Z51" i="1" s="1"/>
  <c r="X51" i="1"/>
  <c r="B51" i="1" s="1"/>
  <c r="N53" i="1"/>
  <c r="O52" i="1"/>
  <c r="P52" i="1" s="1"/>
  <c r="U56" i="1"/>
  <c r="W56" i="1" s="1"/>
  <c r="T60" i="1"/>
  <c r="I58" i="1"/>
  <c r="A59" i="1"/>
  <c r="AB59" i="1"/>
  <c r="H58" i="1"/>
  <c r="J57" i="1"/>
  <c r="K57" i="1" s="1"/>
  <c r="E57" i="1" s="1"/>
  <c r="M57" i="1"/>
  <c r="F56" i="1" l="1"/>
  <c r="D57" i="1"/>
  <c r="S52" i="1"/>
  <c r="Z52" i="1" s="1"/>
  <c r="X52" i="1"/>
  <c r="B52" i="1" s="1"/>
  <c r="O53" i="1"/>
  <c r="P53" i="1" s="1"/>
  <c r="N54" i="1"/>
  <c r="G56" i="1"/>
  <c r="L56" i="1"/>
  <c r="U57" i="1"/>
  <c r="W57" i="1" s="1"/>
  <c r="J58" i="1"/>
  <c r="K58" i="1" s="1"/>
  <c r="E58" i="1" s="1"/>
  <c r="M58" i="1"/>
  <c r="T61" i="1"/>
  <c r="AB60" i="1"/>
  <c r="H59" i="1"/>
  <c r="A60" i="1"/>
  <c r="I59" i="1"/>
  <c r="F57" i="1" l="1"/>
  <c r="L57" i="1"/>
  <c r="G57" i="1"/>
  <c r="D58" i="1"/>
  <c r="S53" i="1"/>
  <c r="Z53" i="1" s="1"/>
  <c r="X53" i="1"/>
  <c r="B53" i="1" s="1"/>
  <c r="O54" i="1"/>
  <c r="P54" i="1" s="1"/>
  <c r="N55" i="1"/>
  <c r="U58" i="1"/>
  <c r="W58" i="1" s="1"/>
  <c r="A61" i="1"/>
  <c r="I60" i="1"/>
  <c r="AB61" i="1"/>
  <c r="H60" i="1"/>
  <c r="T62" i="1"/>
  <c r="J59" i="1"/>
  <c r="K59" i="1" s="1"/>
  <c r="E59" i="1" s="1"/>
  <c r="M59" i="1"/>
  <c r="F58" i="1" l="1"/>
  <c r="L58" i="1"/>
  <c r="G58" i="1"/>
  <c r="D59" i="1"/>
  <c r="O55" i="1"/>
  <c r="P55" i="1" s="1"/>
  <c r="N56" i="1"/>
  <c r="S54" i="1"/>
  <c r="Z54" i="1" s="1"/>
  <c r="X54" i="1"/>
  <c r="B54" i="1" s="1"/>
  <c r="U59" i="1"/>
  <c r="W59" i="1" s="1"/>
  <c r="T63" i="1"/>
  <c r="A62" i="1"/>
  <c r="I61" i="1"/>
  <c r="H61" i="1"/>
  <c r="AB62" i="1"/>
  <c r="M60" i="1"/>
  <c r="J60" i="1"/>
  <c r="K60" i="1" s="1"/>
  <c r="E60" i="1" s="1"/>
  <c r="F59" i="1" l="1"/>
  <c r="L59" i="1"/>
  <c r="G59" i="1"/>
  <c r="D60" i="1"/>
  <c r="N57" i="1"/>
  <c r="O56" i="1"/>
  <c r="P56" i="1" s="1"/>
  <c r="S55" i="1"/>
  <c r="Z55" i="1" s="1"/>
  <c r="X55" i="1"/>
  <c r="B55" i="1" s="1"/>
  <c r="U60" i="1"/>
  <c r="W60" i="1" s="1"/>
  <c r="AB63" i="1"/>
  <c r="H62" i="1"/>
  <c r="A63" i="1"/>
  <c r="I62" i="1"/>
  <c r="J61" i="1"/>
  <c r="K61" i="1" s="1"/>
  <c r="E61" i="1" s="1"/>
  <c r="M61" i="1"/>
  <c r="T64" i="1"/>
  <c r="F60" i="1" l="1"/>
  <c r="L60" i="1"/>
  <c r="D61" i="1"/>
  <c r="S56" i="1"/>
  <c r="Z56" i="1" s="1"/>
  <c r="X56" i="1"/>
  <c r="B56" i="1" s="1"/>
  <c r="O57" i="1"/>
  <c r="P57" i="1" s="1"/>
  <c r="N58" i="1"/>
  <c r="G60" i="1"/>
  <c r="U61" i="1"/>
  <c r="W61" i="1" s="1"/>
  <c r="AB64" i="1"/>
  <c r="H63" i="1"/>
  <c r="I63" i="1"/>
  <c r="A64" i="1"/>
  <c r="T65" i="1"/>
  <c r="J62" i="1"/>
  <c r="K62" i="1" s="1"/>
  <c r="E62" i="1" s="1"/>
  <c r="M62" i="1"/>
  <c r="F61" i="1" l="1"/>
  <c r="L61" i="1"/>
  <c r="D62" i="1"/>
  <c r="N59" i="1"/>
  <c r="O58" i="1"/>
  <c r="P58" i="1" s="1"/>
  <c r="S57" i="1"/>
  <c r="Z57" i="1" s="1"/>
  <c r="X57" i="1"/>
  <c r="B57" i="1" s="1"/>
  <c r="G61" i="1"/>
  <c r="T66" i="1"/>
  <c r="A65" i="1"/>
  <c r="I64" i="1"/>
  <c r="AB65" i="1"/>
  <c r="H64" i="1"/>
  <c r="U62" i="1"/>
  <c r="W62" i="1" s="1"/>
  <c r="M63" i="1"/>
  <c r="J63" i="1"/>
  <c r="K63" i="1" s="1"/>
  <c r="E63" i="1" s="1"/>
  <c r="F62" i="1" l="1"/>
  <c r="L62" i="1"/>
  <c r="G62" i="1"/>
  <c r="D63" i="1"/>
  <c r="S58" i="1"/>
  <c r="Z58" i="1" s="1"/>
  <c r="X58" i="1"/>
  <c r="B58" i="1" s="1"/>
  <c r="N60" i="1"/>
  <c r="O59" i="1"/>
  <c r="P59" i="1" s="1"/>
  <c r="M64" i="1"/>
  <c r="J64" i="1"/>
  <c r="K64" i="1" s="1"/>
  <c r="E64" i="1" s="1"/>
  <c r="T67" i="1"/>
  <c r="U63" i="1"/>
  <c r="W63" i="1" s="1"/>
  <c r="AB66" i="1"/>
  <c r="I65" i="1"/>
  <c r="A66" i="1"/>
  <c r="H65" i="1"/>
  <c r="F63" i="1" l="1"/>
  <c r="L63" i="1"/>
  <c r="G63" i="1"/>
  <c r="D64" i="1"/>
  <c r="S59" i="1"/>
  <c r="Z59" i="1" s="1"/>
  <c r="X59" i="1"/>
  <c r="B59" i="1" s="1"/>
  <c r="O60" i="1"/>
  <c r="P60" i="1" s="1"/>
  <c r="N61" i="1"/>
  <c r="T68" i="1"/>
  <c r="A67" i="1"/>
  <c r="I66" i="1"/>
  <c r="AB67" i="1"/>
  <c r="H66" i="1"/>
  <c r="U64" i="1"/>
  <c r="W64" i="1" s="1"/>
  <c r="J65" i="1"/>
  <c r="K65" i="1" s="1"/>
  <c r="E65" i="1" s="1"/>
  <c r="M65" i="1"/>
  <c r="F64" i="1" l="1"/>
  <c r="L64" i="1"/>
  <c r="G64" i="1"/>
  <c r="D65" i="1"/>
  <c r="O61" i="1"/>
  <c r="P61" i="1" s="1"/>
  <c r="N62" i="1"/>
  <c r="S60" i="1"/>
  <c r="Z60" i="1" s="1"/>
  <c r="X60" i="1"/>
  <c r="B60" i="1" s="1"/>
  <c r="U65" i="1"/>
  <c r="W65" i="1" s="1"/>
  <c r="AB68" i="1"/>
  <c r="I67" i="1"/>
  <c r="H67" i="1"/>
  <c r="A68" i="1"/>
  <c r="T69" i="1"/>
  <c r="M66" i="1"/>
  <c r="J66" i="1"/>
  <c r="K66" i="1" s="1"/>
  <c r="E66" i="1" s="1"/>
  <c r="F65" i="1" l="1"/>
  <c r="L65" i="1"/>
  <c r="G65" i="1"/>
  <c r="D66" i="1"/>
  <c r="N63" i="1"/>
  <c r="O62" i="1"/>
  <c r="P62" i="1" s="1"/>
  <c r="S61" i="1"/>
  <c r="Z61" i="1" s="1"/>
  <c r="X61" i="1"/>
  <c r="B61" i="1" s="1"/>
  <c r="T70" i="1"/>
  <c r="J67" i="1"/>
  <c r="K67" i="1" s="1"/>
  <c r="E67" i="1" s="1"/>
  <c r="M67" i="1"/>
  <c r="I68" i="1"/>
  <c r="A69" i="1"/>
  <c r="H68" i="1"/>
  <c r="AB69" i="1"/>
  <c r="U66" i="1"/>
  <c r="W66" i="1" s="1"/>
  <c r="F66" i="1" l="1"/>
  <c r="L66" i="1"/>
  <c r="D67" i="1"/>
  <c r="S62" i="1"/>
  <c r="Z62" i="1" s="1"/>
  <c r="X62" i="1"/>
  <c r="B62" i="1" s="1"/>
  <c r="N64" i="1"/>
  <c r="O63" i="1"/>
  <c r="P63" i="1" s="1"/>
  <c r="G66" i="1"/>
  <c r="AB70" i="1"/>
  <c r="A70" i="1"/>
  <c r="H69" i="1"/>
  <c r="I69" i="1"/>
  <c r="T71" i="1"/>
  <c r="U67" i="1"/>
  <c r="W67" i="1" s="1"/>
  <c r="M68" i="1"/>
  <c r="J68" i="1"/>
  <c r="K68" i="1" s="1"/>
  <c r="E68" i="1" s="1"/>
  <c r="F67" i="1" l="1"/>
  <c r="L67" i="1"/>
  <c r="G67" i="1"/>
  <c r="D68" i="1"/>
  <c r="S63" i="1"/>
  <c r="Z63" i="1" s="1"/>
  <c r="X63" i="1"/>
  <c r="B63" i="1" s="1"/>
  <c r="O64" i="1"/>
  <c r="P64" i="1" s="1"/>
  <c r="N65" i="1"/>
  <c r="J69" i="1"/>
  <c r="K69" i="1" s="1"/>
  <c r="E69" i="1" s="1"/>
  <c r="M69" i="1"/>
  <c r="H70" i="1"/>
  <c r="I70" i="1" s="1"/>
  <c r="A71" i="1"/>
  <c r="AB71" i="1"/>
  <c r="U68" i="1"/>
  <c r="W68" i="1" s="1"/>
  <c r="T72" i="1"/>
  <c r="F68" i="1" l="1"/>
  <c r="D69" i="1"/>
  <c r="G69" i="1" s="1"/>
  <c r="L68" i="1"/>
  <c r="O65" i="1"/>
  <c r="P65" i="1" s="1"/>
  <c r="N66" i="1"/>
  <c r="S64" i="1"/>
  <c r="Z64" i="1" s="1"/>
  <c r="X64" i="1"/>
  <c r="B64" i="1" s="1"/>
  <c r="G68" i="1"/>
  <c r="T73" i="1"/>
  <c r="J70" i="1"/>
  <c r="K70" i="1" s="1"/>
  <c r="E70" i="1" s="1"/>
  <c r="H71" i="1"/>
  <c r="AB72" i="1"/>
  <c r="A72" i="1"/>
  <c r="Q72" i="1" s="1"/>
  <c r="I71" i="1"/>
  <c r="U69" i="1"/>
  <c r="W69" i="1" s="1"/>
  <c r="L69" i="1" l="1"/>
  <c r="M70" i="1" s="1"/>
  <c r="F69" i="1"/>
  <c r="D70" i="1"/>
  <c r="L70" i="1" s="1"/>
  <c r="C73" i="1"/>
  <c r="R72" i="1"/>
  <c r="O66" i="1"/>
  <c r="P66" i="1" s="1"/>
  <c r="N67" i="1"/>
  <c r="S65" i="1"/>
  <c r="Z65" i="1" s="1"/>
  <c r="X65" i="1"/>
  <c r="B65" i="1" s="1"/>
  <c r="A73" i="1"/>
  <c r="Q73" i="1" s="1"/>
  <c r="I72" i="1"/>
  <c r="H72" i="1"/>
  <c r="J71" i="1"/>
  <c r="K71" i="1" s="1"/>
  <c r="E71" i="1" s="1"/>
  <c r="U70" i="1"/>
  <c r="W70" i="1" s="1"/>
  <c r="T74" i="1"/>
  <c r="N68" i="1" l="1"/>
  <c r="O67" i="1"/>
  <c r="P67" i="1" s="1"/>
  <c r="S66" i="1"/>
  <c r="Z66" i="1" s="1"/>
  <c r="X66" i="1"/>
  <c r="B66" i="1" s="1"/>
  <c r="D71" i="1"/>
  <c r="L71" i="1" s="1"/>
  <c r="F70" i="1"/>
  <c r="C74" i="1"/>
  <c r="R73" i="1"/>
  <c r="G70" i="1"/>
  <c r="M71" i="1"/>
  <c r="M72" i="1" s="1"/>
  <c r="T75" i="1"/>
  <c r="AB73" i="1"/>
  <c r="S72" i="1"/>
  <c r="Z72" i="1" s="1"/>
  <c r="U71" i="1"/>
  <c r="W71" i="1" s="1"/>
  <c r="H73" i="1"/>
  <c r="A74" i="1"/>
  <c r="Q74" i="1" s="1"/>
  <c r="R74" i="1" s="1"/>
  <c r="I73" i="1"/>
  <c r="J72" i="1"/>
  <c r="K72" i="1" s="1"/>
  <c r="E72" i="1" s="1"/>
  <c r="G71" i="1" l="1"/>
  <c r="S67" i="1"/>
  <c r="Z67" i="1" s="1"/>
  <c r="X67" i="1"/>
  <c r="B67" i="1" s="1"/>
  <c r="C75" i="1"/>
  <c r="N69" i="1"/>
  <c r="O68" i="1"/>
  <c r="P68" i="1" s="1"/>
  <c r="D72" i="1"/>
  <c r="G72" i="1" s="1"/>
  <c r="F71" i="1"/>
  <c r="J73" i="1"/>
  <c r="K73" i="1" s="1"/>
  <c r="E73" i="1" s="1"/>
  <c r="M73" i="1"/>
  <c r="AB74" i="1"/>
  <c r="S73" i="1"/>
  <c r="Z73" i="1" s="1"/>
  <c r="U72" i="1"/>
  <c r="W72" i="1" s="1"/>
  <c r="H74" i="1"/>
  <c r="A75" i="1"/>
  <c r="Q75" i="1" s="1"/>
  <c r="R75" i="1" s="1"/>
  <c r="I74" i="1"/>
  <c r="T76" i="1"/>
  <c r="L72" i="1" l="1"/>
  <c r="D73" i="1"/>
  <c r="G73" i="1" s="1"/>
  <c r="O69" i="1"/>
  <c r="P69" i="1" s="1"/>
  <c r="N70" i="1"/>
  <c r="C76" i="1"/>
  <c r="S68" i="1"/>
  <c r="Z68" i="1" s="1"/>
  <c r="X68" i="1"/>
  <c r="B68" i="1" s="1"/>
  <c r="F72" i="1"/>
  <c r="AB75" i="1"/>
  <c r="S74" i="1"/>
  <c r="Z74" i="1" s="1"/>
  <c r="T77" i="1"/>
  <c r="J74" i="1"/>
  <c r="K74" i="1" s="1"/>
  <c r="E74" i="1" s="1"/>
  <c r="M74" i="1"/>
  <c r="U73" i="1"/>
  <c r="W73" i="1" s="1"/>
  <c r="A76" i="1"/>
  <c r="Q76" i="1" s="1"/>
  <c r="R76" i="1" s="1"/>
  <c r="H75" i="1"/>
  <c r="I75" i="1"/>
  <c r="L73" i="1" l="1"/>
  <c r="D74" i="1"/>
  <c r="G74" i="1" s="1"/>
  <c r="C77" i="1"/>
  <c r="O70" i="1"/>
  <c r="P70" i="1" s="1"/>
  <c r="N71" i="1"/>
  <c r="S69" i="1"/>
  <c r="Z69" i="1" s="1"/>
  <c r="X69" i="1"/>
  <c r="B69" i="1" s="1"/>
  <c r="F73" i="1"/>
  <c r="AB76" i="1"/>
  <c r="S75" i="1"/>
  <c r="Z75" i="1" s="1"/>
  <c r="T78" i="1"/>
  <c r="U74" i="1"/>
  <c r="W74" i="1" s="1"/>
  <c r="A77" i="1"/>
  <c r="Q77" i="1" s="1"/>
  <c r="I76" i="1"/>
  <c r="H76" i="1"/>
  <c r="J75" i="1"/>
  <c r="K75" i="1" s="1"/>
  <c r="E75" i="1" s="1"/>
  <c r="M75" i="1"/>
  <c r="L74" i="1" l="1"/>
  <c r="D75" i="1"/>
  <c r="G75" i="1" s="1"/>
  <c r="N72" i="1"/>
  <c r="O71" i="1"/>
  <c r="P71" i="1" s="1"/>
  <c r="S70" i="1"/>
  <c r="Z70" i="1" s="1"/>
  <c r="X70" i="1"/>
  <c r="B70" i="1" s="1"/>
  <c r="F74" i="1"/>
  <c r="C78" i="1"/>
  <c r="R77" i="1"/>
  <c r="AB77" i="1"/>
  <c r="S76" i="1"/>
  <c r="Z76" i="1" s="1"/>
  <c r="A78" i="1"/>
  <c r="Q78" i="1" s="1"/>
  <c r="R78" i="1" s="1"/>
  <c r="I77" i="1"/>
  <c r="H77" i="1"/>
  <c r="T79" i="1"/>
  <c r="U75" i="1"/>
  <c r="W75" i="1" s="1"/>
  <c r="J76" i="1"/>
  <c r="K76" i="1" s="1"/>
  <c r="E76" i="1" s="1"/>
  <c r="M76" i="1"/>
  <c r="L75" i="1" l="1"/>
  <c r="D76" i="1"/>
  <c r="G76" i="1" s="1"/>
  <c r="S71" i="1"/>
  <c r="Z71" i="1" s="1"/>
  <c r="X71" i="1"/>
  <c r="B71" i="1" s="1"/>
  <c r="O72" i="1"/>
  <c r="P72" i="1" s="1"/>
  <c r="N73" i="1"/>
  <c r="C79" i="1"/>
  <c r="F75" i="1"/>
  <c r="T80" i="1"/>
  <c r="J77" i="1"/>
  <c r="K77" i="1" s="1"/>
  <c r="E77" i="1" s="1"/>
  <c r="M77" i="1"/>
  <c r="AB78" i="1"/>
  <c r="S77" i="1"/>
  <c r="Z77" i="1" s="1"/>
  <c r="U76" i="1"/>
  <c r="W76" i="1" s="1"/>
  <c r="H78" i="1"/>
  <c r="A79" i="1"/>
  <c r="Q79" i="1" s="1"/>
  <c r="R79" i="1" s="1"/>
  <c r="I78" i="1"/>
  <c r="L76" i="1" l="1"/>
  <c r="D77" i="1"/>
  <c r="L77" i="1" s="1"/>
  <c r="X72" i="1"/>
  <c r="B72" i="1" s="1"/>
  <c r="O73" i="1"/>
  <c r="P73" i="1" s="1"/>
  <c r="X73" i="1" s="1"/>
  <c r="B73" i="1" s="1"/>
  <c r="N74" i="1"/>
  <c r="F76" i="1"/>
  <c r="C80" i="1"/>
  <c r="J78" i="1"/>
  <c r="K78" i="1" s="1"/>
  <c r="E78" i="1" s="1"/>
  <c r="M78" i="1"/>
  <c r="AB79" i="1"/>
  <c r="S78" i="1"/>
  <c r="Z78" i="1" s="1"/>
  <c r="T81" i="1"/>
  <c r="U77" i="1"/>
  <c r="W77" i="1" s="1"/>
  <c r="A80" i="1"/>
  <c r="Q80" i="1" s="1"/>
  <c r="R80" i="1" s="1"/>
  <c r="I79" i="1"/>
  <c r="H79" i="1"/>
  <c r="F77" i="1" l="1"/>
  <c r="D78" i="1"/>
  <c r="L78" i="1" s="1"/>
  <c r="O74" i="1"/>
  <c r="P74" i="1" s="1"/>
  <c r="N75" i="1"/>
  <c r="C81" i="1"/>
  <c r="G77" i="1"/>
  <c r="AB80" i="1"/>
  <c r="S79" i="1"/>
  <c r="Z79" i="1" s="1"/>
  <c r="J79" i="1"/>
  <c r="K79" i="1" s="1"/>
  <c r="E79" i="1" s="1"/>
  <c r="M79" i="1"/>
  <c r="U78" i="1"/>
  <c r="W78" i="1" s="1"/>
  <c r="H80" i="1"/>
  <c r="A81" i="1"/>
  <c r="Q81" i="1" s="1"/>
  <c r="R81" i="1" s="1"/>
  <c r="I80" i="1"/>
  <c r="T82" i="1"/>
  <c r="F78" i="1" l="1"/>
  <c r="D79" i="1"/>
  <c r="C82" i="1"/>
  <c r="O75" i="1"/>
  <c r="P75" i="1" s="1"/>
  <c r="X75" i="1" s="1"/>
  <c r="B75" i="1" s="1"/>
  <c r="N76" i="1"/>
  <c r="X74" i="1"/>
  <c r="B74" i="1" s="1"/>
  <c r="G78" i="1"/>
  <c r="AB81" i="1"/>
  <c r="S80" i="1"/>
  <c r="Z80" i="1" s="1"/>
  <c r="T83" i="1"/>
  <c r="H81" i="1"/>
  <c r="A82" i="1"/>
  <c r="Q82" i="1" s="1"/>
  <c r="R82" i="1" s="1"/>
  <c r="I81" i="1"/>
  <c r="U79" i="1"/>
  <c r="W79" i="1" s="1"/>
  <c r="J80" i="1"/>
  <c r="K80" i="1" s="1"/>
  <c r="E80" i="1" s="1"/>
  <c r="M80" i="1"/>
  <c r="F79" i="1" l="1"/>
  <c r="L79" i="1"/>
  <c r="D80" i="1"/>
  <c r="L80" i="1" s="1"/>
  <c r="N77" i="1"/>
  <c r="O76" i="1"/>
  <c r="P76" i="1" s="1"/>
  <c r="C83" i="1"/>
  <c r="G79" i="1"/>
  <c r="J81" i="1"/>
  <c r="K81" i="1" s="1"/>
  <c r="E81" i="1" s="1"/>
  <c r="M81" i="1"/>
  <c r="AB82" i="1"/>
  <c r="S81" i="1"/>
  <c r="Z81" i="1" s="1"/>
  <c r="T84" i="1"/>
  <c r="H82" i="1"/>
  <c r="A83" i="1"/>
  <c r="Q83" i="1" s="1"/>
  <c r="R83" i="1" s="1"/>
  <c r="I82" i="1"/>
  <c r="U80" i="1"/>
  <c r="W80" i="1" s="1"/>
  <c r="F80" i="1" l="1"/>
  <c r="G80" i="1"/>
  <c r="D81" i="1"/>
  <c r="L81" i="1" s="1"/>
  <c r="C84" i="1"/>
  <c r="X76" i="1"/>
  <c r="B76" i="1" s="1"/>
  <c r="O77" i="1"/>
  <c r="P77" i="1" s="1"/>
  <c r="X77" i="1" s="1"/>
  <c r="B77" i="1" s="1"/>
  <c r="N78" i="1"/>
  <c r="AB83" i="1"/>
  <c r="S82" i="1"/>
  <c r="Z82" i="1" s="1"/>
  <c r="H83" i="1"/>
  <c r="A84" i="1"/>
  <c r="Q84" i="1" s="1"/>
  <c r="R84" i="1" s="1"/>
  <c r="I83" i="1"/>
  <c r="U81" i="1"/>
  <c r="W81" i="1" s="1"/>
  <c r="J82" i="1"/>
  <c r="K82" i="1" s="1"/>
  <c r="E82" i="1" s="1"/>
  <c r="M82" i="1"/>
  <c r="T85" i="1"/>
  <c r="F81" i="1" l="1"/>
  <c r="D82" i="1"/>
  <c r="L82" i="1" s="1"/>
  <c r="C85" i="1"/>
  <c r="G81" i="1"/>
  <c r="O78" i="1"/>
  <c r="P78" i="1" s="1"/>
  <c r="X78" i="1" s="1"/>
  <c r="B78" i="1" s="1"/>
  <c r="N79" i="1"/>
  <c r="U82" i="1"/>
  <c r="W82" i="1" s="1"/>
  <c r="A85" i="1"/>
  <c r="Q85" i="1" s="1"/>
  <c r="R85" i="1" s="1"/>
  <c r="I84" i="1"/>
  <c r="H84" i="1"/>
  <c r="AB84" i="1"/>
  <c r="S83" i="1"/>
  <c r="Z83" i="1" s="1"/>
  <c r="T86" i="1"/>
  <c r="J83" i="1"/>
  <c r="K83" i="1" s="1"/>
  <c r="E83" i="1" s="1"/>
  <c r="M83" i="1"/>
  <c r="F82" i="1" l="1"/>
  <c r="G82" i="1"/>
  <c r="D83" i="1"/>
  <c r="C86" i="1"/>
  <c r="O79" i="1"/>
  <c r="P79" i="1" s="1"/>
  <c r="X79" i="1" s="1"/>
  <c r="B79" i="1" s="1"/>
  <c r="N80" i="1"/>
  <c r="T87" i="1"/>
  <c r="J84" i="1"/>
  <c r="K84" i="1" s="1"/>
  <c r="E84" i="1" s="1"/>
  <c r="M84" i="1"/>
  <c r="AB85" i="1"/>
  <c r="S84" i="1"/>
  <c r="Z84" i="1" s="1"/>
  <c r="U83" i="1"/>
  <c r="W83" i="1" s="1"/>
  <c r="A86" i="1"/>
  <c r="Q86" i="1" s="1"/>
  <c r="R86" i="1" s="1"/>
  <c r="I85" i="1"/>
  <c r="H85" i="1"/>
  <c r="F83" i="1" l="1"/>
  <c r="L83" i="1"/>
  <c r="D84" i="1"/>
  <c r="L84" i="1" s="1"/>
  <c r="N81" i="1"/>
  <c r="O80" i="1"/>
  <c r="P80" i="1" s="1"/>
  <c r="X80" i="1" s="1"/>
  <c r="B80" i="1" s="1"/>
  <c r="C87" i="1"/>
  <c r="G83" i="1"/>
  <c r="A87" i="1"/>
  <c r="Q87" i="1" s="1"/>
  <c r="R87" i="1" s="1"/>
  <c r="I86" i="1"/>
  <c r="H86" i="1"/>
  <c r="J85" i="1"/>
  <c r="K85" i="1" s="1"/>
  <c r="E85" i="1" s="1"/>
  <c r="M85" i="1"/>
  <c r="AB86" i="1"/>
  <c r="S85" i="1"/>
  <c r="Z85" i="1" s="1"/>
  <c r="U84" i="1"/>
  <c r="W84" i="1" s="1"/>
  <c r="T88" i="1"/>
  <c r="F84" i="1" l="1"/>
  <c r="G84" i="1"/>
  <c r="D85" i="1"/>
  <c r="L85" i="1" s="1"/>
  <c r="C88" i="1"/>
  <c r="O81" i="1"/>
  <c r="P81" i="1" s="1"/>
  <c r="X81" i="1" s="1"/>
  <c r="B81" i="1" s="1"/>
  <c r="N82" i="1"/>
  <c r="T89" i="1"/>
  <c r="J86" i="1"/>
  <c r="K86" i="1" s="1"/>
  <c r="E86" i="1" s="1"/>
  <c r="M86" i="1"/>
  <c r="AB87" i="1"/>
  <c r="S86" i="1"/>
  <c r="Z86" i="1" s="1"/>
  <c r="U85" i="1"/>
  <c r="W85" i="1" s="1"/>
  <c r="A88" i="1"/>
  <c r="Q88" i="1" s="1"/>
  <c r="R88" i="1" s="1"/>
  <c r="H87" i="1"/>
  <c r="I87" i="1"/>
  <c r="F85" i="1" l="1"/>
  <c r="G85" i="1"/>
  <c r="D86" i="1"/>
  <c r="G86" i="1" s="1"/>
  <c r="N83" i="1"/>
  <c r="O82" i="1"/>
  <c r="P82" i="1" s="1"/>
  <c r="X82" i="1" s="1"/>
  <c r="B82" i="1" s="1"/>
  <c r="C89" i="1"/>
  <c r="I88" i="1"/>
  <c r="H88" i="1"/>
  <c r="A89" i="1"/>
  <c r="Q89" i="1" s="1"/>
  <c r="R89" i="1" s="1"/>
  <c r="J87" i="1"/>
  <c r="K87" i="1" s="1"/>
  <c r="E87" i="1" s="1"/>
  <c r="M87" i="1"/>
  <c r="AB88" i="1"/>
  <c r="S87" i="1"/>
  <c r="Z87" i="1" s="1"/>
  <c r="T90" i="1"/>
  <c r="U86" i="1"/>
  <c r="W86" i="1" s="1"/>
  <c r="L86" i="1" l="1"/>
  <c r="F86" i="1"/>
  <c r="D87" i="1"/>
  <c r="L87" i="1" s="1"/>
  <c r="C90" i="1"/>
  <c r="O83" i="1"/>
  <c r="P83" i="1" s="1"/>
  <c r="X83" i="1" s="1"/>
  <c r="B83" i="1" s="1"/>
  <c r="N84" i="1"/>
  <c r="T91" i="1"/>
  <c r="J88" i="1"/>
  <c r="K88" i="1" s="1"/>
  <c r="E88" i="1" s="1"/>
  <c r="M88" i="1"/>
  <c r="AB89" i="1"/>
  <c r="S88" i="1"/>
  <c r="Z88" i="1" s="1"/>
  <c r="U87" i="1"/>
  <c r="W87" i="1" s="1"/>
  <c r="I89" i="1"/>
  <c r="A90" i="1"/>
  <c r="Q90" i="1" s="1"/>
  <c r="R90" i="1" s="1"/>
  <c r="H89" i="1"/>
  <c r="F87" i="1" l="1"/>
  <c r="D88" i="1"/>
  <c r="L88" i="1" s="1"/>
  <c r="N85" i="1"/>
  <c r="O84" i="1"/>
  <c r="P84" i="1" s="1"/>
  <c r="C91" i="1"/>
  <c r="G87" i="1"/>
  <c r="J89" i="1"/>
  <c r="K89" i="1" s="1"/>
  <c r="E89" i="1" s="1"/>
  <c r="M89" i="1"/>
  <c r="S89" i="1"/>
  <c r="Z89" i="1" s="1"/>
  <c r="AB90" i="1"/>
  <c r="T92" i="1"/>
  <c r="H90" i="1"/>
  <c r="A91" i="1"/>
  <c r="Q91" i="1" s="1"/>
  <c r="R91" i="1" s="1"/>
  <c r="I90" i="1"/>
  <c r="U88" i="1"/>
  <c r="W88" i="1" s="1"/>
  <c r="F88" i="1" l="1"/>
  <c r="D89" i="1"/>
  <c r="L89" i="1" s="1"/>
  <c r="C92" i="1"/>
  <c r="X84" i="1"/>
  <c r="B84" i="1" s="1"/>
  <c r="O85" i="1"/>
  <c r="P85" i="1" s="1"/>
  <c r="X85" i="1" s="1"/>
  <c r="B85" i="1" s="1"/>
  <c r="N86" i="1"/>
  <c r="G88" i="1"/>
  <c r="S90" i="1"/>
  <c r="Z90" i="1" s="1"/>
  <c r="AB91" i="1"/>
  <c r="J90" i="1"/>
  <c r="K90" i="1" s="1"/>
  <c r="E90" i="1" s="1"/>
  <c r="M90" i="1"/>
  <c r="U89" i="1"/>
  <c r="W89" i="1" s="1"/>
  <c r="H91" i="1"/>
  <c r="A92" i="1"/>
  <c r="Q92" i="1" s="1"/>
  <c r="R92" i="1" s="1"/>
  <c r="I91" i="1"/>
  <c r="T93" i="1"/>
  <c r="F89" i="1" l="1"/>
  <c r="G89" i="1"/>
  <c r="D90" i="1"/>
  <c r="C93" i="1"/>
  <c r="O86" i="1"/>
  <c r="P86" i="1" s="1"/>
  <c r="X86" i="1" s="1"/>
  <c r="B86" i="1" s="1"/>
  <c r="N87" i="1"/>
  <c r="T94" i="1"/>
  <c r="M91" i="1"/>
  <c r="J91" i="1"/>
  <c r="K91" i="1" s="1"/>
  <c r="E91" i="1" s="1"/>
  <c r="U90" i="1"/>
  <c r="W90" i="1" s="1"/>
  <c r="AB92" i="1"/>
  <c r="S91" i="1"/>
  <c r="Z91" i="1" s="1"/>
  <c r="I92" i="1"/>
  <c r="A93" i="1"/>
  <c r="Q93" i="1" s="1"/>
  <c r="R93" i="1" s="1"/>
  <c r="H92" i="1"/>
  <c r="F90" i="1" l="1"/>
  <c r="L90" i="1"/>
  <c r="D91" i="1"/>
  <c r="L91" i="1" s="1"/>
  <c r="C94" i="1"/>
  <c r="N88" i="1"/>
  <c r="O87" i="1"/>
  <c r="P87" i="1" s="1"/>
  <c r="X87" i="1" s="1"/>
  <c r="B87" i="1" s="1"/>
  <c r="G90" i="1"/>
  <c r="A94" i="1"/>
  <c r="Q94" i="1" s="1"/>
  <c r="R94" i="1" s="1"/>
  <c r="I93" i="1"/>
  <c r="H93" i="1"/>
  <c r="AB93" i="1"/>
  <c r="S92" i="1"/>
  <c r="Z92" i="1" s="1"/>
  <c r="U91" i="1"/>
  <c r="W91" i="1" s="1"/>
  <c r="T95" i="1"/>
  <c r="M92" i="1"/>
  <c r="J92" i="1"/>
  <c r="K92" i="1" s="1"/>
  <c r="E92" i="1" s="1"/>
  <c r="F91" i="1" l="1"/>
  <c r="D92" i="1"/>
  <c r="L92" i="1" s="1"/>
  <c r="O88" i="1"/>
  <c r="P88" i="1" s="1"/>
  <c r="X88" i="1" s="1"/>
  <c r="B88" i="1" s="1"/>
  <c r="N89" i="1"/>
  <c r="C95" i="1"/>
  <c r="G91" i="1"/>
  <c r="U92" i="1"/>
  <c r="W92" i="1" s="1"/>
  <c r="J93" i="1"/>
  <c r="K93" i="1" s="1"/>
  <c r="E93" i="1" s="1"/>
  <c r="M93" i="1"/>
  <c r="AB94" i="1"/>
  <c r="S93" i="1"/>
  <c r="Z93" i="1" s="1"/>
  <c r="I94" i="1"/>
  <c r="A95" i="1"/>
  <c r="Q95" i="1" s="1"/>
  <c r="R95" i="1" s="1"/>
  <c r="H94" i="1"/>
  <c r="T96" i="1"/>
  <c r="F92" i="1" l="1"/>
  <c r="G92" i="1"/>
  <c r="D93" i="1"/>
  <c r="C96" i="1"/>
  <c r="N90" i="1"/>
  <c r="O89" i="1"/>
  <c r="P89" i="1" s="1"/>
  <c r="S94" i="1"/>
  <c r="Z94" i="1" s="1"/>
  <c r="AB95" i="1"/>
  <c r="U93" i="1"/>
  <c r="W93" i="1" s="1"/>
  <c r="I95" i="1"/>
  <c r="H95" i="1"/>
  <c r="A96" i="1"/>
  <c r="Q96" i="1" s="1"/>
  <c r="R96" i="1" s="1"/>
  <c r="T97" i="1"/>
  <c r="J94" i="1"/>
  <c r="K94" i="1" s="1"/>
  <c r="E94" i="1" s="1"/>
  <c r="M94" i="1"/>
  <c r="F93" i="1" l="1"/>
  <c r="G93" i="1"/>
  <c r="L93" i="1"/>
  <c r="D94" i="1"/>
  <c r="X89" i="1"/>
  <c r="B89" i="1" s="1"/>
  <c r="O90" i="1"/>
  <c r="P90" i="1" s="1"/>
  <c r="N91" i="1"/>
  <c r="C97" i="1"/>
  <c r="T98" i="1"/>
  <c r="U94" i="1"/>
  <c r="W94" i="1" s="1"/>
  <c r="M95" i="1"/>
  <c r="J95" i="1"/>
  <c r="K95" i="1" s="1"/>
  <c r="E95" i="1" s="1"/>
  <c r="I96" i="1"/>
  <c r="H96" i="1"/>
  <c r="A97" i="1"/>
  <c r="Q97" i="1" s="1"/>
  <c r="R97" i="1" s="1"/>
  <c r="S95" i="1"/>
  <c r="Z95" i="1" s="1"/>
  <c r="AB96" i="1"/>
  <c r="F94" i="1" l="1"/>
  <c r="L94" i="1"/>
  <c r="D95" i="1"/>
  <c r="L95" i="1" s="1"/>
  <c r="O91" i="1"/>
  <c r="P91" i="1" s="1"/>
  <c r="N92" i="1"/>
  <c r="X90" i="1"/>
  <c r="B90" i="1" s="1"/>
  <c r="G94" i="1"/>
  <c r="C98" i="1"/>
  <c r="A98" i="1"/>
  <c r="Q98" i="1" s="1"/>
  <c r="R98" i="1" s="1"/>
  <c r="I97" i="1"/>
  <c r="H97" i="1"/>
  <c r="S96" i="1"/>
  <c r="Z96" i="1" s="1"/>
  <c r="AB97" i="1"/>
  <c r="M96" i="1"/>
  <c r="J96" i="1"/>
  <c r="K96" i="1" s="1"/>
  <c r="E96" i="1" s="1"/>
  <c r="U95" i="1"/>
  <c r="W95" i="1" s="1"/>
  <c r="T99" i="1"/>
  <c r="F95" i="1" l="1"/>
  <c r="G95" i="1"/>
  <c r="D96" i="1"/>
  <c r="N93" i="1"/>
  <c r="O92" i="1"/>
  <c r="P92" i="1" s="1"/>
  <c r="X91" i="1"/>
  <c r="B91" i="1" s="1"/>
  <c r="C99" i="1"/>
  <c r="M97" i="1"/>
  <c r="J97" i="1"/>
  <c r="K97" i="1" s="1"/>
  <c r="E97" i="1" s="1"/>
  <c r="T100" i="1"/>
  <c r="AB98" i="1"/>
  <c r="S97" i="1"/>
  <c r="Z97" i="1" s="1"/>
  <c r="I98" i="1"/>
  <c r="A99" i="1"/>
  <c r="Q99" i="1" s="1"/>
  <c r="R99" i="1" s="1"/>
  <c r="H98" i="1"/>
  <c r="U96" i="1"/>
  <c r="W96" i="1" s="1"/>
  <c r="F96" i="1" l="1"/>
  <c r="L96" i="1"/>
  <c r="D97" i="1"/>
  <c r="L97" i="1" s="1"/>
  <c r="X92" i="1"/>
  <c r="B92" i="1" s="1"/>
  <c r="N94" i="1"/>
  <c r="O93" i="1"/>
  <c r="P93" i="1" s="1"/>
  <c r="X93" i="1" s="1"/>
  <c r="B93" i="1" s="1"/>
  <c r="G96" i="1"/>
  <c r="C100" i="1"/>
  <c r="U97" i="1"/>
  <c r="W97" i="1" s="1"/>
  <c r="I99" i="1"/>
  <c r="H99" i="1"/>
  <c r="A100" i="1"/>
  <c r="Q100" i="1" s="1"/>
  <c r="R100" i="1" s="1"/>
  <c r="T101" i="1"/>
  <c r="J98" i="1"/>
  <c r="K98" i="1" s="1"/>
  <c r="E98" i="1" s="1"/>
  <c r="M98" i="1"/>
  <c r="S98" i="1"/>
  <c r="Z98" i="1" s="1"/>
  <c r="AB99" i="1"/>
  <c r="F97" i="1" l="1"/>
  <c r="D98" i="1"/>
  <c r="L98" i="1" s="1"/>
  <c r="N95" i="1"/>
  <c r="O94" i="1"/>
  <c r="P94" i="1" s="1"/>
  <c r="C101" i="1"/>
  <c r="G97" i="1"/>
  <c r="U98" i="1"/>
  <c r="W98" i="1" s="1"/>
  <c r="M99" i="1"/>
  <c r="J99" i="1"/>
  <c r="K99" i="1" s="1"/>
  <c r="E99" i="1" s="1"/>
  <c r="S99" i="1"/>
  <c r="Z99" i="1" s="1"/>
  <c r="AB100" i="1"/>
  <c r="I100" i="1"/>
  <c r="H100" i="1"/>
  <c r="A101" i="1"/>
  <c r="Q101" i="1" s="1"/>
  <c r="R101" i="1" s="1"/>
  <c r="T102" i="1"/>
  <c r="F98" i="1" l="1"/>
  <c r="D99" i="1"/>
  <c r="L99" i="1" s="1"/>
  <c r="X94" i="1"/>
  <c r="B94" i="1" s="1"/>
  <c r="O95" i="1"/>
  <c r="P95" i="1" s="1"/>
  <c r="N96" i="1"/>
  <c r="C102" i="1"/>
  <c r="G98" i="1"/>
  <c r="M100" i="1"/>
  <c r="J100" i="1"/>
  <c r="K100" i="1" s="1"/>
  <c r="E100" i="1" s="1"/>
  <c r="T103" i="1"/>
  <c r="A102" i="1"/>
  <c r="Q102" i="1" s="1"/>
  <c r="R102" i="1" s="1"/>
  <c r="I101" i="1"/>
  <c r="H101" i="1"/>
  <c r="S100" i="1"/>
  <c r="Z100" i="1" s="1"/>
  <c r="AB101" i="1"/>
  <c r="U99" i="1"/>
  <c r="W99" i="1" s="1"/>
  <c r="F99" i="1" l="1"/>
  <c r="G99" i="1"/>
  <c r="D100" i="1"/>
  <c r="L100" i="1" s="1"/>
  <c r="X95" i="1"/>
  <c r="B95" i="1" s="1"/>
  <c r="C103" i="1"/>
  <c r="N97" i="1"/>
  <c r="O96" i="1"/>
  <c r="P96" i="1" s="1"/>
  <c r="U100" i="1"/>
  <c r="W100" i="1" s="1"/>
  <c r="AB102" i="1"/>
  <c r="S101" i="1"/>
  <c r="Z101" i="1" s="1"/>
  <c r="I102" i="1"/>
  <c r="A103" i="1"/>
  <c r="Q103" i="1" s="1"/>
  <c r="R103" i="1" s="1"/>
  <c r="H102" i="1"/>
  <c r="T104" i="1"/>
  <c r="M101" i="1"/>
  <c r="J101" i="1"/>
  <c r="K101" i="1" s="1"/>
  <c r="E101" i="1" s="1"/>
  <c r="F100" i="1" l="1"/>
  <c r="G100" i="1"/>
  <c r="D101" i="1"/>
  <c r="L101" i="1" s="1"/>
  <c r="C104" i="1"/>
  <c r="X96" i="1"/>
  <c r="B96" i="1" s="1"/>
  <c r="O97" i="1"/>
  <c r="P97" i="1" s="1"/>
  <c r="X97" i="1" s="1"/>
  <c r="B97" i="1" s="1"/>
  <c r="N98" i="1"/>
  <c r="S102" i="1"/>
  <c r="Z102" i="1" s="1"/>
  <c r="AB103" i="1"/>
  <c r="U101" i="1"/>
  <c r="W101" i="1" s="1"/>
  <c r="T105" i="1"/>
  <c r="H103" i="1"/>
  <c r="I103" i="1" s="1"/>
  <c r="A104" i="1"/>
  <c r="Q104" i="1" s="1"/>
  <c r="R104" i="1" s="1"/>
  <c r="J102" i="1"/>
  <c r="K102" i="1" s="1"/>
  <c r="E102" i="1" s="1"/>
  <c r="M102" i="1"/>
  <c r="D102" i="1" l="1"/>
  <c r="G102" i="1" s="1"/>
  <c r="F101" i="1"/>
  <c r="C105" i="1"/>
  <c r="G101" i="1"/>
  <c r="N99" i="1"/>
  <c r="O98" i="1"/>
  <c r="P98" i="1" s="1"/>
  <c r="J103" i="1"/>
  <c r="K103" i="1" s="1"/>
  <c r="E103" i="1" s="1"/>
  <c r="U102" i="1"/>
  <c r="W102" i="1" s="1"/>
  <c r="T106" i="1"/>
  <c r="I104" i="1"/>
  <c r="H104" i="1"/>
  <c r="A105" i="1"/>
  <c r="Q105" i="1" s="1"/>
  <c r="R105" i="1" s="1"/>
  <c r="S103" i="1"/>
  <c r="Z103" i="1" s="1"/>
  <c r="AB104" i="1"/>
  <c r="L102" i="1" l="1"/>
  <c r="M103" i="1" s="1"/>
  <c r="F102" i="1"/>
  <c r="X98" i="1"/>
  <c r="B98" i="1" s="1"/>
  <c r="N100" i="1"/>
  <c r="O99" i="1"/>
  <c r="P99" i="1" s="1"/>
  <c r="X99" i="1" s="1"/>
  <c r="B99" i="1" s="1"/>
  <c r="D103" i="1"/>
  <c r="G103" i="1" s="1"/>
  <c r="C106" i="1"/>
  <c r="A106" i="1"/>
  <c r="Q106" i="1" s="1"/>
  <c r="R106" i="1" s="1"/>
  <c r="I105" i="1"/>
  <c r="H105" i="1"/>
  <c r="J104" i="1"/>
  <c r="K104" i="1" s="1"/>
  <c r="E104" i="1" s="1"/>
  <c r="U103" i="1"/>
  <c r="W103" i="1" s="1"/>
  <c r="S104" i="1"/>
  <c r="Z104" i="1" s="1"/>
  <c r="AB105" i="1"/>
  <c r="T107" i="1"/>
  <c r="C107" i="1" l="1"/>
  <c r="D104" i="1"/>
  <c r="F103" i="1"/>
  <c r="O100" i="1"/>
  <c r="P100" i="1" s="1"/>
  <c r="N101" i="1"/>
  <c r="L103" i="1"/>
  <c r="M104" i="1"/>
  <c r="J105" i="1"/>
  <c r="K105" i="1" s="1"/>
  <c r="E105" i="1" s="1"/>
  <c r="AB106" i="1"/>
  <c r="S105" i="1"/>
  <c r="Z105" i="1" s="1"/>
  <c r="U104" i="1"/>
  <c r="W104" i="1" s="1"/>
  <c r="I106" i="1"/>
  <c r="A107" i="1"/>
  <c r="Q107" i="1" s="1"/>
  <c r="R107" i="1" s="1"/>
  <c r="H106" i="1"/>
  <c r="T108" i="1"/>
  <c r="X100" i="1" l="1"/>
  <c r="B100" i="1" s="1"/>
  <c r="O101" i="1"/>
  <c r="P101" i="1" s="1"/>
  <c r="X101" i="1" s="1"/>
  <c r="B101" i="1" s="1"/>
  <c r="N102" i="1"/>
  <c r="D105" i="1"/>
  <c r="L105" i="1" s="1"/>
  <c r="F104" i="1"/>
  <c r="C108" i="1"/>
  <c r="L104" i="1"/>
  <c r="G104" i="1"/>
  <c r="I107" i="1"/>
  <c r="H107" i="1"/>
  <c r="A108" i="1"/>
  <c r="Q108" i="1" s="1"/>
  <c r="R108" i="1" s="1"/>
  <c r="T109" i="1"/>
  <c r="J106" i="1"/>
  <c r="K106" i="1" s="1"/>
  <c r="E106" i="1" s="1"/>
  <c r="AB107" i="1"/>
  <c r="S106" i="1"/>
  <c r="Z106" i="1" s="1"/>
  <c r="M105" i="1"/>
  <c r="U105" i="1"/>
  <c r="W105" i="1" s="1"/>
  <c r="D106" i="1" l="1"/>
  <c r="L106" i="1" s="1"/>
  <c r="G105" i="1"/>
  <c r="F105" i="1"/>
  <c r="O102" i="1"/>
  <c r="P102" i="1" s="1"/>
  <c r="N103" i="1"/>
  <c r="C109" i="1"/>
  <c r="U106" i="1"/>
  <c r="W106" i="1" s="1"/>
  <c r="J107" i="1"/>
  <c r="K107" i="1" s="1"/>
  <c r="E107" i="1" s="1"/>
  <c r="S107" i="1"/>
  <c r="Z107" i="1" s="1"/>
  <c r="AB108" i="1"/>
  <c r="I108" i="1"/>
  <c r="H108" i="1"/>
  <c r="A109" i="1"/>
  <c r="Q109" i="1" s="1"/>
  <c r="R109" i="1" s="1"/>
  <c r="M106" i="1"/>
  <c r="T110" i="1"/>
  <c r="D107" i="1" l="1"/>
  <c r="G107" i="1" s="1"/>
  <c r="O103" i="1"/>
  <c r="P103" i="1" s="1"/>
  <c r="X103" i="1" s="1"/>
  <c r="B103" i="1" s="1"/>
  <c r="N104" i="1"/>
  <c r="X102" i="1"/>
  <c r="B102" i="1" s="1"/>
  <c r="C110" i="1"/>
  <c r="G106" i="1"/>
  <c r="F106" i="1"/>
  <c r="J108" i="1"/>
  <c r="K108" i="1" s="1"/>
  <c r="E108" i="1" s="1"/>
  <c r="S108" i="1"/>
  <c r="Z108" i="1" s="1"/>
  <c r="AB109" i="1"/>
  <c r="I109" i="1"/>
  <c r="A110" i="1"/>
  <c r="Q110" i="1" s="1"/>
  <c r="R110" i="1" s="1"/>
  <c r="H109" i="1"/>
  <c r="T111" i="1"/>
  <c r="M107" i="1"/>
  <c r="U107" i="1"/>
  <c r="W107" i="1" s="1"/>
  <c r="L107" i="1" l="1"/>
  <c r="C111" i="1"/>
  <c r="O104" i="1"/>
  <c r="P104" i="1" s="1"/>
  <c r="X104" i="1" s="1"/>
  <c r="B104" i="1" s="1"/>
  <c r="N105" i="1"/>
  <c r="D108" i="1"/>
  <c r="F107" i="1"/>
  <c r="U108" i="1"/>
  <c r="W108" i="1" s="1"/>
  <c r="AB110" i="1"/>
  <c r="S109" i="1"/>
  <c r="Z109" i="1" s="1"/>
  <c r="H110" i="1"/>
  <c r="A111" i="1"/>
  <c r="Q111" i="1" s="1"/>
  <c r="R111" i="1" s="1"/>
  <c r="I110" i="1"/>
  <c r="M108" i="1"/>
  <c r="T112" i="1"/>
  <c r="J109" i="1"/>
  <c r="K109" i="1" s="1"/>
  <c r="E109" i="1" s="1"/>
  <c r="D109" i="1" l="1"/>
  <c r="G109" i="1" s="1"/>
  <c r="F108" i="1"/>
  <c r="O105" i="1"/>
  <c r="P105" i="1" s="1"/>
  <c r="X105" i="1" s="1"/>
  <c r="B105" i="1" s="1"/>
  <c r="N106" i="1"/>
  <c r="C112" i="1"/>
  <c r="G108" i="1"/>
  <c r="L108" i="1"/>
  <c r="U109" i="1"/>
  <c r="W109" i="1" s="1"/>
  <c r="M109" i="1"/>
  <c r="J110" i="1"/>
  <c r="K110" i="1" s="1"/>
  <c r="E110" i="1" s="1"/>
  <c r="AB111" i="1"/>
  <c r="S110" i="1"/>
  <c r="Z110" i="1" s="1"/>
  <c r="H111" i="1"/>
  <c r="I111" i="1"/>
  <c r="A112" i="1"/>
  <c r="Q112" i="1" s="1"/>
  <c r="R112" i="1" s="1"/>
  <c r="T113" i="1"/>
  <c r="L109" i="1" l="1"/>
  <c r="D110" i="1"/>
  <c r="G110" i="1" s="1"/>
  <c r="O106" i="1"/>
  <c r="P106" i="1" s="1"/>
  <c r="X106" i="1" s="1"/>
  <c r="B106" i="1" s="1"/>
  <c r="N107" i="1"/>
  <c r="C113" i="1"/>
  <c r="F109" i="1"/>
  <c r="M110" i="1"/>
  <c r="M111" i="1" s="1"/>
  <c r="T114" i="1"/>
  <c r="A113" i="1"/>
  <c r="Q113" i="1" s="1"/>
  <c r="R113" i="1" s="1"/>
  <c r="I112" i="1"/>
  <c r="H112" i="1"/>
  <c r="U110" i="1"/>
  <c r="W110" i="1" s="1"/>
  <c r="J111" i="1"/>
  <c r="K111" i="1" s="1"/>
  <c r="E111" i="1" s="1"/>
  <c r="S111" i="1"/>
  <c r="Z111" i="1" s="1"/>
  <c r="AB112" i="1"/>
  <c r="C114" i="1" l="1"/>
  <c r="L110" i="1"/>
  <c r="D111" i="1"/>
  <c r="G111" i="1" s="1"/>
  <c r="O107" i="1"/>
  <c r="P107" i="1" s="1"/>
  <c r="X107" i="1" s="1"/>
  <c r="B107" i="1" s="1"/>
  <c r="N108" i="1"/>
  <c r="F110" i="1"/>
  <c r="U111" i="1"/>
  <c r="W111" i="1" s="1"/>
  <c r="A114" i="1"/>
  <c r="Q114" i="1" s="1"/>
  <c r="R114" i="1" s="1"/>
  <c r="I113" i="1"/>
  <c r="H113" i="1"/>
  <c r="M112" i="1"/>
  <c r="J112" i="1"/>
  <c r="K112" i="1" s="1"/>
  <c r="E112" i="1" s="1"/>
  <c r="T115" i="1"/>
  <c r="AB113" i="1"/>
  <c r="S112" i="1"/>
  <c r="Z112" i="1" s="1"/>
  <c r="L111" i="1" l="1"/>
  <c r="D112" i="1"/>
  <c r="G112" i="1" s="1"/>
  <c r="O108" i="1"/>
  <c r="P108" i="1" s="1"/>
  <c r="X108" i="1" s="1"/>
  <c r="B108" i="1" s="1"/>
  <c r="N109" i="1"/>
  <c r="C115" i="1"/>
  <c r="F111" i="1"/>
  <c r="S113" i="1"/>
  <c r="Z113" i="1" s="1"/>
  <c r="AB114" i="1"/>
  <c r="H114" i="1"/>
  <c r="A115" i="1"/>
  <c r="Q115" i="1" s="1"/>
  <c r="R115" i="1" s="1"/>
  <c r="I114" i="1"/>
  <c r="T116" i="1"/>
  <c r="U112" i="1"/>
  <c r="W112" i="1" s="1"/>
  <c r="J113" i="1"/>
  <c r="K113" i="1" s="1"/>
  <c r="E113" i="1" s="1"/>
  <c r="M113" i="1"/>
  <c r="L112" i="1" l="1"/>
  <c r="F112" i="1"/>
  <c r="D113" i="1"/>
  <c r="C116" i="1"/>
  <c r="O109" i="1"/>
  <c r="P109" i="1" s="1"/>
  <c r="X109" i="1" s="1"/>
  <c r="B109" i="1" s="1"/>
  <c r="N110" i="1"/>
  <c r="T117" i="1"/>
  <c r="I115" i="1"/>
  <c r="A116" i="1"/>
  <c r="Q116" i="1" s="1"/>
  <c r="R116" i="1" s="1"/>
  <c r="H115" i="1"/>
  <c r="U113" i="1"/>
  <c r="W113" i="1" s="1"/>
  <c r="J114" i="1"/>
  <c r="K114" i="1" s="1"/>
  <c r="E114" i="1" s="1"/>
  <c r="M114" i="1"/>
  <c r="AB115" i="1"/>
  <c r="S114" i="1"/>
  <c r="Z114" i="1" s="1"/>
  <c r="F113" i="1" l="1"/>
  <c r="L113" i="1"/>
  <c r="G113" i="1"/>
  <c r="D114" i="1"/>
  <c r="O110" i="1"/>
  <c r="P110" i="1" s="1"/>
  <c r="N111" i="1"/>
  <c r="C117" i="1"/>
  <c r="S115" i="1"/>
  <c r="Z115" i="1" s="1"/>
  <c r="AB116" i="1"/>
  <c r="U114" i="1"/>
  <c r="W114" i="1" s="1"/>
  <c r="A117" i="1"/>
  <c r="Q117" i="1" s="1"/>
  <c r="R117" i="1" s="1"/>
  <c r="H116" i="1"/>
  <c r="I116" i="1"/>
  <c r="T118" i="1"/>
  <c r="J115" i="1"/>
  <c r="K115" i="1" s="1"/>
  <c r="E115" i="1" s="1"/>
  <c r="M115" i="1"/>
  <c r="F114" i="1" l="1"/>
  <c r="L114" i="1"/>
  <c r="G114" i="1"/>
  <c r="D115" i="1"/>
  <c r="C118" i="1"/>
  <c r="O111" i="1"/>
  <c r="P111" i="1" s="1"/>
  <c r="N112" i="1"/>
  <c r="X110" i="1"/>
  <c r="B110" i="1" s="1"/>
  <c r="U115" i="1"/>
  <c r="W115" i="1" s="1"/>
  <c r="A118" i="1"/>
  <c r="Q118" i="1" s="1"/>
  <c r="R118" i="1" s="1"/>
  <c r="I117" i="1"/>
  <c r="H117" i="1"/>
  <c r="J116" i="1"/>
  <c r="K116" i="1" s="1"/>
  <c r="E116" i="1" s="1"/>
  <c r="M116" i="1"/>
  <c r="T119" i="1"/>
  <c r="AB117" i="1"/>
  <c r="S116" i="1"/>
  <c r="Z116" i="1" s="1"/>
  <c r="F115" i="1" l="1"/>
  <c r="L115" i="1"/>
  <c r="D116" i="1"/>
  <c r="O112" i="1"/>
  <c r="P112" i="1" s="1"/>
  <c r="X112" i="1" s="1"/>
  <c r="B112" i="1" s="1"/>
  <c r="N113" i="1"/>
  <c r="X111" i="1"/>
  <c r="B111" i="1" s="1"/>
  <c r="C119" i="1"/>
  <c r="G115" i="1"/>
  <c r="AB118" i="1"/>
  <c r="S117" i="1"/>
  <c r="Z117" i="1" s="1"/>
  <c r="H118" i="1"/>
  <c r="A119" i="1"/>
  <c r="Q119" i="1" s="1"/>
  <c r="R119" i="1" s="1"/>
  <c r="I118" i="1"/>
  <c r="U116" i="1"/>
  <c r="W116" i="1" s="1"/>
  <c r="T120" i="1"/>
  <c r="J117" i="1"/>
  <c r="K117" i="1" s="1"/>
  <c r="E117" i="1" s="1"/>
  <c r="M117" i="1"/>
  <c r="F116" i="1" l="1"/>
  <c r="L116" i="1"/>
  <c r="D117" i="1"/>
  <c r="O113" i="1"/>
  <c r="P113" i="1" s="1"/>
  <c r="X113" i="1" s="1"/>
  <c r="B113" i="1" s="1"/>
  <c r="N114" i="1"/>
  <c r="G116" i="1"/>
  <c r="C120" i="1"/>
  <c r="U117" i="1"/>
  <c r="W117" i="1" s="1"/>
  <c r="T121" i="1"/>
  <c r="J118" i="1"/>
  <c r="K118" i="1" s="1"/>
  <c r="E118" i="1" s="1"/>
  <c r="M118" i="1"/>
  <c r="AB119" i="1"/>
  <c r="S118" i="1"/>
  <c r="Z118" i="1" s="1"/>
  <c r="H119" i="1"/>
  <c r="A120" i="1"/>
  <c r="Q120" i="1" s="1"/>
  <c r="R120" i="1" s="1"/>
  <c r="I119" i="1"/>
  <c r="F117" i="1" l="1"/>
  <c r="L117" i="1"/>
  <c r="G117" i="1"/>
  <c r="D118" i="1"/>
  <c r="O114" i="1"/>
  <c r="P114" i="1" s="1"/>
  <c r="X114" i="1" s="1"/>
  <c r="B114" i="1" s="1"/>
  <c r="N115" i="1"/>
  <c r="C121" i="1"/>
  <c r="J119" i="1"/>
  <c r="K119" i="1" s="1"/>
  <c r="E119" i="1" s="1"/>
  <c r="M119" i="1"/>
  <c r="T122" i="1"/>
  <c r="U118" i="1"/>
  <c r="W118" i="1" s="1"/>
  <c r="AB120" i="1"/>
  <c r="S119" i="1"/>
  <c r="Z119" i="1" s="1"/>
  <c r="A121" i="1"/>
  <c r="Q121" i="1" s="1"/>
  <c r="R121" i="1" s="1"/>
  <c r="H120" i="1"/>
  <c r="I120" i="1"/>
  <c r="F118" i="1" l="1"/>
  <c r="L118" i="1"/>
  <c r="G118" i="1"/>
  <c r="D119" i="1"/>
  <c r="C122" i="1"/>
  <c r="N116" i="1"/>
  <c r="O115" i="1"/>
  <c r="P115" i="1" s="1"/>
  <c r="X115" i="1" s="1"/>
  <c r="B115" i="1" s="1"/>
  <c r="AB121" i="1"/>
  <c r="S120" i="1"/>
  <c r="Z120" i="1" s="1"/>
  <c r="U119" i="1"/>
  <c r="W119" i="1" s="1"/>
  <c r="H121" i="1"/>
  <c r="A122" i="1"/>
  <c r="Q122" i="1" s="1"/>
  <c r="R122" i="1" s="1"/>
  <c r="I121" i="1"/>
  <c r="J120" i="1"/>
  <c r="K120" i="1" s="1"/>
  <c r="E120" i="1" s="1"/>
  <c r="M120" i="1"/>
  <c r="T123" i="1"/>
  <c r="F119" i="1" l="1"/>
  <c r="L119" i="1"/>
  <c r="G119" i="1"/>
  <c r="D120" i="1"/>
  <c r="O116" i="1"/>
  <c r="P116" i="1" s="1"/>
  <c r="N117" i="1"/>
  <c r="C123" i="1"/>
  <c r="AB122" i="1"/>
  <c r="S121" i="1"/>
  <c r="Z121" i="1" s="1"/>
  <c r="T124" i="1"/>
  <c r="H122" i="1"/>
  <c r="A123" i="1"/>
  <c r="Q123" i="1" s="1"/>
  <c r="R123" i="1" s="1"/>
  <c r="I122" i="1"/>
  <c r="U120" i="1"/>
  <c r="W120" i="1" s="1"/>
  <c r="J121" i="1"/>
  <c r="K121" i="1" s="1"/>
  <c r="E121" i="1" s="1"/>
  <c r="M121" i="1"/>
  <c r="F120" i="1" l="1"/>
  <c r="L120" i="1"/>
  <c r="G120" i="1"/>
  <c r="D121" i="1"/>
  <c r="C124" i="1"/>
  <c r="N118" i="1"/>
  <c r="O117" i="1"/>
  <c r="P117" i="1" s="1"/>
  <c r="X117" i="1" s="1"/>
  <c r="B117" i="1" s="1"/>
  <c r="X116" i="1"/>
  <c r="B116" i="1" s="1"/>
  <c r="U121" i="1"/>
  <c r="W121" i="1" s="1"/>
  <c r="AB123" i="1"/>
  <c r="S122" i="1"/>
  <c r="Z122" i="1" s="1"/>
  <c r="T125" i="1"/>
  <c r="A124" i="1"/>
  <c r="Q124" i="1" s="1"/>
  <c r="R124" i="1" s="1"/>
  <c r="H123" i="1"/>
  <c r="I123" i="1"/>
  <c r="J122" i="1"/>
  <c r="K122" i="1" s="1"/>
  <c r="E122" i="1" s="1"/>
  <c r="M122" i="1"/>
  <c r="F121" i="1" l="1"/>
  <c r="L121" i="1"/>
  <c r="G121" i="1"/>
  <c r="D122" i="1"/>
  <c r="O118" i="1"/>
  <c r="P118" i="1" s="1"/>
  <c r="N119" i="1"/>
  <c r="C125" i="1"/>
  <c r="J123" i="1"/>
  <c r="K123" i="1" s="1"/>
  <c r="E123" i="1" s="1"/>
  <c r="M123" i="1"/>
  <c r="T126" i="1"/>
  <c r="AB124" i="1"/>
  <c r="S123" i="1"/>
  <c r="Z123" i="1" s="1"/>
  <c r="U122" i="1"/>
  <c r="W122" i="1" s="1"/>
  <c r="H124" i="1"/>
  <c r="A125" i="1"/>
  <c r="Q125" i="1" s="1"/>
  <c r="R125" i="1" s="1"/>
  <c r="I124" i="1"/>
  <c r="F122" i="1" l="1"/>
  <c r="L122" i="1"/>
  <c r="G122" i="1"/>
  <c r="D123" i="1"/>
  <c r="F123" i="1" s="1"/>
  <c r="C126" i="1"/>
  <c r="N120" i="1"/>
  <c r="O119" i="1"/>
  <c r="P119" i="1" s="1"/>
  <c r="X119" i="1" s="1"/>
  <c r="B119" i="1" s="1"/>
  <c r="X118" i="1"/>
  <c r="B118" i="1" s="1"/>
  <c r="U123" i="1"/>
  <c r="W123" i="1" s="1"/>
  <c r="H125" i="1"/>
  <c r="A126" i="1"/>
  <c r="Q126" i="1" s="1"/>
  <c r="R126" i="1" s="1"/>
  <c r="I125" i="1"/>
  <c r="T127" i="1"/>
  <c r="J124" i="1"/>
  <c r="K124" i="1" s="1"/>
  <c r="E124" i="1" s="1"/>
  <c r="M124" i="1"/>
  <c r="AB125" i="1"/>
  <c r="S124" i="1"/>
  <c r="Z124" i="1" s="1"/>
  <c r="G123" i="1" l="1"/>
  <c r="L123" i="1"/>
  <c r="D124" i="1"/>
  <c r="F124" i="1" s="1"/>
  <c r="O120" i="1"/>
  <c r="P120" i="1" s="1"/>
  <c r="N121" i="1"/>
  <c r="C127" i="1"/>
  <c r="A127" i="1"/>
  <c r="Q127" i="1" s="1"/>
  <c r="R127" i="1" s="1"/>
  <c r="H126" i="1"/>
  <c r="I126" i="1"/>
  <c r="U124" i="1"/>
  <c r="W124" i="1" s="1"/>
  <c r="J125" i="1"/>
  <c r="K125" i="1" s="1"/>
  <c r="E125" i="1" s="1"/>
  <c r="M125" i="1"/>
  <c r="T128" i="1"/>
  <c r="AB126" i="1"/>
  <c r="S125" i="1"/>
  <c r="Z125" i="1" s="1"/>
  <c r="C128" i="1" l="1"/>
  <c r="L124" i="1"/>
  <c r="G124" i="1"/>
  <c r="D125" i="1"/>
  <c r="F125" i="1" s="1"/>
  <c r="N122" i="1"/>
  <c r="O121" i="1"/>
  <c r="P121" i="1" s="1"/>
  <c r="X120" i="1"/>
  <c r="B120" i="1" s="1"/>
  <c r="U125" i="1"/>
  <c r="W125" i="1" s="1"/>
  <c r="AB127" i="1"/>
  <c r="S126" i="1"/>
  <c r="Z126" i="1" s="1"/>
  <c r="H127" i="1"/>
  <c r="A128" i="1"/>
  <c r="Q128" i="1" s="1"/>
  <c r="R128" i="1" s="1"/>
  <c r="I127" i="1"/>
  <c r="T129" i="1"/>
  <c r="J126" i="1"/>
  <c r="K126" i="1" s="1"/>
  <c r="E126" i="1" s="1"/>
  <c r="M126" i="1"/>
  <c r="L125" i="1" l="1"/>
  <c r="G125" i="1"/>
  <c r="D126" i="1"/>
  <c r="F126" i="1" s="1"/>
  <c r="C129" i="1"/>
  <c r="N123" i="1"/>
  <c r="O122" i="1"/>
  <c r="P122" i="1" s="1"/>
  <c r="X122" i="1" s="1"/>
  <c r="B122" i="1" s="1"/>
  <c r="X121" i="1"/>
  <c r="B121" i="1" s="1"/>
  <c r="J127" i="1"/>
  <c r="K127" i="1" s="1"/>
  <c r="E127" i="1" s="1"/>
  <c r="M127" i="1"/>
  <c r="AB128" i="1"/>
  <c r="S127" i="1"/>
  <c r="Z127" i="1" s="1"/>
  <c r="U126" i="1"/>
  <c r="W126" i="1" s="1"/>
  <c r="T130" i="1"/>
  <c r="A129" i="1"/>
  <c r="Q129" i="1" s="1"/>
  <c r="R129" i="1" s="1"/>
  <c r="H128" i="1"/>
  <c r="I128" i="1"/>
  <c r="L126" i="1" l="1"/>
  <c r="G126" i="1"/>
  <c r="D127" i="1"/>
  <c r="F127" i="1" s="1"/>
  <c r="O123" i="1"/>
  <c r="P123" i="1" s="1"/>
  <c r="N124" i="1"/>
  <c r="C130" i="1"/>
  <c r="AB129" i="1"/>
  <c r="S128" i="1"/>
  <c r="Z128" i="1" s="1"/>
  <c r="T131" i="1"/>
  <c r="U127" i="1"/>
  <c r="W127" i="1" s="1"/>
  <c r="H129" i="1"/>
  <c r="A130" i="1"/>
  <c r="Q130" i="1" s="1"/>
  <c r="R130" i="1" s="1"/>
  <c r="I129" i="1"/>
  <c r="J128" i="1"/>
  <c r="K128" i="1" s="1"/>
  <c r="E128" i="1" s="1"/>
  <c r="M128" i="1"/>
  <c r="L127" i="1" l="1"/>
  <c r="D128" i="1"/>
  <c r="F128" i="1" s="1"/>
  <c r="C131" i="1"/>
  <c r="N125" i="1"/>
  <c r="O124" i="1"/>
  <c r="P124" i="1" s="1"/>
  <c r="X123" i="1"/>
  <c r="B123" i="1" s="1"/>
  <c r="G127" i="1"/>
  <c r="AB130" i="1"/>
  <c r="S129" i="1"/>
  <c r="Z129" i="1" s="1"/>
  <c r="U128" i="1"/>
  <c r="W128" i="1" s="1"/>
  <c r="H130" i="1"/>
  <c r="A131" i="1"/>
  <c r="Q131" i="1" s="1"/>
  <c r="R131" i="1" s="1"/>
  <c r="I130" i="1"/>
  <c r="J129" i="1"/>
  <c r="K129" i="1" s="1"/>
  <c r="E129" i="1" s="1"/>
  <c r="M129" i="1"/>
  <c r="T132" i="1"/>
  <c r="L128" i="1" l="1"/>
  <c r="G128" i="1"/>
  <c r="D129" i="1"/>
  <c r="F129" i="1" s="1"/>
  <c r="X124" i="1"/>
  <c r="B124" i="1" s="1"/>
  <c r="N126" i="1"/>
  <c r="O125" i="1"/>
  <c r="P125" i="1" s="1"/>
  <c r="X125" i="1" s="1"/>
  <c r="B125" i="1" s="1"/>
  <c r="C132" i="1"/>
  <c r="U129" i="1"/>
  <c r="W129" i="1" s="1"/>
  <c r="AB131" i="1"/>
  <c r="S130" i="1"/>
  <c r="Z130" i="1" s="1"/>
  <c r="H131" i="1"/>
  <c r="A132" i="1"/>
  <c r="Q132" i="1" s="1"/>
  <c r="R132" i="1" s="1"/>
  <c r="I131" i="1"/>
  <c r="T133" i="1"/>
  <c r="J130" i="1"/>
  <c r="K130" i="1" s="1"/>
  <c r="E130" i="1" s="1"/>
  <c r="M130" i="1"/>
  <c r="C133" i="1" l="1"/>
  <c r="L129" i="1"/>
  <c r="D130" i="1"/>
  <c r="F130" i="1" s="1"/>
  <c r="O126" i="1"/>
  <c r="P126" i="1" s="1"/>
  <c r="X126" i="1" s="1"/>
  <c r="B126" i="1" s="1"/>
  <c r="N127" i="1"/>
  <c r="G129" i="1"/>
  <c r="T134" i="1"/>
  <c r="J131" i="1"/>
  <c r="K131" i="1" s="1"/>
  <c r="E131" i="1" s="1"/>
  <c r="M131" i="1"/>
  <c r="S131" i="1"/>
  <c r="Z131" i="1" s="1"/>
  <c r="AB132" i="1"/>
  <c r="I132" i="1"/>
  <c r="A133" i="1"/>
  <c r="Q133" i="1" s="1"/>
  <c r="R133" i="1" s="1"/>
  <c r="H132" i="1"/>
  <c r="U130" i="1"/>
  <c r="W130" i="1" s="1"/>
  <c r="L130" i="1" l="1"/>
  <c r="D131" i="1"/>
  <c r="F131" i="1" s="1"/>
  <c r="C134" i="1"/>
  <c r="O127" i="1"/>
  <c r="P127" i="1" s="1"/>
  <c r="X127" i="1" s="1"/>
  <c r="B127" i="1" s="1"/>
  <c r="N128" i="1"/>
  <c r="G130" i="1"/>
  <c r="I133" i="1"/>
  <c r="A134" i="1"/>
  <c r="Q134" i="1" s="1"/>
  <c r="R134" i="1" s="1"/>
  <c r="H133" i="1"/>
  <c r="M132" i="1"/>
  <c r="J132" i="1"/>
  <c r="K132" i="1" s="1"/>
  <c r="E132" i="1" s="1"/>
  <c r="T135" i="1"/>
  <c r="U131" i="1"/>
  <c r="W131" i="1" s="1"/>
  <c r="AB133" i="1"/>
  <c r="S132" i="1"/>
  <c r="Z132" i="1" s="1"/>
  <c r="L131" i="1" l="1"/>
  <c r="G131" i="1"/>
  <c r="D132" i="1"/>
  <c r="F132" i="1" s="1"/>
  <c r="N129" i="1"/>
  <c r="O128" i="1"/>
  <c r="P128" i="1" s="1"/>
  <c r="X128" i="1" s="1"/>
  <c r="B128" i="1" s="1"/>
  <c r="C135" i="1"/>
  <c r="T136" i="1"/>
  <c r="H134" i="1"/>
  <c r="A135" i="1"/>
  <c r="Q135" i="1" s="1"/>
  <c r="R135" i="1" s="1"/>
  <c r="I134" i="1"/>
  <c r="U132" i="1"/>
  <c r="W132" i="1" s="1"/>
  <c r="M133" i="1"/>
  <c r="J133" i="1"/>
  <c r="K133" i="1" s="1"/>
  <c r="E133" i="1" s="1"/>
  <c r="S133" i="1"/>
  <c r="Z133" i="1" s="1"/>
  <c r="AB134" i="1"/>
  <c r="L132" i="1" l="1"/>
  <c r="D133" i="1"/>
  <c r="F133" i="1" s="1"/>
  <c r="C136" i="1"/>
  <c r="N130" i="1"/>
  <c r="O129" i="1"/>
  <c r="P129" i="1" s="1"/>
  <c r="G132" i="1"/>
  <c r="J134" i="1"/>
  <c r="K134" i="1" s="1"/>
  <c r="E134" i="1" s="1"/>
  <c r="M134" i="1"/>
  <c r="S134" i="1"/>
  <c r="Z134" i="1" s="1"/>
  <c r="AB135" i="1"/>
  <c r="T137" i="1"/>
  <c r="U133" i="1"/>
  <c r="W133" i="1" s="1"/>
  <c r="H135" i="1"/>
  <c r="A136" i="1"/>
  <c r="Q136" i="1" s="1"/>
  <c r="R136" i="1" s="1"/>
  <c r="I135" i="1"/>
  <c r="L133" i="1" l="1"/>
  <c r="D134" i="1"/>
  <c r="F134" i="1" s="1"/>
  <c r="N131" i="1"/>
  <c r="O130" i="1"/>
  <c r="P130" i="1" s="1"/>
  <c r="X130" i="1" s="1"/>
  <c r="B130" i="1" s="1"/>
  <c r="X129" i="1"/>
  <c r="B129" i="1" s="1"/>
  <c r="C137" i="1"/>
  <c r="G133" i="1"/>
  <c r="AB136" i="1"/>
  <c r="S135" i="1"/>
  <c r="Z135" i="1" s="1"/>
  <c r="M135" i="1"/>
  <c r="J135" i="1"/>
  <c r="K135" i="1" s="1"/>
  <c r="E135" i="1" s="1"/>
  <c r="U134" i="1"/>
  <c r="W134" i="1" s="1"/>
  <c r="A137" i="1"/>
  <c r="Q137" i="1" s="1"/>
  <c r="R137" i="1" s="1"/>
  <c r="H136" i="1"/>
  <c r="I136" i="1" s="1"/>
  <c r="T138" i="1"/>
  <c r="L134" i="1" l="1"/>
  <c r="D135" i="1"/>
  <c r="G135" i="1" s="1"/>
  <c r="G134" i="1"/>
  <c r="O131" i="1"/>
  <c r="P131" i="1" s="1"/>
  <c r="X131" i="1" s="1"/>
  <c r="B131" i="1" s="1"/>
  <c r="N132" i="1"/>
  <c r="C138" i="1"/>
  <c r="J136" i="1"/>
  <c r="K136" i="1" s="1"/>
  <c r="E136" i="1" s="1"/>
  <c r="T139" i="1"/>
  <c r="U135" i="1"/>
  <c r="W135" i="1" s="1"/>
  <c r="AB137" i="1"/>
  <c r="S136" i="1"/>
  <c r="Z136" i="1" s="1"/>
  <c r="H137" i="1"/>
  <c r="A138" i="1"/>
  <c r="Q138" i="1" s="1"/>
  <c r="R138" i="1" s="1"/>
  <c r="I137" i="1"/>
  <c r="L135" i="1" l="1"/>
  <c r="M136" i="1" s="1"/>
  <c r="F135" i="1"/>
  <c r="C139" i="1"/>
  <c r="N133" i="1"/>
  <c r="O132" i="1"/>
  <c r="P132" i="1" s="1"/>
  <c r="X132" i="1" s="1"/>
  <c r="B132" i="1" s="1"/>
  <c r="D136" i="1"/>
  <c r="U136" i="1"/>
  <c r="W136" i="1" s="1"/>
  <c r="I138" i="1"/>
  <c r="H138" i="1"/>
  <c r="A139" i="1"/>
  <c r="Q139" i="1" s="1"/>
  <c r="R139" i="1" s="1"/>
  <c r="J137" i="1"/>
  <c r="K137" i="1" s="1"/>
  <c r="E137" i="1" s="1"/>
  <c r="S137" i="1"/>
  <c r="Z137" i="1" s="1"/>
  <c r="AB138" i="1"/>
  <c r="T140" i="1"/>
  <c r="D137" i="1" l="1"/>
  <c r="L137" i="1" s="1"/>
  <c r="G136" i="1"/>
  <c r="F136" i="1"/>
  <c r="N134" i="1"/>
  <c r="O133" i="1"/>
  <c r="P133" i="1" s="1"/>
  <c r="X133" i="1" s="1"/>
  <c r="B133" i="1" s="1"/>
  <c r="L136" i="1"/>
  <c r="C140" i="1"/>
  <c r="M137" i="1"/>
  <c r="J138" i="1"/>
  <c r="K138" i="1" s="1"/>
  <c r="E138" i="1" s="1"/>
  <c r="T141" i="1"/>
  <c r="AB139" i="1"/>
  <c r="S138" i="1"/>
  <c r="Z138" i="1" s="1"/>
  <c r="U137" i="1"/>
  <c r="W137" i="1" s="1"/>
  <c r="H139" i="1"/>
  <c r="A140" i="1"/>
  <c r="Q140" i="1" s="1"/>
  <c r="R140" i="1" s="1"/>
  <c r="I139" i="1"/>
  <c r="D138" i="1" l="1"/>
  <c r="G138" i="1" s="1"/>
  <c r="N135" i="1"/>
  <c r="O134" i="1"/>
  <c r="P134" i="1" s="1"/>
  <c r="F137" i="1"/>
  <c r="C141" i="1"/>
  <c r="G137" i="1"/>
  <c r="M138" i="1"/>
  <c r="M139" i="1" s="1"/>
  <c r="AB140" i="1"/>
  <c r="S139" i="1"/>
  <c r="Z139" i="1" s="1"/>
  <c r="U138" i="1"/>
  <c r="W138" i="1" s="1"/>
  <c r="A141" i="1"/>
  <c r="Q141" i="1" s="1"/>
  <c r="R141" i="1" s="1"/>
  <c r="I140" i="1"/>
  <c r="H140" i="1"/>
  <c r="J139" i="1"/>
  <c r="K139" i="1" s="1"/>
  <c r="E139" i="1" s="1"/>
  <c r="T142" i="1"/>
  <c r="L138" i="1" l="1"/>
  <c r="D139" i="1"/>
  <c r="G139" i="1" s="1"/>
  <c r="X134" i="1"/>
  <c r="B134" i="1" s="1"/>
  <c r="O135" i="1"/>
  <c r="P135" i="1" s="1"/>
  <c r="X135" i="1" s="1"/>
  <c r="B135" i="1" s="1"/>
  <c r="N136" i="1"/>
  <c r="F138" i="1"/>
  <c r="C142" i="1"/>
  <c r="U139" i="1"/>
  <c r="W139" i="1" s="1"/>
  <c r="J140" i="1"/>
  <c r="K140" i="1" s="1"/>
  <c r="E140" i="1" s="1"/>
  <c r="M140" i="1"/>
  <c r="T143" i="1"/>
  <c r="S140" i="1"/>
  <c r="Z140" i="1" s="1"/>
  <c r="AB141" i="1"/>
  <c r="I141" i="1"/>
  <c r="H141" i="1"/>
  <c r="A142" i="1"/>
  <c r="Q142" i="1" s="1"/>
  <c r="R142" i="1" s="1"/>
  <c r="L139" i="1" l="1"/>
  <c r="D140" i="1"/>
  <c r="G140" i="1" s="1"/>
  <c r="C143" i="1"/>
  <c r="F139" i="1"/>
  <c r="O136" i="1"/>
  <c r="P136" i="1" s="1"/>
  <c r="X136" i="1" s="1"/>
  <c r="B136" i="1" s="1"/>
  <c r="N137" i="1"/>
  <c r="I142" i="1"/>
  <c r="H142" i="1"/>
  <c r="A143" i="1"/>
  <c r="Q143" i="1" s="1"/>
  <c r="R143" i="1" s="1"/>
  <c r="T144" i="1"/>
  <c r="M141" i="1"/>
  <c r="J141" i="1"/>
  <c r="K141" i="1" s="1"/>
  <c r="E141" i="1" s="1"/>
  <c r="U140" i="1"/>
  <c r="W140" i="1" s="1"/>
  <c r="S141" i="1"/>
  <c r="Z141" i="1" s="1"/>
  <c r="AB142" i="1"/>
  <c r="L140" i="1" l="1"/>
  <c r="D141" i="1"/>
  <c r="G141" i="1" s="1"/>
  <c r="C144" i="1"/>
  <c r="F140" i="1"/>
  <c r="O137" i="1"/>
  <c r="P137" i="1" s="1"/>
  <c r="X137" i="1" s="1"/>
  <c r="B137" i="1" s="1"/>
  <c r="N138" i="1"/>
  <c r="U141" i="1"/>
  <c r="W141" i="1" s="1"/>
  <c r="T145" i="1"/>
  <c r="A144" i="1"/>
  <c r="Q144" i="1" s="1"/>
  <c r="R144" i="1" s="1"/>
  <c r="H143" i="1"/>
  <c r="I143" i="1"/>
  <c r="AB143" i="1"/>
  <c r="S142" i="1"/>
  <c r="Z142" i="1" s="1"/>
  <c r="M142" i="1"/>
  <c r="J142" i="1"/>
  <c r="K142" i="1" s="1"/>
  <c r="E142" i="1" s="1"/>
  <c r="L141" i="1" l="1"/>
  <c r="D142" i="1"/>
  <c r="G142" i="1" s="1"/>
  <c r="C145" i="1"/>
  <c r="F141" i="1"/>
  <c r="O138" i="1"/>
  <c r="P138" i="1" s="1"/>
  <c r="X138" i="1" s="1"/>
  <c r="B138" i="1" s="1"/>
  <c r="N139" i="1"/>
  <c r="AB144" i="1"/>
  <c r="S143" i="1"/>
  <c r="Z143" i="1" s="1"/>
  <c r="T146" i="1"/>
  <c r="U142" i="1"/>
  <c r="W142" i="1" s="1"/>
  <c r="J143" i="1"/>
  <c r="K143" i="1" s="1"/>
  <c r="E143" i="1" s="1"/>
  <c r="M143" i="1"/>
  <c r="A145" i="1"/>
  <c r="Q145" i="1" s="1"/>
  <c r="R145" i="1" s="1"/>
  <c r="I144" i="1"/>
  <c r="H144" i="1"/>
  <c r="L142" i="1" l="1"/>
  <c r="D143" i="1"/>
  <c r="G143" i="1" s="1"/>
  <c r="C146" i="1"/>
  <c r="F142" i="1"/>
  <c r="O139" i="1"/>
  <c r="P139" i="1" s="1"/>
  <c r="N140" i="1"/>
  <c r="J144" i="1"/>
  <c r="K144" i="1" s="1"/>
  <c r="E144" i="1" s="1"/>
  <c r="M144" i="1"/>
  <c r="U143" i="1"/>
  <c r="W143" i="1" s="1"/>
  <c r="I145" i="1"/>
  <c r="H145" i="1"/>
  <c r="A146" i="1"/>
  <c r="Q146" i="1" s="1"/>
  <c r="R146" i="1" s="1"/>
  <c r="S144" i="1"/>
  <c r="Z144" i="1" s="1"/>
  <c r="AB145" i="1"/>
  <c r="T147" i="1"/>
  <c r="L143" i="1" l="1"/>
  <c r="D144" i="1"/>
  <c r="G144" i="1" s="1"/>
  <c r="X139" i="1"/>
  <c r="B139" i="1" s="1"/>
  <c r="C147" i="1"/>
  <c r="F143" i="1"/>
  <c r="O140" i="1"/>
  <c r="P140" i="1" s="1"/>
  <c r="N141" i="1"/>
  <c r="M145" i="1"/>
  <c r="J145" i="1"/>
  <c r="K145" i="1" s="1"/>
  <c r="E145" i="1" s="1"/>
  <c r="T148" i="1"/>
  <c r="H146" i="1"/>
  <c r="I146" i="1"/>
  <c r="A147" i="1"/>
  <c r="Q147" i="1" s="1"/>
  <c r="R147" i="1" s="1"/>
  <c r="S145" i="1"/>
  <c r="Z145" i="1" s="1"/>
  <c r="AB146" i="1"/>
  <c r="U144" i="1"/>
  <c r="W144" i="1" s="1"/>
  <c r="L144" i="1" l="1"/>
  <c r="F144" i="1"/>
  <c r="D145" i="1"/>
  <c r="L145" i="1" s="1"/>
  <c r="C148" i="1"/>
  <c r="O141" i="1"/>
  <c r="P141" i="1" s="1"/>
  <c r="N142" i="1"/>
  <c r="X140" i="1"/>
  <c r="B140" i="1" s="1"/>
  <c r="U145" i="1"/>
  <c r="W145" i="1" s="1"/>
  <c r="A148" i="1"/>
  <c r="Q148" i="1" s="1"/>
  <c r="R148" i="1" s="1"/>
  <c r="H147" i="1"/>
  <c r="I147" i="1"/>
  <c r="T149" i="1"/>
  <c r="M146" i="1"/>
  <c r="J146" i="1"/>
  <c r="K146" i="1" s="1"/>
  <c r="E146" i="1" s="1"/>
  <c r="AB147" i="1"/>
  <c r="S146" i="1"/>
  <c r="Z146" i="1" s="1"/>
  <c r="F145" i="1" l="1"/>
  <c r="G145" i="1"/>
  <c r="D146" i="1"/>
  <c r="L146" i="1" s="1"/>
  <c r="N143" i="1"/>
  <c r="O142" i="1"/>
  <c r="P142" i="1" s="1"/>
  <c r="X142" i="1" s="1"/>
  <c r="B142" i="1" s="1"/>
  <c r="X141" i="1"/>
  <c r="B141" i="1" s="1"/>
  <c r="C149" i="1"/>
  <c r="U146" i="1"/>
  <c r="W146" i="1" s="1"/>
  <c r="J147" i="1"/>
  <c r="K147" i="1" s="1"/>
  <c r="E147" i="1" s="1"/>
  <c r="M147" i="1"/>
  <c r="A149" i="1"/>
  <c r="Q149" i="1" s="1"/>
  <c r="R149" i="1" s="1"/>
  <c r="I148" i="1"/>
  <c r="H148" i="1"/>
  <c r="T150" i="1"/>
  <c r="AB148" i="1"/>
  <c r="S147" i="1"/>
  <c r="Z147" i="1" s="1"/>
  <c r="F146" i="1" l="1"/>
  <c r="G146" i="1"/>
  <c r="D147" i="1"/>
  <c r="L147" i="1" s="1"/>
  <c r="O143" i="1"/>
  <c r="P143" i="1" s="1"/>
  <c r="X143" i="1" s="1"/>
  <c r="B143" i="1" s="1"/>
  <c r="N144" i="1"/>
  <c r="C150" i="1"/>
  <c r="AB149" i="1"/>
  <c r="S148" i="1"/>
  <c r="Z148" i="1" s="1"/>
  <c r="I149" i="1"/>
  <c r="H149" i="1"/>
  <c r="A150" i="1"/>
  <c r="Q150" i="1" s="1"/>
  <c r="R150" i="1" s="1"/>
  <c r="T151" i="1"/>
  <c r="J148" i="1"/>
  <c r="K148" i="1" s="1"/>
  <c r="E148" i="1" s="1"/>
  <c r="M148" i="1"/>
  <c r="U147" i="1"/>
  <c r="W147" i="1" s="1"/>
  <c r="F147" i="1" l="1"/>
  <c r="G147" i="1"/>
  <c r="D148" i="1"/>
  <c r="L148" i="1" s="1"/>
  <c r="O144" i="1"/>
  <c r="P144" i="1" s="1"/>
  <c r="X144" i="1" s="1"/>
  <c r="B144" i="1" s="1"/>
  <c r="N145" i="1"/>
  <c r="C151" i="1"/>
  <c r="U148" i="1"/>
  <c r="W148" i="1" s="1"/>
  <c r="T152" i="1"/>
  <c r="J149" i="1"/>
  <c r="K149" i="1" s="1"/>
  <c r="E149" i="1" s="1"/>
  <c r="M149" i="1"/>
  <c r="H150" i="1"/>
  <c r="I150" i="1"/>
  <c r="A151" i="1"/>
  <c r="Q151" i="1" s="1"/>
  <c r="R151" i="1" s="1"/>
  <c r="S149" i="1"/>
  <c r="Z149" i="1" s="1"/>
  <c r="AB150" i="1"/>
  <c r="F148" i="1" l="1"/>
  <c r="G148" i="1"/>
  <c r="D149" i="1"/>
  <c r="G149" i="1" s="1"/>
  <c r="C152" i="1"/>
  <c r="O145" i="1"/>
  <c r="P145" i="1" s="1"/>
  <c r="X145" i="1" s="1"/>
  <c r="B145" i="1" s="1"/>
  <c r="N146" i="1"/>
  <c r="AB151" i="1"/>
  <c r="S150" i="1"/>
  <c r="Z150" i="1" s="1"/>
  <c r="U149" i="1"/>
  <c r="W149" i="1" s="1"/>
  <c r="A152" i="1"/>
  <c r="Q152" i="1" s="1"/>
  <c r="R152" i="1" s="1"/>
  <c r="H151" i="1"/>
  <c r="I151" i="1"/>
  <c r="M150" i="1"/>
  <c r="J150" i="1"/>
  <c r="K150" i="1" s="1"/>
  <c r="E150" i="1" s="1"/>
  <c r="T153" i="1"/>
  <c r="F149" i="1" l="1"/>
  <c r="L149" i="1"/>
  <c r="D150" i="1"/>
  <c r="L150" i="1" s="1"/>
  <c r="O146" i="1"/>
  <c r="P146" i="1" s="1"/>
  <c r="N147" i="1"/>
  <c r="C153" i="1"/>
  <c r="T154" i="1"/>
  <c r="J151" i="1"/>
  <c r="K151" i="1" s="1"/>
  <c r="E151" i="1" s="1"/>
  <c r="M151" i="1"/>
  <c r="A153" i="1"/>
  <c r="Q153" i="1" s="1"/>
  <c r="R153" i="1" s="1"/>
  <c r="I152" i="1"/>
  <c r="H152" i="1"/>
  <c r="AB152" i="1"/>
  <c r="S151" i="1"/>
  <c r="Z151" i="1" s="1"/>
  <c r="U150" i="1"/>
  <c r="W150" i="1" s="1"/>
  <c r="F150" i="1" l="1"/>
  <c r="G150" i="1"/>
  <c r="D151" i="1"/>
  <c r="L151" i="1" s="1"/>
  <c r="C154" i="1"/>
  <c r="O147" i="1"/>
  <c r="P147" i="1" s="1"/>
  <c r="N148" i="1"/>
  <c r="X146" i="1"/>
  <c r="B146" i="1" s="1"/>
  <c r="AB153" i="1"/>
  <c r="S152" i="1"/>
  <c r="Z152" i="1" s="1"/>
  <c r="A154" i="1"/>
  <c r="Q154" i="1" s="1"/>
  <c r="R154" i="1" s="1"/>
  <c r="I153" i="1"/>
  <c r="H153" i="1"/>
  <c r="T155" i="1"/>
  <c r="J152" i="1"/>
  <c r="K152" i="1" s="1"/>
  <c r="E152" i="1" s="1"/>
  <c r="M152" i="1"/>
  <c r="U151" i="1"/>
  <c r="W151" i="1" s="1"/>
  <c r="F151" i="1" l="1"/>
  <c r="D152" i="1"/>
  <c r="L152" i="1" s="1"/>
  <c r="O148" i="1"/>
  <c r="P148" i="1" s="1"/>
  <c r="X148" i="1" s="1"/>
  <c r="B148" i="1" s="1"/>
  <c r="N149" i="1"/>
  <c r="X147" i="1"/>
  <c r="B147" i="1" s="1"/>
  <c r="C155" i="1"/>
  <c r="G151" i="1"/>
  <c r="U152" i="1"/>
  <c r="W152" i="1" s="1"/>
  <c r="T156" i="1"/>
  <c r="J153" i="1"/>
  <c r="K153" i="1" s="1"/>
  <c r="E153" i="1" s="1"/>
  <c r="M153" i="1"/>
  <c r="S153" i="1"/>
  <c r="Z153" i="1" s="1"/>
  <c r="AB154" i="1"/>
  <c r="I154" i="1"/>
  <c r="A155" i="1"/>
  <c r="Q155" i="1" s="1"/>
  <c r="R155" i="1" s="1"/>
  <c r="H154" i="1"/>
  <c r="F152" i="1" l="1"/>
  <c r="D153" i="1"/>
  <c r="L153" i="1" s="1"/>
  <c r="O149" i="1"/>
  <c r="P149" i="1" s="1"/>
  <c r="X149" i="1" s="1"/>
  <c r="B149" i="1" s="1"/>
  <c r="N150" i="1"/>
  <c r="C156" i="1"/>
  <c r="G152" i="1"/>
  <c r="S154" i="1"/>
  <c r="Z154" i="1" s="1"/>
  <c r="AB155" i="1"/>
  <c r="T157" i="1"/>
  <c r="A156" i="1"/>
  <c r="Q156" i="1" s="1"/>
  <c r="R156" i="1" s="1"/>
  <c r="I155" i="1"/>
  <c r="H155" i="1"/>
  <c r="U153" i="1"/>
  <c r="W153" i="1" s="1"/>
  <c r="J154" i="1"/>
  <c r="K154" i="1" s="1"/>
  <c r="E154" i="1" s="1"/>
  <c r="M154" i="1"/>
  <c r="F153" i="1" l="1"/>
  <c r="D154" i="1"/>
  <c r="L154" i="1" s="1"/>
  <c r="C157" i="1"/>
  <c r="N151" i="1"/>
  <c r="O150" i="1"/>
  <c r="P150" i="1" s="1"/>
  <c r="X150" i="1" s="1"/>
  <c r="B150" i="1" s="1"/>
  <c r="G153" i="1"/>
  <c r="U154" i="1"/>
  <c r="W154" i="1" s="1"/>
  <c r="T158" i="1"/>
  <c r="M155" i="1"/>
  <c r="J155" i="1"/>
  <c r="K155" i="1" s="1"/>
  <c r="E155" i="1" s="1"/>
  <c r="AB156" i="1"/>
  <c r="S155" i="1"/>
  <c r="Z155" i="1" s="1"/>
  <c r="A157" i="1"/>
  <c r="Q157" i="1" s="1"/>
  <c r="R157" i="1" s="1"/>
  <c r="I156" i="1"/>
  <c r="H156" i="1"/>
  <c r="F154" i="1" l="1"/>
  <c r="D155" i="1"/>
  <c r="L155" i="1" s="1"/>
  <c r="O151" i="1"/>
  <c r="P151" i="1" s="1"/>
  <c r="X151" i="1" s="1"/>
  <c r="B151" i="1" s="1"/>
  <c r="N152" i="1"/>
  <c r="C158" i="1"/>
  <c r="G154" i="1"/>
  <c r="U155" i="1"/>
  <c r="W155" i="1" s="1"/>
  <c r="T159" i="1"/>
  <c r="A158" i="1"/>
  <c r="Q158" i="1" s="1"/>
  <c r="R158" i="1" s="1"/>
  <c r="I157" i="1"/>
  <c r="H157" i="1"/>
  <c r="J156" i="1"/>
  <c r="K156" i="1" s="1"/>
  <c r="E156" i="1" s="1"/>
  <c r="M156" i="1"/>
  <c r="AB157" i="1"/>
  <c r="S156" i="1"/>
  <c r="Z156" i="1" s="1"/>
  <c r="F155" i="1" l="1"/>
  <c r="G155" i="1"/>
  <c r="D156" i="1"/>
  <c r="L156" i="1" s="1"/>
  <c r="N153" i="1"/>
  <c r="O152" i="1"/>
  <c r="P152" i="1" s="1"/>
  <c r="C159" i="1"/>
  <c r="T160" i="1"/>
  <c r="U156" i="1"/>
  <c r="W156" i="1" s="1"/>
  <c r="J157" i="1"/>
  <c r="K157" i="1" s="1"/>
  <c r="E157" i="1" s="1"/>
  <c r="M157" i="1"/>
  <c r="A159" i="1"/>
  <c r="Q159" i="1" s="1"/>
  <c r="R159" i="1" s="1"/>
  <c r="I158" i="1"/>
  <c r="H158" i="1"/>
  <c r="AB158" i="1"/>
  <c r="S157" i="1"/>
  <c r="Z157" i="1" s="1"/>
  <c r="F156" i="1" l="1"/>
  <c r="G156" i="1"/>
  <c r="D157" i="1"/>
  <c r="C160" i="1"/>
  <c r="X152" i="1"/>
  <c r="B152" i="1" s="1"/>
  <c r="N154" i="1"/>
  <c r="O153" i="1"/>
  <c r="P153" i="1" s="1"/>
  <c r="J158" i="1"/>
  <c r="K158" i="1" s="1"/>
  <c r="E158" i="1" s="1"/>
  <c r="M158" i="1"/>
  <c r="U157" i="1"/>
  <c r="W157" i="1" s="1"/>
  <c r="S158" i="1"/>
  <c r="Z158" i="1" s="1"/>
  <c r="AB159" i="1"/>
  <c r="H159" i="1"/>
  <c r="A160" i="1"/>
  <c r="Q160" i="1" s="1"/>
  <c r="R160" i="1" s="1"/>
  <c r="I159" i="1"/>
  <c r="T161" i="1"/>
  <c r="F157" i="1" l="1"/>
  <c r="L157" i="1"/>
  <c r="D158" i="1"/>
  <c r="C161" i="1"/>
  <c r="N155" i="1"/>
  <c r="O154" i="1"/>
  <c r="P154" i="1" s="1"/>
  <c r="X154" i="1" s="1"/>
  <c r="B154" i="1" s="1"/>
  <c r="G157" i="1"/>
  <c r="X153" i="1"/>
  <c r="B153" i="1" s="1"/>
  <c r="T162" i="1"/>
  <c r="H160" i="1"/>
  <c r="I160" i="1" s="1"/>
  <c r="A161" i="1"/>
  <c r="Q161" i="1" s="1"/>
  <c r="R161" i="1" s="1"/>
  <c r="S159" i="1"/>
  <c r="Z159" i="1" s="1"/>
  <c r="AB160" i="1"/>
  <c r="J159" i="1"/>
  <c r="K159" i="1" s="1"/>
  <c r="E159" i="1" s="1"/>
  <c r="M159" i="1"/>
  <c r="U158" i="1"/>
  <c r="W158" i="1" s="1"/>
  <c r="F158" i="1" l="1"/>
  <c r="D159" i="1"/>
  <c r="G159" i="1" s="1"/>
  <c r="L158" i="1"/>
  <c r="G158" i="1"/>
  <c r="N156" i="1"/>
  <c r="O155" i="1"/>
  <c r="P155" i="1" s="1"/>
  <c r="C162" i="1"/>
  <c r="J160" i="1"/>
  <c r="K160" i="1" s="1"/>
  <c r="E160" i="1" s="1"/>
  <c r="U159" i="1"/>
  <c r="W159" i="1" s="1"/>
  <c r="H161" i="1"/>
  <c r="A162" i="1"/>
  <c r="Q162" i="1" s="1"/>
  <c r="R162" i="1" s="1"/>
  <c r="I161" i="1"/>
  <c r="T163" i="1"/>
  <c r="AB161" i="1"/>
  <c r="S160" i="1"/>
  <c r="Z160" i="1" s="1"/>
  <c r="L159" i="1" l="1"/>
  <c r="M160" i="1" s="1"/>
  <c r="F159" i="1"/>
  <c r="C163" i="1"/>
  <c r="X155" i="1"/>
  <c r="B155" i="1" s="1"/>
  <c r="N157" i="1"/>
  <c r="O156" i="1"/>
  <c r="P156" i="1" s="1"/>
  <c r="X156" i="1" s="1"/>
  <c r="B156" i="1" s="1"/>
  <c r="D160" i="1"/>
  <c r="U160" i="1"/>
  <c r="W160" i="1" s="1"/>
  <c r="I162" i="1"/>
  <c r="A163" i="1"/>
  <c r="Q163" i="1" s="1"/>
  <c r="R163" i="1" s="1"/>
  <c r="H162" i="1"/>
  <c r="J161" i="1"/>
  <c r="K161" i="1" s="1"/>
  <c r="E161" i="1" s="1"/>
  <c r="T164" i="1"/>
  <c r="AB162" i="1"/>
  <c r="S161" i="1"/>
  <c r="Z161" i="1" s="1"/>
  <c r="O157" i="1" l="1"/>
  <c r="P157" i="1" s="1"/>
  <c r="X157" i="1" s="1"/>
  <c r="B157" i="1" s="1"/>
  <c r="N158" i="1"/>
  <c r="D161" i="1"/>
  <c r="F160" i="1"/>
  <c r="L160" i="1"/>
  <c r="G160" i="1"/>
  <c r="C164" i="1"/>
  <c r="U161" i="1"/>
  <c r="W161" i="1" s="1"/>
  <c r="T165" i="1"/>
  <c r="I163" i="1"/>
  <c r="H163" i="1"/>
  <c r="A164" i="1"/>
  <c r="Q164" i="1" s="1"/>
  <c r="R164" i="1" s="1"/>
  <c r="J162" i="1"/>
  <c r="K162" i="1" s="1"/>
  <c r="E162" i="1" s="1"/>
  <c r="M161" i="1"/>
  <c r="S162" i="1"/>
  <c r="Z162" i="1" s="1"/>
  <c r="AB163" i="1"/>
  <c r="D162" i="1" l="1"/>
  <c r="L162" i="1" s="1"/>
  <c r="F161" i="1"/>
  <c r="L161" i="1"/>
  <c r="O158" i="1"/>
  <c r="P158" i="1" s="1"/>
  <c r="X158" i="1" s="1"/>
  <c r="B158" i="1" s="1"/>
  <c r="N159" i="1"/>
  <c r="C165" i="1"/>
  <c r="G161" i="1"/>
  <c r="M162" i="1"/>
  <c r="J163" i="1"/>
  <c r="K163" i="1" s="1"/>
  <c r="E163" i="1" s="1"/>
  <c r="T166" i="1"/>
  <c r="I164" i="1"/>
  <c r="H164" i="1"/>
  <c r="A165" i="1"/>
  <c r="Q165" i="1" s="1"/>
  <c r="R165" i="1" s="1"/>
  <c r="S163" i="1"/>
  <c r="Z163" i="1" s="1"/>
  <c r="AB164" i="1"/>
  <c r="U162" i="1"/>
  <c r="W162" i="1" s="1"/>
  <c r="D163" i="1" l="1"/>
  <c r="L163" i="1" s="1"/>
  <c r="F162" i="1"/>
  <c r="O159" i="1"/>
  <c r="P159" i="1" s="1"/>
  <c r="X159" i="1" s="1"/>
  <c r="B159" i="1" s="1"/>
  <c r="N160" i="1"/>
  <c r="G162" i="1"/>
  <c r="C166" i="1"/>
  <c r="M163" i="1"/>
  <c r="M164" i="1" s="1"/>
  <c r="A166" i="1"/>
  <c r="Q166" i="1" s="1"/>
  <c r="R166" i="1" s="1"/>
  <c r="H165" i="1"/>
  <c r="I165" i="1"/>
  <c r="U163" i="1"/>
  <c r="W163" i="1" s="1"/>
  <c r="J164" i="1"/>
  <c r="K164" i="1" s="1"/>
  <c r="E164" i="1" s="1"/>
  <c r="AB165" i="1"/>
  <c r="S164" i="1"/>
  <c r="Z164" i="1" s="1"/>
  <c r="T167" i="1"/>
  <c r="F163" i="1" l="1"/>
  <c r="D164" i="1"/>
  <c r="O160" i="1"/>
  <c r="P160" i="1" s="1"/>
  <c r="X160" i="1" s="1"/>
  <c r="B160" i="1" s="1"/>
  <c r="N161" i="1"/>
  <c r="G163" i="1"/>
  <c r="C167" i="1"/>
  <c r="J165" i="1"/>
  <c r="K165" i="1" s="1"/>
  <c r="E165" i="1" s="1"/>
  <c r="M165" i="1"/>
  <c r="A167" i="1"/>
  <c r="Q167" i="1" s="1"/>
  <c r="R167" i="1" s="1"/>
  <c r="I166" i="1"/>
  <c r="H166" i="1"/>
  <c r="T168" i="1"/>
  <c r="AB166" i="1"/>
  <c r="S165" i="1"/>
  <c r="Z165" i="1" s="1"/>
  <c r="U164" i="1"/>
  <c r="W164" i="1" s="1"/>
  <c r="F164" i="1" l="1"/>
  <c r="L164" i="1"/>
  <c r="G164" i="1"/>
  <c r="D165" i="1"/>
  <c r="C168" i="1"/>
  <c r="O161" i="1"/>
  <c r="P161" i="1" s="1"/>
  <c r="X161" i="1" s="1"/>
  <c r="B161" i="1" s="1"/>
  <c r="N162" i="1"/>
  <c r="T169" i="1"/>
  <c r="J166" i="1"/>
  <c r="K166" i="1" s="1"/>
  <c r="E166" i="1" s="1"/>
  <c r="M166" i="1"/>
  <c r="U165" i="1"/>
  <c r="W165" i="1" s="1"/>
  <c r="AB167" i="1"/>
  <c r="S166" i="1"/>
  <c r="Z166" i="1" s="1"/>
  <c r="I167" i="1"/>
  <c r="H167" i="1"/>
  <c r="A168" i="1"/>
  <c r="Q168" i="1" s="1"/>
  <c r="R168" i="1" s="1"/>
  <c r="F165" i="1" l="1"/>
  <c r="L165" i="1"/>
  <c r="G165" i="1"/>
  <c r="D166" i="1"/>
  <c r="N163" i="1"/>
  <c r="O162" i="1"/>
  <c r="P162" i="1" s="1"/>
  <c r="X162" i="1" s="1"/>
  <c r="B162" i="1" s="1"/>
  <c r="C169" i="1"/>
  <c r="J167" i="1"/>
  <c r="K167" i="1" s="1"/>
  <c r="E167" i="1" s="1"/>
  <c r="M167" i="1"/>
  <c r="I168" i="1"/>
  <c r="H168" i="1"/>
  <c r="A169" i="1"/>
  <c r="Q169" i="1" s="1"/>
  <c r="R169" i="1" s="1"/>
  <c r="S167" i="1"/>
  <c r="Z167" i="1" s="1"/>
  <c r="AB168" i="1"/>
  <c r="T170" i="1"/>
  <c r="U166" i="1"/>
  <c r="W166" i="1" s="1"/>
  <c r="F166" i="1" l="1"/>
  <c r="L166" i="1"/>
  <c r="G166" i="1"/>
  <c r="D167" i="1"/>
  <c r="N164" i="1"/>
  <c r="O163" i="1"/>
  <c r="P163" i="1" s="1"/>
  <c r="X163" i="1" s="1"/>
  <c r="B163" i="1" s="1"/>
  <c r="C170" i="1"/>
  <c r="T171" i="1"/>
  <c r="M168" i="1"/>
  <c r="J168" i="1"/>
  <c r="K168" i="1" s="1"/>
  <c r="E168" i="1" s="1"/>
  <c r="AB169" i="1"/>
  <c r="S168" i="1"/>
  <c r="Z168" i="1" s="1"/>
  <c r="U167" i="1"/>
  <c r="W167" i="1" s="1"/>
  <c r="H169" i="1"/>
  <c r="A170" i="1"/>
  <c r="Q170" i="1" s="1"/>
  <c r="R170" i="1" s="1"/>
  <c r="I169" i="1"/>
  <c r="F167" i="1" l="1"/>
  <c r="L167" i="1"/>
  <c r="G167" i="1"/>
  <c r="D168" i="1"/>
  <c r="C171" i="1"/>
  <c r="O164" i="1"/>
  <c r="P164" i="1" s="1"/>
  <c r="X164" i="1" s="1"/>
  <c r="B164" i="1" s="1"/>
  <c r="N165" i="1"/>
  <c r="J169" i="1"/>
  <c r="K169" i="1" s="1"/>
  <c r="E169" i="1" s="1"/>
  <c r="M169" i="1"/>
  <c r="AB170" i="1"/>
  <c r="S169" i="1"/>
  <c r="Z169" i="1" s="1"/>
  <c r="T172" i="1"/>
  <c r="I170" i="1"/>
  <c r="A171" i="1"/>
  <c r="Q171" i="1" s="1"/>
  <c r="R171" i="1" s="1"/>
  <c r="H170" i="1"/>
  <c r="U168" i="1"/>
  <c r="W168" i="1" s="1"/>
  <c r="F168" i="1" l="1"/>
  <c r="L168" i="1"/>
  <c r="D169" i="1"/>
  <c r="O165" i="1"/>
  <c r="P165" i="1" s="1"/>
  <c r="N166" i="1"/>
  <c r="C172" i="1"/>
  <c r="G168" i="1"/>
  <c r="I171" i="1"/>
  <c r="H171" i="1"/>
  <c r="A172" i="1"/>
  <c r="Q172" i="1" s="1"/>
  <c r="R172" i="1" s="1"/>
  <c r="U169" i="1"/>
  <c r="W169" i="1" s="1"/>
  <c r="J170" i="1"/>
  <c r="K170" i="1" s="1"/>
  <c r="E170" i="1" s="1"/>
  <c r="M170" i="1"/>
  <c r="T173" i="1"/>
  <c r="S170" i="1"/>
  <c r="Z170" i="1" s="1"/>
  <c r="AB171" i="1"/>
  <c r="F169" i="1" l="1"/>
  <c r="L169" i="1"/>
  <c r="D170" i="1"/>
  <c r="C173" i="1"/>
  <c r="O166" i="1"/>
  <c r="P166" i="1" s="1"/>
  <c r="N167" i="1"/>
  <c r="X165" i="1"/>
  <c r="B165" i="1" s="1"/>
  <c r="G169" i="1"/>
  <c r="T174" i="1"/>
  <c r="M171" i="1"/>
  <c r="J171" i="1"/>
  <c r="K171" i="1" s="1"/>
  <c r="E171" i="1" s="1"/>
  <c r="I172" i="1"/>
  <c r="H172" i="1"/>
  <c r="A173" i="1"/>
  <c r="Q173" i="1" s="1"/>
  <c r="R173" i="1" s="1"/>
  <c r="S171" i="1"/>
  <c r="Z171" i="1" s="1"/>
  <c r="AB172" i="1"/>
  <c r="U170" i="1"/>
  <c r="W170" i="1" s="1"/>
  <c r="F170" i="1" l="1"/>
  <c r="L170" i="1"/>
  <c r="G170" i="1"/>
  <c r="D171" i="1"/>
  <c r="N168" i="1"/>
  <c r="O167" i="1"/>
  <c r="P167" i="1" s="1"/>
  <c r="X167" i="1" s="1"/>
  <c r="B167" i="1" s="1"/>
  <c r="X166" i="1"/>
  <c r="B166" i="1" s="1"/>
  <c r="C174" i="1"/>
  <c r="U171" i="1"/>
  <c r="W171" i="1" s="1"/>
  <c r="AB173" i="1"/>
  <c r="S172" i="1"/>
  <c r="Z172" i="1" s="1"/>
  <c r="A174" i="1"/>
  <c r="Q174" i="1" s="1"/>
  <c r="R174" i="1" s="1"/>
  <c r="H173" i="1"/>
  <c r="I173" i="1"/>
  <c r="M172" i="1"/>
  <c r="J172" i="1"/>
  <c r="K172" i="1" s="1"/>
  <c r="E172" i="1" s="1"/>
  <c r="T175" i="1"/>
  <c r="F171" i="1" l="1"/>
  <c r="L171" i="1"/>
  <c r="D172" i="1"/>
  <c r="O168" i="1"/>
  <c r="P168" i="1" s="1"/>
  <c r="N169" i="1"/>
  <c r="G171" i="1"/>
  <c r="C175" i="1"/>
  <c r="AB174" i="1"/>
  <c r="S173" i="1"/>
  <c r="Z173" i="1" s="1"/>
  <c r="U172" i="1"/>
  <c r="W172" i="1" s="1"/>
  <c r="T176" i="1"/>
  <c r="J173" i="1"/>
  <c r="K173" i="1" s="1"/>
  <c r="E173" i="1" s="1"/>
  <c r="M173" i="1"/>
  <c r="I174" i="1"/>
  <c r="A175" i="1"/>
  <c r="Q175" i="1" s="1"/>
  <c r="R175" i="1" s="1"/>
  <c r="H174" i="1"/>
  <c r="F172" i="1" l="1"/>
  <c r="L172" i="1"/>
  <c r="D173" i="1"/>
  <c r="O169" i="1"/>
  <c r="P169" i="1" s="1"/>
  <c r="N170" i="1"/>
  <c r="X168" i="1"/>
  <c r="B168" i="1" s="1"/>
  <c r="G172" i="1"/>
  <c r="C176" i="1"/>
  <c r="J174" i="1"/>
  <c r="K174" i="1" s="1"/>
  <c r="E174" i="1" s="1"/>
  <c r="M174" i="1"/>
  <c r="A176" i="1"/>
  <c r="Q176" i="1" s="1"/>
  <c r="R176" i="1" s="1"/>
  <c r="I175" i="1"/>
  <c r="H175" i="1"/>
  <c r="U173" i="1"/>
  <c r="W173" i="1" s="1"/>
  <c r="S174" i="1"/>
  <c r="Z174" i="1" s="1"/>
  <c r="AB175" i="1"/>
  <c r="T177" i="1"/>
  <c r="F173" i="1" l="1"/>
  <c r="L173" i="1"/>
  <c r="D174" i="1"/>
  <c r="O170" i="1"/>
  <c r="P170" i="1" s="1"/>
  <c r="X170" i="1" s="1"/>
  <c r="B170" i="1" s="1"/>
  <c r="N171" i="1"/>
  <c r="X169" i="1"/>
  <c r="B169" i="1" s="1"/>
  <c r="C177" i="1"/>
  <c r="G173" i="1"/>
  <c r="M175" i="1"/>
  <c r="J175" i="1"/>
  <c r="K175" i="1" s="1"/>
  <c r="E175" i="1" s="1"/>
  <c r="U174" i="1"/>
  <c r="W174" i="1" s="1"/>
  <c r="T178" i="1"/>
  <c r="AB176" i="1"/>
  <c r="S175" i="1"/>
  <c r="Z175" i="1" s="1"/>
  <c r="A177" i="1"/>
  <c r="Q177" i="1" s="1"/>
  <c r="R177" i="1" s="1"/>
  <c r="I176" i="1"/>
  <c r="H176" i="1"/>
  <c r="F174" i="1" l="1"/>
  <c r="L174" i="1"/>
  <c r="G174" i="1"/>
  <c r="D175" i="1"/>
  <c r="O171" i="1"/>
  <c r="P171" i="1" s="1"/>
  <c r="N172" i="1"/>
  <c r="C178" i="1"/>
  <c r="A178" i="1"/>
  <c r="Q178" i="1" s="1"/>
  <c r="R178" i="1" s="1"/>
  <c r="I177" i="1"/>
  <c r="H177" i="1"/>
  <c r="U175" i="1"/>
  <c r="W175" i="1" s="1"/>
  <c r="J176" i="1"/>
  <c r="K176" i="1" s="1"/>
  <c r="E176" i="1" s="1"/>
  <c r="M176" i="1"/>
  <c r="T179" i="1"/>
  <c r="S176" i="1"/>
  <c r="Z176" i="1" s="1"/>
  <c r="AB177" i="1"/>
  <c r="F175" i="1" l="1"/>
  <c r="C179" i="1"/>
  <c r="L175" i="1"/>
  <c r="G175" i="1"/>
  <c r="D176" i="1"/>
  <c r="O172" i="1"/>
  <c r="P172" i="1" s="1"/>
  <c r="X172" i="1" s="1"/>
  <c r="B172" i="1" s="1"/>
  <c r="N173" i="1"/>
  <c r="X171" i="1"/>
  <c r="B171" i="1" s="1"/>
  <c r="T180" i="1"/>
  <c r="J177" i="1"/>
  <c r="K177" i="1" s="1"/>
  <c r="E177" i="1" s="1"/>
  <c r="M177" i="1"/>
  <c r="AB178" i="1"/>
  <c r="S177" i="1"/>
  <c r="Z177" i="1" s="1"/>
  <c r="U176" i="1"/>
  <c r="W176" i="1" s="1"/>
  <c r="A179" i="1"/>
  <c r="Q179" i="1" s="1"/>
  <c r="R179" i="1" s="1"/>
  <c r="I178" i="1"/>
  <c r="H178" i="1"/>
  <c r="F176" i="1" l="1"/>
  <c r="L176" i="1"/>
  <c r="D177" i="1"/>
  <c r="F177" i="1" s="1"/>
  <c r="O173" i="1"/>
  <c r="P173" i="1" s="1"/>
  <c r="X173" i="1" s="1"/>
  <c r="B173" i="1" s="1"/>
  <c r="N174" i="1"/>
  <c r="C180" i="1"/>
  <c r="G176" i="1"/>
  <c r="J178" i="1"/>
  <c r="K178" i="1" s="1"/>
  <c r="E178" i="1" s="1"/>
  <c r="M178" i="1"/>
  <c r="S178" i="1"/>
  <c r="Z178" i="1" s="1"/>
  <c r="AB179" i="1"/>
  <c r="A180" i="1"/>
  <c r="Q180" i="1" s="1"/>
  <c r="R180" i="1" s="1"/>
  <c r="I179" i="1"/>
  <c r="H179" i="1"/>
  <c r="T181" i="1"/>
  <c r="U177" i="1"/>
  <c r="W177" i="1" s="1"/>
  <c r="L177" i="1" l="1"/>
  <c r="G177" i="1"/>
  <c r="D178" i="1"/>
  <c r="F178" i="1" s="1"/>
  <c r="C181" i="1"/>
  <c r="O174" i="1"/>
  <c r="P174" i="1" s="1"/>
  <c r="X174" i="1" s="1"/>
  <c r="B174" i="1" s="1"/>
  <c r="N175" i="1"/>
  <c r="H180" i="1"/>
  <c r="I180" i="1"/>
  <c r="A181" i="1"/>
  <c r="Q181" i="1" s="1"/>
  <c r="R181" i="1" s="1"/>
  <c r="J179" i="1"/>
  <c r="K179" i="1" s="1"/>
  <c r="E179" i="1" s="1"/>
  <c r="M179" i="1"/>
  <c r="T182" i="1"/>
  <c r="S179" i="1"/>
  <c r="Z179" i="1" s="1"/>
  <c r="AB180" i="1"/>
  <c r="U178" i="1"/>
  <c r="W178" i="1" s="1"/>
  <c r="L178" i="1" l="1"/>
  <c r="D179" i="1"/>
  <c r="F179" i="1" s="1"/>
  <c r="N176" i="1"/>
  <c r="O175" i="1"/>
  <c r="P175" i="1" s="1"/>
  <c r="C182" i="1"/>
  <c r="G178" i="1"/>
  <c r="U179" i="1"/>
  <c r="W179" i="1" s="1"/>
  <c r="S180" i="1"/>
  <c r="Z180" i="1" s="1"/>
  <c r="AB181" i="1"/>
  <c r="T183" i="1"/>
  <c r="I181" i="1"/>
  <c r="A182" i="1"/>
  <c r="Q182" i="1" s="1"/>
  <c r="R182" i="1" s="1"/>
  <c r="H181" i="1"/>
  <c r="J180" i="1"/>
  <c r="K180" i="1" s="1"/>
  <c r="E180" i="1" s="1"/>
  <c r="M180" i="1"/>
  <c r="L179" i="1" l="1"/>
  <c r="G179" i="1"/>
  <c r="D180" i="1"/>
  <c r="F180" i="1" s="1"/>
  <c r="C183" i="1"/>
  <c r="X175" i="1"/>
  <c r="B175" i="1" s="1"/>
  <c r="O176" i="1"/>
  <c r="P176" i="1" s="1"/>
  <c r="X176" i="1" s="1"/>
  <c r="B176" i="1" s="1"/>
  <c r="N177" i="1"/>
  <c r="U180" i="1"/>
  <c r="W180" i="1" s="1"/>
  <c r="J181" i="1"/>
  <c r="K181" i="1" s="1"/>
  <c r="E181" i="1" s="1"/>
  <c r="M181" i="1"/>
  <c r="AB182" i="1"/>
  <c r="S181" i="1"/>
  <c r="Z181" i="1" s="1"/>
  <c r="T184" i="1"/>
  <c r="A183" i="1"/>
  <c r="Q183" i="1" s="1"/>
  <c r="R183" i="1" s="1"/>
  <c r="I182" i="1"/>
  <c r="H182" i="1"/>
  <c r="L180" i="1" l="1"/>
  <c r="D181" i="1"/>
  <c r="F181" i="1" s="1"/>
  <c r="C184" i="1"/>
  <c r="G180" i="1"/>
  <c r="N178" i="1"/>
  <c r="O177" i="1"/>
  <c r="P177" i="1" s="1"/>
  <c r="AB183" i="1"/>
  <c r="S182" i="1"/>
  <c r="Z182" i="1" s="1"/>
  <c r="T185" i="1"/>
  <c r="U181" i="1"/>
  <c r="W181" i="1" s="1"/>
  <c r="H183" i="1"/>
  <c r="A184" i="1"/>
  <c r="Q184" i="1" s="1"/>
  <c r="R184" i="1" s="1"/>
  <c r="I183" i="1"/>
  <c r="J182" i="1"/>
  <c r="K182" i="1" s="1"/>
  <c r="E182" i="1" s="1"/>
  <c r="M182" i="1"/>
  <c r="L181" i="1" l="1"/>
  <c r="D182" i="1"/>
  <c r="F182" i="1" s="1"/>
  <c r="N179" i="1"/>
  <c r="O178" i="1"/>
  <c r="P178" i="1" s="1"/>
  <c r="C185" i="1"/>
  <c r="G181" i="1"/>
  <c r="X177" i="1"/>
  <c r="B177" i="1" s="1"/>
  <c r="U182" i="1"/>
  <c r="W182" i="1" s="1"/>
  <c r="AB184" i="1"/>
  <c r="S183" i="1"/>
  <c r="Z183" i="1" s="1"/>
  <c r="T186" i="1"/>
  <c r="A185" i="1"/>
  <c r="Q185" i="1" s="1"/>
  <c r="R185" i="1" s="1"/>
  <c r="H184" i="1"/>
  <c r="I184" i="1"/>
  <c r="J183" i="1"/>
  <c r="K183" i="1" s="1"/>
  <c r="E183" i="1" s="1"/>
  <c r="M183" i="1"/>
  <c r="L182" i="1" l="1"/>
  <c r="G182" i="1"/>
  <c r="D183" i="1"/>
  <c r="F183" i="1" s="1"/>
  <c r="C186" i="1"/>
  <c r="X178" i="1"/>
  <c r="B178" i="1" s="1"/>
  <c r="O179" i="1"/>
  <c r="P179" i="1" s="1"/>
  <c r="N180" i="1"/>
  <c r="AB185" i="1"/>
  <c r="S184" i="1"/>
  <c r="Z184" i="1" s="1"/>
  <c r="T187" i="1"/>
  <c r="U183" i="1"/>
  <c r="W183" i="1" s="1"/>
  <c r="J184" i="1"/>
  <c r="K184" i="1" s="1"/>
  <c r="E184" i="1" s="1"/>
  <c r="M184" i="1"/>
  <c r="A186" i="1"/>
  <c r="Q186" i="1" s="1"/>
  <c r="R186" i="1" s="1"/>
  <c r="I185" i="1"/>
  <c r="H185" i="1"/>
  <c r="L183" i="1" l="1"/>
  <c r="D184" i="1"/>
  <c r="F184" i="1" s="1"/>
  <c r="C187" i="1"/>
  <c r="X179" i="1"/>
  <c r="B179" i="1" s="1"/>
  <c r="G183" i="1"/>
  <c r="N181" i="1"/>
  <c r="O180" i="1"/>
  <c r="P180" i="1" s="1"/>
  <c r="AB186" i="1"/>
  <c r="S185" i="1"/>
  <c r="Z185" i="1" s="1"/>
  <c r="T188" i="1"/>
  <c r="A187" i="1"/>
  <c r="Q187" i="1" s="1"/>
  <c r="R187" i="1" s="1"/>
  <c r="H186" i="1"/>
  <c r="I186" i="1"/>
  <c r="J185" i="1"/>
  <c r="K185" i="1" s="1"/>
  <c r="E185" i="1" s="1"/>
  <c r="M185" i="1"/>
  <c r="U184" i="1"/>
  <c r="W184" i="1" s="1"/>
  <c r="L184" i="1" l="1"/>
  <c r="G184" i="1"/>
  <c r="D185" i="1"/>
  <c r="F185" i="1" s="1"/>
  <c r="C188" i="1"/>
  <c r="X180" i="1"/>
  <c r="B180" i="1" s="1"/>
  <c r="N182" i="1"/>
  <c r="O181" i="1"/>
  <c r="P181" i="1" s="1"/>
  <c r="T189" i="1"/>
  <c r="J186" i="1"/>
  <c r="K186" i="1" s="1"/>
  <c r="E186" i="1" s="1"/>
  <c r="M186" i="1"/>
  <c r="H187" i="1"/>
  <c r="A188" i="1"/>
  <c r="Q188" i="1" s="1"/>
  <c r="R188" i="1" s="1"/>
  <c r="I187" i="1"/>
  <c r="AB187" i="1"/>
  <c r="S186" i="1"/>
  <c r="Z186" i="1" s="1"/>
  <c r="U185" i="1"/>
  <c r="W185" i="1" s="1"/>
  <c r="L185" i="1" l="1"/>
  <c r="D186" i="1"/>
  <c r="F186" i="1" s="1"/>
  <c r="C189" i="1"/>
  <c r="G185" i="1"/>
  <c r="X181" i="1"/>
  <c r="B181" i="1" s="1"/>
  <c r="O182" i="1"/>
  <c r="P182" i="1" s="1"/>
  <c r="X182" i="1" s="1"/>
  <c r="B182" i="1" s="1"/>
  <c r="N183" i="1"/>
  <c r="A189" i="1"/>
  <c r="Q189" i="1" s="1"/>
  <c r="R189" i="1" s="1"/>
  <c r="I188" i="1"/>
  <c r="H188" i="1"/>
  <c r="T190" i="1"/>
  <c r="J187" i="1"/>
  <c r="K187" i="1" s="1"/>
  <c r="E187" i="1" s="1"/>
  <c r="M187" i="1"/>
  <c r="AB188" i="1"/>
  <c r="S187" i="1"/>
  <c r="Z187" i="1" s="1"/>
  <c r="U186" i="1"/>
  <c r="W186" i="1" s="1"/>
  <c r="L186" i="1" l="1"/>
  <c r="G186" i="1"/>
  <c r="D187" i="1"/>
  <c r="F187" i="1" s="1"/>
  <c r="C190" i="1"/>
  <c r="N184" i="1"/>
  <c r="O183" i="1"/>
  <c r="P183" i="1" s="1"/>
  <c r="X183" i="1" s="1"/>
  <c r="B183" i="1" s="1"/>
  <c r="AB189" i="1"/>
  <c r="S188" i="1"/>
  <c r="Z188" i="1" s="1"/>
  <c r="U187" i="1"/>
  <c r="W187" i="1" s="1"/>
  <c r="T191" i="1"/>
  <c r="A190" i="1"/>
  <c r="Q190" i="1" s="1"/>
  <c r="R190" i="1" s="1"/>
  <c r="I189" i="1"/>
  <c r="H189" i="1"/>
  <c r="J188" i="1"/>
  <c r="K188" i="1" s="1"/>
  <c r="E188" i="1" s="1"/>
  <c r="M188" i="1"/>
  <c r="L187" i="1" l="1"/>
  <c r="G187" i="1"/>
  <c r="D188" i="1"/>
  <c r="F188" i="1" s="1"/>
  <c r="O184" i="1"/>
  <c r="P184" i="1" s="1"/>
  <c r="X184" i="1" s="1"/>
  <c r="B184" i="1" s="1"/>
  <c r="N185" i="1"/>
  <c r="C191" i="1"/>
  <c r="U188" i="1"/>
  <c r="W188" i="1" s="1"/>
  <c r="J189" i="1"/>
  <c r="K189" i="1" s="1"/>
  <c r="E189" i="1" s="1"/>
  <c r="M189" i="1"/>
  <c r="AB190" i="1"/>
  <c r="S189" i="1"/>
  <c r="Z189" i="1" s="1"/>
  <c r="A191" i="1"/>
  <c r="Q191" i="1" s="1"/>
  <c r="R191" i="1" s="1"/>
  <c r="H190" i="1"/>
  <c r="I190" i="1"/>
  <c r="T192" i="1"/>
  <c r="L188" i="1" l="1"/>
  <c r="G188" i="1"/>
  <c r="D189" i="1"/>
  <c r="F189" i="1" s="1"/>
  <c r="C192" i="1"/>
  <c r="O185" i="1"/>
  <c r="P185" i="1" s="1"/>
  <c r="X185" i="1" s="1"/>
  <c r="B185" i="1" s="1"/>
  <c r="N186" i="1"/>
  <c r="U189" i="1"/>
  <c r="W189" i="1" s="1"/>
  <c r="T193" i="1"/>
  <c r="J190" i="1"/>
  <c r="K190" i="1" s="1"/>
  <c r="E190" i="1" s="1"/>
  <c r="M190" i="1"/>
  <c r="H191" i="1"/>
  <c r="A192" i="1"/>
  <c r="Q192" i="1" s="1"/>
  <c r="R192" i="1" s="1"/>
  <c r="I191" i="1"/>
  <c r="AB191" i="1"/>
  <c r="S190" i="1"/>
  <c r="Z190" i="1" s="1"/>
  <c r="L189" i="1" l="1"/>
  <c r="D190" i="1"/>
  <c r="F190" i="1" s="1"/>
  <c r="O186" i="1"/>
  <c r="P186" i="1" s="1"/>
  <c r="N187" i="1"/>
  <c r="C193" i="1"/>
  <c r="G189" i="1"/>
  <c r="J191" i="1"/>
  <c r="K191" i="1" s="1"/>
  <c r="E191" i="1" s="1"/>
  <c r="M191" i="1"/>
  <c r="AB192" i="1"/>
  <c r="S191" i="1"/>
  <c r="Z191" i="1" s="1"/>
  <c r="T194" i="1"/>
  <c r="U190" i="1"/>
  <c r="W190" i="1" s="1"/>
  <c r="A193" i="1"/>
  <c r="Q193" i="1" s="1"/>
  <c r="R193" i="1" s="1"/>
  <c r="I192" i="1"/>
  <c r="H192" i="1"/>
  <c r="L190" i="1" l="1"/>
  <c r="D191" i="1"/>
  <c r="F191" i="1" s="1"/>
  <c r="C194" i="1"/>
  <c r="N188" i="1"/>
  <c r="O187" i="1"/>
  <c r="P187" i="1" s="1"/>
  <c r="X187" i="1" s="1"/>
  <c r="B187" i="1" s="1"/>
  <c r="X186" i="1"/>
  <c r="B186" i="1" s="1"/>
  <c r="G190" i="1"/>
  <c r="AB193" i="1"/>
  <c r="S192" i="1"/>
  <c r="Z192" i="1" s="1"/>
  <c r="U191" i="1"/>
  <c r="W191" i="1" s="1"/>
  <c r="T195" i="1"/>
  <c r="H193" i="1"/>
  <c r="I193" i="1" s="1"/>
  <c r="A194" i="1"/>
  <c r="Q194" i="1" s="1"/>
  <c r="R194" i="1" s="1"/>
  <c r="J192" i="1"/>
  <c r="K192" i="1" s="1"/>
  <c r="E192" i="1" s="1"/>
  <c r="M192" i="1"/>
  <c r="L191" i="1" l="1"/>
  <c r="D192" i="1"/>
  <c r="G192" i="1" s="1"/>
  <c r="G191" i="1"/>
  <c r="N189" i="1"/>
  <c r="O188" i="1"/>
  <c r="P188" i="1" s="1"/>
  <c r="C195" i="1"/>
  <c r="J193" i="1"/>
  <c r="K193" i="1" s="1"/>
  <c r="E193" i="1" s="1"/>
  <c r="U192" i="1"/>
  <c r="W192" i="1" s="1"/>
  <c r="AB194" i="1"/>
  <c r="S193" i="1"/>
  <c r="Z193" i="1" s="1"/>
  <c r="T196" i="1"/>
  <c r="A195" i="1"/>
  <c r="Q195" i="1" s="1"/>
  <c r="R195" i="1" s="1"/>
  <c r="I194" i="1"/>
  <c r="H194" i="1"/>
  <c r="L192" i="1" l="1"/>
  <c r="M193" i="1" s="1"/>
  <c r="F192" i="1"/>
  <c r="X188" i="1"/>
  <c r="B188" i="1" s="1"/>
  <c r="N190" i="1"/>
  <c r="O189" i="1"/>
  <c r="P189" i="1" s="1"/>
  <c r="X189" i="1" s="1"/>
  <c r="B189" i="1" s="1"/>
  <c r="D193" i="1"/>
  <c r="F193" i="1" s="1"/>
  <c r="C196" i="1"/>
  <c r="T197" i="1"/>
  <c r="H195" i="1"/>
  <c r="A196" i="1"/>
  <c r="Q196" i="1" s="1"/>
  <c r="R196" i="1" s="1"/>
  <c r="I195" i="1"/>
  <c r="U193" i="1"/>
  <c r="W193" i="1" s="1"/>
  <c r="J194" i="1"/>
  <c r="K194" i="1" s="1"/>
  <c r="E194" i="1" s="1"/>
  <c r="AB195" i="1"/>
  <c r="S194" i="1"/>
  <c r="Z194" i="1" s="1"/>
  <c r="C197" i="1" l="1"/>
  <c r="G193" i="1"/>
  <c r="N191" i="1"/>
  <c r="O190" i="1"/>
  <c r="P190" i="1" s="1"/>
  <c r="X190" i="1" s="1"/>
  <c r="B190" i="1" s="1"/>
  <c r="D194" i="1"/>
  <c r="F194" i="1" s="1"/>
  <c r="L193" i="1"/>
  <c r="M194" i="1"/>
  <c r="M195" i="1" s="1"/>
  <c r="A197" i="1"/>
  <c r="Q197" i="1" s="1"/>
  <c r="R197" i="1" s="1"/>
  <c r="H196" i="1"/>
  <c r="I196" i="1"/>
  <c r="T198" i="1"/>
  <c r="U194" i="1"/>
  <c r="W194" i="1" s="1"/>
  <c r="J195" i="1"/>
  <c r="K195" i="1" s="1"/>
  <c r="E195" i="1" s="1"/>
  <c r="AB196" i="1"/>
  <c r="S195" i="1"/>
  <c r="Z195" i="1" s="1"/>
  <c r="G194" i="1" l="1"/>
  <c r="L194" i="1"/>
  <c r="D195" i="1"/>
  <c r="F195" i="1" s="1"/>
  <c r="N192" i="1"/>
  <c r="O191" i="1"/>
  <c r="P191" i="1" s="1"/>
  <c r="X191" i="1" s="1"/>
  <c r="B191" i="1" s="1"/>
  <c r="C198" i="1"/>
  <c r="U195" i="1"/>
  <c r="W195" i="1" s="1"/>
  <c r="AB197" i="1"/>
  <c r="S196" i="1"/>
  <c r="Z196" i="1" s="1"/>
  <c r="T199" i="1"/>
  <c r="J196" i="1"/>
  <c r="K196" i="1" s="1"/>
  <c r="E196" i="1" s="1"/>
  <c r="M196" i="1"/>
  <c r="H197" i="1"/>
  <c r="I197" i="1"/>
  <c r="A198" i="1"/>
  <c r="Q198" i="1" s="1"/>
  <c r="R198" i="1" s="1"/>
  <c r="D196" i="1" l="1"/>
  <c r="F196" i="1" s="1"/>
  <c r="O192" i="1"/>
  <c r="P192" i="1" s="1"/>
  <c r="X192" i="1" s="1"/>
  <c r="B192" i="1" s="1"/>
  <c r="N193" i="1"/>
  <c r="L195" i="1"/>
  <c r="G195" i="1"/>
  <c r="C199" i="1"/>
  <c r="S197" i="1"/>
  <c r="Z197" i="1" s="1"/>
  <c r="AB198" i="1"/>
  <c r="J197" i="1"/>
  <c r="K197" i="1" s="1"/>
  <c r="E197" i="1" s="1"/>
  <c r="M197" i="1"/>
  <c r="A199" i="1"/>
  <c r="Q199" i="1" s="1"/>
  <c r="R199" i="1" s="1"/>
  <c r="I198" i="1"/>
  <c r="H198" i="1"/>
  <c r="U196" i="1"/>
  <c r="W196" i="1" s="1"/>
  <c r="T200" i="1"/>
  <c r="L196" i="1" l="1"/>
  <c r="G196" i="1"/>
  <c r="D197" i="1"/>
  <c r="F197" i="1" s="1"/>
  <c r="N194" i="1"/>
  <c r="O193" i="1"/>
  <c r="P193" i="1" s="1"/>
  <c r="X193" i="1" s="1"/>
  <c r="B193" i="1" s="1"/>
  <c r="C200" i="1"/>
  <c r="U197" i="1"/>
  <c r="W197" i="1" s="1"/>
  <c r="T201" i="1"/>
  <c r="I199" i="1"/>
  <c r="A200" i="1"/>
  <c r="Q200" i="1" s="1"/>
  <c r="R200" i="1" s="1"/>
  <c r="H199" i="1"/>
  <c r="AB199" i="1"/>
  <c r="S198" i="1"/>
  <c r="Z198" i="1" s="1"/>
  <c r="J198" i="1"/>
  <c r="K198" i="1" s="1"/>
  <c r="E198" i="1" s="1"/>
  <c r="M198" i="1"/>
  <c r="L197" i="1" l="1"/>
  <c r="G197" i="1"/>
  <c r="D198" i="1"/>
  <c r="F198" i="1" s="1"/>
  <c r="N195" i="1"/>
  <c r="O194" i="1"/>
  <c r="P194" i="1" s="1"/>
  <c r="C201" i="1"/>
  <c r="AB200" i="1"/>
  <c r="S199" i="1"/>
  <c r="Z199" i="1" s="1"/>
  <c r="H200" i="1"/>
  <c r="A201" i="1"/>
  <c r="Q201" i="1" s="1"/>
  <c r="R201" i="1" s="1"/>
  <c r="I200" i="1"/>
  <c r="T202" i="1"/>
  <c r="U198" i="1"/>
  <c r="W198" i="1" s="1"/>
  <c r="M199" i="1"/>
  <c r="J199" i="1"/>
  <c r="K199" i="1" s="1"/>
  <c r="E199" i="1" s="1"/>
  <c r="L198" i="1" l="1"/>
  <c r="D199" i="1"/>
  <c r="F199" i="1" s="1"/>
  <c r="C202" i="1"/>
  <c r="G198" i="1"/>
  <c r="N196" i="1"/>
  <c r="O195" i="1"/>
  <c r="P195" i="1" s="1"/>
  <c r="X194" i="1"/>
  <c r="B194" i="1" s="1"/>
  <c r="S200" i="1"/>
  <c r="Z200" i="1" s="1"/>
  <c r="AB201" i="1"/>
  <c r="T203" i="1"/>
  <c r="H201" i="1"/>
  <c r="A202" i="1"/>
  <c r="Q202" i="1" s="1"/>
  <c r="R202" i="1" s="1"/>
  <c r="I201" i="1"/>
  <c r="U199" i="1"/>
  <c r="W199" i="1" s="1"/>
  <c r="J200" i="1"/>
  <c r="K200" i="1" s="1"/>
  <c r="E200" i="1" s="1"/>
  <c r="M200" i="1"/>
  <c r="C203" i="1" l="1"/>
  <c r="L199" i="1"/>
  <c r="D200" i="1"/>
  <c r="F200" i="1" s="1"/>
  <c r="X195" i="1"/>
  <c r="B195" i="1" s="1"/>
  <c r="O196" i="1"/>
  <c r="P196" i="1" s="1"/>
  <c r="N197" i="1"/>
  <c r="G199" i="1"/>
  <c r="T204" i="1"/>
  <c r="M201" i="1"/>
  <c r="J201" i="1"/>
  <c r="K201" i="1" s="1"/>
  <c r="E201" i="1" s="1"/>
  <c r="AB202" i="1"/>
  <c r="S201" i="1"/>
  <c r="Z201" i="1" s="1"/>
  <c r="U200" i="1"/>
  <c r="W200" i="1" s="1"/>
  <c r="I202" i="1"/>
  <c r="A203" i="1"/>
  <c r="Q203" i="1" s="1"/>
  <c r="R203" i="1" s="1"/>
  <c r="H202" i="1"/>
  <c r="C204" i="1" l="1"/>
  <c r="L200" i="1"/>
  <c r="G200" i="1"/>
  <c r="D201" i="1"/>
  <c r="F201" i="1" s="1"/>
  <c r="X196" i="1"/>
  <c r="B196" i="1" s="1"/>
  <c r="O197" i="1"/>
  <c r="P197" i="1" s="1"/>
  <c r="N198" i="1"/>
  <c r="S202" i="1"/>
  <c r="Z202" i="1" s="1"/>
  <c r="AB203" i="1"/>
  <c r="M202" i="1"/>
  <c r="J202" i="1"/>
  <c r="K202" i="1" s="1"/>
  <c r="E202" i="1" s="1"/>
  <c r="A204" i="1"/>
  <c r="Q204" i="1" s="1"/>
  <c r="R204" i="1" s="1"/>
  <c r="H203" i="1"/>
  <c r="I203" i="1"/>
  <c r="U201" i="1"/>
  <c r="W201" i="1" s="1"/>
  <c r="T205" i="1"/>
  <c r="L201" i="1" l="1"/>
  <c r="G201" i="1"/>
  <c r="D202" i="1"/>
  <c r="F202" i="1" s="1"/>
  <c r="C205" i="1"/>
  <c r="N199" i="1"/>
  <c r="O198" i="1"/>
  <c r="P198" i="1" s="1"/>
  <c r="X198" i="1" s="1"/>
  <c r="B198" i="1" s="1"/>
  <c r="X197" i="1"/>
  <c r="B197" i="1" s="1"/>
  <c r="T206" i="1"/>
  <c r="J203" i="1"/>
  <c r="K203" i="1" s="1"/>
  <c r="E203" i="1" s="1"/>
  <c r="M203" i="1"/>
  <c r="A205" i="1"/>
  <c r="Q205" i="1" s="1"/>
  <c r="R205" i="1" s="1"/>
  <c r="I204" i="1"/>
  <c r="H204" i="1"/>
  <c r="AB204" i="1"/>
  <c r="S203" i="1"/>
  <c r="Z203" i="1" s="1"/>
  <c r="U202" i="1"/>
  <c r="W202" i="1" s="1"/>
  <c r="C206" i="1" l="1"/>
  <c r="L202" i="1"/>
  <c r="G202" i="1"/>
  <c r="D203" i="1"/>
  <c r="F203" i="1" s="1"/>
  <c r="N200" i="1"/>
  <c r="O199" i="1"/>
  <c r="P199" i="1" s="1"/>
  <c r="X199" i="1" s="1"/>
  <c r="B199" i="1" s="1"/>
  <c r="I205" i="1"/>
  <c r="H205" i="1"/>
  <c r="A206" i="1"/>
  <c r="Q206" i="1" s="1"/>
  <c r="R206" i="1" s="1"/>
  <c r="M204" i="1"/>
  <c r="J204" i="1"/>
  <c r="K204" i="1" s="1"/>
  <c r="E204" i="1" s="1"/>
  <c r="T207" i="1"/>
  <c r="U203" i="1"/>
  <c r="W203" i="1" s="1"/>
  <c r="AB205" i="1"/>
  <c r="S204" i="1"/>
  <c r="Z204" i="1" s="1"/>
  <c r="L203" i="1" l="1"/>
  <c r="G203" i="1"/>
  <c r="D204" i="1"/>
  <c r="F204" i="1" s="1"/>
  <c r="N201" i="1"/>
  <c r="O200" i="1"/>
  <c r="P200" i="1" s="1"/>
  <c r="C207" i="1"/>
  <c r="T208" i="1"/>
  <c r="A207" i="1"/>
  <c r="Q207" i="1" s="1"/>
  <c r="R207" i="1" s="1"/>
  <c r="I206" i="1"/>
  <c r="H206" i="1"/>
  <c r="U204" i="1"/>
  <c r="W204" i="1" s="1"/>
  <c r="J205" i="1"/>
  <c r="K205" i="1" s="1"/>
  <c r="E205" i="1" s="1"/>
  <c r="M205" i="1"/>
  <c r="AB206" i="1"/>
  <c r="S205" i="1"/>
  <c r="Z205" i="1" s="1"/>
  <c r="L204" i="1" l="1"/>
  <c r="G204" i="1"/>
  <c r="D205" i="1"/>
  <c r="F205" i="1" s="1"/>
  <c r="X200" i="1"/>
  <c r="B200" i="1" s="1"/>
  <c r="O201" i="1"/>
  <c r="P201" i="1" s="1"/>
  <c r="X201" i="1" s="1"/>
  <c r="B201" i="1" s="1"/>
  <c r="N202" i="1"/>
  <c r="C208" i="1"/>
  <c r="S206" i="1"/>
  <c r="Z206" i="1" s="1"/>
  <c r="AB207" i="1"/>
  <c r="T209" i="1"/>
  <c r="U205" i="1"/>
  <c r="W205" i="1" s="1"/>
  <c r="A208" i="1"/>
  <c r="Q208" i="1" s="1"/>
  <c r="R208" i="1" s="1"/>
  <c r="I207" i="1"/>
  <c r="H207" i="1"/>
  <c r="M206" i="1"/>
  <c r="J206" i="1"/>
  <c r="K206" i="1" s="1"/>
  <c r="E206" i="1" s="1"/>
  <c r="L205" i="1" l="1"/>
  <c r="G205" i="1"/>
  <c r="D206" i="1"/>
  <c r="F206" i="1" s="1"/>
  <c r="N203" i="1"/>
  <c r="O202" i="1"/>
  <c r="P202" i="1" s="1"/>
  <c r="C209" i="1"/>
  <c r="U206" i="1"/>
  <c r="W206" i="1" s="1"/>
  <c r="AB208" i="1"/>
  <c r="S207" i="1"/>
  <c r="Z207" i="1" s="1"/>
  <c r="A209" i="1"/>
  <c r="Q209" i="1" s="1"/>
  <c r="R209" i="1" s="1"/>
  <c r="I208" i="1"/>
  <c r="H208" i="1"/>
  <c r="T210" i="1"/>
  <c r="J207" i="1"/>
  <c r="K207" i="1" s="1"/>
  <c r="E207" i="1" s="1"/>
  <c r="M207" i="1"/>
  <c r="L206" i="1" l="1"/>
  <c r="G206" i="1"/>
  <c r="D207" i="1"/>
  <c r="F207" i="1" s="1"/>
  <c r="C210" i="1"/>
  <c r="X202" i="1"/>
  <c r="B202" i="1" s="1"/>
  <c r="O203" i="1"/>
  <c r="P203" i="1" s="1"/>
  <c r="N204" i="1"/>
  <c r="A210" i="1"/>
  <c r="Q210" i="1" s="1"/>
  <c r="R210" i="1" s="1"/>
  <c r="I209" i="1"/>
  <c r="H209" i="1"/>
  <c r="T211" i="1"/>
  <c r="M208" i="1"/>
  <c r="J208" i="1"/>
  <c r="K208" i="1" s="1"/>
  <c r="E208" i="1" s="1"/>
  <c r="S208" i="1"/>
  <c r="Z208" i="1" s="1"/>
  <c r="AB209" i="1"/>
  <c r="U207" i="1"/>
  <c r="W207" i="1" s="1"/>
  <c r="L207" i="1" l="1"/>
  <c r="G207" i="1"/>
  <c r="D208" i="1"/>
  <c r="F208" i="1" s="1"/>
  <c r="X203" i="1"/>
  <c r="B203" i="1" s="1"/>
  <c r="C211" i="1"/>
  <c r="O204" i="1"/>
  <c r="P204" i="1" s="1"/>
  <c r="N205" i="1"/>
  <c r="T212" i="1"/>
  <c r="A211" i="1"/>
  <c r="Q211" i="1" s="1"/>
  <c r="R211" i="1" s="1"/>
  <c r="I210" i="1"/>
  <c r="H210" i="1"/>
  <c r="U208" i="1"/>
  <c r="W208" i="1" s="1"/>
  <c r="J209" i="1"/>
  <c r="K209" i="1" s="1"/>
  <c r="E209" i="1" s="1"/>
  <c r="M209" i="1"/>
  <c r="AB210" i="1"/>
  <c r="S209" i="1"/>
  <c r="Z209" i="1" s="1"/>
  <c r="L208" i="1" l="1"/>
  <c r="G208" i="1"/>
  <c r="D209" i="1"/>
  <c r="F209" i="1" s="1"/>
  <c r="C212" i="1"/>
  <c r="X204" i="1"/>
  <c r="B204" i="1" s="1"/>
  <c r="O205" i="1"/>
  <c r="P205" i="1" s="1"/>
  <c r="N206" i="1"/>
  <c r="S210" i="1"/>
  <c r="Z210" i="1" s="1"/>
  <c r="AB211" i="1"/>
  <c r="T213" i="1"/>
  <c r="U209" i="1"/>
  <c r="W209" i="1" s="1"/>
  <c r="J210" i="1"/>
  <c r="K210" i="1" s="1"/>
  <c r="E210" i="1" s="1"/>
  <c r="M210" i="1"/>
  <c r="I211" i="1"/>
  <c r="H211" i="1"/>
  <c r="A212" i="1"/>
  <c r="Q212" i="1" s="1"/>
  <c r="R212" i="1" s="1"/>
  <c r="L209" i="1" l="1"/>
  <c r="G209" i="1"/>
  <c r="D210" i="1"/>
  <c r="F210" i="1" s="1"/>
  <c r="X205" i="1"/>
  <c r="B205" i="1" s="1"/>
  <c r="C213" i="1"/>
  <c r="N207" i="1"/>
  <c r="O206" i="1"/>
  <c r="P206" i="1" s="1"/>
  <c r="J211" i="1"/>
  <c r="K211" i="1" s="1"/>
  <c r="E211" i="1" s="1"/>
  <c r="M211" i="1"/>
  <c r="S211" i="1"/>
  <c r="Z211" i="1" s="1"/>
  <c r="AB212" i="1"/>
  <c r="A213" i="1"/>
  <c r="Q213" i="1" s="1"/>
  <c r="R213" i="1" s="1"/>
  <c r="I212" i="1"/>
  <c r="H212" i="1"/>
  <c r="U210" i="1"/>
  <c r="W210" i="1" s="1"/>
  <c r="T214" i="1"/>
  <c r="C214" i="1" l="1"/>
  <c r="L210" i="1"/>
  <c r="G210" i="1"/>
  <c r="D211" i="1"/>
  <c r="F211" i="1" s="1"/>
  <c r="X206" i="1"/>
  <c r="B206" i="1" s="1"/>
  <c r="O207" i="1"/>
  <c r="P207" i="1" s="1"/>
  <c r="N208" i="1"/>
  <c r="I213" i="1"/>
  <c r="H213" i="1"/>
  <c r="A214" i="1"/>
  <c r="Q214" i="1" s="1"/>
  <c r="R214" i="1" s="1"/>
  <c r="J212" i="1"/>
  <c r="K212" i="1" s="1"/>
  <c r="E212" i="1" s="1"/>
  <c r="M212" i="1"/>
  <c r="T215" i="1"/>
  <c r="AB213" i="1"/>
  <c r="S212" i="1"/>
  <c r="Z212" i="1" s="1"/>
  <c r="U211" i="1"/>
  <c r="W211" i="1" s="1"/>
  <c r="L211" i="1" l="1"/>
  <c r="D212" i="1"/>
  <c r="F212" i="1" s="1"/>
  <c r="C215" i="1"/>
  <c r="G211" i="1"/>
  <c r="N209" i="1"/>
  <c r="O208" i="1"/>
  <c r="P208" i="1" s="1"/>
  <c r="X208" i="1" s="1"/>
  <c r="B208" i="1" s="1"/>
  <c r="X207" i="1"/>
  <c r="B207" i="1" s="1"/>
  <c r="T216" i="1"/>
  <c r="M213" i="1"/>
  <c r="J213" i="1"/>
  <c r="K213" i="1" s="1"/>
  <c r="E213" i="1" s="1"/>
  <c r="AB214" i="1"/>
  <c r="S213" i="1"/>
  <c r="Z213" i="1" s="1"/>
  <c r="I214" i="1"/>
  <c r="H214" i="1"/>
  <c r="A215" i="1"/>
  <c r="Q215" i="1" s="1"/>
  <c r="R215" i="1" s="1"/>
  <c r="U212" i="1"/>
  <c r="W212" i="1" s="1"/>
  <c r="L212" i="1" l="1"/>
  <c r="D213" i="1"/>
  <c r="F213" i="1" s="1"/>
  <c r="O209" i="1"/>
  <c r="P209" i="1" s="1"/>
  <c r="X209" i="1" s="1"/>
  <c r="B209" i="1" s="1"/>
  <c r="N210" i="1"/>
  <c r="C216" i="1"/>
  <c r="G212" i="1"/>
  <c r="J214" i="1"/>
  <c r="K214" i="1" s="1"/>
  <c r="E214" i="1" s="1"/>
  <c r="M214" i="1"/>
  <c r="AB215" i="1"/>
  <c r="S214" i="1"/>
  <c r="Z214" i="1" s="1"/>
  <c r="T217" i="1"/>
  <c r="U213" i="1"/>
  <c r="W213" i="1" s="1"/>
  <c r="I215" i="1"/>
  <c r="H215" i="1"/>
  <c r="A216" i="1"/>
  <c r="Q216" i="1" s="1"/>
  <c r="R216" i="1" s="1"/>
  <c r="L213" i="1" l="1"/>
  <c r="G213" i="1"/>
  <c r="D214" i="1"/>
  <c r="F214" i="1" s="1"/>
  <c r="C217" i="1"/>
  <c r="N211" i="1"/>
  <c r="O210" i="1"/>
  <c r="P210" i="1" s="1"/>
  <c r="AB216" i="1"/>
  <c r="S215" i="1"/>
  <c r="Z215" i="1" s="1"/>
  <c r="I216" i="1"/>
  <c r="H216" i="1"/>
  <c r="A217" i="1"/>
  <c r="Q217" i="1" s="1"/>
  <c r="R217" i="1" s="1"/>
  <c r="U214" i="1"/>
  <c r="W214" i="1" s="1"/>
  <c r="M215" i="1"/>
  <c r="J215" i="1"/>
  <c r="K215" i="1" s="1"/>
  <c r="E215" i="1" s="1"/>
  <c r="T218" i="1"/>
  <c r="L214" i="1" l="1"/>
  <c r="G214" i="1"/>
  <c r="D215" i="1"/>
  <c r="F215" i="1" s="1"/>
  <c r="X210" i="1"/>
  <c r="B210" i="1" s="1"/>
  <c r="O211" i="1"/>
  <c r="P211" i="1" s="1"/>
  <c r="X211" i="1" s="1"/>
  <c r="B211" i="1" s="1"/>
  <c r="N212" i="1"/>
  <c r="C218" i="1"/>
  <c r="M216" i="1"/>
  <c r="J216" i="1"/>
  <c r="K216" i="1" s="1"/>
  <c r="E216" i="1" s="1"/>
  <c r="T219" i="1"/>
  <c r="AB217" i="1"/>
  <c r="S216" i="1"/>
  <c r="Z216" i="1" s="1"/>
  <c r="U215" i="1"/>
  <c r="W215" i="1" s="1"/>
  <c r="A218" i="1"/>
  <c r="Q218" i="1" s="1"/>
  <c r="R218" i="1" s="1"/>
  <c r="I217" i="1"/>
  <c r="H217" i="1"/>
  <c r="L215" i="1" l="1"/>
  <c r="D216" i="1"/>
  <c r="F216" i="1" s="1"/>
  <c r="N213" i="1"/>
  <c r="O212" i="1"/>
  <c r="P212" i="1" s="1"/>
  <c r="G215" i="1"/>
  <c r="C219" i="1"/>
  <c r="M217" i="1"/>
  <c r="J217" i="1"/>
  <c r="K217" i="1" s="1"/>
  <c r="E217" i="1" s="1"/>
  <c r="A219" i="1"/>
  <c r="Q219" i="1" s="1"/>
  <c r="R219" i="1" s="1"/>
  <c r="I218" i="1"/>
  <c r="H218" i="1"/>
  <c r="AB218" i="1"/>
  <c r="S217" i="1"/>
  <c r="Z217" i="1" s="1"/>
  <c r="T220" i="1"/>
  <c r="U216" i="1"/>
  <c r="W216" i="1" s="1"/>
  <c r="L216" i="1" l="1"/>
  <c r="D217" i="1"/>
  <c r="F217" i="1" s="1"/>
  <c r="C220" i="1"/>
  <c r="N214" i="1"/>
  <c r="O213" i="1"/>
  <c r="P213" i="1" s="1"/>
  <c r="G216" i="1"/>
  <c r="X212" i="1"/>
  <c r="B212" i="1" s="1"/>
  <c r="U217" i="1"/>
  <c r="W217" i="1" s="1"/>
  <c r="S218" i="1"/>
  <c r="Z218" i="1" s="1"/>
  <c r="AB219" i="1"/>
  <c r="T221" i="1"/>
  <c r="I219" i="1"/>
  <c r="A220" i="1"/>
  <c r="Q220" i="1" s="1"/>
  <c r="R220" i="1" s="1"/>
  <c r="H219" i="1"/>
  <c r="M218" i="1"/>
  <c r="J218" i="1"/>
  <c r="K218" i="1" s="1"/>
  <c r="E218" i="1" s="1"/>
  <c r="L217" i="1" l="1"/>
  <c r="G217" i="1"/>
  <c r="D218" i="1"/>
  <c r="F218" i="1" s="1"/>
  <c r="X213" i="1"/>
  <c r="B213" i="1" s="1"/>
  <c r="N215" i="1"/>
  <c r="O214" i="1"/>
  <c r="P214" i="1" s="1"/>
  <c r="X214" i="1" s="1"/>
  <c r="B214" i="1" s="1"/>
  <c r="C221" i="1"/>
  <c r="T222" i="1"/>
  <c r="A221" i="1"/>
  <c r="Q221" i="1" s="1"/>
  <c r="R221" i="1" s="1"/>
  <c r="I220" i="1"/>
  <c r="H220" i="1"/>
  <c r="M219" i="1"/>
  <c r="J219" i="1"/>
  <c r="K219" i="1" s="1"/>
  <c r="E219" i="1" s="1"/>
  <c r="U218" i="1"/>
  <c r="W218" i="1" s="1"/>
  <c r="AB220" i="1"/>
  <c r="S219" i="1"/>
  <c r="Z219" i="1" s="1"/>
  <c r="L218" i="1" l="1"/>
  <c r="D219" i="1"/>
  <c r="F219" i="1" s="1"/>
  <c r="N216" i="1"/>
  <c r="O215" i="1"/>
  <c r="P215" i="1" s="1"/>
  <c r="G218" i="1"/>
  <c r="C222" i="1"/>
  <c r="U219" i="1"/>
  <c r="W219" i="1" s="1"/>
  <c r="T223" i="1"/>
  <c r="AB221" i="1"/>
  <c r="S220" i="1"/>
  <c r="Z220" i="1" s="1"/>
  <c r="A222" i="1"/>
  <c r="Q222" i="1" s="1"/>
  <c r="R222" i="1" s="1"/>
  <c r="H221" i="1"/>
  <c r="I221" i="1"/>
  <c r="J220" i="1"/>
  <c r="K220" i="1" s="1"/>
  <c r="E220" i="1" s="1"/>
  <c r="M220" i="1"/>
  <c r="L219" i="1" l="1"/>
  <c r="G219" i="1"/>
  <c r="D220" i="1"/>
  <c r="F220" i="1" s="1"/>
  <c r="X215" i="1"/>
  <c r="B215" i="1" s="1"/>
  <c r="O216" i="1"/>
  <c r="P216" i="1" s="1"/>
  <c r="N217" i="1"/>
  <c r="C223" i="1"/>
  <c r="U220" i="1"/>
  <c r="W220" i="1" s="1"/>
  <c r="AB222" i="1"/>
  <c r="S221" i="1"/>
  <c r="Z221" i="1" s="1"/>
  <c r="J221" i="1"/>
  <c r="K221" i="1" s="1"/>
  <c r="E221" i="1" s="1"/>
  <c r="M221" i="1"/>
  <c r="T224" i="1"/>
  <c r="A223" i="1"/>
  <c r="Q223" i="1" s="1"/>
  <c r="R223" i="1" s="1"/>
  <c r="I222" i="1"/>
  <c r="H222" i="1"/>
  <c r="L220" i="1" l="1"/>
  <c r="D221" i="1"/>
  <c r="F221" i="1" s="1"/>
  <c r="X216" i="1"/>
  <c r="B216" i="1" s="1"/>
  <c r="G220" i="1"/>
  <c r="N218" i="1"/>
  <c r="O217" i="1"/>
  <c r="P217" i="1" s="1"/>
  <c r="C224" i="1"/>
  <c r="A224" i="1"/>
  <c r="Q224" i="1" s="1"/>
  <c r="R224" i="1" s="1"/>
  <c r="H223" i="1"/>
  <c r="I223" i="1" s="1"/>
  <c r="U221" i="1"/>
  <c r="W221" i="1" s="1"/>
  <c r="S222" i="1"/>
  <c r="Z222" i="1" s="1"/>
  <c r="AB223" i="1"/>
  <c r="M222" i="1"/>
  <c r="J222" i="1"/>
  <c r="K222" i="1" s="1"/>
  <c r="E222" i="1" s="1"/>
  <c r="T225" i="1"/>
  <c r="L221" i="1" l="1"/>
  <c r="D222" i="1"/>
  <c r="G222" i="1" s="1"/>
  <c r="G221" i="1"/>
  <c r="N219" i="1"/>
  <c r="O218" i="1"/>
  <c r="P218" i="1" s="1"/>
  <c r="X218" i="1" s="1"/>
  <c r="B218" i="1" s="1"/>
  <c r="C225" i="1"/>
  <c r="X217" i="1"/>
  <c r="B217" i="1" s="1"/>
  <c r="J223" i="1"/>
  <c r="K223" i="1" s="1"/>
  <c r="E223" i="1" s="1"/>
  <c r="U222" i="1"/>
  <c r="W222" i="1" s="1"/>
  <c r="I224" i="1"/>
  <c r="A225" i="1"/>
  <c r="Q225" i="1" s="1"/>
  <c r="R225" i="1" s="1"/>
  <c r="H224" i="1"/>
  <c r="T226" i="1"/>
  <c r="S223" i="1"/>
  <c r="Z223" i="1" s="1"/>
  <c r="AB224" i="1"/>
  <c r="L222" i="1" l="1"/>
  <c r="M223" i="1" s="1"/>
  <c r="F222" i="1"/>
  <c r="C226" i="1"/>
  <c r="D223" i="1"/>
  <c r="G223" i="1" s="1"/>
  <c r="N220" i="1"/>
  <c r="O219" i="1"/>
  <c r="P219" i="1" s="1"/>
  <c r="X219" i="1" s="1"/>
  <c r="B219" i="1" s="1"/>
  <c r="T227" i="1"/>
  <c r="J224" i="1"/>
  <c r="K224" i="1" s="1"/>
  <c r="E224" i="1" s="1"/>
  <c r="U223" i="1"/>
  <c r="W223" i="1" s="1"/>
  <c r="AB225" i="1"/>
  <c r="S224" i="1"/>
  <c r="Z224" i="1" s="1"/>
  <c r="I225" i="1"/>
  <c r="A226" i="1"/>
  <c r="Q226" i="1" s="1"/>
  <c r="R226" i="1" s="1"/>
  <c r="H225" i="1"/>
  <c r="L223" i="1" l="1"/>
  <c r="N221" i="1"/>
  <c r="O220" i="1"/>
  <c r="P220" i="1" s="1"/>
  <c r="D224" i="1"/>
  <c r="F223" i="1"/>
  <c r="C227" i="1"/>
  <c r="H226" i="1"/>
  <c r="A227" i="1"/>
  <c r="Q227" i="1" s="1"/>
  <c r="R227" i="1" s="1"/>
  <c r="I226" i="1"/>
  <c r="J225" i="1"/>
  <c r="K225" i="1" s="1"/>
  <c r="E225" i="1" s="1"/>
  <c r="U224" i="1"/>
  <c r="W224" i="1" s="1"/>
  <c r="AB226" i="1"/>
  <c r="S225" i="1"/>
  <c r="Z225" i="1" s="1"/>
  <c r="T228" i="1"/>
  <c r="M224" i="1"/>
  <c r="D225" i="1" l="1"/>
  <c r="G225" i="1" s="1"/>
  <c r="C228" i="1"/>
  <c r="F224" i="1"/>
  <c r="X220" i="1"/>
  <c r="B220" i="1" s="1"/>
  <c r="N222" i="1"/>
  <c r="O221" i="1"/>
  <c r="P221" i="1" s="1"/>
  <c r="X221" i="1" s="1"/>
  <c r="B221" i="1" s="1"/>
  <c r="L224" i="1"/>
  <c r="G224" i="1"/>
  <c r="M225" i="1"/>
  <c r="T229" i="1"/>
  <c r="A228" i="1"/>
  <c r="Q228" i="1" s="1"/>
  <c r="R228" i="1" s="1"/>
  <c r="H227" i="1"/>
  <c r="I227" i="1"/>
  <c r="U225" i="1"/>
  <c r="W225" i="1" s="1"/>
  <c r="J226" i="1"/>
  <c r="K226" i="1" s="1"/>
  <c r="E226" i="1" s="1"/>
  <c r="AB227" i="1"/>
  <c r="S226" i="1"/>
  <c r="Z226" i="1" s="1"/>
  <c r="L225" i="1" l="1"/>
  <c r="D226" i="1"/>
  <c r="G226" i="1" s="1"/>
  <c r="C229" i="1"/>
  <c r="F225" i="1"/>
  <c r="O222" i="1"/>
  <c r="P222" i="1" s="1"/>
  <c r="N223" i="1"/>
  <c r="M226" i="1"/>
  <c r="M227" i="1" s="1"/>
  <c r="J227" i="1"/>
  <c r="K227" i="1" s="1"/>
  <c r="E227" i="1" s="1"/>
  <c r="A229" i="1"/>
  <c r="Q229" i="1" s="1"/>
  <c r="R229" i="1" s="1"/>
  <c r="H228" i="1"/>
  <c r="I228" i="1"/>
  <c r="AB228" i="1"/>
  <c r="S227" i="1"/>
  <c r="Z227" i="1" s="1"/>
  <c r="T230" i="1"/>
  <c r="U226" i="1"/>
  <c r="W226" i="1" s="1"/>
  <c r="L226" i="1" l="1"/>
  <c r="D227" i="1"/>
  <c r="G227" i="1" s="1"/>
  <c r="X222" i="1"/>
  <c r="B222" i="1" s="1"/>
  <c r="O223" i="1"/>
  <c r="P223" i="1" s="1"/>
  <c r="X223" i="1" s="1"/>
  <c r="B223" i="1" s="1"/>
  <c r="N224" i="1"/>
  <c r="C230" i="1"/>
  <c r="F226" i="1"/>
  <c r="J228" i="1"/>
  <c r="K228" i="1" s="1"/>
  <c r="E228" i="1" s="1"/>
  <c r="M228" i="1"/>
  <c r="H229" i="1"/>
  <c r="A230" i="1"/>
  <c r="Q230" i="1" s="1"/>
  <c r="R230" i="1" s="1"/>
  <c r="I229" i="1"/>
  <c r="T231" i="1"/>
  <c r="AB229" i="1"/>
  <c r="S228" i="1"/>
  <c r="Z228" i="1" s="1"/>
  <c r="U227" i="1"/>
  <c r="W227" i="1" s="1"/>
  <c r="C231" i="1" l="1"/>
  <c r="L227" i="1"/>
  <c r="F227" i="1"/>
  <c r="D228" i="1"/>
  <c r="O224" i="1"/>
  <c r="P224" i="1" s="1"/>
  <c r="X224" i="1" s="1"/>
  <c r="B224" i="1" s="1"/>
  <c r="N225" i="1"/>
  <c r="A231" i="1"/>
  <c r="Q231" i="1" s="1"/>
  <c r="R231" i="1" s="1"/>
  <c r="H230" i="1"/>
  <c r="I230" i="1"/>
  <c r="J229" i="1"/>
  <c r="K229" i="1" s="1"/>
  <c r="E229" i="1" s="1"/>
  <c r="M229" i="1"/>
  <c r="T232" i="1"/>
  <c r="AB230" i="1"/>
  <c r="S229" i="1"/>
  <c r="Z229" i="1" s="1"/>
  <c r="U228" i="1"/>
  <c r="W228" i="1" s="1"/>
  <c r="F228" i="1" l="1"/>
  <c r="L228" i="1"/>
  <c r="G228" i="1"/>
  <c r="D229" i="1"/>
  <c r="C232" i="1"/>
  <c r="O225" i="1"/>
  <c r="P225" i="1" s="1"/>
  <c r="X225" i="1" s="1"/>
  <c r="B225" i="1" s="1"/>
  <c r="N226" i="1"/>
  <c r="AB231" i="1"/>
  <c r="S230" i="1"/>
  <c r="Z230" i="1" s="1"/>
  <c r="T233" i="1"/>
  <c r="U229" i="1"/>
  <c r="W229" i="1" s="1"/>
  <c r="J230" i="1"/>
  <c r="K230" i="1" s="1"/>
  <c r="E230" i="1" s="1"/>
  <c r="M230" i="1"/>
  <c r="A232" i="1"/>
  <c r="Q232" i="1" s="1"/>
  <c r="R232" i="1" s="1"/>
  <c r="I231" i="1"/>
  <c r="H231" i="1"/>
  <c r="F229" i="1" l="1"/>
  <c r="L229" i="1"/>
  <c r="D230" i="1"/>
  <c r="L230" i="1" s="1"/>
  <c r="O226" i="1"/>
  <c r="P226" i="1" s="1"/>
  <c r="X226" i="1" s="1"/>
  <c r="B226" i="1" s="1"/>
  <c r="N227" i="1"/>
  <c r="C233" i="1"/>
  <c r="G229" i="1"/>
  <c r="A233" i="1"/>
  <c r="Q233" i="1" s="1"/>
  <c r="R233" i="1" s="1"/>
  <c r="I232" i="1"/>
  <c r="H232" i="1"/>
  <c r="AB232" i="1"/>
  <c r="S231" i="1"/>
  <c r="Z231" i="1" s="1"/>
  <c r="J231" i="1"/>
  <c r="K231" i="1" s="1"/>
  <c r="E231" i="1" s="1"/>
  <c r="M231" i="1"/>
  <c r="U230" i="1"/>
  <c r="W230" i="1" s="1"/>
  <c r="T234" i="1"/>
  <c r="F230" i="1" l="1"/>
  <c r="D231" i="1"/>
  <c r="C234" i="1"/>
  <c r="N228" i="1"/>
  <c r="O227" i="1"/>
  <c r="P227" i="1" s="1"/>
  <c r="X227" i="1" s="1"/>
  <c r="B227" i="1" s="1"/>
  <c r="G230" i="1"/>
  <c r="T235" i="1"/>
  <c r="J232" i="1"/>
  <c r="K232" i="1" s="1"/>
  <c r="E232" i="1" s="1"/>
  <c r="M232" i="1"/>
  <c r="AB233" i="1"/>
  <c r="S232" i="1"/>
  <c r="Z232" i="1" s="1"/>
  <c r="U231" i="1"/>
  <c r="W231" i="1" s="1"/>
  <c r="A234" i="1"/>
  <c r="Q234" i="1" s="1"/>
  <c r="R234" i="1" s="1"/>
  <c r="H233" i="1"/>
  <c r="I233" i="1"/>
  <c r="F231" i="1" l="1"/>
  <c r="L231" i="1"/>
  <c r="G231" i="1"/>
  <c r="D232" i="1"/>
  <c r="O228" i="1"/>
  <c r="P228" i="1" s="1"/>
  <c r="N229" i="1"/>
  <c r="C235" i="1"/>
  <c r="U232" i="1"/>
  <c r="W232" i="1" s="1"/>
  <c r="J233" i="1"/>
  <c r="K233" i="1" s="1"/>
  <c r="E233" i="1" s="1"/>
  <c r="M233" i="1"/>
  <c r="A235" i="1"/>
  <c r="Q235" i="1" s="1"/>
  <c r="R235" i="1" s="1"/>
  <c r="I234" i="1"/>
  <c r="H234" i="1"/>
  <c r="AB234" i="1"/>
  <c r="S233" i="1"/>
  <c r="Z233" i="1" s="1"/>
  <c r="T236" i="1"/>
  <c r="F232" i="1" l="1"/>
  <c r="L232" i="1"/>
  <c r="D233" i="1"/>
  <c r="C236" i="1"/>
  <c r="N230" i="1"/>
  <c r="O229" i="1"/>
  <c r="P229" i="1" s="1"/>
  <c r="X229" i="1" s="1"/>
  <c r="B229" i="1" s="1"/>
  <c r="X228" i="1"/>
  <c r="B228" i="1" s="1"/>
  <c r="G232" i="1"/>
  <c r="T237" i="1"/>
  <c r="H235" i="1"/>
  <c r="A236" i="1"/>
  <c r="Q236" i="1" s="1"/>
  <c r="R236" i="1" s="1"/>
  <c r="I235" i="1"/>
  <c r="AB235" i="1"/>
  <c r="S234" i="1"/>
  <c r="Z234" i="1" s="1"/>
  <c r="J234" i="1"/>
  <c r="K234" i="1" s="1"/>
  <c r="E234" i="1" s="1"/>
  <c r="M234" i="1"/>
  <c r="U233" i="1"/>
  <c r="W233" i="1" s="1"/>
  <c r="F233" i="1" l="1"/>
  <c r="L233" i="1"/>
  <c r="D234" i="1"/>
  <c r="L234" i="1" s="1"/>
  <c r="O230" i="1"/>
  <c r="P230" i="1" s="1"/>
  <c r="N231" i="1"/>
  <c r="C237" i="1"/>
  <c r="G233" i="1"/>
  <c r="U234" i="1"/>
  <c r="W234" i="1" s="1"/>
  <c r="J235" i="1"/>
  <c r="K235" i="1" s="1"/>
  <c r="E235" i="1" s="1"/>
  <c r="M235" i="1"/>
  <c r="AB236" i="1"/>
  <c r="S235" i="1"/>
  <c r="Z235" i="1" s="1"/>
  <c r="A237" i="1"/>
  <c r="Q237" i="1" s="1"/>
  <c r="R237" i="1" s="1"/>
  <c r="H236" i="1"/>
  <c r="I236" i="1"/>
  <c r="T238" i="1"/>
  <c r="F234" i="1" l="1"/>
  <c r="D235" i="1"/>
  <c r="C238" i="1"/>
  <c r="N232" i="1"/>
  <c r="O231" i="1"/>
  <c r="P231" i="1" s="1"/>
  <c r="X230" i="1"/>
  <c r="B230" i="1" s="1"/>
  <c r="G234" i="1"/>
  <c r="AB237" i="1"/>
  <c r="S236" i="1"/>
  <c r="Z236" i="1" s="1"/>
  <c r="T239" i="1"/>
  <c r="U235" i="1"/>
  <c r="W235" i="1" s="1"/>
  <c r="J236" i="1"/>
  <c r="K236" i="1" s="1"/>
  <c r="E236" i="1" s="1"/>
  <c r="M236" i="1"/>
  <c r="H237" i="1"/>
  <c r="A238" i="1"/>
  <c r="Q238" i="1" s="1"/>
  <c r="R238" i="1" s="1"/>
  <c r="I237" i="1"/>
  <c r="F235" i="1" l="1"/>
  <c r="L235" i="1"/>
  <c r="G235" i="1"/>
  <c r="D236" i="1"/>
  <c r="X231" i="1"/>
  <c r="B231" i="1" s="1"/>
  <c r="O232" i="1"/>
  <c r="P232" i="1" s="1"/>
  <c r="N233" i="1"/>
  <c r="C239" i="1"/>
  <c r="J237" i="1"/>
  <c r="K237" i="1" s="1"/>
  <c r="E237" i="1" s="1"/>
  <c r="M237" i="1"/>
  <c r="AB238" i="1"/>
  <c r="S237" i="1"/>
  <c r="Z237" i="1" s="1"/>
  <c r="T240" i="1"/>
  <c r="U236" i="1"/>
  <c r="W236" i="1" s="1"/>
  <c r="A239" i="1"/>
  <c r="Q239" i="1" s="1"/>
  <c r="R239" i="1" s="1"/>
  <c r="I238" i="1"/>
  <c r="H238" i="1"/>
  <c r="F236" i="1" l="1"/>
  <c r="L236" i="1"/>
  <c r="D237" i="1"/>
  <c r="X232" i="1"/>
  <c r="B232" i="1" s="1"/>
  <c r="N234" i="1"/>
  <c r="O233" i="1"/>
  <c r="P233" i="1" s="1"/>
  <c r="G236" i="1"/>
  <c r="C240" i="1"/>
  <c r="H239" i="1"/>
  <c r="A240" i="1"/>
  <c r="Q240" i="1" s="1"/>
  <c r="R240" i="1" s="1"/>
  <c r="I239" i="1"/>
  <c r="AB239" i="1"/>
  <c r="S238" i="1"/>
  <c r="Z238" i="1" s="1"/>
  <c r="U237" i="1"/>
  <c r="W237" i="1" s="1"/>
  <c r="J238" i="1"/>
  <c r="K238" i="1" s="1"/>
  <c r="E238" i="1" s="1"/>
  <c r="M238" i="1"/>
  <c r="T241" i="1"/>
  <c r="F237" i="1" l="1"/>
  <c r="L237" i="1"/>
  <c r="D238" i="1"/>
  <c r="N235" i="1"/>
  <c r="O234" i="1"/>
  <c r="P234" i="1" s="1"/>
  <c r="C241" i="1"/>
  <c r="G237" i="1"/>
  <c r="X233" i="1"/>
  <c r="B233" i="1" s="1"/>
  <c r="U238" i="1"/>
  <c r="W238" i="1" s="1"/>
  <c r="H240" i="1"/>
  <c r="A241" i="1"/>
  <c r="Q241" i="1" s="1"/>
  <c r="R241" i="1" s="1"/>
  <c r="I240" i="1"/>
  <c r="T242" i="1"/>
  <c r="J239" i="1"/>
  <c r="K239" i="1" s="1"/>
  <c r="E239" i="1" s="1"/>
  <c r="M239" i="1"/>
  <c r="AB240" i="1"/>
  <c r="S239" i="1"/>
  <c r="Z239" i="1" s="1"/>
  <c r="C242" i="1" l="1"/>
  <c r="F238" i="1"/>
  <c r="L238" i="1"/>
  <c r="G238" i="1"/>
  <c r="D239" i="1"/>
  <c r="X234" i="1"/>
  <c r="B234" i="1" s="1"/>
  <c r="N236" i="1"/>
  <c r="O235" i="1"/>
  <c r="P235" i="1" s="1"/>
  <c r="AB241" i="1"/>
  <c r="S240" i="1"/>
  <c r="Z240" i="1" s="1"/>
  <c r="T243" i="1"/>
  <c r="U239" i="1"/>
  <c r="W239" i="1" s="1"/>
  <c r="H241" i="1"/>
  <c r="I241" i="1"/>
  <c r="A242" i="1"/>
  <c r="Q242" i="1" s="1"/>
  <c r="R242" i="1" s="1"/>
  <c r="J240" i="1"/>
  <c r="K240" i="1" s="1"/>
  <c r="E240" i="1" s="1"/>
  <c r="M240" i="1"/>
  <c r="F239" i="1" l="1"/>
  <c r="L239" i="1"/>
  <c r="G239" i="1"/>
  <c r="D240" i="1"/>
  <c r="C243" i="1"/>
  <c r="X235" i="1"/>
  <c r="B235" i="1" s="1"/>
  <c r="O236" i="1"/>
  <c r="P236" i="1" s="1"/>
  <c r="N237" i="1"/>
  <c r="S241" i="1"/>
  <c r="Z241" i="1" s="1"/>
  <c r="AB242" i="1"/>
  <c r="A243" i="1"/>
  <c r="Q243" i="1" s="1"/>
  <c r="R243" i="1" s="1"/>
  <c r="I242" i="1"/>
  <c r="H242" i="1"/>
  <c r="T244" i="1"/>
  <c r="U240" i="1"/>
  <c r="W240" i="1" s="1"/>
  <c r="J241" i="1"/>
  <c r="K241" i="1" s="1"/>
  <c r="E241" i="1" s="1"/>
  <c r="M241" i="1"/>
  <c r="F240" i="1" l="1"/>
  <c r="L240" i="1"/>
  <c r="G240" i="1"/>
  <c r="D241" i="1"/>
  <c r="X236" i="1"/>
  <c r="B236" i="1" s="1"/>
  <c r="C244" i="1"/>
  <c r="O237" i="1"/>
  <c r="P237" i="1" s="1"/>
  <c r="X237" i="1" s="1"/>
  <c r="B237" i="1" s="1"/>
  <c r="N238" i="1"/>
  <c r="I243" i="1"/>
  <c r="A244" i="1"/>
  <c r="Q244" i="1" s="1"/>
  <c r="R244" i="1" s="1"/>
  <c r="H243" i="1"/>
  <c r="M242" i="1"/>
  <c r="J242" i="1"/>
  <c r="K242" i="1" s="1"/>
  <c r="E242" i="1" s="1"/>
  <c r="T245" i="1"/>
  <c r="AB243" i="1"/>
  <c r="S242" i="1"/>
  <c r="Z242" i="1" s="1"/>
  <c r="U241" i="1"/>
  <c r="W241" i="1" s="1"/>
  <c r="F241" i="1" l="1"/>
  <c r="L241" i="1"/>
  <c r="D242" i="1"/>
  <c r="C245" i="1"/>
  <c r="G241" i="1"/>
  <c r="O238" i="1"/>
  <c r="P238" i="1" s="1"/>
  <c r="X238" i="1" s="1"/>
  <c r="B238" i="1" s="1"/>
  <c r="N239" i="1"/>
  <c r="U242" i="1"/>
  <c r="W242" i="1" s="1"/>
  <c r="H244" i="1"/>
  <c r="A245" i="1"/>
  <c r="Q245" i="1" s="1"/>
  <c r="R245" i="1" s="1"/>
  <c r="I244" i="1"/>
  <c r="J243" i="1"/>
  <c r="K243" i="1" s="1"/>
  <c r="E243" i="1" s="1"/>
  <c r="M243" i="1"/>
  <c r="T246" i="1"/>
  <c r="S243" i="1"/>
  <c r="Z243" i="1" s="1"/>
  <c r="AB244" i="1"/>
  <c r="F242" i="1" l="1"/>
  <c r="L242" i="1"/>
  <c r="D243" i="1"/>
  <c r="C246" i="1"/>
  <c r="G242" i="1"/>
  <c r="N240" i="1"/>
  <c r="O239" i="1"/>
  <c r="P239" i="1" s="1"/>
  <c r="X239" i="1" s="1"/>
  <c r="B239" i="1" s="1"/>
  <c r="U243" i="1"/>
  <c r="W243" i="1" s="1"/>
  <c r="J244" i="1"/>
  <c r="K244" i="1" s="1"/>
  <c r="E244" i="1" s="1"/>
  <c r="M244" i="1"/>
  <c r="T247" i="1"/>
  <c r="S244" i="1"/>
  <c r="Z244" i="1" s="1"/>
  <c r="AB245" i="1"/>
  <c r="H245" i="1"/>
  <c r="I245" i="1"/>
  <c r="A246" i="1"/>
  <c r="Q246" i="1" s="1"/>
  <c r="R246" i="1" s="1"/>
  <c r="F243" i="1" l="1"/>
  <c r="L243" i="1"/>
  <c r="G243" i="1"/>
  <c r="D244" i="1"/>
  <c r="N241" i="1"/>
  <c r="O240" i="1"/>
  <c r="P240" i="1" s="1"/>
  <c r="C247" i="1"/>
  <c r="U244" i="1"/>
  <c r="W244" i="1" s="1"/>
  <c r="I246" i="1"/>
  <c r="A247" i="1"/>
  <c r="Q247" i="1" s="1"/>
  <c r="R247" i="1" s="1"/>
  <c r="H246" i="1"/>
  <c r="M245" i="1"/>
  <c r="J245" i="1"/>
  <c r="K245" i="1" s="1"/>
  <c r="E245" i="1" s="1"/>
  <c r="T248" i="1"/>
  <c r="S245" i="1"/>
  <c r="Z245" i="1" s="1"/>
  <c r="AB246" i="1"/>
  <c r="F244" i="1" l="1"/>
  <c r="L244" i="1"/>
  <c r="G244" i="1"/>
  <c r="D245" i="1"/>
  <c r="C248" i="1"/>
  <c r="X240" i="1"/>
  <c r="B240" i="1" s="1"/>
  <c r="N242" i="1"/>
  <c r="O241" i="1"/>
  <c r="P241" i="1" s="1"/>
  <c r="X241" i="1" s="1"/>
  <c r="B241" i="1" s="1"/>
  <c r="U245" i="1"/>
  <c r="W245" i="1" s="1"/>
  <c r="J246" i="1"/>
  <c r="K246" i="1" s="1"/>
  <c r="E246" i="1" s="1"/>
  <c r="M246" i="1"/>
  <c r="AB247" i="1"/>
  <c r="S246" i="1"/>
  <c r="Z246" i="1" s="1"/>
  <c r="T249" i="1"/>
  <c r="A248" i="1"/>
  <c r="Q248" i="1" s="1"/>
  <c r="R248" i="1" s="1"/>
  <c r="H247" i="1"/>
  <c r="I247" i="1"/>
  <c r="F245" i="1" l="1"/>
  <c r="L245" i="1"/>
  <c r="G245" i="1"/>
  <c r="D246" i="1"/>
  <c r="C249" i="1"/>
  <c r="O242" i="1"/>
  <c r="P242" i="1" s="1"/>
  <c r="N243" i="1"/>
  <c r="T250" i="1"/>
  <c r="AB248" i="1"/>
  <c r="S247" i="1"/>
  <c r="Z247" i="1" s="1"/>
  <c r="U246" i="1"/>
  <c r="W246" i="1" s="1"/>
  <c r="I248" i="1"/>
  <c r="H248" i="1"/>
  <c r="A249" i="1"/>
  <c r="Q249" i="1" s="1"/>
  <c r="R249" i="1" s="1"/>
  <c r="J247" i="1"/>
  <c r="K247" i="1" s="1"/>
  <c r="E247" i="1" s="1"/>
  <c r="M247" i="1"/>
  <c r="F246" i="1" l="1"/>
  <c r="L246" i="1"/>
  <c r="D247" i="1"/>
  <c r="N244" i="1"/>
  <c r="O243" i="1"/>
  <c r="P243" i="1" s="1"/>
  <c r="X242" i="1"/>
  <c r="B242" i="1" s="1"/>
  <c r="C250" i="1"/>
  <c r="G246" i="1"/>
  <c r="M248" i="1"/>
  <c r="J248" i="1"/>
  <c r="K248" i="1" s="1"/>
  <c r="E248" i="1" s="1"/>
  <c r="AB249" i="1"/>
  <c r="S248" i="1"/>
  <c r="Z248" i="1" s="1"/>
  <c r="U247" i="1"/>
  <c r="W247" i="1" s="1"/>
  <c r="I249" i="1"/>
  <c r="H249" i="1"/>
  <c r="A250" i="1"/>
  <c r="Q250" i="1" s="1"/>
  <c r="R250" i="1" s="1"/>
  <c r="T251" i="1"/>
  <c r="F247" i="1" l="1"/>
  <c r="L247" i="1"/>
  <c r="D248" i="1"/>
  <c r="L248" i="1" s="1"/>
  <c r="X243" i="1"/>
  <c r="B243" i="1" s="1"/>
  <c r="C251" i="1"/>
  <c r="N245" i="1"/>
  <c r="O244" i="1"/>
  <c r="P244" i="1" s="1"/>
  <c r="G247" i="1"/>
  <c r="AB250" i="1"/>
  <c r="S249" i="1"/>
  <c r="Z249" i="1" s="1"/>
  <c r="U248" i="1"/>
  <c r="W248" i="1" s="1"/>
  <c r="A251" i="1"/>
  <c r="Q251" i="1" s="1"/>
  <c r="R251" i="1" s="1"/>
  <c r="I250" i="1"/>
  <c r="H250" i="1"/>
  <c r="T252" i="1"/>
  <c r="M249" i="1"/>
  <c r="J249" i="1"/>
  <c r="K249" i="1" s="1"/>
  <c r="E249" i="1" s="1"/>
  <c r="F248" i="1" l="1"/>
  <c r="G248" i="1"/>
  <c r="D249" i="1"/>
  <c r="C252" i="1"/>
  <c r="N246" i="1"/>
  <c r="O245" i="1"/>
  <c r="P245" i="1" s="1"/>
  <c r="X244" i="1"/>
  <c r="B244" i="1" s="1"/>
  <c r="AB251" i="1"/>
  <c r="S250" i="1"/>
  <c r="Z250" i="1" s="1"/>
  <c r="T253" i="1"/>
  <c r="U249" i="1"/>
  <c r="W249" i="1" s="1"/>
  <c r="M250" i="1"/>
  <c r="J250" i="1"/>
  <c r="K250" i="1" s="1"/>
  <c r="E250" i="1" s="1"/>
  <c r="I251" i="1"/>
  <c r="H251" i="1"/>
  <c r="A252" i="1"/>
  <c r="Q252" i="1" s="1"/>
  <c r="R252" i="1" s="1"/>
  <c r="F249" i="1" l="1"/>
  <c r="L249" i="1"/>
  <c r="D250" i="1"/>
  <c r="X245" i="1"/>
  <c r="B245" i="1" s="1"/>
  <c r="O246" i="1"/>
  <c r="P246" i="1" s="1"/>
  <c r="X246" i="1" s="1"/>
  <c r="B246" i="1" s="1"/>
  <c r="N247" i="1"/>
  <c r="C253" i="1"/>
  <c r="G249" i="1"/>
  <c r="A253" i="1"/>
  <c r="Q253" i="1" s="1"/>
  <c r="R253" i="1" s="1"/>
  <c r="H252" i="1"/>
  <c r="I252" i="1" s="1"/>
  <c r="AB252" i="1"/>
  <c r="S251" i="1"/>
  <c r="Z251" i="1" s="1"/>
  <c r="T254" i="1"/>
  <c r="M251" i="1"/>
  <c r="J251" i="1"/>
  <c r="K251" i="1" s="1"/>
  <c r="U250" i="1"/>
  <c r="W250" i="1" s="1"/>
  <c r="E251" i="1" l="1"/>
  <c r="D251" i="1" s="1"/>
  <c r="L251" i="1" s="1"/>
  <c r="F250" i="1"/>
  <c r="L250" i="1"/>
  <c r="O247" i="1"/>
  <c r="P247" i="1" s="1"/>
  <c r="N248" i="1"/>
  <c r="C254" i="1"/>
  <c r="G250" i="1"/>
  <c r="J252" i="1"/>
  <c r="K252" i="1" s="1"/>
  <c r="E252" i="1" s="1"/>
  <c r="U251" i="1"/>
  <c r="W251" i="1" s="1"/>
  <c r="S252" i="1"/>
  <c r="Z252" i="1" s="1"/>
  <c r="AB253" i="1"/>
  <c r="I253" i="1"/>
  <c r="H253" i="1"/>
  <c r="A254" i="1"/>
  <c r="Q254" i="1" s="1"/>
  <c r="R254" i="1" s="1"/>
  <c r="T255" i="1"/>
  <c r="F251" i="1" l="1"/>
  <c r="G251" i="1"/>
  <c r="C255" i="1"/>
  <c r="D252" i="1"/>
  <c r="G252" i="1" s="1"/>
  <c r="O248" i="1"/>
  <c r="P248" i="1" s="1"/>
  <c r="X248" i="1" s="1"/>
  <c r="B248" i="1" s="1"/>
  <c r="N249" i="1"/>
  <c r="X247" i="1"/>
  <c r="B247" i="1" s="1"/>
  <c r="J253" i="1"/>
  <c r="K253" i="1" s="1"/>
  <c r="E253" i="1" s="1"/>
  <c r="I254" i="1"/>
  <c r="H254" i="1"/>
  <c r="A255" i="1"/>
  <c r="Q255" i="1" s="1"/>
  <c r="R255" i="1" s="1"/>
  <c r="T256" i="1"/>
  <c r="AB254" i="1"/>
  <c r="S253" i="1"/>
  <c r="Z253" i="1" s="1"/>
  <c r="M252" i="1"/>
  <c r="U252" i="1"/>
  <c r="W252" i="1" s="1"/>
  <c r="L252" i="1" l="1"/>
  <c r="N250" i="1"/>
  <c r="O249" i="1"/>
  <c r="P249" i="1" s="1"/>
  <c r="D253" i="1"/>
  <c r="F252" i="1"/>
  <c r="C256" i="1"/>
  <c r="J254" i="1"/>
  <c r="K254" i="1" s="1"/>
  <c r="E254" i="1" s="1"/>
  <c r="AB255" i="1"/>
  <c r="S254" i="1"/>
  <c r="Z254" i="1" s="1"/>
  <c r="M253" i="1"/>
  <c r="I255" i="1"/>
  <c r="H255" i="1"/>
  <c r="A256" i="1"/>
  <c r="Q256" i="1" s="1"/>
  <c r="R256" i="1" s="1"/>
  <c r="T257" i="1"/>
  <c r="U253" i="1"/>
  <c r="W253" i="1" s="1"/>
  <c r="C257" i="1" l="1"/>
  <c r="F253" i="1"/>
  <c r="X249" i="1"/>
  <c r="B249" i="1" s="1"/>
  <c r="D254" i="1"/>
  <c r="N251" i="1"/>
  <c r="O250" i="1"/>
  <c r="P250" i="1" s="1"/>
  <c r="X250" i="1" s="1"/>
  <c r="B250" i="1" s="1"/>
  <c r="L253" i="1"/>
  <c r="G253" i="1"/>
  <c r="AB256" i="1"/>
  <c r="S255" i="1"/>
  <c r="Z255" i="1" s="1"/>
  <c r="T258" i="1"/>
  <c r="J255" i="1"/>
  <c r="K255" i="1" s="1"/>
  <c r="E255" i="1" s="1"/>
  <c r="M254" i="1"/>
  <c r="U254" i="1"/>
  <c r="W254" i="1" s="1"/>
  <c r="A257" i="1"/>
  <c r="Q257" i="1" s="1"/>
  <c r="R257" i="1" s="1"/>
  <c r="I256" i="1"/>
  <c r="H256" i="1"/>
  <c r="F254" i="1" l="1"/>
  <c r="L254" i="1"/>
  <c r="G254" i="1"/>
  <c r="D255" i="1"/>
  <c r="O251" i="1"/>
  <c r="P251" i="1" s="1"/>
  <c r="X251" i="1" s="1"/>
  <c r="B251" i="1" s="1"/>
  <c r="N252" i="1"/>
  <c r="C258" i="1"/>
  <c r="M255" i="1"/>
  <c r="M256" i="1" s="1"/>
  <c r="U255" i="1"/>
  <c r="W255" i="1" s="1"/>
  <c r="AB257" i="1"/>
  <c r="S256" i="1"/>
  <c r="Z256" i="1" s="1"/>
  <c r="T259" i="1"/>
  <c r="J256" i="1"/>
  <c r="K256" i="1" s="1"/>
  <c r="E256" i="1" s="1"/>
  <c r="A258" i="1"/>
  <c r="Q258" i="1" s="1"/>
  <c r="R258" i="1" s="1"/>
  <c r="I257" i="1"/>
  <c r="H257" i="1"/>
  <c r="F255" i="1" l="1"/>
  <c r="L255" i="1"/>
  <c r="G255" i="1"/>
  <c r="D256" i="1"/>
  <c r="C259" i="1"/>
  <c r="O252" i="1"/>
  <c r="P252" i="1" s="1"/>
  <c r="N253" i="1"/>
  <c r="U256" i="1"/>
  <c r="W256" i="1" s="1"/>
  <c r="I258" i="1"/>
  <c r="H258" i="1"/>
  <c r="A259" i="1"/>
  <c r="Q259" i="1" s="1"/>
  <c r="R259" i="1" s="1"/>
  <c r="T260" i="1"/>
  <c r="M257" i="1"/>
  <c r="J257" i="1"/>
  <c r="K257" i="1" s="1"/>
  <c r="E257" i="1" s="1"/>
  <c r="AB258" i="1"/>
  <c r="S257" i="1"/>
  <c r="Z257" i="1" s="1"/>
  <c r="F256" i="1" l="1"/>
  <c r="L256" i="1"/>
  <c r="D257" i="1"/>
  <c r="O253" i="1"/>
  <c r="P253" i="1" s="1"/>
  <c r="X253" i="1" s="1"/>
  <c r="B253" i="1" s="1"/>
  <c r="N254" i="1"/>
  <c r="X252" i="1"/>
  <c r="B252" i="1" s="1"/>
  <c r="C260" i="1"/>
  <c r="G256" i="1"/>
  <c r="U257" i="1"/>
  <c r="W257" i="1" s="1"/>
  <c r="AB259" i="1"/>
  <c r="S258" i="1"/>
  <c r="Z258" i="1" s="1"/>
  <c r="A260" i="1"/>
  <c r="Q260" i="1" s="1"/>
  <c r="R260" i="1" s="1"/>
  <c r="I259" i="1"/>
  <c r="H259" i="1"/>
  <c r="T261" i="1"/>
  <c r="J258" i="1"/>
  <c r="K258" i="1" s="1"/>
  <c r="E258" i="1" s="1"/>
  <c r="M258" i="1"/>
  <c r="C261" i="1" l="1"/>
  <c r="F257" i="1"/>
  <c r="L257" i="1"/>
  <c r="D258" i="1"/>
  <c r="O254" i="1"/>
  <c r="P254" i="1" s="1"/>
  <c r="X254" i="1" s="1"/>
  <c r="B254" i="1" s="1"/>
  <c r="N255" i="1"/>
  <c r="G257" i="1"/>
  <c r="AB260" i="1"/>
  <c r="S259" i="1"/>
  <c r="Z259" i="1" s="1"/>
  <c r="T262" i="1"/>
  <c r="U258" i="1"/>
  <c r="W258" i="1" s="1"/>
  <c r="M259" i="1"/>
  <c r="J259" i="1"/>
  <c r="K259" i="1" s="1"/>
  <c r="E259" i="1" s="1"/>
  <c r="A261" i="1"/>
  <c r="Q261" i="1" s="1"/>
  <c r="R261" i="1" s="1"/>
  <c r="I260" i="1"/>
  <c r="H260" i="1"/>
  <c r="F258" i="1" l="1"/>
  <c r="L258" i="1"/>
  <c r="D259" i="1"/>
  <c r="N256" i="1"/>
  <c r="O255" i="1"/>
  <c r="P255" i="1" s="1"/>
  <c r="X255" i="1" s="1"/>
  <c r="B255" i="1" s="1"/>
  <c r="C262" i="1"/>
  <c r="G258" i="1"/>
  <c r="U259" i="1"/>
  <c r="W259" i="1" s="1"/>
  <c r="T263" i="1"/>
  <c r="AB261" i="1"/>
  <c r="S260" i="1"/>
  <c r="Z260" i="1" s="1"/>
  <c r="J260" i="1"/>
  <c r="K260" i="1" s="1"/>
  <c r="E260" i="1" s="1"/>
  <c r="M260" i="1"/>
  <c r="A262" i="1"/>
  <c r="Q262" i="1" s="1"/>
  <c r="R262" i="1" s="1"/>
  <c r="I261" i="1"/>
  <c r="H261" i="1"/>
  <c r="F259" i="1" l="1"/>
  <c r="L259" i="1"/>
  <c r="D260" i="1"/>
  <c r="C263" i="1"/>
  <c r="N257" i="1"/>
  <c r="O256" i="1"/>
  <c r="P256" i="1" s="1"/>
  <c r="G259" i="1"/>
  <c r="U260" i="1"/>
  <c r="W260" i="1" s="1"/>
  <c r="T264" i="1"/>
  <c r="AB262" i="1"/>
  <c r="S261" i="1"/>
  <c r="Z261" i="1" s="1"/>
  <c r="A263" i="1"/>
  <c r="Q263" i="1" s="1"/>
  <c r="R263" i="1" s="1"/>
  <c r="I262" i="1"/>
  <c r="H262" i="1"/>
  <c r="J261" i="1"/>
  <c r="K261" i="1" s="1"/>
  <c r="E261" i="1" s="1"/>
  <c r="M261" i="1"/>
  <c r="F260" i="1" l="1"/>
  <c r="L260" i="1"/>
  <c r="G260" i="1"/>
  <c r="D261" i="1"/>
  <c r="X256" i="1"/>
  <c r="B256" i="1" s="1"/>
  <c r="N258" i="1"/>
  <c r="O257" i="1"/>
  <c r="P257" i="1" s="1"/>
  <c r="C264" i="1"/>
  <c r="U261" i="1"/>
  <c r="W261" i="1" s="1"/>
  <c r="J262" i="1"/>
  <c r="K262" i="1" s="1"/>
  <c r="E262" i="1" s="1"/>
  <c r="M262" i="1"/>
  <c r="I263" i="1"/>
  <c r="A264" i="1"/>
  <c r="Q264" i="1" s="1"/>
  <c r="R264" i="1" s="1"/>
  <c r="H263" i="1"/>
  <c r="T265" i="1"/>
  <c r="AB263" i="1"/>
  <c r="S262" i="1"/>
  <c r="Z262" i="1" s="1"/>
  <c r="C265" i="1" l="1"/>
  <c r="F261" i="1"/>
  <c r="L261" i="1"/>
  <c r="D262" i="1"/>
  <c r="X257" i="1"/>
  <c r="B257" i="1" s="1"/>
  <c r="N259" i="1"/>
  <c r="O258" i="1"/>
  <c r="P258" i="1" s="1"/>
  <c r="X258" i="1" s="1"/>
  <c r="B258" i="1" s="1"/>
  <c r="G261" i="1"/>
  <c r="U262" i="1"/>
  <c r="W262" i="1" s="1"/>
  <c r="S263" i="1"/>
  <c r="Z263" i="1" s="1"/>
  <c r="AB264" i="1"/>
  <c r="J263" i="1"/>
  <c r="K263" i="1" s="1"/>
  <c r="E263" i="1" s="1"/>
  <c r="M263" i="1"/>
  <c r="T266" i="1"/>
  <c r="H264" i="1"/>
  <c r="A265" i="1"/>
  <c r="Q265" i="1" s="1"/>
  <c r="R265" i="1" s="1"/>
  <c r="I264" i="1"/>
  <c r="F262" i="1" l="1"/>
  <c r="L262" i="1"/>
  <c r="D263" i="1"/>
  <c r="O259" i="1"/>
  <c r="P259" i="1" s="1"/>
  <c r="X259" i="1" s="1"/>
  <c r="B259" i="1" s="1"/>
  <c r="N260" i="1"/>
  <c r="C266" i="1"/>
  <c r="G262" i="1"/>
  <c r="J264" i="1"/>
  <c r="K264" i="1" s="1"/>
  <c r="E264" i="1" s="1"/>
  <c r="M264" i="1"/>
  <c r="AB265" i="1"/>
  <c r="S264" i="1"/>
  <c r="Z264" i="1" s="1"/>
  <c r="L263" i="1"/>
  <c r="U263" i="1"/>
  <c r="W263" i="1" s="1"/>
  <c r="A266" i="1"/>
  <c r="Q266" i="1" s="1"/>
  <c r="R266" i="1" s="1"/>
  <c r="H265" i="1"/>
  <c r="I265" i="1"/>
  <c r="T267" i="1"/>
  <c r="F263" i="1" l="1"/>
  <c r="G263" i="1"/>
  <c r="D264" i="1"/>
  <c r="C267" i="1"/>
  <c r="O260" i="1"/>
  <c r="P260" i="1" s="1"/>
  <c r="N261" i="1"/>
  <c r="A267" i="1"/>
  <c r="Q267" i="1" s="1"/>
  <c r="R267" i="1" s="1"/>
  <c r="I266" i="1"/>
  <c r="H266" i="1"/>
  <c r="U264" i="1"/>
  <c r="W264" i="1" s="1"/>
  <c r="AB266" i="1"/>
  <c r="S265" i="1"/>
  <c r="Z265" i="1" s="1"/>
  <c r="J265" i="1"/>
  <c r="K265" i="1" s="1"/>
  <c r="E265" i="1" s="1"/>
  <c r="M265" i="1"/>
  <c r="T268" i="1"/>
  <c r="F264" i="1" l="1"/>
  <c r="L264" i="1"/>
  <c r="D265" i="1"/>
  <c r="L265" i="1" s="1"/>
  <c r="O261" i="1"/>
  <c r="P261" i="1" s="1"/>
  <c r="N262" i="1"/>
  <c r="X260" i="1"/>
  <c r="B260" i="1" s="1"/>
  <c r="C268" i="1"/>
  <c r="G264" i="1"/>
  <c r="S266" i="1"/>
  <c r="Z266" i="1" s="1"/>
  <c r="AB267" i="1"/>
  <c r="A268" i="1"/>
  <c r="Q268" i="1" s="1"/>
  <c r="R268" i="1" s="1"/>
  <c r="I267" i="1"/>
  <c r="H267" i="1"/>
  <c r="T269" i="1"/>
  <c r="U265" i="1"/>
  <c r="W265" i="1" s="1"/>
  <c r="J266" i="1"/>
  <c r="K266" i="1" s="1"/>
  <c r="E266" i="1" s="1"/>
  <c r="M266" i="1"/>
  <c r="F265" i="1" l="1"/>
  <c r="D266" i="1"/>
  <c r="O262" i="1"/>
  <c r="P262" i="1" s="1"/>
  <c r="N263" i="1"/>
  <c r="C269" i="1"/>
  <c r="X261" i="1"/>
  <c r="B261" i="1" s="1"/>
  <c r="G265" i="1"/>
  <c r="U266" i="1"/>
  <c r="W266" i="1" s="1"/>
  <c r="T270" i="1"/>
  <c r="J267" i="1"/>
  <c r="K267" i="1" s="1"/>
  <c r="E267" i="1" s="1"/>
  <c r="M267" i="1"/>
  <c r="S267" i="1"/>
  <c r="Z267" i="1" s="1"/>
  <c r="AB268" i="1"/>
  <c r="A269" i="1"/>
  <c r="Q269" i="1" s="1"/>
  <c r="R269" i="1" s="1"/>
  <c r="H268" i="1"/>
  <c r="I268" i="1"/>
  <c r="F266" i="1" l="1"/>
  <c r="L266" i="1"/>
  <c r="G266" i="1"/>
  <c r="D267" i="1"/>
  <c r="C270" i="1"/>
  <c r="N264" i="1"/>
  <c r="O263" i="1"/>
  <c r="P263" i="1" s="1"/>
  <c r="X262" i="1"/>
  <c r="B262" i="1" s="1"/>
  <c r="AB269" i="1"/>
  <c r="S268" i="1"/>
  <c r="Z268" i="1" s="1"/>
  <c r="J268" i="1"/>
  <c r="K268" i="1" s="1"/>
  <c r="E268" i="1" s="1"/>
  <c r="M268" i="1"/>
  <c r="I269" i="1"/>
  <c r="A270" i="1"/>
  <c r="Q270" i="1" s="1"/>
  <c r="R270" i="1" s="1"/>
  <c r="H269" i="1"/>
  <c r="T271" i="1"/>
  <c r="U267" i="1"/>
  <c r="W267" i="1" s="1"/>
  <c r="F267" i="1" l="1"/>
  <c r="L267" i="1"/>
  <c r="D268" i="1"/>
  <c r="L268" i="1" s="1"/>
  <c r="X263" i="1"/>
  <c r="B263" i="1" s="1"/>
  <c r="O264" i="1"/>
  <c r="P264" i="1" s="1"/>
  <c r="X264" i="1" s="1"/>
  <c r="B264" i="1" s="1"/>
  <c r="N265" i="1"/>
  <c r="C271" i="1"/>
  <c r="G267" i="1"/>
  <c r="S269" i="1"/>
  <c r="Z269" i="1" s="1"/>
  <c r="AB270" i="1"/>
  <c r="J269" i="1"/>
  <c r="K269" i="1" s="1"/>
  <c r="E269" i="1" s="1"/>
  <c r="M269" i="1"/>
  <c r="T272" i="1"/>
  <c r="H270" i="1"/>
  <c r="A271" i="1"/>
  <c r="Q271" i="1" s="1"/>
  <c r="R271" i="1" s="1"/>
  <c r="I270" i="1"/>
  <c r="U268" i="1"/>
  <c r="W268" i="1" s="1"/>
  <c r="F268" i="1" l="1"/>
  <c r="D269" i="1"/>
  <c r="N266" i="1"/>
  <c r="O265" i="1"/>
  <c r="P265" i="1" s="1"/>
  <c r="X265" i="1" s="1"/>
  <c r="B265" i="1" s="1"/>
  <c r="C272" i="1"/>
  <c r="G268" i="1"/>
  <c r="J270" i="1"/>
  <c r="K270" i="1" s="1"/>
  <c r="E270" i="1" s="1"/>
  <c r="M270" i="1"/>
  <c r="U269" i="1"/>
  <c r="W269" i="1" s="1"/>
  <c r="AB271" i="1"/>
  <c r="S270" i="1"/>
  <c r="Z270" i="1" s="1"/>
  <c r="H271" i="1"/>
  <c r="A272" i="1"/>
  <c r="Q272" i="1" s="1"/>
  <c r="R272" i="1" s="1"/>
  <c r="I271" i="1"/>
  <c r="T273" i="1"/>
  <c r="F269" i="1" l="1"/>
  <c r="L269" i="1"/>
  <c r="D270" i="1"/>
  <c r="N267" i="1"/>
  <c r="O266" i="1"/>
  <c r="P266" i="1" s="1"/>
  <c r="G269" i="1"/>
  <c r="C273" i="1"/>
  <c r="AB272" i="1"/>
  <c r="S271" i="1"/>
  <c r="Z271" i="1" s="1"/>
  <c r="U270" i="1"/>
  <c r="W270" i="1" s="1"/>
  <c r="H272" i="1"/>
  <c r="A273" i="1"/>
  <c r="Q273" i="1" s="1"/>
  <c r="R273" i="1" s="1"/>
  <c r="I272" i="1"/>
  <c r="T274" i="1"/>
  <c r="J271" i="1"/>
  <c r="K271" i="1" s="1"/>
  <c r="E271" i="1" s="1"/>
  <c r="M271" i="1"/>
  <c r="C274" i="1" l="1"/>
  <c r="F270" i="1"/>
  <c r="L270" i="1"/>
  <c r="D271" i="1"/>
  <c r="X266" i="1"/>
  <c r="B266" i="1" s="1"/>
  <c r="N268" i="1"/>
  <c r="O267" i="1"/>
  <c r="P267" i="1" s="1"/>
  <c r="X267" i="1" s="1"/>
  <c r="B267" i="1" s="1"/>
  <c r="G270" i="1"/>
  <c r="U271" i="1"/>
  <c r="W271" i="1" s="1"/>
  <c r="H273" i="1"/>
  <c r="A274" i="1"/>
  <c r="Q274" i="1" s="1"/>
  <c r="R274" i="1" s="1"/>
  <c r="I273" i="1"/>
  <c r="J272" i="1"/>
  <c r="K272" i="1" s="1"/>
  <c r="E272" i="1" s="1"/>
  <c r="M272" i="1"/>
  <c r="AB273" i="1"/>
  <c r="S272" i="1"/>
  <c r="Z272" i="1" s="1"/>
  <c r="T275" i="1"/>
  <c r="F271" i="1" l="1"/>
  <c r="L271" i="1"/>
  <c r="D272" i="1"/>
  <c r="N269" i="1"/>
  <c r="O268" i="1"/>
  <c r="P268" i="1" s="1"/>
  <c r="C275" i="1"/>
  <c r="G271" i="1"/>
  <c r="U272" i="1"/>
  <c r="W272" i="1" s="1"/>
  <c r="H274" i="1"/>
  <c r="A275" i="1"/>
  <c r="Q275" i="1" s="1"/>
  <c r="R275" i="1" s="1"/>
  <c r="I274" i="1"/>
  <c r="J273" i="1"/>
  <c r="K273" i="1" s="1"/>
  <c r="E273" i="1" s="1"/>
  <c r="M273" i="1"/>
  <c r="AB274" i="1"/>
  <c r="S273" i="1"/>
  <c r="Z273" i="1" s="1"/>
  <c r="T276" i="1"/>
  <c r="F272" i="1" l="1"/>
  <c r="L272" i="1"/>
  <c r="G272" i="1"/>
  <c r="D273" i="1"/>
  <c r="X268" i="1"/>
  <c r="B268" i="1" s="1"/>
  <c r="C276" i="1"/>
  <c r="O269" i="1"/>
  <c r="P269" i="1" s="1"/>
  <c r="X269" i="1" s="1"/>
  <c r="B269" i="1" s="1"/>
  <c r="N270" i="1"/>
  <c r="H275" i="1"/>
  <c r="A276" i="1"/>
  <c r="Q276" i="1" s="1"/>
  <c r="R276" i="1" s="1"/>
  <c r="I275" i="1"/>
  <c r="U273" i="1"/>
  <c r="W273" i="1" s="1"/>
  <c r="J274" i="1"/>
  <c r="K274" i="1" s="1"/>
  <c r="E274" i="1" s="1"/>
  <c r="M274" i="1"/>
  <c r="T277" i="1"/>
  <c r="AB275" i="1"/>
  <c r="S274" i="1"/>
  <c r="Z274" i="1" s="1"/>
  <c r="F273" i="1" l="1"/>
  <c r="L273" i="1"/>
  <c r="G273" i="1"/>
  <c r="D274" i="1"/>
  <c r="C277" i="1"/>
  <c r="O270" i="1"/>
  <c r="P270" i="1" s="1"/>
  <c r="X270" i="1" s="1"/>
  <c r="B270" i="1" s="1"/>
  <c r="N271" i="1"/>
  <c r="U274" i="1"/>
  <c r="W274" i="1" s="1"/>
  <c r="H276" i="1"/>
  <c r="A277" i="1"/>
  <c r="Q277" i="1" s="1"/>
  <c r="R277" i="1" s="1"/>
  <c r="I276" i="1"/>
  <c r="J275" i="1"/>
  <c r="K275" i="1" s="1"/>
  <c r="E275" i="1" s="1"/>
  <c r="M275" i="1"/>
  <c r="T278" i="1"/>
  <c r="AB276" i="1"/>
  <c r="S275" i="1"/>
  <c r="Z275" i="1" s="1"/>
  <c r="F274" i="1" l="1"/>
  <c r="L274" i="1"/>
  <c r="D275" i="1"/>
  <c r="C278" i="1"/>
  <c r="G274" i="1"/>
  <c r="O271" i="1"/>
  <c r="P271" i="1" s="1"/>
  <c r="N272" i="1"/>
  <c r="J276" i="1"/>
  <c r="K276" i="1" s="1"/>
  <c r="E276" i="1" s="1"/>
  <c r="M276" i="1"/>
  <c r="AB277" i="1"/>
  <c r="S276" i="1"/>
  <c r="Z276" i="1" s="1"/>
  <c r="U275" i="1"/>
  <c r="W275" i="1" s="1"/>
  <c r="T279" i="1"/>
  <c r="H277" i="1"/>
  <c r="A278" i="1"/>
  <c r="Q278" i="1" s="1"/>
  <c r="R278" i="1" s="1"/>
  <c r="I277" i="1"/>
  <c r="F275" i="1" l="1"/>
  <c r="L275" i="1"/>
  <c r="D276" i="1"/>
  <c r="X271" i="1"/>
  <c r="B271" i="1" s="1"/>
  <c r="N273" i="1"/>
  <c r="O272" i="1"/>
  <c r="P272" i="1" s="1"/>
  <c r="X272" i="1" s="1"/>
  <c r="B272" i="1" s="1"/>
  <c r="C279" i="1"/>
  <c r="G275" i="1"/>
  <c r="J277" i="1"/>
  <c r="K277" i="1" s="1"/>
  <c r="E277" i="1" s="1"/>
  <c r="M277" i="1"/>
  <c r="AB278" i="1"/>
  <c r="S277" i="1"/>
  <c r="Z277" i="1" s="1"/>
  <c r="T280" i="1"/>
  <c r="U276" i="1"/>
  <c r="W276" i="1" s="1"/>
  <c r="H278" i="1"/>
  <c r="A279" i="1"/>
  <c r="Q279" i="1" s="1"/>
  <c r="R279" i="1" s="1"/>
  <c r="I278" i="1"/>
  <c r="F276" i="1" l="1"/>
  <c r="L276" i="1"/>
  <c r="G276" i="1"/>
  <c r="D277" i="1"/>
  <c r="N274" i="1"/>
  <c r="O273" i="1"/>
  <c r="P273" i="1" s="1"/>
  <c r="C280" i="1"/>
  <c r="AB279" i="1"/>
  <c r="S278" i="1"/>
  <c r="Z278" i="1" s="1"/>
  <c r="T281" i="1"/>
  <c r="H279" i="1"/>
  <c r="A280" i="1"/>
  <c r="Q280" i="1" s="1"/>
  <c r="R280" i="1" s="1"/>
  <c r="I279" i="1"/>
  <c r="U277" i="1"/>
  <c r="W277" i="1" s="1"/>
  <c r="J278" i="1"/>
  <c r="K278" i="1" s="1"/>
  <c r="E278" i="1" s="1"/>
  <c r="M278" i="1"/>
  <c r="F277" i="1" l="1"/>
  <c r="L277" i="1"/>
  <c r="G277" i="1"/>
  <c r="D278" i="1"/>
  <c r="X273" i="1"/>
  <c r="B273" i="1" s="1"/>
  <c r="N275" i="1"/>
  <c r="O274" i="1"/>
  <c r="P274" i="1" s="1"/>
  <c r="X274" i="1" s="1"/>
  <c r="B274" i="1" s="1"/>
  <c r="C281" i="1"/>
  <c r="U278" i="1"/>
  <c r="W278" i="1" s="1"/>
  <c r="H280" i="1"/>
  <c r="A281" i="1"/>
  <c r="Q281" i="1" s="1"/>
  <c r="R281" i="1" s="1"/>
  <c r="I280" i="1"/>
  <c r="T282" i="1"/>
  <c r="J279" i="1"/>
  <c r="K279" i="1" s="1"/>
  <c r="E279" i="1" s="1"/>
  <c r="M279" i="1"/>
  <c r="AB280" i="1"/>
  <c r="S279" i="1"/>
  <c r="Z279" i="1" s="1"/>
  <c r="F278" i="1" l="1"/>
  <c r="L278" i="1"/>
  <c r="D279" i="1"/>
  <c r="O275" i="1"/>
  <c r="P275" i="1" s="1"/>
  <c r="N276" i="1"/>
  <c r="G278" i="1"/>
  <c r="C282" i="1"/>
  <c r="U279" i="1"/>
  <c r="W279" i="1" s="1"/>
  <c r="H281" i="1"/>
  <c r="A282" i="1"/>
  <c r="Q282" i="1" s="1"/>
  <c r="R282" i="1" s="1"/>
  <c r="I281" i="1"/>
  <c r="J280" i="1"/>
  <c r="K280" i="1" s="1"/>
  <c r="E280" i="1" s="1"/>
  <c r="M280" i="1"/>
  <c r="AB281" i="1"/>
  <c r="S280" i="1"/>
  <c r="Z280" i="1" s="1"/>
  <c r="T283" i="1"/>
  <c r="F279" i="1" l="1"/>
  <c r="L279" i="1"/>
  <c r="G279" i="1"/>
  <c r="D280" i="1"/>
  <c r="O276" i="1"/>
  <c r="P276" i="1" s="1"/>
  <c r="X276" i="1" s="1"/>
  <c r="B276" i="1" s="1"/>
  <c r="N277" i="1"/>
  <c r="X275" i="1"/>
  <c r="B275" i="1" s="1"/>
  <c r="C283" i="1"/>
  <c r="H282" i="1"/>
  <c r="A283" i="1"/>
  <c r="Q283" i="1" s="1"/>
  <c r="R283" i="1" s="1"/>
  <c r="I282" i="1"/>
  <c r="U280" i="1"/>
  <c r="W280" i="1" s="1"/>
  <c r="J281" i="1"/>
  <c r="K281" i="1" s="1"/>
  <c r="E281" i="1" s="1"/>
  <c r="M281" i="1"/>
  <c r="AB282" i="1"/>
  <c r="S281" i="1"/>
  <c r="Z281" i="1" s="1"/>
  <c r="T284" i="1"/>
  <c r="F280" i="1" l="1"/>
  <c r="L280" i="1"/>
  <c r="D281" i="1"/>
  <c r="N278" i="1"/>
  <c r="O277" i="1"/>
  <c r="P277" i="1" s="1"/>
  <c r="X277" i="1" s="1"/>
  <c r="B277" i="1" s="1"/>
  <c r="G280" i="1"/>
  <c r="C284" i="1"/>
  <c r="T285" i="1"/>
  <c r="J282" i="1"/>
  <c r="K282" i="1" s="1"/>
  <c r="E282" i="1" s="1"/>
  <c r="M282" i="1"/>
  <c r="AB283" i="1"/>
  <c r="S282" i="1"/>
  <c r="Z282" i="1" s="1"/>
  <c r="U281" i="1"/>
  <c r="W281" i="1" s="1"/>
  <c r="H283" i="1"/>
  <c r="A284" i="1"/>
  <c r="Q284" i="1" s="1"/>
  <c r="R284" i="1" s="1"/>
  <c r="I283" i="1"/>
  <c r="F281" i="1" l="1"/>
  <c r="L281" i="1"/>
  <c r="G281" i="1"/>
  <c r="D282" i="1"/>
  <c r="C285" i="1"/>
  <c r="N279" i="1"/>
  <c r="O278" i="1"/>
  <c r="P278" i="1" s="1"/>
  <c r="H284" i="1"/>
  <c r="I284" i="1" s="1"/>
  <c r="A285" i="1"/>
  <c r="Q285" i="1" s="1"/>
  <c r="R285" i="1" s="1"/>
  <c r="J283" i="1"/>
  <c r="K283" i="1" s="1"/>
  <c r="E283" i="1" s="1"/>
  <c r="M283" i="1"/>
  <c r="AB284" i="1"/>
  <c r="S283" i="1"/>
  <c r="Z283" i="1" s="1"/>
  <c r="T286" i="1"/>
  <c r="U282" i="1"/>
  <c r="W282" i="1" s="1"/>
  <c r="F282" i="1" l="1"/>
  <c r="L282" i="1"/>
  <c r="D283" i="1"/>
  <c r="G283" i="1" s="1"/>
  <c r="X278" i="1"/>
  <c r="B278" i="1" s="1"/>
  <c r="N280" i="1"/>
  <c r="O279" i="1"/>
  <c r="P279" i="1" s="1"/>
  <c r="C286" i="1"/>
  <c r="G282" i="1"/>
  <c r="U283" i="1"/>
  <c r="W283" i="1" s="1"/>
  <c r="A286" i="1"/>
  <c r="Q286" i="1" s="1"/>
  <c r="R286" i="1" s="1"/>
  <c r="H285" i="1"/>
  <c r="I285" i="1"/>
  <c r="J284" i="1"/>
  <c r="K284" i="1" s="1"/>
  <c r="E284" i="1" s="1"/>
  <c r="T287" i="1"/>
  <c r="AB285" i="1"/>
  <c r="S284" i="1"/>
  <c r="Z284" i="1" s="1"/>
  <c r="L283" i="1" l="1"/>
  <c r="M284" i="1" s="1"/>
  <c r="M285" i="1" s="1"/>
  <c r="F283" i="1"/>
  <c r="C287" i="1"/>
  <c r="X279" i="1"/>
  <c r="B279" i="1" s="1"/>
  <c r="O280" i="1"/>
  <c r="P280" i="1" s="1"/>
  <c r="N281" i="1"/>
  <c r="D284" i="1"/>
  <c r="L284" i="1" s="1"/>
  <c r="U284" i="1"/>
  <c r="W284" i="1" s="1"/>
  <c r="T288" i="1"/>
  <c r="J285" i="1"/>
  <c r="K285" i="1" s="1"/>
  <c r="E285" i="1" s="1"/>
  <c r="A287" i="1"/>
  <c r="Q287" i="1" s="1"/>
  <c r="R287" i="1" s="1"/>
  <c r="I286" i="1"/>
  <c r="H286" i="1"/>
  <c r="AB286" i="1"/>
  <c r="S285" i="1"/>
  <c r="Z285" i="1" s="1"/>
  <c r="D285" i="1" l="1"/>
  <c r="G285" i="1" s="1"/>
  <c r="N282" i="1"/>
  <c r="O281" i="1"/>
  <c r="P281" i="1" s="1"/>
  <c r="X281" i="1" s="1"/>
  <c r="B281" i="1" s="1"/>
  <c r="X280" i="1"/>
  <c r="B280" i="1" s="1"/>
  <c r="G284" i="1"/>
  <c r="F284" i="1"/>
  <c r="C288" i="1"/>
  <c r="U285" i="1"/>
  <c r="W285" i="1" s="1"/>
  <c r="J286" i="1"/>
  <c r="K286" i="1" s="1"/>
  <c r="E286" i="1" s="1"/>
  <c r="M286" i="1"/>
  <c r="I287" i="1"/>
  <c r="A288" i="1"/>
  <c r="Q288" i="1" s="1"/>
  <c r="R288" i="1" s="1"/>
  <c r="H287" i="1"/>
  <c r="AB287" i="1"/>
  <c r="S286" i="1"/>
  <c r="Z286" i="1" s="1"/>
  <c r="T289" i="1"/>
  <c r="L285" i="1" l="1"/>
  <c r="F285" i="1"/>
  <c r="D286" i="1"/>
  <c r="O282" i="1"/>
  <c r="P282" i="1" s="1"/>
  <c r="X282" i="1" s="1"/>
  <c r="B282" i="1" s="1"/>
  <c r="N283" i="1"/>
  <c r="C289" i="1"/>
  <c r="U286" i="1"/>
  <c r="W286" i="1" s="1"/>
  <c r="S287" i="1"/>
  <c r="Z287" i="1" s="1"/>
  <c r="AB288" i="1"/>
  <c r="J287" i="1"/>
  <c r="K287" i="1" s="1"/>
  <c r="E287" i="1" s="1"/>
  <c r="M287" i="1"/>
  <c r="T290" i="1"/>
  <c r="H288" i="1"/>
  <c r="A289" i="1"/>
  <c r="Q289" i="1" s="1"/>
  <c r="R289" i="1" s="1"/>
  <c r="I288" i="1"/>
  <c r="F286" i="1" l="1"/>
  <c r="L286" i="1"/>
  <c r="G286" i="1"/>
  <c r="D287" i="1"/>
  <c r="C290" i="1"/>
  <c r="O283" i="1"/>
  <c r="P283" i="1" s="1"/>
  <c r="N284" i="1"/>
  <c r="J288" i="1"/>
  <c r="K288" i="1" s="1"/>
  <c r="E288" i="1" s="1"/>
  <c r="M288" i="1"/>
  <c r="S288" i="1"/>
  <c r="Z288" i="1" s="1"/>
  <c r="AB289" i="1"/>
  <c r="A290" i="1"/>
  <c r="Q290" i="1" s="1"/>
  <c r="R290" i="1" s="1"/>
  <c r="I289" i="1"/>
  <c r="H289" i="1"/>
  <c r="T291" i="1"/>
  <c r="U287" i="1"/>
  <c r="W287" i="1" s="1"/>
  <c r="F287" i="1" l="1"/>
  <c r="L287" i="1"/>
  <c r="G287" i="1"/>
  <c r="D288" i="1"/>
  <c r="N285" i="1"/>
  <c r="O284" i="1"/>
  <c r="P284" i="1" s="1"/>
  <c r="X283" i="1"/>
  <c r="B283" i="1" s="1"/>
  <c r="C291" i="1"/>
  <c r="T292" i="1"/>
  <c r="M289" i="1"/>
  <c r="J289" i="1"/>
  <c r="K289" i="1" s="1"/>
  <c r="E289" i="1" s="1"/>
  <c r="U288" i="1"/>
  <c r="W288" i="1" s="1"/>
  <c r="I290" i="1"/>
  <c r="A291" i="1"/>
  <c r="Q291" i="1" s="1"/>
  <c r="R291" i="1" s="1"/>
  <c r="H290" i="1"/>
  <c r="AB290" i="1"/>
  <c r="S289" i="1"/>
  <c r="Z289" i="1" s="1"/>
  <c r="F288" i="1" l="1"/>
  <c r="L288" i="1"/>
  <c r="D289" i="1"/>
  <c r="X284" i="1"/>
  <c r="B284" i="1" s="1"/>
  <c r="N286" i="1"/>
  <c r="O285" i="1"/>
  <c r="P285" i="1" s="1"/>
  <c r="X285" i="1" s="1"/>
  <c r="B285" i="1" s="1"/>
  <c r="G288" i="1"/>
  <c r="C292" i="1"/>
  <c r="U289" i="1"/>
  <c r="W289" i="1" s="1"/>
  <c r="T293" i="1"/>
  <c r="S290" i="1"/>
  <c r="Z290" i="1" s="1"/>
  <c r="AB291" i="1"/>
  <c r="J290" i="1"/>
  <c r="K290" i="1" s="1"/>
  <c r="E290" i="1" s="1"/>
  <c r="M290" i="1"/>
  <c r="A292" i="1"/>
  <c r="Q292" i="1" s="1"/>
  <c r="R292" i="1" s="1"/>
  <c r="H291" i="1"/>
  <c r="I291" i="1"/>
  <c r="F289" i="1" l="1"/>
  <c r="L289" i="1"/>
  <c r="D290" i="1"/>
  <c r="N287" i="1"/>
  <c r="O286" i="1"/>
  <c r="P286" i="1" s="1"/>
  <c r="C293" i="1"/>
  <c r="G289" i="1"/>
  <c r="J291" i="1"/>
  <c r="K291" i="1" s="1"/>
  <c r="E291" i="1" s="1"/>
  <c r="M291" i="1"/>
  <c r="A293" i="1"/>
  <c r="Q293" i="1" s="1"/>
  <c r="R293" i="1" s="1"/>
  <c r="I292" i="1"/>
  <c r="H292" i="1"/>
  <c r="T294" i="1"/>
  <c r="AB292" i="1"/>
  <c r="S291" i="1"/>
  <c r="Z291" i="1" s="1"/>
  <c r="U290" i="1"/>
  <c r="W290" i="1" s="1"/>
  <c r="F290" i="1" l="1"/>
  <c r="L290" i="1"/>
  <c r="D291" i="1"/>
  <c r="C294" i="1"/>
  <c r="X286" i="1"/>
  <c r="B286" i="1" s="1"/>
  <c r="N288" i="1"/>
  <c r="O287" i="1"/>
  <c r="P287" i="1" s="1"/>
  <c r="X287" i="1" s="1"/>
  <c r="B287" i="1" s="1"/>
  <c r="G290" i="1"/>
  <c r="T295" i="1"/>
  <c r="AB293" i="1"/>
  <c r="S292" i="1"/>
  <c r="Z292" i="1" s="1"/>
  <c r="U291" i="1"/>
  <c r="W291" i="1" s="1"/>
  <c r="J292" i="1"/>
  <c r="K292" i="1" s="1"/>
  <c r="E292" i="1" s="1"/>
  <c r="M292" i="1"/>
  <c r="A294" i="1"/>
  <c r="Q294" i="1" s="1"/>
  <c r="R294" i="1" s="1"/>
  <c r="I293" i="1"/>
  <c r="H293" i="1"/>
  <c r="F291" i="1" l="1"/>
  <c r="L291" i="1"/>
  <c r="D292" i="1"/>
  <c r="L292" i="1" s="1"/>
  <c r="O288" i="1"/>
  <c r="P288" i="1" s="1"/>
  <c r="N289" i="1"/>
  <c r="C295" i="1"/>
  <c r="G291" i="1"/>
  <c r="AB294" i="1"/>
  <c r="S293" i="1"/>
  <c r="Z293" i="1" s="1"/>
  <c r="J293" i="1"/>
  <c r="K293" i="1" s="1"/>
  <c r="E293" i="1" s="1"/>
  <c r="M293" i="1"/>
  <c r="A295" i="1"/>
  <c r="Q295" i="1" s="1"/>
  <c r="R295" i="1" s="1"/>
  <c r="I294" i="1"/>
  <c r="H294" i="1"/>
  <c r="U292" i="1"/>
  <c r="W292" i="1" s="1"/>
  <c r="T296" i="1"/>
  <c r="C296" i="1" l="1"/>
  <c r="F292" i="1"/>
  <c r="D293" i="1"/>
  <c r="N290" i="1"/>
  <c r="O289" i="1"/>
  <c r="P289" i="1" s="1"/>
  <c r="X288" i="1"/>
  <c r="B288" i="1" s="1"/>
  <c r="G292" i="1"/>
  <c r="T297" i="1"/>
  <c r="AB295" i="1"/>
  <c r="S294" i="1"/>
  <c r="Z294" i="1" s="1"/>
  <c r="L293" i="1"/>
  <c r="U293" i="1"/>
  <c r="W293" i="1" s="1"/>
  <c r="J294" i="1"/>
  <c r="K294" i="1" s="1"/>
  <c r="E294" i="1" s="1"/>
  <c r="M294" i="1"/>
  <c r="A296" i="1"/>
  <c r="Q296" i="1" s="1"/>
  <c r="R296" i="1" s="1"/>
  <c r="I295" i="1"/>
  <c r="H295" i="1"/>
  <c r="F293" i="1" l="1"/>
  <c r="D294" i="1"/>
  <c r="X289" i="1"/>
  <c r="B289" i="1" s="1"/>
  <c r="O290" i="1"/>
  <c r="P290" i="1" s="1"/>
  <c r="N291" i="1"/>
  <c r="C297" i="1"/>
  <c r="G293" i="1"/>
  <c r="U294" i="1"/>
  <c r="W294" i="1" s="1"/>
  <c r="J295" i="1"/>
  <c r="K295" i="1" s="1"/>
  <c r="E295" i="1" s="1"/>
  <c r="M295" i="1"/>
  <c r="A297" i="1"/>
  <c r="Q297" i="1" s="1"/>
  <c r="R297" i="1" s="1"/>
  <c r="I296" i="1"/>
  <c r="H296" i="1"/>
  <c r="T298" i="1"/>
  <c r="AB296" i="1"/>
  <c r="S295" i="1"/>
  <c r="Z295" i="1" s="1"/>
  <c r="F294" i="1" l="1"/>
  <c r="L294" i="1"/>
  <c r="G294" i="1"/>
  <c r="D295" i="1"/>
  <c r="O291" i="1"/>
  <c r="P291" i="1" s="1"/>
  <c r="X291" i="1" s="1"/>
  <c r="B291" i="1" s="1"/>
  <c r="N292" i="1"/>
  <c r="X290" i="1"/>
  <c r="B290" i="1" s="1"/>
  <c r="C298" i="1"/>
  <c r="U295" i="1"/>
  <c r="W295" i="1" s="1"/>
  <c r="T299" i="1"/>
  <c r="J296" i="1"/>
  <c r="K296" i="1" s="1"/>
  <c r="E296" i="1" s="1"/>
  <c r="M296" i="1"/>
  <c r="A298" i="1"/>
  <c r="Q298" i="1" s="1"/>
  <c r="R298" i="1" s="1"/>
  <c r="I297" i="1"/>
  <c r="H297" i="1"/>
  <c r="AB297" i="1"/>
  <c r="S296" i="1"/>
  <c r="Z296" i="1" s="1"/>
  <c r="F295" i="1" l="1"/>
  <c r="L295" i="1"/>
  <c r="D296" i="1"/>
  <c r="O292" i="1"/>
  <c r="P292" i="1" s="1"/>
  <c r="X292" i="1" s="1"/>
  <c r="B292" i="1" s="1"/>
  <c r="N293" i="1"/>
  <c r="G295" i="1"/>
  <c r="C299" i="1"/>
  <c r="J297" i="1"/>
  <c r="K297" i="1" s="1"/>
  <c r="E297" i="1" s="1"/>
  <c r="M297" i="1"/>
  <c r="A299" i="1"/>
  <c r="Q299" i="1" s="1"/>
  <c r="R299" i="1" s="1"/>
  <c r="I298" i="1"/>
  <c r="H298" i="1"/>
  <c r="T300" i="1"/>
  <c r="AB298" i="1"/>
  <c r="S297" i="1"/>
  <c r="Z297" i="1" s="1"/>
  <c r="U296" i="1"/>
  <c r="W296" i="1" s="1"/>
  <c r="F296" i="1" l="1"/>
  <c r="L296" i="1"/>
  <c r="D297" i="1"/>
  <c r="O293" i="1"/>
  <c r="P293" i="1" s="1"/>
  <c r="N294" i="1"/>
  <c r="G296" i="1"/>
  <c r="C300" i="1"/>
  <c r="U297" i="1"/>
  <c r="W297" i="1" s="1"/>
  <c r="J298" i="1"/>
  <c r="K298" i="1" s="1"/>
  <c r="E298" i="1" s="1"/>
  <c r="M298" i="1"/>
  <c r="A300" i="1"/>
  <c r="Q300" i="1" s="1"/>
  <c r="R300" i="1" s="1"/>
  <c r="I299" i="1"/>
  <c r="H299" i="1"/>
  <c r="T301" i="1"/>
  <c r="AB299" i="1"/>
  <c r="S298" i="1"/>
  <c r="Z298" i="1" s="1"/>
  <c r="F297" i="1" l="1"/>
  <c r="L297" i="1"/>
  <c r="D298" i="1"/>
  <c r="L298" i="1" s="1"/>
  <c r="O294" i="1"/>
  <c r="P294" i="1" s="1"/>
  <c r="X294" i="1" s="1"/>
  <c r="B294" i="1" s="1"/>
  <c r="N295" i="1"/>
  <c r="X293" i="1"/>
  <c r="B293" i="1" s="1"/>
  <c r="G297" i="1"/>
  <c r="C301" i="1"/>
  <c r="AB300" i="1"/>
  <c r="S299" i="1"/>
  <c r="Z299" i="1" s="1"/>
  <c r="U298" i="1"/>
  <c r="W298" i="1" s="1"/>
  <c r="T302" i="1"/>
  <c r="J299" i="1"/>
  <c r="K299" i="1" s="1"/>
  <c r="E299" i="1" s="1"/>
  <c r="M299" i="1"/>
  <c r="A301" i="1"/>
  <c r="Q301" i="1" s="1"/>
  <c r="R301" i="1" s="1"/>
  <c r="I300" i="1"/>
  <c r="H300" i="1"/>
  <c r="F298" i="1" l="1"/>
  <c r="G298" i="1"/>
  <c r="D299" i="1"/>
  <c r="F299" i="1" s="1"/>
  <c r="O295" i="1"/>
  <c r="P295" i="1" s="1"/>
  <c r="X295" i="1" s="1"/>
  <c r="B295" i="1" s="1"/>
  <c r="N296" i="1"/>
  <c r="C302" i="1"/>
  <c r="J300" i="1"/>
  <c r="K300" i="1" s="1"/>
  <c r="E300" i="1" s="1"/>
  <c r="M300" i="1"/>
  <c r="A302" i="1"/>
  <c r="Q302" i="1" s="1"/>
  <c r="R302" i="1" s="1"/>
  <c r="I301" i="1"/>
  <c r="H301" i="1"/>
  <c r="T303" i="1"/>
  <c r="AB301" i="1"/>
  <c r="S300" i="1"/>
  <c r="Z300" i="1" s="1"/>
  <c r="U299" i="1"/>
  <c r="W299" i="1" s="1"/>
  <c r="C303" i="1" l="1"/>
  <c r="L299" i="1"/>
  <c r="D300" i="1"/>
  <c r="F300" i="1" s="1"/>
  <c r="O296" i="1"/>
  <c r="P296" i="1" s="1"/>
  <c r="X296" i="1" s="1"/>
  <c r="B296" i="1" s="1"/>
  <c r="N297" i="1"/>
  <c r="G299" i="1"/>
  <c r="J301" i="1"/>
  <c r="K301" i="1" s="1"/>
  <c r="E301" i="1" s="1"/>
  <c r="M301" i="1"/>
  <c r="A303" i="1"/>
  <c r="Q303" i="1" s="1"/>
  <c r="R303" i="1" s="1"/>
  <c r="I302" i="1"/>
  <c r="H302" i="1"/>
  <c r="T304" i="1"/>
  <c r="AB302" i="1"/>
  <c r="S301" i="1"/>
  <c r="Z301" i="1" s="1"/>
  <c r="U300" i="1"/>
  <c r="W300" i="1" s="1"/>
  <c r="L300" i="1" l="1"/>
  <c r="G300" i="1"/>
  <c r="D301" i="1"/>
  <c r="F301" i="1" s="1"/>
  <c r="O297" i="1"/>
  <c r="P297" i="1" s="1"/>
  <c r="N298" i="1"/>
  <c r="C304" i="1"/>
  <c r="J302" i="1"/>
  <c r="K302" i="1" s="1"/>
  <c r="E302" i="1" s="1"/>
  <c r="M302" i="1"/>
  <c r="A304" i="1"/>
  <c r="Q304" i="1" s="1"/>
  <c r="R304" i="1" s="1"/>
  <c r="I303" i="1"/>
  <c r="H303" i="1"/>
  <c r="AB303" i="1"/>
  <c r="S302" i="1"/>
  <c r="Z302" i="1" s="1"/>
  <c r="U301" i="1"/>
  <c r="W301" i="1" s="1"/>
  <c r="T305" i="1"/>
  <c r="L301" i="1" l="1"/>
  <c r="G301" i="1"/>
  <c r="D302" i="1"/>
  <c r="F302" i="1" s="1"/>
  <c r="C305" i="1"/>
  <c r="O298" i="1"/>
  <c r="P298" i="1" s="1"/>
  <c r="X298" i="1" s="1"/>
  <c r="B298" i="1" s="1"/>
  <c r="N299" i="1"/>
  <c r="X297" i="1"/>
  <c r="B297" i="1" s="1"/>
  <c r="U302" i="1"/>
  <c r="W302" i="1" s="1"/>
  <c r="J303" i="1"/>
  <c r="K303" i="1" s="1"/>
  <c r="E303" i="1" s="1"/>
  <c r="M303" i="1"/>
  <c r="A305" i="1"/>
  <c r="Q305" i="1" s="1"/>
  <c r="R305" i="1" s="1"/>
  <c r="I304" i="1"/>
  <c r="H304" i="1"/>
  <c r="T306" i="1"/>
  <c r="AB304" i="1"/>
  <c r="S303" i="1"/>
  <c r="Z303" i="1" s="1"/>
  <c r="L302" i="1" l="1"/>
  <c r="G302" i="1"/>
  <c r="D303" i="1"/>
  <c r="F303" i="1" s="1"/>
  <c r="N300" i="1"/>
  <c r="O299" i="1"/>
  <c r="P299" i="1" s="1"/>
  <c r="C306" i="1"/>
  <c r="U303" i="1"/>
  <c r="W303" i="1" s="1"/>
  <c r="T307" i="1"/>
  <c r="J304" i="1"/>
  <c r="K304" i="1" s="1"/>
  <c r="E304" i="1" s="1"/>
  <c r="M304" i="1"/>
  <c r="A306" i="1"/>
  <c r="Q306" i="1" s="1"/>
  <c r="R306" i="1" s="1"/>
  <c r="I305" i="1"/>
  <c r="H305" i="1"/>
  <c r="AB305" i="1"/>
  <c r="S304" i="1"/>
  <c r="Z304" i="1" s="1"/>
  <c r="L303" i="1" l="1"/>
  <c r="G303" i="1"/>
  <c r="D304" i="1"/>
  <c r="F304" i="1" s="1"/>
  <c r="C307" i="1"/>
  <c r="X299" i="1"/>
  <c r="B299" i="1" s="1"/>
  <c r="N301" i="1"/>
  <c r="O300" i="1"/>
  <c r="P300" i="1" s="1"/>
  <c r="J305" i="1"/>
  <c r="K305" i="1" s="1"/>
  <c r="E305" i="1" s="1"/>
  <c r="M305" i="1"/>
  <c r="A307" i="1"/>
  <c r="Q307" i="1" s="1"/>
  <c r="R307" i="1" s="1"/>
  <c r="I306" i="1"/>
  <c r="H306" i="1"/>
  <c r="AB306" i="1"/>
  <c r="S305" i="1"/>
  <c r="Z305" i="1" s="1"/>
  <c r="U304" i="1"/>
  <c r="W304" i="1" s="1"/>
  <c r="T308" i="1"/>
  <c r="L304" i="1" l="1"/>
  <c r="G304" i="1"/>
  <c r="D305" i="1"/>
  <c r="F305" i="1" s="1"/>
  <c r="N302" i="1"/>
  <c r="O301" i="1"/>
  <c r="P301" i="1" s="1"/>
  <c r="X301" i="1" s="1"/>
  <c r="B301" i="1" s="1"/>
  <c r="X300" i="1"/>
  <c r="B300" i="1" s="1"/>
  <c r="C308" i="1"/>
  <c r="U305" i="1"/>
  <c r="W305" i="1" s="1"/>
  <c r="T309" i="1"/>
  <c r="J306" i="1"/>
  <c r="K306" i="1" s="1"/>
  <c r="E306" i="1" s="1"/>
  <c r="M306" i="1"/>
  <c r="I307" i="1"/>
  <c r="A308" i="1"/>
  <c r="Q308" i="1" s="1"/>
  <c r="R308" i="1" s="1"/>
  <c r="H307" i="1"/>
  <c r="AB307" i="1"/>
  <c r="S306" i="1"/>
  <c r="Z306" i="1" s="1"/>
  <c r="L305" i="1" l="1"/>
  <c r="D306" i="1"/>
  <c r="F306" i="1" s="1"/>
  <c r="N303" i="1"/>
  <c r="O302" i="1"/>
  <c r="P302" i="1" s="1"/>
  <c r="G305" i="1"/>
  <c r="C309" i="1"/>
  <c r="J307" i="1"/>
  <c r="K307" i="1" s="1"/>
  <c r="E307" i="1" s="1"/>
  <c r="M307" i="1"/>
  <c r="S307" i="1"/>
  <c r="Z307" i="1" s="1"/>
  <c r="AB308" i="1"/>
  <c r="T310" i="1"/>
  <c r="H308" i="1"/>
  <c r="A309" i="1"/>
  <c r="Q309" i="1" s="1"/>
  <c r="R309" i="1" s="1"/>
  <c r="I308" i="1"/>
  <c r="U306" i="1"/>
  <c r="W306" i="1" s="1"/>
  <c r="L306" i="1" l="1"/>
  <c r="G306" i="1"/>
  <c r="D307" i="1"/>
  <c r="F307" i="1" s="1"/>
  <c r="X302" i="1"/>
  <c r="B302" i="1" s="1"/>
  <c r="O303" i="1"/>
  <c r="P303" i="1" s="1"/>
  <c r="X303" i="1" s="1"/>
  <c r="B303" i="1" s="1"/>
  <c r="N304" i="1"/>
  <c r="C310" i="1"/>
  <c r="AB309" i="1"/>
  <c r="S308" i="1"/>
  <c r="Z308" i="1" s="1"/>
  <c r="J308" i="1"/>
  <c r="K308" i="1" s="1"/>
  <c r="E308" i="1" s="1"/>
  <c r="M308" i="1"/>
  <c r="U307" i="1"/>
  <c r="W307" i="1" s="1"/>
  <c r="A310" i="1"/>
  <c r="Q310" i="1" s="1"/>
  <c r="R310" i="1" s="1"/>
  <c r="H309" i="1"/>
  <c r="I309" i="1"/>
  <c r="T311" i="1"/>
  <c r="L307" i="1" l="1"/>
  <c r="G307" i="1"/>
  <c r="D308" i="1"/>
  <c r="F308" i="1" s="1"/>
  <c r="O304" i="1"/>
  <c r="P304" i="1" s="1"/>
  <c r="N305" i="1"/>
  <c r="C311" i="1"/>
  <c r="U308" i="1"/>
  <c r="W308" i="1" s="1"/>
  <c r="A311" i="1"/>
  <c r="Q311" i="1" s="1"/>
  <c r="R311" i="1" s="1"/>
  <c r="I310" i="1"/>
  <c r="H310" i="1"/>
  <c r="AB310" i="1"/>
  <c r="S309" i="1"/>
  <c r="Z309" i="1" s="1"/>
  <c r="J309" i="1"/>
  <c r="K309" i="1" s="1"/>
  <c r="E309" i="1" s="1"/>
  <c r="M309" i="1"/>
  <c r="T312" i="1"/>
  <c r="L308" i="1" l="1"/>
  <c r="G308" i="1"/>
  <c r="D309" i="1"/>
  <c r="F309" i="1" s="1"/>
  <c r="C312" i="1"/>
  <c r="O305" i="1"/>
  <c r="P305" i="1" s="1"/>
  <c r="N306" i="1"/>
  <c r="X304" i="1"/>
  <c r="B304" i="1" s="1"/>
  <c r="A312" i="1"/>
  <c r="Q312" i="1" s="1"/>
  <c r="R312" i="1" s="1"/>
  <c r="I311" i="1"/>
  <c r="H311" i="1"/>
  <c r="U309" i="1"/>
  <c r="W309" i="1" s="1"/>
  <c r="T313" i="1"/>
  <c r="J310" i="1"/>
  <c r="K310" i="1" s="1"/>
  <c r="E310" i="1" s="1"/>
  <c r="M310" i="1"/>
  <c r="S310" i="1"/>
  <c r="Z310" i="1" s="1"/>
  <c r="AB311" i="1"/>
  <c r="L309" i="1" l="1"/>
  <c r="G309" i="1"/>
  <c r="D310" i="1"/>
  <c r="F310" i="1" s="1"/>
  <c r="O306" i="1"/>
  <c r="P306" i="1" s="1"/>
  <c r="X306" i="1" s="1"/>
  <c r="B306" i="1" s="1"/>
  <c r="N307" i="1"/>
  <c r="X305" i="1"/>
  <c r="B305" i="1" s="1"/>
  <c r="C313" i="1"/>
  <c r="U310" i="1"/>
  <c r="W310" i="1" s="1"/>
  <c r="A313" i="1"/>
  <c r="Q313" i="1" s="1"/>
  <c r="R313" i="1" s="1"/>
  <c r="H312" i="1"/>
  <c r="I312" i="1"/>
  <c r="J311" i="1"/>
  <c r="K311" i="1" s="1"/>
  <c r="E311" i="1" s="1"/>
  <c r="M311" i="1"/>
  <c r="T314" i="1"/>
  <c r="S311" i="1"/>
  <c r="Z311" i="1" s="1"/>
  <c r="AB312" i="1"/>
  <c r="L310" i="1" l="1"/>
  <c r="G310" i="1"/>
  <c r="D311" i="1"/>
  <c r="F311" i="1" s="1"/>
  <c r="C314" i="1"/>
  <c r="O307" i="1"/>
  <c r="P307" i="1" s="1"/>
  <c r="X307" i="1" s="1"/>
  <c r="B307" i="1" s="1"/>
  <c r="N308" i="1"/>
  <c r="J312" i="1"/>
  <c r="K312" i="1" s="1"/>
  <c r="E312" i="1" s="1"/>
  <c r="M312" i="1"/>
  <c r="I313" i="1"/>
  <c r="A314" i="1"/>
  <c r="Q314" i="1" s="1"/>
  <c r="R314" i="1" s="1"/>
  <c r="H313" i="1"/>
  <c r="T315" i="1"/>
  <c r="AB313" i="1"/>
  <c r="S312" i="1"/>
  <c r="Z312" i="1" s="1"/>
  <c r="U311" i="1"/>
  <c r="W311" i="1" s="1"/>
  <c r="L311" i="1" l="1"/>
  <c r="G311" i="1"/>
  <c r="D312" i="1"/>
  <c r="F312" i="1" s="1"/>
  <c r="O308" i="1"/>
  <c r="P308" i="1" s="1"/>
  <c r="N309" i="1"/>
  <c r="C315" i="1"/>
  <c r="U312" i="1"/>
  <c r="W312" i="1" s="1"/>
  <c r="J313" i="1"/>
  <c r="K313" i="1" s="1"/>
  <c r="E313" i="1" s="1"/>
  <c r="M313" i="1"/>
  <c r="S313" i="1"/>
  <c r="Z313" i="1" s="1"/>
  <c r="AB314" i="1"/>
  <c r="T316" i="1"/>
  <c r="H314" i="1"/>
  <c r="I314" i="1" s="1"/>
  <c r="A315" i="1"/>
  <c r="Q315" i="1" s="1"/>
  <c r="R315" i="1" s="1"/>
  <c r="L312" i="1" l="1"/>
  <c r="G312" i="1"/>
  <c r="D313" i="1"/>
  <c r="L313" i="1" s="1"/>
  <c r="C316" i="1"/>
  <c r="O309" i="1"/>
  <c r="P309" i="1" s="1"/>
  <c r="N310" i="1"/>
  <c r="X308" i="1"/>
  <c r="B308" i="1" s="1"/>
  <c r="H315" i="1"/>
  <c r="A316" i="1"/>
  <c r="Q316" i="1" s="1"/>
  <c r="R316" i="1" s="1"/>
  <c r="I315" i="1"/>
  <c r="J314" i="1"/>
  <c r="K314" i="1" s="1"/>
  <c r="E314" i="1" s="1"/>
  <c r="AB315" i="1"/>
  <c r="S314" i="1"/>
  <c r="Z314" i="1" s="1"/>
  <c r="T317" i="1"/>
  <c r="U313" i="1"/>
  <c r="W313" i="1" s="1"/>
  <c r="O310" i="1" l="1"/>
  <c r="P310" i="1" s="1"/>
  <c r="N311" i="1"/>
  <c r="X309" i="1"/>
  <c r="B309" i="1" s="1"/>
  <c r="C317" i="1"/>
  <c r="G313" i="1"/>
  <c r="F313" i="1"/>
  <c r="D314" i="1"/>
  <c r="L314" i="1" s="1"/>
  <c r="AB316" i="1"/>
  <c r="S315" i="1"/>
  <c r="Z315" i="1" s="1"/>
  <c r="T318" i="1"/>
  <c r="M314" i="1"/>
  <c r="H316" i="1"/>
  <c r="A317" i="1"/>
  <c r="Q317" i="1" s="1"/>
  <c r="R317" i="1" s="1"/>
  <c r="I316" i="1"/>
  <c r="U314" i="1"/>
  <c r="W314" i="1" s="1"/>
  <c r="J315" i="1"/>
  <c r="K315" i="1" s="1"/>
  <c r="E315" i="1" s="1"/>
  <c r="D315" i="1" l="1"/>
  <c r="L315" i="1" s="1"/>
  <c r="C318" i="1"/>
  <c r="G314" i="1"/>
  <c r="F314" i="1"/>
  <c r="N312" i="1"/>
  <c r="O311" i="1"/>
  <c r="P311" i="1" s="1"/>
  <c r="X310" i="1"/>
  <c r="B310" i="1" s="1"/>
  <c r="M315" i="1"/>
  <c r="J316" i="1"/>
  <c r="K316" i="1" s="1"/>
  <c r="E316" i="1" s="1"/>
  <c r="T319" i="1"/>
  <c r="AB317" i="1"/>
  <c r="S316" i="1"/>
  <c r="Z316" i="1" s="1"/>
  <c r="U315" i="1"/>
  <c r="W315" i="1" s="1"/>
  <c r="H317" i="1"/>
  <c r="A318" i="1"/>
  <c r="Q318" i="1" s="1"/>
  <c r="R318" i="1" s="1"/>
  <c r="I317" i="1"/>
  <c r="D316" i="1" l="1"/>
  <c r="G316" i="1" s="1"/>
  <c r="O312" i="1"/>
  <c r="P312" i="1" s="1"/>
  <c r="N313" i="1"/>
  <c r="C319" i="1"/>
  <c r="X311" i="1"/>
  <c r="B311" i="1" s="1"/>
  <c r="G315" i="1"/>
  <c r="F315" i="1"/>
  <c r="M316" i="1"/>
  <c r="J317" i="1"/>
  <c r="K317" i="1" s="1"/>
  <c r="E317" i="1" s="1"/>
  <c r="T320" i="1"/>
  <c r="H318" i="1"/>
  <c r="A319" i="1"/>
  <c r="Q319" i="1" s="1"/>
  <c r="R319" i="1" s="1"/>
  <c r="I318" i="1"/>
  <c r="U316" i="1"/>
  <c r="W316" i="1" s="1"/>
  <c r="AB318" i="1"/>
  <c r="S317" i="1"/>
  <c r="Z317" i="1" s="1"/>
  <c r="L316" i="1" l="1"/>
  <c r="C320" i="1"/>
  <c r="O313" i="1"/>
  <c r="P313" i="1" s="1"/>
  <c r="X313" i="1" s="1"/>
  <c r="B313" i="1" s="1"/>
  <c r="N314" i="1"/>
  <c r="X312" i="1"/>
  <c r="B312" i="1" s="1"/>
  <c r="D317" i="1"/>
  <c r="F316" i="1"/>
  <c r="M317" i="1"/>
  <c r="M318" i="1" s="1"/>
  <c r="AB319" i="1"/>
  <c r="S318" i="1"/>
  <c r="Z318" i="1" s="1"/>
  <c r="T321" i="1"/>
  <c r="U317" i="1"/>
  <c r="W317" i="1" s="1"/>
  <c r="H319" i="1"/>
  <c r="A320" i="1"/>
  <c r="Q320" i="1" s="1"/>
  <c r="R320" i="1" s="1"/>
  <c r="I319" i="1"/>
  <c r="J318" i="1"/>
  <c r="K318" i="1" s="1"/>
  <c r="E318" i="1" s="1"/>
  <c r="F317" i="1" l="1"/>
  <c r="L317" i="1"/>
  <c r="D318" i="1"/>
  <c r="O314" i="1"/>
  <c r="P314" i="1" s="1"/>
  <c r="X314" i="1" s="1"/>
  <c r="B314" i="1" s="1"/>
  <c r="N315" i="1"/>
  <c r="C321" i="1"/>
  <c r="G317" i="1"/>
  <c r="AB320" i="1"/>
  <c r="S319" i="1"/>
  <c r="Z319" i="1" s="1"/>
  <c r="U318" i="1"/>
  <c r="W318" i="1" s="1"/>
  <c r="T322" i="1"/>
  <c r="H320" i="1"/>
  <c r="A321" i="1"/>
  <c r="Q321" i="1" s="1"/>
  <c r="R321" i="1" s="1"/>
  <c r="I320" i="1"/>
  <c r="J319" i="1"/>
  <c r="K319" i="1" s="1"/>
  <c r="E319" i="1" s="1"/>
  <c r="M319" i="1"/>
  <c r="F318" i="1" l="1"/>
  <c r="L318" i="1"/>
  <c r="D319" i="1"/>
  <c r="C322" i="1"/>
  <c r="O315" i="1"/>
  <c r="P315" i="1" s="1"/>
  <c r="X315" i="1" s="1"/>
  <c r="B315" i="1" s="1"/>
  <c r="N316" i="1"/>
  <c r="G318" i="1"/>
  <c r="J320" i="1"/>
  <c r="K320" i="1" s="1"/>
  <c r="E320" i="1" s="1"/>
  <c r="M320" i="1"/>
  <c r="H321" i="1"/>
  <c r="A322" i="1"/>
  <c r="Q322" i="1" s="1"/>
  <c r="R322" i="1" s="1"/>
  <c r="I321" i="1"/>
  <c r="T323" i="1"/>
  <c r="U319" i="1"/>
  <c r="W319" i="1" s="1"/>
  <c r="AB321" i="1"/>
  <c r="S320" i="1"/>
  <c r="Z320" i="1" s="1"/>
  <c r="F319" i="1" l="1"/>
  <c r="L319" i="1"/>
  <c r="D320" i="1"/>
  <c r="O316" i="1"/>
  <c r="P316" i="1" s="1"/>
  <c r="X316" i="1" s="1"/>
  <c r="B316" i="1" s="1"/>
  <c r="N317" i="1"/>
  <c r="C323" i="1"/>
  <c r="G319" i="1"/>
  <c r="J321" i="1"/>
  <c r="K321" i="1" s="1"/>
  <c r="E321" i="1" s="1"/>
  <c r="M321" i="1"/>
  <c r="AB322" i="1"/>
  <c r="S321" i="1"/>
  <c r="Z321" i="1" s="1"/>
  <c r="U320" i="1"/>
  <c r="W320" i="1" s="1"/>
  <c r="T324" i="1"/>
  <c r="H322" i="1"/>
  <c r="A323" i="1"/>
  <c r="Q323" i="1" s="1"/>
  <c r="R323" i="1" s="1"/>
  <c r="I322" i="1"/>
  <c r="F320" i="1" l="1"/>
  <c r="L320" i="1"/>
  <c r="G320" i="1"/>
  <c r="D321" i="1"/>
  <c r="C324" i="1"/>
  <c r="N318" i="1"/>
  <c r="O317" i="1"/>
  <c r="P317" i="1" s="1"/>
  <c r="X317" i="1" s="1"/>
  <c r="B317" i="1" s="1"/>
  <c r="H323" i="1"/>
  <c r="A324" i="1"/>
  <c r="Q324" i="1" s="1"/>
  <c r="R324" i="1" s="1"/>
  <c r="I323" i="1"/>
  <c r="J322" i="1"/>
  <c r="K322" i="1" s="1"/>
  <c r="E322" i="1" s="1"/>
  <c r="M322" i="1"/>
  <c r="AB323" i="1"/>
  <c r="S322" i="1"/>
  <c r="Z322" i="1" s="1"/>
  <c r="T325" i="1"/>
  <c r="U321" i="1"/>
  <c r="W321" i="1" s="1"/>
  <c r="F321" i="1" l="1"/>
  <c r="L321" i="1"/>
  <c r="D322" i="1"/>
  <c r="N319" i="1"/>
  <c r="O318" i="1"/>
  <c r="P318" i="1" s="1"/>
  <c r="X318" i="1" s="1"/>
  <c r="B318" i="1" s="1"/>
  <c r="C325" i="1"/>
  <c r="G321" i="1"/>
  <c r="J323" i="1"/>
  <c r="K323" i="1" s="1"/>
  <c r="E323" i="1" s="1"/>
  <c r="M323" i="1"/>
  <c r="U322" i="1"/>
  <c r="W322" i="1" s="1"/>
  <c r="AB324" i="1"/>
  <c r="S323" i="1"/>
  <c r="Z323" i="1" s="1"/>
  <c r="T326" i="1"/>
  <c r="H324" i="1"/>
  <c r="A325" i="1"/>
  <c r="Q325" i="1" s="1"/>
  <c r="R325" i="1" s="1"/>
  <c r="I324" i="1"/>
  <c r="F322" i="1" l="1"/>
  <c r="L322" i="1"/>
  <c r="D323" i="1"/>
  <c r="C326" i="1"/>
  <c r="N320" i="1"/>
  <c r="O319" i="1"/>
  <c r="P319" i="1" s="1"/>
  <c r="G322" i="1"/>
  <c r="J324" i="1"/>
  <c r="K324" i="1" s="1"/>
  <c r="E324" i="1" s="1"/>
  <c r="M324" i="1"/>
  <c r="H325" i="1"/>
  <c r="A326" i="1"/>
  <c r="Q326" i="1" s="1"/>
  <c r="R326" i="1" s="1"/>
  <c r="I325" i="1"/>
  <c r="T327" i="1"/>
  <c r="U323" i="1"/>
  <c r="W323" i="1" s="1"/>
  <c r="AB325" i="1"/>
  <c r="S324" i="1"/>
  <c r="Z324" i="1" s="1"/>
  <c r="F323" i="1" l="1"/>
  <c r="L323" i="1"/>
  <c r="D324" i="1"/>
  <c r="X319" i="1"/>
  <c r="B319" i="1" s="1"/>
  <c r="N321" i="1"/>
  <c r="O320" i="1"/>
  <c r="P320" i="1" s="1"/>
  <c r="X320" i="1" s="1"/>
  <c r="B320" i="1" s="1"/>
  <c r="C327" i="1"/>
  <c r="G323" i="1"/>
  <c r="AB326" i="1"/>
  <c r="S325" i="1"/>
  <c r="Z325" i="1" s="1"/>
  <c r="T328" i="1"/>
  <c r="U324" i="1"/>
  <c r="W324" i="1" s="1"/>
  <c r="H326" i="1"/>
  <c r="A327" i="1"/>
  <c r="Q327" i="1" s="1"/>
  <c r="R327" i="1" s="1"/>
  <c r="I326" i="1"/>
  <c r="J325" i="1"/>
  <c r="K325" i="1" s="1"/>
  <c r="E325" i="1" s="1"/>
  <c r="M325" i="1"/>
  <c r="F324" i="1" l="1"/>
  <c r="L324" i="1"/>
  <c r="G324" i="1"/>
  <c r="D325" i="1"/>
  <c r="N322" i="1"/>
  <c r="O321" i="1"/>
  <c r="P321" i="1" s="1"/>
  <c r="X321" i="1" s="1"/>
  <c r="B321" i="1" s="1"/>
  <c r="C328" i="1"/>
  <c r="U325" i="1"/>
  <c r="W325" i="1" s="1"/>
  <c r="H327" i="1"/>
  <c r="A328" i="1"/>
  <c r="Q328" i="1" s="1"/>
  <c r="R328" i="1" s="1"/>
  <c r="I327" i="1"/>
  <c r="J326" i="1"/>
  <c r="K326" i="1" s="1"/>
  <c r="E326" i="1" s="1"/>
  <c r="M326" i="1"/>
  <c r="T329" i="1"/>
  <c r="AB327" i="1"/>
  <c r="S326" i="1"/>
  <c r="Z326" i="1" s="1"/>
  <c r="F325" i="1" l="1"/>
  <c r="L325" i="1"/>
  <c r="G325" i="1"/>
  <c r="D326" i="1"/>
  <c r="N323" i="1"/>
  <c r="O322" i="1"/>
  <c r="P322" i="1" s="1"/>
  <c r="X322" i="1" s="1"/>
  <c r="B322" i="1" s="1"/>
  <c r="C329" i="1"/>
  <c r="J327" i="1"/>
  <c r="K327" i="1" s="1"/>
  <c r="E327" i="1" s="1"/>
  <c r="M327" i="1"/>
  <c r="AB328" i="1"/>
  <c r="S327" i="1"/>
  <c r="Z327" i="1" s="1"/>
  <c r="T330" i="1"/>
  <c r="U326" i="1"/>
  <c r="W326" i="1" s="1"/>
  <c r="H328" i="1"/>
  <c r="A329" i="1"/>
  <c r="Q329" i="1" s="1"/>
  <c r="R329" i="1" s="1"/>
  <c r="I328" i="1"/>
  <c r="C330" i="1" l="1"/>
  <c r="F326" i="1"/>
  <c r="L326" i="1"/>
  <c r="D327" i="1"/>
  <c r="O323" i="1"/>
  <c r="P323" i="1" s="1"/>
  <c r="X323" i="1" s="1"/>
  <c r="B323" i="1" s="1"/>
  <c r="N324" i="1"/>
  <c r="G326" i="1"/>
  <c r="U327" i="1"/>
  <c r="W327" i="1" s="1"/>
  <c r="T331" i="1"/>
  <c r="AB329" i="1"/>
  <c r="S328" i="1"/>
  <c r="Z328" i="1" s="1"/>
  <c r="J328" i="1"/>
  <c r="K328" i="1" s="1"/>
  <c r="E328" i="1" s="1"/>
  <c r="M328" i="1"/>
  <c r="A330" i="1"/>
  <c r="Q330" i="1" s="1"/>
  <c r="R330" i="1" s="1"/>
  <c r="H329" i="1"/>
  <c r="I329" i="1"/>
  <c r="F327" i="1" l="1"/>
  <c r="L327" i="1"/>
  <c r="D328" i="1"/>
  <c r="L328" i="1" s="1"/>
  <c r="O324" i="1"/>
  <c r="P324" i="1" s="1"/>
  <c r="N325" i="1"/>
  <c r="C331" i="1"/>
  <c r="G327" i="1"/>
  <c r="J329" i="1"/>
  <c r="K329" i="1" s="1"/>
  <c r="E329" i="1" s="1"/>
  <c r="M329" i="1"/>
  <c r="A331" i="1"/>
  <c r="Q331" i="1" s="1"/>
  <c r="R331" i="1" s="1"/>
  <c r="I330" i="1"/>
  <c r="H330" i="1"/>
  <c r="AB330" i="1"/>
  <c r="S329" i="1"/>
  <c r="Z329" i="1" s="1"/>
  <c r="T332" i="1"/>
  <c r="U328" i="1"/>
  <c r="W328" i="1" s="1"/>
  <c r="F328" i="1" l="1"/>
  <c r="G328" i="1"/>
  <c r="D329" i="1"/>
  <c r="C332" i="1"/>
  <c r="N326" i="1"/>
  <c r="O325" i="1"/>
  <c r="P325" i="1" s="1"/>
  <c r="X325" i="1" s="1"/>
  <c r="B325" i="1" s="1"/>
  <c r="X324" i="1"/>
  <c r="B324" i="1" s="1"/>
  <c r="J330" i="1"/>
  <c r="K330" i="1" s="1"/>
  <c r="E330" i="1" s="1"/>
  <c r="M330" i="1"/>
  <c r="I331" i="1"/>
  <c r="A332" i="1"/>
  <c r="Q332" i="1" s="1"/>
  <c r="R332" i="1" s="1"/>
  <c r="H331" i="1"/>
  <c r="T333" i="1"/>
  <c r="AB331" i="1"/>
  <c r="S330" i="1"/>
  <c r="Z330" i="1" s="1"/>
  <c r="U329" i="1"/>
  <c r="W329" i="1" s="1"/>
  <c r="F329" i="1" l="1"/>
  <c r="L329" i="1"/>
  <c r="G329" i="1"/>
  <c r="D330" i="1"/>
  <c r="O326" i="1"/>
  <c r="P326" i="1" s="1"/>
  <c r="X326" i="1" s="1"/>
  <c r="B326" i="1" s="1"/>
  <c r="N327" i="1"/>
  <c r="C333" i="1"/>
  <c r="H332" i="1"/>
  <c r="A333" i="1"/>
  <c r="Q333" i="1" s="1"/>
  <c r="R333" i="1" s="1"/>
  <c r="I332" i="1"/>
  <c r="U330" i="1"/>
  <c r="W330" i="1" s="1"/>
  <c r="J331" i="1"/>
  <c r="K331" i="1" s="1"/>
  <c r="E331" i="1" s="1"/>
  <c r="M331" i="1"/>
  <c r="T334" i="1"/>
  <c r="S331" i="1"/>
  <c r="Z331" i="1" s="1"/>
  <c r="AB332" i="1"/>
  <c r="F330" i="1" l="1"/>
  <c r="L330" i="1"/>
  <c r="D331" i="1"/>
  <c r="C334" i="1"/>
  <c r="O327" i="1"/>
  <c r="P327" i="1" s="1"/>
  <c r="N328" i="1"/>
  <c r="G330" i="1"/>
  <c r="J332" i="1"/>
  <c r="K332" i="1" s="1"/>
  <c r="E332" i="1" s="1"/>
  <c r="M332" i="1"/>
  <c r="S332" i="1"/>
  <c r="Z332" i="1" s="1"/>
  <c r="AB333" i="1"/>
  <c r="U331" i="1"/>
  <c r="W331" i="1" s="1"/>
  <c r="A334" i="1"/>
  <c r="Q334" i="1" s="1"/>
  <c r="R334" i="1" s="1"/>
  <c r="I333" i="1"/>
  <c r="H333" i="1"/>
  <c r="T335" i="1"/>
  <c r="F331" i="1" l="1"/>
  <c r="L331" i="1"/>
  <c r="G331" i="1"/>
  <c r="D332" i="1"/>
  <c r="O328" i="1"/>
  <c r="P328" i="1" s="1"/>
  <c r="X328" i="1" s="1"/>
  <c r="B328" i="1" s="1"/>
  <c r="N329" i="1"/>
  <c r="X327" i="1"/>
  <c r="B327" i="1" s="1"/>
  <c r="C335" i="1"/>
  <c r="U332" i="1"/>
  <c r="W332" i="1" s="1"/>
  <c r="AB334" i="1"/>
  <c r="S333" i="1"/>
  <c r="Z333" i="1" s="1"/>
  <c r="T336" i="1"/>
  <c r="M333" i="1"/>
  <c r="J333" i="1"/>
  <c r="K333" i="1" s="1"/>
  <c r="E333" i="1" s="1"/>
  <c r="I334" i="1"/>
  <c r="A335" i="1"/>
  <c r="Q335" i="1" s="1"/>
  <c r="R335" i="1" s="1"/>
  <c r="H334" i="1"/>
  <c r="C336" i="1" l="1"/>
  <c r="F332" i="1"/>
  <c r="L332" i="1"/>
  <c r="G332" i="1"/>
  <c r="D333" i="1"/>
  <c r="N330" i="1"/>
  <c r="O329" i="1"/>
  <c r="P329" i="1" s="1"/>
  <c r="X329" i="1" s="1"/>
  <c r="B329" i="1" s="1"/>
  <c r="J334" i="1"/>
  <c r="K334" i="1" s="1"/>
  <c r="E334" i="1" s="1"/>
  <c r="M334" i="1"/>
  <c r="S334" i="1"/>
  <c r="Z334" i="1" s="1"/>
  <c r="AB335" i="1"/>
  <c r="T337" i="1"/>
  <c r="U333" i="1"/>
  <c r="W333" i="1" s="1"/>
  <c r="A336" i="1"/>
  <c r="Q336" i="1" s="1"/>
  <c r="R336" i="1" s="1"/>
  <c r="H335" i="1"/>
  <c r="I335" i="1"/>
  <c r="F333" i="1" l="1"/>
  <c r="L333" i="1"/>
  <c r="G333" i="1"/>
  <c r="D334" i="1"/>
  <c r="N331" i="1"/>
  <c r="O330" i="1"/>
  <c r="P330" i="1" s="1"/>
  <c r="X330" i="1" s="1"/>
  <c r="B330" i="1" s="1"/>
  <c r="C337" i="1"/>
  <c r="AB336" i="1"/>
  <c r="S335" i="1"/>
  <c r="Z335" i="1" s="1"/>
  <c r="T338" i="1"/>
  <c r="U334" i="1"/>
  <c r="W334" i="1" s="1"/>
  <c r="J335" i="1"/>
  <c r="K335" i="1" s="1"/>
  <c r="E335" i="1" s="1"/>
  <c r="M335" i="1"/>
  <c r="A337" i="1"/>
  <c r="Q337" i="1" s="1"/>
  <c r="R337" i="1" s="1"/>
  <c r="I336" i="1"/>
  <c r="H336" i="1"/>
  <c r="F334" i="1" l="1"/>
  <c r="L334" i="1"/>
  <c r="G334" i="1"/>
  <c r="D335" i="1"/>
  <c r="C338" i="1"/>
  <c r="O331" i="1"/>
  <c r="P331" i="1" s="1"/>
  <c r="N332" i="1"/>
  <c r="U335" i="1"/>
  <c r="W335" i="1" s="1"/>
  <c r="J336" i="1"/>
  <c r="K336" i="1" s="1"/>
  <c r="E336" i="1" s="1"/>
  <c r="M336" i="1"/>
  <c r="A338" i="1"/>
  <c r="Q338" i="1" s="1"/>
  <c r="R338" i="1" s="1"/>
  <c r="I337" i="1"/>
  <c r="H337" i="1"/>
  <c r="AB337" i="1"/>
  <c r="S336" i="1"/>
  <c r="Z336" i="1" s="1"/>
  <c r="T339" i="1"/>
  <c r="F335" i="1" l="1"/>
  <c r="L335" i="1"/>
  <c r="G335" i="1"/>
  <c r="D336" i="1"/>
  <c r="X331" i="1"/>
  <c r="B331" i="1" s="1"/>
  <c r="N333" i="1"/>
  <c r="O332" i="1"/>
  <c r="P332" i="1" s="1"/>
  <c r="C339" i="1"/>
  <c r="U336" i="1"/>
  <c r="W336" i="1" s="1"/>
  <c r="T340" i="1"/>
  <c r="J337" i="1"/>
  <c r="K337" i="1" s="1"/>
  <c r="E337" i="1" s="1"/>
  <c r="M337" i="1"/>
  <c r="A339" i="1"/>
  <c r="Q339" i="1" s="1"/>
  <c r="R339" i="1" s="1"/>
  <c r="I338" i="1"/>
  <c r="H338" i="1"/>
  <c r="AB338" i="1"/>
  <c r="S337" i="1"/>
  <c r="Z337" i="1" s="1"/>
  <c r="F336" i="1" l="1"/>
  <c r="L336" i="1"/>
  <c r="D337" i="1"/>
  <c r="L337" i="1" s="1"/>
  <c r="X332" i="1"/>
  <c r="B332" i="1" s="1"/>
  <c r="O333" i="1"/>
  <c r="P333" i="1" s="1"/>
  <c r="X333" i="1" s="1"/>
  <c r="B333" i="1" s="1"/>
  <c r="N334" i="1"/>
  <c r="C340" i="1"/>
  <c r="G336" i="1"/>
  <c r="U337" i="1"/>
  <c r="W337" i="1" s="1"/>
  <c r="T341" i="1"/>
  <c r="J338" i="1"/>
  <c r="K338" i="1" s="1"/>
  <c r="E338" i="1" s="1"/>
  <c r="M338" i="1"/>
  <c r="A340" i="1"/>
  <c r="Q340" i="1" s="1"/>
  <c r="R340" i="1" s="1"/>
  <c r="I339" i="1"/>
  <c r="H339" i="1"/>
  <c r="AB339" i="1"/>
  <c r="S338" i="1"/>
  <c r="Z338" i="1" s="1"/>
  <c r="F337" i="1" l="1"/>
  <c r="D338" i="1"/>
  <c r="L338" i="1" s="1"/>
  <c r="N335" i="1"/>
  <c r="O334" i="1"/>
  <c r="P334" i="1" s="1"/>
  <c r="X334" i="1" s="1"/>
  <c r="B334" i="1" s="1"/>
  <c r="G337" i="1"/>
  <c r="C341" i="1"/>
  <c r="J339" i="1"/>
  <c r="K339" i="1" s="1"/>
  <c r="E339" i="1" s="1"/>
  <c r="M339" i="1"/>
  <c r="A341" i="1"/>
  <c r="Q341" i="1" s="1"/>
  <c r="R341" i="1" s="1"/>
  <c r="I340" i="1"/>
  <c r="H340" i="1"/>
  <c r="AB340" i="1"/>
  <c r="S339" i="1"/>
  <c r="Z339" i="1" s="1"/>
  <c r="U338" i="1"/>
  <c r="W338" i="1" s="1"/>
  <c r="T342" i="1"/>
  <c r="F338" i="1" l="1"/>
  <c r="D339" i="1"/>
  <c r="O335" i="1"/>
  <c r="P335" i="1" s="1"/>
  <c r="N336" i="1"/>
  <c r="G338" i="1"/>
  <c r="C342" i="1"/>
  <c r="U339" i="1"/>
  <c r="W339" i="1" s="1"/>
  <c r="T343" i="1"/>
  <c r="J340" i="1"/>
  <c r="K340" i="1" s="1"/>
  <c r="E340" i="1" s="1"/>
  <c r="M340" i="1"/>
  <c r="A342" i="1"/>
  <c r="Q342" i="1" s="1"/>
  <c r="R342" i="1" s="1"/>
  <c r="I341" i="1"/>
  <c r="H341" i="1"/>
  <c r="AB341" i="1"/>
  <c r="S340" i="1"/>
  <c r="Z340" i="1" s="1"/>
  <c r="F339" i="1" l="1"/>
  <c r="L339" i="1"/>
  <c r="D340" i="1"/>
  <c r="N337" i="1"/>
  <c r="O336" i="1"/>
  <c r="P336" i="1" s="1"/>
  <c r="X336" i="1" s="1"/>
  <c r="B336" i="1" s="1"/>
  <c r="X335" i="1"/>
  <c r="B335" i="1" s="1"/>
  <c r="G339" i="1"/>
  <c r="C343" i="1"/>
  <c r="AB342" i="1"/>
  <c r="S341" i="1"/>
  <c r="Z341" i="1" s="1"/>
  <c r="T344" i="1"/>
  <c r="U340" i="1"/>
  <c r="W340" i="1" s="1"/>
  <c r="J341" i="1"/>
  <c r="K341" i="1" s="1"/>
  <c r="E341" i="1" s="1"/>
  <c r="M341" i="1"/>
  <c r="A343" i="1"/>
  <c r="Q343" i="1" s="1"/>
  <c r="R343" i="1" s="1"/>
  <c r="I342" i="1"/>
  <c r="H342" i="1"/>
  <c r="F340" i="1" l="1"/>
  <c r="L340" i="1"/>
  <c r="D341" i="1"/>
  <c r="O337" i="1"/>
  <c r="P337" i="1" s="1"/>
  <c r="X337" i="1" s="1"/>
  <c r="B337" i="1" s="1"/>
  <c r="N338" i="1"/>
  <c r="C344" i="1"/>
  <c r="G340" i="1"/>
  <c r="A344" i="1"/>
  <c r="Q344" i="1" s="1"/>
  <c r="R344" i="1" s="1"/>
  <c r="I343" i="1"/>
  <c r="H343" i="1"/>
  <c r="AB343" i="1"/>
  <c r="S342" i="1"/>
  <c r="Z342" i="1" s="1"/>
  <c r="T345" i="1"/>
  <c r="U341" i="1"/>
  <c r="W341" i="1" s="1"/>
  <c r="J342" i="1"/>
  <c r="K342" i="1" s="1"/>
  <c r="E342" i="1" s="1"/>
  <c r="M342" i="1"/>
  <c r="F341" i="1" l="1"/>
  <c r="L341" i="1"/>
  <c r="G341" i="1"/>
  <c r="D342" i="1"/>
  <c r="C345" i="1"/>
  <c r="O338" i="1"/>
  <c r="P338" i="1" s="1"/>
  <c r="X338" i="1" s="1"/>
  <c r="B338" i="1" s="1"/>
  <c r="N339" i="1"/>
  <c r="AB344" i="1"/>
  <c r="S343" i="1"/>
  <c r="Z343" i="1" s="1"/>
  <c r="U342" i="1"/>
  <c r="W342" i="1" s="1"/>
  <c r="T346" i="1"/>
  <c r="J343" i="1"/>
  <c r="K343" i="1" s="1"/>
  <c r="E343" i="1" s="1"/>
  <c r="M343" i="1"/>
  <c r="A345" i="1"/>
  <c r="Q345" i="1" s="1"/>
  <c r="R345" i="1" s="1"/>
  <c r="I344" i="1"/>
  <c r="H344" i="1"/>
  <c r="F342" i="1" l="1"/>
  <c r="L342" i="1"/>
  <c r="D343" i="1"/>
  <c r="O339" i="1"/>
  <c r="P339" i="1" s="1"/>
  <c r="N340" i="1"/>
  <c r="C346" i="1"/>
  <c r="G342" i="1"/>
  <c r="AB345" i="1"/>
  <c r="S344" i="1"/>
  <c r="Z344" i="1" s="1"/>
  <c r="J344" i="1"/>
  <c r="K344" i="1" s="1"/>
  <c r="E344" i="1" s="1"/>
  <c r="M344" i="1"/>
  <c r="A346" i="1"/>
  <c r="Q346" i="1" s="1"/>
  <c r="R346" i="1" s="1"/>
  <c r="I345" i="1"/>
  <c r="H345" i="1"/>
  <c r="T347" i="1"/>
  <c r="U343" i="1"/>
  <c r="W343" i="1" s="1"/>
  <c r="F343" i="1" l="1"/>
  <c r="L343" i="1"/>
  <c r="D344" i="1"/>
  <c r="C347" i="1"/>
  <c r="O340" i="1"/>
  <c r="P340" i="1" s="1"/>
  <c r="N341" i="1"/>
  <c r="X339" i="1"/>
  <c r="B339" i="1" s="1"/>
  <c r="G343" i="1"/>
  <c r="U344" i="1"/>
  <c r="W344" i="1" s="1"/>
  <c r="J345" i="1"/>
  <c r="K345" i="1" s="1"/>
  <c r="E345" i="1" s="1"/>
  <c r="M345" i="1"/>
  <c r="A347" i="1"/>
  <c r="Q347" i="1" s="1"/>
  <c r="R347" i="1" s="1"/>
  <c r="H346" i="1"/>
  <c r="I346" i="1" s="1"/>
  <c r="T348" i="1"/>
  <c r="AB346" i="1"/>
  <c r="S345" i="1"/>
  <c r="Z345" i="1" s="1"/>
  <c r="F344" i="1" l="1"/>
  <c r="D345" i="1"/>
  <c r="G345" i="1" s="1"/>
  <c r="L344" i="1"/>
  <c r="G344" i="1"/>
  <c r="N342" i="1"/>
  <c r="O341" i="1"/>
  <c r="P341" i="1" s="1"/>
  <c r="X340" i="1"/>
  <c r="B340" i="1" s="1"/>
  <c r="C348" i="1"/>
  <c r="J346" i="1"/>
  <c r="K346" i="1" s="1"/>
  <c r="E346" i="1" s="1"/>
  <c r="AB347" i="1"/>
  <c r="S346" i="1"/>
  <c r="Z346" i="1" s="1"/>
  <c r="U345" i="1"/>
  <c r="W345" i="1" s="1"/>
  <c r="T349" i="1"/>
  <c r="A348" i="1"/>
  <c r="Q348" i="1" s="1"/>
  <c r="R348" i="1" s="1"/>
  <c r="I347" i="1"/>
  <c r="H347" i="1"/>
  <c r="L345" i="1" l="1"/>
  <c r="M346" i="1" s="1"/>
  <c r="F345" i="1"/>
  <c r="C349" i="1"/>
  <c r="X341" i="1"/>
  <c r="B341" i="1" s="1"/>
  <c r="D346" i="1"/>
  <c r="O342" i="1"/>
  <c r="P342" i="1" s="1"/>
  <c r="N343" i="1"/>
  <c r="T350" i="1"/>
  <c r="AB348" i="1"/>
  <c r="S347" i="1"/>
  <c r="Z347" i="1" s="1"/>
  <c r="U346" i="1"/>
  <c r="W346" i="1" s="1"/>
  <c r="J347" i="1"/>
  <c r="K347" i="1" s="1"/>
  <c r="E347" i="1" s="1"/>
  <c r="A349" i="1"/>
  <c r="Q349" i="1" s="1"/>
  <c r="R349" i="1" s="1"/>
  <c r="I348" i="1"/>
  <c r="H348" i="1"/>
  <c r="D347" i="1" l="1"/>
  <c r="G347" i="1" s="1"/>
  <c r="X342" i="1"/>
  <c r="B342" i="1" s="1"/>
  <c r="G346" i="1"/>
  <c r="F346" i="1"/>
  <c r="L346" i="1"/>
  <c r="N344" i="1"/>
  <c r="O343" i="1"/>
  <c r="P343" i="1" s="1"/>
  <c r="X343" i="1" s="1"/>
  <c r="B343" i="1" s="1"/>
  <c r="C350" i="1"/>
  <c r="M347" i="1"/>
  <c r="M348" i="1" s="1"/>
  <c r="J348" i="1"/>
  <c r="K348" i="1" s="1"/>
  <c r="E348" i="1" s="1"/>
  <c r="A350" i="1"/>
  <c r="Q350" i="1" s="1"/>
  <c r="R350" i="1" s="1"/>
  <c r="I349" i="1"/>
  <c r="H349" i="1"/>
  <c r="AB349" i="1"/>
  <c r="S348" i="1"/>
  <c r="Z348" i="1" s="1"/>
  <c r="T351" i="1"/>
  <c r="U347" i="1"/>
  <c r="W347" i="1" s="1"/>
  <c r="L347" i="1" l="1"/>
  <c r="C351" i="1"/>
  <c r="D348" i="1"/>
  <c r="F347" i="1"/>
  <c r="N345" i="1"/>
  <c r="O344" i="1"/>
  <c r="P344" i="1" s="1"/>
  <c r="T352" i="1"/>
  <c r="AB350" i="1"/>
  <c r="S349" i="1"/>
  <c r="Z349" i="1" s="1"/>
  <c r="U348" i="1"/>
  <c r="W348" i="1" s="1"/>
  <c r="J349" i="1"/>
  <c r="K349" i="1" s="1"/>
  <c r="E349" i="1" s="1"/>
  <c r="M349" i="1"/>
  <c r="A351" i="1"/>
  <c r="Q351" i="1" s="1"/>
  <c r="R351" i="1" s="1"/>
  <c r="I350" i="1"/>
  <c r="H350" i="1"/>
  <c r="D349" i="1" l="1"/>
  <c r="G349" i="1" s="1"/>
  <c r="F348" i="1"/>
  <c r="C352" i="1"/>
  <c r="L348" i="1"/>
  <c r="X344" i="1"/>
  <c r="B344" i="1" s="1"/>
  <c r="G348" i="1"/>
  <c r="O345" i="1"/>
  <c r="P345" i="1" s="1"/>
  <c r="N346" i="1"/>
  <c r="J350" i="1"/>
  <c r="K350" i="1" s="1"/>
  <c r="E350" i="1" s="1"/>
  <c r="M350" i="1"/>
  <c r="I351" i="1"/>
  <c r="A352" i="1"/>
  <c r="Q352" i="1" s="1"/>
  <c r="R352" i="1" s="1"/>
  <c r="H351" i="1"/>
  <c r="AB351" i="1"/>
  <c r="S350" i="1"/>
  <c r="Z350" i="1" s="1"/>
  <c r="U349" i="1"/>
  <c r="W349" i="1" s="1"/>
  <c r="T353" i="1"/>
  <c r="L349" i="1" l="1"/>
  <c r="D350" i="1"/>
  <c r="G350" i="1" s="1"/>
  <c r="C353" i="1"/>
  <c r="N347" i="1"/>
  <c r="O346" i="1"/>
  <c r="P346" i="1" s="1"/>
  <c r="X345" i="1"/>
  <c r="B345" i="1" s="1"/>
  <c r="F349" i="1"/>
  <c r="J351" i="1"/>
  <c r="K351" i="1" s="1"/>
  <c r="E351" i="1" s="1"/>
  <c r="M351" i="1"/>
  <c r="S351" i="1"/>
  <c r="Z351" i="1" s="1"/>
  <c r="AB352" i="1"/>
  <c r="T354" i="1"/>
  <c r="H352" i="1"/>
  <c r="A353" i="1"/>
  <c r="Q353" i="1" s="1"/>
  <c r="R353" i="1" s="1"/>
  <c r="I352" i="1"/>
  <c r="U350" i="1"/>
  <c r="W350" i="1" s="1"/>
  <c r="L350" i="1" l="1"/>
  <c r="D351" i="1"/>
  <c r="G351" i="1" s="1"/>
  <c r="N348" i="1"/>
  <c r="O347" i="1"/>
  <c r="P347" i="1" s="1"/>
  <c r="X347" i="1" s="1"/>
  <c r="B347" i="1" s="1"/>
  <c r="C354" i="1"/>
  <c r="X346" i="1"/>
  <c r="B346" i="1" s="1"/>
  <c r="F350" i="1"/>
  <c r="J352" i="1"/>
  <c r="K352" i="1" s="1"/>
  <c r="E352" i="1" s="1"/>
  <c r="M352" i="1"/>
  <c r="A354" i="1"/>
  <c r="Q354" i="1" s="1"/>
  <c r="R354" i="1" s="1"/>
  <c r="H353" i="1"/>
  <c r="I353" i="1"/>
  <c r="U351" i="1"/>
  <c r="W351" i="1" s="1"/>
  <c r="AB353" i="1"/>
  <c r="S352" i="1"/>
  <c r="Z352" i="1" s="1"/>
  <c r="T355" i="1"/>
  <c r="L351" i="1" l="1"/>
  <c r="D352" i="1"/>
  <c r="G352" i="1" s="1"/>
  <c r="C355" i="1"/>
  <c r="N349" i="1"/>
  <c r="O348" i="1"/>
  <c r="P348" i="1" s="1"/>
  <c r="F351" i="1"/>
  <c r="AB354" i="1"/>
  <c r="S353" i="1"/>
  <c r="Z353" i="1" s="1"/>
  <c r="U352" i="1"/>
  <c r="W352" i="1" s="1"/>
  <c r="T356" i="1"/>
  <c r="J353" i="1"/>
  <c r="K353" i="1" s="1"/>
  <c r="E353" i="1" s="1"/>
  <c r="M353" i="1"/>
  <c r="A355" i="1"/>
  <c r="Q355" i="1" s="1"/>
  <c r="R355" i="1" s="1"/>
  <c r="I354" i="1"/>
  <c r="H354" i="1"/>
  <c r="L352" i="1" l="1"/>
  <c r="D353" i="1"/>
  <c r="G353" i="1" s="1"/>
  <c r="O349" i="1"/>
  <c r="P349" i="1" s="1"/>
  <c r="N350" i="1"/>
  <c r="X348" i="1"/>
  <c r="B348" i="1" s="1"/>
  <c r="C356" i="1"/>
  <c r="F352" i="1"/>
  <c r="T357" i="1"/>
  <c r="J354" i="1"/>
  <c r="K354" i="1" s="1"/>
  <c r="E354" i="1" s="1"/>
  <c r="M354" i="1"/>
  <c r="U353" i="1"/>
  <c r="W353" i="1" s="1"/>
  <c r="S354" i="1"/>
  <c r="Z354" i="1" s="1"/>
  <c r="AB355" i="1"/>
  <c r="A356" i="1"/>
  <c r="Q356" i="1" s="1"/>
  <c r="R356" i="1" s="1"/>
  <c r="I355" i="1"/>
  <c r="H355" i="1"/>
  <c r="L353" i="1" l="1"/>
  <c r="D354" i="1"/>
  <c r="G354" i="1" s="1"/>
  <c r="O350" i="1"/>
  <c r="P350" i="1" s="1"/>
  <c r="N351" i="1"/>
  <c r="X349" i="1"/>
  <c r="B349" i="1" s="1"/>
  <c r="C357" i="1"/>
  <c r="F353" i="1"/>
  <c r="A357" i="1"/>
  <c r="Q357" i="1" s="1"/>
  <c r="R357" i="1" s="1"/>
  <c r="H356" i="1"/>
  <c r="I356" i="1"/>
  <c r="J355" i="1"/>
  <c r="K355" i="1" s="1"/>
  <c r="E355" i="1" s="1"/>
  <c r="M355" i="1"/>
  <c r="U354" i="1"/>
  <c r="W354" i="1" s="1"/>
  <c r="T358" i="1"/>
  <c r="S355" i="1"/>
  <c r="Z355" i="1" s="1"/>
  <c r="AB356" i="1"/>
  <c r="L354" i="1" l="1"/>
  <c r="D355" i="1"/>
  <c r="G355" i="1" s="1"/>
  <c r="N352" i="1"/>
  <c r="O351" i="1"/>
  <c r="P351" i="1" s="1"/>
  <c r="X350" i="1"/>
  <c r="B350" i="1" s="1"/>
  <c r="F354" i="1"/>
  <c r="C358" i="1"/>
  <c r="U355" i="1"/>
  <c r="W355" i="1" s="1"/>
  <c r="J356" i="1"/>
  <c r="K356" i="1" s="1"/>
  <c r="E356" i="1" s="1"/>
  <c r="M356" i="1"/>
  <c r="I357" i="1"/>
  <c r="A358" i="1"/>
  <c r="Q358" i="1" s="1"/>
  <c r="R358" i="1" s="1"/>
  <c r="H357" i="1"/>
  <c r="T359" i="1"/>
  <c r="AB357" i="1"/>
  <c r="S356" i="1"/>
  <c r="Z356" i="1" s="1"/>
  <c r="L355" i="1" l="1"/>
  <c r="D356" i="1"/>
  <c r="G356" i="1" s="1"/>
  <c r="X351" i="1"/>
  <c r="B351" i="1" s="1"/>
  <c r="N353" i="1"/>
  <c r="O352" i="1"/>
  <c r="P352" i="1" s="1"/>
  <c r="C359" i="1"/>
  <c r="F355" i="1"/>
  <c r="S357" i="1"/>
  <c r="Z357" i="1" s="1"/>
  <c r="AB358" i="1"/>
  <c r="J357" i="1"/>
  <c r="K357" i="1" s="1"/>
  <c r="E357" i="1" s="1"/>
  <c r="M357" i="1"/>
  <c r="T360" i="1"/>
  <c r="H358" i="1"/>
  <c r="A359" i="1"/>
  <c r="Q359" i="1" s="1"/>
  <c r="R359" i="1" s="1"/>
  <c r="I358" i="1"/>
  <c r="U356" i="1"/>
  <c r="W356" i="1" s="1"/>
  <c r="L356" i="1" l="1"/>
  <c r="D357" i="1"/>
  <c r="G357" i="1" s="1"/>
  <c r="O353" i="1"/>
  <c r="P353" i="1" s="1"/>
  <c r="X353" i="1" s="1"/>
  <c r="B353" i="1" s="1"/>
  <c r="N354" i="1"/>
  <c r="F356" i="1"/>
  <c r="X352" i="1"/>
  <c r="B352" i="1" s="1"/>
  <c r="C360" i="1"/>
  <c r="H359" i="1"/>
  <c r="A360" i="1"/>
  <c r="Q360" i="1" s="1"/>
  <c r="R360" i="1" s="1"/>
  <c r="I359" i="1"/>
  <c r="T361" i="1"/>
  <c r="J358" i="1"/>
  <c r="K358" i="1" s="1"/>
  <c r="E358" i="1" s="1"/>
  <c r="M358" i="1"/>
  <c r="AB359" i="1"/>
  <c r="S358" i="1"/>
  <c r="Z358" i="1" s="1"/>
  <c r="U357" i="1"/>
  <c r="W357" i="1" s="1"/>
  <c r="L357" i="1" l="1"/>
  <c r="D358" i="1"/>
  <c r="G358" i="1" s="1"/>
  <c r="O354" i="1"/>
  <c r="P354" i="1" s="1"/>
  <c r="X354" i="1" s="1"/>
  <c r="B354" i="1" s="1"/>
  <c r="N355" i="1"/>
  <c r="C361" i="1"/>
  <c r="F357" i="1"/>
  <c r="J359" i="1"/>
  <c r="K359" i="1" s="1"/>
  <c r="E359" i="1" s="1"/>
  <c r="M359" i="1"/>
  <c r="AB360" i="1"/>
  <c r="S359" i="1"/>
  <c r="Z359" i="1" s="1"/>
  <c r="T362" i="1"/>
  <c r="U358" i="1"/>
  <c r="W358" i="1" s="1"/>
  <c r="H360" i="1"/>
  <c r="A361" i="1"/>
  <c r="Q361" i="1" s="1"/>
  <c r="R361" i="1" s="1"/>
  <c r="I360" i="1"/>
  <c r="L358" i="1" l="1"/>
  <c r="D359" i="1"/>
  <c r="G359" i="1" s="1"/>
  <c r="C362" i="1"/>
  <c r="N356" i="1"/>
  <c r="O355" i="1"/>
  <c r="P355" i="1" s="1"/>
  <c r="F358" i="1"/>
  <c r="U359" i="1"/>
  <c r="W359" i="1" s="1"/>
  <c r="J360" i="1"/>
  <c r="K360" i="1" s="1"/>
  <c r="E360" i="1" s="1"/>
  <c r="M360" i="1"/>
  <c r="T363" i="1"/>
  <c r="H361" i="1"/>
  <c r="A362" i="1"/>
  <c r="Q362" i="1" s="1"/>
  <c r="R362" i="1" s="1"/>
  <c r="I361" i="1"/>
  <c r="AB361" i="1"/>
  <c r="S360" i="1"/>
  <c r="Z360" i="1" s="1"/>
  <c r="L359" i="1" l="1"/>
  <c r="D360" i="1"/>
  <c r="G360" i="1" s="1"/>
  <c r="X355" i="1"/>
  <c r="B355" i="1" s="1"/>
  <c r="N357" i="1"/>
  <c r="O356" i="1"/>
  <c r="P356" i="1" s="1"/>
  <c r="X356" i="1" s="1"/>
  <c r="B356" i="1" s="1"/>
  <c r="C363" i="1"/>
  <c r="F359" i="1"/>
  <c r="AB362" i="1"/>
  <c r="S361" i="1"/>
  <c r="Z361" i="1" s="1"/>
  <c r="H362" i="1"/>
  <c r="A363" i="1"/>
  <c r="Q363" i="1" s="1"/>
  <c r="R363" i="1" s="1"/>
  <c r="I362" i="1"/>
  <c r="T364" i="1"/>
  <c r="J361" i="1"/>
  <c r="K361" i="1" s="1"/>
  <c r="E361" i="1" s="1"/>
  <c r="M361" i="1"/>
  <c r="U360" i="1"/>
  <c r="W360" i="1" s="1"/>
  <c r="L360" i="1" l="1"/>
  <c r="D361" i="1"/>
  <c r="G361" i="1" s="1"/>
  <c r="O357" i="1"/>
  <c r="P357" i="1" s="1"/>
  <c r="N358" i="1"/>
  <c r="F360" i="1"/>
  <c r="C364" i="1"/>
  <c r="U361" i="1"/>
  <c r="W361" i="1" s="1"/>
  <c r="AB363" i="1"/>
  <c r="S362" i="1"/>
  <c r="Z362" i="1" s="1"/>
  <c r="T365" i="1"/>
  <c r="H363" i="1"/>
  <c r="A364" i="1"/>
  <c r="Q364" i="1" s="1"/>
  <c r="R364" i="1" s="1"/>
  <c r="I363" i="1"/>
  <c r="J362" i="1"/>
  <c r="K362" i="1" s="1"/>
  <c r="E362" i="1" s="1"/>
  <c r="M362" i="1"/>
  <c r="L361" i="1" l="1"/>
  <c r="D362" i="1"/>
  <c r="G362" i="1" s="1"/>
  <c r="N359" i="1"/>
  <c r="O358" i="1"/>
  <c r="P358" i="1" s="1"/>
  <c r="X357" i="1"/>
  <c r="B357" i="1" s="1"/>
  <c r="F361" i="1"/>
  <c r="C365" i="1"/>
  <c r="AB364" i="1"/>
  <c r="S363" i="1"/>
  <c r="Z363" i="1" s="1"/>
  <c r="L362" i="1"/>
  <c r="U362" i="1"/>
  <c r="W362" i="1" s="1"/>
  <c r="H364" i="1"/>
  <c r="A365" i="1"/>
  <c r="Q365" i="1" s="1"/>
  <c r="R365" i="1" s="1"/>
  <c r="I364" i="1"/>
  <c r="J363" i="1"/>
  <c r="K363" i="1" s="1"/>
  <c r="E363" i="1" s="1"/>
  <c r="M363" i="1"/>
  <c r="T366" i="1"/>
  <c r="D363" i="1" l="1"/>
  <c r="G363" i="1" s="1"/>
  <c r="X358" i="1"/>
  <c r="B358" i="1" s="1"/>
  <c r="N360" i="1"/>
  <c r="O359" i="1"/>
  <c r="P359" i="1" s="1"/>
  <c r="X359" i="1" s="1"/>
  <c r="B359" i="1" s="1"/>
  <c r="C366" i="1"/>
  <c r="F362" i="1"/>
  <c r="T367" i="1"/>
  <c r="AB365" i="1"/>
  <c r="S364" i="1"/>
  <c r="Z364" i="1" s="1"/>
  <c r="U363" i="1"/>
  <c r="W363" i="1" s="1"/>
  <c r="H365" i="1"/>
  <c r="A366" i="1"/>
  <c r="Q366" i="1" s="1"/>
  <c r="R366" i="1" s="1"/>
  <c r="I365" i="1"/>
  <c r="J364" i="1"/>
  <c r="K364" i="1" s="1"/>
  <c r="E364" i="1" s="1"/>
  <c r="M364" i="1"/>
  <c r="L363" i="1" l="1"/>
  <c r="D364" i="1"/>
  <c r="G364" i="1" s="1"/>
  <c r="O360" i="1"/>
  <c r="P360" i="1" s="1"/>
  <c r="X360" i="1" s="1"/>
  <c r="B360" i="1" s="1"/>
  <c r="N361" i="1"/>
  <c r="F363" i="1"/>
  <c r="C367" i="1"/>
  <c r="J365" i="1"/>
  <c r="K365" i="1" s="1"/>
  <c r="E365" i="1" s="1"/>
  <c r="M365" i="1"/>
  <c r="AB366" i="1"/>
  <c r="S365" i="1"/>
  <c r="Z365" i="1" s="1"/>
  <c r="L364" i="1"/>
  <c r="U364" i="1"/>
  <c r="W364" i="1" s="1"/>
  <c r="H366" i="1"/>
  <c r="A367" i="1"/>
  <c r="Q367" i="1" s="1"/>
  <c r="R367" i="1" s="1"/>
  <c r="I366" i="1"/>
  <c r="T368" i="1"/>
  <c r="D365" i="1" l="1"/>
  <c r="G365" i="1" s="1"/>
  <c r="N362" i="1"/>
  <c r="O361" i="1"/>
  <c r="P361" i="1" s="1"/>
  <c r="F364" i="1"/>
  <c r="C368" i="1"/>
  <c r="AB367" i="1"/>
  <c r="S366" i="1"/>
  <c r="Z366" i="1" s="1"/>
  <c r="J366" i="1"/>
  <c r="K366" i="1" s="1"/>
  <c r="E366" i="1" s="1"/>
  <c r="M366" i="1"/>
  <c r="U365" i="1"/>
  <c r="W365" i="1" s="1"/>
  <c r="T369" i="1"/>
  <c r="H367" i="1"/>
  <c r="A368" i="1"/>
  <c r="Q368" i="1" s="1"/>
  <c r="R368" i="1" s="1"/>
  <c r="I367" i="1"/>
  <c r="L365" i="1" l="1"/>
  <c r="D366" i="1"/>
  <c r="G366" i="1" s="1"/>
  <c r="X361" i="1"/>
  <c r="B361" i="1" s="1"/>
  <c r="O362" i="1"/>
  <c r="P362" i="1" s="1"/>
  <c r="X362" i="1" s="1"/>
  <c r="B362" i="1" s="1"/>
  <c r="N363" i="1"/>
  <c r="F365" i="1"/>
  <c r="C369" i="1"/>
  <c r="U366" i="1"/>
  <c r="W366" i="1" s="1"/>
  <c r="H368" i="1"/>
  <c r="A369" i="1"/>
  <c r="Q369" i="1" s="1"/>
  <c r="R369" i="1" s="1"/>
  <c r="I368" i="1"/>
  <c r="J367" i="1"/>
  <c r="K367" i="1" s="1"/>
  <c r="E367" i="1" s="1"/>
  <c r="M367" i="1"/>
  <c r="T370" i="1"/>
  <c r="AB368" i="1"/>
  <c r="S367" i="1"/>
  <c r="Z367" i="1" s="1"/>
  <c r="L366" i="1" l="1"/>
  <c r="D367" i="1"/>
  <c r="L367" i="1" s="1"/>
  <c r="N364" i="1"/>
  <c r="O363" i="1"/>
  <c r="P363" i="1" s="1"/>
  <c r="C370" i="1"/>
  <c r="F366" i="1"/>
  <c r="U367" i="1"/>
  <c r="W367" i="1" s="1"/>
  <c r="H369" i="1"/>
  <c r="A370" i="1"/>
  <c r="Q370" i="1" s="1"/>
  <c r="R370" i="1" s="1"/>
  <c r="I369" i="1"/>
  <c r="J368" i="1"/>
  <c r="K368" i="1" s="1"/>
  <c r="E368" i="1" s="1"/>
  <c r="M368" i="1"/>
  <c r="T371" i="1"/>
  <c r="AB369" i="1"/>
  <c r="S368" i="1"/>
  <c r="Z368" i="1" s="1"/>
  <c r="F367" i="1" l="1"/>
  <c r="D368" i="1"/>
  <c r="C371" i="1"/>
  <c r="X363" i="1"/>
  <c r="B363" i="1" s="1"/>
  <c r="O364" i="1"/>
  <c r="P364" i="1" s="1"/>
  <c r="N365" i="1"/>
  <c r="G367" i="1"/>
  <c r="T372" i="1"/>
  <c r="AB370" i="1"/>
  <c r="S369" i="1"/>
  <c r="Z369" i="1" s="1"/>
  <c r="U368" i="1"/>
  <c r="W368" i="1" s="1"/>
  <c r="H370" i="1"/>
  <c r="A371" i="1"/>
  <c r="Q371" i="1" s="1"/>
  <c r="R371" i="1" s="1"/>
  <c r="I370" i="1"/>
  <c r="J369" i="1"/>
  <c r="K369" i="1" s="1"/>
  <c r="E369" i="1" s="1"/>
  <c r="M369" i="1"/>
  <c r="F368" i="1" l="1"/>
  <c r="L368" i="1"/>
  <c r="G368" i="1"/>
  <c r="D369" i="1"/>
  <c r="X364" i="1"/>
  <c r="B364" i="1" s="1"/>
  <c r="C372" i="1"/>
  <c r="O365" i="1"/>
  <c r="P365" i="1" s="1"/>
  <c r="N366" i="1"/>
  <c r="H371" i="1"/>
  <c r="A372" i="1"/>
  <c r="Q372" i="1" s="1"/>
  <c r="R372" i="1" s="1"/>
  <c r="I371" i="1"/>
  <c r="J370" i="1"/>
  <c r="K370" i="1" s="1"/>
  <c r="E370" i="1" s="1"/>
  <c r="M370" i="1"/>
  <c r="AB371" i="1"/>
  <c r="S370" i="1"/>
  <c r="Z370" i="1" s="1"/>
  <c r="U369" i="1"/>
  <c r="W369" i="1" s="1"/>
  <c r="T373" i="1"/>
  <c r="C373" i="1" l="1"/>
  <c r="F369" i="1"/>
  <c r="L369" i="1"/>
  <c r="G369" i="1"/>
  <c r="D370" i="1"/>
  <c r="N367" i="1"/>
  <c r="O366" i="1"/>
  <c r="P366" i="1" s="1"/>
  <c r="X365" i="1"/>
  <c r="B365" i="1" s="1"/>
  <c r="J371" i="1"/>
  <c r="K371" i="1" s="1"/>
  <c r="E371" i="1" s="1"/>
  <c r="M371" i="1"/>
  <c r="U370" i="1"/>
  <c r="W370" i="1" s="1"/>
  <c r="AB372" i="1"/>
  <c r="S371" i="1"/>
  <c r="Z371" i="1" s="1"/>
  <c r="T374" i="1"/>
  <c r="H372" i="1"/>
  <c r="A373" i="1"/>
  <c r="Q373" i="1" s="1"/>
  <c r="R373" i="1" s="1"/>
  <c r="I372" i="1"/>
  <c r="F370" i="1" l="1"/>
  <c r="L370" i="1"/>
  <c r="G370" i="1"/>
  <c r="D371" i="1"/>
  <c r="X366" i="1"/>
  <c r="B366" i="1" s="1"/>
  <c r="O367" i="1"/>
  <c r="P367" i="1" s="1"/>
  <c r="N368" i="1"/>
  <c r="C374" i="1"/>
  <c r="AB373" i="1"/>
  <c r="S372" i="1"/>
  <c r="Z372" i="1" s="1"/>
  <c r="J372" i="1"/>
  <c r="K372" i="1" s="1"/>
  <c r="E372" i="1" s="1"/>
  <c r="M372" i="1"/>
  <c r="T375" i="1"/>
  <c r="A374" i="1"/>
  <c r="Q374" i="1" s="1"/>
  <c r="R374" i="1" s="1"/>
  <c r="H373" i="1"/>
  <c r="I373" i="1"/>
  <c r="U371" i="1"/>
  <c r="W371" i="1" s="1"/>
  <c r="F371" i="1" l="1"/>
  <c r="L371" i="1"/>
  <c r="G371" i="1"/>
  <c r="D372" i="1"/>
  <c r="X367" i="1"/>
  <c r="B367" i="1" s="1"/>
  <c r="N369" i="1"/>
  <c r="O368" i="1"/>
  <c r="P368" i="1" s="1"/>
  <c r="X368" i="1" s="1"/>
  <c r="B368" i="1" s="1"/>
  <c r="C375" i="1"/>
  <c r="U372" i="1"/>
  <c r="W372" i="1" s="1"/>
  <c r="T376" i="1"/>
  <c r="AB374" i="1"/>
  <c r="S373" i="1"/>
  <c r="Z373" i="1" s="1"/>
  <c r="J373" i="1"/>
  <c r="K373" i="1" s="1"/>
  <c r="E373" i="1" s="1"/>
  <c r="M373" i="1"/>
  <c r="A375" i="1"/>
  <c r="Q375" i="1" s="1"/>
  <c r="I374" i="1"/>
  <c r="H374" i="1"/>
  <c r="F372" i="1" l="1"/>
  <c r="L372" i="1"/>
  <c r="G372" i="1"/>
  <c r="D373" i="1"/>
  <c r="O369" i="1"/>
  <c r="P369" i="1" s="1"/>
  <c r="X369" i="1" s="1"/>
  <c r="B369" i="1" s="1"/>
  <c r="N370" i="1"/>
  <c r="R375" i="1"/>
  <c r="C376" i="1"/>
  <c r="U373" i="1"/>
  <c r="W373" i="1" s="1"/>
  <c r="J374" i="1"/>
  <c r="K374" i="1" s="1"/>
  <c r="E374" i="1" s="1"/>
  <c r="M374" i="1"/>
  <c r="I375" i="1"/>
  <c r="A376" i="1"/>
  <c r="Q376" i="1" s="1"/>
  <c r="R376" i="1" s="1"/>
  <c r="H375" i="1"/>
  <c r="T377" i="1"/>
  <c r="AB375" i="1"/>
  <c r="S374" i="1"/>
  <c r="Z374" i="1" s="1"/>
  <c r="C377" i="1" l="1"/>
  <c r="F373" i="1"/>
  <c r="D374" i="1"/>
  <c r="L373" i="1"/>
  <c r="O370" i="1"/>
  <c r="P370" i="1" s="1"/>
  <c r="N371" i="1"/>
  <c r="G373" i="1"/>
  <c r="U374" i="1"/>
  <c r="W374" i="1" s="1"/>
  <c r="AB376" i="1"/>
  <c r="J375" i="1"/>
  <c r="K375" i="1" s="1"/>
  <c r="E375" i="1" s="1"/>
  <c r="M375" i="1"/>
  <c r="T378" i="1"/>
  <c r="H376" i="1"/>
  <c r="I376" i="1" s="1"/>
  <c r="A377" i="1"/>
  <c r="Q377" i="1" s="1"/>
  <c r="F374" i="1" l="1"/>
  <c r="D375" i="1"/>
  <c r="G375" i="1" s="1"/>
  <c r="O371" i="1"/>
  <c r="P371" i="1" s="1"/>
  <c r="X371" i="1" s="1"/>
  <c r="B371" i="1" s="1"/>
  <c r="N372" i="1"/>
  <c r="R377" i="1"/>
  <c r="C378" i="1"/>
  <c r="X370" i="1"/>
  <c r="B370" i="1" s="1"/>
  <c r="L374" i="1"/>
  <c r="G374" i="1"/>
  <c r="J376" i="1"/>
  <c r="K376" i="1" s="1"/>
  <c r="E376" i="1" s="1"/>
  <c r="U375" i="1"/>
  <c r="W375" i="1" s="1"/>
  <c r="AB377" i="1"/>
  <c r="A378" i="1"/>
  <c r="Q378" i="1" s="1"/>
  <c r="R378" i="1" s="1"/>
  <c r="I377" i="1"/>
  <c r="H377" i="1"/>
  <c r="T379" i="1"/>
  <c r="L375" i="1" l="1"/>
  <c r="M376" i="1" s="1"/>
  <c r="F375" i="1"/>
  <c r="D376" i="1"/>
  <c r="C379" i="1"/>
  <c r="N373" i="1"/>
  <c r="O372" i="1"/>
  <c r="P372" i="1" s="1"/>
  <c r="X372" i="1" s="1"/>
  <c r="B372" i="1" s="1"/>
  <c r="I378" i="1"/>
  <c r="A379" i="1"/>
  <c r="Q379" i="1" s="1"/>
  <c r="R379" i="1" s="1"/>
  <c r="H378" i="1"/>
  <c r="T380" i="1"/>
  <c r="U376" i="1"/>
  <c r="W376" i="1" s="1"/>
  <c r="J377" i="1"/>
  <c r="K377" i="1" s="1"/>
  <c r="E377" i="1" s="1"/>
  <c r="AB378" i="1"/>
  <c r="D377" i="1" l="1"/>
  <c r="G377" i="1" s="1"/>
  <c r="N374" i="1"/>
  <c r="O373" i="1"/>
  <c r="P373" i="1" s="1"/>
  <c r="C380" i="1"/>
  <c r="G376" i="1"/>
  <c r="F376" i="1"/>
  <c r="L376" i="1"/>
  <c r="M377" i="1"/>
  <c r="J378" i="1"/>
  <c r="K378" i="1" s="1"/>
  <c r="E378" i="1" s="1"/>
  <c r="T381" i="1"/>
  <c r="AB379" i="1"/>
  <c r="U377" i="1"/>
  <c r="W377" i="1" s="1"/>
  <c r="A380" i="1"/>
  <c r="Q380" i="1" s="1"/>
  <c r="R380" i="1" s="1"/>
  <c r="H379" i="1"/>
  <c r="I379" i="1"/>
  <c r="L377" i="1" l="1"/>
  <c r="F377" i="1"/>
  <c r="D378" i="1"/>
  <c r="L378" i="1" s="1"/>
  <c r="C381" i="1"/>
  <c r="X373" i="1"/>
  <c r="B373" i="1" s="1"/>
  <c r="N375" i="1"/>
  <c r="O374" i="1"/>
  <c r="P374" i="1" s="1"/>
  <c r="X374" i="1" s="1"/>
  <c r="B374" i="1" s="1"/>
  <c r="M378" i="1"/>
  <c r="AB380" i="1"/>
  <c r="T382" i="1"/>
  <c r="U378" i="1"/>
  <c r="W378" i="1" s="1"/>
  <c r="J379" i="1"/>
  <c r="K379" i="1" s="1"/>
  <c r="E379" i="1" s="1"/>
  <c r="A381" i="1"/>
  <c r="Q381" i="1" s="1"/>
  <c r="I380" i="1"/>
  <c r="H380" i="1"/>
  <c r="F378" i="1" l="1"/>
  <c r="D379" i="1"/>
  <c r="L379" i="1" s="1"/>
  <c r="G378" i="1"/>
  <c r="C382" i="1"/>
  <c r="R381" i="1"/>
  <c r="M379" i="1"/>
  <c r="M380" i="1" s="1"/>
  <c r="O375" i="1"/>
  <c r="P375" i="1" s="1"/>
  <c r="N376" i="1"/>
  <c r="J380" i="1"/>
  <c r="K380" i="1" s="1"/>
  <c r="E380" i="1" s="1"/>
  <c r="A382" i="1"/>
  <c r="Q382" i="1" s="1"/>
  <c r="R382" i="1" s="1"/>
  <c r="I381" i="1"/>
  <c r="H381" i="1"/>
  <c r="T383" i="1"/>
  <c r="AB381" i="1"/>
  <c r="U379" i="1"/>
  <c r="W379" i="1" s="1"/>
  <c r="F379" i="1" l="1"/>
  <c r="G379" i="1"/>
  <c r="D380" i="1"/>
  <c r="C383" i="1"/>
  <c r="O376" i="1"/>
  <c r="P376" i="1" s="1"/>
  <c r="N377" i="1"/>
  <c r="S375" i="1"/>
  <c r="X375" i="1"/>
  <c r="B375" i="1" s="1"/>
  <c r="T384" i="1"/>
  <c r="J381" i="1"/>
  <c r="K381" i="1" s="1"/>
  <c r="E381" i="1" s="1"/>
  <c r="M381" i="1"/>
  <c r="A383" i="1"/>
  <c r="Q383" i="1" s="1"/>
  <c r="R383" i="1" s="1"/>
  <c r="I382" i="1"/>
  <c r="H382" i="1"/>
  <c r="AB382" i="1"/>
  <c r="U380" i="1"/>
  <c r="W380" i="1" s="1"/>
  <c r="F380" i="1" l="1"/>
  <c r="L380" i="1"/>
  <c r="D381" i="1"/>
  <c r="O377" i="1"/>
  <c r="P377" i="1" s="1"/>
  <c r="N378" i="1"/>
  <c r="S376" i="1"/>
  <c r="Z376" i="1" s="1"/>
  <c r="X376" i="1"/>
  <c r="B376" i="1" s="1"/>
  <c r="C384" i="1"/>
  <c r="G380" i="1"/>
  <c r="Z375" i="1"/>
  <c r="AB383" i="1"/>
  <c r="T385" i="1"/>
  <c r="U381" i="1"/>
  <c r="W381" i="1" s="1"/>
  <c r="J382" i="1"/>
  <c r="K382" i="1" s="1"/>
  <c r="E382" i="1" s="1"/>
  <c r="M382" i="1"/>
  <c r="A384" i="1"/>
  <c r="Q384" i="1" s="1"/>
  <c r="R384" i="1" s="1"/>
  <c r="I383" i="1"/>
  <c r="H383" i="1"/>
  <c r="F381" i="1" l="1"/>
  <c r="L381" i="1"/>
  <c r="D382" i="1"/>
  <c r="O378" i="1"/>
  <c r="P378" i="1" s="1"/>
  <c r="N379" i="1"/>
  <c r="S377" i="1"/>
  <c r="Z377" i="1" s="1"/>
  <c r="X377" i="1"/>
  <c r="B377" i="1" s="1"/>
  <c r="G381" i="1"/>
  <c r="C385" i="1"/>
  <c r="U382" i="1"/>
  <c r="W382" i="1" s="1"/>
  <c r="T386" i="1"/>
  <c r="J383" i="1"/>
  <c r="K383" i="1" s="1"/>
  <c r="E383" i="1" s="1"/>
  <c r="M383" i="1"/>
  <c r="A385" i="1"/>
  <c r="Q385" i="1" s="1"/>
  <c r="R385" i="1" s="1"/>
  <c r="I384" i="1"/>
  <c r="H384" i="1"/>
  <c r="AB384" i="1"/>
  <c r="F382" i="1" l="1"/>
  <c r="L382" i="1"/>
  <c r="G382" i="1"/>
  <c r="D383" i="1"/>
  <c r="N380" i="1"/>
  <c r="O379" i="1"/>
  <c r="P379" i="1" s="1"/>
  <c r="S378" i="1"/>
  <c r="X378" i="1"/>
  <c r="B378" i="1" s="1"/>
  <c r="C386" i="1"/>
  <c r="U383" i="1"/>
  <c r="W383" i="1" s="1"/>
  <c r="J384" i="1"/>
  <c r="K384" i="1" s="1"/>
  <c r="E384" i="1" s="1"/>
  <c r="M384" i="1"/>
  <c r="A386" i="1"/>
  <c r="Q386" i="1" s="1"/>
  <c r="R386" i="1" s="1"/>
  <c r="I385" i="1"/>
  <c r="H385" i="1"/>
  <c r="T387" i="1"/>
  <c r="AB385" i="1"/>
  <c r="F383" i="1" l="1"/>
  <c r="G383" i="1"/>
  <c r="L383" i="1"/>
  <c r="D384" i="1"/>
  <c r="S379" i="1"/>
  <c r="Z379" i="1" s="1"/>
  <c r="X379" i="1"/>
  <c r="B379" i="1" s="1"/>
  <c r="O380" i="1"/>
  <c r="P380" i="1" s="1"/>
  <c r="N381" i="1"/>
  <c r="C387" i="1"/>
  <c r="Z378" i="1"/>
  <c r="U384" i="1"/>
  <c r="W384" i="1" s="1"/>
  <c r="AB386" i="1"/>
  <c r="T388" i="1"/>
  <c r="J385" i="1"/>
  <c r="K385" i="1" s="1"/>
  <c r="E385" i="1" s="1"/>
  <c r="M385" i="1"/>
  <c r="A387" i="1"/>
  <c r="Q387" i="1" s="1"/>
  <c r="R387" i="1" s="1"/>
  <c r="I386" i="1"/>
  <c r="H386" i="1"/>
  <c r="F384" i="1" l="1"/>
  <c r="L384" i="1"/>
  <c r="G384" i="1"/>
  <c r="D385" i="1"/>
  <c r="S380" i="1"/>
  <c r="Z380" i="1" s="1"/>
  <c r="X380" i="1"/>
  <c r="B380" i="1" s="1"/>
  <c r="N382" i="1"/>
  <c r="O381" i="1"/>
  <c r="P381" i="1" s="1"/>
  <c r="C388" i="1"/>
  <c r="U385" i="1"/>
  <c r="W385" i="1" s="1"/>
  <c r="T389" i="1"/>
  <c r="J386" i="1"/>
  <c r="K386" i="1" s="1"/>
  <c r="E386" i="1" s="1"/>
  <c r="M386" i="1"/>
  <c r="A388" i="1"/>
  <c r="Q388" i="1" s="1"/>
  <c r="R388" i="1" s="1"/>
  <c r="I387" i="1"/>
  <c r="H387" i="1"/>
  <c r="AB387" i="1"/>
  <c r="F385" i="1" l="1"/>
  <c r="L385" i="1"/>
  <c r="G385" i="1"/>
  <c r="D386" i="1"/>
  <c r="N383" i="1"/>
  <c r="O382" i="1"/>
  <c r="P382" i="1" s="1"/>
  <c r="C389" i="1"/>
  <c r="S381" i="1"/>
  <c r="Z381" i="1" s="1"/>
  <c r="X381" i="1"/>
  <c r="B381" i="1" s="1"/>
  <c r="U386" i="1"/>
  <c r="W386" i="1" s="1"/>
  <c r="J387" i="1"/>
  <c r="K387" i="1" s="1"/>
  <c r="E387" i="1" s="1"/>
  <c r="M387" i="1"/>
  <c r="A389" i="1"/>
  <c r="Q389" i="1" s="1"/>
  <c r="R389" i="1" s="1"/>
  <c r="I388" i="1"/>
  <c r="H388" i="1"/>
  <c r="AB388" i="1"/>
  <c r="T390" i="1"/>
  <c r="F386" i="1" l="1"/>
  <c r="G386" i="1"/>
  <c r="L386" i="1"/>
  <c r="D387" i="1"/>
  <c r="S382" i="1"/>
  <c r="Z382" i="1" s="1"/>
  <c r="X382" i="1"/>
  <c r="B382" i="1" s="1"/>
  <c r="N384" i="1"/>
  <c r="O383" i="1"/>
  <c r="P383" i="1" s="1"/>
  <c r="C390" i="1"/>
  <c r="J388" i="1"/>
  <c r="K388" i="1" s="1"/>
  <c r="E388" i="1" s="1"/>
  <c r="M388" i="1"/>
  <c r="A390" i="1"/>
  <c r="Q390" i="1" s="1"/>
  <c r="R390" i="1" s="1"/>
  <c r="I389" i="1"/>
  <c r="H389" i="1"/>
  <c r="AB389" i="1"/>
  <c r="U387" i="1"/>
  <c r="W387" i="1" s="1"/>
  <c r="T391" i="1"/>
  <c r="F387" i="1" l="1"/>
  <c r="L387" i="1"/>
  <c r="D388" i="1"/>
  <c r="L388" i="1" s="1"/>
  <c r="S383" i="1"/>
  <c r="X383" i="1"/>
  <c r="O384" i="1"/>
  <c r="P384" i="1" s="1"/>
  <c r="N385" i="1"/>
  <c r="G387" i="1"/>
  <c r="C391" i="1"/>
  <c r="AB390" i="1"/>
  <c r="U388" i="1"/>
  <c r="W388" i="1" s="1"/>
  <c r="T392" i="1"/>
  <c r="J389" i="1"/>
  <c r="K389" i="1" s="1"/>
  <c r="E389" i="1" s="1"/>
  <c r="M389" i="1"/>
  <c r="A391" i="1"/>
  <c r="Q391" i="1" s="1"/>
  <c r="R391" i="1" s="1"/>
  <c r="I390" i="1"/>
  <c r="H390" i="1"/>
  <c r="F388" i="1" l="1"/>
  <c r="Z383" i="1"/>
  <c r="D389" i="1"/>
  <c r="S384" i="1"/>
  <c r="Z384" i="1" s="1"/>
  <c r="X384" i="1"/>
  <c r="B384" i="1" s="1"/>
  <c r="B383" i="1"/>
  <c r="N386" i="1"/>
  <c r="O385" i="1"/>
  <c r="P385" i="1" s="1"/>
  <c r="C392" i="1"/>
  <c r="G388" i="1"/>
  <c r="J390" i="1"/>
  <c r="K390" i="1" s="1"/>
  <c r="E390" i="1" s="1"/>
  <c r="M390" i="1"/>
  <c r="A392" i="1"/>
  <c r="Q392" i="1" s="1"/>
  <c r="R392" i="1" s="1"/>
  <c r="I391" i="1"/>
  <c r="H391" i="1"/>
  <c r="AB391" i="1"/>
  <c r="T393" i="1"/>
  <c r="U389" i="1"/>
  <c r="W389" i="1" s="1"/>
  <c r="F389" i="1" l="1"/>
  <c r="L389" i="1"/>
  <c r="D390" i="1"/>
  <c r="S385" i="1"/>
  <c r="X385" i="1"/>
  <c r="N387" i="1"/>
  <c r="O386" i="1"/>
  <c r="P386" i="1" s="1"/>
  <c r="G389" i="1"/>
  <c r="C393" i="1"/>
  <c r="J391" i="1"/>
  <c r="K391" i="1" s="1"/>
  <c r="E391" i="1" s="1"/>
  <c r="M391" i="1"/>
  <c r="A393" i="1"/>
  <c r="Q393" i="1" s="1"/>
  <c r="R393" i="1" s="1"/>
  <c r="I392" i="1"/>
  <c r="H392" i="1"/>
  <c r="T394" i="1"/>
  <c r="AB392" i="1"/>
  <c r="U390" i="1"/>
  <c r="W390" i="1" s="1"/>
  <c r="F390" i="1" l="1"/>
  <c r="L390" i="1"/>
  <c r="Z385" i="1"/>
  <c r="D391" i="1"/>
  <c r="O387" i="1"/>
  <c r="P387" i="1" s="1"/>
  <c r="N388" i="1"/>
  <c r="B385" i="1"/>
  <c r="C394" i="1"/>
  <c r="G390" i="1"/>
  <c r="S386" i="1"/>
  <c r="X386" i="1"/>
  <c r="B386" i="1" s="1"/>
  <c r="U391" i="1"/>
  <c r="W391" i="1" s="1"/>
  <c r="T395" i="1"/>
  <c r="J392" i="1"/>
  <c r="K392" i="1" s="1"/>
  <c r="E392" i="1" s="1"/>
  <c r="M392" i="1"/>
  <c r="A394" i="1"/>
  <c r="Q394" i="1" s="1"/>
  <c r="R394" i="1" s="1"/>
  <c r="I393" i="1"/>
  <c r="H393" i="1"/>
  <c r="AB393" i="1"/>
  <c r="F391" i="1" l="1"/>
  <c r="L391" i="1"/>
  <c r="G391" i="1"/>
  <c r="D392" i="1"/>
  <c r="C395" i="1"/>
  <c r="N389" i="1"/>
  <c r="O388" i="1"/>
  <c r="P388" i="1" s="1"/>
  <c r="Z386" i="1"/>
  <c r="S387" i="1"/>
  <c r="Z387" i="1" s="1"/>
  <c r="X387" i="1"/>
  <c r="B387" i="1" s="1"/>
  <c r="U392" i="1"/>
  <c r="W392" i="1" s="1"/>
  <c r="J393" i="1"/>
  <c r="K393" i="1" s="1"/>
  <c r="E393" i="1" s="1"/>
  <c r="M393" i="1"/>
  <c r="A395" i="1"/>
  <c r="Q395" i="1" s="1"/>
  <c r="R395" i="1" s="1"/>
  <c r="I394" i="1"/>
  <c r="H394" i="1"/>
  <c r="T396" i="1"/>
  <c r="AB394" i="1"/>
  <c r="F392" i="1" l="1"/>
  <c r="L392" i="1"/>
  <c r="D393" i="1"/>
  <c r="S388" i="1"/>
  <c r="X388" i="1"/>
  <c r="N390" i="1"/>
  <c r="O389" i="1"/>
  <c r="P389" i="1" s="1"/>
  <c r="C396" i="1"/>
  <c r="G392" i="1"/>
  <c r="U393" i="1"/>
  <c r="W393" i="1" s="1"/>
  <c r="T397" i="1"/>
  <c r="J394" i="1"/>
  <c r="K394" i="1" s="1"/>
  <c r="E394" i="1" s="1"/>
  <c r="M394" i="1"/>
  <c r="I395" i="1"/>
  <c r="A396" i="1"/>
  <c r="Q396" i="1" s="1"/>
  <c r="R396" i="1" s="1"/>
  <c r="H395" i="1"/>
  <c r="AB395" i="1"/>
  <c r="F393" i="1" l="1"/>
  <c r="Z388" i="1"/>
  <c r="L393" i="1"/>
  <c r="G393" i="1"/>
  <c r="D394" i="1"/>
  <c r="B388" i="1"/>
  <c r="S389" i="1"/>
  <c r="Z389" i="1" s="1"/>
  <c r="X389" i="1"/>
  <c r="B389" i="1" s="1"/>
  <c r="N391" i="1"/>
  <c r="O390" i="1"/>
  <c r="P390" i="1" s="1"/>
  <c r="C397" i="1"/>
  <c r="AB396" i="1"/>
  <c r="J395" i="1"/>
  <c r="K395" i="1" s="1"/>
  <c r="E395" i="1" s="1"/>
  <c r="M395" i="1"/>
  <c r="H396" i="1"/>
  <c r="A397" i="1"/>
  <c r="Q397" i="1" s="1"/>
  <c r="R397" i="1" s="1"/>
  <c r="I396" i="1"/>
  <c r="T398" i="1"/>
  <c r="U394" i="1"/>
  <c r="W394" i="1" s="1"/>
  <c r="F394" i="1" l="1"/>
  <c r="L394" i="1"/>
  <c r="G394" i="1"/>
  <c r="D395" i="1"/>
  <c r="N392" i="1"/>
  <c r="O391" i="1"/>
  <c r="P391" i="1" s="1"/>
  <c r="C398" i="1"/>
  <c r="S390" i="1"/>
  <c r="Z390" i="1" s="1"/>
  <c r="X390" i="1"/>
  <c r="B390" i="1" s="1"/>
  <c r="AB397" i="1"/>
  <c r="U395" i="1"/>
  <c r="W395" i="1" s="1"/>
  <c r="A398" i="1"/>
  <c r="Q398" i="1" s="1"/>
  <c r="R398" i="1" s="1"/>
  <c r="H397" i="1"/>
  <c r="I397" i="1"/>
  <c r="T399" i="1"/>
  <c r="J396" i="1"/>
  <c r="K396" i="1" s="1"/>
  <c r="E396" i="1" s="1"/>
  <c r="M396" i="1"/>
  <c r="F395" i="1" l="1"/>
  <c r="L395" i="1"/>
  <c r="D396" i="1"/>
  <c r="C399" i="1"/>
  <c r="S391" i="1"/>
  <c r="Z391" i="1" s="1"/>
  <c r="X391" i="1"/>
  <c r="B391" i="1" s="1"/>
  <c r="O392" i="1"/>
  <c r="P392" i="1" s="1"/>
  <c r="N393" i="1"/>
  <c r="G395" i="1"/>
  <c r="T400" i="1"/>
  <c r="J397" i="1"/>
  <c r="K397" i="1" s="1"/>
  <c r="E397" i="1" s="1"/>
  <c r="M397" i="1"/>
  <c r="A399" i="1"/>
  <c r="Q399" i="1" s="1"/>
  <c r="R399" i="1" s="1"/>
  <c r="I398" i="1"/>
  <c r="H398" i="1"/>
  <c r="AB398" i="1"/>
  <c r="U396" i="1"/>
  <c r="W396" i="1" s="1"/>
  <c r="F396" i="1" l="1"/>
  <c r="L396" i="1"/>
  <c r="G396" i="1"/>
  <c r="D397" i="1"/>
  <c r="S392" i="1"/>
  <c r="X392" i="1"/>
  <c r="C400" i="1"/>
  <c r="N394" i="1"/>
  <c r="O393" i="1"/>
  <c r="P393" i="1" s="1"/>
  <c r="U397" i="1"/>
  <c r="W397" i="1" s="1"/>
  <c r="AB399" i="1"/>
  <c r="A400" i="1"/>
  <c r="Q400" i="1" s="1"/>
  <c r="R400" i="1" s="1"/>
  <c r="I399" i="1"/>
  <c r="H399" i="1"/>
  <c r="J398" i="1"/>
  <c r="K398" i="1" s="1"/>
  <c r="E398" i="1" s="1"/>
  <c r="M398" i="1"/>
  <c r="T401" i="1"/>
  <c r="F397" i="1" l="1"/>
  <c r="L397" i="1"/>
  <c r="G397" i="1"/>
  <c r="Z392" i="1"/>
  <c r="D398" i="1"/>
  <c r="B392" i="1"/>
  <c r="C401" i="1"/>
  <c r="S393" i="1"/>
  <c r="X393" i="1"/>
  <c r="N395" i="1"/>
  <c r="O394" i="1"/>
  <c r="P394" i="1" s="1"/>
  <c r="AB400" i="1"/>
  <c r="T402" i="1"/>
  <c r="A401" i="1"/>
  <c r="Q401" i="1" s="1"/>
  <c r="R401" i="1" s="1"/>
  <c r="H400" i="1"/>
  <c r="I400" i="1"/>
  <c r="U398" i="1"/>
  <c r="W398" i="1" s="1"/>
  <c r="J399" i="1"/>
  <c r="K399" i="1" s="1"/>
  <c r="E399" i="1" s="1"/>
  <c r="M399" i="1"/>
  <c r="F398" i="1" l="1"/>
  <c r="Z393" i="1"/>
  <c r="L398" i="1"/>
  <c r="D399" i="1"/>
  <c r="C402" i="1"/>
  <c r="S394" i="1"/>
  <c r="Z394" i="1" s="1"/>
  <c r="X394" i="1"/>
  <c r="B394" i="1" s="1"/>
  <c r="N396" i="1"/>
  <c r="O395" i="1"/>
  <c r="P395" i="1" s="1"/>
  <c r="G398" i="1"/>
  <c r="B393" i="1"/>
  <c r="J400" i="1"/>
  <c r="K400" i="1" s="1"/>
  <c r="E400" i="1" s="1"/>
  <c r="M400" i="1"/>
  <c r="I401" i="1"/>
  <c r="A402" i="1"/>
  <c r="Q402" i="1" s="1"/>
  <c r="R402" i="1" s="1"/>
  <c r="H401" i="1"/>
  <c r="U399" i="1"/>
  <c r="W399" i="1" s="1"/>
  <c r="AB401" i="1"/>
  <c r="T403" i="1"/>
  <c r="F399" i="1" l="1"/>
  <c r="L399" i="1"/>
  <c r="D400" i="1"/>
  <c r="C403" i="1"/>
  <c r="N397" i="1"/>
  <c r="O396" i="1"/>
  <c r="P396" i="1" s="1"/>
  <c r="G399" i="1"/>
  <c r="S395" i="1"/>
  <c r="Z395" i="1" s="1"/>
  <c r="X395" i="1"/>
  <c r="B395" i="1" s="1"/>
  <c r="U400" i="1"/>
  <c r="W400" i="1" s="1"/>
  <c r="AB402" i="1"/>
  <c r="J401" i="1"/>
  <c r="K401" i="1" s="1"/>
  <c r="E401" i="1" s="1"/>
  <c r="M401" i="1"/>
  <c r="T404" i="1"/>
  <c r="H402" i="1"/>
  <c r="A403" i="1"/>
  <c r="Q403" i="1" s="1"/>
  <c r="R403" i="1" s="1"/>
  <c r="I402" i="1"/>
  <c r="F400" i="1" l="1"/>
  <c r="L400" i="1"/>
  <c r="G400" i="1"/>
  <c r="D401" i="1"/>
  <c r="N398" i="1"/>
  <c r="O397" i="1"/>
  <c r="P397" i="1" s="1"/>
  <c r="C404" i="1"/>
  <c r="S396" i="1"/>
  <c r="X396" i="1"/>
  <c r="U401" i="1"/>
  <c r="W401" i="1" s="1"/>
  <c r="H403" i="1"/>
  <c r="A404" i="1"/>
  <c r="Q404" i="1" s="1"/>
  <c r="R404" i="1" s="1"/>
  <c r="I403" i="1"/>
  <c r="J402" i="1"/>
  <c r="K402" i="1" s="1"/>
  <c r="E402" i="1" s="1"/>
  <c r="M402" i="1"/>
  <c r="T405" i="1"/>
  <c r="AB403" i="1"/>
  <c r="F401" i="1" l="1"/>
  <c r="C405" i="1"/>
  <c r="L401" i="1"/>
  <c r="Z396" i="1"/>
  <c r="D402" i="1"/>
  <c r="S397" i="1"/>
  <c r="Z397" i="1" s="1"/>
  <c r="X397" i="1"/>
  <c r="B397" i="1" s="1"/>
  <c r="O398" i="1"/>
  <c r="P398" i="1" s="1"/>
  <c r="N399" i="1"/>
  <c r="B396" i="1"/>
  <c r="G401" i="1"/>
  <c r="J403" i="1"/>
  <c r="K403" i="1" s="1"/>
  <c r="E403" i="1" s="1"/>
  <c r="M403" i="1"/>
  <c r="AB404" i="1"/>
  <c r="U402" i="1"/>
  <c r="W402" i="1" s="1"/>
  <c r="T406" i="1"/>
  <c r="H404" i="1"/>
  <c r="A405" i="1"/>
  <c r="Q405" i="1" s="1"/>
  <c r="R405" i="1" s="1"/>
  <c r="I404" i="1"/>
  <c r="F402" i="1" l="1"/>
  <c r="L402" i="1"/>
  <c r="G402" i="1"/>
  <c r="D403" i="1"/>
  <c r="S398" i="1"/>
  <c r="Z398" i="1" s="1"/>
  <c r="X398" i="1"/>
  <c r="B398" i="1" s="1"/>
  <c r="N400" i="1"/>
  <c r="O399" i="1"/>
  <c r="P399" i="1" s="1"/>
  <c r="C406" i="1"/>
  <c r="U403" i="1"/>
  <c r="W403" i="1" s="1"/>
  <c r="T407" i="1"/>
  <c r="H405" i="1"/>
  <c r="A406" i="1"/>
  <c r="Q406" i="1" s="1"/>
  <c r="R406" i="1" s="1"/>
  <c r="I405" i="1"/>
  <c r="J404" i="1"/>
  <c r="K404" i="1" s="1"/>
  <c r="E404" i="1" s="1"/>
  <c r="M404" i="1"/>
  <c r="AB405" i="1"/>
  <c r="F403" i="1" l="1"/>
  <c r="C407" i="1"/>
  <c r="L403" i="1"/>
  <c r="D404" i="1"/>
  <c r="S399" i="1"/>
  <c r="X399" i="1"/>
  <c r="O400" i="1"/>
  <c r="P400" i="1" s="1"/>
  <c r="N401" i="1"/>
  <c r="G403" i="1"/>
  <c r="AB406" i="1"/>
  <c r="T408" i="1"/>
  <c r="H406" i="1"/>
  <c r="I406" i="1" s="1"/>
  <c r="A407" i="1"/>
  <c r="Q407" i="1" s="1"/>
  <c r="R407" i="1" s="1"/>
  <c r="U404" i="1"/>
  <c r="W404" i="1" s="1"/>
  <c r="J405" i="1"/>
  <c r="K405" i="1" s="1"/>
  <c r="E405" i="1" s="1"/>
  <c r="M405" i="1"/>
  <c r="F404" i="1" l="1"/>
  <c r="Z399" i="1"/>
  <c r="L404" i="1"/>
  <c r="D405" i="1"/>
  <c r="L405" i="1" s="1"/>
  <c r="S400" i="1"/>
  <c r="X400" i="1"/>
  <c r="B399" i="1"/>
  <c r="O401" i="1"/>
  <c r="P401" i="1" s="1"/>
  <c r="N402" i="1"/>
  <c r="G404" i="1"/>
  <c r="C408" i="1"/>
  <c r="T409" i="1"/>
  <c r="H407" i="1"/>
  <c r="A408" i="1"/>
  <c r="Q408" i="1" s="1"/>
  <c r="R408" i="1" s="1"/>
  <c r="I407" i="1"/>
  <c r="J406" i="1"/>
  <c r="K406" i="1" s="1"/>
  <c r="U405" i="1"/>
  <c r="W405" i="1" s="1"/>
  <c r="AB407" i="1"/>
  <c r="E406" i="1" l="1"/>
  <c r="D406" i="1" s="1"/>
  <c r="F406" i="1" s="1"/>
  <c r="C409" i="1"/>
  <c r="Z400" i="1"/>
  <c r="S401" i="1"/>
  <c r="X401" i="1"/>
  <c r="B400" i="1"/>
  <c r="G405" i="1"/>
  <c r="F405" i="1"/>
  <c r="O402" i="1"/>
  <c r="P402" i="1" s="1"/>
  <c r="N403" i="1"/>
  <c r="M406" i="1"/>
  <c r="H408" i="1"/>
  <c r="A409" i="1"/>
  <c r="Q409" i="1" s="1"/>
  <c r="R409" i="1" s="1"/>
  <c r="I408" i="1"/>
  <c r="T410" i="1"/>
  <c r="U406" i="1"/>
  <c r="W406" i="1" s="1"/>
  <c r="J407" i="1"/>
  <c r="K407" i="1" s="1"/>
  <c r="E407" i="1" s="1"/>
  <c r="AB408" i="1"/>
  <c r="L406" i="1" l="1"/>
  <c r="G406" i="1"/>
  <c r="Z401" i="1"/>
  <c r="C410" i="1"/>
  <c r="B401" i="1"/>
  <c r="D407" i="1"/>
  <c r="F407" i="1" s="1"/>
  <c r="O403" i="1"/>
  <c r="P403" i="1" s="1"/>
  <c r="N404" i="1"/>
  <c r="S402" i="1"/>
  <c r="Z402" i="1" s="1"/>
  <c r="X402" i="1"/>
  <c r="B402" i="1" s="1"/>
  <c r="M407" i="1"/>
  <c r="M408" i="1" s="1"/>
  <c r="AB409" i="1"/>
  <c r="T411" i="1"/>
  <c r="H409" i="1"/>
  <c r="A410" i="1"/>
  <c r="Q410" i="1" s="1"/>
  <c r="R410" i="1" s="1"/>
  <c r="I409" i="1"/>
  <c r="J408" i="1"/>
  <c r="K408" i="1" s="1"/>
  <c r="E408" i="1" s="1"/>
  <c r="U407" i="1"/>
  <c r="W407" i="1" s="1"/>
  <c r="L407" i="1" l="1"/>
  <c r="N405" i="1"/>
  <c r="O404" i="1"/>
  <c r="P404" i="1" s="1"/>
  <c r="S403" i="1"/>
  <c r="X403" i="1"/>
  <c r="G407" i="1"/>
  <c r="D408" i="1"/>
  <c r="F408" i="1" s="1"/>
  <c r="C411" i="1"/>
  <c r="J409" i="1"/>
  <c r="K409" i="1" s="1"/>
  <c r="E409" i="1" s="1"/>
  <c r="M409" i="1"/>
  <c r="AB410" i="1"/>
  <c r="T412" i="1"/>
  <c r="U408" i="1"/>
  <c r="W408" i="1" s="1"/>
  <c r="H410" i="1"/>
  <c r="A411" i="1"/>
  <c r="Q411" i="1" s="1"/>
  <c r="R411" i="1" s="1"/>
  <c r="I410" i="1"/>
  <c r="Z403" i="1" l="1"/>
  <c r="G408" i="1"/>
  <c r="L408" i="1"/>
  <c r="D409" i="1"/>
  <c r="F409" i="1" s="1"/>
  <c r="B403" i="1"/>
  <c r="C412" i="1"/>
  <c r="S404" i="1"/>
  <c r="Z404" i="1" s="1"/>
  <c r="X404" i="1"/>
  <c r="B404" i="1" s="1"/>
  <c r="O405" i="1"/>
  <c r="P405" i="1" s="1"/>
  <c r="N406" i="1"/>
  <c r="U409" i="1"/>
  <c r="W409" i="1" s="1"/>
  <c r="H411" i="1"/>
  <c r="A412" i="1"/>
  <c r="Q412" i="1" s="1"/>
  <c r="R412" i="1" s="1"/>
  <c r="I411" i="1"/>
  <c r="T413" i="1"/>
  <c r="J410" i="1"/>
  <c r="K410" i="1" s="1"/>
  <c r="E410" i="1" s="1"/>
  <c r="M410" i="1"/>
  <c r="AB411" i="1"/>
  <c r="L409" i="1" l="1"/>
  <c r="D410" i="1"/>
  <c r="F410" i="1" s="1"/>
  <c r="C413" i="1"/>
  <c r="O406" i="1"/>
  <c r="P406" i="1" s="1"/>
  <c r="N407" i="1"/>
  <c r="G409" i="1"/>
  <c r="S405" i="1"/>
  <c r="Z405" i="1" s="1"/>
  <c r="X405" i="1"/>
  <c r="B405" i="1" s="1"/>
  <c r="AB412" i="1"/>
  <c r="T414" i="1"/>
  <c r="U410" i="1"/>
  <c r="W410" i="1" s="1"/>
  <c r="H412" i="1"/>
  <c r="A413" i="1"/>
  <c r="Q413" i="1" s="1"/>
  <c r="R413" i="1" s="1"/>
  <c r="I412" i="1"/>
  <c r="J411" i="1"/>
  <c r="K411" i="1" s="1"/>
  <c r="E411" i="1" s="1"/>
  <c r="M411" i="1"/>
  <c r="L410" i="1" l="1"/>
  <c r="D411" i="1"/>
  <c r="F411" i="1" s="1"/>
  <c r="N408" i="1"/>
  <c r="O407" i="1"/>
  <c r="P407" i="1" s="1"/>
  <c r="S406" i="1"/>
  <c r="X406" i="1"/>
  <c r="C414" i="1"/>
  <c r="G410" i="1"/>
  <c r="U411" i="1"/>
  <c r="W411" i="1" s="1"/>
  <c r="J412" i="1"/>
  <c r="K412" i="1" s="1"/>
  <c r="E412" i="1" s="1"/>
  <c r="M412" i="1"/>
  <c r="T415" i="1"/>
  <c r="AB413" i="1"/>
  <c r="H413" i="1"/>
  <c r="A414" i="1"/>
  <c r="Q414" i="1" s="1"/>
  <c r="R414" i="1" s="1"/>
  <c r="I413" i="1"/>
  <c r="L411" i="1" l="1"/>
  <c r="Z406" i="1"/>
  <c r="B406" i="1"/>
  <c r="D412" i="1"/>
  <c r="F412" i="1" s="1"/>
  <c r="S407" i="1"/>
  <c r="X407" i="1"/>
  <c r="N409" i="1"/>
  <c r="O408" i="1"/>
  <c r="P408" i="1" s="1"/>
  <c r="G411" i="1"/>
  <c r="C415" i="1"/>
  <c r="U412" i="1"/>
  <c r="W412" i="1" s="1"/>
  <c r="AB414" i="1"/>
  <c r="H414" i="1"/>
  <c r="A415" i="1"/>
  <c r="Q415" i="1" s="1"/>
  <c r="R415" i="1" s="1"/>
  <c r="I414" i="1"/>
  <c r="J413" i="1"/>
  <c r="K413" i="1" s="1"/>
  <c r="E413" i="1" s="1"/>
  <c r="M413" i="1"/>
  <c r="T416" i="1"/>
  <c r="Z407" i="1" l="1"/>
  <c r="L412" i="1"/>
  <c r="D413" i="1"/>
  <c r="F413" i="1" s="1"/>
  <c r="B407" i="1"/>
  <c r="N410" i="1"/>
  <c r="O409" i="1"/>
  <c r="P409" i="1" s="1"/>
  <c r="C416" i="1"/>
  <c r="G412" i="1"/>
  <c r="S408" i="1"/>
  <c r="X408" i="1"/>
  <c r="J414" i="1"/>
  <c r="K414" i="1" s="1"/>
  <c r="E414" i="1" s="1"/>
  <c r="M414" i="1"/>
  <c r="H415" i="1"/>
  <c r="A416" i="1"/>
  <c r="Q416" i="1" s="1"/>
  <c r="R416" i="1" s="1"/>
  <c r="I415" i="1"/>
  <c r="U413" i="1"/>
  <c r="W413" i="1" s="1"/>
  <c r="AB415" i="1"/>
  <c r="T417" i="1"/>
  <c r="C417" i="1" l="1"/>
  <c r="L413" i="1"/>
  <c r="Z408" i="1"/>
  <c r="G413" i="1"/>
  <c r="B408" i="1"/>
  <c r="D414" i="1"/>
  <c r="F414" i="1" s="1"/>
  <c r="S409" i="1"/>
  <c r="X409" i="1"/>
  <c r="N411" i="1"/>
  <c r="O410" i="1"/>
  <c r="P410" i="1" s="1"/>
  <c r="AB416" i="1"/>
  <c r="U414" i="1"/>
  <c r="W414" i="1" s="1"/>
  <c r="T418" i="1"/>
  <c r="H416" i="1"/>
  <c r="A417" i="1"/>
  <c r="Q417" i="1" s="1"/>
  <c r="R417" i="1" s="1"/>
  <c r="I416" i="1"/>
  <c r="J415" i="1"/>
  <c r="K415" i="1" s="1"/>
  <c r="E415" i="1" s="1"/>
  <c r="M415" i="1"/>
  <c r="L414" i="1" l="1"/>
  <c r="Z409" i="1"/>
  <c r="G414" i="1"/>
  <c r="B409" i="1"/>
  <c r="D415" i="1"/>
  <c r="F415" i="1" s="1"/>
  <c r="S410" i="1"/>
  <c r="Z410" i="1" s="1"/>
  <c r="X410" i="1"/>
  <c r="B410" i="1" s="1"/>
  <c r="N412" i="1"/>
  <c r="O411" i="1"/>
  <c r="P411" i="1" s="1"/>
  <c r="C418" i="1"/>
  <c r="A418" i="1"/>
  <c r="Q418" i="1" s="1"/>
  <c r="R418" i="1" s="1"/>
  <c r="H417" i="1"/>
  <c r="I417" i="1"/>
  <c r="U415" i="1"/>
  <c r="W415" i="1" s="1"/>
  <c r="AB417" i="1"/>
  <c r="J416" i="1"/>
  <c r="K416" i="1" s="1"/>
  <c r="E416" i="1" s="1"/>
  <c r="M416" i="1"/>
  <c r="T419" i="1"/>
  <c r="L415" i="1" l="1"/>
  <c r="G415" i="1"/>
  <c r="D416" i="1"/>
  <c r="F416" i="1" s="1"/>
  <c r="S411" i="1"/>
  <c r="X411" i="1"/>
  <c r="O412" i="1"/>
  <c r="P412" i="1" s="1"/>
  <c r="N413" i="1"/>
  <c r="C419" i="1"/>
  <c r="T420" i="1"/>
  <c r="AB418" i="1"/>
  <c r="U416" i="1"/>
  <c r="W416" i="1" s="1"/>
  <c r="J417" i="1"/>
  <c r="K417" i="1" s="1"/>
  <c r="E417" i="1" s="1"/>
  <c r="M417" i="1"/>
  <c r="A419" i="1"/>
  <c r="Q419" i="1" s="1"/>
  <c r="R419" i="1" s="1"/>
  <c r="I418" i="1"/>
  <c r="H418" i="1"/>
  <c r="L416" i="1" l="1"/>
  <c r="Z411" i="1"/>
  <c r="G416" i="1"/>
  <c r="B411" i="1"/>
  <c r="D417" i="1"/>
  <c r="F417" i="1" s="1"/>
  <c r="C420" i="1"/>
  <c r="O413" i="1"/>
  <c r="P413" i="1" s="1"/>
  <c r="N414" i="1"/>
  <c r="S412" i="1"/>
  <c r="Z412" i="1" s="1"/>
  <c r="X412" i="1"/>
  <c r="B412" i="1" s="1"/>
  <c r="J418" i="1"/>
  <c r="K418" i="1" s="1"/>
  <c r="E418" i="1" s="1"/>
  <c r="M418" i="1"/>
  <c r="I419" i="1"/>
  <c r="A420" i="1"/>
  <c r="Q420" i="1" s="1"/>
  <c r="R420" i="1" s="1"/>
  <c r="H419" i="1"/>
  <c r="AB419" i="1"/>
  <c r="T421" i="1"/>
  <c r="U417" i="1"/>
  <c r="W417" i="1" s="1"/>
  <c r="L417" i="1" l="1"/>
  <c r="G417" i="1"/>
  <c r="D418" i="1"/>
  <c r="F418" i="1" s="1"/>
  <c r="O414" i="1"/>
  <c r="P414" i="1" s="1"/>
  <c r="N415" i="1"/>
  <c r="C421" i="1"/>
  <c r="S413" i="1"/>
  <c r="Z413" i="1" s="1"/>
  <c r="X413" i="1"/>
  <c r="B413" i="1" s="1"/>
  <c r="U418" i="1"/>
  <c r="W418" i="1" s="1"/>
  <c r="J419" i="1"/>
  <c r="K419" i="1" s="1"/>
  <c r="E419" i="1" s="1"/>
  <c r="M419" i="1"/>
  <c r="AB420" i="1"/>
  <c r="T422" i="1"/>
  <c r="H420" i="1"/>
  <c r="A421" i="1"/>
  <c r="Q421" i="1" s="1"/>
  <c r="R421" i="1" s="1"/>
  <c r="I420" i="1"/>
  <c r="L418" i="1" l="1"/>
  <c r="G418" i="1"/>
  <c r="D419" i="1"/>
  <c r="F419" i="1" s="1"/>
  <c r="O415" i="1"/>
  <c r="P415" i="1" s="1"/>
  <c r="N416" i="1"/>
  <c r="S414" i="1"/>
  <c r="Z414" i="1" s="1"/>
  <c r="X414" i="1"/>
  <c r="B414" i="1" s="1"/>
  <c r="C422" i="1"/>
  <c r="T423" i="1"/>
  <c r="U419" i="1"/>
  <c r="W419" i="1" s="1"/>
  <c r="AB421" i="1"/>
  <c r="J420" i="1"/>
  <c r="K420" i="1" s="1"/>
  <c r="E420" i="1" s="1"/>
  <c r="M420" i="1"/>
  <c r="A422" i="1"/>
  <c r="Q422" i="1" s="1"/>
  <c r="R422" i="1" s="1"/>
  <c r="I421" i="1"/>
  <c r="H421" i="1"/>
  <c r="L419" i="1" l="1"/>
  <c r="G419" i="1"/>
  <c r="D420" i="1"/>
  <c r="F420" i="1" s="1"/>
  <c r="S415" i="1"/>
  <c r="X415" i="1"/>
  <c r="O416" i="1"/>
  <c r="P416" i="1" s="1"/>
  <c r="N417" i="1"/>
  <c r="C423" i="1"/>
  <c r="M421" i="1"/>
  <c r="J421" i="1"/>
  <c r="K421" i="1" s="1"/>
  <c r="E421" i="1" s="1"/>
  <c r="I422" i="1"/>
  <c r="A423" i="1"/>
  <c r="Q423" i="1" s="1"/>
  <c r="R423" i="1" s="1"/>
  <c r="H422" i="1"/>
  <c r="U420" i="1"/>
  <c r="W420" i="1" s="1"/>
  <c r="T424" i="1"/>
  <c r="AB422" i="1"/>
  <c r="L420" i="1" l="1"/>
  <c r="Z415" i="1"/>
  <c r="D421" i="1"/>
  <c r="F421" i="1" s="1"/>
  <c r="B415" i="1"/>
  <c r="C424" i="1"/>
  <c r="G420" i="1"/>
  <c r="N418" i="1"/>
  <c r="O417" i="1"/>
  <c r="P417" i="1" s="1"/>
  <c r="S416" i="1"/>
  <c r="Z416" i="1" s="1"/>
  <c r="X416" i="1"/>
  <c r="B416" i="1" s="1"/>
  <c r="AB423" i="1"/>
  <c r="J422" i="1"/>
  <c r="K422" i="1" s="1"/>
  <c r="E422" i="1" s="1"/>
  <c r="M422" i="1"/>
  <c r="U421" i="1"/>
  <c r="W421" i="1" s="1"/>
  <c r="T425" i="1"/>
  <c r="A424" i="1"/>
  <c r="Q424" i="1" s="1"/>
  <c r="R424" i="1" s="1"/>
  <c r="H423" i="1"/>
  <c r="I423" i="1"/>
  <c r="L421" i="1" l="1"/>
  <c r="G421" i="1"/>
  <c r="D422" i="1"/>
  <c r="F422" i="1" s="1"/>
  <c r="C425" i="1"/>
  <c r="S417" i="1"/>
  <c r="Z417" i="1" s="1"/>
  <c r="X417" i="1"/>
  <c r="B417" i="1" s="1"/>
  <c r="O418" i="1"/>
  <c r="P418" i="1" s="1"/>
  <c r="N419" i="1"/>
  <c r="T426" i="1"/>
  <c r="J423" i="1"/>
  <c r="K423" i="1" s="1"/>
  <c r="E423" i="1" s="1"/>
  <c r="M423" i="1"/>
  <c r="A425" i="1"/>
  <c r="Q425" i="1" s="1"/>
  <c r="R425" i="1" s="1"/>
  <c r="I424" i="1"/>
  <c r="H424" i="1"/>
  <c r="AB424" i="1"/>
  <c r="U422" i="1"/>
  <c r="W422" i="1" s="1"/>
  <c r="L422" i="1" l="1"/>
  <c r="G422" i="1"/>
  <c r="D423" i="1"/>
  <c r="F423" i="1" s="1"/>
  <c r="C426" i="1"/>
  <c r="O419" i="1"/>
  <c r="P419" i="1" s="1"/>
  <c r="N420" i="1"/>
  <c r="S418" i="1"/>
  <c r="X418" i="1"/>
  <c r="AB425" i="1"/>
  <c r="T427" i="1"/>
  <c r="U423" i="1"/>
  <c r="W423" i="1" s="1"/>
  <c r="J424" i="1"/>
  <c r="K424" i="1" s="1"/>
  <c r="E424" i="1" s="1"/>
  <c r="M424" i="1"/>
  <c r="A426" i="1"/>
  <c r="Q426" i="1" s="1"/>
  <c r="R426" i="1" s="1"/>
  <c r="I425" i="1"/>
  <c r="H425" i="1"/>
  <c r="L423" i="1" l="1"/>
  <c r="Z418" i="1"/>
  <c r="G423" i="1"/>
  <c r="D424" i="1"/>
  <c r="F424" i="1" s="1"/>
  <c r="S419" i="1"/>
  <c r="Z419" i="1" s="1"/>
  <c r="X419" i="1"/>
  <c r="B419" i="1" s="1"/>
  <c r="N421" i="1"/>
  <c r="O420" i="1"/>
  <c r="P420" i="1" s="1"/>
  <c r="C427" i="1"/>
  <c r="B418" i="1"/>
  <c r="T428" i="1"/>
  <c r="J425" i="1"/>
  <c r="K425" i="1" s="1"/>
  <c r="E425" i="1" s="1"/>
  <c r="M425" i="1"/>
  <c r="A427" i="1"/>
  <c r="Q427" i="1" s="1"/>
  <c r="R427" i="1" s="1"/>
  <c r="I426" i="1"/>
  <c r="H426" i="1"/>
  <c r="AB426" i="1"/>
  <c r="U424" i="1"/>
  <c r="W424" i="1" s="1"/>
  <c r="L424" i="1" l="1"/>
  <c r="G424" i="1"/>
  <c r="D425" i="1"/>
  <c r="F425" i="1" s="1"/>
  <c r="S420" i="1"/>
  <c r="X420" i="1"/>
  <c r="N422" i="1"/>
  <c r="O421" i="1"/>
  <c r="P421" i="1" s="1"/>
  <c r="C428" i="1"/>
  <c r="T429" i="1"/>
  <c r="J426" i="1"/>
  <c r="K426" i="1" s="1"/>
  <c r="E426" i="1" s="1"/>
  <c r="M426" i="1"/>
  <c r="A428" i="1"/>
  <c r="Q428" i="1" s="1"/>
  <c r="R428" i="1" s="1"/>
  <c r="I427" i="1"/>
  <c r="H427" i="1"/>
  <c r="AB427" i="1"/>
  <c r="U425" i="1"/>
  <c r="W425" i="1" s="1"/>
  <c r="L425" i="1" l="1"/>
  <c r="Z420" i="1"/>
  <c r="G425" i="1"/>
  <c r="B420" i="1"/>
  <c r="D426" i="1"/>
  <c r="F426" i="1" s="1"/>
  <c r="N423" i="1"/>
  <c r="O422" i="1"/>
  <c r="P422" i="1" s="1"/>
  <c r="C429" i="1"/>
  <c r="S421" i="1"/>
  <c r="Z421" i="1" s="1"/>
  <c r="X421" i="1"/>
  <c r="B421" i="1" s="1"/>
  <c r="AB428" i="1"/>
  <c r="U426" i="1"/>
  <c r="W426" i="1" s="1"/>
  <c r="T430" i="1"/>
  <c r="J427" i="1"/>
  <c r="K427" i="1" s="1"/>
  <c r="E427" i="1" s="1"/>
  <c r="M427" i="1"/>
  <c r="A429" i="1"/>
  <c r="Q429" i="1" s="1"/>
  <c r="R429" i="1" s="1"/>
  <c r="I428" i="1"/>
  <c r="H428" i="1"/>
  <c r="C430" i="1" l="1"/>
  <c r="L426" i="1"/>
  <c r="G426" i="1"/>
  <c r="D427" i="1"/>
  <c r="F427" i="1" s="1"/>
  <c r="S422" i="1"/>
  <c r="Z422" i="1" s="1"/>
  <c r="X422" i="1"/>
  <c r="B422" i="1" s="1"/>
  <c r="O423" i="1"/>
  <c r="P423" i="1" s="1"/>
  <c r="N424" i="1"/>
  <c r="J428" i="1"/>
  <c r="K428" i="1" s="1"/>
  <c r="E428" i="1" s="1"/>
  <c r="M428" i="1"/>
  <c r="A430" i="1"/>
  <c r="Q430" i="1" s="1"/>
  <c r="R430" i="1" s="1"/>
  <c r="I429" i="1"/>
  <c r="H429" i="1"/>
  <c r="AB429" i="1"/>
  <c r="T431" i="1"/>
  <c r="U427" i="1"/>
  <c r="W427" i="1" s="1"/>
  <c r="L427" i="1" l="1"/>
  <c r="G427" i="1"/>
  <c r="D428" i="1"/>
  <c r="F428" i="1" s="1"/>
  <c r="S423" i="1"/>
  <c r="Z423" i="1" s="1"/>
  <c r="X423" i="1"/>
  <c r="B423" i="1" s="1"/>
  <c r="C431" i="1"/>
  <c r="N425" i="1"/>
  <c r="O424" i="1"/>
  <c r="P424" i="1" s="1"/>
  <c r="T432" i="1"/>
  <c r="AB430" i="1"/>
  <c r="U428" i="1"/>
  <c r="W428" i="1" s="1"/>
  <c r="J429" i="1"/>
  <c r="K429" i="1" s="1"/>
  <c r="E429" i="1" s="1"/>
  <c r="M429" i="1"/>
  <c r="A431" i="1"/>
  <c r="Q431" i="1" s="1"/>
  <c r="R431" i="1" s="1"/>
  <c r="I430" i="1"/>
  <c r="H430" i="1"/>
  <c r="L428" i="1" l="1"/>
  <c r="C432" i="1"/>
  <c r="G428" i="1"/>
  <c r="D429" i="1"/>
  <c r="F429" i="1" s="1"/>
  <c r="S424" i="1"/>
  <c r="Z424" i="1" s="1"/>
  <c r="X424" i="1"/>
  <c r="B424" i="1" s="1"/>
  <c r="N426" i="1"/>
  <c r="O425" i="1"/>
  <c r="P425" i="1" s="1"/>
  <c r="J430" i="1"/>
  <c r="K430" i="1" s="1"/>
  <c r="E430" i="1" s="1"/>
  <c r="M430" i="1"/>
  <c r="A432" i="1"/>
  <c r="Q432" i="1" s="1"/>
  <c r="R432" i="1" s="1"/>
  <c r="I431" i="1"/>
  <c r="H431" i="1"/>
  <c r="AB431" i="1"/>
  <c r="T433" i="1"/>
  <c r="U429" i="1"/>
  <c r="W429" i="1" s="1"/>
  <c r="L429" i="1" l="1"/>
  <c r="G429" i="1"/>
  <c r="D430" i="1"/>
  <c r="F430" i="1" s="1"/>
  <c r="C433" i="1"/>
  <c r="S425" i="1"/>
  <c r="X425" i="1"/>
  <c r="N427" i="1"/>
  <c r="O426" i="1"/>
  <c r="P426" i="1" s="1"/>
  <c r="U430" i="1"/>
  <c r="W430" i="1" s="1"/>
  <c r="T434" i="1"/>
  <c r="J431" i="1"/>
  <c r="K431" i="1" s="1"/>
  <c r="E431" i="1" s="1"/>
  <c r="M431" i="1"/>
  <c r="A433" i="1"/>
  <c r="Q433" i="1" s="1"/>
  <c r="R433" i="1" s="1"/>
  <c r="I432" i="1"/>
  <c r="H432" i="1"/>
  <c r="AB432" i="1"/>
  <c r="Z425" i="1" l="1"/>
  <c r="G430" i="1"/>
  <c r="L430" i="1"/>
  <c r="D431" i="1"/>
  <c r="F431" i="1" s="1"/>
  <c r="C434" i="1"/>
  <c r="S426" i="1"/>
  <c r="X426" i="1"/>
  <c r="B426" i="1" s="1"/>
  <c r="N428" i="1"/>
  <c r="O427" i="1"/>
  <c r="P427" i="1" s="1"/>
  <c r="B425" i="1"/>
  <c r="U431" i="1"/>
  <c r="W431" i="1" s="1"/>
  <c r="T435" i="1"/>
  <c r="J432" i="1"/>
  <c r="K432" i="1" s="1"/>
  <c r="E432" i="1" s="1"/>
  <c r="M432" i="1"/>
  <c r="A434" i="1"/>
  <c r="Q434" i="1" s="1"/>
  <c r="R434" i="1" s="1"/>
  <c r="I433" i="1"/>
  <c r="H433" i="1"/>
  <c r="AB433" i="1"/>
  <c r="L431" i="1" l="1"/>
  <c r="G431" i="1"/>
  <c r="D432" i="1"/>
  <c r="F432" i="1" s="1"/>
  <c r="Z426" i="1"/>
  <c r="C435" i="1"/>
  <c r="S427" i="1"/>
  <c r="Z427" i="1" s="1"/>
  <c r="X427" i="1"/>
  <c r="B427" i="1" s="1"/>
  <c r="N429" i="1"/>
  <c r="O428" i="1"/>
  <c r="P428" i="1" s="1"/>
  <c r="U432" i="1"/>
  <c r="W432" i="1" s="1"/>
  <c r="J433" i="1"/>
  <c r="K433" i="1" s="1"/>
  <c r="E433" i="1" s="1"/>
  <c r="M433" i="1"/>
  <c r="A435" i="1"/>
  <c r="Q435" i="1" s="1"/>
  <c r="R435" i="1" s="1"/>
  <c r="I434" i="1"/>
  <c r="H434" i="1"/>
  <c r="T436" i="1"/>
  <c r="AB434" i="1"/>
  <c r="L432" i="1" l="1"/>
  <c r="G432" i="1"/>
  <c r="D433" i="1"/>
  <c r="F433" i="1" s="1"/>
  <c r="C436" i="1"/>
  <c r="S428" i="1"/>
  <c r="Z428" i="1" s="1"/>
  <c r="X428" i="1"/>
  <c r="B428" i="1" s="1"/>
  <c r="O429" i="1"/>
  <c r="P429" i="1" s="1"/>
  <c r="N430" i="1"/>
  <c r="T437" i="1"/>
  <c r="J434" i="1"/>
  <c r="K434" i="1" s="1"/>
  <c r="E434" i="1" s="1"/>
  <c r="M434" i="1"/>
  <c r="A436" i="1"/>
  <c r="Q436" i="1" s="1"/>
  <c r="R436" i="1" s="1"/>
  <c r="I435" i="1"/>
  <c r="H435" i="1"/>
  <c r="AB435" i="1"/>
  <c r="U433" i="1"/>
  <c r="W433" i="1" s="1"/>
  <c r="L433" i="1" l="1"/>
  <c r="G433" i="1"/>
  <c r="D434" i="1"/>
  <c r="F434" i="1" s="1"/>
  <c r="C437" i="1"/>
  <c r="N431" i="1"/>
  <c r="O430" i="1"/>
  <c r="P430" i="1" s="1"/>
  <c r="S429" i="1"/>
  <c r="Z429" i="1" s="1"/>
  <c r="X429" i="1"/>
  <c r="B429" i="1" s="1"/>
  <c r="AB436" i="1"/>
  <c r="U434" i="1"/>
  <c r="W434" i="1" s="1"/>
  <c r="T438" i="1"/>
  <c r="J435" i="1"/>
  <c r="K435" i="1" s="1"/>
  <c r="E435" i="1" s="1"/>
  <c r="M435" i="1"/>
  <c r="A437" i="1"/>
  <c r="Q437" i="1" s="1"/>
  <c r="R437" i="1" s="1"/>
  <c r="I436" i="1"/>
  <c r="H436" i="1"/>
  <c r="L434" i="1" l="1"/>
  <c r="G434" i="1"/>
  <c r="D435" i="1"/>
  <c r="F435" i="1" s="1"/>
  <c r="O431" i="1"/>
  <c r="P431" i="1" s="1"/>
  <c r="N432" i="1"/>
  <c r="C438" i="1"/>
  <c r="S430" i="1"/>
  <c r="X430" i="1"/>
  <c r="A438" i="1"/>
  <c r="Q438" i="1" s="1"/>
  <c r="R438" i="1" s="1"/>
  <c r="H437" i="1"/>
  <c r="I437" i="1" s="1"/>
  <c r="J436" i="1"/>
  <c r="K436" i="1" s="1"/>
  <c r="E436" i="1" s="1"/>
  <c r="M436" i="1"/>
  <c r="AB437" i="1"/>
  <c r="T439" i="1"/>
  <c r="U435" i="1"/>
  <c r="W435" i="1" s="1"/>
  <c r="C439" i="1" l="1"/>
  <c r="D436" i="1"/>
  <c r="F436" i="1" s="1"/>
  <c r="Z430" i="1"/>
  <c r="L435" i="1"/>
  <c r="G435" i="1"/>
  <c r="N433" i="1"/>
  <c r="O432" i="1"/>
  <c r="P432" i="1" s="1"/>
  <c r="S431" i="1"/>
  <c r="Z431" i="1" s="1"/>
  <c r="X431" i="1"/>
  <c r="B431" i="1" s="1"/>
  <c r="B430" i="1"/>
  <c r="J437" i="1"/>
  <c r="K437" i="1" s="1"/>
  <c r="E437" i="1" s="1"/>
  <c r="A439" i="1"/>
  <c r="Q439" i="1" s="1"/>
  <c r="R439" i="1" s="1"/>
  <c r="I438" i="1"/>
  <c r="H438" i="1"/>
  <c r="AB438" i="1"/>
  <c r="U436" i="1"/>
  <c r="W436" i="1" s="1"/>
  <c r="T440" i="1"/>
  <c r="L436" i="1" l="1"/>
  <c r="M437" i="1" s="1"/>
  <c r="G436" i="1"/>
  <c r="S432" i="1"/>
  <c r="X432" i="1"/>
  <c r="N434" i="1"/>
  <c r="O433" i="1"/>
  <c r="P433" i="1" s="1"/>
  <c r="D437" i="1"/>
  <c r="C440" i="1"/>
  <c r="U437" i="1"/>
  <c r="W437" i="1" s="1"/>
  <c r="J438" i="1"/>
  <c r="K438" i="1" s="1"/>
  <c r="E438" i="1" s="1"/>
  <c r="I439" i="1"/>
  <c r="A440" i="1"/>
  <c r="Q440" i="1" s="1"/>
  <c r="R440" i="1" s="1"/>
  <c r="H439" i="1"/>
  <c r="T441" i="1"/>
  <c r="AB439" i="1"/>
  <c r="Z432" i="1" l="1"/>
  <c r="D438" i="1"/>
  <c r="G438" i="1" s="1"/>
  <c r="G437" i="1"/>
  <c r="F437" i="1"/>
  <c r="S433" i="1"/>
  <c r="Z433" i="1" s="1"/>
  <c r="X433" i="1"/>
  <c r="B433" i="1" s="1"/>
  <c r="O434" i="1"/>
  <c r="P434" i="1" s="1"/>
  <c r="N435" i="1"/>
  <c r="B432" i="1"/>
  <c r="L437" i="1"/>
  <c r="C441" i="1"/>
  <c r="M438" i="1"/>
  <c r="J439" i="1"/>
  <c r="K439" i="1" s="1"/>
  <c r="E439" i="1" s="1"/>
  <c r="H440" i="1"/>
  <c r="A441" i="1"/>
  <c r="Q441" i="1" s="1"/>
  <c r="R441" i="1" s="1"/>
  <c r="I440" i="1"/>
  <c r="U438" i="1"/>
  <c r="W438" i="1" s="1"/>
  <c r="T442" i="1"/>
  <c r="AB440" i="1"/>
  <c r="L438" i="1" l="1"/>
  <c r="D439" i="1"/>
  <c r="G439" i="1" s="1"/>
  <c r="C442" i="1"/>
  <c r="N436" i="1"/>
  <c r="O435" i="1"/>
  <c r="P435" i="1" s="1"/>
  <c r="F438" i="1"/>
  <c r="S434" i="1"/>
  <c r="X434" i="1"/>
  <c r="M439" i="1"/>
  <c r="T443" i="1"/>
  <c r="J440" i="1"/>
  <c r="K440" i="1" s="1"/>
  <c r="E440" i="1" s="1"/>
  <c r="U439" i="1"/>
  <c r="W439" i="1" s="1"/>
  <c r="AB441" i="1"/>
  <c r="A442" i="1"/>
  <c r="Q442" i="1" s="1"/>
  <c r="R442" i="1" s="1"/>
  <c r="H441" i="1"/>
  <c r="I441" i="1"/>
  <c r="Z434" i="1" l="1"/>
  <c r="L439" i="1"/>
  <c r="B434" i="1"/>
  <c r="D440" i="1"/>
  <c r="G440" i="1" s="1"/>
  <c r="O436" i="1"/>
  <c r="P436" i="1" s="1"/>
  <c r="N437" i="1"/>
  <c r="C443" i="1"/>
  <c r="F439" i="1"/>
  <c r="S435" i="1"/>
  <c r="X435" i="1"/>
  <c r="M440" i="1"/>
  <c r="M441" i="1" s="1"/>
  <c r="U440" i="1"/>
  <c r="W440" i="1" s="1"/>
  <c r="AB442" i="1"/>
  <c r="T444" i="1"/>
  <c r="J441" i="1"/>
  <c r="K441" i="1" s="1"/>
  <c r="E441" i="1" s="1"/>
  <c r="A443" i="1"/>
  <c r="Q443" i="1" s="1"/>
  <c r="R443" i="1" s="1"/>
  <c r="I442" i="1"/>
  <c r="H442" i="1"/>
  <c r="L440" i="1" l="1"/>
  <c r="Z435" i="1"/>
  <c r="D441" i="1"/>
  <c r="G441" i="1" s="1"/>
  <c r="C444" i="1"/>
  <c r="O437" i="1"/>
  <c r="P437" i="1" s="1"/>
  <c r="N438" i="1"/>
  <c r="S436" i="1"/>
  <c r="Z436" i="1" s="1"/>
  <c r="X436" i="1"/>
  <c r="B436" i="1" s="1"/>
  <c r="B435" i="1"/>
  <c r="F440" i="1"/>
  <c r="AB443" i="1"/>
  <c r="J442" i="1"/>
  <c r="K442" i="1" s="1"/>
  <c r="E442" i="1" s="1"/>
  <c r="M442" i="1"/>
  <c r="T445" i="1"/>
  <c r="U441" i="1"/>
  <c r="W441" i="1" s="1"/>
  <c r="A444" i="1"/>
  <c r="Q444" i="1" s="1"/>
  <c r="R444" i="1" s="1"/>
  <c r="I443" i="1"/>
  <c r="H443" i="1"/>
  <c r="L441" i="1" l="1"/>
  <c r="D442" i="1"/>
  <c r="G442" i="1" s="1"/>
  <c r="S437" i="1"/>
  <c r="X437" i="1"/>
  <c r="C445" i="1"/>
  <c r="O438" i="1"/>
  <c r="P438" i="1" s="1"/>
  <c r="N439" i="1"/>
  <c r="F441" i="1"/>
  <c r="AB444" i="1"/>
  <c r="T446" i="1"/>
  <c r="A445" i="1"/>
  <c r="Q445" i="1" s="1"/>
  <c r="R445" i="1" s="1"/>
  <c r="H444" i="1"/>
  <c r="I444" i="1"/>
  <c r="U442" i="1"/>
  <c r="W442" i="1" s="1"/>
  <c r="J443" i="1"/>
  <c r="K443" i="1" s="1"/>
  <c r="E443" i="1" s="1"/>
  <c r="M443" i="1"/>
  <c r="Z437" i="1" l="1"/>
  <c r="L442" i="1"/>
  <c r="D443" i="1"/>
  <c r="G443" i="1" s="1"/>
  <c r="C446" i="1"/>
  <c r="B437" i="1"/>
  <c r="O439" i="1"/>
  <c r="P439" i="1" s="1"/>
  <c r="N440" i="1"/>
  <c r="S438" i="1"/>
  <c r="Z438" i="1" s="1"/>
  <c r="X438" i="1"/>
  <c r="B438" i="1" s="1"/>
  <c r="F442" i="1"/>
  <c r="U443" i="1"/>
  <c r="W443" i="1" s="1"/>
  <c r="T447" i="1"/>
  <c r="J444" i="1"/>
  <c r="K444" i="1" s="1"/>
  <c r="E444" i="1" s="1"/>
  <c r="M444" i="1"/>
  <c r="I445" i="1"/>
  <c r="A446" i="1"/>
  <c r="Q446" i="1" s="1"/>
  <c r="R446" i="1" s="1"/>
  <c r="H445" i="1"/>
  <c r="AB445" i="1"/>
  <c r="L443" i="1" l="1"/>
  <c r="D444" i="1"/>
  <c r="G444" i="1" s="1"/>
  <c r="S439" i="1"/>
  <c r="Z439" i="1" s="1"/>
  <c r="X439" i="1"/>
  <c r="B439" i="1" s="1"/>
  <c r="N441" i="1"/>
  <c r="O440" i="1"/>
  <c r="P440" i="1" s="1"/>
  <c r="C447" i="1"/>
  <c r="F443" i="1"/>
  <c r="J445" i="1"/>
  <c r="K445" i="1" s="1"/>
  <c r="E445" i="1" s="1"/>
  <c r="M445" i="1"/>
  <c r="H446" i="1"/>
  <c r="A447" i="1"/>
  <c r="Q447" i="1" s="1"/>
  <c r="R447" i="1" s="1"/>
  <c r="I446" i="1"/>
  <c r="T448" i="1"/>
  <c r="U444" i="1"/>
  <c r="W444" i="1" s="1"/>
  <c r="AB446" i="1"/>
  <c r="L444" i="1" l="1"/>
  <c r="D445" i="1"/>
  <c r="G445" i="1" s="1"/>
  <c r="S440" i="1"/>
  <c r="Z440" i="1" s="1"/>
  <c r="X440" i="1"/>
  <c r="B440" i="1" s="1"/>
  <c r="N442" i="1"/>
  <c r="O441" i="1"/>
  <c r="P441" i="1" s="1"/>
  <c r="F444" i="1"/>
  <c r="C448" i="1"/>
  <c r="T449" i="1"/>
  <c r="J446" i="1"/>
  <c r="K446" i="1" s="1"/>
  <c r="E446" i="1" s="1"/>
  <c r="M446" i="1"/>
  <c r="AB447" i="1"/>
  <c r="U445" i="1"/>
  <c r="W445" i="1" s="1"/>
  <c r="H447" i="1"/>
  <c r="A448" i="1"/>
  <c r="Q448" i="1" s="1"/>
  <c r="R448" i="1" s="1"/>
  <c r="I447" i="1"/>
  <c r="L445" i="1" l="1"/>
  <c r="F445" i="1"/>
  <c r="D446" i="1"/>
  <c r="L446" i="1" s="1"/>
  <c r="N443" i="1"/>
  <c r="O442" i="1"/>
  <c r="P442" i="1" s="1"/>
  <c r="S441" i="1"/>
  <c r="Z441" i="1" s="1"/>
  <c r="X441" i="1"/>
  <c r="B441" i="1" s="1"/>
  <c r="C449" i="1"/>
  <c r="AB448" i="1"/>
  <c r="H448" i="1"/>
  <c r="A449" i="1"/>
  <c r="Q449" i="1" s="1"/>
  <c r="R449" i="1" s="1"/>
  <c r="I448" i="1"/>
  <c r="J447" i="1"/>
  <c r="K447" i="1" s="1"/>
  <c r="E447" i="1" s="1"/>
  <c r="M447" i="1"/>
  <c r="U446" i="1"/>
  <c r="W446" i="1" s="1"/>
  <c r="T450" i="1"/>
  <c r="F446" i="1" l="1"/>
  <c r="G446" i="1"/>
  <c r="D447" i="1"/>
  <c r="S442" i="1"/>
  <c r="Z442" i="1" s="1"/>
  <c r="X442" i="1"/>
  <c r="B442" i="1" s="1"/>
  <c r="N444" i="1"/>
  <c r="O443" i="1"/>
  <c r="P443" i="1" s="1"/>
  <c r="C450" i="1"/>
  <c r="T451" i="1"/>
  <c r="U447" i="1"/>
  <c r="W447" i="1" s="1"/>
  <c r="J448" i="1"/>
  <c r="K448" i="1" s="1"/>
  <c r="E448" i="1" s="1"/>
  <c r="M448" i="1"/>
  <c r="AB449" i="1"/>
  <c r="A450" i="1"/>
  <c r="Q450" i="1" s="1"/>
  <c r="R450" i="1" s="1"/>
  <c r="H449" i="1"/>
  <c r="I449" i="1"/>
  <c r="F447" i="1" l="1"/>
  <c r="L447" i="1"/>
  <c r="G447" i="1"/>
  <c r="D448" i="1"/>
  <c r="L448" i="1" s="1"/>
  <c r="O444" i="1"/>
  <c r="P444" i="1" s="1"/>
  <c r="N445" i="1"/>
  <c r="C451" i="1"/>
  <c r="S443" i="1"/>
  <c r="Z443" i="1" s="1"/>
  <c r="X443" i="1"/>
  <c r="B443" i="1" s="1"/>
  <c r="U448" i="1"/>
  <c r="W448" i="1" s="1"/>
  <c r="AB450" i="1"/>
  <c r="T452" i="1"/>
  <c r="J449" i="1"/>
  <c r="K449" i="1" s="1"/>
  <c r="E449" i="1" s="1"/>
  <c r="M449" i="1"/>
  <c r="A451" i="1"/>
  <c r="Q451" i="1" s="1"/>
  <c r="R451" i="1" s="1"/>
  <c r="H450" i="1"/>
  <c r="I450" i="1"/>
  <c r="C452" i="1" l="1"/>
  <c r="F448" i="1"/>
  <c r="G448" i="1"/>
  <c r="D449" i="1"/>
  <c r="L449" i="1" s="1"/>
  <c r="N446" i="1"/>
  <c r="O445" i="1"/>
  <c r="P445" i="1" s="1"/>
  <c r="S444" i="1"/>
  <c r="Z444" i="1" s="1"/>
  <c r="X444" i="1"/>
  <c r="B444" i="1" s="1"/>
  <c r="A452" i="1"/>
  <c r="Q452" i="1" s="1"/>
  <c r="R452" i="1" s="1"/>
  <c r="H451" i="1"/>
  <c r="I451" i="1"/>
  <c r="T453" i="1"/>
  <c r="J450" i="1"/>
  <c r="K450" i="1" s="1"/>
  <c r="E450" i="1" s="1"/>
  <c r="M450" i="1"/>
  <c r="AB451" i="1"/>
  <c r="U449" i="1"/>
  <c r="W449" i="1" s="1"/>
  <c r="F449" i="1" l="1"/>
  <c r="G449" i="1"/>
  <c r="D450" i="1"/>
  <c r="L450" i="1" s="1"/>
  <c r="S445" i="1"/>
  <c r="X445" i="1"/>
  <c r="O446" i="1"/>
  <c r="P446" i="1" s="1"/>
  <c r="N447" i="1"/>
  <c r="C453" i="1"/>
  <c r="U450" i="1"/>
  <c r="W450" i="1" s="1"/>
  <c r="J451" i="1"/>
  <c r="K451" i="1" s="1"/>
  <c r="E451" i="1" s="1"/>
  <c r="M451" i="1"/>
  <c r="A453" i="1"/>
  <c r="Q453" i="1" s="1"/>
  <c r="R453" i="1" s="1"/>
  <c r="H452" i="1"/>
  <c r="I452" i="1"/>
  <c r="T454" i="1"/>
  <c r="AB452" i="1"/>
  <c r="Z445" i="1" l="1"/>
  <c r="F450" i="1"/>
  <c r="G450" i="1"/>
  <c r="D451" i="1"/>
  <c r="L451" i="1" s="1"/>
  <c r="S446" i="1"/>
  <c r="Z446" i="1" s="1"/>
  <c r="X446" i="1"/>
  <c r="B446" i="1" s="1"/>
  <c r="B445" i="1"/>
  <c r="C454" i="1"/>
  <c r="O447" i="1"/>
  <c r="P447" i="1" s="1"/>
  <c r="N448" i="1"/>
  <c r="A454" i="1"/>
  <c r="Q454" i="1" s="1"/>
  <c r="R454" i="1" s="1"/>
  <c r="H453" i="1"/>
  <c r="I453" i="1"/>
  <c r="AB453" i="1"/>
  <c r="T455" i="1"/>
  <c r="J452" i="1"/>
  <c r="K452" i="1" s="1"/>
  <c r="E452" i="1" s="1"/>
  <c r="M452" i="1"/>
  <c r="U451" i="1"/>
  <c r="W451" i="1" s="1"/>
  <c r="F451" i="1" l="1"/>
  <c r="G451" i="1"/>
  <c r="D452" i="1"/>
  <c r="N449" i="1"/>
  <c r="O448" i="1"/>
  <c r="P448" i="1" s="1"/>
  <c r="S447" i="1"/>
  <c r="Z447" i="1" s="1"/>
  <c r="X447" i="1"/>
  <c r="B447" i="1" s="1"/>
  <c r="C455" i="1"/>
  <c r="U452" i="1"/>
  <c r="W452" i="1" s="1"/>
  <c r="T456" i="1"/>
  <c r="J453" i="1"/>
  <c r="K453" i="1" s="1"/>
  <c r="E453" i="1" s="1"/>
  <c r="M453" i="1"/>
  <c r="A455" i="1"/>
  <c r="Q455" i="1" s="1"/>
  <c r="R455" i="1" s="1"/>
  <c r="H454" i="1"/>
  <c r="I454" i="1"/>
  <c r="AB454" i="1"/>
  <c r="F452" i="1" l="1"/>
  <c r="G452" i="1"/>
  <c r="L452" i="1"/>
  <c r="D453" i="1"/>
  <c r="L453" i="1" s="1"/>
  <c r="S448" i="1"/>
  <c r="X448" i="1"/>
  <c r="N450" i="1"/>
  <c r="O449" i="1"/>
  <c r="P449" i="1" s="1"/>
  <c r="C456" i="1"/>
  <c r="J454" i="1"/>
  <c r="K454" i="1" s="1"/>
  <c r="E454" i="1" s="1"/>
  <c r="M454" i="1"/>
  <c r="U453" i="1"/>
  <c r="W453" i="1" s="1"/>
  <c r="T457" i="1"/>
  <c r="AB455" i="1"/>
  <c r="A456" i="1"/>
  <c r="Q456" i="1" s="1"/>
  <c r="R456" i="1" s="1"/>
  <c r="H455" i="1"/>
  <c r="I455" i="1"/>
  <c r="F453" i="1" l="1"/>
  <c r="Z448" i="1"/>
  <c r="G453" i="1"/>
  <c r="D454" i="1"/>
  <c r="O450" i="1"/>
  <c r="P450" i="1" s="1"/>
  <c r="N451" i="1"/>
  <c r="B448" i="1"/>
  <c r="C457" i="1"/>
  <c r="S449" i="1"/>
  <c r="X449" i="1"/>
  <c r="B449" i="1" s="1"/>
  <c r="U454" i="1"/>
  <c r="W454" i="1" s="1"/>
  <c r="J455" i="1"/>
  <c r="K455" i="1" s="1"/>
  <c r="E455" i="1" s="1"/>
  <c r="M455" i="1"/>
  <c r="A457" i="1"/>
  <c r="Q457" i="1" s="1"/>
  <c r="R457" i="1" s="1"/>
  <c r="H456" i="1"/>
  <c r="I456" i="1"/>
  <c r="AB456" i="1"/>
  <c r="T458" i="1"/>
  <c r="C458" i="1" l="1"/>
  <c r="F454" i="1"/>
  <c r="L454" i="1"/>
  <c r="Z449" i="1"/>
  <c r="D455" i="1"/>
  <c r="L455" i="1" s="1"/>
  <c r="O451" i="1"/>
  <c r="P451" i="1" s="1"/>
  <c r="N452" i="1"/>
  <c r="S450" i="1"/>
  <c r="Z450" i="1" s="1"/>
  <c r="X450" i="1"/>
  <c r="B450" i="1" s="1"/>
  <c r="G454" i="1"/>
  <c r="U455" i="1"/>
  <c r="W455" i="1" s="1"/>
  <c r="AB457" i="1"/>
  <c r="A458" i="1"/>
  <c r="Q458" i="1" s="1"/>
  <c r="R458" i="1" s="1"/>
  <c r="H457" i="1"/>
  <c r="I457" i="1"/>
  <c r="T459" i="1"/>
  <c r="J456" i="1"/>
  <c r="K456" i="1" s="1"/>
  <c r="E456" i="1" s="1"/>
  <c r="M456" i="1"/>
  <c r="F455" i="1" l="1"/>
  <c r="D456" i="1"/>
  <c r="L456" i="1" s="1"/>
  <c r="N453" i="1"/>
  <c r="O452" i="1"/>
  <c r="P452" i="1" s="1"/>
  <c r="S451" i="1"/>
  <c r="X451" i="1"/>
  <c r="C459" i="1"/>
  <c r="G455" i="1"/>
  <c r="U456" i="1"/>
  <c r="W456" i="1" s="1"/>
  <c r="T460" i="1"/>
  <c r="J457" i="1"/>
  <c r="K457" i="1" s="1"/>
  <c r="E457" i="1" s="1"/>
  <c r="M457" i="1"/>
  <c r="A459" i="1"/>
  <c r="Q459" i="1" s="1"/>
  <c r="R459" i="1" s="1"/>
  <c r="H458" i="1"/>
  <c r="I458" i="1"/>
  <c r="AB458" i="1"/>
  <c r="Z451" i="1" l="1"/>
  <c r="F456" i="1"/>
  <c r="G456" i="1"/>
  <c r="D457" i="1"/>
  <c r="S452" i="1"/>
  <c r="X452" i="1"/>
  <c r="O453" i="1"/>
  <c r="P453" i="1" s="1"/>
  <c r="N454" i="1"/>
  <c r="C460" i="1"/>
  <c r="B451" i="1"/>
  <c r="U457" i="1"/>
  <c r="W457" i="1" s="1"/>
  <c r="AB459" i="1"/>
  <c r="A460" i="1"/>
  <c r="Q460" i="1" s="1"/>
  <c r="R460" i="1" s="1"/>
  <c r="H459" i="1"/>
  <c r="I459" i="1"/>
  <c r="T461" i="1"/>
  <c r="J458" i="1"/>
  <c r="K458" i="1" s="1"/>
  <c r="E458" i="1" s="1"/>
  <c r="M458" i="1"/>
  <c r="F457" i="1" l="1"/>
  <c r="Z452" i="1"/>
  <c r="L457" i="1"/>
  <c r="D458" i="1"/>
  <c r="L458" i="1" s="1"/>
  <c r="S453" i="1"/>
  <c r="Z453" i="1" s="1"/>
  <c r="X453" i="1"/>
  <c r="B453" i="1" s="1"/>
  <c r="B452" i="1"/>
  <c r="C461" i="1"/>
  <c r="G457" i="1"/>
  <c r="N455" i="1"/>
  <c r="O454" i="1"/>
  <c r="P454" i="1" s="1"/>
  <c r="T462" i="1"/>
  <c r="J459" i="1"/>
  <c r="K459" i="1" s="1"/>
  <c r="E459" i="1" s="1"/>
  <c r="M459" i="1"/>
  <c r="A461" i="1"/>
  <c r="Q461" i="1" s="1"/>
  <c r="R461" i="1" s="1"/>
  <c r="H460" i="1"/>
  <c r="I460" i="1"/>
  <c r="AB460" i="1"/>
  <c r="U458" i="1"/>
  <c r="W458" i="1" s="1"/>
  <c r="F458" i="1" l="1"/>
  <c r="D459" i="1"/>
  <c r="L459" i="1" s="1"/>
  <c r="S454" i="1"/>
  <c r="X454" i="1"/>
  <c r="N456" i="1"/>
  <c r="O455" i="1"/>
  <c r="P455" i="1" s="1"/>
  <c r="G458" i="1"/>
  <c r="C462" i="1"/>
  <c r="AB461" i="1"/>
  <c r="A462" i="1"/>
  <c r="Q462" i="1" s="1"/>
  <c r="R462" i="1" s="1"/>
  <c r="H461" i="1"/>
  <c r="I461" i="1"/>
  <c r="J460" i="1"/>
  <c r="K460" i="1" s="1"/>
  <c r="E460" i="1" s="1"/>
  <c r="M460" i="1"/>
  <c r="T463" i="1"/>
  <c r="U459" i="1"/>
  <c r="W459" i="1" s="1"/>
  <c r="Z454" i="1" l="1"/>
  <c r="F459" i="1"/>
  <c r="G459" i="1"/>
  <c r="D460" i="1"/>
  <c r="S455" i="1"/>
  <c r="X455" i="1"/>
  <c r="O456" i="1"/>
  <c r="P456" i="1" s="1"/>
  <c r="N457" i="1"/>
  <c r="B454" i="1"/>
  <c r="C463" i="1"/>
  <c r="U460" i="1"/>
  <c r="W460" i="1" s="1"/>
  <c r="J461" i="1"/>
  <c r="K461" i="1" s="1"/>
  <c r="E461" i="1" s="1"/>
  <c r="M461" i="1"/>
  <c r="H462" i="1"/>
  <c r="A463" i="1"/>
  <c r="Q463" i="1" s="1"/>
  <c r="R463" i="1" s="1"/>
  <c r="I462" i="1"/>
  <c r="T464" i="1"/>
  <c r="AB462" i="1"/>
  <c r="F460" i="1" l="1"/>
  <c r="Z455" i="1"/>
  <c r="L460" i="1"/>
  <c r="D461" i="1"/>
  <c r="L461" i="1" s="1"/>
  <c r="S456" i="1"/>
  <c r="X456" i="1"/>
  <c r="B455" i="1"/>
  <c r="G460" i="1"/>
  <c r="C464" i="1"/>
  <c r="O457" i="1"/>
  <c r="P457" i="1" s="1"/>
  <c r="N458" i="1"/>
  <c r="AB463" i="1"/>
  <c r="T465" i="1"/>
  <c r="A464" i="1"/>
  <c r="Q464" i="1" s="1"/>
  <c r="R464" i="1" s="1"/>
  <c r="H463" i="1"/>
  <c r="I463" i="1"/>
  <c r="J462" i="1"/>
  <c r="K462" i="1" s="1"/>
  <c r="E462" i="1" s="1"/>
  <c r="M462" i="1"/>
  <c r="U461" i="1"/>
  <c r="W461" i="1" s="1"/>
  <c r="F461" i="1" l="1"/>
  <c r="Z456" i="1"/>
  <c r="B456" i="1"/>
  <c r="D462" i="1"/>
  <c r="O458" i="1"/>
  <c r="P458" i="1" s="1"/>
  <c r="N459" i="1"/>
  <c r="S457" i="1"/>
  <c r="X457" i="1"/>
  <c r="C465" i="1"/>
  <c r="G461" i="1"/>
  <c r="U462" i="1"/>
  <c r="W462" i="1" s="1"/>
  <c r="J463" i="1"/>
  <c r="K463" i="1" s="1"/>
  <c r="E463" i="1" s="1"/>
  <c r="M463" i="1"/>
  <c r="T466" i="1"/>
  <c r="AB464" i="1"/>
  <c r="A465" i="1"/>
  <c r="Q465" i="1" s="1"/>
  <c r="R465" i="1" s="1"/>
  <c r="I464" i="1"/>
  <c r="H464" i="1"/>
  <c r="Z457" i="1" l="1"/>
  <c r="F462" i="1"/>
  <c r="L462" i="1"/>
  <c r="D463" i="1"/>
  <c r="G463" i="1" s="1"/>
  <c r="N460" i="1"/>
  <c r="O459" i="1"/>
  <c r="P459" i="1" s="1"/>
  <c r="S458" i="1"/>
  <c r="X458" i="1"/>
  <c r="G462" i="1"/>
  <c r="C466" i="1"/>
  <c r="B457" i="1"/>
  <c r="U463" i="1"/>
  <c r="W463" i="1" s="1"/>
  <c r="AB465" i="1"/>
  <c r="T467" i="1"/>
  <c r="A466" i="1"/>
  <c r="Q466" i="1" s="1"/>
  <c r="R466" i="1" s="1"/>
  <c r="I465" i="1"/>
  <c r="H465" i="1"/>
  <c r="J464" i="1"/>
  <c r="K464" i="1" s="1"/>
  <c r="E464" i="1" s="1"/>
  <c r="M464" i="1"/>
  <c r="L463" i="1" l="1"/>
  <c r="Z458" i="1"/>
  <c r="F463" i="1"/>
  <c r="B458" i="1"/>
  <c r="D464" i="1"/>
  <c r="G464" i="1" s="1"/>
  <c r="S459" i="1"/>
  <c r="Z459" i="1" s="1"/>
  <c r="X459" i="1"/>
  <c r="B459" i="1" s="1"/>
  <c r="N461" i="1"/>
  <c r="O460" i="1"/>
  <c r="P460" i="1" s="1"/>
  <c r="C467" i="1"/>
  <c r="AB466" i="1"/>
  <c r="A467" i="1"/>
  <c r="Q467" i="1" s="1"/>
  <c r="R467" i="1" s="1"/>
  <c r="H466" i="1"/>
  <c r="I466" i="1"/>
  <c r="U464" i="1"/>
  <c r="W464" i="1" s="1"/>
  <c r="J465" i="1"/>
  <c r="K465" i="1" s="1"/>
  <c r="E465" i="1" s="1"/>
  <c r="M465" i="1"/>
  <c r="T468" i="1"/>
  <c r="C468" i="1" l="1"/>
  <c r="F464" i="1"/>
  <c r="L464" i="1"/>
  <c r="D465" i="1"/>
  <c r="L465" i="1" s="1"/>
  <c r="S460" i="1"/>
  <c r="Z460" i="1" s="1"/>
  <c r="X460" i="1"/>
  <c r="B460" i="1" s="1"/>
  <c r="O461" i="1"/>
  <c r="P461" i="1" s="1"/>
  <c r="N462" i="1"/>
  <c r="AB467" i="1"/>
  <c r="T469" i="1"/>
  <c r="U465" i="1"/>
  <c r="W465" i="1" s="1"/>
  <c r="J466" i="1"/>
  <c r="K466" i="1" s="1"/>
  <c r="E466" i="1" s="1"/>
  <c r="M466" i="1"/>
  <c r="I467" i="1"/>
  <c r="A468" i="1"/>
  <c r="Q468" i="1" s="1"/>
  <c r="R468" i="1" s="1"/>
  <c r="H467" i="1"/>
  <c r="F465" i="1" l="1"/>
  <c r="D466" i="1"/>
  <c r="L466" i="1" s="1"/>
  <c r="N463" i="1"/>
  <c r="O462" i="1"/>
  <c r="P462" i="1" s="1"/>
  <c r="S461" i="1"/>
  <c r="Z461" i="1" s="1"/>
  <c r="X461" i="1"/>
  <c r="B461" i="1" s="1"/>
  <c r="G465" i="1"/>
  <c r="C469" i="1"/>
  <c r="U466" i="1"/>
  <c r="W466" i="1" s="1"/>
  <c r="H468" i="1"/>
  <c r="I468" i="1" s="1"/>
  <c r="A469" i="1"/>
  <c r="Q469" i="1" s="1"/>
  <c r="R469" i="1" s="1"/>
  <c r="J467" i="1"/>
  <c r="K467" i="1" s="1"/>
  <c r="M467" i="1"/>
  <c r="AB468" i="1"/>
  <c r="T470" i="1"/>
  <c r="E467" i="1" l="1"/>
  <c r="D467" i="1" s="1"/>
  <c r="L467" i="1" s="1"/>
  <c r="F466" i="1"/>
  <c r="G466" i="1"/>
  <c r="S462" i="1"/>
  <c r="X462" i="1"/>
  <c r="N464" i="1"/>
  <c r="O463" i="1"/>
  <c r="P463" i="1" s="1"/>
  <c r="C470" i="1"/>
  <c r="J468" i="1"/>
  <c r="K468" i="1" s="1"/>
  <c r="E468" i="1" s="1"/>
  <c r="T471" i="1"/>
  <c r="H469" i="1"/>
  <c r="A470" i="1"/>
  <c r="Q470" i="1" s="1"/>
  <c r="R470" i="1" s="1"/>
  <c r="I469" i="1"/>
  <c r="AB469" i="1"/>
  <c r="U467" i="1"/>
  <c r="W467" i="1" s="1"/>
  <c r="F467" i="1" l="1"/>
  <c r="G467" i="1"/>
  <c r="Z462" i="1"/>
  <c r="B462" i="1"/>
  <c r="S463" i="1"/>
  <c r="Z463" i="1" s="1"/>
  <c r="X463" i="1"/>
  <c r="B463" i="1" s="1"/>
  <c r="N465" i="1"/>
  <c r="O464" i="1"/>
  <c r="P464" i="1" s="1"/>
  <c r="D468" i="1"/>
  <c r="C471" i="1"/>
  <c r="H470" i="1"/>
  <c r="A471" i="1"/>
  <c r="Q471" i="1" s="1"/>
  <c r="R471" i="1" s="1"/>
  <c r="I470" i="1"/>
  <c r="T472" i="1"/>
  <c r="J469" i="1"/>
  <c r="K469" i="1" s="1"/>
  <c r="E469" i="1" s="1"/>
  <c r="M468" i="1"/>
  <c r="U468" i="1"/>
  <c r="W468" i="1" s="1"/>
  <c r="AB470" i="1"/>
  <c r="D469" i="1" l="1"/>
  <c r="L469" i="1" s="1"/>
  <c r="F468" i="1"/>
  <c r="G468" i="1"/>
  <c r="C472" i="1"/>
  <c r="S464" i="1"/>
  <c r="X464" i="1"/>
  <c r="B464" i="1" s="1"/>
  <c r="N466" i="1"/>
  <c r="O465" i="1"/>
  <c r="P465" i="1" s="1"/>
  <c r="L468" i="1"/>
  <c r="J470" i="1"/>
  <c r="K470" i="1" s="1"/>
  <c r="E470" i="1" s="1"/>
  <c r="T473" i="1"/>
  <c r="AB471" i="1"/>
  <c r="M469" i="1"/>
  <c r="H471" i="1"/>
  <c r="A472" i="1"/>
  <c r="Q472" i="1" s="1"/>
  <c r="R472" i="1" s="1"/>
  <c r="I471" i="1"/>
  <c r="U469" i="1"/>
  <c r="W469" i="1" s="1"/>
  <c r="C473" i="1" l="1"/>
  <c r="S465" i="1"/>
  <c r="X465" i="1"/>
  <c r="N467" i="1"/>
  <c r="O466" i="1"/>
  <c r="P466" i="1" s="1"/>
  <c r="D470" i="1"/>
  <c r="L470" i="1" s="1"/>
  <c r="F469" i="1"/>
  <c r="G469" i="1"/>
  <c r="Z464" i="1"/>
  <c r="S468" i="1"/>
  <c r="Z468" i="1" s="1"/>
  <c r="H472" i="1"/>
  <c r="A473" i="1"/>
  <c r="Q473" i="1" s="1"/>
  <c r="R473" i="1" s="1"/>
  <c r="I472" i="1"/>
  <c r="T474" i="1"/>
  <c r="M470" i="1"/>
  <c r="U470" i="1"/>
  <c r="W470" i="1" s="1"/>
  <c r="AB472" i="1"/>
  <c r="J471" i="1"/>
  <c r="K471" i="1" s="1"/>
  <c r="E471" i="1" s="1"/>
  <c r="Z465" i="1" l="1"/>
  <c r="B465" i="1"/>
  <c r="C474" i="1"/>
  <c r="O467" i="1"/>
  <c r="P467" i="1" s="1"/>
  <c r="N468" i="1"/>
  <c r="D471" i="1"/>
  <c r="F470" i="1"/>
  <c r="G470" i="1"/>
  <c r="S466" i="1"/>
  <c r="Z466" i="1" s="1"/>
  <c r="X466" i="1"/>
  <c r="B466" i="1" s="1"/>
  <c r="M471" i="1"/>
  <c r="M472" i="1" s="1"/>
  <c r="AB473" i="1"/>
  <c r="U471" i="1"/>
  <c r="W471" i="1" s="1"/>
  <c r="T475" i="1"/>
  <c r="J472" i="1"/>
  <c r="K472" i="1" s="1"/>
  <c r="E472" i="1" s="1"/>
  <c r="H473" i="1"/>
  <c r="A474" i="1"/>
  <c r="Q474" i="1" s="1"/>
  <c r="R474" i="1" s="1"/>
  <c r="I473" i="1"/>
  <c r="D472" i="1" l="1"/>
  <c r="L472" i="1" s="1"/>
  <c r="F471" i="1"/>
  <c r="O468" i="1"/>
  <c r="P468" i="1" s="1"/>
  <c r="X468" i="1" s="1"/>
  <c r="B468" i="1" s="1"/>
  <c r="N469" i="1"/>
  <c r="S467" i="1"/>
  <c r="Z467" i="1" s="1"/>
  <c r="X467" i="1"/>
  <c r="B467" i="1" s="1"/>
  <c r="C475" i="1"/>
  <c r="L471" i="1"/>
  <c r="G471" i="1"/>
  <c r="U472" i="1"/>
  <c r="W472" i="1" s="1"/>
  <c r="T476" i="1"/>
  <c r="H474" i="1"/>
  <c r="A475" i="1"/>
  <c r="Q475" i="1" s="1"/>
  <c r="R475" i="1" s="1"/>
  <c r="I474" i="1"/>
  <c r="J473" i="1"/>
  <c r="K473" i="1" s="1"/>
  <c r="E473" i="1" s="1"/>
  <c r="M473" i="1"/>
  <c r="AB474" i="1"/>
  <c r="O469" i="1" l="1"/>
  <c r="P469" i="1" s="1"/>
  <c r="N470" i="1"/>
  <c r="D473" i="1"/>
  <c r="L473" i="1" s="1"/>
  <c r="F472" i="1"/>
  <c r="G472" i="1"/>
  <c r="C476" i="1"/>
  <c r="U473" i="1"/>
  <c r="W473" i="1" s="1"/>
  <c r="T477" i="1"/>
  <c r="J474" i="1"/>
  <c r="K474" i="1" s="1"/>
  <c r="E474" i="1" s="1"/>
  <c r="M474" i="1"/>
  <c r="AB475" i="1"/>
  <c r="H475" i="1"/>
  <c r="A476" i="1"/>
  <c r="Q476" i="1" s="1"/>
  <c r="R476" i="1" s="1"/>
  <c r="I475" i="1"/>
  <c r="D474" i="1" l="1"/>
  <c r="G474" i="1" s="1"/>
  <c r="G473" i="1"/>
  <c r="F473" i="1"/>
  <c r="O470" i="1"/>
  <c r="P470" i="1" s="1"/>
  <c r="N471" i="1"/>
  <c r="C477" i="1"/>
  <c r="S469" i="1"/>
  <c r="Z469" i="1" s="1"/>
  <c r="X469" i="1"/>
  <c r="B469" i="1" s="1"/>
  <c r="H476" i="1"/>
  <c r="A477" i="1"/>
  <c r="Q477" i="1" s="1"/>
  <c r="R477" i="1" s="1"/>
  <c r="I476" i="1"/>
  <c r="AB476" i="1"/>
  <c r="J475" i="1"/>
  <c r="K475" i="1" s="1"/>
  <c r="E475" i="1" s="1"/>
  <c r="M475" i="1"/>
  <c r="U474" i="1"/>
  <c r="W474" i="1" s="1"/>
  <c r="T478" i="1"/>
  <c r="L474" i="1" l="1"/>
  <c r="D475" i="1"/>
  <c r="L475" i="1" s="1"/>
  <c r="S470" i="1"/>
  <c r="Z470" i="1" s="1"/>
  <c r="X470" i="1"/>
  <c r="B470" i="1" s="1"/>
  <c r="C478" i="1"/>
  <c r="F474" i="1"/>
  <c r="N472" i="1"/>
  <c r="O471" i="1"/>
  <c r="P471" i="1" s="1"/>
  <c r="U475" i="1"/>
  <c r="W475" i="1" s="1"/>
  <c r="H477" i="1"/>
  <c r="A478" i="1"/>
  <c r="Q478" i="1" s="1"/>
  <c r="R478" i="1" s="1"/>
  <c r="I477" i="1"/>
  <c r="J476" i="1"/>
  <c r="K476" i="1" s="1"/>
  <c r="E476" i="1" s="1"/>
  <c r="M476" i="1"/>
  <c r="T479" i="1"/>
  <c r="AB477" i="1"/>
  <c r="F475" i="1" l="1"/>
  <c r="D476" i="1"/>
  <c r="L476" i="1" s="1"/>
  <c r="S471" i="1"/>
  <c r="X471" i="1"/>
  <c r="G475" i="1"/>
  <c r="N473" i="1"/>
  <c r="O472" i="1"/>
  <c r="P472" i="1" s="1"/>
  <c r="C479" i="1"/>
  <c r="AB478" i="1"/>
  <c r="T480" i="1"/>
  <c r="H478" i="1"/>
  <c r="A479" i="1"/>
  <c r="Q479" i="1" s="1"/>
  <c r="R479" i="1" s="1"/>
  <c r="I478" i="1"/>
  <c r="U476" i="1"/>
  <c r="W476" i="1" s="1"/>
  <c r="J477" i="1"/>
  <c r="K477" i="1" s="1"/>
  <c r="E477" i="1" s="1"/>
  <c r="M477" i="1"/>
  <c r="Z471" i="1" l="1"/>
  <c r="F476" i="1"/>
  <c r="D477" i="1"/>
  <c r="L477" i="1" s="1"/>
  <c r="B471" i="1"/>
  <c r="C480" i="1"/>
  <c r="G476" i="1"/>
  <c r="S472" i="1"/>
  <c r="Z472" i="1" s="1"/>
  <c r="X472" i="1"/>
  <c r="B472" i="1" s="1"/>
  <c r="O473" i="1"/>
  <c r="P473" i="1" s="1"/>
  <c r="N474" i="1"/>
  <c r="T481" i="1"/>
  <c r="U477" i="1"/>
  <c r="W477" i="1" s="1"/>
  <c r="H479" i="1"/>
  <c r="A480" i="1"/>
  <c r="Q480" i="1" s="1"/>
  <c r="R480" i="1" s="1"/>
  <c r="I479" i="1"/>
  <c r="J478" i="1"/>
  <c r="K478" i="1" s="1"/>
  <c r="E478" i="1" s="1"/>
  <c r="M478" i="1"/>
  <c r="AB479" i="1"/>
  <c r="F477" i="1" l="1"/>
  <c r="D478" i="1"/>
  <c r="C481" i="1"/>
  <c r="N475" i="1"/>
  <c r="O474" i="1"/>
  <c r="P474" i="1" s="1"/>
  <c r="S473" i="1"/>
  <c r="X473" i="1"/>
  <c r="B473" i="1" s="1"/>
  <c r="G477" i="1"/>
  <c r="H480" i="1"/>
  <c r="A481" i="1"/>
  <c r="Q481" i="1" s="1"/>
  <c r="R481" i="1" s="1"/>
  <c r="I480" i="1"/>
  <c r="U478" i="1"/>
  <c r="W478" i="1" s="1"/>
  <c r="J479" i="1"/>
  <c r="K479" i="1" s="1"/>
  <c r="E479" i="1" s="1"/>
  <c r="M479" i="1"/>
  <c r="T482" i="1"/>
  <c r="AB480" i="1"/>
  <c r="F478" i="1" l="1"/>
  <c r="L478" i="1"/>
  <c r="G478" i="1"/>
  <c r="D479" i="1"/>
  <c r="S474" i="1"/>
  <c r="Z474" i="1" s="1"/>
  <c r="X474" i="1"/>
  <c r="B474" i="1" s="1"/>
  <c r="O475" i="1"/>
  <c r="P475" i="1" s="1"/>
  <c r="N476" i="1"/>
  <c r="C482" i="1"/>
  <c r="Z473" i="1"/>
  <c r="U479" i="1"/>
  <c r="W479" i="1" s="1"/>
  <c r="H481" i="1"/>
  <c r="A482" i="1"/>
  <c r="Q482" i="1" s="1"/>
  <c r="R482" i="1" s="1"/>
  <c r="I481" i="1"/>
  <c r="J480" i="1"/>
  <c r="K480" i="1" s="1"/>
  <c r="E480" i="1" s="1"/>
  <c r="M480" i="1"/>
  <c r="T483" i="1"/>
  <c r="AB481" i="1"/>
  <c r="F479" i="1" l="1"/>
  <c r="L479" i="1"/>
  <c r="G479" i="1"/>
  <c r="D480" i="1"/>
  <c r="N477" i="1"/>
  <c r="O476" i="1"/>
  <c r="P476" i="1" s="1"/>
  <c r="S475" i="1"/>
  <c r="X475" i="1"/>
  <c r="C483" i="1"/>
  <c r="T484" i="1"/>
  <c r="H482" i="1"/>
  <c r="A483" i="1"/>
  <c r="Q483" i="1" s="1"/>
  <c r="R483" i="1" s="1"/>
  <c r="I482" i="1"/>
  <c r="U480" i="1"/>
  <c r="W480" i="1" s="1"/>
  <c r="J481" i="1"/>
  <c r="K481" i="1" s="1"/>
  <c r="E481" i="1" s="1"/>
  <c r="M481" i="1"/>
  <c r="AB482" i="1"/>
  <c r="F480" i="1" l="1"/>
  <c r="Z475" i="1"/>
  <c r="L480" i="1"/>
  <c r="D481" i="1"/>
  <c r="S476" i="1"/>
  <c r="Z476" i="1" s="1"/>
  <c r="X476" i="1"/>
  <c r="B476" i="1" s="1"/>
  <c r="O477" i="1"/>
  <c r="P477" i="1" s="1"/>
  <c r="N478" i="1"/>
  <c r="G480" i="1"/>
  <c r="C484" i="1"/>
  <c r="B475" i="1"/>
  <c r="U481" i="1"/>
  <c r="W481" i="1" s="1"/>
  <c r="A484" i="1"/>
  <c r="Q484" i="1" s="1"/>
  <c r="R484" i="1" s="1"/>
  <c r="H483" i="1"/>
  <c r="I483" i="1"/>
  <c r="J482" i="1"/>
  <c r="K482" i="1" s="1"/>
  <c r="E482" i="1" s="1"/>
  <c r="M482" i="1"/>
  <c r="T485" i="1"/>
  <c r="AB483" i="1"/>
  <c r="F481" i="1" l="1"/>
  <c r="L481" i="1"/>
  <c r="D482" i="1"/>
  <c r="S477" i="1"/>
  <c r="Z477" i="1" s="1"/>
  <c r="X477" i="1"/>
  <c r="B477" i="1" s="1"/>
  <c r="O478" i="1"/>
  <c r="P478" i="1" s="1"/>
  <c r="N479" i="1"/>
  <c r="C485" i="1"/>
  <c r="G481" i="1"/>
  <c r="J483" i="1"/>
  <c r="K483" i="1" s="1"/>
  <c r="E483" i="1" s="1"/>
  <c r="M483" i="1"/>
  <c r="A485" i="1"/>
  <c r="Q485" i="1" s="1"/>
  <c r="R485" i="1" s="1"/>
  <c r="I484" i="1"/>
  <c r="H484" i="1"/>
  <c r="AB484" i="1"/>
  <c r="U482" i="1"/>
  <c r="W482" i="1" s="1"/>
  <c r="T486" i="1"/>
  <c r="F482" i="1" l="1"/>
  <c r="L482" i="1"/>
  <c r="D483" i="1"/>
  <c r="N480" i="1"/>
  <c r="O479" i="1"/>
  <c r="P479" i="1" s="1"/>
  <c r="S478" i="1"/>
  <c r="Z478" i="1" s="1"/>
  <c r="X478" i="1"/>
  <c r="B478" i="1" s="1"/>
  <c r="G482" i="1"/>
  <c r="C486" i="1"/>
  <c r="U483" i="1"/>
  <c r="W483" i="1" s="1"/>
  <c r="AB485" i="1"/>
  <c r="T487" i="1"/>
  <c r="I485" i="1"/>
  <c r="A486" i="1"/>
  <c r="Q486" i="1" s="1"/>
  <c r="R486" i="1" s="1"/>
  <c r="H485" i="1"/>
  <c r="J484" i="1"/>
  <c r="K484" i="1" s="1"/>
  <c r="E484" i="1" s="1"/>
  <c r="M484" i="1"/>
  <c r="F483" i="1" l="1"/>
  <c r="L483" i="1"/>
  <c r="G483" i="1"/>
  <c r="D484" i="1"/>
  <c r="S479" i="1"/>
  <c r="Z479" i="1" s="1"/>
  <c r="X479" i="1"/>
  <c r="B479" i="1" s="1"/>
  <c r="N481" i="1"/>
  <c r="O480" i="1"/>
  <c r="P480" i="1" s="1"/>
  <c r="C487" i="1"/>
  <c r="U484" i="1"/>
  <c r="W484" i="1" s="1"/>
  <c r="AB486" i="1"/>
  <c r="T488" i="1"/>
  <c r="H486" i="1"/>
  <c r="A487" i="1"/>
  <c r="Q487" i="1" s="1"/>
  <c r="R487" i="1" s="1"/>
  <c r="I486" i="1"/>
  <c r="J485" i="1"/>
  <c r="K485" i="1" s="1"/>
  <c r="E485" i="1" s="1"/>
  <c r="M485" i="1"/>
  <c r="F484" i="1" l="1"/>
  <c r="L484" i="1"/>
  <c r="G484" i="1"/>
  <c r="D485" i="1"/>
  <c r="N482" i="1"/>
  <c r="O481" i="1"/>
  <c r="P481" i="1" s="1"/>
  <c r="C488" i="1"/>
  <c r="S480" i="1"/>
  <c r="X480" i="1"/>
  <c r="B480" i="1" s="1"/>
  <c r="AB487" i="1"/>
  <c r="T489" i="1"/>
  <c r="A488" i="1"/>
  <c r="Q488" i="1" s="1"/>
  <c r="R488" i="1" s="1"/>
  <c r="I487" i="1"/>
  <c r="H487" i="1"/>
  <c r="U485" i="1"/>
  <c r="W485" i="1" s="1"/>
  <c r="J486" i="1"/>
  <c r="K486" i="1" s="1"/>
  <c r="E486" i="1" s="1"/>
  <c r="M486" i="1"/>
  <c r="F485" i="1" l="1"/>
  <c r="L485" i="1"/>
  <c r="D486" i="1"/>
  <c r="C489" i="1"/>
  <c r="S481" i="1"/>
  <c r="Z481" i="1" s="1"/>
  <c r="X481" i="1"/>
  <c r="B481" i="1" s="1"/>
  <c r="O482" i="1"/>
  <c r="P482" i="1" s="1"/>
  <c r="N483" i="1"/>
  <c r="G485" i="1"/>
  <c r="Z480" i="1"/>
  <c r="U486" i="1"/>
  <c r="W486" i="1" s="1"/>
  <c r="AB488" i="1"/>
  <c r="I488" i="1"/>
  <c r="A489" i="1"/>
  <c r="Q489" i="1" s="1"/>
  <c r="R489" i="1" s="1"/>
  <c r="H488" i="1"/>
  <c r="T490" i="1"/>
  <c r="M487" i="1"/>
  <c r="J487" i="1"/>
  <c r="K487" i="1" s="1"/>
  <c r="E487" i="1" s="1"/>
  <c r="F486" i="1" l="1"/>
  <c r="L486" i="1"/>
  <c r="D487" i="1"/>
  <c r="S482" i="1"/>
  <c r="X482" i="1"/>
  <c r="C490" i="1"/>
  <c r="G486" i="1"/>
  <c r="N484" i="1"/>
  <c r="O483" i="1"/>
  <c r="P483" i="1" s="1"/>
  <c r="AB489" i="1"/>
  <c r="U487" i="1"/>
  <c r="W487" i="1" s="1"/>
  <c r="A490" i="1"/>
  <c r="Q490" i="1" s="1"/>
  <c r="R490" i="1" s="1"/>
  <c r="H489" i="1"/>
  <c r="I489" i="1"/>
  <c r="T491" i="1"/>
  <c r="J488" i="1"/>
  <c r="K488" i="1" s="1"/>
  <c r="E488" i="1" s="1"/>
  <c r="M488" i="1"/>
  <c r="F487" i="1" l="1"/>
  <c r="Z482" i="1"/>
  <c r="L487" i="1"/>
  <c r="G487" i="1"/>
  <c r="D488" i="1"/>
  <c r="C491" i="1"/>
  <c r="B482" i="1"/>
  <c r="S483" i="1"/>
  <c r="X483" i="1"/>
  <c r="N485" i="1"/>
  <c r="O484" i="1"/>
  <c r="P484" i="1" s="1"/>
  <c r="U488" i="1"/>
  <c r="W488" i="1" s="1"/>
  <c r="AB490" i="1"/>
  <c r="J489" i="1"/>
  <c r="K489" i="1" s="1"/>
  <c r="E489" i="1" s="1"/>
  <c r="M489" i="1"/>
  <c r="A491" i="1"/>
  <c r="Q491" i="1" s="1"/>
  <c r="R491" i="1" s="1"/>
  <c r="I490" i="1"/>
  <c r="H490" i="1"/>
  <c r="T492" i="1"/>
  <c r="F488" i="1" l="1"/>
  <c r="Z483" i="1"/>
  <c r="L488" i="1"/>
  <c r="D489" i="1"/>
  <c r="C492" i="1"/>
  <c r="S484" i="1"/>
  <c r="X484" i="1"/>
  <c r="G488" i="1"/>
  <c r="O485" i="1"/>
  <c r="P485" i="1" s="1"/>
  <c r="N486" i="1"/>
  <c r="B483" i="1"/>
  <c r="AB491" i="1"/>
  <c r="A492" i="1"/>
  <c r="Q492" i="1" s="1"/>
  <c r="R492" i="1" s="1"/>
  <c r="I491" i="1"/>
  <c r="H491" i="1"/>
  <c r="T493" i="1"/>
  <c r="J490" i="1"/>
  <c r="K490" i="1" s="1"/>
  <c r="E490" i="1" s="1"/>
  <c r="M490" i="1"/>
  <c r="U489" i="1"/>
  <c r="W489" i="1" s="1"/>
  <c r="F489" i="1" l="1"/>
  <c r="L489" i="1"/>
  <c r="Z484" i="1"/>
  <c r="B484" i="1"/>
  <c r="D490" i="1"/>
  <c r="C493" i="1"/>
  <c r="N487" i="1"/>
  <c r="O486" i="1"/>
  <c r="P486" i="1" s="1"/>
  <c r="G489" i="1"/>
  <c r="S485" i="1"/>
  <c r="X485" i="1"/>
  <c r="A493" i="1"/>
  <c r="Q493" i="1" s="1"/>
  <c r="R493" i="1" s="1"/>
  <c r="I492" i="1"/>
  <c r="H492" i="1"/>
  <c r="T494" i="1"/>
  <c r="J491" i="1"/>
  <c r="K491" i="1" s="1"/>
  <c r="E491" i="1" s="1"/>
  <c r="M491" i="1"/>
  <c r="AB492" i="1"/>
  <c r="U490" i="1"/>
  <c r="W490" i="1" s="1"/>
  <c r="F490" i="1" l="1"/>
  <c r="L490" i="1"/>
  <c r="Z485" i="1"/>
  <c r="B485" i="1"/>
  <c r="G490" i="1"/>
  <c r="D491" i="1"/>
  <c r="O487" i="1"/>
  <c r="P487" i="1" s="1"/>
  <c r="N488" i="1"/>
  <c r="C494" i="1"/>
  <c r="S486" i="1"/>
  <c r="X486" i="1"/>
  <c r="A494" i="1"/>
  <c r="Q494" i="1" s="1"/>
  <c r="R494" i="1" s="1"/>
  <c r="I493" i="1"/>
  <c r="H493" i="1"/>
  <c r="U491" i="1"/>
  <c r="W491" i="1" s="1"/>
  <c r="J492" i="1"/>
  <c r="K492" i="1" s="1"/>
  <c r="E492" i="1" s="1"/>
  <c r="M492" i="1"/>
  <c r="T495" i="1"/>
  <c r="AB493" i="1"/>
  <c r="F491" i="1" l="1"/>
  <c r="Z486" i="1"/>
  <c r="L491" i="1"/>
  <c r="G491" i="1"/>
  <c r="D492" i="1"/>
  <c r="F492" i="1" s="1"/>
  <c r="C495" i="1"/>
  <c r="N489" i="1"/>
  <c r="O488" i="1"/>
  <c r="P488" i="1" s="1"/>
  <c r="S487" i="1"/>
  <c r="Z487" i="1" s="1"/>
  <c r="X487" i="1"/>
  <c r="B487" i="1" s="1"/>
  <c r="B486" i="1"/>
  <c r="T496" i="1"/>
  <c r="A495" i="1"/>
  <c r="Q495" i="1" s="1"/>
  <c r="R495" i="1" s="1"/>
  <c r="I494" i="1"/>
  <c r="H494" i="1"/>
  <c r="U492" i="1"/>
  <c r="W492" i="1" s="1"/>
  <c r="J493" i="1"/>
  <c r="K493" i="1" s="1"/>
  <c r="E493" i="1" s="1"/>
  <c r="M493" i="1"/>
  <c r="AB494" i="1"/>
  <c r="L492" i="1" l="1"/>
  <c r="D493" i="1"/>
  <c r="F493" i="1" s="1"/>
  <c r="S488" i="1"/>
  <c r="X488" i="1"/>
  <c r="O489" i="1"/>
  <c r="P489" i="1" s="1"/>
  <c r="N490" i="1"/>
  <c r="C496" i="1"/>
  <c r="G492" i="1"/>
  <c r="A496" i="1"/>
  <c r="Q496" i="1" s="1"/>
  <c r="R496" i="1" s="1"/>
  <c r="I495" i="1"/>
  <c r="H495" i="1"/>
  <c r="J494" i="1"/>
  <c r="K494" i="1" s="1"/>
  <c r="E494" i="1" s="1"/>
  <c r="M494" i="1"/>
  <c r="T497" i="1"/>
  <c r="AB495" i="1"/>
  <c r="U493" i="1"/>
  <c r="W493" i="1" s="1"/>
  <c r="Z488" i="1" l="1"/>
  <c r="L493" i="1"/>
  <c r="D494" i="1"/>
  <c r="F494" i="1" s="1"/>
  <c r="S489" i="1"/>
  <c r="X489" i="1"/>
  <c r="B488" i="1"/>
  <c r="G493" i="1"/>
  <c r="N491" i="1"/>
  <c r="O490" i="1"/>
  <c r="P490" i="1" s="1"/>
  <c r="C497" i="1"/>
  <c r="AB496" i="1"/>
  <c r="U494" i="1"/>
  <c r="W494" i="1" s="1"/>
  <c r="A497" i="1"/>
  <c r="Q497" i="1" s="1"/>
  <c r="R497" i="1" s="1"/>
  <c r="I496" i="1"/>
  <c r="H496" i="1"/>
  <c r="T498" i="1"/>
  <c r="J495" i="1"/>
  <c r="K495" i="1" s="1"/>
  <c r="E495" i="1" s="1"/>
  <c r="M495" i="1"/>
  <c r="Z489" i="1" l="1"/>
  <c r="L494" i="1"/>
  <c r="G494" i="1"/>
  <c r="D495" i="1"/>
  <c r="F495" i="1" s="1"/>
  <c r="B489" i="1"/>
  <c r="S490" i="1"/>
  <c r="Z490" i="1" s="1"/>
  <c r="X490" i="1"/>
  <c r="B490" i="1" s="1"/>
  <c r="O491" i="1"/>
  <c r="P491" i="1" s="1"/>
  <c r="N492" i="1"/>
  <c r="C498" i="1"/>
  <c r="U495" i="1"/>
  <c r="W495" i="1" s="1"/>
  <c r="A498" i="1"/>
  <c r="Q498" i="1" s="1"/>
  <c r="R498" i="1" s="1"/>
  <c r="H497" i="1"/>
  <c r="I497" i="1" s="1"/>
  <c r="J496" i="1"/>
  <c r="K496" i="1" s="1"/>
  <c r="E496" i="1" s="1"/>
  <c r="M496" i="1"/>
  <c r="T499" i="1"/>
  <c r="AB497" i="1"/>
  <c r="D496" i="1" l="1"/>
  <c r="G496" i="1" s="1"/>
  <c r="L495" i="1"/>
  <c r="C499" i="1"/>
  <c r="G495" i="1"/>
  <c r="N493" i="1"/>
  <c r="O492" i="1"/>
  <c r="P492" i="1" s="1"/>
  <c r="S491" i="1"/>
  <c r="Z491" i="1" s="1"/>
  <c r="X491" i="1"/>
  <c r="B491" i="1" s="1"/>
  <c r="AB498" i="1"/>
  <c r="U496" i="1"/>
  <c r="W496" i="1" s="1"/>
  <c r="T500" i="1"/>
  <c r="A499" i="1"/>
  <c r="Q499" i="1" s="1"/>
  <c r="R499" i="1" s="1"/>
  <c r="I498" i="1"/>
  <c r="H498" i="1"/>
  <c r="J497" i="1"/>
  <c r="K497" i="1" s="1"/>
  <c r="E497" i="1" l="1"/>
  <c r="D497" i="1" s="1"/>
  <c r="L496" i="1"/>
  <c r="M497" i="1" s="1"/>
  <c r="F496" i="1"/>
  <c r="O493" i="1"/>
  <c r="P493" i="1" s="1"/>
  <c r="N494" i="1"/>
  <c r="C500" i="1"/>
  <c r="S492" i="1"/>
  <c r="X492" i="1"/>
  <c r="U497" i="1"/>
  <c r="W497" i="1" s="1"/>
  <c r="A500" i="1"/>
  <c r="Q500" i="1" s="1"/>
  <c r="R500" i="1" s="1"/>
  <c r="I499" i="1"/>
  <c r="H499" i="1"/>
  <c r="J498" i="1"/>
  <c r="K498" i="1" s="1"/>
  <c r="E498" i="1" s="1"/>
  <c r="T501" i="1"/>
  <c r="AB499" i="1"/>
  <c r="G497" i="1" l="1"/>
  <c r="F497" i="1"/>
  <c r="L497" i="1"/>
  <c r="Z492" i="1"/>
  <c r="B492" i="1"/>
  <c r="D498" i="1"/>
  <c r="C501" i="1"/>
  <c r="N495" i="1"/>
  <c r="O494" i="1"/>
  <c r="P494" i="1" s="1"/>
  <c r="S493" i="1"/>
  <c r="X493" i="1"/>
  <c r="B493" i="1" s="1"/>
  <c r="M498" i="1"/>
  <c r="U498" i="1"/>
  <c r="W498" i="1" s="1"/>
  <c r="A501" i="1"/>
  <c r="Q501" i="1" s="1"/>
  <c r="R501" i="1" s="1"/>
  <c r="I500" i="1"/>
  <c r="H500" i="1"/>
  <c r="T502" i="1"/>
  <c r="J499" i="1"/>
  <c r="K499" i="1" s="1"/>
  <c r="E499" i="1" s="1"/>
  <c r="AB500" i="1"/>
  <c r="F498" i="1" l="1"/>
  <c r="L498" i="1"/>
  <c r="G498" i="1"/>
  <c r="S494" i="1"/>
  <c r="X494" i="1"/>
  <c r="O495" i="1"/>
  <c r="P495" i="1" s="1"/>
  <c r="N496" i="1"/>
  <c r="C502" i="1"/>
  <c r="D499" i="1"/>
  <c r="Z493" i="1"/>
  <c r="M499" i="1"/>
  <c r="U499" i="1"/>
  <c r="W499" i="1" s="1"/>
  <c r="A502" i="1"/>
  <c r="Q502" i="1" s="1"/>
  <c r="R502" i="1" s="1"/>
  <c r="I501" i="1"/>
  <c r="H501" i="1"/>
  <c r="J500" i="1"/>
  <c r="K500" i="1" s="1"/>
  <c r="E500" i="1" s="1"/>
  <c r="AB501" i="1"/>
  <c r="T503" i="1"/>
  <c r="F499" i="1" l="1"/>
  <c r="Z494" i="1"/>
  <c r="L499" i="1"/>
  <c r="G499" i="1"/>
  <c r="D500" i="1"/>
  <c r="C503" i="1"/>
  <c r="O496" i="1"/>
  <c r="P496" i="1" s="1"/>
  <c r="N497" i="1"/>
  <c r="S495" i="1"/>
  <c r="Z495" i="1" s="1"/>
  <c r="X495" i="1"/>
  <c r="B495" i="1" s="1"/>
  <c r="B494" i="1"/>
  <c r="M500" i="1"/>
  <c r="M501" i="1" s="1"/>
  <c r="U500" i="1"/>
  <c r="W500" i="1" s="1"/>
  <c r="A503" i="1"/>
  <c r="Q503" i="1" s="1"/>
  <c r="R503" i="1" s="1"/>
  <c r="I502" i="1"/>
  <c r="H502" i="1"/>
  <c r="T504" i="1"/>
  <c r="J501" i="1"/>
  <c r="K501" i="1" s="1"/>
  <c r="E501" i="1" s="1"/>
  <c r="AB502" i="1"/>
  <c r="F500" i="1" l="1"/>
  <c r="L500" i="1"/>
  <c r="D501" i="1"/>
  <c r="O497" i="1"/>
  <c r="P497" i="1" s="1"/>
  <c r="N498" i="1"/>
  <c r="S496" i="1"/>
  <c r="X496" i="1"/>
  <c r="C504" i="1"/>
  <c r="G500" i="1"/>
  <c r="T505" i="1"/>
  <c r="A504" i="1"/>
  <c r="Q504" i="1" s="1"/>
  <c r="R504" i="1" s="1"/>
  <c r="I503" i="1"/>
  <c r="H503" i="1"/>
  <c r="U501" i="1"/>
  <c r="W501" i="1" s="1"/>
  <c r="J502" i="1"/>
  <c r="K502" i="1" s="1"/>
  <c r="E502" i="1" s="1"/>
  <c r="M502" i="1"/>
  <c r="AB503" i="1"/>
  <c r="F501" i="1" l="1"/>
  <c r="Z496" i="1"/>
  <c r="L501" i="1"/>
  <c r="B496" i="1"/>
  <c r="D502" i="1"/>
  <c r="F502" i="1" s="1"/>
  <c r="O498" i="1"/>
  <c r="P498" i="1" s="1"/>
  <c r="N499" i="1"/>
  <c r="S497" i="1"/>
  <c r="X497" i="1"/>
  <c r="B497" i="1" s="1"/>
  <c r="G501" i="1"/>
  <c r="C505" i="1"/>
  <c r="J503" i="1"/>
  <c r="K503" i="1" s="1"/>
  <c r="E503" i="1" s="1"/>
  <c r="M503" i="1"/>
  <c r="T506" i="1"/>
  <c r="AB504" i="1"/>
  <c r="U502" i="1"/>
  <c r="W502" i="1" s="1"/>
  <c r="A505" i="1"/>
  <c r="Q505" i="1" s="1"/>
  <c r="R505" i="1" s="1"/>
  <c r="I504" i="1"/>
  <c r="H504" i="1"/>
  <c r="L502" i="1" l="1"/>
  <c r="D503" i="1"/>
  <c r="F503" i="1" s="1"/>
  <c r="O499" i="1"/>
  <c r="P499" i="1" s="1"/>
  <c r="N500" i="1"/>
  <c r="S498" i="1"/>
  <c r="X498" i="1"/>
  <c r="C506" i="1"/>
  <c r="G502" i="1"/>
  <c r="Z497" i="1"/>
  <c r="AB505" i="1"/>
  <c r="T507" i="1"/>
  <c r="I505" i="1"/>
  <c r="A506" i="1"/>
  <c r="Q506" i="1" s="1"/>
  <c r="R506" i="1" s="1"/>
  <c r="H505" i="1"/>
  <c r="U503" i="1"/>
  <c r="W503" i="1" s="1"/>
  <c r="J504" i="1"/>
  <c r="K504" i="1" s="1"/>
  <c r="E504" i="1" s="1"/>
  <c r="M504" i="1"/>
  <c r="Z498" i="1" l="1"/>
  <c r="L503" i="1"/>
  <c r="G503" i="1"/>
  <c r="D504" i="1"/>
  <c r="F504" i="1" s="1"/>
  <c r="N501" i="1"/>
  <c r="O500" i="1"/>
  <c r="P500" i="1" s="1"/>
  <c r="S499" i="1"/>
  <c r="X499" i="1"/>
  <c r="C507" i="1"/>
  <c r="B498" i="1"/>
  <c r="U504" i="1"/>
  <c r="W504" i="1" s="1"/>
  <c r="J505" i="1"/>
  <c r="K505" i="1" s="1"/>
  <c r="E505" i="1" s="1"/>
  <c r="M505" i="1"/>
  <c r="T508" i="1"/>
  <c r="AB506" i="1"/>
  <c r="H506" i="1"/>
  <c r="A507" i="1"/>
  <c r="Q507" i="1" s="1"/>
  <c r="R507" i="1" s="1"/>
  <c r="I506" i="1"/>
  <c r="Z499" i="1" l="1"/>
  <c r="L504" i="1"/>
  <c r="D505" i="1"/>
  <c r="F505" i="1" s="1"/>
  <c r="S500" i="1"/>
  <c r="X500" i="1"/>
  <c r="O501" i="1"/>
  <c r="P501" i="1" s="1"/>
  <c r="N502" i="1"/>
  <c r="C508" i="1"/>
  <c r="G504" i="1"/>
  <c r="B499" i="1"/>
  <c r="A508" i="1"/>
  <c r="Q508" i="1" s="1"/>
  <c r="R508" i="1" s="1"/>
  <c r="H507" i="1"/>
  <c r="I507" i="1"/>
  <c r="J506" i="1"/>
  <c r="K506" i="1" s="1"/>
  <c r="E506" i="1" s="1"/>
  <c r="M506" i="1"/>
  <c r="T509" i="1"/>
  <c r="AB507" i="1"/>
  <c r="U505" i="1"/>
  <c r="W505" i="1" s="1"/>
  <c r="L505" i="1" l="1"/>
  <c r="Z500" i="1"/>
  <c r="D506" i="1"/>
  <c r="F506" i="1" s="1"/>
  <c r="S501" i="1"/>
  <c r="Z501" i="1" s="1"/>
  <c r="X501" i="1"/>
  <c r="B501" i="1" s="1"/>
  <c r="B500" i="1"/>
  <c r="O502" i="1"/>
  <c r="P502" i="1" s="1"/>
  <c r="N503" i="1"/>
  <c r="G505" i="1"/>
  <c r="C509" i="1"/>
  <c r="AB508" i="1"/>
  <c r="T510" i="1"/>
  <c r="U506" i="1"/>
  <c r="W506" i="1" s="1"/>
  <c r="J507" i="1"/>
  <c r="K507" i="1" s="1"/>
  <c r="E507" i="1" s="1"/>
  <c r="M507" i="1"/>
  <c r="A509" i="1"/>
  <c r="Q509" i="1" s="1"/>
  <c r="R509" i="1" s="1"/>
  <c r="I508" i="1"/>
  <c r="H508" i="1"/>
  <c r="L506" i="1" l="1"/>
  <c r="G506" i="1"/>
  <c r="D507" i="1"/>
  <c r="F507" i="1" s="1"/>
  <c r="S502" i="1"/>
  <c r="Z502" i="1" s="1"/>
  <c r="X502" i="1"/>
  <c r="B502" i="1" s="1"/>
  <c r="C510" i="1"/>
  <c r="O503" i="1"/>
  <c r="P503" i="1" s="1"/>
  <c r="N504" i="1"/>
  <c r="J508" i="1"/>
  <c r="K508" i="1" s="1"/>
  <c r="E508" i="1" s="1"/>
  <c r="M508" i="1"/>
  <c r="A510" i="1"/>
  <c r="Q510" i="1" s="1"/>
  <c r="R510" i="1" s="1"/>
  <c r="I509" i="1"/>
  <c r="H509" i="1"/>
  <c r="T511" i="1"/>
  <c r="U507" i="1"/>
  <c r="W507" i="1" s="1"/>
  <c r="AB509" i="1"/>
  <c r="L507" i="1" l="1"/>
  <c r="G507" i="1"/>
  <c r="D508" i="1"/>
  <c r="F508" i="1" s="1"/>
  <c r="C511" i="1"/>
  <c r="N505" i="1"/>
  <c r="O504" i="1"/>
  <c r="P504" i="1" s="1"/>
  <c r="S503" i="1"/>
  <c r="X503" i="1"/>
  <c r="A511" i="1"/>
  <c r="Q511" i="1" s="1"/>
  <c r="R511" i="1" s="1"/>
  <c r="H510" i="1"/>
  <c r="I510" i="1"/>
  <c r="T512" i="1"/>
  <c r="U508" i="1"/>
  <c r="W508" i="1" s="1"/>
  <c r="J509" i="1"/>
  <c r="K509" i="1" s="1"/>
  <c r="E509" i="1" s="1"/>
  <c r="M509" i="1"/>
  <c r="AB510" i="1"/>
  <c r="L508" i="1" l="1"/>
  <c r="Z503" i="1"/>
  <c r="D509" i="1"/>
  <c r="F509" i="1" s="1"/>
  <c r="S504" i="1"/>
  <c r="X504" i="1"/>
  <c r="N506" i="1"/>
  <c r="O505" i="1"/>
  <c r="P505" i="1" s="1"/>
  <c r="C512" i="1"/>
  <c r="B503" i="1"/>
  <c r="G508" i="1"/>
  <c r="J510" i="1"/>
  <c r="K510" i="1" s="1"/>
  <c r="E510" i="1" s="1"/>
  <c r="M510" i="1"/>
  <c r="AB511" i="1"/>
  <c r="U509" i="1"/>
  <c r="W509" i="1" s="1"/>
  <c r="T513" i="1"/>
  <c r="I511" i="1"/>
  <c r="A512" i="1"/>
  <c r="Q512" i="1" s="1"/>
  <c r="R512" i="1" s="1"/>
  <c r="H511" i="1"/>
  <c r="L509" i="1" l="1"/>
  <c r="Z504" i="1"/>
  <c r="D510" i="1"/>
  <c r="F510" i="1" s="1"/>
  <c r="N507" i="1"/>
  <c r="O506" i="1"/>
  <c r="P506" i="1" s="1"/>
  <c r="B504" i="1"/>
  <c r="G509" i="1"/>
  <c r="C513" i="1"/>
  <c r="S505" i="1"/>
  <c r="Z505" i="1" s="1"/>
  <c r="X505" i="1"/>
  <c r="B505" i="1" s="1"/>
  <c r="U510" i="1"/>
  <c r="W510" i="1" s="1"/>
  <c r="H512" i="1"/>
  <c r="A513" i="1"/>
  <c r="Q513" i="1" s="1"/>
  <c r="R513" i="1" s="1"/>
  <c r="I512" i="1"/>
  <c r="J511" i="1"/>
  <c r="K511" i="1" s="1"/>
  <c r="E511" i="1" s="1"/>
  <c r="M511" i="1"/>
  <c r="AB512" i="1"/>
  <c r="T514" i="1"/>
  <c r="L510" i="1" l="1"/>
  <c r="D511" i="1"/>
  <c r="F511" i="1" s="1"/>
  <c r="S506" i="1"/>
  <c r="Z506" i="1" s="1"/>
  <c r="X506" i="1"/>
  <c r="B506" i="1" s="1"/>
  <c r="O507" i="1"/>
  <c r="P507" i="1" s="1"/>
  <c r="N508" i="1"/>
  <c r="G510" i="1"/>
  <c r="C514" i="1"/>
  <c r="T515" i="1"/>
  <c r="AB513" i="1"/>
  <c r="H513" i="1"/>
  <c r="A514" i="1"/>
  <c r="Q514" i="1" s="1"/>
  <c r="R514" i="1" s="1"/>
  <c r="I513" i="1"/>
  <c r="U511" i="1"/>
  <c r="W511" i="1" s="1"/>
  <c r="J512" i="1"/>
  <c r="K512" i="1" s="1"/>
  <c r="E512" i="1" s="1"/>
  <c r="M512" i="1"/>
  <c r="L511" i="1" l="1"/>
  <c r="G511" i="1"/>
  <c r="D512" i="1"/>
  <c r="F512" i="1" s="1"/>
  <c r="C515" i="1"/>
  <c r="S507" i="1"/>
  <c r="Z507" i="1" s="1"/>
  <c r="X507" i="1"/>
  <c r="B507" i="1" s="1"/>
  <c r="N509" i="1"/>
  <c r="O508" i="1"/>
  <c r="P508" i="1" s="1"/>
  <c r="AB514" i="1"/>
  <c r="U512" i="1"/>
  <c r="W512" i="1" s="1"/>
  <c r="H514" i="1"/>
  <c r="A515" i="1"/>
  <c r="Q515" i="1" s="1"/>
  <c r="R515" i="1" s="1"/>
  <c r="I514" i="1"/>
  <c r="J513" i="1"/>
  <c r="K513" i="1" s="1"/>
  <c r="E513" i="1" s="1"/>
  <c r="M513" i="1"/>
  <c r="T516" i="1"/>
  <c r="L512" i="1" l="1"/>
  <c r="D513" i="1"/>
  <c r="F513" i="1" s="1"/>
  <c r="C516" i="1"/>
  <c r="G512" i="1"/>
  <c r="S508" i="1"/>
  <c r="X508" i="1"/>
  <c r="B508" i="1" s="1"/>
  <c r="N510" i="1"/>
  <c r="O509" i="1"/>
  <c r="P509" i="1" s="1"/>
  <c r="U513" i="1"/>
  <c r="W513" i="1" s="1"/>
  <c r="H515" i="1"/>
  <c r="A516" i="1"/>
  <c r="Q516" i="1" s="1"/>
  <c r="R516" i="1" s="1"/>
  <c r="I515" i="1"/>
  <c r="T517" i="1"/>
  <c r="J514" i="1"/>
  <c r="K514" i="1" s="1"/>
  <c r="E514" i="1" s="1"/>
  <c r="M514" i="1"/>
  <c r="AB515" i="1"/>
  <c r="C517" i="1" l="1"/>
  <c r="L513" i="1"/>
  <c r="D514" i="1"/>
  <c r="F514" i="1" s="1"/>
  <c r="S509" i="1"/>
  <c r="X509" i="1"/>
  <c r="O510" i="1"/>
  <c r="P510" i="1" s="1"/>
  <c r="N511" i="1"/>
  <c r="G513" i="1"/>
  <c r="Z508" i="1"/>
  <c r="U514" i="1"/>
  <c r="W514" i="1" s="1"/>
  <c r="J515" i="1"/>
  <c r="K515" i="1" s="1"/>
  <c r="E515" i="1" s="1"/>
  <c r="M515" i="1"/>
  <c r="T518" i="1"/>
  <c r="AB516" i="1"/>
  <c r="H516" i="1"/>
  <c r="A517" i="1"/>
  <c r="Q517" i="1" s="1"/>
  <c r="R517" i="1" s="1"/>
  <c r="I516" i="1"/>
  <c r="Z509" i="1" l="1"/>
  <c r="L514" i="1"/>
  <c r="G514" i="1"/>
  <c r="B509" i="1"/>
  <c r="D515" i="1"/>
  <c r="F515" i="1" s="1"/>
  <c r="C518" i="1"/>
  <c r="O511" i="1"/>
  <c r="P511" i="1" s="1"/>
  <c r="N512" i="1"/>
  <c r="S510" i="1"/>
  <c r="X510" i="1"/>
  <c r="B510" i="1" s="1"/>
  <c r="AB517" i="1"/>
  <c r="T519" i="1"/>
  <c r="H517" i="1"/>
  <c r="A518" i="1"/>
  <c r="Q518" i="1" s="1"/>
  <c r="R518" i="1" s="1"/>
  <c r="I517" i="1"/>
  <c r="J516" i="1"/>
  <c r="K516" i="1" s="1"/>
  <c r="E516" i="1" s="1"/>
  <c r="M516" i="1"/>
  <c r="U515" i="1"/>
  <c r="W515" i="1" s="1"/>
  <c r="L515" i="1" l="1"/>
  <c r="G515" i="1"/>
  <c r="D516" i="1"/>
  <c r="F516" i="1" s="1"/>
  <c r="S511" i="1"/>
  <c r="Z511" i="1" s="1"/>
  <c r="X511" i="1"/>
  <c r="B511" i="1" s="1"/>
  <c r="O512" i="1"/>
  <c r="P512" i="1" s="1"/>
  <c r="N513" i="1"/>
  <c r="C519" i="1"/>
  <c r="Z510" i="1"/>
  <c r="H518" i="1"/>
  <c r="A519" i="1"/>
  <c r="Q519" i="1" s="1"/>
  <c r="R519" i="1" s="1"/>
  <c r="I518" i="1"/>
  <c r="U516" i="1"/>
  <c r="W516" i="1" s="1"/>
  <c r="J517" i="1"/>
  <c r="K517" i="1" s="1"/>
  <c r="E517" i="1" s="1"/>
  <c r="M517" i="1"/>
  <c r="AB518" i="1"/>
  <c r="T520" i="1"/>
  <c r="L516" i="1" l="1"/>
  <c r="G516" i="1"/>
  <c r="D517" i="1"/>
  <c r="F517" i="1" s="1"/>
  <c r="C520" i="1"/>
  <c r="O513" i="1"/>
  <c r="P513" i="1" s="1"/>
  <c r="N514" i="1"/>
  <c r="S512" i="1"/>
  <c r="Z512" i="1" s="1"/>
  <c r="X512" i="1"/>
  <c r="B512" i="1" s="1"/>
  <c r="U517" i="1"/>
  <c r="W517" i="1" s="1"/>
  <c r="H519" i="1"/>
  <c r="A520" i="1"/>
  <c r="Q520" i="1" s="1"/>
  <c r="R520" i="1" s="1"/>
  <c r="I519" i="1"/>
  <c r="T521" i="1"/>
  <c r="J518" i="1"/>
  <c r="K518" i="1" s="1"/>
  <c r="E518" i="1" s="1"/>
  <c r="M518" i="1"/>
  <c r="AB519" i="1"/>
  <c r="L517" i="1" l="1"/>
  <c r="G517" i="1"/>
  <c r="D518" i="1"/>
  <c r="F518" i="1" s="1"/>
  <c r="O514" i="1"/>
  <c r="P514" i="1" s="1"/>
  <c r="N515" i="1"/>
  <c r="S513" i="1"/>
  <c r="X513" i="1"/>
  <c r="C521" i="1"/>
  <c r="U518" i="1"/>
  <c r="W518" i="1" s="1"/>
  <c r="T522" i="1"/>
  <c r="H520" i="1"/>
  <c r="A521" i="1"/>
  <c r="Q521" i="1" s="1"/>
  <c r="R521" i="1" s="1"/>
  <c r="I520" i="1"/>
  <c r="J519" i="1"/>
  <c r="K519" i="1" s="1"/>
  <c r="E519" i="1" s="1"/>
  <c r="M519" i="1"/>
  <c r="AB520" i="1"/>
  <c r="Z513" i="1" l="1"/>
  <c r="G518" i="1"/>
  <c r="L518" i="1"/>
  <c r="D519" i="1"/>
  <c r="F519" i="1" s="1"/>
  <c r="O515" i="1"/>
  <c r="P515" i="1" s="1"/>
  <c r="N516" i="1"/>
  <c r="S514" i="1"/>
  <c r="X514" i="1"/>
  <c r="C522" i="1"/>
  <c r="B513" i="1"/>
  <c r="J520" i="1"/>
  <c r="K520" i="1" s="1"/>
  <c r="E520" i="1" s="1"/>
  <c r="M520" i="1"/>
  <c r="AB521" i="1"/>
  <c r="T523" i="1"/>
  <c r="U519" i="1"/>
  <c r="W519" i="1" s="1"/>
  <c r="H521" i="1"/>
  <c r="A522" i="1"/>
  <c r="Q522" i="1" s="1"/>
  <c r="R522" i="1" s="1"/>
  <c r="I521" i="1"/>
  <c r="L519" i="1" l="1"/>
  <c r="Z514" i="1"/>
  <c r="G519" i="1"/>
  <c r="D520" i="1"/>
  <c r="F520" i="1" s="1"/>
  <c r="O516" i="1"/>
  <c r="P516" i="1" s="1"/>
  <c r="N517" i="1"/>
  <c r="S515" i="1"/>
  <c r="X515" i="1"/>
  <c r="C523" i="1"/>
  <c r="B514" i="1"/>
  <c r="U520" i="1"/>
  <c r="W520" i="1" s="1"/>
  <c r="AB522" i="1"/>
  <c r="H522" i="1"/>
  <c r="A523" i="1"/>
  <c r="Q523" i="1" s="1"/>
  <c r="R523" i="1" s="1"/>
  <c r="I522" i="1"/>
  <c r="T524" i="1"/>
  <c r="J521" i="1"/>
  <c r="K521" i="1" s="1"/>
  <c r="E521" i="1" s="1"/>
  <c r="M521" i="1"/>
  <c r="Z515" i="1" l="1"/>
  <c r="L520" i="1"/>
  <c r="G520" i="1"/>
  <c r="D521" i="1"/>
  <c r="F521" i="1" s="1"/>
  <c r="N518" i="1"/>
  <c r="O517" i="1"/>
  <c r="P517" i="1" s="1"/>
  <c r="S516" i="1"/>
  <c r="Z516" i="1" s="1"/>
  <c r="X516" i="1"/>
  <c r="B516" i="1" s="1"/>
  <c r="C524" i="1"/>
  <c r="B515" i="1"/>
  <c r="AB523" i="1"/>
  <c r="T525" i="1"/>
  <c r="H523" i="1"/>
  <c r="A524" i="1"/>
  <c r="Q524" i="1" s="1"/>
  <c r="R524" i="1" s="1"/>
  <c r="I523" i="1"/>
  <c r="J522" i="1"/>
  <c r="K522" i="1" s="1"/>
  <c r="E522" i="1" s="1"/>
  <c r="M522" i="1"/>
  <c r="U521" i="1"/>
  <c r="W521" i="1" s="1"/>
  <c r="L521" i="1" l="1"/>
  <c r="G521" i="1"/>
  <c r="D522" i="1"/>
  <c r="F522" i="1" s="1"/>
  <c r="S517" i="1"/>
  <c r="Z517" i="1" s="1"/>
  <c r="X517" i="1"/>
  <c r="B517" i="1" s="1"/>
  <c r="N519" i="1"/>
  <c r="O518" i="1"/>
  <c r="P518" i="1" s="1"/>
  <c r="C525" i="1"/>
  <c r="AB524" i="1"/>
  <c r="H524" i="1"/>
  <c r="A525" i="1"/>
  <c r="Q525" i="1" s="1"/>
  <c r="R525" i="1" s="1"/>
  <c r="I524" i="1"/>
  <c r="U522" i="1"/>
  <c r="W522" i="1" s="1"/>
  <c r="J523" i="1"/>
  <c r="K523" i="1" s="1"/>
  <c r="E523" i="1" s="1"/>
  <c r="M523" i="1"/>
  <c r="T526" i="1"/>
  <c r="L522" i="1" l="1"/>
  <c r="G522" i="1"/>
  <c r="D523" i="1"/>
  <c r="F523" i="1" s="1"/>
  <c r="S518" i="1"/>
  <c r="X518" i="1"/>
  <c r="N520" i="1"/>
  <c r="O519" i="1"/>
  <c r="P519" i="1" s="1"/>
  <c r="C526" i="1"/>
  <c r="U523" i="1"/>
  <c r="W523" i="1" s="1"/>
  <c r="H525" i="1"/>
  <c r="I525" i="1" s="1"/>
  <c r="A526" i="1"/>
  <c r="Q526" i="1" s="1"/>
  <c r="R526" i="1" s="1"/>
  <c r="J524" i="1"/>
  <c r="K524" i="1" s="1"/>
  <c r="E524" i="1" s="1"/>
  <c r="M524" i="1"/>
  <c r="T527" i="1"/>
  <c r="AB525" i="1"/>
  <c r="C527" i="1" l="1"/>
  <c r="D524" i="1"/>
  <c r="L524" i="1" s="1"/>
  <c r="L523" i="1"/>
  <c r="Z518" i="1"/>
  <c r="N521" i="1"/>
  <c r="O520" i="1"/>
  <c r="P520" i="1" s="1"/>
  <c r="B518" i="1"/>
  <c r="S519" i="1"/>
  <c r="Z519" i="1" s="1"/>
  <c r="X519" i="1"/>
  <c r="B519" i="1" s="1"/>
  <c r="G523" i="1"/>
  <c r="T528" i="1"/>
  <c r="J525" i="1"/>
  <c r="K525" i="1" s="1"/>
  <c r="E525" i="1" s="1"/>
  <c r="AB526" i="1"/>
  <c r="U524" i="1"/>
  <c r="W524" i="1" s="1"/>
  <c r="H526" i="1"/>
  <c r="A527" i="1"/>
  <c r="Q527" i="1" s="1"/>
  <c r="R527" i="1" s="1"/>
  <c r="I526" i="1"/>
  <c r="G524" i="1" l="1"/>
  <c r="F524" i="1"/>
  <c r="S520" i="1"/>
  <c r="X520" i="1"/>
  <c r="N522" i="1"/>
  <c r="O521" i="1"/>
  <c r="P521" i="1" s="1"/>
  <c r="C528" i="1"/>
  <c r="D525" i="1"/>
  <c r="G525" i="1" s="1"/>
  <c r="A528" i="1"/>
  <c r="Q528" i="1" s="1"/>
  <c r="R528" i="1" s="1"/>
  <c r="H527" i="1"/>
  <c r="I527" i="1"/>
  <c r="J526" i="1"/>
  <c r="K526" i="1" s="1"/>
  <c r="E526" i="1" s="1"/>
  <c r="AB527" i="1"/>
  <c r="M525" i="1"/>
  <c r="T529" i="1"/>
  <c r="U525" i="1"/>
  <c r="W525" i="1" s="1"/>
  <c r="Z520" i="1" l="1"/>
  <c r="L525" i="1"/>
  <c r="C529" i="1"/>
  <c r="S521" i="1"/>
  <c r="Z521" i="1" s="1"/>
  <c r="X521" i="1"/>
  <c r="B521" i="1" s="1"/>
  <c r="O522" i="1"/>
  <c r="P522" i="1" s="1"/>
  <c r="N523" i="1"/>
  <c r="B520" i="1"/>
  <c r="D526" i="1"/>
  <c r="L526" i="1" s="1"/>
  <c r="F525" i="1"/>
  <c r="J527" i="1"/>
  <c r="K527" i="1" s="1"/>
  <c r="E527" i="1" s="1"/>
  <c r="A529" i="1"/>
  <c r="Q529" i="1" s="1"/>
  <c r="R529" i="1" s="1"/>
  <c r="I528" i="1"/>
  <c r="H528" i="1"/>
  <c r="T530" i="1"/>
  <c r="M526" i="1"/>
  <c r="AB528" i="1"/>
  <c r="U526" i="1"/>
  <c r="W526" i="1" s="1"/>
  <c r="G526" i="1" l="1"/>
  <c r="O523" i="1"/>
  <c r="P523" i="1" s="1"/>
  <c r="N524" i="1"/>
  <c r="S522" i="1"/>
  <c r="X522" i="1"/>
  <c r="C530" i="1"/>
  <c r="D527" i="1"/>
  <c r="L527" i="1" s="1"/>
  <c r="F526" i="1"/>
  <c r="S525" i="1"/>
  <c r="Z525" i="1" s="1"/>
  <c r="T531" i="1"/>
  <c r="J528" i="1"/>
  <c r="K528" i="1" s="1"/>
  <c r="E528" i="1" s="1"/>
  <c r="M527" i="1"/>
  <c r="U527" i="1"/>
  <c r="W527" i="1" s="1"/>
  <c r="AB529" i="1"/>
  <c r="I529" i="1"/>
  <c r="A530" i="1"/>
  <c r="Q530" i="1" s="1"/>
  <c r="R530" i="1" s="1"/>
  <c r="H529" i="1"/>
  <c r="Z522" i="1" l="1"/>
  <c r="O524" i="1"/>
  <c r="P524" i="1" s="1"/>
  <c r="N525" i="1"/>
  <c r="S523" i="1"/>
  <c r="X523" i="1"/>
  <c r="D528" i="1"/>
  <c r="G528" i="1" s="1"/>
  <c r="F527" i="1"/>
  <c r="G527" i="1"/>
  <c r="B522" i="1"/>
  <c r="C531" i="1"/>
  <c r="U528" i="1"/>
  <c r="W528" i="1" s="1"/>
  <c r="AB530" i="1"/>
  <c r="J529" i="1"/>
  <c r="K529" i="1" s="1"/>
  <c r="E529" i="1" s="1"/>
  <c r="H530" i="1"/>
  <c r="A531" i="1"/>
  <c r="Q531" i="1" s="1"/>
  <c r="R531" i="1" s="1"/>
  <c r="I530" i="1"/>
  <c r="M528" i="1"/>
  <c r="T532" i="1"/>
  <c r="Z523" i="1" l="1"/>
  <c r="B523" i="1"/>
  <c r="L528" i="1"/>
  <c r="D529" i="1"/>
  <c r="G529" i="1" s="1"/>
  <c r="C532" i="1"/>
  <c r="O525" i="1"/>
  <c r="P525" i="1" s="1"/>
  <c r="X525" i="1" s="1"/>
  <c r="B525" i="1" s="1"/>
  <c r="N526" i="1"/>
  <c r="S524" i="1"/>
  <c r="Z524" i="1" s="1"/>
  <c r="X524" i="1"/>
  <c r="B524" i="1" s="1"/>
  <c r="F528" i="1"/>
  <c r="U529" i="1"/>
  <c r="W529" i="1" s="1"/>
  <c r="J530" i="1"/>
  <c r="K530" i="1" s="1"/>
  <c r="E530" i="1" s="1"/>
  <c r="AB531" i="1"/>
  <c r="T533" i="1"/>
  <c r="A532" i="1"/>
  <c r="Q532" i="1" s="1"/>
  <c r="R532" i="1" s="1"/>
  <c r="I531" i="1"/>
  <c r="H531" i="1"/>
  <c r="M529" i="1"/>
  <c r="L529" i="1" l="1"/>
  <c r="D530" i="1"/>
  <c r="G530" i="1" s="1"/>
  <c r="O526" i="1"/>
  <c r="P526" i="1" s="1"/>
  <c r="N527" i="1"/>
  <c r="C533" i="1"/>
  <c r="F529" i="1"/>
  <c r="U530" i="1"/>
  <c r="W530" i="1" s="1"/>
  <c r="J531" i="1"/>
  <c r="K531" i="1" s="1"/>
  <c r="E531" i="1" s="1"/>
  <c r="AB532" i="1"/>
  <c r="I532" i="1"/>
  <c r="A533" i="1"/>
  <c r="Q533" i="1" s="1"/>
  <c r="R533" i="1" s="1"/>
  <c r="H532" i="1"/>
  <c r="T534" i="1"/>
  <c r="M530" i="1"/>
  <c r="L530" i="1" l="1"/>
  <c r="D531" i="1"/>
  <c r="G531" i="1" s="1"/>
  <c r="C534" i="1"/>
  <c r="O527" i="1"/>
  <c r="P527" i="1" s="1"/>
  <c r="N528" i="1"/>
  <c r="S526" i="1"/>
  <c r="Z526" i="1" s="1"/>
  <c r="X526" i="1"/>
  <c r="B526" i="1" s="1"/>
  <c r="F530" i="1"/>
  <c r="A534" i="1"/>
  <c r="Q534" i="1" s="1"/>
  <c r="R534" i="1" s="1"/>
  <c r="H533" i="1"/>
  <c r="I533" i="1"/>
  <c r="AB533" i="1"/>
  <c r="M531" i="1"/>
  <c r="M532" i="1" s="1"/>
  <c r="T535" i="1"/>
  <c r="U531" i="1"/>
  <c r="W531" i="1" s="1"/>
  <c r="J532" i="1"/>
  <c r="K532" i="1" s="1"/>
  <c r="E532" i="1" s="1"/>
  <c r="L531" i="1" l="1"/>
  <c r="F531" i="1"/>
  <c r="D532" i="1"/>
  <c r="L532" i="1" s="1"/>
  <c r="O528" i="1"/>
  <c r="P528" i="1" s="1"/>
  <c r="N529" i="1"/>
  <c r="S527" i="1"/>
  <c r="Z527" i="1" s="1"/>
  <c r="X527" i="1"/>
  <c r="B527" i="1" s="1"/>
  <c r="C535" i="1"/>
  <c r="J533" i="1"/>
  <c r="K533" i="1" s="1"/>
  <c r="E533" i="1" s="1"/>
  <c r="M533" i="1"/>
  <c r="A535" i="1"/>
  <c r="Q535" i="1" s="1"/>
  <c r="R535" i="1" s="1"/>
  <c r="I534" i="1"/>
  <c r="H534" i="1"/>
  <c r="U532" i="1"/>
  <c r="W532" i="1" s="1"/>
  <c r="T536" i="1"/>
  <c r="AB534" i="1"/>
  <c r="F532" i="1" l="1"/>
  <c r="G532" i="1"/>
  <c r="D533" i="1"/>
  <c r="L533" i="1" s="1"/>
  <c r="O529" i="1"/>
  <c r="P529" i="1" s="1"/>
  <c r="N530" i="1"/>
  <c r="S528" i="1"/>
  <c r="Z528" i="1" s="1"/>
  <c r="X528" i="1"/>
  <c r="B528" i="1" s="1"/>
  <c r="C536" i="1"/>
  <c r="A536" i="1"/>
  <c r="Q536" i="1" s="1"/>
  <c r="R536" i="1" s="1"/>
  <c r="I535" i="1"/>
  <c r="H535" i="1"/>
  <c r="J534" i="1"/>
  <c r="K534" i="1" s="1"/>
  <c r="E534" i="1" s="1"/>
  <c r="M534" i="1"/>
  <c r="U533" i="1"/>
  <c r="W533" i="1" s="1"/>
  <c r="AB535" i="1"/>
  <c r="T537" i="1"/>
  <c r="F533" i="1" l="1"/>
  <c r="D534" i="1"/>
  <c r="L534" i="1" s="1"/>
  <c r="C537" i="1"/>
  <c r="O530" i="1"/>
  <c r="P530" i="1" s="1"/>
  <c r="N531" i="1"/>
  <c r="S529" i="1"/>
  <c r="Z529" i="1" s="1"/>
  <c r="X529" i="1"/>
  <c r="B529" i="1" s="1"/>
  <c r="G533" i="1"/>
  <c r="T538" i="1"/>
  <c r="U534" i="1"/>
  <c r="W534" i="1" s="1"/>
  <c r="A537" i="1"/>
  <c r="Q537" i="1" s="1"/>
  <c r="R537" i="1" s="1"/>
  <c r="I536" i="1"/>
  <c r="H536" i="1"/>
  <c r="J535" i="1"/>
  <c r="K535" i="1" s="1"/>
  <c r="E535" i="1" s="1"/>
  <c r="M535" i="1"/>
  <c r="AB536" i="1"/>
  <c r="F534" i="1" l="1"/>
  <c r="D535" i="1"/>
  <c r="L535" i="1" s="1"/>
  <c r="S530" i="1"/>
  <c r="Z530" i="1" s="1"/>
  <c r="X530" i="1"/>
  <c r="B530" i="1" s="1"/>
  <c r="O531" i="1"/>
  <c r="P531" i="1" s="1"/>
  <c r="N532" i="1"/>
  <c r="C538" i="1"/>
  <c r="G534" i="1"/>
  <c r="AB537" i="1"/>
  <c r="T539" i="1"/>
  <c r="U535" i="1"/>
  <c r="W535" i="1" s="1"/>
  <c r="A538" i="1"/>
  <c r="Q538" i="1" s="1"/>
  <c r="R538" i="1" s="1"/>
  <c r="I537" i="1"/>
  <c r="H537" i="1"/>
  <c r="J536" i="1"/>
  <c r="K536" i="1" s="1"/>
  <c r="E536" i="1" s="1"/>
  <c r="M536" i="1"/>
  <c r="F535" i="1" l="1"/>
  <c r="D536" i="1"/>
  <c r="L536" i="1" s="1"/>
  <c r="S531" i="1"/>
  <c r="Z531" i="1" s="1"/>
  <c r="X531" i="1"/>
  <c r="B531" i="1" s="1"/>
  <c r="N533" i="1"/>
  <c r="O532" i="1"/>
  <c r="P532" i="1" s="1"/>
  <c r="G535" i="1"/>
  <c r="C539" i="1"/>
  <c r="U536" i="1"/>
  <c r="W536" i="1" s="1"/>
  <c r="J537" i="1"/>
  <c r="K537" i="1" s="1"/>
  <c r="E537" i="1" s="1"/>
  <c r="M537" i="1"/>
  <c r="AB538" i="1"/>
  <c r="T540" i="1"/>
  <c r="A539" i="1"/>
  <c r="Q539" i="1" s="1"/>
  <c r="R539" i="1" s="1"/>
  <c r="I538" i="1"/>
  <c r="H538" i="1"/>
  <c r="F536" i="1" l="1"/>
  <c r="G536" i="1"/>
  <c r="D537" i="1"/>
  <c r="N534" i="1"/>
  <c r="O533" i="1"/>
  <c r="P533" i="1" s="1"/>
  <c r="S532" i="1"/>
  <c r="Z532" i="1" s="1"/>
  <c r="X532" i="1"/>
  <c r="B532" i="1" s="1"/>
  <c r="C540" i="1"/>
  <c r="AB539" i="1"/>
  <c r="J538" i="1"/>
  <c r="K538" i="1" s="1"/>
  <c r="E538" i="1" s="1"/>
  <c r="M538" i="1"/>
  <c r="A540" i="1"/>
  <c r="Q540" i="1" s="1"/>
  <c r="R540" i="1" s="1"/>
  <c r="I539" i="1"/>
  <c r="H539" i="1"/>
  <c r="U537" i="1"/>
  <c r="W537" i="1" s="1"/>
  <c r="T541" i="1"/>
  <c r="F537" i="1" l="1"/>
  <c r="L537" i="1"/>
  <c r="D538" i="1"/>
  <c r="L538" i="1" s="1"/>
  <c r="S533" i="1"/>
  <c r="X533" i="1"/>
  <c r="O534" i="1"/>
  <c r="P534" i="1" s="1"/>
  <c r="N535" i="1"/>
  <c r="G537" i="1"/>
  <c r="C541" i="1"/>
  <c r="A541" i="1"/>
  <c r="Q541" i="1" s="1"/>
  <c r="R541" i="1" s="1"/>
  <c r="I540" i="1"/>
  <c r="H540" i="1"/>
  <c r="J539" i="1"/>
  <c r="K539" i="1" s="1"/>
  <c r="E539" i="1" s="1"/>
  <c r="M539" i="1"/>
  <c r="T542" i="1"/>
  <c r="AB540" i="1"/>
  <c r="U538" i="1"/>
  <c r="W538" i="1" s="1"/>
  <c r="Z533" i="1" l="1"/>
  <c r="F538" i="1"/>
  <c r="D539" i="1"/>
  <c r="L539" i="1" s="1"/>
  <c r="S534" i="1"/>
  <c r="X534" i="1"/>
  <c r="B533" i="1"/>
  <c r="C542" i="1"/>
  <c r="G538" i="1"/>
  <c r="N536" i="1"/>
  <c r="O535" i="1"/>
  <c r="P535" i="1" s="1"/>
  <c r="J540" i="1"/>
  <c r="K540" i="1" s="1"/>
  <c r="E540" i="1" s="1"/>
  <c r="M540" i="1"/>
  <c r="U539" i="1"/>
  <c r="W539" i="1" s="1"/>
  <c r="AB541" i="1"/>
  <c r="T543" i="1"/>
  <c r="A542" i="1"/>
  <c r="Q542" i="1" s="1"/>
  <c r="R542" i="1" s="1"/>
  <c r="I541" i="1"/>
  <c r="H541" i="1"/>
  <c r="Z534" i="1" l="1"/>
  <c r="F539" i="1"/>
  <c r="D540" i="1"/>
  <c r="B534" i="1"/>
  <c r="N537" i="1"/>
  <c r="O536" i="1"/>
  <c r="P536" i="1" s="1"/>
  <c r="S535" i="1"/>
  <c r="Z535" i="1" s="1"/>
  <c r="X535" i="1"/>
  <c r="B535" i="1" s="1"/>
  <c r="G539" i="1"/>
  <c r="C543" i="1"/>
  <c r="A543" i="1"/>
  <c r="Q543" i="1" s="1"/>
  <c r="R543" i="1" s="1"/>
  <c r="I542" i="1"/>
  <c r="H542" i="1"/>
  <c r="U540" i="1"/>
  <c r="W540" i="1" s="1"/>
  <c r="J541" i="1"/>
  <c r="K541" i="1" s="1"/>
  <c r="E541" i="1" s="1"/>
  <c r="M541" i="1"/>
  <c r="T544" i="1"/>
  <c r="AB542" i="1"/>
  <c r="F540" i="1" l="1"/>
  <c r="L540" i="1"/>
  <c r="D541" i="1"/>
  <c r="S536" i="1"/>
  <c r="X536" i="1"/>
  <c r="O537" i="1"/>
  <c r="P537" i="1" s="1"/>
  <c r="N538" i="1"/>
  <c r="C544" i="1"/>
  <c r="G540" i="1"/>
  <c r="U541" i="1"/>
  <c r="W541" i="1" s="1"/>
  <c r="AB543" i="1"/>
  <c r="T545" i="1"/>
  <c r="A544" i="1"/>
  <c r="Q544" i="1" s="1"/>
  <c r="R544" i="1" s="1"/>
  <c r="I543" i="1"/>
  <c r="H543" i="1"/>
  <c r="J542" i="1"/>
  <c r="K542" i="1" s="1"/>
  <c r="E542" i="1" s="1"/>
  <c r="M542" i="1"/>
  <c r="F541" i="1" l="1"/>
  <c r="Z536" i="1"/>
  <c r="L541" i="1"/>
  <c r="G541" i="1"/>
  <c r="D542" i="1"/>
  <c r="O538" i="1"/>
  <c r="P538" i="1" s="1"/>
  <c r="N539" i="1"/>
  <c r="S537" i="1"/>
  <c r="Z537" i="1" s="1"/>
  <c r="X537" i="1"/>
  <c r="B537" i="1" s="1"/>
  <c r="B536" i="1"/>
  <c r="C545" i="1"/>
  <c r="U542" i="1"/>
  <c r="W542" i="1" s="1"/>
  <c r="J543" i="1"/>
  <c r="K543" i="1" s="1"/>
  <c r="E543" i="1" s="1"/>
  <c r="M543" i="1"/>
  <c r="T546" i="1"/>
  <c r="AB544" i="1"/>
  <c r="A545" i="1"/>
  <c r="Q545" i="1" s="1"/>
  <c r="R545" i="1" s="1"/>
  <c r="I544" i="1"/>
  <c r="H544" i="1"/>
  <c r="F542" i="1" l="1"/>
  <c r="L542" i="1"/>
  <c r="G542" i="1"/>
  <c r="D543" i="1"/>
  <c r="F543" i="1" s="1"/>
  <c r="O539" i="1"/>
  <c r="P539" i="1" s="1"/>
  <c r="N540" i="1"/>
  <c r="S538" i="1"/>
  <c r="Z538" i="1" s="1"/>
  <c r="X538" i="1"/>
  <c r="B538" i="1" s="1"/>
  <c r="C546" i="1"/>
  <c r="U543" i="1"/>
  <c r="W543" i="1" s="1"/>
  <c r="J544" i="1"/>
  <c r="K544" i="1" s="1"/>
  <c r="E544" i="1" s="1"/>
  <c r="M544" i="1"/>
  <c r="T547" i="1"/>
  <c r="AB545" i="1"/>
  <c r="A546" i="1"/>
  <c r="Q546" i="1" s="1"/>
  <c r="R546" i="1" s="1"/>
  <c r="I545" i="1"/>
  <c r="H545" i="1"/>
  <c r="L543" i="1" l="1"/>
  <c r="G543" i="1"/>
  <c r="D544" i="1"/>
  <c r="F544" i="1" s="1"/>
  <c r="N541" i="1"/>
  <c r="O540" i="1"/>
  <c r="P540" i="1" s="1"/>
  <c r="S539" i="1"/>
  <c r="Z539" i="1" s="1"/>
  <c r="X539" i="1"/>
  <c r="B539" i="1" s="1"/>
  <c r="C547" i="1"/>
  <c r="J545" i="1"/>
  <c r="K545" i="1" s="1"/>
  <c r="E545" i="1" s="1"/>
  <c r="M545" i="1"/>
  <c r="AB546" i="1"/>
  <c r="T548" i="1"/>
  <c r="U544" i="1"/>
  <c r="W544" i="1" s="1"/>
  <c r="A547" i="1"/>
  <c r="Q547" i="1" s="1"/>
  <c r="R547" i="1" s="1"/>
  <c r="I546" i="1"/>
  <c r="H546" i="1"/>
  <c r="L544" i="1" l="1"/>
  <c r="D545" i="1"/>
  <c r="F545" i="1" s="1"/>
  <c r="S540" i="1"/>
  <c r="X540" i="1"/>
  <c r="N542" i="1"/>
  <c r="O541" i="1"/>
  <c r="P541" i="1" s="1"/>
  <c r="G544" i="1"/>
  <c r="C548" i="1"/>
  <c r="J546" i="1"/>
  <c r="K546" i="1" s="1"/>
  <c r="E546" i="1" s="1"/>
  <c r="M546" i="1"/>
  <c r="AB547" i="1"/>
  <c r="U545" i="1"/>
  <c r="W545" i="1" s="1"/>
  <c r="A548" i="1"/>
  <c r="Q548" i="1" s="1"/>
  <c r="R548" i="1" s="1"/>
  <c r="I547" i="1"/>
  <c r="H547" i="1"/>
  <c r="T549" i="1"/>
  <c r="Z540" i="1" l="1"/>
  <c r="L545" i="1"/>
  <c r="G545" i="1"/>
  <c r="D546" i="1"/>
  <c r="F546" i="1" s="1"/>
  <c r="N543" i="1"/>
  <c r="O542" i="1"/>
  <c r="P542" i="1" s="1"/>
  <c r="B540" i="1"/>
  <c r="C549" i="1"/>
  <c r="S541" i="1"/>
  <c r="Z541" i="1" s="1"/>
  <c r="X541" i="1"/>
  <c r="B541" i="1" s="1"/>
  <c r="AB548" i="1"/>
  <c r="T550" i="1"/>
  <c r="J547" i="1"/>
  <c r="K547" i="1" s="1"/>
  <c r="E547" i="1" s="1"/>
  <c r="M547" i="1"/>
  <c r="U546" i="1"/>
  <c r="W546" i="1" s="1"/>
  <c r="A549" i="1"/>
  <c r="Q549" i="1" s="1"/>
  <c r="R549" i="1" s="1"/>
  <c r="I548" i="1"/>
  <c r="H548" i="1"/>
  <c r="L546" i="1" l="1"/>
  <c r="D547" i="1"/>
  <c r="F547" i="1" s="1"/>
  <c r="S542" i="1"/>
  <c r="X542" i="1"/>
  <c r="N544" i="1"/>
  <c r="O543" i="1"/>
  <c r="P543" i="1" s="1"/>
  <c r="G546" i="1"/>
  <c r="C550" i="1"/>
  <c r="J548" i="1"/>
  <c r="K548" i="1" s="1"/>
  <c r="E548" i="1" s="1"/>
  <c r="M548" i="1"/>
  <c r="AB549" i="1"/>
  <c r="I549" i="1"/>
  <c r="A550" i="1"/>
  <c r="Q550" i="1" s="1"/>
  <c r="R550" i="1" s="1"/>
  <c r="H549" i="1"/>
  <c r="T551" i="1"/>
  <c r="U547" i="1"/>
  <c r="W547" i="1" s="1"/>
  <c r="L547" i="1" l="1"/>
  <c r="Z542" i="1"/>
  <c r="D548" i="1"/>
  <c r="F548" i="1" s="1"/>
  <c r="O544" i="1"/>
  <c r="P544" i="1" s="1"/>
  <c r="N545" i="1"/>
  <c r="B542" i="1"/>
  <c r="C551" i="1"/>
  <c r="G547" i="1"/>
  <c r="S543" i="1"/>
  <c r="X543" i="1"/>
  <c r="J549" i="1"/>
  <c r="K549" i="1" s="1"/>
  <c r="E549" i="1" s="1"/>
  <c r="M549" i="1"/>
  <c r="U548" i="1"/>
  <c r="W548" i="1" s="1"/>
  <c r="AB550" i="1"/>
  <c r="T552" i="1"/>
  <c r="H550" i="1"/>
  <c r="A551" i="1"/>
  <c r="Q551" i="1" s="1"/>
  <c r="R551" i="1" s="1"/>
  <c r="I550" i="1"/>
  <c r="L548" i="1" l="1"/>
  <c r="Z543" i="1"/>
  <c r="B543" i="1"/>
  <c r="G548" i="1"/>
  <c r="D549" i="1"/>
  <c r="F549" i="1" s="1"/>
  <c r="O545" i="1"/>
  <c r="P545" i="1" s="1"/>
  <c r="N546" i="1"/>
  <c r="S544" i="1"/>
  <c r="Z544" i="1" s="1"/>
  <c r="X544" i="1"/>
  <c r="B544" i="1" s="1"/>
  <c r="C552" i="1"/>
  <c r="J550" i="1"/>
  <c r="K550" i="1" s="1"/>
  <c r="E550" i="1" s="1"/>
  <c r="M550" i="1"/>
  <c r="U549" i="1"/>
  <c r="W549" i="1" s="1"/>
  <c r="AB551" i="1"/>
  <c r="T553" i="1"/>
  <c r="A552" i="1"/>
  <c r="Q552" i="1" s="1"/>
  <c r="R552" i="1" s="1"/>
  <c r="H551" i="1"/>
  <c r="I551" i="1"/>
  <c r="L549" i="1" l="1"/>
  <c r="D550" i="1"/>
  <c r="F550" i="1" s="1"/>
  <c r="N547" i="1"/>
  <c r="O546" i="1"/>
  <c r="P546" i="1" s="1"/>
  <c r="S545" i="1"/>
  <c r="X545" i="1"/>
  <c r="B545" i="1" s="1"/>
  <c r="G549" i="1"/>
  <c r="C553" i="1"/>
  <c r="AB552" i="1"/>
  <c r="J551" i="1"/>
  <c r="K551" i="1" s="1"/>
  <c r="E551" i="1" s="1"/>
  <c r="M551" i="1"/>
  <c r="A553" i="1"/>
  <c r="Q553" i="1" s="1"/>
  <c r="R553" i="1" s="1"/>
  <c r="I552" i="1"/>
  <c r="H552" i="1"/>
  <c r="U550" i="1"/>
  <c r="W550" i="1" s="1"/>
  <c r="T554" i="1"/>
  <c r="L550" i="1" l="1"/>
  <c r="D551" i="1"/>
  <c r="F551" i="1" s="1"/>
  <c r="S546" i="1"/>
  <c r="X546" i="1"/>
  <c r="N548" i="1"/>
  <c r="O547" i="1"/>
  <c r="P547" i="1" s="1"/>
  <c r="C554" i="1"/>
  <c r="G550" i="1"/>
  <c r="Z545" i="1"/>
  <c r="A554" i="1"/>
  <c r="Q554" i="1" s="1"/>
  <c r="R554" i="1" s="1"/>
  <c r="I553" i="1"/>
  <c r="H553" i="1"/>
  <c r="U551" i="1"/>
  <c r="W551" i="1" s="1"/>
  <c r="T555" i="1"/>
  <c r="J552" i="1"/>
  <c r="K552" i="1" s="1"/>
  <c r="E552" i="1" s="1"/>
  <c r="M552" i="1"/>
  <c r="AB553" i="1"/>
  <c r="L551" i="1" l="1"/>
  <c r="Z546" i="1"/>
  <c r="D552" i="1"/>
  <c r="F552" i="1" s="1"/>
  <c r="S547" i="1"/>
  <c r="X547" i="1"/>
  <c r="N549" i="1"/>
  <c r="O548" i="1"/>
  <c r="P548" i="1" s="1"/>
  <c r="B546" i="1"/>
  <c r="G551" i="1"/>
  <c r="C555" i="1"/>
  <c r="T556" i="1"/>
  <c r="A555" i="1"/>
  <c r="Q555" i="1" s="1"/>
  <c r="R555" i="1" s="1"/>
  <c r="H554" i="1"/>
  <c r="I554" i="1"/>
  <c r="U552" i="1"/>
  <c r="W552" i="1" s="1"/>
  <c r="J553" i="1"/>
  <c r="K553" i="1" s="1"/>
  <c r="E553" i="1" s="1"/>
  <c r="M553" i="1"/>
  <c r="AB554" i="1"/>
  <c r="Z547" i="1" l="1"/>
  <c r="L552" i="1"/>
  <c r="D553" i="1"/>
  <c r="F553" i="1" s="1"/>
  <c r="S548" i="1"/>
  <c r="X548" i="1"/>
  <c r="N550" i="1"/>
  <c r="O549" i="1"/>
  <c r="P549" i="1" s="1"/>
  <c r="B547" i="1"/>
  <c r="C556" i="1"/>
  <c r="G552" i="1"/>
  <c r="U553" i="1"/>
  <c r="W553" i="1" s="1"/>
  <c r="J554" i="1"/>
  <c r="K554" i="1" s="1"/>
  <c r="E554" i="1" s="1"/>
  <c r="M554" i="1"/>
  <c r="I555" i="1"/>
  <c r="A556" i="1"/>
  <c r="Q556" i="1" s="1"/>
  <c r="R556" i="1" s="1"/>
  <c r="H555" i="1"/>
  <c r="AB555" i="1"/>
  <c r="T557" i="1"/>
  <c r="Z548" i="1" l="1"/>
  <c r="G553" i="1"/>
  <c r="D554" i="1"/>
  <c r="F554" i="1" s="1"/>
  <c r="O550" i="1"/>
  <c r="P550" i="1" s="1"/>
  <c r="N551" i="1"/>
  <c r="B548" i="1"/>
  <c r="S549" i="1"/>
  <c r="Z549" i="1" s="1"/>
  <c r="X549" i="1"/>
  <c r="B549" i="1" s="1"/>
  <c r="C557" i="1"/>
  <c r="L553" i="1"/>
  <c r="H556" i="1"/>
  <c r="A557" i="1"/>
  <c r="Q557" i="1" s="1"/>
  <c r="R557" i="1" s="1"/>
  <c r="I556" i="1"/>
  <c r="J555" i="1"/>
  <c r="K555" i="1" s="1"/>
  <c r="E555" i="1" s="1"/>
  <c r="M555" i="1"/>
  <c r="AB556" i="1"/>
  <c r="T558" i="1"/>
  <c r="U554" i="1"/>
  <c r="W554" i="1" s="1"/>
  <c r="L554" i="1" l="1"/>
  <c r="G554" i="1"/>
  <c r="D555" i="1"/>
  <c r="F555" i="1" s="1"/>
  <c r="N552" i="1"/>
  <c r="O551" i="1"/>
  <c r="P551" i="1" s="1"/>
  <c r="S550" i="1"/>
  <c r="Z550" i="1" s="1"/>
  <c r="X550" i="1"/>
  <c r="B550" i="1" s="1"/>
  <c r="C558" i="1"/>
  <c r="J556" i="1"/>
  <c r="K556" i="1" s="1"/>
  <c r="E556" i="1" s="1"/>
  <c r="M556" i="1"/>
  <c r="U555" i="1"/>
  <c r="W555" i="1" s="1"/>
  <c r="AB557" i="1"/>
  <c r="T559" i="1"/>
  <c r="H557" i="1"/>
  <c r="A558" i="1"/>
  <c r="Q558" i="1" s="1"/>
  <c r="R558" i="1" s="1"/>
  <c r="I557" i="1"/>
  <c r="L555" i="1" l="1"/>
  <c r="D556" i="1"/>
  <c r="F556" i="1" s="1"/>
  <c r="S551" i="1"/>
  <c r="Z551" i="1" s="1"/>
  <c r="X551" i="1"/>
  <c r="B551" i="1" s="1"/>
  <c r="O552" i="1"/>
  <c r="P552" i="1" s="1"/>
  <c r="N553" i="1"/>
  <c r="C559" i="1"/>
  <c r="G555" i="1"/>
  <c r="U556" i="1"/>
  <c r="W556" i="1" s="1"/>
  <c r="J557" i="1"/>
  <c r="K557" i="1" s="1"/>
  <c r="E557" i="1" s="1"/>
  <c r="M557" i="1"/>
  <c r="H558" i="1"/>
  <c r="I558" i="1" s="1"/>
  <c r="A559" i="1"/>
  <c r="Q559" i="1" s="1"/>
  <c r="R559" i="1" s="1"/>
  <c r="AB558" i="1"/>
  <c r="T560" i="1"/>
  <c r="L556" i="1" l="1"/>
  <c r="D557" i="1"/>
  <c r="G557" i="1" s="1"/>
  <c r="G556" i="1"/>
  <c r="C560" i="1"/>
  <c r="N554" i="1"/>
  <c r="O553" i="1"/>
  <c r="P553" i="1" s="1"/>
  <c r="S552" i="1"/>
  <c r="X552" i="1"/>
  <c r="J558" i="1"/>
  <c r="K558" i="1" s="1"/>
  <c r="AB559" i="1"/>
  <c r="T561" i="1"/>
  <c r="H559" i="1"/>
  <c r="A560" i="1"/>
  <c r="Q560" i="1" s="1"/>
  <c r="R560" i="1" s="1"/>
  <c r="I559" i="1"/>
  <c r="U557" i="1"/>
  <c r="W557" i="1" s="1"/>
  <c r="E558" i="1" l="1"/>
  <c r="D558" i="1" s="1"/>
  <c r="F558" i="1" s="1"/>
  <c r="L557" i="1"/>
  <c r="M558" i="1" s="1"/>
  <c r="F557" i="1"/>
  <c r="Z552" i="1"/>
  <c r="S553" i="1"/>
  <c r="X553" i="1"/>
  <c r="N555" i="1"/>
  <c r="O554" i="1"/>
  <c r="P554" i="1" s="1"/>
  <c r="C561" i="1"/>
  <c r="B552" i="1"/>
  <c r="J559" i="1"/>
  <c r="K559" i="1" s="1"/>
  <c r="E559" i="1" s="1"/>
  <c r="H560" i="1"/>
  <c r="A561" i="1"/>
  <c r="Q561" i="1" s="1"/>
  <c r="R561" i="1" s="1"/>
  <c r="I560" i="1"/>
  <c r="U558" i="1"/>
  <c r="W558" i="1" s="1"/>
  <c r="AB560" i="1"/>
  <c r="T562" i="1"/>
  <c r="L558" i="1" l="1"/>
  <c r="C562" i="1"/>
  <c r="G558" i="1"/>
  <c r="Z553" i="1"/>
  <c r="S554" i="1"/>
  <c r="Z554" i="1" s="1"/>
  <c r="X554" i="1"/>
  <c r="B554" i="1" s="1"/>
  <c r="O555" i="1"/>
  <c r="P555" i="1" s="1"/>
  <c r="N556" i="1"/>
  <c r="B553" i="1"/>
  <c r="D559" i="1"/>
  <c r="F559" i="1" s="1"/>
  <c r="AB561" i="1"/>
  <c r="M559" i="1"/>
  <c r="U559" i="1"/>
  <c r="W559" i="1" s="1"/>
  <c r="T563" i="1"/>
  <c r="H561" i="1"/>
  <c r="A562" i="1"/>
  <c r="Q562" i="1" s="1"/>
  <c r="R562" i="1" s="1"/>
  <c r="I561" i="1"/>
  <c r="J560" i="1"/>
  <c r="K560" i="1" s="1"/>
  <c r="E560" i="1" s="1"/>
  <c r="G559" i="1" l="1"/>
  <c r="L559" i="1"/>
  <c r="N557" i="1"/>
  <c r="O556" i="1"/>
  <c r="P556" i="1" s="1"/>
  <c r="S555" i="1"/>
  <c r="Z555" i="1" s="1"/>
  <c r="X555" i="1"/>
  <c r="B555" i="1" s="1"/>
  <c r="D560" i="1"/>
  <c r="F560" i="1" s="1"/>
  <c r="C563" i="1"/>
  <c r="M560" i="1"/>
  <c r="M561" i="1" s="1"/>
  <c r="J561" i="1"/>
  <c r="K561" i="1" s="1"/>
  <c r="E561" i="1" s="1"/>
  <c r="AB562" i="1"/>
  <c r="U560" i="1"/>
  <c r="W560" i="1" s="1"/>
  <c r="H562" i="1"/>
  <c r="A563" i="1"/>
  <c r="Q563" i="1" s="1"/>
  <c r="R563" i="1" s="1"/>
  <c r="I562" i="1"/>
  <c r="T564" i="1"/>
  <c r="G560" i="1" l="1"/>
  <c r="L560" i="1"/>
  <c r="C564" i="1"/>
  <c r="S556" i="1"/>
  <c r="X556" i="1"/>
  <c r="D561" i="1"/>
  <c r="F561" i="1" s="1"/>
  <c r="O557" i="1"/>
  <c r="P557" i="1" s="1"/>
  <c r="N558" i="1"/>
  <c r="J562" i="1"/>
  <c r="K562" i="1" s="1"/>
  <c r="E562" i="1" s="1"/>
  <c r="M562" i="1"/>
  <c r="T565" i="1"/>
  <c r="H563" i="1"/>
  <c r="A564" i="1"/>
  <c r="Q564" i="1" s="1"/>
  <c r="R564" i="1" s="1"/>
  <c r="I563" i="1"/>
  <c r="U561" i="1"/>
  <c r="W561" i="1" s="1"/>
  <c r="AB563" i="1"/>
  <c r="Z556" i="1" l="1"/>
  <c r="L561" i="1"/>
  <c r="G561" i="1"/>
  <c r="O558" i="1"/>
  <c r="P558" i="1" s="1"/>
  <c r="N559" i="1"/>
  <c r="S557" i="1"/>
  <c r="X557" i="1"/>
  <c r="D562" i="1"/>
  <c r="F562" i="1" s="1"/>
  <c r="B556" i="1"/>
  <c r="C565" i="1"/>
  <c r="S560" i="1"/>
  <c r="Z560" i="1" s="1"/>
  <c r="U562" i="1"/>
  <c r="W562" i="1" s="1"/>
  <c r="AB564" i="1"/>
  <c r="T566" i="1"/>
  <c r="J563" i="1"/>
  <c r="K563" i="1" s="1"/>
  <c r="E563" i="1" s="1"/>
  <c r="M563" i="1"/>
  <c r="H564" i="1"/>
  <c r="A565" i="1"/>
  <c r="Q565" i="1" s="1"/>
  <c r="R565" i="1" s="1"/>
  <c r="I564" i="1"/>
  <c r="Z557" i="1" l="1"/>
  <c r="G562" i="1"/>
  <c r="D563" i="1"/>
  <c r="F563" i="1" s="1"/>
  <c r="B557" i="1"/>
  <c r="L562" i="1"/>
  <c r="C566" i="1"/>
  <c r="N560" i="1"/>
  <c r="O559" i="1"/>
  <c r="P559" i="1" s="1"/>
  <c r="S558" i="1"/>
  <c r="Z558" i="1" s="1"/>
  <c r="X558" i="1"/>
  <c r="B558" i="1" s="1"/>
  <c r="H565" i="1"/>
  <c r="A566" i="1"/>
  <c r="Q566" i="1" s="1"/>
  <c r="R566" i="1" s="1"/>
  <c r="I565" i="1"/>
  <c r="U563" i="1"/>
  <c r="W563" i="1" s="1"/>
  <c r="J564" i="1"/>
  <c r="K564" i="1" s="1"/>
  <c r="E564" i="1" s="1"/>
  <c r="M564" i="1"/>
  <c r="AB565" i="1"/>
  <c r="T567" i="1"/>
  <c r="L563" i="1" l="1"/>
  <c r="G563" i="1"/>
  <c r="D564" i="1"/>
  <c r="F564" i="1" s="1"/>
  <c r="S559" i="1"/>
  <c r="Z559" i="1" s="1"/>
  <c r="X559" i="1"/>
  <c r="B559" i="1" s="1"/>
  <c r="O560" i="1"/>
  <c r="P560" i="1" s="1"/>
  <c r="X560" i="1" s="1"/>
  <c r="B560" i="1" s="1"/>
  <c r="N561" i="1"/>
  <c r="C567" i="1"/>
  <c r="AB566" i="1"/>
  <c r="U564" i="1"/>
  <c r="W564" i="1" s="1"/>
  <c r="T568" i="1"/>
  <c r="H566" i="1"/>
  <c r="A567" i="1"/>
  <c r="Q567" i="1" s="1"/>
  <c r="R567" i="1" s="1"/>
  <c r="I566" i="1"/>
  <c r="J565" i="1"/>
  <c r="K565" i="1" s="1"/>
  <c r="E565" i="1" s="1"/>
  <c r="M565" i="1"/>
  <c r="L564" i="1" l="1"/>
  <c r="G564" i="1"/>
  <c r="D565" i="1"/>
  <c r="F565" i="1" s="1"/>
  <c r="O561" i="1"/>
  <c r="P561" i="1" s="1"/>
  <c r="N562" i="1"/>
  <c r="C568" i="1"/>
  <c r="U565" i="1"/>
  <c r="W565" i="1" s="1"/>
  <c r="T569" i="1"/>
  <c r="AB567" i="1"/>
  <c r="H567" i="1"/>
  <c r="A568" i="1"/>
  <c r="Q568" i="1" s="1"/>
  <c r="R568" i="1" s="1"/>
  <c r="I567" i="1"/>
  <c r="J566" i="1"/>
  <c r="K566" i="1" s="1"/>
  <c r="E566" i="1" s="1"/>
  <c r="M566" i="1"/>
  <c r="C569" i="1" l="1"/>
  <c r="L565" i="1"/>
  <c r="G565" i="1"/>
  <c r="D566" i="1"/>
  <c r="F566" i="1" s="1"/>
  <c r="N563" i="1"/>
  <c r="O562" i="1"/>
  <c r="P562" i="1" s="1"/>
  <c r="S561" i="1"/>
  <c r="X561" i="1"/>
  <c r="B561" i="1" s="1"/>
  <c r="AB568" i="1"/>
  <c r="T570" i="1"/>
  <c r="U566" i="1"/>
  <c r="W566" i="1" s="1"/>
  <c r="H568" i="1"/>
  <c r="A569" i="1"/>
  <c r="Q569" i="1" s="1"/>
  <c r="R569" i="1" s="1"/>
  <c r="I568" i="1"/>
  <c r="J567" i="1"/>
  <c r="K567" i="1" s="1"/>
  <c r="E567" i="1" s="1"/>
  <c r="M567" i="1"/>
  <c r="L566" i="1" l="1"/>
  <c r="D567" i="1"/>
  <c r="F567" i="1" s="1"/>
  <c r="S562" i="1"/>
  <c r="X562" i="1"/>
  <c r="O563" i="1"/>
  <c r="P563" i="1" s="1"/>
  <c r="N564" i="1"/>
  <c r="C570" i="1"/>
  <c r="G566" i="1"/>
  <c r="Z561" i="1"/>
  <c r="H569" i="1"/>
  <c r="A570" i="1"/>
  <c r="Q570" i="1" s="1"/>
  <c r="R570" i="1" s="1"/>
  <c r="I569" i="1"/>
  <c r="U567" i="1"/>
  <c r="W567" i="1" s="1"/>
  <c r="J568" i="1"/>
  <c r="K568" i="1" s="1"/>
  <c r="E568" i="1" s="1"/>
  <c r="M568" i="1"/>
  <c r="T571" i="1"/>
  <c r="AB569" i="1"/>
  <c r="Z562" i="1" l="1"/>
  <c r="L567" i="1"/>
  <c r="D568" i="1"/>
  <c r="F568" i="1" s="1"/>
  <c r="S563" i="1"/>
  <c r="Z563" i="1" s="1"/>
  <c r="X563" i="1"/>
  <c r="B563" i="1" s="1"/>
  <c r="B562" i="1"/>
  <c r="G567" i="1"/>
  <c r="C571" i="1"/>
  <c r="O564" i="1"/>
  <c r="P564" i="1" s="1"/>
  <c r="N565" i="1"/>
  <c r="T572" i="1"/>
  <c r="AB570" i="1"/>
  <c r="U568" i="1"/>
  <c r="W568" i="1" s="1"/>
  <c r="H570" i="1"/>
  <c r="A571" i="1"/>
  <c r="Q571" i="1" s="1"/>
  <c r="R571" i="1" s="1"/>
  <c r="I570" i="1"/>
  <c r="J569" i="1"/>
  <c r="K569" i="1" s="1"/>
  <c r="E569" i="1" s="1"/>
  <c r="M569" i="1"/>
  <c r="L568" i="1" l="1"/>
  <c r="G568" i="1"/>
  <c r="D569" i="1"/>
  <c r="F569" i="1" s="1"/>
  <c r="O565" i="1"/>
  <c r="P565" i="1" s="1"/>
  <c r="N566" i="1"/>
  <c r="S564" i="1"/>
  <c r="Z564" i="1" s="1"/>
  <c r="X564" i="1"/>
  <c r="B564" i="1" s="1"/>
  <c r="C572" i="1"/>
  <c r="A572" i="1"/>
  <c r="Q572" i="1" s="1"/>
  <c r="R572" i="1" s="1"/>
  <c r="H571" i="1"/>
  <c r="I571" i="1"/>
  <c r="U569" i="1"/>
  <c r="W569" i="1" s="1"/>
  <c r="J570" i="1"/>
  <c r="K570" i="1" s="1"/>
  <c r="E570" i="1" s="1"/>
  <c r="M570" i="1"/>
  <c r="T573" i="1"/>
  <c r="AB571" i="1"/>
  <c r="L569" i="1" l="1"/>
  <c r="G569" i="1"/>
  <c r="D570" i="1"/>
  <c r="F570" i="1" s="1"/>
  <c r="N567" i="1"/>
  <c r="O566" i="1"/>
  <c r="P566" i="1" s="1"/>
  <c r="S565" i="1"/>
  <c r="X565" i="1"/>
  <c r="C573" i="1"/>
  <c r="U570" i="1"/>
  <c r="W570" i="1" s="1"/>
  <c r="T574" i="1"/>
  <c r="J571" i="1"/>
  <c r="K571" i="1" s="1"/>
  <c r="E571" i="1" s="1"/>
  <c r="M571" i="1"/>
  <c r="A573" i="1"/>
  <c r="Q573" i="1" s="1"/>
  <c r="R573" i="1" s="1"/>
  <c r="I572" i="1"/>
  <c r="H572" i="1"/>
  <c r="AB572" i="1"/>
  <c r="L570" i="1" l="1"/>
  <c r="Z565" i="1"/>
  <c r="G570" i="1"/>
  <c r="D571" i="1"/>
  <c r="F571" i="1" s="1"/>
  <c r="B565" i="1"/>
  <c r="S566" i="1"/>
  <c r="Z566" i="1" s="1"/>
  <c r="X566" i="1"/>
  <c r="B566" i="1" s="1"/>
  <c r="O567" i="1"/>
  <c r="P567" i="1" s="1"/>
  <c r="N568" i="1"/>
  <c r="C574" i="1"/>
  <c r="I573" i="1"/>
  <c r="A574" i="1"/>
  <c r="Q574" i="1" s="1"/>
  <c r="R574" i="1" s="1"/>
  <c r="H573" i="1"/>
  <c r="T575" i="1"/>
  <c r="J572" i="1"/>
  <c r="K572" i="1" s="1"/>
  <c r="E572" i="1" s="1"/>
  <c r="M572" i="1"/>
  <c r="U571" i="1"/>
  <c r="W571" i="1" s="1"/>
  <c r="AB573" i="1"/>
  <c r="L571" i="1" l="1"/>
  <c r="D572" i="1"/>
  <c r="F572" i="1" s="1"/>
  <c r="S567" i="1"/>
  <c r="Z567" i="1" s="1"/>
  <c r="X567" i="1"/>
  <c r="B567" i="1" s="1"/>
  <c r="G571" i="1"/>
  <c r="C575" i="1"/>
  <c r="O568" i="1"/>
  <c r="P568" i="1" s="1"/>
  <c r="N569" i="1"/>
  <c r="J573" i="1"/>
  <c r="K573" i="1" s="1"/>
  <c r="E573" i="1" s="1"/>
  <c r="M573" i="1"/>
  <c r="U572" i="1"/>
  <c r="W572" i="1" s="1"/>
  <c r="T576" i="1"/>
  <c r="AB574" i="1"/>
  <c r="H574" i="1"/>
  <c r="A575" i="1"/>
  <c r="Q575" i="1" s="1"/>
  <c r="R575" i="1" s="1"/>
  <c r="I574" i="1"/>
  <c r="L572" i="1" l="1"/>
  <c r="G572" i="1"/>
  <c r="D573" i="1"/>
  <c r="F573" i="1" s="1"/>
  <c r="C576" i="1"/>
  <c r="N570" i="1"/>
  <c r="O569" i="1"/>
  <c r="P569" i="1" s="1"/>
  <c r="S568" i="1"/>
  <c r="X568" i="1"/>
  <c r="B568" i="1" s="1"/>
  <c r="U573" i="1"/>
  <c r="W573" i="1" s="1"/>
  <c r="T577" i="1"/>
  <c r="A576" i="1"/>
  <c r="Q576" i="1" s="1"/>
  <c r="R576" i="1" s="1"/>
  <c r="I575" i="1"/>
  <c r="H575" i="1"/>
  <c r="J574" i="1"/>
  <c r="K574" i="1" s="1"/>
  <c r="E574" i="1" s="1"/>
  <c r="M574" i="1"/>
  <c r="AB575" i="1"/>
  <c r="L573" i="1" l="1"/>
  <c r="G573" i="1"/>
  <c r="D574" i="1"/>
  <c r="F574" i="1" s="1"/>
  <c r="S569" i="1"/>
  <c r="X569" i="1"/>
  <c r="O570" i="1"/>
  <c r="P570" i="1" s="1"/>
  <c r="N571" i="1"/>
  <c r="C577" i="1"/>
  <c r="Z568" i="1"/>
  <c r="I576" i="1"/>
  <c r="A577" i="1"/>
  <c r="Q577" i="1" s="1"/>
  <c r="R577" i="1" s="1"/>
  <c r="H576" i="1"/>
  <c r="U574" i="1"/>
  <c r="W574" i="1" s="1"/>
  <c r="T578" i="1"/>
  <c r="M575" i="1"/>
  <c r="J575" i="1"/>
  <c r="K575" i="1" s="1"/>
  <c r="E575" i="1" s="1"/>
  <c r="AB576" i="1"/>
  <c r="L574" i="1" l="1"/>
  <c r="Z569" i="1"/>
  <c r="G574" i="1"/>
  <c r="D575" i="1"/>
  <c r="F575" i="1" s="1"/>
  <c r="N572" i="1"/>
  <c r="O571" i="1"/>
  <c r="P571" i="1" s="1"/>
  <c r="S570" i="1"/>
  <c r="X570" i="1"/>
  <c r="B569" i="1"/>
  <c r="C578" i="1"/>
  <c r="T579" i="1"/>
  <c r="J576" i="1"/>
  <c r="K576" i="1" s="1"/>
  <c r="E576" i="1" s="1"/>
  <c r="M576" i="1"/>
  <c r="AB577" i="1"/>
  <c r="U575" i="1"/>
  <c r="W575" i="1" s="1"/>
  <c r="A578" i="1"/>
  <c r="Q578" i="1" s="1"/>
  <c r="R578" i="1" s="1"/>
  <c r="H577" i="1"/>
  <c r="I577" i="1"/>
  <c r="Z570" i="1" l="1"/>
  <c r="L575" i="1"/>
  <c r="G575" i="1"/>
  <c r="D576" i="1"/>
  <c r="F576" i="1" s="1"/>
  <c r="B570" i="1"/>
  <c r="S571" i="1"/>
  <c r="Z571" i="1" s="1"/>
  <c r="X571" i="1"/>
  <c r="B571" i="1" s="1"/>
  <c r="C579" i="1"/>
  <c r="O572" i="1"/>
  <c r="P572" i="1" s="1"/>
  <c r="N573" i="1"/>
  <c r="U576" i="1"/>
  <c r="W576" i="1" s="1"/>
  <c r="AB578" i="1"/>
  <c r="T580" i="1"/>
  <c r="J577" i="1"/>
  <c r="K577" i="1" s="1"/>
  <c r="E577" i="1" s="1"/>
  <c r="M577" i="1"/>
  <c r="A579" i="1"/>
  <c r="Q579" i="1" s="1"/>
  <c r="R579" i="1" s="1"/>
  <c r="I578" i="1"/>
  <c r="H578" i="1"/>
  <c r="L576" i="1" l="1"/>
  <c r="G576" i="1"/>
  <c r="D577" i="1"/>
  <c r="F577" i="1" s="1"/>
  <c r="C580" i="1"/>
  <c r="O573" i="1"/>
  <c r="P573" i="1" s="1"/>
  <c r="N574" i="1"/>
  <c r="S572" i="1"/>
  <c r="Z572" i="1" s="1"/>
  <c r="X572" i="1"/>
  <c r="B572" i="1" s="1"/>
  <c r="AB579" i="1"/>
  <c r="A580" i="1"/>
  <c r="Q580" i="1" s="1"/>
  <c r="R580" i="1" s="1"/>
  <c r="I579" i="1"/>
  <c r="H579" i="1"/>
  <c r="J578" i="1"/>
  <c r="K578" i="1" s="1"/>
  <c r="E578" i="1" s="1"/>
  <c r="M578" i="1"/>
  <c r="U577" i="1"/>
  <c r="W577" i="1" s="1"/>
  <c r="T581" i="1"/>
  <c r="L577" i="1" l="1"/>
  <c r="G577" i="1"/>
  <c r="D578" i="1"/>
  <c r="F578" i="1" s="1"/>
  <c r="N575" i="1"/>
  <c r="O574" i="1"/>
  <c r="P574" i="1" s="1"/>
  <c r="S573" i="1"/>
  <c r="X573" i="1"/>
  <c r="C581" i="1"/>
  <c r="AB580" i="1"/>
  <c r="T582" i="1"/>
  <c r="A581" i="1"/>
  <c r="Q581" i="1" s="1"/>
  <c r="R581" i="1" s="1"/>
  <c r="I580" i="1"/>
  <c r="H580" i="1"/>
  <c r="U578" i="1"/>
  <c r="W578" i="1" s="1"/>
  <c r="J579" i="1"/>
  <c r="K579" i="1" s="1"/>
  <c r="E579" i="1" s="1"/>
  <c r="M579" i="1"/>
  <c r="L578" i="1" l="1"/>
  <c r="Z573" i="1"/>
  <c r="G578" i="1"/>
  <c r="D579" i="1"/>
  <c r="F579" i="1" s="1"/>
  <c r="S574" i="1"/>
  <c r="X574" i="1"/>
  <c r="N576" i="1"/>
  <c r="O575" i="1"/>
  <c r="P575" i="1" s="1"/>
  <c r="C582" i="1"/>
  <c r="B573" i="1"/>
  <c r="A582" i="1"/>
  <c r="Q582" i="1" s="1"/>
  <c r="R582" i="1" s="1"/>
  <c r="I581" i="1"/>
  <c r="H581" i="1"/>
  <c r="J580" i="1"/>
  <c r="K580" i="1" s="1"/>
  <c r="E580" i="1" s="1"/>
  <c r="M580" i="1"/>
  <c r="T583" i="1"/>
  <c r="U579" i="1"/>
  <c r="W579" i="1" s="1"/>
  <c r="AB581" i="1"/>
  <c r="Z574" i="1" l="1"/>
  <c r="L579" i="1"/>
  <c r="G579" i="1"/>
  <c r="D580" i="1"/>
  <c r="F580" i="1" s="1"/>
  <c r="O576" i="1"/>
  <c r="P576" i="1" s="1"/>
  <c r="N577" i="1"/>
  <c r="B574" i="1"/>
  <c r="C583" i="1"/>
  <c r="S575" i="1"/>
  <c r="Z575" i="1" s="1"/>
  <c r="X575" i="1"/>
  <c r="B575" i="1" s="1"/>
  <c r="J581" i="1"/>
  <c r="K581" i="1" s="1"/>
  <c r="E581" i="1" s="1"/>
  <c r="M581" i="1"/>
  <c r="U580" i="1"/>
  <c r="W580" i="1" s="1"/>
  <c r="AB582" i="1"/>
  <c r="T584" i="1"/>
  <c r="A583" i="1"/>
  <c r="Q583" i="1" s="1"/>
  <c r="R583" i="1" s="1"/>
  <c r="I582" i="1"/>
  <c r="H582" i="1"/>
  <c r="L580" i="1" l="1"/>
  <c r="D581" i="1"/>
  <c r="F581" i="1" s="1"/>
  <c r="O577" i="1"/>
  <c r="P577" i="1" s="1"/>
  <c r="N578" i="1"/>
  <c r="S576" i="1"/>
  <c r="X576" i="1"/>
  <c r="G580" i="1"/>
  <c r="C584" i="1"/>
  <c r="A584" i="1"/>
  <c r="Q584" i="1" s="1"/>
  <c r="R584" i="1" s="1"/>
  <c r="I583" i="1"/>
  <c r="H583" i="1"/>
  <c r="T585" i="1"/>
  <c r="U581" i="1"/>
  <c r="W581" i="1" s="1"/>
  <c r="J582" i="1"/>
  <c r="K582" i="1" s="1"/>
  <c r="E582" i="1" s="1"/>
  <c r="M582" i="1"/>
  <c r="AB583" i="1"/>
  <c r="Z576" i="1" l="1"/>
  <c r="L581" i="1"/>
  <c r="G581" i="1"/>
  <c r="D582" i="1"/>
  <c r="F582" i="1" s="1"/>
  <c r="O578" i="1"/>
  <c r="P578" i="1" s="1"/>
  <c r="N579" i="1"/>
  <c r="S577" i="1"/>
  <c r="Z577" i="1" s="1"/>
  <c r="X577" i="1"/>
  <c r="B577" i="1" s="1"/>
  <c r="C585" i="1"/>
  <c r="B576" i="1"/>
  <c r="T586" i="1"/>
  <c r="AB584" i="1"/>
  <c r="U582" i="1"/>
  <c r="W582" i="1" s="1"/>
  <c r="J583" i="1"/>
  <c r="K583" i="1" s="1"/>
  <c r="E583" i="1" s="1"/>
  <c r="M583" i="1"/>
  <c r="A585" i="1"/>
  <c r="Q585" i="1" s="1"/>
  <c r="R585" i="1" s="1"/>
  <c r="I584" i="1"/>
  <c r="H584" i="1"/>
  <c r="L582" i="1" l="1"/>
  <c r="G582" i="1"/>
  <c r="D583" i="1"/>
  <c r="F583" i="1" s="1"/>
  <c r="C586" i="1"/>
  <c r="N580" i="1"/>
  <c r="O579" i="1"/>
  <c r="P579" i="1" s="1"/>
  <c r="S578" i="1"/>
  <c r="Z578" i="1" s="1"/>
  <c r="X578" i="1"/>
  <c r="B578" i="1" s="1"/>
  <c r="U583" i="1"/>
  <c r="W583" i="1" s="1"/>
  <c r="T587" i="1"/>
  <c r="J584" i="1"/>
  <c r="K584" i="1" s="1"/>
  <c r="E584" i="1" s="1"/>
  <c r="M584" i="1"/>
  <c r="A586" i="1"/>
  <c r="Q586" i="1" s="1"/>
  <c r="R586" i="1" s="1"/>
  <c r="I585" i="1"/>
  <c r="H585" i="1"/>
  <c r="AB585" i="1"/>
  <c r="G583" i="1" l="1"/>
  <c r="L583" i="1"/>
  <c r="D584" i="1"/>
  <c r="F584" i="1" s="1"/>
  <c r="S579" i="1"/>
  <c r="Z579" i="1" s="1"/>
  <c r="X579" i="1"/>
  <c r="B579" i="1" s="1"/>
  <c r="O580" i="1"/>
  <c r="P580" i="1" s="1"/>
  <c r="N581" i="1"/>
  <c r="C587" i="1"/>
  <c r="U584" i="1"/>
  <c r="W584" i="1" s="1"/>
  <c r="J585" i="1"/>
  <c r="K585" i="1" s="1"/>
  <c r="E585" i="1" s="1"/>
  <c r="M585" i="1"/>
  <c r="A587" i="1"/>
  <c r="Q587" i="1" s="1"/>
  <c r="R587" i="1" s="1"/>
  <c r="I586" i="1"/>
  <c r="H586" i="1"/>
  <c r="T588" i="1"/>
  <c r="AB586" i="1"/>
  <c r="L584" i="1" l="1"/>
  <c r="D585" i="1"/>
  <c r="F585" i="1" s="1"/>
  <c r="N582" i="1"/>
  <c r="O581" i="1"/>
  <c r="P581" i="1" s="1"/>
  <c r="S580" i="1"/>
  <c r="Z580" i="1" s="1"/>
  <c r="X580" i="1"/>
  <c r="B580" i="1" s="1"/>
  <c r="G584" i="1"/>
  <c r="C588" i="1"/>
  <c r="U585" i="1"/>
  <c r="W585" i="1" s="1"/>
  <c r="J586" i="1"/>
  <c r="K586" i="1" s="1"/>
  <c r="M586" i="1"/>
  <c r="A588" i="1"/>
  <c r="Q588" i="1" s="1"/>
  <c r="R588" i="1" s="1"/>
  <c r="H587" i="1"/>
  <c r="I587" i="1" s="1"/>
  <c r="T589" i="1"/>
  <c r="AB587" i="1"/>
  <c r="E586" i="1" l="1"/>
  <c r="D586" i="1" s="1"/>
  <c r="L585" i="1"/>
  <c r="G585" i="1"/>
  <c r="S581" i="1"/>
  <c r="Z581" i="1" s="1"/>
  <c r="X581" i="1"/>
  <c r="B581" i="1" s="1"/>
  <c r="O582" i="1"/>
  <c r="P582" i="1" s="1"/>
  <c r="N583" i="1"/>
  <c r="C589" i="1"/>
  <c r="J587" i="1"/>
  <c r="K587" i="1" s="1"/>
  <c r="E587" i="1" s="1"/>
  <c r="A589" i="1"/>
  <c r="Q589" i="1" s="1"/>
  <c r="R589" i="1" s="1"/>
  <c r="I588" i="1"/>
  <c r="H588" i="1"/>
  <c r="T590" i="1"/>
  <c r="AB588" i="1"/>
  <c r="U586" i="1"/>
  <c r="W586" i="1" s="1"/>
  <c r="F586" i="1" l="1"/>
  <c r="L586" i="1"/>
  <c r="M587" i="1" s="1"/>
  <c r="G586" i="1"/>
  <c r="N584" i="1"/>
  <c r="O583" i="1"/>
  <c r="P583" i="1" s="1"/>
  <c r="S582" i="1"/>
  <c r="X582" i="1"/>
  <c r="D587" i="1"/>
  <c r="C590" i="1"/>
  <c r="J588" i="1"/>
  <c r="K588" i="1" s="1"/>
  <c r="E588" i="1" s="1"/>
  <c r="A590" i="1"/>
  <c r="Q590" i="1" s="1"/>
  <c r="R590" i="1" s="1"/>
  <c r="I589" i="1"/>
  <c r="H589" i="1"/>
  <c r="AB589" i="1"/>
  <c r="U587" i="1"/>
  <c r="W587" i="1" s="1"/>
  <c r="T591" i="1"/>
  <c r="Z582" i="1" l="1"/>
  <c r="D588" i="1"/>
  <c r="G588" i="1" s="1"/>
  <c r="G587" i="1"/>
  <c r="F587" i="1"/>
  <c r="B582" i="1"/>
  <c r="S583" i="1"/>
  <c r="X583" i="1"/>
  <c r="B583" i="1" s="1"/>
  <c r="N585" i="1"/>
  <c r="O584" i="1"/>
  <c r="P584" i="1" s="1"/>
  <c r="L587" i="1"/>
  <c r="C591" i="1"/>
  <c r="T592" i="1"/>
  <c r="J589" i="1"/>
  <c r="K589" i="1" s="1"/>
  <c r="E589" i="1" s="1"/>
  <c r="A591" i="1"/>
  <c r="Q591" i="1" s="1"/>
  <c r="R591" i="1" s="1"/>
  <c r="I590" i="1"/>
  <c r="H590" i="1"/>
  <c r="AB590" i="1"/>
  <c r="M588" i="1"/>
  <c r="U588" i="1"/>
  <c r="W588" i="1" s="1"/>
  <c r="L588" i="1" l="1"/>
  <c r="D589" i="1"/>
  <c r="G589" i="1" s="1"/>
  <c r="C592" i="1"/>
  <c r="S584" i="1"/>
  <c r="X584" i="1"/>
  <c r="N586" i="1"/>
  <c r="O585" i="1"/>
  <c r="P585" i="1" s="1"/>
  <c r="F588" i="1"/>
  <c r="Z583" i="1"/>
  <c r="U589" i="1"/>
  <c r="W589" i="1" s="1"/>
  <c r="T593" i="1"/>
  <c r="J590" i="1"/>
  <c r="K590" i="1" s="1"/>
  <c r="E590" i="1" s="1"/>
  <c r="A592" i="1"/>
  <c r="Q592" i="1" s="1"/>
  <c r="R592" i="1" s="1"/>
  <c r="I591" i="1"/>
  <c r="H591" i="1"/>
  <c r="AB591" i="1"/>
  <c r="M589" i="1"/>
  <c r="L589" i="1" l="1"/>
  <c r="Z584" i="1"/>
  <c r="D590" i="1"/>
  <c r="G590" i="1" s="1"/>
  <c r="B584" i="1"/>
  <c r="C593" i="1"/>
  <c r="S585" i="1"/>
  <c r="X585" i="1"/>
  <c r="F589" i="1"/>
  <c r="O586" i="1"/>
  <c r="P586" i="1" s="1"/>
  <c r="N587" i="1"/>
  <c r="J591" i="1"/>
  <c r="K591" i="1" s="1"/>
  <c r="E591" i="1" s="1"/>
  <c r="A593" i="1"/>
  <c r="Q593" i="1" s="1"/>
  <c r="R593" i="1" s="1"/>
  <c r="I592" i="1"/>
  <c r="H592" i="1"/>
  <c r="AB592" i="1"/>
  <c r="M590" i="1"/>
  <c r="U590" i="1"/>
  <c r="W590" i="1" s="1"/>
  <c r="T594" i="1"/>
  <c r="L590" i="1" l="1"/>
  <c r="Z585" i="1"/>
  <c r="D591" i="1"/>
  <c r="G591" i="1" s="1"/>
  <c r="C594" i="1"/>
  <c r="N588" i="1"/>
  <c r="O587" i="1"/>
  <c r="P587" i="1" s="1"/>
  <c r="S586" i="1"/>
  <c r="Z586" i="1" s="1"/>
  <c r="X586" i="1"/>
  <c r="B586" i="1" s="1"/>
  <c r="F590" i="1"/>
  <c r="B585" i="1"/>
  <c r="J592" i="1"/>
  <c r="K592" i="1" s="1"/>
  <c r="E592" i="1" s="1"/>
  <c r="I593" i="1"/>
  <c r="A594" i="1"/>
  <c r="Q594" i="1" s="1"/>
  <c r="R594" i="1" s="1"/>
  <c r="H593" i="1"/>
  <c r="T595" i="1"/>
  <c r="AB593" i="1"/>
  <c r="M591" i="1"/>
  <c r="U591" i="1"/>
  <c r="W591" i="1" s="1"/>
  <c r="L591" i="1" l="1"/>
  <c r="D592" i="1"/>
  <c r="G592" i="1" s="1"/>
  <c r="S587" i="1"/>
  <c r="Z587" i="1" s="1"/>
  <c r="X587" i="1"/>
  <c r="B587" i="1" s="1"/>
  <c r="O588" i="1"/>
  <c r="P588" i="1" s="1"/>
  <c r="N589" i="1"/>
  <c r="C595" i="1"/>
  <c r="F591" i="1"/>
  <c r="U592" i="1"/>
  <c r="W592" i="1" s="1"/>
  <c r="AB594" i="1"/>
  <c r="J593" i="1"/>
  <c r="K593" i="1" s="1"/>
  <c r="E593" i="1" s="1"/>
  <c r="T596" i="1"/>
  <c r="H594" i="1"/>
  <c r="A595" i="1"/>
  <c r="Q595" i="1" s="1"/>
  <c r="R595" i="1" s="1"/>
  <c r="I594" i="1"/>
  <c r="M592" i="1"/>
  <c r="L592" i="1" l="1"/>
  <c r="D593" i="1"/>
  <c r="L593" i="1" s="1"/>
  <c r="O589" i="1"/>
  <c r="P589" i="1" s="1"/>
  <c r="N590" i="1"/>
  <c r="S588" i="1"/>
  <c r="Z588" i="1" s="1"/>
  <c r="X588" i="1"/>
  <c r="B588" i="1" s="1"/>
  <c r="F592" i="1"/>
  <c r="C596" i="1"/>
  <c r="T597" i="1"/>
  <c r="A596" i="1"/>
  <c r="Q596" i="1" s="1"/>
  <c r="R596" i="1" s="1"/>
  <c r="H595" i="1"/>
  <c r="I595" i="1"/>
  <c r="M593" i="1"/>
  <c r="U593" i="1"/>
  <c r="W593" i="1" s="1"/>
  <c r="J594" i="1"/>
  <c r="K594" i="1" s="1"/>
  <c r="E594" i="1" s="1"/>
  <c r="AB595" i="1"/>
  <c r="F593" i="1" l="1"/>
  <c r="D594" i="1"/>
  <c r="L594" i="1" s="1"/>
  <c r="O590" i="1"/>
  <c r="P590" i="1" s="1"/>
  <c r="N591" i="1"/>
  <c r="S589" i="1"/>
  <c r="Z589" i="1" s="1"/>
  <c r="X589" i="1"/>
  <c r="B589" i="1" s="1"/>
  <c r="G593" i="1"/>
  <c r="C597" i="1"/>
  <c r="M594" i="1"/>
  <c r="T598" i="1"/>
  <c r="U594" i="1"/>
  <c r="W594" i="1" s="1"/>
  <c r="J595" i="1"/>
  <c r="K595" i="1" s="1"/>
  <c r="E595" i="1" s="1"/>
  <c r="A597" i="1"/>
  <c r="Q597" i="1" s="1"/>
  <c r="R597" i="1" s="1"/>
  <c r="I596" i="1"/>
  <c r="H596" i="1"/>
  <c r="AB596" i="1"/>
  <c r="F594" i="1" l="1"/>
  <c r="G594" i="1"/>
  <c r="D595" i="1"/>
  <c r="O591" i="1"/>
  <c r="P591" i="1" s="1"/>
  <c r="N592" i="1"/>
  <c r="S590" i="1"/>
  <c r="Z590" i="1" s="1"/>
  <c r="X590" i="1"/>
  <c r="B590" i="1" s="1"/>
  <c r="C598" i="1"/>
  <c r="M595" i="1"/>
  <c r="M596" i="1" s="1"/>
  <c r="U595" i="1"/>
  <c r="W595" i="1" s="1"/>
  <c r="AB597" i="1"/>
  <c r="A598" i="1"/>
  <c r="Q598" i="1" s="1"/>
  <c r="R598" i="1" s="1"/>
  <c r="I597" i="1"/>
  <c r="H597" i="1"/>
  <c r="T599" i="1"/>
  <c r="J596" i="1"/>
  <c r="K596" i="1" s="1"/>
  <c r="E596" i="1" s="1"/>
  <c r="F595" i="1" l="1"/>
  <c r="L595" i="1"/>
  <c r="G595" i="1"/>
  <c r="D596" i="1"/>
  <c r="L596" i="1" s="1"/>
  <c r="O592" i="1"/>
  <c r="P592" i="1" s="1"/>
  <c r="N593" i="1"/>
  <c r="S591" i="1"/>
  <c r="Z591" i="1" s="1"/>
  <c r="X591" i="1"/>
  <c r="B591" i="1" s="1"/>
  <c r="C599" i="1"/>
  <c r="S594" i="1"/>
  <c r="Z594" i="1" s="1"/>
  <c r="A599" i="1"/>
  <c r="Q599" i="1" s="1"/>
  <c r="R599" i="1" s="1"/>
  <c r="H598" i="1"/>
  <c r="I598" i="1"/>
  <c r="U596" i="1"/>
  <c r="W596" i="1" s="1"/>
  <c r="T600" i="1"/>
  <c r="J597" i="1"/>
  <c r="K597" i="1" s="1"/>
  <c r="E597" i="1" s="1"/>
  <c r="M597" i="1"/>
  <c r="AB598" i="1"/>
  <c r="F596" i="1" l="1"/>
  <c r="G596" i="1"/>
  <c r="D597" i="1"/>
  <c r="L597" i="1" s="1"/>
  <c r="O593" i="1"/>
  <c r="P593" i="1" s="1"/>
  <c r="N594" i="1"/>
  <c r="S592" i="1"/>
  <c r="Z592" i="1" s="1"/>
  <c r="X592" i="1"/>
  <c r="B592" i="1" s="1"/>
  <c r="C600" i="1"/>
  <c r="J598" i="1"/>
  <c r="K598" i="1" s="1"/>
  <c r="E598" i="1" s="1"/>
  <c r="M598" i="1"/>
  <c r="I599" i="1"/>
  <c r="A600" i="1"/>
  <c r="Q600" i="1" s="1"/>
  <c r="R600" i="1" s="1"/>
  <c r="H599" i="1"/>
  <c r="AB599" i="1"/>
  <c r="U597" i="1"/>
  <c r="W597" i="1" s="1"/>
  <c r="T601" i="1"/>
  <c r="F597" i="1" l="1"/>
  <c r="G597" i="1"/>
  <c r="D598" i="1"/>
  <c r="L598" i="1" s="1"/>
  <c r="O594" i="1"/>
  <c r="P594" i="1" s="1"/>
  <c r="X594" i="1" s="1"/>
  <c r="B594" i="1" s="1"/>
  <c r="N595" i="1"/>
  <c r="S593" i="1"/>
  <c r="Z593" i="1" s="1"/>
  <c r="X593" i="1"/>
  <c r="B593" i="1" s="1"/>
  <c r="C601" i="1"/>
  <c r="J599" i="1"/>
  <c r="K599" i="1" s="1"/>
  <c r="E599" i="1" s="1"/>
  <c r="M599" i="1"/>
  <c r="T602" i="1"/>
  <c r="H600" i="1"/>
  <c r="A601" i="1"/>
  <c r="Q601" i="1" s="1"/>
  <c r="R601" i="1" s="1"/>
  <c r="I600" i="1"/>
  <c r="U598" i="1"/>
  <c r="W598" i="1" s="1"/>
  <c r="AB600" i="1"/>
  <c r="F598" i="1" l="1"/>
  <c r="G598" i="1"/>
  <c r="D599" i="1"/>
  <c r="G599" i="1" s="1"/>
  <c r="N596" i="1"/>
  <c r="O595" i="1"/>
  <c r="P595" i="1" s="1"/>
  <c r="C602" i="1"/>
  <c r="H601" i="1"/>
  <c r="A602" i="1"/>
  <c r="Q602" i="1" s="1"/>
  <c r="R602" i="1" s="1"/>
  <c r="I601" i="1"/>
  <c r="AB601" i="1"/>
  <c r="T603" i="1"/>
  <c r="U599" i="1"/>
  <c r="W599" i="1" s="1"/>
  <c r="J600" i="1"/>
  <c r="K600" i="1" s="1"/>
  <c r="E600" i="1" s="1"/>
  <c r="M600" i="1"/>
  <c r="L599" i="1" l="1"/>
  <c r="F599" i="1"/>
  <c r="D600" i="1"/>
  <c r="L600" i="1" s="1"/>
  <c r="C603" i="1"/>
  <c r="S595" i="1"/>
  <c r="X595" i="1"/>
  <c r="N597" i="1"/>
  <c r="O596" i="1"/>
  <c r="P596" i="1" s="1"/>
  <c r="U600" i="1"/>
  <c r="W600" i="1" s="1"/>
  <c r="AB602" i="1"/>
  <c r="H602" i="1"/>
  <c r="A603" i="1"/>
  <c r="Q603" i="1" s="1"/>
  <c r="R603" i="1" s="1"/>
  <c r="I602" i="1"/>
  <c r="T604" i="1"/>
  <c r="J601" i="1"/>
  <c r="K601" i="1" s="1"/>
  <c r="E601" i="1" s="1"/>
  <c r="M601" i="1"/>
  <c r="Z595" i="1" l="1"/>
  <c r="F600" i="1"/>
  <c r="G600" i="1"/>
  <c r="D601" i="1"/>
  <c r="B595" i="1"/>
  <c r="C604" i="1"/>
  <c r="S596" i="1"/>
  <c r="Z596" i="1" s="1"/>
  <c r="X596" i="1"/>
  <c r="B596" i="1" s="1"/>
  <c r="O597" i="1"/>
  <c r="P597" i="1" s="1"/>
  <c r="N598" i="1"/>
  <c r="U601" i="1"/>
  <c r="W601" i="1" s="1"/>
  <c r="T605" i="1"/>
  <c r="J602" i="1"/>
  <c r="K602" i="1" s="1"/>
  <c r="E602" i="1" s="1"/>
  <c r="M602" i="1"/>
  <c r="H603" i="1"/>
  <c r="A604" i="1"/>
  <c r="Q604" i="1" s="1"/>
  <c r="R604" i="1" s="1"/>
  <c r="I603" i="1"/>
  <c r="AB603" i="1"/>
  <c r="F601" i="1" l="1"/>
  <c r="L601" i="1"/>
  <c r="G601" i="1"/>
  <c r="D602" i="1"/>
  <c r="L602" i="1" s="1"/>
  <c r="C605" i="1"/>
  <c r="N599" i="1"/>
  <c r="O598" i="1"/>
  <c r="P598" i="1" s="1"/>
  <c r="S597" i="1"/>
  <c r="Z597" i="1" s="1"/>
  <c r="X597" i="1"/>
  <c r="B597" i="1" s="1"/>
  <c r="AB604" i="1"/>
  <c r="U602" i="1"/>
  <c r="W602" i="1" s="1"/>
  <c r="T606" i="1"/>
  <c r="H604" i="1"/>
  <c r="A605" i="1"/>
  <c r="Q605" i="1" s="1"/>
  <c r="R605" i="1" s="1"/>
  <c r="I604" i="1"/>
  <c r="J603" i="1"/>
  <c r="K603" i="1" s="1"/>
  <c r="E603" i="1" s="1"/>
  <c r="M603" i="1"/>
  <c r="F602" i="1" l="1"/>
  <c r="D603" i="1"/>
  <c r="L603" i="1" s="1"/>
  <c r="S598" i="1"/>
  <c r="Z598" i="1" s="1"/>
  <c r="X598" i="1"/>
  <c r="B598" i="1" s="1"/>
  <c r="N600" i="1"/>
  <c r="O599" i="1"/>
  <c r="P599" i="1" s="1"/>
  <c r="C606" i="1"/>
  <c r="G602" i="1"/>
  <c r="AB605" i="1"/>
  <c r="U603" i="1"/>
  <c r="W603" i="1" s="1"/>
  <c r="H605" i="1"/>
  <c r="A606" i="1"/>
  <c r="Q606" i="1" s="1"/>
  <c r="R606" i="1" s="1"/>
  <c r="I605" i="1"/>
  <c r="T607" i="1"/>
  <c r="J604" i="1"/>
  <c r="K604" i="1" s="1"/>
  <c r="E604" i="1" s="1"/>
  <c r="M604" i="1"/>
  <c r="F603" i="1" l="1"/>
  <c r="G603" i="1"/>
  <c r="D604" i="1"/>
  <c r="L604" i="1" s="1"/>
  <c r="C607" i="1"/>
  <c r="S599" i="1"/>
  <c r="X599" i="1"/>
  <c r="N601" i="1"/>
  <c r="O600" i="1"/>
  <c r="P600" i="1" s="1"/>
  <c r="H606" i="1"/>
  <c r="A607" i="1"/>
  <c r="Q607" i="1" s="1"/>
  <c r="R607" i="1" s="1"/>
  <c r="I606" i="1"/>
  <c r="U604" i="1"/>
  <c r="W604" i="1" s="1"/>
  <c r="J605" i="1"/>
  <c r="K605" i="1" s="1"/>
  <c r="E605" i="1" s="1"/>
  <c r="M605" i="1"/>
  <c r="AB606" i="1"/>
  <c r="T608" i="1"/>
  <c r="F604" i="1" l="1"/>
  <c r="Z599" i="1"/>
  <c r="G604" i="1"/>
  <c r="D605" i="1"/>
  <c r="O601" i="1"/>
  <c r="P601" i="1" s="1"/>
  <c r="N602" i="1"/>
  <c r="B599" i="1"/>
  <c r="C608" i="1"/>
  <c r="S600" i="1"/>
  <c r="X600" i="1"/>
  <c r="U605" i="1"/>
  <c r="W605" i="1" s="1"/>
  <c r="H607" i="1"/>
  <c r="A608" i="1"/>
  <c r="Q608" i="1" s="1"/>
  <c r="R608" i="1" s="1"/>
  <c r="I607" i="1"/>
  <c r="J606" i="1"/>
  <c r="K606" i="1" s="1"/>
  <c r="E606" i="1" s="1"/>
  <c r="M606" i="1"/>
  <c r="T609" i="1"/>
  <c r="AB607" i="1"/>
  <c r="F605" i="1" l="1"/>
  <c r="L605" i="1"/>
  <c r="G605" i="1"/>
  <c r="Z600" i="1"/>
  <c r="B600" i="1"/>
  <c r="D606" i="1"/>
  <c r="L606" i="1" s="1"/>
  <c r="C609" i="1"/>
  <c r="O602" i="1"/>
  <c r="P602" i="1" s="1"/>
  <c r="N603" i="1"/>
  <c r="S601" i="1"/>
  <c r="Z601" i="1" s="1"/>
  <c r="X601" i="1"/>
  <c r="B601" i="1" s="1"/>
  <c r="T610" i="1"/>
  <c r="U606" i="1"/>
  <c r="W606" i="1" s="1"/>
  <c r="H608" i="1"/>
  <c r="A609" i="1"/>
  <c r="Q609" i="1" s="1"/>
  <c r="R609" i="1" s="1"/>
  <c r="I608" i="1"/>
  <c r="J607" i="1"/>
  <c r="K607" i="1" s="1"/>
  <c r="E607" i="1" s="1"/>
  <c r="M607" i="1"/>
  <c r="AB608" i="1"/>
  <c r="F606" i="1" l="1"/>
  <c r="D607" i="1"/>
  <c r="L607" i="1" s="1"/>
  <c r="N604" i="1"/>
  <c r="O603" i="1"/>
  <c r="P603" i="1" s="1"/>
  <c r="S602" i="1"/>
  <c r="Z602" i="1" s="1"/>
  <c r="X602" i="1"/>
  <c r="B602" i="1" s="1"/>
  <c r="C610" i="1"/>
  <c r="G606" i="1"/>
  <c r="AB609" i="1"/>
  <c r="H609" i="1"/>
  <c r="A610" i="1"/>
  <c r="Q610" i="1" s="1"/>
  <c r="R610" i="1" s="1"/>
  <c r="I609" i="1"/>
  <c r="T611" i="1"/>
  <c r="U607" i="1"/>
  <c r="W607" i="1" s="1"/>
  <c r="J608" i="1"/>
  <c r="K608" i="1" s="1"/>
  <c r="E608" i="1" s="1"/>
  <c r="M608" i="1"/>
  <c r="C611" i="1" l="1"/>
  <c r="F607" i="1"/>
  <c r="G607" i="1"/>
  <c r="D608" i="1"/>
  <c r="L608" i="1" s="1"/>
  <c r="S603" i="1"/>
  <c r="X603" i="1"/>
  <c r="O604" i="1"/>
  <c r="P604" i="1" s="1"/>
  <c r="N605" i="1"/>
  <c r="U608" i="1"/>
  <c r="W608" i="1" s="1"/>
  <c r="H610" i="1"/>
  <c r="A611" i="1"/>
  <c r="Q611" i="1" s="1"/>
  <c r="R611" i="1" s="1"/>
  <c r="I610" i="1"/>
  <c r="T612" i="1"/>
  <c r="J609" i="1"/>
  <c r="K609" i="1" s="1"/>
  <c r="E609" i="1" s="1"/>
  <c r="M609" i="1"/>
  <c r="AB610" i="1"/>
  <c r="Z603" i="1" l="1"/>
  <c r="F608" i="1"/>
  <c r="G608" i="1"/>
  <c r="D609" i="1"/>
  <c r="B603" i="1"/>
  <c r="C612" i="1"/>
  <c r="O605" i="1"/>
  <c r="P605" i="1" s="1"/>
  <c r="N606" i="1"/>
  <c r="S604" i="1"/>
  <c r="X604" i="1"/>
  <c r="U609" i="1"/>
  <c r="W609" i="1" s="1"/>
  <c r="H611" i="1"/>
  <c r="A612" i="1"/>
  <c r="Q612" i="1" s="1"/>
  <c r="R612" i="1" s="1"/>
  <c r="I611" i="1"/>
  <c r="J610" i="1"/>
  <c r="K610" i="1" s="1"/>
  <c r="E610" i="1" s="1"/>
  <c r="M610" i="1"/>
  <c r="T613" i="1"/>
  <c r="AB611" i="1"/>
  <c r="Z604" i="1" l="1"/>
  <c r="F609" i="1"/>
  <c r="L609" i="1"/>
  <c r="D610" i="1"/>
  <c r="L610" i="1" s="1"/>
  <c r="N607" i="1"/>
  <c r="O606" i="1"/>
  <c r="P606" i="1" s="1"/>
  <c r="S605" i="1"/>
  <c r="X605" i="1"/>
  <c r="C613" i="1"/>
  <c r="B604" i="1"/>
  <c r="G609" i="1"/>
  <c r="T614" i="1"/>
  <c r="H612" i="1"/>
  <c r="A613" i="1"/>
  <c r="Q613" i="1" s="1"/>
  <c r="R613" i="1" s="1"/>
  <c r="I612" i="1"/>
  <c r="U610" i="1"/>
  <c r="W610" i="1" s="1"/>
  <c r="J611" i="1"/>
  <c r="K611" i="1" s="1"/>
  <c r="E611" i="1" s="1"/>
  <c r="M611" i="1"/>
  <c r="AB612" i="1"/>
  <c r="Z605" i="1" l="1"/>
  <c r="F610" i="1"/>
  <c r="D611" i="1"/>
  <c r="L611" i="1" s="1"/>
  <c r="S606" i="1"/>
  <c r="Z606" i="1" s="1"/>
  <c r="X606" i="1"/>
  <c r="B606" i="1" s="1"/>
  <c r="O607" i="1"/>
  <c r="P607" i="1" s="1"/>
  <c r="N608" i="1"/>
  <c r="G610" i="1"/>
  <c r="C614" i="1"/>
  <c r="B605" i="1"/>
  <c r="U611" i="1"/>
  <c r="W611" i="1" s="1"/>
  <c r="J612" i="1"/>
  <c r="K612" i="1" s="1"/>
  <c r="E612" i="1" s="1"/>
  <c r="M612" i="1"/>
  <c r="H613" i="1"/>
  <c r="A614" i="1"/>
  <c r="Q614" i="1" s="1"/>
  <c r="R614" i="1" s="1"/>
  <c r="I613" i="1"/>
  <c r="AB613" i="1"/>
  <c r="T615" i="1"/>
  <c r="F611" i="1" l="1"/>
  <c r="G611" i="1"/>
  <c r="D612" i="1"/>
  <c r="G612" i="1" s="1"/>
  <c r="S607" i="1"/>
  <c r="Z607" i="1" s="1"/>
  <c r="X607" i="1"/>
  <c r="B607" i="1" s="1"/>
  <c r="C615" i="1"/>
  <c r="N609" i="1"/>
  <c r="O608" i="1"/>
  <c r="P608" i="1" s="1"/>
  <c r="U612" i="1"/>
  <c r="W612" i="1" s="1"/>
  <c r="J613" i="1"/>
  <c r="K613" i="1" s="1"/>
  <c r="E613" i="1" s="1"/>
  <c r="M613" i="1"/>
  <c r="H614" i="1"/>
  <c r="A615" i="1"/>
  <c r="Q615" i="1" s="1"/>
  <c r="R615" i="1" s="1"/>
  <c r="I614" i="1"/>
  <c r="T616" i="1"/>
  <c r="AB614" i="1"/>
  <c r="F612" i="1" l="1"/>
  <c r="L612" i="1"/>
  <c r="D613" i="1"/>
  <c r="L613" i="1" s="1"/>
  <c r="C616" i="1"/>
  <c r="S608" i="1"/>
  <c r="X608" i="1"/>
  <c r="N610" i="1"/>
  <c r="O609" i="1"/>
  <c r="P609" i="1" s="1"/>
  <c r="AB615" i="1"/>
  <c r="U613" i="1"/>
  <c r="W613" i="1" s="1"/>
  <c r="T617" i="1"/>
  <c r="J614" i="1"/>
  <c r="K614" i="1" s="1"/>
  <c r="E614" i="1" s="1"/>
  <c r="M614" i="1"/>
  <c r="A616" i="1"/>
  <c r="Q616" i="1" s="1"/>
  <c r="R616" i="1" s="1"/>
  <c r="H615" i="1"/>
  <c r="I615" i="1"/>
  <c r="F613" i="1" l="1"/>
  <c r="Z608" i="1"/>
  <c r="D614" i="1"/>
  <c r="L614" i="1" s="1"/>
  <c r="C617" i="1"/>
  <c r="S609" i="1"/>
  <c r="Z609" i="1" s="1"/>
  <c r="X609" i="1"/>
  <c r="B609" i="1" s="1"/>
  <c r="G613" i="1"/>
  <c r="N611" i="1"/>
  <c r="O610" i="1"/>
  <c r="P610" i="1" s="1"/>
  <c r="B608" i="1"/>
  <c r="J615" i="1"/>
  <c r="K615" i="1" s="1"/>
  <c r="E615" i="1" s="1"/>
  <c r="M615" i="1"/>
  <c r="AB616" i="1"/>
  <c r="A617" i="1"/>
  <c r="Q617" i="1" s="1"/>
  <c r="R617" i="1" s="1"/>
  <c r="I616" i="1"/>
  <c r="H616" i="1"/>
  <c r="T618" i="1"/>
  <c r="U614" i="1"/>
  <c r="W614" i="1" s="1"/>
  <c r="F614" i="1" l="1"/>
  <c r="D615" i="1"/>
  <c r="L615" i="1" s="1"/>
  <c r="C618" i="1"/>
  <c r="S610" i="1"/>
  <c r="Z610" i="1" s="1"/>
  <c r="X610" i="1"/>
  <c r="B610" i="1" s="1"/>
  <c r="G614" i="1"/>
  <c r="N612" i="1"/>
  <c r="O611" i="1"/>
  <c r="P611" i="1" s="1"/>
  <c r="T619" i="1"/>
  <c r="J616" i="1"/>
  <c r="K616" i="1" s="1"/>
  <c r="E616" i="1" s="1"/>
  <c r="M616" i="1"/>
  <c r="I617" i="1"/>
  <c r="A618" i="1"/>
  <c r="Q618" i="1" s="1"/>
  <c r="R618" i="1" s="1"/>
  <c r="H617" i="1"/>
  <c r="U615" i="1"/>
  <c r="W615" i="1" s="1"/>
  <c r="AB617" i="1"/>
  <c r="F615" i="1" l="1"/>
  <c r="D616" i="1"/>
  <c r="N613" i="1"/>
  <c r="O612" i="1"/>
  <c r="P612" i="1" s="1"/>
  <c r="C619" i="1"/>
  <c r="G615" i="1"/>
  <c r="S611" i="1"/>
  <c r="Z611" i="1" s="1"/>
  <c r="X611" i="1"/>
  <c r="B611" i="1" s="1"/>
  <c r="H618" i="1"/>
  <c r="A619" i="1"/>
  <c r="Q619" i="1" s="1"/>
  <c r="R619" i="1" s="1"/>
  <c r="I618" i="1"/>
  <c r="L616" i="1"/>
  <c r="U616" i="1"/>
  <c r="W616" i="1" s="1"/>
  <c r="T620" i="1"/>
  <c r="J617" i="1"/>
  <c r="K617" i="1" s="1"/>
  <c r="E617" i="1" s="1"/>
  <c r="M617" i="1"/>
  <c r="AB618" i="1"/>
  <c r="F616" i="1" l="1"/>
  <c r="G616" i="1"/>
  <c r="D617" i="1"/>
  <c r="L617" i="1" s="1"/>
  <c r="C620" i="1"/>
  <c r="S612" i="1"/>
  <c r="Z612" i="1" s="1"/>
  <c r="X612" i="1"/>
  <c r="B612" i="1" s="1"/>
  <c r="N614" i="1"/>
  <c r="O613" i="1"/>
  <c r="P613" i="1" s="1"/>
  <c r="U617" i="1"/>
  <c r="W617" i="1" s="1"/>
  <c r="T621" i="1"/>
  <c r="AB619" i="1"/>
  <c r="A620" i="1"/>
  <c r="Q620" i="1" s="1"/>
  <c r="R620" i="1" s="1"/>
  <c r="H619" i="1"/>
  <c r="I619" i="1" s="1"/>
  <c r="J618" i="1"/>
  <c r="K618" i="1" s="1"/>
  <c r="E618" i="1" s="1"/>
  <c r="M618" i="1"/>
  <c r="D618" i="1" l="1"/>
  <c r="G618" i="1" s="1"/>
  <c r="F617" i="1"/>
  <c r="O614" i="1"/>
  <c r="P614" i="1" s="1"/>
  <c r="N615" i="1"/>
  <c r="C621" i="1"/>
  <c r="G617" i="1"/>
  <c r="S613" i="1"/>
  <c r="Z613" i="1" s="1"/>
  <c r="X613" i="1"/>
  <c r="B613" i="1" s="1"/>
  <c r="J619" i="1"/>
  <c r="K619" i="1" s="1"/>
  <c r="E619" i="1" s="1"/>
  <c r="AB620" i="1"/>
  <c r="T622" i="1"/>
  <c r="I620" i="1"/>
  <c r="A621" i="1"/>
  <c r="Q621" i="1" s="1"/>
  <c r="R621" i="1" s="1"/>
  <c r="H620" i="1"/>
  <c r="U618" i="1"/>
  <c r="W618" i="1" s="1"/>
  <c r="L618" i="1" l="1"/>
  <c r="M619" i="1" s="1"/>
  <c r="F618" i="1"/>
  <c r="C622" i="1"/>
  <c r="D619" i="1"/>
  <c r="G619" i="1" s="1"/>
  <c r="N616" i="1"/>
  <c r="O615" i="1"/>
  <c r="P615" i="1" s="1"/>
  <c r="S614" i="1"/>
  <c r="X614" i="1"/>
  <c r="A622" i="1"/>
  <c r="Q622" i="1" s="1"/>
  <c r="R622" i="1" s="1"/>
  <c r="H621" i="1"/>
  <c r="I621" i="1"/>
  <c r="T623" i="1"/>
  <c r="U619" i="1"/>
  <c r="W619" i="1" s="1"/>
  <c r="J620" i="1"/>
  <c r="K620" i="1" s="1"/>
  <c r="E620" i="1" s="1"/>
  <c r="AB621" i="1"/>
  <c r="Z614" i="1" l="1"/>
  <c r="L619" i="1"/>
  <c r="S615" i="1"/>
  <c r="Z615" i="1" s="1"/>
  <c r="X615" i="1"/>
  <c r="B615" i="1" s="1"/>
  <c r="N617" i="1"/>
  <c r="O616" i="1"/>
  <c r="P616" i="1" s="1"/>
  <c r="D620" i="1"/>
  <c r="F619" i="1"/>
  <c r="B614" i="1"/>
  <c r="C623" i="1"/>
  <c r="M620" i="1"/>
  <c r="M621" i="1" s="1"/>
  <c r="AB622" i="1"/>
  <c r="A623" i="1"/>
  <c r="Q623" i="1" s="1"/>
  <c r="R623" i="1" s="1"/>
  <c r="I622" i="1"/>
  <c r="H622" i="1"/>
  <c r="U620" i="1"/>
  <c r="W620" i="1" s="1"/>
  <c r="T624" i="1"/>
  <c r="J621" i="1"/>
  <c r="K621" i="1" s="1"/>
  <c r="E621" i="1" s="1"/>
  <c r="D621" i="1" l="1"/>
  <c r="G621" i="1" s="1"/>
  <c r="G620" i="1"/>
  <c r="F620" i="1"/>
  <c r="S616" i="1"/>
  <c r="Z616" i="1" s="1"/>
  <c r="X616" i="1"/>
  <c r="B616" i="1" s="1"/>
  <c r="L620" i="1"/>
  <c r="O617" i="1"/>
  <c r="P617" i="1" s="1"/>
  <c r="N618" i="1"/>
  <c r="C624" i="1"/>
  <c r="U621" i="1"/>
  <c r="W621" i="1" s="1"/>
  <c r="J622" i="1"/>
  <c r="K622" i="1" s="1"/>
  <c r="E622" i="1" s="1"/>
  <c r="M622" i="1"/>
  <c r="A624" i="1"/>
  <c r="Q624" i="1" s="1"/>
  <c r="R624" i="1" s="1"/>
  <c r="I623" i="1"/>
  <c r="H623" i="1"/>
  <c r="AB623" i="1"/>
  <c r="T625" i="1"/>
  <c r="L621" i="1" l="1"/>
  <c r="C625" i="1"/>
  <c r="O618" i="1"/>
  <c r="P618" i="1" s="1"/>
  <c r="N619" i="1"/>
  <c r="D622" i="1"/>
  <c r="F621" i="1"/>
  <c r="S617" i="1"/>
  <c r="Z617" i="1" s="1"/>
  <c r="X617" i="1"/>
  <c r="B617" i="1" s="1"/>
  <c r="U622" i="1"/>
  <c r="W622" i="1" s="1"/>
  <c r="J623" i="1"/>
  <c r="K623" i="1" s="1"/>
  <c r="E623" i="1" s="1"/>
  <c r="M623" i="1"/>
  <c r="A625" i="1"/>
  <c r="Q625" i="1" s="1"/>
  <c r="R625" i="1" s="1"/>
  <c r="I624" i="1"/>
  <c r="H624" i="1"/>
  <c r="T626" i="1"/>
  <c r="AB624" i="1"/>
  <c r="F622" i="1" l="1"/>
  <c r="L622" i="1"/>
  <c r="D623" i="1"/>
  <c r="O619" i="1"/>
  <c r="P619" i="1" s="1"/>
  <c r="N620" i="1"/>
  <c r="S618" i="1"/>
  <c r="X618" i="1"/>
  <c r="C626" i="1"/>
  <c r="G622" i="1"/>
  <c r="U623" i="1"/>
  <c r="W623" i="1" s="1"/>
  <c r="J624" i="1"/>
  <c r="K624" i="1" s="1"/>
  <c r="E624" i="1" s="1"/>
  <c r="M624" i="1"/>
  <c r="A626" i="1"/>
  <c r="Q626" i="1" s="1"/>
  <c r="R626" i="1" s="1"/>
  <c r="I625" i="1"/>
  <c r="H625" i="1"/>
  <c r="T627" i="1"/>
  <c r="AB625" i="1"/>
  <c r="Z618" i="1" l="1"/>
  <c r="F623" i="1"/>
  <c r="G623" i="1"/>
  <c r="D624" i="1"/>
  <c r="L624" i="1" s="1"/>
  <c r="N621" i="1"/>
  <c r="O620" i="1"/>
  <c r="P620" i="1" s="1"/>
  <c r="S619" i="1"/>
  <c r="Z619" i="1" s="1"/>
  <c r="X619" i="1"/>
  <c r="B619" i="1" s="1"/>
  <c r="C627" i="1"/>
  <c r="L623" i="1"/>
  <c r="B618" i="1"/>
  <c r="U624" i="1"/>
  <c r="W624" i="1" s="1"/>
  <c r="J625" i="1"/>
  <c r="K625" i="1" s="1"/>
  <c r="E625" i="1" s="1"/>
  <c r="M625" i="1"/>
  <c r="A627" i="1"/>
  <c r="Q627" i="1" s="1"/>
  <c r="R627" i="1" s="1"/>
  <c r="I626" i="1"/>
  <c r="H626" i="1"/>
  <c r="T628" i="1"/>
  <c r="AB626" i="1"/>
  <c r="F624" i="1" l="1"/>
  <c r="D625" i="1"/>
  <c r="L625" i="1" s="1"/>
  <c r="S620" i="1"/>
  <c r="Z620" i="1" s="1"/>
  <c r="X620" i="1"/>
  <c r="B620" i="1" s="1"/>
  <c r="O621" i="1"/>
  <c r="P621" i="1" s="1"/>
  <c r="N622" i="1"/>
  <c r="G624" i="1"/>
  <c r="C628" i="1"/>
  <c r="U625" i="1"/>
  <c r="W625" i="1" s="1"/>
  <c r="T629" i="1"/>
  <c r="J626" i="1"/>
  <c r="K626" i="1" s="1"/>
  <c r="E626" i="1" s="1"/>
  <c r="M626" i="1"/>
  <c r="A628" i="1"/>
  <c r="Q628" i="1" s="1"/>
  <c r="R628" i="1" s="1"/>
  <c r="I627" i="1"/>
  <c r="H627" i="1"/>
  <c r="AB627" i="1"/>
  <c r="F625" i="1" l="1"/>
  <c r="G625" i="1"/>
  <c r="D626" i="1"/>
  <c r="N623" i="1"/>
  <c r="O622" i="1"/>
  <c r="P622" i="1" s="1"/>
  <c r="S621" i="1"/>
  <c r="X621" i="1"/>
  <c r="C629" i="1"/>
  <c r="AB628" i="1"/>
  <c r="U626" i="1"/>
  <c r="W626" i="1" s="1"/>
  <c r="J627" i="1"/>
  <c r="K627" i="1" s="1"/>
  <c r="E627" i="1" s="1"/>
  <c r="M627" i="1"/>
  <c r="A629" i="1"/>
  <c r="Q629" i="1" s="1"/>
  <c r="R629" i="1" s="1"/>
  <c r="I628" i="1"/>
  <c r="H628" i="1"/>
  <c r="T630" i="1"/>
  <c r="Z621" i="1" l="1"/>
  <c r="F626" i="1"/>
  <c r="L626" i="1"/>
  <c r="G626" i="1"/>
  <c r="D627" i="1"/>
  <c r="L627" i="1" s="1"/>
  <c r="B621" i="1"/>
  <c r="S622" i="1"/>
  <c r="Z622" i="1" s="1"/>
  <c r="X622" i="1"/>
  <c r="B622" i="1" s="1"/>
  <c r="N624" i="1"/>
  <c r="O623" i="1"/>
  <c r="P623" i="1" s="1"/>
  <c r="C630" i="1"/>
  <c r="T631" i="1"/>
  <c r="J628" i="1"/>
  <c r="K628" i="1" s="1"/>
  <c r="E628" i="1" s="1"/>
  <c r="M628" i="1"/>
  <c r="A630" i="1"/>
  <c r="Q630" i="1" s="1"/>
  <c r="R630" i="1" s="1"/>
  <c r="I629" i="1"/>
  <c r="H629" i="1"/>
  <c r="AB629" i="1"/>
  <c r="U627" i="1"/>
  <c r="W627" i="1" s="1"/>
  <c r="F627" i="1" l="1"/>
  <c r="D628" i="1"/>
  <c r="L628" i="1" s="1"/>
  <c r="C631" i="1"/>
  <c r="G627" i="1"/>
  <c r="S623" i="1"/>
  <c r="X623" i="1"/>
  <c r="O624" i="1"/>
  <c r="P624" i="1" s="1"/>
  <c r="N625" i="1"/>
  <c r="J629" i="1"/>
  <c r="K629" i="1" s="1"/>
  <c r="E629" i="1" s="1"/>
  <c r="M629" i="1"/>
  <c r="A631" i="1"/>
  <c r="Q631" i="1" s="1"/>
  <c r="R631" i="1" s="1"/>
  <c r="I630" i="1"/>
  <c r="H630" i="1"/>
  <c r="T632" i="1"/>
  <c r="AB630" i="1"/>
  <c r="U628" i="1"/>
  <c r="W628" i="1" s="1"/>
  <c r="Z623" i="1" l="1"/>
  <c r="F628" i="1"/>
  <c r="D629" i="1"/>
  <c r="L629" i="1" s="1"/>
  <c r="C632" i="1"/>
  <c r="O625" i="1"/>
  <c r="P625" i="1" s="1"/>
  <c r="N626" i="1"/>
  <c r="S624" i="1"/>
  <c r="Z624" i="1" s="1"/>
  <c r="X624" i="1"/>
  <c r="B624" i="1" s="1"/>
  <c r="G628" i="1"/>
  <c r="B623" i="1"/>
  <c r="J630" i="1"/>
  <c r="K630" i="1" s="1"/>
  <c r="E630" i="1" s="1"/>
  <c r="M630" i="1"/>
  <c r="A632" i="1"/>
  <c r="Q632" i="1" s="1"/>
  <c r="R632" i="1" s="1"/>
  <c r="I631" i="1"/>
  <c r="H631" i="1"/>
  <c r="T633" i="1"/>
  <c r="AB631" i="1"/>
  <c r="U629" i="1"/>
  <c r="W629" i="1" s="1"/>
  <c r="F629" i="1" l="1"/>
  <c r="D630" i="1"/>
  <c r="O626" i="1"/>
  <c r="P626" i="1" s="1"/>
  <c r="N627" i="1"/>
  <c r="S625" i="1"/>
  <c r="X625" i="1"/>
  <c r="C633" i="1"/>
  <c r="G629" i="1"/>
  <c r="U630" i="1"/>
  <c r="W630" i="1" s="1"/>
  <c r="T634" i="1"/>
  <c r="J631" i="1"/>
  <c r="K631" i="1" s="1"/>
  <c r="E631" i="1" s="1"/>
  <c r="M631" i="1"/>
  <c r="A633" i="1"/>
  <c r="Q633" i="1" s="1"/>
  <c r="R633" i="1" s="1"/>
  <c r="I632" i="1"/>
  <c r="H632" i="1"/>
  <c r="AB632" i="1"/>
  <c r="F630" i="1" l="1"/>
  <c r="Z625" i="1"/>
  <c r="L630" i="1"/>
  <c r="G630" i="1"/>
  <c r="D631" i="1"/>
  <c r="B625" i="1"/>
  <c r="N628" i="1"/>
  <c r="O627" i="1"/>
  <c r="P627" i="1" s="1"/>
  <c r="S626" i="1"/>
  <c r="X626" i="1"/>
  <c r="C634" i="1"/>
  <c r="J632" i="1"/>
  <c r="K632" i="1" s="1"/>
  <c r="E632" i="1" s="1"/>
  <c r="M632" i="1"/>
  <c r="A634" i="1"/>
  <c r="Q634" i="1" s="1"/>
  <c r="R634" i="1" s="1"/>
  <c r="I633" i="1"/>
  <c r="H633" i="1"/>
  <c r="AB633" i="1"/>
  <c r="U631" i="1"/>
  <c r="W631" i="1" s="1"/>
  <c r="T635" i="1"/>
  <c r="F631" i="1" l="1"/>
  <c r="L631" i="1"/>
  <c r="Z626" i="1"/>
  <c r="G631" i="1"/>
  <c r="D632" i="1"/>
  <c r="S627" i="1"/>
  <c r="Z627" i="1" s="1"/>
  <c r="X627" i="1"/>
  <c r="B627" i="1" s="1"/>
  <c r="N629" i="1"/>
  <c r="O628" i="1"/>
  <c r="P628" i="1" s="1"/>
  <c r="C635" i="1"/>
  <c r="B626" i="1"/>
  <c r="T636" i="1"/>
  <c r="J633" i="1"/>
  <c r="K633" i="1" s="1"/>
  <c r="E633" i="1" s="1"/>
  <c r="M633" i="1"/>
  <c r="A635" i="1"/>
  <c r="Q635" i="1" s="1"/>
  <c r="R635" i="1" s="1"/>
  <c r="I634" i="1"/>
  <c r="H634" i="1"/>
  <c r="AB634" i="1"/>
  <c r="U632" i="1"/>
  <c r="W632" i="1" s="1"/>
  <c r="F632" i="1" l="1"/>
  <c r="L632" i="1"/>
  <c r="D633" i="1"/>
  <c r="S628" i="1"/>
  <c r="Z628" i="1" s="1"/>
  <c r="X628" i="1"/>
  <c r="B628" i="1" s="1"/>
  <c r="O629" i="1"/>
  <c r="P629" i="1" s="1"/>
  <c r="N630" i="1"/>
  <c r="G632" i="1"/>
  <c r="C636" i="1"/>
  <c r="U633" i="1"/>
  <c r="W633" i="1" s="1"/>
  <c r="T637" i="1"/>
  <c r="J634" i="1"/>
  <c r="K634" i="1" s="1"/>
  <c r="E634" i="1" s="1"/>
  <c r="M634" i="1"/>
  <c r="A636" i="1"/>
  <c r="Q636" i="1" s="1"/>
  <c r="R636" i="1" s="1"/>
  <c r="I635" i="1"/>
  <c r="H635" i="1"/>
  <c r="AB635" i="1"/>
  <c r="F633" i="1" l="1"/>
  <c r="L633" i="1"/>
  <c r="D634" i="1"/>
  <c r="O630" i="1"/>
  <c r="P630" i="1" s="1"/>
  <c r="N631" i="1"/>
  <c r="S629" i="1"/>
  <c r="Z629" i="1" s="1"/>
  <c r="X629" i="1"/>
  <c r="B629" i="1" s="1"/>
  <c r="C637" i="1"/>
  <c r="G633" i="1"/>
  <c r="J635" i="1"/>
  <c r="K635" i="1" s="1"/>
  <c r="E635" i="1" s="1"/>
  <c r="M635" i="1"/>
  <c r="A637" i="1"/>
  <c r="Q637" i="1" s="1"/>
  <c r="R637" i="1" s="1"/>
  <c r="I636" i="1"/>
  <c r="H636" i="1"/>
  <c r="T638" i="1"/>
  <c r="AB636" i="1"/>
  <c r="U634" i="1"/>
  <c r="W634" i="1" s="1"/>
  <c r="F634" i="1" l="1"/>
  <c r="L634" i="1"/>
  <c r="D635" i="1"/>
  <c r="O631" i="1"/>
  <c r="P631" i="1" s="1"/>
  <c r="N632" i="1"/>
  <c r="S630" i="1"/>
  <c r="X630" i="1"/>
  <c r="G634" i="1"/>
  <c r="C638" i="1"/>
  <c r="T639" i="1"/>
  <c r="J636" i="1"/>
  <c r="K636" i="1" s="1"/>
  <c r="E636" i="1" s="1"/>
  <c r="M636" i="1"/>
  <c r="I637" i="1"/>
  <c r="A638" i="1"/>
  <c r="Q638" i="1" s="1"/>
  <c r="R638" i="1" s="1"/>
  <c r="H637" i="1"/>
  <c r="AB637" i="1"/>
  <c r="U635" i="1"/>
  <c r="W635" i="1" s="1"/>
  <c r="F635" i="1" l="1"/>
  <c r="Z630" i="1"/>
  <c r="L635" i="1"/>
  <c r="G635" i="1"/>
  <c r="D636" i="1"/>
  <c r="F636" i="1" s="1"/>
  <c r="B630" i="1"/>
  <c r="N633" i="1"/>
  <c r="O632" i="1"/>
  <c r="P632" i="1" s="1"/>
  <c r="S631" i="1"/>
  <c r="X631" i="1"/>
  <c r="B631" i="1" s="1"/>
  <c r="C639" i="1"/>
  <c r="U636" i="1"/>
  <c r="W636" i="1" s="1"/>
  <c r="J637" i="1"/>
  <c r="K637" i="1" s="1"/>
  <c r="E637" i="1" s="1"/>
  <c r="M637" i="1"/>
  <c r="AB638" i="1"/>
  <c r="T640" i="1"/>
  <c r="H638" i="1"/>
  <c r="A639" i="1"/>
  <c r="Q639" i="1" s="1"/>
  <c r="R639" i="1" s="1"/>
  <c r="I638" i="1"/>
  <c r="L636" i="1" l="1"/>
  <c r="D637" i="1"/>
  <c r="F637" i="1" s="1"/>
  <c r="S632" i="1"/>
  <c r="Z632" i="1" s="1"/>
  <c r="X632" i="1"/>
  <c r="B632" i="1" s="1"/>
  <c r="N634" i="1"/>
  <c r="O633" i="1"/>
  <c r="P633" i="1" s="1"/>
  <c r="C640" i="1"/>
  <c r="G636" i="1"/>
  <c r="Z631" i="1"/>
  <c r="L637" i="1"/>
  <c r="U637" i="1"/>
  <c r="W637" i="1" s="1"/>
  <c r="J638" i="1"/>
  <c r="K638" i="1" s="1"/>
  <c r="E638" i="1" s="1"/>
  <c r="M638" i="1"/>
  <c r="AB639" i="1"/>
  <c r="A640" i="1"/>
  <c r="Q640" i="1" s="1"/>
  <c r="R640" i="1" s="1"/>
  <c r="H639" i="1"/>
  <c r="I639" i="1"/>
  <c r="T641" i="1"/>
  <c r="G637" i="1" l="1"/>
  <c r="D638" i="1"/>
  <c r="F638" i="1" s="1"/>
  <c r="S633" i="1"/>
  <c r="Z633" i="1" s="1"/>
  <c r="X633" i="1"/>
  <c r="B633" i="1" s="1"/>
  <c r="N635" i="1"/>
  <c r="O634" i="1"/>
  <c r="P634" i="1" s="1"/>
  <c r="C641" i="1"/>
  <c r="J639" i="1"/>
  <c r="K639" i="1" s="1"/>
  <c r="E639" i="1" s="1"/>
  <c r="M639" i="1"/>
  <c r="T642" i="1"/>
  <c r="AB640" i="1"/>
  <c r="A641" i="1"/>
  <c r="Q641" i="1" s="1"/>
  <c r="R641" i="1" s="1"/>
  <c r="I640" i="1"/>
  <c r="H640" i="1"/>
  <c r="U638" i="1"/>
  <c r="W638" i="1" s="1"/>
  <c r="L638" i="1" l="1"/>
  <c r="G638" i="1"/>
  <c r="D639" i="1"/>
  <c r="F639" i="1" s="1"/>
  <c r="S634" i="1"/>
  <c r="Z634" i="1" s="1"/>
  <c r="X634" i="1"/>
  <c r="B634" i="1" s="1"/>
  <c r="N636" i="1"/>
  <c r="O635" i="1"/>
  <c r="P635" i="1" s="1"/>
  <c r="C642" i="1"/>
  <c r="U639" i="1"/>
  <c r="W639" i="1" s="1"/>
  <c r="A642" i="1"/>
  <c r="Q642" i="1" s="1"/>
  <c r="R642" i="1" s="1"/>
  <c r="I641" i="1"/>
  <c r="H641" i="1"/>
  <c r="J640" i="1"/>
  <c r="K640" i="1" s="1"/>
  <c r="E640" i="1" s="1"/>
  <c r="M640" i="1"/>
  <c r="AB641" i="1"/>
  <c r="T643" i="1"/>
  <c r="L639" i="1" l="1"/>
  <c r="G639" i="1"/>
  <c r="D640" i="1"/>
  <c r="F640" i="1" s="1"/>
  <c r="S635" i="1"/>
  <c r="Z635" i="1" s="1"/>
  <c r="X635" i="1"/>
  <c r="B635" i="1" s="1"/>
  <c r="N637" i="1"/>
  <c r="O636" i="1"/>
  <c r="P636" i="1" s="1"/>
  <c r="C643" i="1"/>
  <c r="AB642" i="1"/>
  <c r="T644" i="1"/>
  <c r="A643" i="1"/>
  <c r="Q643" i="1" s="1"/>
  <c r="R643" i="1" s="1"/>
  <c r="H642" i="1"/>
  <c r="I642" i="1"/>
  <c r="U640" i="1"/>
  <c r="W640" i="1" s="1"/>
  <c r="J641" i="1"/>
  <c r="K641" i="1" s="1"/>
  <c r="E641" i="1" s="1"/>
  <c r="M641" i="1"/>
  <c r="L640" i="1" l="1"/>
  <c r="G640" i="1"/>
  <c r="D641" i="1"/>
  <c r="F641" i="1" s="1"/>
  <c r="S636" i="1"/>
  <c r="X636" i="1"/>
  <c r="N638" i="1"/>
  <c r="O637" i="1"/>
  <c r="P637" i="1" s="1"/>
  <c r="C644" i="1"/>
  <c r="U641" i="1"/>
  <c r="W641" i="1" s="1"/>
  <c r="T645" i="1"/>
  <c r="J642" i="1"/>
  <c r="K642" i="1" s="1"/>
  <c r="E642" i="1" s="1"/>
  <c r="M642" i="1"/>
  <c r="I643" i="1"/>
  <c r="A644" i="1"/>
  <c r="Q644" i="1" s="1"/>
  <c r="R644" i="1" s="1"/>
  <c r="H643" i="1"/>
  <c r="AB643" i="1"/>
  <c r="L641" i="1" l="1"/>
  <c r="G641" i="1"/>
  <c r="Z636" i="1"/>
  <c r="D642" i="1"/>
  <c r="F642" i="1" s="1"/>
  <c r="N639" i="1"/>
  <c r="O638" i="1"/>
  <c r="P638" i="1" s="1"/>
  <c r="B636" i="1"/>
  <c r="C645" i="1"/>
  <c r="S637" i="1"/>
  <c r="X637" i="1"/>
  <c r="U642" i="1"/>
  <c r="W642" i="1" s="1"/>
  <c r="AB644" i="1"/>
  <c r="J643" i="1"/>
  <c r="K643" i="1" s="1"/>
  <c r="E643" i="1" s="1"/>
  <c r="M643" i="1"/>
  <c r="T646" i="1"/>
  <c r="H644" i="1"/>
  <c r="A645" i="1"/>
  <c r="Q645" i="1" s="1"/>
  <c r="R645" i="1" s="1"/>
  <c r="I644" i="1"/>
  <c r="Z637" i="1" l="1"/>
  <c r="L642" i="1"/>
  <c r="G642" i="1"/>
  <c r="D643" i="1"/>
  <c r="F643" i="1" s="1"/>
  <c r="S638" i="1"/>
  <c r="Z638" i="1" s="1"/>
  <c r="X638" i="1"/>
  <c r="B638" i="1" s="1"/>
  <c r="B637" i="1"/>
  <c r="O639" i="1"/>
  <c r="P639" i="1" s="1"/>
  <c r="N640" i="1"/>
  <c r="C646" i="1"/>
  <c r="J644" i="1"/>
  <c r="K644" i="1" s="1"/>
  <c r="E644" i="1" s="1"/>
  <c r="M644" i="1"/>
  <c r="H645" i="1"/>
  <c r="A646" i="1"/>
  <c r="Q646" i="1" s="1"/>
  <c r="R646" i="1" s="1"/>
  <c r="I645" i="1"/>
  <c r="U643" i="1"/>
  <c r="W643" i="1" s="1"/>
  <c r="AB645" i="1"/>
  <c r="T647" i="1"/>
  <c r="L643" i="1" l="1"/>
  <c r="G643" i="1"/>
  <c r="D644" i="1"/>
  <c r="F644" i="1" s="1"/>
  <c r="S639" i="1"/>
  <c r="X639" i="1"/>
  <c r="C647" i="1"/>
  <c r="N641" i="1"/>
  <c r="O640" i="1"/>
  <c r="P640" i="1" s="1"/>
  <c r="AB646" i="1"/>
  <c r="U644" i="1"/>
  <c r="W644" i="1" s="1"/>
  <c r="T648" i="1"/>
  <c r="J645" i="1"/>
  <c r="K645" i="1" s="1"/>
  <c r="E645" i="1" s="1"/>
  <c r="M645" i="1"/>
  <c r="H646" i="1"/>
  <c r="A647" i="1"/>
  <c r="Q647" i="1" s="1"/>
  <c r="R647" i="1" s="1"/>
  <c r="I646" i="1"/>
  <c r="Z639" i="1" l="1"/>
  <c r="L644" i="1"/>
  <c r="G644" i="1"/>
  <c r="D645" i="1"/>
  <c r="F645" i="1" s="1"/>
  <c r="C648" i="1"/>
  <c r="B639" i="1"/>
  <c r="S640" i="1"/>
  <c r="X640" i="1"/>
  <c r="O641" i="1"/>
  <c r="P641" i="1" s="1"/>
  <c r="N642" i="1"/>
  <c r="AB647" i="1"/>
  <c r="U645" i="1"/>
  <c r="W645" i="1" s="1"/>
  <c r="J646" i="1"/>
  <c r="K646" i="1" s="1"/>
  <c r="E646" i="1" s="1"/>
  <c r="M646" i="1"/>
  <c r="H647" i="1"/>
  <c r="A648" i="1"/>
  <c r="Q648" i="1" s="1"/>
  <c r="R648" i="1" s="1"/>
  <c r="I647" i="1"/>
  <c r="T649" i="1"/>
  <c r="Z640" i="1" l="1"/>
  <c r="L645" i="1"/>
  <c r="G645" i="1"/>
  <c r="D646" i="1"/>
  <c r="F646" i="1" s="1"/>
  <c r="B640" i="1"/>
  <c r="C649" i="1"/>
  <c r="N643" i="1"/>
  <c r="O642" i="1"/>
  <c r="P642" i="1" s="1"/>
  <c r="S641" i="1"/>
  <c r="Z641" i="1" s="1"/>
  <c r="X641" i="1"/>
  <c r="B641" i="1" s="1"/>
  <c r="U646" i="1"/>
  <c r="W646" i="1" s="1"/>
  <c r="T650" i="1"/>
  <c r="J647" i="1"/>
  <c r="K647" i="1" s="1"/>
  <c r="E647" i="1" s="1"/>
  <c r="M647" i="1"/>
  <c r="H648" i="1"/>
  <c r="A649" i="1"/>
  <c r="Q649" i="1" s="1"/>
  <c r="R649" i="1" s="1"/>
  <c r="I648" i="1"/>
  <c r="AB648" i="1"/>
  <c r="L646" i="1" l="1"/>
  <c r="D647" i="1"/>
  <c r="F647" i="1" s="1"/>
  <c r="N644" i="1"/>
  <c r="O643" i="1"/>
  <c r="P643" i="1" s="1"/>
  <c r="C650" i="1"/>
  <c r="G646" i="1"/>
  <c r="S642" i="1"/>
  <c r="Z642" i="1" s="1"/>
  <c r="X642" i="1"/>
  <c r="B642" i="1" s="1"/>
  <c r="J648" i="1"/>
  <c r="K648" i="1" s="1"/>
  <c r="E648" i="1" s="1"/>
  <c r="M648" i="1"/>
  <c r="H649" i="1"/>
  <c r="I649" i="1" s="1"/>
  <c r="A650" i="1"/>
  <c r="Q650" i="1" s="1"/>
  <c r="R650" i="1" s="1"/>
  <c r="AB649" i="1"/>
  <c r="U647" i="1"/>
  <c r="W647" i="1" s="1"/>
  <c r="T651" i="1"/>
  <c r="L647" i="1" l="1"/>
  <c r="D648" i="1"/>
  <c r="G648" i="1" s="1"/>
  <c r="C651" i="1"/>
  <c r="S643" i="1"/>
  <c r="Z643" i="1" s="1"/>
  <c r="X643" i="1"/>
  <c r="B643" i="1" s="1"/>
  <c r="N645" i="1"/>
  <c r="O644" i="1"/>
  <c r="P644" i="1" s="1"/>
  <c r="G647" i="1"/>
  <c r="J649" i="1"/>
  <c r="K649" i="1" s="1"/>
  <c r="E649" i="1" s="1"/>
  <c r="AB650" i="1"/>
  <c r="T652" i="1"/>
  <c r="U648" i="1"/>
  <c r="W648" i="1" s="1"/>
  <c r="H650" i="1"/>
  <c r="A651" i="1"/>
  <c r="Q651" i="1" s="1"/>
  <c r="R651" i="1" s="1"/>
  <c r="I650" i="1"/>
  <c r="L648" i="1" l="1"/>
  <c r="M649" i="1" s="1"/>
  <c r="F648" i="1"/>
  <c r="S644" i="1"/>
  <c r="X644" i="1"/>
  <c r="O645" i="1"/>
  <c r="P645" i="1" s="1"/>
  <c r="N646" i="1"/>
  <c r="D649" i="1"/>
  <c r="C652" i="1"/>
  <c r="J650" i="1"/>
  <c r="K650" i="1" s="1"/>
  <c r="E650" i="1" s="1"/>
  <c r="H651" i="1"/>
  <c r="A652" i="1"/>
  <c r="Q652" i="1" s="1"/>
  <c r="R652" i="1" s="1"/>
  <c r="I651" i="1"/>
  <c r="AB651" i="1"/>
  <c r="T653" i="1"/>
  <c r="U649" i="1"/>
  <c r="W649" i="1" s="1"/>
  <c r="Z644" i="1" l="1"/>
  <c r="D650" i="1"/>
  <c r="G650" i="1" s="1"/>
  <c r="C653" i="1"/>
  <c r="G649" i="1"/>
  <c r="F649" i="1"/>
  <c r="O646" i="1"/>
  <c r="P646" i="1" s="1"/>
  <c r="N647" i="1"/>
  <c r="S645" i="1"/>
  <c r="X645" i="1"/>
  <c r="B644" i="1"/>
  <c r="L649" i="1"/>
  <c r="T654" i="1"/>
  <c r="M650" i="1"/>
  <c r="M651" i="1" s="1"/>
  <c r="L650" i="1"/>
  <c r="U650" i="1"/>
  <c r="W650" i="1" s="1"/>
  <c r="J651" i="1"/>
  <c r="K651" i="1" s="1"/>
  <c r="E651" i="1" s="1"/>
  <c r="H652" i="1"/>
  <c r="A653" i="1"/>
  <c r="Q653" i="1" s="1"/>
  <c r="R653" i="1" s="1"/>
  <c r="I652" i="1"/>
  <c r="AB652" i="1"/>
  <c r="Z645" i="1" l="1"/>
  <c r="D651" i="1"/>
  <c r="G651" i="1" s="1"/>
  <c r="O647" i="1"/>
  <c r="P647" i="1" s="1"/>
  <c r="N648" i="1"/>
  <c r="S646" i="1"/>
  <c r="X646" i="1"/>
  <c r="C654" i="1"/>
  <c r="B645" i="1"/>
  <c r="F650" i="1"/>
  <c r="J652" i="1"/>
  <c r="K652" i="1" s="1"/>
  <c r="E652" i="1" s="1"/>
  <c r="M652" i="1"/>
  <c r="H653" i="1"/>
  <c r="A654" i="1"/>
  <c r="Q654" i="1" s="1"/>
  <c r="R654" i="1" s="1"/>
  <c r="I653" i="1"/>
  <c r="AB653" i="1"/>
  <c r="U651" i="1"/>
  <c r="W651" i="1" s="1"/>
  <c r="T655" i="1"/>
  <c r="L651" i="1" l="1"/>
  <c r="Z646" i="1"/>
  <c r="D652" i="1"/>
  <c r="G652" i="1" s="1"/>
  <c r="O648" i="1"/>
  <c r="P648" i="1" s="1"/>
  <c r="N649" i="1"/>
  <c r="S647" i="1"/>
  <c r="X647" i="1"/>
  <c r="C655" i="1"/>
  <c r="F651" i="1"/>
  <c r="B646" i="1"/>
  <c r="U652" i="1"/>
  <c r="W652" i="1" s="1"/>
  <c r="T656" i="1"/>
  <c r="J653" i="1"/>
  <c r="K653" i="1" s="1"/>
  <c r="E653" i="1" s="1"/>
  <c r="M653" i="1"/>
  <c r="H654" i="1"/>
  <c r="A655" i="1"/>
  <c r="Q655" i="1" s="1"/>
  <c r="R655" i="1" s="1"/>
  <c r="I654" i="1"/>
  <c r="AB654" i="1"/>
  <c r="L652" i="1" l="1"/>
  <c r="Z647" i="1"/>
  <c r="D653" i="1"/>
  <c r="G653" i="1" s="1"/>
  <c r="B647" i="1"/>
  <c r="O649" i="1"/>
  <c r="P649" i="1" s="1"/>
  <c r="N650" i="1"/>
  <c r="S648" i="1"/>
  <c r="X648" i="1"/>
  <c r="F652" i="1"/>
  <c r="C656" i="1"/>
  <c r="AB655" i="1"/>
  <c r="T657" i="1"/>
  <c r="U653" i="1"/>
  <c r="W653" i="1" s="1"/>
  <c r="J654" i="1"/>
  <c r="K654" i="1" s="1"/>
  <c r="E654" i="1" s="1"/>
  <c r="M654" i="1"/>
  <c r="H655" i="1"/>
  <c r="A656" i="1"/>
  <c r="Q656" i="1" s="1"/>
  <c r="R656" i="1" s="1"/>
  <c r="I655" i="1"/>
  <c r="L653" i="1" l="1"/>
  <c r="Z648" i="1"/>
  <c r="D654" i="1"/>
  <c r="G654" i="1" s="1"/>
  <c r="O650" i="1"/>
  <c r="P650" i="1" s="1"/>
  <c r="N651" i="1"/>
  <c r="S649" i="1"/>
  <c r="X649" i="1"/>
  <c r="C657" i="1"/>
  <c r="F653" i="1"/>
  <c r="B648" i="1"/>
  <c r="AB656" i="1"/>
  <c r="U654" i="1"/>
  <c r="W654" i="1" s="1"/>
  <c r="T658" i="1"/>
  <c r="J655" i="1"/>
  <c r="K655" i="1" s="1"/>
  <c r="E655" i="1" s="1"/>
  <c r="M655" i="1"/>
  <c r="H656" i="1"/>
  <c r="A657" i="1"/>
  <c r="Q657" i="1" s="1"/>
  <c r="R657" i="1" s="1"/>
  <c r="I656" i="1"/>
  <c r="Z649" i="1" l="1"/>
  <c r="L654" i="1"/>
  <c r="D655" i="1"/>
  <c r="G655" i="1" s="1"/>
  <c r="B649" i="1"/>
  <c r="N652" i="1"/>
  <c r="O651" i="1"/>
  <c r="P651" i="1" s="1"/>
  <c r="S650" i="1"/>
  <c r="Z650" i="1" s="1"/>
  <c r="X650" i="1"/>
  <c r="B650" i="1" s="1"/>
  <c r="C658" i="1"/>
  <c r="F654" i="1"/>
  <c r="AB657" i="1"/>
  <c r="T659" i="1"/>
  <c r="U655" i="1"/>
  <c r="W655" i="1" s="1"/>
  <c r="J656" i="1"/>
  <c r="K656" i="1" s="1"/>
  <c r="E656" i="1" s="1"/>
  <c r="M656" i="1"/>
  <c r="H657" i="1"/>
  <c r="A658" i="1"/>
  <c r="Q658" i="1" s="1"/>
  <c r="R658" i="1" s="1"/>
  <c r="I657" i="1"/>
  <c r="L655" i="1" l="1"/>
  <c r="D656" i="1"/>
  <c r="G656" i="1" s="1"/>
  <c r="S651" i="1"/>
  <c r="Z651" i="1" s="1"/>
  <c r="X651" i="1"/>
  <c r="B651" i="1" s="1"/>
  <c r="N653" i="1"/>
  <c r="O652" i="1"/>
  <c r="P652" i="1" s="1"/>
  <c r="C659" i="1"/>
  <c r="F655" i="1"/>
  <c r="U656" i="1"/>
  <c r="W656" i="1" s="1"/>
  <c r="J657" i="1"/>
  <c r="K657" i="1" s="1"/>
  <c r="E657" i="1" s="1"/>
  <c r="M657" i="1"/>
  <c r="H658" i="1"/>
  <c r="A659" i="1"/>
  <c r="Q659" i="1" s="1"/>
  <c r="R659" i="1" s="1"/>
  <c r="I658" i="1"/>
  <c r="AB658" i="1"/>
  <c r="T660" i="1"/>
  <c r="L656" i="1" l="1"/>
  <c r="D657" i="1"/>
  <c r="G657" i="1" s="1"/>
  <c r="S652" i="1"/>
  <c r="X652" i="1"/>
  <c r="O653" i="1"/>
  <c r="P653" i="1" s="1"/>
  <c r="N654" i="1"/>
  <c r="C660" i="1"/>
  <c r="F656" i="1"/>
  <c r="J658" i="1"/>
  <c r="K658" i="1" s="1"/>
  <c r="E658" i="1" s="1"/>
  <c r="M658" i="1"/>
  <c r="A660" i="1"/>
  <c r="Q660" i="1" s="1"/>
  <c r="R660" i="1" s="1"/>
  <c r="H659" i="1"/>
  <c r="I659" i="1"/>
  <c r="T661" i="1"/>
  <c r="AB659" i="1"/>
  <c r="U657" i="1"/>
  <c r="W657" i="1" s="1"/>
  <c r="L657" i="1" l="1"/>
  <c r="Z652" i="1"/>
  <c r="D658" i="1"/>
  <c r="G658" i="1" s="1"/>
  <c r="S653" i="1"/>
  <c r="Z653" i="1" s="1"/>
  <c r="X653" i="1"/>
  <c r="B653" i="1" s="1"/>
  <c r="B652" i="1"/>
  <c r="C661" i="1"/>
  <c r="F657" i="1"/>
  <c r="O654" i="1"/>
  <c r="P654" i="1" s="1"/>
  <c r="N655" i="1"/>
  <c r="U658" i="1"/>
  <c r="W658" i="1" s="1"/>
  <c r="J659" i="1"/>
  <c r="K659" i="1" s="1"/>
  <c r="E659" i="1" s="1"/>
  <c r="M659" i="1"/>
  <c r="AB660" i="1"/>
  <c r="A661" i="1"/>
  <c r="Q661" i="1" s="1"/>
  <c r="R661" i="1" s="1"/>
  <c r="I660" i="1"/>
  <c r="H660" i="1"/>
  <c r="T662" i="1"/>
  <c r="L658" i="1" l="1"/>
  <c r="F658" i="1"/>
  <c r="D659" i="1"/>
  <c r="L659" i="1" s="1"/>
  <c r="C662" i="1"/>
  <c r="N656" i="1"/>
  <c r="O655" i="1"/>
  <c r="P655" i="1" s="1"/>
  <c r="S654" i="1"/>
  <c r="X654" i="1"/>
  <c r="J660" i="1"/>
  <c r="K660" i="1" s="1"/>
  <c r="E660" i="1" s="1"/>
  <c r="M660" i="1"/>
  <c r="I661" i="1"/>
  <c r="A662" i="1"/>
  <c r="Q662" i="1" s="1"/>
  <c r="R662" i="1" s="1"/>
  <c r="H661" i="1"/>
  <c r="T663" i="1"/>
  <c r="AB661" i="1"/>
  <c r="U659" i="1"/>
  <c r="W659" i="1" s="1"/>
  <c r="Z654" i="1" l="1"/>
  <c r="F659" i="1"/>
  <c r="G659" i="1"/>
  <c r="D660" i="1"/>
  <c r="L660" i="1" s="1"/>
  <c r="S655" i="1"/>
  <c r="Z655" i="1" s="1"/>
  <c r="X655" i="1"/>
  <c r="B655" i="1" s="1"/>
  <c r="N657" i="1"/>
  <c r="O656" i="1"/>
  <c r="P656" i="1" s="1"/>
  <c r="C663" i="1"/>
  <c r="B654" i="1"/>
  <c r="H662" i="1"/>
  <c r="A663" i="1"/>
  <c r="Q663" i="1" s="1"/>
  <c r="R663" i="1" s="1"/>
  <c r="I662" i="1"/>
  <c r="U660" i="1"/>
  <c r="W660" i="1" s="1"/>
  <c r="AB662" i="1"/>
  <c r="J661" i="1"/>
  <c r="K661" i="1" s="1"/>
  <c r="E661" i="1" s="1"/>
  <c r="M661" i="1"/>
  <c r="T664" i="1"/>
  <c r="F660" i="1" l="1"/>
  <c r="G660" i="1"/>
  <c r="D661" i="1"/>
  <c r="L661" i="1" s="1"/>
  <c r="S656" i="1"/>
  <c r="X656" i="1"/>
  <c r="N658" i="1"/>
  <c r="O657" i="1"/>
  <c r="P657" i="1" s="1"/>
  <c r="C664" i="1"/>
  <c r="AB663" i="1"/>
  <c r="T665" i="1"/>
  <c r="A664" i="1"/>
  <c r="Q664" i="1" s="1"/>
  <c r="R664" i="1" s="1"/>
  <c r="I663" i="1"/>
  <c r="H663" i="1"/>
  <c r="U661" i="1"/>
  <c r="W661" i="1" s="1"/>
  <c r="J662" i="1"/>
  <c r="K662" i="1" s="1"/>
  <c r="E662" i="1" s="1"/>
  <c r="M662" i="1"/>
  <c r="Z656" i="1" l="1"/>
  <c r="F661" i="1"/>
  <c r="G661" i="1"/>
  <c r="D662" i="1"/>
  <c r="L662" i="1" s="1"/>
  <c r="S657" i="1"/>
  <c r="X657" i="1"/>
  <c r="O658" i="1"/>
  <c r="P658" i="1" s="1"/>
  <c r="N659" i="1"/>
  <c r="B656" i="1"/>
  <c r="C665" i="1"/>
  <c r="M663" i="1"/>
  <c r="J663" i="1"/>
  <c r="K663" i="1" s="1"/>
  <c r="E663" i="1" s="1"/>
  <c r="U662" i="1"/>
  <c r="W662" i="1" s="1"/>
  <c r="AB664" i="1"/>
  <c r="T666" i="1"/>
  <c r="I664" i="1"/>
  <c r="A665" i="1"/>
  <c r="Q665" i="1" s="1"/>
  <c r="R665" i="1" s="1"/>
  <c r="H664" i="1"/>
  <c r="Z657" i="1" l="1"/>
  <c r="F662" i="1"/>
  <c r="G662" i="1"/>
  <c r="D663" i="1"/>
  <c r="L663" i="1" s="1"/>
  <c r="O659" i="1"/>
  <c r="P659" i="1" s="1"/>
  <c r="N660" i="1"/>
  <c r="S658" i="1"/>
  <c r="X658" i="1"/>
  <c r="B657" i="1"/>
  <c r="C666" i="1"/>
  <c r="AB665" i="1"/>
  <c r="U663" i="1"/>
  <c r="W663" i="1" s="1"/>
  <c r="J664" i="1"/>
  <c r="K664" i="1" s="1"/>
  <c r="E664" i="1" s="1"/>
  <c r="M664" i="1"/>
  <c r="A666" i="1"/>
  <c r="Q666" i="1" s="1"/>
  <c r="R666" i="1" s="1"/>
  <c r="H665" i="1"/>
  <c r="I665" i="1"/>
  <c r="T667" i="1"/>
  <c r="Z658" i="1" l="1"/>
  <c r="F663" i="1"/>
  <c r="G663" i="1"/>
  <c r="D664" i="1"/>
  <c r="L664" i="1" s="1"/>
  <c r="B658" i="1"/>
  <c r="O660" i="1"/>
  <c r="P660" i="1" s="1"/>
  <c r="N661" i="1"/>
  <c r="S659" i="1"/>
  <c r="Z659" i="1" s="1"/>
  <c r="X659" i="1"/>
  <c r="B659" i="1" s="1"/>
  <c r="C667" i="1"/>
  <c r="J665" i="1"/>
  <c r="K665" i="1" s="1"/>
  <c r="E665" i="1" s="1"/>
  <c r="M665" i="1"/>
  <c r="T668" i="1"/>
  <c r="U664" i="1"/>
  <c r="W664" i="1" s="1"/>
  <c r="AB666" i="1"/>
  <c r="A667" i="1"/>
  <c r="Q667" i="1" s="1"/>
  <c r="R667" i="1" s="1"/>
  <c r="I666" i="1"/>
  <c r="H666" i="1"/>
  <c r="F664" i="1" l="1"/>
  <c r="G664" i="1"/>
  <c r="D665" i="1"/>
  <c r="L665" i="1" s="1"/>
  <c r="S660" i="1"/>
  <c r="X660" i="1"/>
  <c r="O661" i="1"/>
  <c r="P661" i="1" s="1"/>
  <c r="N662" i="1"/>
  <c r="C668" i="1"/>
  <c r="U665" i="1"/>
  <c r="W665" i="1" s="1"/>
  <c r="A668" i="1"/>
  <c r="Q668" i="1" s="1"/>
  <c r="R668" i="1" s="1"/>
  <c r="I667" i="1"/>
  <c r="H667" i="1"/>
  <c r="T669" i="1"/>
  <c r="AB667" i="1"/>
  <c r="J666" i="1"/>
  <c r="K666" i="1" s="1"/>
  <c r="E666" i="1" s="1"/>
  <c r="M666" i="1"/>
  <c r="Z660" i="1" l="1"/>
  <c r="F665" i="1"/>
  <c r="G665" i="1"/>
  <c r="D666" i="1"/>
  <c r="L666" i="1" s="1"/>
  <c r="S661" i="1"/>
  <c r="Z661" i="1" s="1"/>
  <c r="X661" i="1"/>
  <c r="B661" i="1" s="1"/>
  <c r="B660" i="1"/>
  <c r="C669" i="1"/>
  <c r="N663" i="1"/>
  <c r="O662" i="1"/>
  <c r="P662" i="1" s="1"/>
  <c r="T670" i="1"/>
  <c r="J667" i="1"/>
  <c r="K667" i="1" s="1"/>
  <c r="E667" i="1" s="1"/>
  <c r="M667" i="1"/>
  <c r="A669" i="1"/>
  <c r="Q669" i="1" s="1"/>
  <c r="R669" i="1" s="1"/>
  <c r="I668" i="1"/>
  <c r="H668" i="1"/>
  <c r="U666" i="1"/>
  <c r="W666" i="1" s="1"/>
  <c r="AB668" i="1"/>
  <c r="F666" i="1" l="1"/>
  <c r="D667" i="1"/>
  <c r="L667" i="1" s="1"/>
  <c r="C670" i="1"/>
  <c r="S662" i="1"/>
  <c r="X662" i="1"/>
  <c r="G666" i="1"/>
  <c r="N664" i="1"/>
  <c r="O663" i="1"/>
  <c r="P663" i="1" s="1"/>
  <c r="J668" i="1"/>
  <c r="K668" i="1" s="1"/>
  <c r="E668" i="1" s="1"/>
  <c r="M668" i="1"/>
  <c r="A670" i="1"/>
  <c r="Q670" i="1" s="1"/>
  <c r="R670" i="1" s="1"/>
  <c r="I669" i="1"/>
  <c r="H669" i="1"/>
  <c r="AB669" i="1"/>
  <c r="T671" i="1"/>
  <c r="U667" i="1"/>
  <c r="W667" i="1" s="1"/>
  <c r="Z662" i="1" l="1"/>
  <c r="F667" i="1"/>
  <c r="G667" i="1"/>
  <c r="D668" i="1"/>
  <c r="L668" i="1" s="1"/>
  <c r="B662" i="1"/>
  <c r="C671" i="1"/>
  <c r="S663" i="1"/>
  <c r="X663" i="1"/>
  <c r="N665" i="1"/>
  <c r="O664" i="1"/>
  <c r="P664" i="1" s="1"/>
  <c r="T672" i="1"/>
  <c r="J669" i="1"/>
  <c r="K669" i="1" s="1"/>
  <c r="E669" i="1" s="1"/>
  <c r="M669" i="1"/>
  <c r="A671" i="1"/>
  <c r="Q671" i="1" s="1"/>
  <c r="R671" i="1" s="1"/>
  <c r="I670" i="1"/>
  <c r="H670" i="1"/>
  <c r="AB670" i="1"/>
  <c r="U668" i="1"/>
  <c r="W668" i="1" s="1"/>
  <c r="Z663" i="1" l="1"/>
  <c r="F668" i="1"/>
  <c r="D669" i="1"/>
  <c r="L669" i="1" s="1"/>
  <c r="C672" i="1"/>
  <c r="S664" i="1"/>
  <c r="Z664" i="1" s="1"/>
  <c r="X664" i="1"/>
  <c r="B664" i="1" s="1"/>
  <c r="G668" i="1"/>
  <c r="N666" i="1"/>
  <c r="O665" i="1"/>
  <c r="P665" i="1" s="1"/>
  <c r="B663" i="1"/>
  <c r="U669" i="1"/>
  <c r="W669" i="1" s="1"/>
  <c r="J670" i="1"/>
  <c r="K670" i="1" s="1"/>
  <c r="E670" i="1" s="1"/>
  <c r="M670" i="1"/>
  <c r="A672" i="1"/>
  <c r="Q672" i="1" s="1"/>
  <c r="R672" i="1" s="1"/>
  <c r="I671" i="1"/>
  <c r="H671" i="1"/>
  <c r="AB671" i="1"/>
  <c r="T673" i="1"/>
  <c r="F669" i="1" l="1"/>
  <c r="G669" i="1"/>
  <c r="D670" i="1"/>
  <c r="L670" i="1" s="1"/>
  <c r="C673" i="1"/>
  <c r="S665" i="1"/>
  <c r="X665" i="1"/>
  <c r="N667" i="1"/>
  <c r="O666" i="1"/>
  <c r="P666" i="1" s="1"/>
  <c r="J671" i="1"/>
  <c r="K671" i="1" s="1"/>
  <c r="E671" i="1" s="1"/>
  <c r="M671" i="1"/>
  <c r="A673" i="1"/>
  <c r="Q673" i="1" s="1"/>
  <c r="R673" i="1" s="1"/>
  <c r="I672" i="1"/>
  <c r="H672" i="1"/>
  <c r="T674" i="1"/>
  <c r="AB672" i="1"/>
  <c r="U670" i="1"/>
  <c r="W670" i="1" s="1"/>
  <c r="F670" i="1" l="1"/>
  <c r="Z665" i="1"/>
  <c r="G670" i="1"/>
  <c r="D671" i="1"/>
  <c r="L671" i="1" s="1"/>
  <c r="B665" i="1"/>
  <c r="C674" i="1"/>
  <c r="S666" i="1"/>
  <c r="X666" i="1"/>
  <c r="B666" i="1" s="1"/>
  <c r="O667" i="1"/>
  <c r="P667" i="1" s="1"/>
  <c r="N668" i="1"/>
  <c r="T675" i="1"/>
  <c r="AB673" i="1"/>
  <c r="U671" i="1"/>
  <c r="W671" i="1" s="1"/>
  <c r="J672" i="1"/>
  <c r="K672" i="1" s="1"/>
  <c r="E672" i="1" s="1"/>
  <c r="M672" i="1"/>
  <c r="A674" i="1"/>
  <c r="Q674" i="1" s="1"/>
  <c r="R674" i="1" s="1"/>
  <c r="I673" i="1"/>
  <c r="H673" i="1"/>
  <c r="F671" i="1" l="1"/>
  <c r="G671" i="1"/>
  <c r="D672" i="1"/>
  <c r="C675" i="1"/>
  <c r="N669" i="1"/>
  <c r="O668" i="1"/>
  <c r="P668" i="1" s="1"/>
  <c r="S667" i="1"/>
  <c r="X667" i="1"/>
  <c r="B667" i="1" s="1"/>
  <c r="Z666" i="1"/>
  <c r="U672" i="1"/>
  <c r="W672" i="1" s="1"/>
  <c r="J673" i="1"/>
  <c r="K673" i="1" s="1"/>
  <c r="E673" i="1" s="1"/>
  <c r="M673" i="1"/>
  <c r="A675" i="1"/>
  <c r="Q675" i="1" s="1"/>
  <c r="R675" i="1" s="1"/>
  <c r="I674" i="1"/>
  <c r="H674" i="1"/>
  <c r="AB674" i="1"/>
  <c r="T676" i="1"/>
  <c r="F672" i="1" l="1"/>
  <c r="L672" i="1"/>
  <c r="D673" i="1"/>
  <c r="L673" i="1" s="1"/>
  <c r="S668" i="1"/>
  <c r="Z668" i="1" s="1"/>
  <c r="X668" i="1"/>
  <c r="B668" i="1" s="1"/>
  <c r="N670" i="1"/>
  <c r="O669" i="1"/>
  <c r="P669" i="1" s="1"/>
  <c r="C676" i="1"/>
  <c r="G672" i="1"/>
  <c r="Z667" i="1"/>
  <c r="U673" i="1"/>
  <c r="W673" i="1" s="1"/>
  <c r="T677" i="1"/>
  <c r="J674" i="1"/>
  <c r="K674" i="1" s="1"/>
  <c r="E674" i="1" s="1"/>
  <c r="M674" i="1"/>
  <c r="A676" i="1"/>
  <c r="Q676" i="1" s="1"/>
  <c r="R676" i="1" s="1"/>
  <c r="I675" i="1"/>
  <c r="H675" i="1"/>
  <c r="AB675" i="1"/>
  <c r="F673" i="1" l="1"/>
  <c r="G673" i="1"/>
  <c r="D674" i="1"/>
  <c r="L674" i="1" s="1"/>
  <c r="S669" i="1"/>
  <c r="X669" i="1"/>
  <c r="N671" i="1"/>
  <c r="O670" i="1"/>
  <c r="P670" i="1" s="1"/>
  <c r="C677" i="1"/>
  <c r="U674" i="1"/>
  <c r="W674" i="1" s="1"/>
  <c r="J675" i="1"/>
  <c r="K675" i="1" s="1"/>
  <c r="E675" i="1" s="1"/>
  <c r="M675" i="1"/>
  <c r="A677" i="1"/>
  <c r="Q677" i="1" s="1"/>
  <c r="R677" i="1" s="1"/>
  <c r="I676" i="1"/>
  <c r="H676" i="1"/>
  <c r="T678" i="1"/>
  <c r="AB676" i="1"/>
  <c r="Z669" i="1" l="1"/>
  <c r="F674" i="1"/>
  <c r="D675" i="1"/>
  <c r="L675" i="1" s="1"/>
  <c r="O671" i="1"/>
  <c r="P671" i="1" s="1"/>
  <c r="N672" i="1"/>
  <c r="B669" i="1"/>
  <c r="C678" i="1"/>
  <c r="G674" i="1"/>
  <c r="S670" i="1"/>
  <c r="X670" i="1"/>
  <c r="U675" i="1"/>
  <c r="W675" i="1" s="1"/>
  <c r="J676" i="1"/>
  <c r="K676" i="1" s="1"/>
  <c r="E676" i="1" s="1"/>
  <c r="M676" i="1"/>
  <c r="A678" i="1"/>
  <c r="Q678" i="1" s="1"/>
  <c r="R678" i="1" s="1"/>
  <c r="I677" i="1"/>
  <c r="H677" i="1"/>
  <c r="T679" i="1"/>
  <c r="AB677" i="1"/>
  <c r="Z670" i="1" l="1"/>
  <c r="F675" i="1"/>
  <c r="G675" i="1"/>
  <c r="D676" i="1"/>
  <c r="L676" i="1" s="1"/>
  <c r="B670" i="1"/>
  <c r="N673" i="1"/>
  <c r="O672" i="1"/>
  <c r="P672" i="1" s="1"/>
  <c r="S671" i="1"/>
  <c r="X671" i="1"/>
  <c r="B671" i="1" s="1"/>
  <c r="C679" i="1"/>
  <c r="T680" i="1"/>
  <c r="AB678" i="1"/>
  <c r="U676" i="1"/>
  <c r="W676" i="1" s="1"/>
  <c r="J677" i="1"/>
  <c r="K677" i="1" s="1"/>
  <c r="E677" i="1" s="1"/>
  <c r="M677" i="1"/>
  <c r="A679" i="1"/>
  <c r="Q679" i="1" s="1"/>
  <c r="R679" i="1" s="1"/>
  <c r="H678" i="1"/>
  <c r="I678" i="1" s="1"/>
  <c r="D677" i="1" l="1"/>
  <c r="G677" i="1" s="1"/>
  <c r="F676" i="1"/>
  <c r="G676" i="1"/>
  <c r="S672" i="1"/>
  <c r="X672" i="1"/>
  <c r="N674" i="1"/>
  <c r="O673" i="1"/>
  <c r="P673" i="1" s="1"/>
  <c r="C680" i="1"/>
  <c r="Z671" i="1"/>
  <c r="J678" i="1"/>
  <c r="K678" i="1" s="1"/>
  <c r="E678" i="1" s="1"/>
  <c r="U677" i="1"/>
  <c r="W677" i="1" s="1"/>
  <c r="T681" i="1"/>
  <c r="A680" i="1"/>
  <c r="Q680" i="1" s="1"/>
  <c r="R680" i="1" s="1"/>
  <c r="I679" i="1"/>
  <c r="H679" i="1"/>
  <c r="AB679" i="1"/>
  <c r="L677" i="1" l="1"/>
  <c r="M678" i="1" s="1"/>
  <c r="F677" i="1"/>
  <c r="Z672" i="1"/>
  <c r="S673" i="1"/>
  <c r="X673" i="1"/>
  <c r="O674" i="1"/>
  <c r="P674" i="1" s="1"/>
  <c r="N675" i="1"/>
  <c r="D678" i="1"/>
  <c r="F678" i="1" s="1"/>
  <c r="B672" i="1"/>
  <c r="C681" i="1"/>
  <c r="AB680" i="1"/>
  <c r="T682" i="1"/>
  <c r="U678" i="1"/>
  <c r="W678" i="1" s="1"/>
  <c r="J679" i="1"/>
  <c r="K679" i="1" s="1"/>
  <c r="E679" i="1" s="1"/>
  <c r="A681" i="1"/>
  <c r="Q681" i="1" s="1"/>
  <c r="R681" i="1" s="1"/>
  <c r="I680" i="1"/>
  <c r="H680" i="1"/>
  <c r="Z673" i="1" l="1"/>
  <c r="L678" i="1"/>
  <c r="D679" i="1"/>
  <c r="F679" i="1" s="1"/>
  <c r="G678" i="1"/>
  <c r="N676" i="1"/>
  <c r="O675" i="1"/>
  <c r="P675" i="1" s="1"/>
  <c r="S674" i="1"/>
  <c r="X674" i="1"/>
  <c r="C682" i="1"/>
  <c r="B673" i="1"/>
  <c r="M679" i="1"/>
  <c r="J680" i="1"/>
  <c r="K680" i="1" s="1"/>
  <c r="E680" i="1" s="1"/>
  <c r="I681" i="1"/>
  <c r="A682" i="1"/>
  <c r="Q682" i="1" s="1"/>
  <c r="R682" i="1" s="1"/>
  <c r="H681" i="1"/>
  <c r="AB681" i="1"/>
  <c r="U679" i="1"/>
  <c r="W679" i="1" s="1"/>
  <c r="T683" i="1"/>
  <c r="L679" i="1" l="1"/>
  <c r="Z674" i="1"/>
  <c r="G679" i="1"/>
  <c r="D680" i="1"/>
  <c r="F680" i="1" s="1"/>
  <c r="S675" i="1"/>
  <c r="X675" i="1"/>
  <c r="N677" i="1"/>
  <c r="O676" i="1"/>
  <c r="P676" i="1" s="1"/>
  <c r="C683" i="1"/>
  <c r="B674" i="1"/>
  <c r="M680" i="1"/>
  <c r="T684" i="1"/>
  <c r="H682" i="1"/>
  <c r="A683" i="1"/>
  <c r="Q683" i="1" s="1"/>
  <c r="R683" i="1" s="1"/>
  <c r="I682" i="1"/>
  <c r="U680" i="1"/>
  <c r="W680" i="1" s="1"/>
  <c r="J681" i="1"/>
  <c r="K681" i="1" s="1"/>
  <c r="E681" i="1" s="1"/>
  <c r="AB682" i="1"/>
  <c r="L680" i="1" l="1"/>
  <c r="Z675" i="1"/>
  <c r="G680" i="1"/>
  <c r="D681" i="1"/>
  <c r="F681" i="1" s="1"/>
  <c r="S676" i="1"/>
  <c r="Z676" i="1" s="1"/>
  <c r="X676" i="1"/>
  <c r="B676" i="1" s="1"/>
  <c r="O677" i="1"/>
  <c r="P677" i="1" s="1"/>
  <c r="N678" i="1"/>
  <c r="B675" i="1"/>
  <c r="C684" i="1"/>
  <c r="M681" i="1"/>
  <c r="J682" i="1"/>
  <c r="K682" i="1" s="1"/>
  <c r="E682" i="1" s="1"/>
  <c r="A684" i="1"/>
  <c r="Q684" i="1" s="1"/>
  <c r="R684" i="1" s="1"/>
  <c r="H683" i="1"/>
  <c r="I683" i="1"/>
  <c r="AB683" i="1"/>
  <c r="T685" i="1"/>
  <c r="U681" i="1"/>
  <c r="W681" i="1" s="1"/>
  <c r="L681" i="1" l="1"/>
  <c r="G681" i="1"/>
  <c r="D682" i="1"/>
  <c r="F682" i="1" s="1"/>
  <c r="O678" i="1"/>
  <c r="P678" i="1" s="1"/>
  <c r="N679" i="1"/>
  <c r="S677" i="1"/>
  <c r="Z677" i="1" s="1"/>
  <c r="X677" i="1"/>
  <c r="B677" i="1" s="1"/>
  <c r="C685" i="1"/>
  <c r="M682" i="1"/>
  <c r="T686" i="1"/>
  <c r="U682" i="1"/>
  <c r="W682" i="1" s="1"/>
  <c r="J683" i="1"/>
  <c r="K683" i="1" s="1"/>
  <c r="E683" i="1" s="1"/>
  <c r="AB684" i="1"/>
  <c r="A685" i="1"/>
  <c r="Q685" i="1" s="1"/>
  <c r="R685" i="1" s="1"/>
  <c r="I684" i="1"/>
  <c r="H684" i="1"/>
  <c r="L682" i="1" l="1"/>
  <c r="G682" i="1"/>
  <c r="D683" i="1"/>
  <c r="F683" i="1" s="1"/>
  <c r="O679" i="1"/>
  <c r="P679" i="1" s="1"/>
  <c r="N680" i="1"/>
  <c r="S678" i="1"/>
  <c r="Z678" i="1" s="1"/>
  <c r="X678" i="1"/>
  <c r="B678" i="1" s="1"/>
  <c r="C686" i="1"/>
  <c r="M683" i="1"/>
  <c r="U683" i="1"/>
  <c r="W683" i="1" s="1"/>
  <c r="J684" i="1"/>
  <c r="K684" i="1" s="1"/>
  <c r="E684" i="1" s="1"/>
  <c r="T687" i="1"/>
  <c r="AB685" i="1"/>
  <c r="A686" i="1"/>
  <c r="Q686" i="1" s="1"/>
  <c r="R686" i="1" s="1"/>
  <c r="I685" i="1"/>
  <c r="H685" i="1"/>
  <c r="L683" i="1" l="1"/>
  <c r="D684" i="1"/>
  <c r="F684" i="1" s="1"/>
  <c r="O680" i="1"/>
  <c r="P680" i="1" s="1"/>
  <c r="N681" i="1"/>
  <c r="S679" i="1"/>
  <c r="Z679" i="1" s="1"/>
  <c r="X679" i="1"/>
  <c r="B679" i="1" s="1"/>
  <c r="G683" i="1"/>
  <c r="C687" i="1"/>
  <c r="M684" i="1"/>
  <c r="AB686" i="1"/>
  <c r="T688" i="1"/>
  <c r="A687" i="1"/>
  <c r="Q687" i="1" s="1"/>
  <c r="R687" i="1" s="1"/>
  <c r="H686" i="1"/>
  <c r="I686" i="1"/>
  <c r="U684" i="1"/>
  <c r="W684" i="1" s="1"/>
  <c r="J685" i="1"/>
  <c r="K685" i="1" s="1"/>
  <c r="E685" i="1" s="1"/>
  <c r="L684" i="1" l="1"/>
  <c r="G684" i="1"/>
  <c r="D685" i="1"/>
  <c r="F685" i="1" s="1"/>
  <c r="O681" i="1"/>
  <c r="P681" i="1" s="1"/>
  <c r="N682" i="1"/>
  <c r="S680" i="1"/>
  <c r="Z680" i="1" s="1"/>
  <c r="X680" i="1"/>
  <c r="B680" i="1" s="1"/>
  <c r="C688" i="1"/>
  <c r="M685" i="1"/>
  <c r="U685" i="1"/>
  <c r="W685" i="1" s="1"/>
  <c r="AB687" i="1"/>
  <c r="T689" i="1"/>
  <c r="J686" i="1"/>
  <c r="K686" i="1" s="1"/>
  <c r="E686" i="1" s="1"/>
  <c r="I687" i="1"/>
  <c r="A688" i="1"/>
  <c r="Q688" i="1" s="1"/>
  <c r="R688" i="1" s="1"/>
  <c r="H687" i="1"/>
  <c r="L685" i="1" l="1"/>
  <c r="G685" i="1"/>
  <c r="D686" i="1"/>
  <c r="F686" i="1" s="1"/>
  <c r="O682" i="1"/>
  <c r="P682" i="1" s="1"/>
  <c r="N683" i="1"/>
  <c r="S681" i="1"/>
  <c r="X681" i="1"/>
  <c r="C689" i="1"/>
  <c r="M686" i="1"/>
  <c r="M687" i="1" s="1"/>
  <c r="J687" i="1"/>
  <c r="K687" i="1" s="1"/>
  <c r="E687" i="1" s="1"/>
  <c r="AB688" i="1"/>
  <c r="T690" i="1"/>
  <c r="H688" i="1"/>
  <c r="A689" i="1"/>
  <c r="Q689" i="1" s="1"/>
  <c r="R689" i="1" s="1"/>
  <c r="I688" i="1"/>
  <c r="U686" i="1"/>
  <c r="W686" i="1" s="1"/>
  <c r="Z681" i="1" l="1"/>
  <c r="L686" i="1"/>
  <c r="G686" i="1"/>
  <c r="D687" i="1"/>
  <c r="F687" i="1" s="1"/>
  <c r="O683" i="1"/>
  <c r="P683" i="1" s="1"/>
  <c r="N684" i="1"/>
  <c r="S682" i="1"/>
  <c r="Z682" i="1" s="1"/>
  <c r="X682" i="1"/>
  <c r="B682" i="1" s="1"/>
  <c r="C690" i="1"/>
  <c r="B681" i="1"/>
  <c r="AB689" i="1"/>
  <c r="J688" i="1"/>
  <c r="K688" i="1" s="1"/>
  <c r="E688" i="1" s="1"/>
  <c r="M688" i="1"/>
  <c r="H689" i="1"/>
  <c r="A690" i="1"/>
  <c r="Q690" i="1" s="1"/>
  <c r="R690" i="1" s="1"/>
  <c r="I689" i="1"/>
  <c r="T691" i="1"/>
  <c r="U687" i="1"/>
  <c r="W687" i="1" s="1"/>
  <c r="L687" i="1" l="1"/>
  <c r="G687" i="1"/>
  <c r="D688" i="1"/>
  <c r="F688" i="1" s="1"/>
  <c r="O684" i="1"/>
  <c r="P684" i="1" s="1"/>
  <c r="N685" i="1"/>
  <c r="S683" i="1"/>
  <c r="X683" i="1"/>
  <c r="C691" i="1"/>
  <c r="U688" i="1"/>
  <c r="W688" i="1" s="1"/>
  <c r="T692" i="1"/>
  <c r="J689" i="1"/>
  <c r="K689" i="1" s="1"/>
  <c r="E689" i="1" s="1"/>
  <c r="M689" i="1"/>
  <c r="H690" i="1"/>
  <c r="A691" i="1"/>
  <c r="Q691" i="1" s="1"/>
  <c r="R691" i="1" s="1"/>
  <c r="I690" i="1"/>
  <c r="AB690" i="1"/>
  <c r="Z683" i="1" l="1"/>
  <c r="G688" i="1"/>
  <c r="L688" i="1"/>
  <c r="D689" i="1"/>
  <c r="F689" i="1" s="1"/>
  <c r="B683" i="1"/>
  <c r="O685" i="1"/>
  <c r="P685" i="1" s="1"/>
  <c r="N686" i="1"/>
  <c r="S684" i="1"/>
  <c r="X684" i="1"/>
  <c r="B684" i="1" s="1"/>
  <c r="C692" i="1"/>
  <c r="AB691" i="1"/>
  <c r="T693" i="1"/>
  <c r="U689" i="1"/>
  <c r="W689" i="1" s="1"/>
  <c r="J690" i="1"/>
  <c r="K690" i="1" s="1"/>
  <c r="E690" i="1" s="1"/>
  <c r="M690" i="1"/>
  <c r="H691" i="1"/>
  <c r="A692" i="1"/>
  <c r="Q692" i="1" s="1"/>
  <c r="R692" i="1" s="1"/>
  <c r="I691" i="1"/>
  <c r="L689" i="1" l="1"/>
  <c r="G689" i="1"/>
  <c r="D690" i="1"/>
  <c r="F690" i="1" s="1"/>
  <c r="N687" i="1"/>
  <c r="O686" i="1"/>
  <c r="P686" i="1" s="1"/>
  <c r="S685" i="1"/>
  <c r="X685" i="1"/>
  <c r="C693" i="1"/>
  <c r="Z684" i="1"/>
  <c r="AB692" i="1"/>
  <c r="U690" i="1"/>
  <c r="W690" i="1" s="1"/>
  <c r="T694" i="1"/>
  <c r="J691" i="1"/>
  <c r="K691" i="1" s="1"/>
  <c r="E691" i="1" s="1"/>
  <c r="M691" i="1"/>
  <c r="H692" i="1"/>
  <c r="A693" i="1"/>
  <c r="Q693" i="1" s="1"/>
  <c r="R693" i="1" s="1"/>
  <c r="I692" i="1"/>
  <c r="L690" i="1" l="1"/>
  <c r="Z685" i="1"/>
  <c r="D691" i="1"/>
  <c r="F691" i="1" s="1"/>
  <c r="B685" i="1"/>
  <c r="S686" i="1"/>
  <c r="Z686" i="1" s="1"/>
  <c r="X686" i="1"/>
  <c r="B686" i="1" s="1"/>
  <c r="N688" i="1"/>
  <c r="O687" i="1"/>
  <c r="P687" i="1" s="1"/>
  <c r="G690" i="1"/>
  <c r="C694" i="1"/>
  <c r="J692" i="1"/>
  <c r="K692" i="1" s="1"/>
  <c r="E692" i="1" s="1"/>
  <c r="M692" i="1"/>
  <c r="H693" i="1"/>
  <c r="A694" i="1"/>
  <c r="Q694" i="1" s="1"/>
  <c r="R694" i="1" s="1"/>
  <c r="I693" i="1"/>
  <c r="AB693" i="1"/>
  <c r="U691" i="1"/>
  <c r="W691" i="1" s="1"/>
  <c r="T695" i="1"/>
  <c r="L691" i="1" l="1"/>
  <c r="G691" i="1"/>
  <c r="D692" i="1"/>
  <c r="F692" i="1" s="1"/>
  <c r="N689" i="1"/>
  <c r="O688" i="1"/>
  <c r="P688" i="1" s="1"/>
  <c r="C695" i="1"/>
  <c r="S687" i="1"/>
  <c r="Z687" i="1" s="1"/>
  <c r="X687" i="1"/>
  <c r="B687" i="1" s="1"/>
  <c r="T696" i="1"/>
  <c r="U692" i="1"/>
  <c r="W692" i="1" s="1"/>
  <c r="J693" i="1"/>
  <c r="K693" i="1" s="1"/>
  <c r="E693" i="1" s="1"/>
  <c r="M693" i="1"/>
  <c r="H694" i="1"/>
  <c r="A695" i="1"/>
  <c r="Q695" i="1" s="1"/>
  <c r="R695" i="1" s="1"/>
  <c r="I694" i="1"/>
  <c r="AB694" i="1"/>
  <c r="L692" i="1" l="1"/>
  <c r="G692" i="1"/>
  <c r="D693" i="1"/>
  <c r="F693" i="1" s="1"/>
  <c r="C696" i="1"/>
  <c r="S688" i="1"/>
  <c r="X688" i="1"/>
  <c r="O689" i="1"/>
  <c r="P689" i="1" s="1"/>
  <c r="N690" i="1"/>
  <c r="J694" i="1"/>
  <c r="K694" i="1" s="1"/>
  <c r="E694" i="1" s="1"/>
  <c r="M694" i="1"/>
  <c r="H695" i="1"/>
  <c r="A696" i="1"/>
  <c r="Q696" i="1" s="1"/>
  <c r="R696" i="1" s="1"/>
  <c r="I695" i="1"/>
  <c r="AB695" i="1"/>
  <c r="T697" i="1"/>
  <c r="U693" i="1"/>
  <c r="W693" i="1" s="1"/>
  <c r="Z688" i="1" l="1"/>
  <c r="L693" i="1"/>
  <c r="D694" i="1"/>
  <c r="F694" i="1" s="1"/>
  <c r="S689" i="1"/>
  <c r="X689" i="1"/>
  <c r="B688" i="1"/>
  <c r="C697" i="1"/>
  <c r="G693" i="1"/>
  <c r="O690" i="1"/>
  <c r="P690" i="1" s="1"/>
  <c r="N691" i="1"/>
  <c r="U694" i="1"/>
  <c r="W694" i="1" s="1"/>
  <c r="T698" i="1"/>
  <c r="J695" i="1"/>
  <c r="K695" i="1" s="1"/>
  <c r="E695" i="1" s="1"/>
  <c r="M695" i="1"/>
  <c r="H696" i="1"/>
  <c r="A697" i="1"/>
  <c r="Q697" i="1" s="1"/>
  <c r="R697" i="1" s="1"/>
  <c r="I696" i="1"/>
  <c r="AB696" i="1"/>
  <c r="L694" i="1" l="1"/>
  <c r="Z689" i="1"/>
  <c r="G694" i="1"/>
  <c r="D695" i="1"/>
  <c r="F695" i="1" s="1"/>
  <c r="B689" i="1"/>
  <c r="O691" i="1"/>
  <c r="P691" i="1" s="1"/>
  <c r="N692" i="1"/>
  <c r="S690" i="1"/>
  <c r="Z690" i="1" s="1"/>
  <c r="X690" i="1"/>
  <c r="B690" i="1" s="1"/>
  <c r="C698" i="1"/>
  <c r="U695" i="1"/>
  <c r="W695" i="1" s="1"/>
  <c r="J696" i="1"/>
  <c r="K696" i="1" s="1"/>
  <c r="E696" i="1" s="1"/>
  <c r="M696" i="1"/>
  <c r="H697" i="1"/>
  <c r="A698" i="1"/>
  <c r="Q698" i="1" s="1"/>
  <c r="R698" i="1" s="1"/>
  <c r="I697" i="1"/>
  <c r="AB697" i="1"/>
  <c r="T699" i="1"/>
  <c r="L695" i="1" l="1"/>
  <c r="G695" i="1"/>
  <c r="D696" i="1"/>
  <c r="F696" i="1" s="1"/>
  <c r="N693" i="1"/>
  <c r="O692" i="1"/>
  <c r="P692" i="1" s="1"/>
  <c r="S691" i="1"/>
  <c r="X691" i="1"/>
  <c r="C699" i="1"/>
  <c r="J697" i="1"/>
  <c r="K697" i="1" s="1"/>
  <c r="E697" i="1" s="1"/>
  <c r="M697" i="1"/>
  <c r="H698" i="1"/>
  <c r="A699" i="1"/>
  <c r="Q699" i="1" s="1"/>
  <c r="R699" i="1" s="1"/>
  <c r="I698" i="1"/>
  <c r="T700" i="1"/>
  <c r="AB698" i="1"/>
  <c r="U696" i="1"/>
  <c r="W696" i="1" s="1"/>
  <c r="L696" i="1" l="1"/>
  <c r="Z691" i="1"/>
  <c r="G696" i="1"/>
  <c r="D697" i="1"/>
  <c r="F697" i="1" s="1"/>
  <c r="S692" i="1"/>
  <c r="X692" i="1"/>
  <c r="N694" i="1"/>
  <c r="O693" i="1"/>
  <c r="P693" i="1" s="1"/>
  <c r="C700" i="1"/>
  <c r="B691" i="1"/>
  <c r="U697" i="1"/>
  <c r="W697" i="1" s="1"/>
  <c r="T701" i="1"/>
  <c r="J698" i="1"/>
  <c r="K698" i="1" s="1"/>
  <c r="E698" i="1" s="1"/>
  <c r="M698" i="1"/>
  <c r="H699" i="1"/>
  <c r="A700" i="1"/>
  <c r="Q700" i="1" s="1"/>
  <c r="R700" i="1" s="1"/>
  <c r="I699" i="1"/>
  <c r="AB699" i="1"/>
  <c r="L697" i="1" l="1"/>
  <c r="Z692" i="1"/>
  <c r="G697" i="1"/>
  <c r="D698" i="1"/>
  <c r="F698" i="1" s="1"/>
  <c r="N695" i="1"/>
  <c r="O694" i="1"/>
  <c r="P694" i="1" s="1"/>
  <c r="B692" i="1"/>
  <c r="C701" i="1"/>
  <c r="S693" i="1"/>
  <c r="X693" i="1"/>
  <c r="AB700" i="1"/>
  <c r="U698" i="1"/>
  <c r="W698" i="1" s="1"/>
  <c r="J699" i="1"/>
  <c r="K699" i="1" s="1"/>
  <c r="E699" i="1" s="1"/>
  <c r="M699" i="1"/>
  <c r="H700" i="1"/>
  <c r="A701" i="1"/>
  <c r="Q701" i="1" s="1"/>
  <c r="R701" i="1" s="1"/>
  <c r="I700" i="1"/>
  <c r="T702" i="1"/>
  <c r="L698" i="1" l="1"/>
  <c r="Z693" i="1"/>
  <c r="G698" i="1"/>
  <c r="D699" i="1"/>
  <c r="F699" i="1" s="1"/>
  <c r="S694" i="1"/>
  <c r="Z694" i="1" s="1"/>
  <c r="X694" i="1"/>
  <c r="B694" i="1" s="1"/>
  <c r="N696" i="1"/>
  <c r="O695" i="1"/>
  <c r="P695" i="1" s="1"/>
  <c r="B693" i="1"/>
  <c r="C702" i="1"/>
  <c r="T703" i="1"/>
  <c r="U699" i="1"/>
  <c r="W699" i="1" s="1"/>
  <c r="J700" i="1"/>
  <c r="K700" i="1" s="1"/>
  <c r="E700" i="1" s="1"/>
  <c r="M700" i="1"/>
  <c r="H701" i="1"/>
  <c r="A702" i="1"/>
  <c r="Q702" i="1" s="1"/>
  <c r="R702" i="1" s="1"/>
  <c r="I701" i="1"/>
  <c r="AB701" i="1"/>
  <c r="L699" i="1" l="1"/>
  <c r="D700" i="1"/>
  <c r="F700" i="1" s="1"/>
  <c r="O696" i="1"/>
  <c r="P696" i="1" s="1"/>
  <c r="N697" i="1"/>
  <c r="C703" i="1"/>
  <c r="G699" i="1"/>
  <c r="S695" i="1"/>
  <c r="X695" i="1"/>
  <c r="B695" i="1" s="1"/>
  <c r="AB702" i="1"/>
  <c r="U700" i="1"/>
  <c r="W700" i="1" s="1"/>
  <c r="J701" i="1"/>
  <c r="K701" i="1" s="1"/>
  <c r="E701" i="1" s="1"/>
  <c r="M701" i="1"/>
  <c r="H702" i="1"/>
  <c r="A703" i="1"/>
  <c r="Q703" i="1" s="1"/>
  <c r="R703" i="1" s="1"/>
  <c r="I702" i="1"/>
  <c r="T704" i="1"/>
  <c r="L700" i="1" l="1"/>
  <c r="Z695" i="1"/>
  <c r="D701" i="1"/>
  <c r="F701" i="1" s="1"/>
  <c r="C704" i="1"/>
  <c r="O697" i="1"/>
  <c r="P697" i="1" s="1"/>
  <c r="N698" i="1"/>
  <c r="S696" i="1"/>
  <c r="X696" i="1"/>
  <c r="B696" i="1" s="1"/>
  <c r="G700" i="1"/>
  <c r="AB703" i="1"/>
  <c r="T705" i="1"/>
  <c r="U701" i="1"/>
  <c r="W701" i="1" s="1"/>
  <c r="J702" i="1"/>
  <c r="K702" i="1" s="1"/>
  <c r="E702" i="1" s="1"/>
  <c r="M702" i="1"/>
  <c r="A704" i="1"/>
  <c r="Q704" i="1" s="1"/>
  <c r="R704" i="1" s="1"/>
  <c r="H703" i="1"/>
  <c r="I703" i="1"/>
  <c r="L701" i="1" l="1"/>
  <c r="G701" i="1"/>
  <c r="D702" i="1"/>
  <c r="F702" i="1" s="1"/>
  <c r="N699" i="1"/>
  <c r="O698" i="1"/>
  <c r="P698" i="1" s="1"/>
  <c r="S697" i="1"/>
  <c r="X697" i="1"/>
  <c r="C705" i="1"/>
  <c r="Z696" i="1"/>
  <c r="AB704" i="1"/>
  <c r="A705" i="1"/>
  <c r="Q705" i="1" s="1"/>
  <c r="R705" i="1" s="1"/>
  <c r="I704" i="1"/>
  <c r="H704" i="1"/>
  <c r="U702" i="1"/>
  <c r="W702" i="1" s="1"/>
  <c r="T706" i="1"/>
  <c r="J703" i="1"/>
  <c r="K703" i="1" s="1"/>
  <c r="E703" i="1" s="1"/>
  <c r="M703" i="1"/>
  <c r="Z697" i="1" l="1"/>
  <c r="L702" i="1"/>
  <c r="G702" i="1"/>
  <c r="D703" i="1"/>
  <c r="F703" i="1" s="1"/>
  <c r="S698" i="1"/>
  <c r="Z698" i="1" s="1"/>
  <c r="X698" i="1"/>
  <c r="B698" i="1" s="1"/>
  <c r="N700" i="1"/>
  <c r="O699" i="1"/>
  <c r="P699" i="1" s="1"/>
  <c r="C706" i="1"/>
  <c r="B697" i="1"/>
  <c r="U703" i="1"/>
  <c r="W703" i="1" s="1"/>
  <c r="J704" i="1"/>
  <c r="K704" i="1" s="1"/>
  <c r="E704" i="1" s="1"/>
  <c r="M704" i="1"/>
  <c r="I705" i="1"/>
  <c r="A706" i="1"/>
  <c r="Q706" i="1" s="1"/>
  <c r="R706" i="1" s="1"/>
  <c r="H705" i="1"/>
  <c r="T707" i="1"/>
  <c r="AB705" i="1"/>
  <c r="L703" i="1" l="1"/>
  <c r="G703" i="1"/>
  <c r="D704" i="1"/>
  <c r="F704" i="1" s="1"/>
  <c r="S699" i="1"/>
  <c r="X699" i="1"/>
  <c r="N701" i="1"/>
  <c r="O700" i="1"/>
  <c r="P700" i="1" s="1"/>
  <c r="C707" i="1"/>
  <c r="T708" i="1"/>
  <c r="H706" i="1"/>
  <c r="A707" i="1"/>
  <c r="Q707" i="1" s="1"/>
  <c r="R707" i="1" s="1"/>
  <c r="I706" i="1"/>
  <c r="U704" i="1"/>
  <c r="W704" i="1" s="1"/>
  <c r="AB706" i="1"/>
  <c r="J705" i="1"/>
  <c r="K705" i="1" s="1"/>
  <c r="E705" i="1" s="1"/>
  <c r="M705" i="1"/>
  <c r="L704" i="1" l="1"/>
  <c r="Z699" i="1"/>
  <c r="G704" i="1"/>
  <c r="D705" i="1"/>
  <c r="F705" i="1" s="1"/>
  <c r="S700" i="1"/>
  <c r="X700" i="1"/>
  <c r="N702" i="1"/>
  <c r="O701" i="1"/>
  <c r="P701" i="1" s="1"/>
  <c r="B699" i="1"/>
  <c r="C708" i="1"/>
  <c r="A708" i="1"/>
  <c r="Q708" i="1" s="1"/>
  <c r="R708" i="1" s="1"/>
  <c r="I707" i="1"/>
  <c r="H707" i="1"/>
  <c r="U705" i="1"/>
  <c r="W705" i="1" s="1"/>
  <c r="J706" i="1"/>
  <c r="K706" i="1" s="1"/>
  <c r="E706" i="1" s="1"/>
  <c r="M706" i="1"/>
  <c r="AB707" i="1"/>
  <c r="T709" i="1"/>
  <c r="L705" i="1" l="1"/>
  <c r="Z700" i="1"/>
  <c r="G705" i="1"/>
  <c r="D706" i="1"/>
  <c r="F706" i="1" s="1"/>
  <c r="S701" i="1"/>
  <c r="X701" i="1"/>
  <c r="N703" i="1"/>
  <c r="O702" i="1"/>
  <c r="P702" i="1" s="1"/>
  <c r="B700" i="1"/>
  <c r="C709" i="1"/>
  <c r="U706" i="1"/>
  <c r="W706" i="1" s="1"/>
  <c r="AB708" i="1"/>
  <c r="I708" i="1"/>
  <c r="A709" i="1"/>
  <c r="Q709" i="1" s="1"/>
  <c r="R709" i="1" s="1"/>
  <c r="H708" i="1"/>
  <c r="M707" i="1"/>
  <c r="J707" i="1"/>
  <c r="K707" i="1" s="1"/>
  <c r="E707" i="1" s="1"/>
  <c r="T710" i="1"/>
  <c r="Z701" i="1" l="1"/>
  <c r="L706" i="1"/>
  <c r="G706" i="1"/>
  <c r="D707" i="1"/>
  <c r="F707" i="1" s="1"/>
  <c r="S702" i="1"/>
  <c r="X702" i="1"/>
  <c r="O703" i="1"/>
  <c r="P703" i="1" s="1"/>
  <c r="N704" i="1"/>
  <c r="B701" i="1"/>
  <c r="C710" i="1"/>
  <c r="T711" i="1"/>
  <c r="A710" i="1"/>
  <c r="Q710" i="1" s="1"/>
  <c r="R710" i="1" s="1"/>
  <c r="H709" i="1"/>
  <c r="I709" i="1"/>
  <c r="U707" i="1"/>
  <c r="W707" i="1" s="1"/>
  <c r="J708" i="1"/>
  <c r="K708" i="1" s="1"/>
  <c r="E708" i="1" s="1"/>
  <c r="M708" i="1"/>
  <c r="AB709" i="1"/>
  <c r="Z702" i="1" l="1"/>
  <c r="L707" i="1"/>
  <c r="G707" i="1"/>
  <c r="D708" i="1"/>
  <c r="F708" i="1" s="1"/>
  <c r="N705" i="1"/>
  <c r="O704" i="1"/>
  <c r="P704" i="1" s="1"/>
  <c r="S703" i="1"/>
  <c r="Z703" i="1" s="1"/>
  <c r="X703" i="1"/>
  <c r="B703" i="1" s="1"/>
  <c r="B702" i="1"/>
  <c r="C711" i="1"/>
  <c r="T712" i="1"/>
  <c r="U708" i="1"/>
  <c r="W708" i="1" s="1"/>
  <c r="J709" i="1"/>
  <c r="K709" i="1" s="1"/>
  <c r="E709" i="1" s="1"/>
  <c r="M709" i="1"/>
  <c r="AB710" i="1"/>
  <c r="A711" i="1"/>
  <c r="Q711" i="1" s="1"/>
  <c r="R711" i="1" s="1"/>
  <c r="I710" i="1"/>
  <c r="H710" i="1"/>
  <c r="L708" i="1" l="1"/>
  <c r="G708" i="1"/>
  <c r="D709" i="1"/>
  <c r="F709" i="1" s="1"/>
  <c r="S704" i="1"/>
  <c r="Z704" i="1" s="1"/>
  <c r="X704" i="1"/>
  <c r="B704" i="1" s="1"/>
  <c r="N706" i="1"/>
  <c r="O705" i="1"/>
  <c r="P705" i="1" s="1"/>
  <c r="C712" i="1"/>
  <c r="AB711" i="1"/>
  <c r="T713" i="1"/>
  <c r="U709" i="1"/>
  <c r="W709" i="1" s="1"/>
  <c r="J710" i="1"/>
  <c r="K710" i="1" s="1"/>
  <c r="E710" i="1" s="1"/>
  <c r="M710" i="1"/>
  <c r="A712" i="1"/>
  <c r="Q712" i="1" s="1"/>
  <c r="R712" i="1" s="1"/>
  <c r="H711" i="1"/>
  <c r="I711" i="1" s="1"/>
  <c r="L709" i="1" l="1"/>
  <c r="D710" i="1"/>
  <c r="F710" i="1" s="1"/>
  <c r="G709" i="1"/>
  <c r="S705" i="1"/>
  <c r="Z705" i="1" s="1"/>
  <c r="X705" i="1"/>
  <c r="B705" i="1" s="1"/>
  <c r="N707" i="1"/>
  <c r="O706" i="1"/>
  <c r="P706" i="1" s="1"/>
  <c r="C713" i="1"/>
  <c r="J711" i="1"/>
  <c r="K711" i="1" s="1"/>
  <c r="E711" i="1" s="1"/>
  <c r="U710" i="1"/>
  <c r="W710" i="1" s="1"/>
  <c r="A713" i="1"/>
  <c r="Q713" i="1" s="1"/>
  <c r="R713" i="1" s="1"/>
  <c r="I712" i="1"/>
  <c r="H712" i="1"/>
  <c r="AB712" i="1"/>
  <c r="T714" i="1"/>
  <c r="L710" i="1" l="1"/>
  <c r="M711" i="1" s="1"/>
  <c r="G710" i="1"/>
  <c r="S706" i="1"/>
  <c r="X706" i="1"/>
  <c r="N708" i="1"/>
  <c r="O707" i="1"/>
  <c r="P707" i="1" s="1"/>
  <c r="D711" i="1"/>
  <c r="C714" i="1"/>
  <c r="J712" i="1"/>
  <c r="K712" i="1" s="1"/>
  <c r="E712" i="1" s="1"/>
  <c r="T715" i="1"/>
  <c r="U711" i="1"/>
  <c r="W711" i="1" s="1"/>
  <c r="A714" i="1"/>
  <c r="Q714" i="1" s="1"/>
  <c r="R714" i="1" s="1"/>
  <c r="I713" i="1"/>
  <c r="H713" i="1"/>
  <c r="AB713" i="1"/>
  <c r="Z706" i="1" l="1"/>
  <c r="D712" i="1"/>
  <c r="L712" i="1" s="1"/>
  <c r="G711" i="1"/>
  <c r="F711" i="1"/>
  <c r="S707" i="1"/>
  <c r="X707" i="1"/>
  <c r="O708" i="1"/>
  <c r="P708" i="1" s="1"/>
  <c r="N709" i="1"/>
  <c r="B706" i="1"/>
  <c r="L711" i="1"/>
  <c r="C715" i="1"/>
  <c r="U712" i="1"/>
  <c r="W712" i="1" s="1"/>
  <c r="AB714" i="1"/>
  <c r="T716" i="1"/>
  <c r="J713" i="1"/>
  <c r="K713" i="1" s="1"/>
  <c r="E713" i="1" s="1"/>
  <c r="A715" i="1"/>
  <c r="Q715" i="1" s="1"/>
  <c r="R715" i="1" s="1"/>
  <c r="I714" i="1"/>
  <c r="H714" i="1"/>
  <c r="M712" i="1"/>
  <c r="Z707" i="1" l="1"/>
  <c r="D713" i="1"/>
  <c r="G713" i="1" s="1"/>
  <c r="B707" i="1"/>
  <c r="C716" i="1"/>
  <c r="N710" i="1"/>
  <c r="O709" i="1"/>
  <c r="P709" i="1" s="1"/>
  <c r="G712" i="1"/>
  <c r="F712" i="1"/>
  <c r="S708" i="1"/>
  <c r="X708" i="1"/>
  <c r="M713" i="1"/>
  <c r="M714" i="1" s="1"/>
  <c r="J714" i="1"/>
  <c r="K714" i="1" s="1"/>
  <c r="E714" i="1" s="1"/>
  <c r="A716" i="1"/>
  <c r="Q716" i="1" s="1"/>
  <c r="R716" i="1" s="1"/>
  <c r="I715" i="1"/>
  <c r="H715" i="1"/>
  <c r="U713" i="1"/>
  <c r="W713" i="1" s="1"/>
  <c r="T717" i="1"/>
  <c r="AB715" i="1"/>
  <c r="L713" i="1" l="1"/>
  <c r="Z708" i="1"/>
  <c r="B708" i="1"/>
  <c r="O710" i="1"/>
  <c r="P710" i="1" s="1"/>
  <c r="N711" i="1"/>
  <c r="C717" i="1"/>
  <c r="D714" i="1"/>
  <c r="L714" i="1" s="1"/>
  <c r="F713" i="1"/>
  <c r="S709" i="1"/>
  <c r="Z709" i="1" s="1"/>
  <c r="X709" i="1"/>
  <c r="B709" i="1" s="1"/>
  <c r="J715" i="1"/>
  <c r="K715" i="1" s="1"/>
  <c r="E715" i="1" s="1"/>
  <c r="M715" i="1"/>
  <c r="A717" i="1"/>
  <c r="Q717" i="1" s="1"/>
  <c r="R717" i="1" s="1"/>
  <c r="I716" i="1"/>
  <c r="H716" i="1"/>
  <c r="T718" i="1"/>
  <c r="AB716" i="1"/>
  <c r="U714" i="1"/>
  <c r="W714" i="1" s="1"/>
  <c r="F714" i="1" l="1"/>
  <c r="D715" i="1"/>
  <c r="C718" i="1"/>
  <c r="N712" i="1"/>
  <c r="O711" i="1"/>
  <c r="P711" i="1" s="1"/>
  <c r="S710" i="1"/>
  <c r="Z710" i="1" s="1"/>
  <c r="X710" i="1"/>
  <c r="B710" i="1" s="1"/>
  <c r="G714" i="1"/>
  <c r="U715" i="1"/>
  <c r="W715" i="1" s="1"/>
  <c r="T719" i="1"/>
  <c r="J716" i="1"/>
  <c r="K716" i="1" s="1"/>
  <c r="E716" i="1" s="1"/>
  <c r="M716" i="1"/>
  <c r="A718" i="1"/>
  <c r="Q718" i="1" s="1"/>
  <c r="R718" i="1" s="1"/>
  <c r="I717" i="1"/>
  <c r="H717" i="1"/>
  <c r="AB717" i="1"/>
  <c r="F715" i="1" l="1"/>
  <c r="L715" i="1"/>
  <c r="G715" i="1"/>
  <c r="D716" i="1"/>
  <c r="S711" i="1"/>
  <c r="Z711" i="1" s="1"/>
  <c r="X711" i="1"/>
  <c r="B711" i="1" s="1"/>
  <c r="N713" i="1"/>
  <c r="O712" i="1"/>
  <c r="P712" i="1" s="1"/>
  <c r="C719" i="1"/>
  <c r="U716" i="1"/>
  <c r="W716" i="1" s="1"/>
  <c r="J717" i="1"/>
  <c r="K717" i="1" s="1"/>
  <c r="E717" i="1" s="1"/>
  <c r="M717" i="1"/>
  <c r="A719" i="1"/>
  <c r="Q719" i="1" s="1"/>
  <c r="R719" i="1" s="1"/>
  <c r="I718" i="1"/>
  <c r="H718" i="1"/>
  <c r="T720" i="1"/>
  <c r="AB718" i="1"/>
  <c r="F716" i="1" l="1"/>
  <c r="L716" i="1"/>
  <c r="G716" i="1"/>
  <c r="D717" i="1"/>
  <c r="L717" i="1" s="1"/>
  <c r="S712" i="1"/>
  <c r="Z712" i="1" s="1"/>
  <c r="X712" i="1"/>
  <c r="B712" i="1" s="1"/>
  <c r="O713" i="1"/>
  <c r="P713" i="1" s="1"/>
  <c r="N714" i="1"/>
  <c r="C720" i="1"/>
  <c r="T721" i="1"/>
  <c r="J718" i="1"/>
  <c r="K718" i="1" s="1"/>
  <c r="E718" i="1" s="1"/>
  <c r="M718" i="1"/>
  <c r="A720" i="1"/>
  <c r="Q720" i="1" s="1"/>
  <c r="R720" i="1" s="1"/>
  <c r="I719" i="1"/>
  <c r="H719" i="1"/>
  <c r="AB719" i="1"/>
  <c r="U717" i="1"/>
  <c r="W717" i="1" s="1"/>
  <c r="F717" i="1" l="1"/>
  <c r="G717" i="1"/>
  <c r="D718" i="1"/>
  <c r="N715" i="1"/>
  <c r="O714" i="1"/>
  <c r="P714" i="1" s="1"/>
  <c r="S713" i="1"/>
  <c r="Z713" i="1" s="1"/>
  <c r="X713" i="1"/>
  <c r="B713" i="1" s="1"/>
  <c r="C721" i="1"/>
  <c r="AB720" i="1"/>
  <c r="U718" i="1"/>
  <c r="W718" i="1" s="1"/>
  <c r="J719" i="1"/>
  <c r="K719" i="1" s="1"/>
  <c r="E719" i="1" s="1"/>
  <c r="M719" i="1"/>
  <c r="A721" i="1"/>
  <c r="Q721" i="1" s="1"/>
  <c r="R721" i="1" s="1"/>
  <c r="I720" i="1"/>
  <c r="H720" i="1"/>
  <c r="T722" i="1"/>
  <c r="F718" i="1" l="1"/>
  <c r="L718" i="1"/>
  <c r="G718" i="1"/>
  <c r="D719" i="1"/>
  <c r="S714" i="1"/>
  <c r="Z714" i="1" s="1"/>
  <c r="X714" i="1"/>
  <c r="B714" i="1" s="1"/>
  <c r="N716" i="1"/>
  <c r="O715" i="1"/>
  <c r="P715" i="1" s="1"/>
  <c r="C722" i="1"/>
  <c r="U719" i="1"/>
  <c r="W719" i="1" s="1"/>
  <c r="J720" i="1"/>
  <c r="K720" i="1" s="1"/>
  <c r="E720" i="1" s="1"/>
  <c r="M720" i="1"/>
  <c r="A722" i="1"/>
  <c r="Q722" i="1" s="1"/>
  <c r="R722" i="1" s="1"/>
  <c r="I721" i="1"/>
  <c r="H721" i="1"/>
  <c r="T723" i="1"/>
  <c r="AB721" i="1"/>
  <c r="F719" i="1" l="1"/>
  <c r="L719" i="1"/>
  <c r="G719" i="1"/>
  <c r="D720" i="1"/>
  <c r="L720" i="1" s="1"/>
  <c r="S715" i="1"/>
  <c r="X715" i="1"/>
  <c r="O716" i="1"/>
  <c r="P716" i="1" s="1"/>
  <c r="N717" i="1"/>
  <c r="C723" i="1"/>
  <c r="T724" i="1"/>
  <c r="J721" i="1"/>
  <c r="K721" i="1" s="1"/>
  <c r="E721" i="1" s="1"/>
  <c r="M721" i="1"/>
  <c r="A723" i="1"/>
  <c r="Q723" i="1" s="1"/>
  <c r="R723" i="1" s="1"/>
  <c r="I722" i="1"/>
  <c r="H722" i="1"/>
  <c r="AB722" i="1"/>
  <c r="U720" i="1"/>
  <c r="W720" i="1" s="1"/>
  <c r="F720" i="1" l="1"/>
  <c r="Z715" i="1"/>
  <c r="G720" i="1"/>
  <c r="D721" i="1"/>
  <c r="L721" i="1" s="1"/>
  <c r="O717" i="1"/>
  <c r="P717" i="1" s="1"/>
  <c r="N718" i="1"/>
  <c r="S716" i="1"/>
  <c r="Z716" i="1" s="1"/>
  <c r="X716" i="1"/>
  <c r="B716" i="1" s="1"/>
  <c r="B715" i="1"/>
  <c r="C724" i="1"/>
  <c r="AB723" i="1"/>
  <c r="U721" i="1"/>
  <c r="W721" i="1" s="1"/>
  <c r="T725" i="1"/>
  <c r="J722" i="1"/>
  <c r="K722" i="1" s="1"/>
  <c r="E722" i="1" s="1"/>
  <c r="M722" i="1"/>
  <c r="A724" i="1"/>
  <c r="Q724" i="1" s="1"/>
  <c r="R724" i="1" s="1"/>
  <c r="I723" i="1"/>
  <c r="H723" i="1"/>
  <c r="F721" i="1" l="1"/>
  <c r="G721" i="1"/>
  <c r="D722" i="1"/>
  <c r="N719" i="1"/>
  <c r="O718" i="1"/>
  <c r="P718" i="1" s="1"/>
  <c r="S717" i="1"/>
  <c r="Z717" i="1" s="1"/>
  <c r="X717" i="1"/>
  <c r="B717" i="1" s="1"/>
  <c r="C725" i="1"/>
  <c r="AB724" i="1"/>
  <c r="U722" i="1"/>
  <c r="W722" i="1" s="1"/>
  <c r="T726" i="1"/>
  <c r="J723" i="1"/>
  <c r="K723" i="1" s="1"/>
  <c r="E723" i="1" s="1"/>
  <c r="M723" i="1"/>
  <c r="A725" i="1"/>
  <c r="Q725" i="1" s="1"/>
  <c r="R725" i="1" s="1"/>
  <c r="I724" i="1"/>
  <c r="H724" i="1"/>
  <c r="F722" i="1" l="1"/>
  <c r="L722" i="1"/>
  <c r="D723" i="1"/>
  <c r="L723" i="1" s="1"/>
  <c r="S718" i="1"/>
  <c r="Z718" i="1" s="1"/>
  <c r="X718" i="1"/>
  <c r="B718" i="1" s="1"/>
  <c r="O719" i="1"/>
  <c r="P719" i="1" s="1"/>
  <c r="N720" i="1"/>
  <c r="G722" i="1"/>
  <c r="C726" i="1"/>
  <c r="U723" i="1"/>
  <c r="W723" i="1" s="1"/>
  <c r="T727" i="1"/>
  <c r="J724" i="1"/>
  <c r="K724" i="1" s="1"/>
  <c r="E724" i="1" s="1"/>
  <c r="M724" i="1"/>
  <c r="I725" i="1"/>
  <c r="A726" i="1"/>
  <c r="Q726" i="1" s="1"/>
  <c r="R726" i="1" s="1"/>
  <c r="H725" i="1"/>
  <c r="AB725" i="1"/>
  <c r="F723" i="1" l="1"/>
  <c r="D724" i="1"/>
  <c r="L724" i="1" s="1"/>
  <c r="S719" i="1"/>
  <c r="X719" i="1"/>
  <c r="N721" i="1"/>
  <c r="O720" i="1"/>
  <c r="P720" i="1" s="1"/>
  <c r="C727" i="1"/>
  <c r="G723" i="1"/>
  <c r="AB726" i="1"/>
  <c r="T728" i="1"/>
  <c r="J725" i="1"/>
  <c r="K725" i="1" s="1"/>
  <c r="E725" i="1" s="1"/>
  <c r="M725" i="1"/>
  <c r="H726" i="1"/>
  <c r="A727" i="1"/>
  <c r="Q727" i="1" s="1"/>
  <c r="R727" i="1" s="1"/>
  <c r="I726" i="1"/>
  <c r="U724" i="1"/>
  <c r="W724" i="1" s="1"/>
  <c r="Z719" i="1" l="1"/>
  <c r="F724" i="1"/>
  <c r="G724" i="1"/>
  <c r="D725" i="1"/>
  <c r="L725" i="1" s="1"/>
  <c r="O721" i="1"/>
  <c r="P721" i="1" s="1"/>
  <c r="N722" i="1"/>
  <c r="B719" i="1"/>
  <c r="C728" i="1"/>
  <c r="S720" i="1"/>
  <c r="Z720" i="1" s="1"/>
  <c r="X720" i="1"/>
  <c r="B720" i="1" s="1"/>
  <c r="AB727" i="1"/>
  <c r="T729" i="1"/>
  <c r="U725" i="1"/>
  <c r="W725" i="1" s="1"/>
  <c r="J726" i="1"/>
  <c r="K726" i="1" s="1"/>
  <c r="E726" i="1" s="1"/>
  <c r="M726" i="1"/>
  <c r="A728" i="1"/>
  <c r="Q728" i="1" s="1"/>
  <c r="R728" i="1" s="1"/>
  <c r="H727" i="1"/>
  <c r="I727" i="1"/>
  <c r="F725" i="1" l="1"/>
  <c r="D726" i="1"/>
  <c r="L726" i="1" s="1"/>
  <c r="N723" i="1"/>
  <c r="O722" i="1"/>
  <c r="P722" i="1" s="1"/>
  <c r="S721" i="1"/>
  <c r="Z721" i="1" s="1"/>
  <c r="X721" i="1"/>
  <c r="B721" i="1" s="1"/>
  <c r="G725" i="1"/>
  <c r="C729" i="1"/>
  <c r="U726" i="1"/>
  <c r="W726" i="1" s="1"/>
  <c r="J727" i="1"/>
  <c r="K727" i="1" s="1"/>
  <c r="E727" i="1" s="1"/>
  <c r="M727" i="1"/>
  <c r="T730" i="1"/>
  <c r="AB728" i="1"/>
  <c r="A729" i="1"/>
  <c r="Q729" i="1" s="1"/>
  <c r="R729" i="1" s="1"/>
  <c r="I728" i="1"/>
  <c r="H728" i="1"/>
  <c r="F726" i="1" l="1"/>
  <c r="G726" i="1"/>
  <c r="D727" i="1"/>
  <c r="L727" i="1" s="1"/>
  <c r="S722" i="1"/>
  <c r="Z722" i="1" s="1"/>
  <c r="X722" i="1"/>
  <c r="B722" i="1" s="1"/>
  <c r="N724" i="1"/>
  <c r="O723" i="1"/>
  <c r="P723" i="1" s="1"/>
  <c r="C730" i="1"/>
  <c r="A730" i="1"/>
  <c r="Q730" i="1" s="1"/>
  <c r="R730" i="1" s="1"/>
  <c r="I729" i="1"/>
  <c r="H729" i="1"/>
  <c r="AB729" i="1"/>
  <c r="U727" i="1"/>
  <c r="W727" i="1" s="1"/>
  <c r="T731" i="1"/>
  <c r="J728" i="1"/>
  <c r="K728" i="1" s="1"/>
  <c r="E728" i="1" s="1"/>
  <c r="M728" i="1"/>
  <c r="F727" i="1" l="1"/>
  <c r="D728" i="1"/>
  <c r="L728" i="1" s="1"/>
  <c r="S723" i="1"/>
  <c r="Z723" i="1" s="1"/>
  <c r="X723" i="1"/>
  <c r="B723" i="1" s="1"/>
  <c r="N725" i="1"/>
  <c r="O724" i="1"/>
  <c r="P724" i="1" s="1"/>
  <c r="G727" i="1"/>
  <c r="C731" i="1"/>
  <c r="T732" i="1"/>
  <c r="U728" i="1"/>
  <c r="W728" i="1" s="1"/>
  <c r="J729" i="1"/>
  <c r="K729" i="1" s="1"/>
  <c r="E729" i="1" s="1"/>
  <c r="M729" i="1"/>
  <c r="AB730" i="1"/>
  <c r="A731" i="1"/>
  <c r="Q731" i="1" s="1"/>
  <c r="R731" i="1" s="1"/>
  <c r="H730" i="1"/>
  <c r="I730" i="1"/>
  <c r="F728" i="1" l="1"/>
  <c r="D729" i="1"/>
  <c r="L729" i="1" s="1"/>
  <c r="S724" i="1"/>
  <c r="Z724" i="1" s="1"/>
  <c r="X724" i="1"/>
  <c r="B724" i="1" s="1"/>
  <c r="N726" i="1"/>
  <c r="O725" i="1"/>
  <c r="P725" i="1" s="1"/>
  <c r="C732" i="1"/>
  <c r="G728" i="1"/>
  <c r="J730" i="1"/>
  <c r="K730" i="1" s="1"/>
  <c r="E730" i="1" s="1"/>
  <c r="M730" i="1"/>
  <c r="I731" i="1"/>
  <c r="A732" i="1"/>
  <c r="Q732" i="1" s="1"/>
  <c r="R732" i="1" s="1"/>
  <c r="H731" i="1"/>
  <c r="AB731" i="1"/>
  <c r="U729" i="1"/>
  <c r="W729" i="1" s="1"/>
  <c r="T733" i="1"/>
  <c r="F729" i="1" l="1"/>
  <c r="G729" i="1"/>
  <c r="D730" i="1"/>
  <c r="L730" i="1" s="1"/>
  <c r="S725" i="1"/>
  <c r="X725" i="1"/>
  <c r="N727" i="1"/>
  <c r="O726" i="1"/>
  <c r="P726" i="1" s="1"/>
  <c r="C733" i="1"/>
  <c r="H732" i="1"/>
  <c r="A733" i="1"/>
  <c r="Q733" i="1" s="1"/>
  <c r="R733" i="1" s="1"/>
  <c r="I732" i="1"/>
  <c r="U730" i="1"/>
  <c r="W730" i="1" s="1"/>
  <c r="AB732" i="1"/>
  <c r="T734" i="1"/>
  <c r="J731" i="1"/>
  <c r="K731" i="1" s="1"/>
  <c r="E731" i="1" s="1"/>
  <c r="M731" i="1"/>
  <c r="Z725" i="1" l="1"/>
  <c r="F730" i="1"/>
  <c r="D731" i="1"/>
  <c r="L731" i="1" s="1"/>
  <c r="N728" i="1"/>
  <c r="O727" i="1"/>
  <c r="P727" i="1" s="1"/>
  <c r="B725" i="1"/>
  <c r="C734" i="1"/>
  <c r="G730" i="1"/>
  <c r="S726" i="1"/>
  <c r="X726" i="1"/>
  <c r="AB733" i="1"/>
  <c r="T735" i="1"/>
  <c r="U731" i="1"/>
  <c r="W731" i="1" s="1"/>
  <c r="J732" i="1"/>
  <c r="K732" i="1" s="1"/>
  <c r="E732" i="1" s="1"/>
  <c r="M732" i="1"/>
  <c r="H733" i="1"/>
  <c r="A734" i="1"/>
  <c r="Q734" i="1" s="1"/>
  <c r="R734" i="1" s="1"/>
  <c r="I733" i="1"/>
  <c r="F731" i="1" l="1"/>
  <c r="Z726" i="1"/>
  <c r="B726" i="1"/>
  <c r="D732" i="1"/>
  <c r="S727" i="1"/>
  <c r="Z727" i="1" s="1"/>
  <c r="X727" i="1"/>
  <c r="B727" i="1" s="1"/>
  <c r="O728" i="1"/>
  <c r="P728" i="1" s="1"/>
  <c r="N729" i="1"/>
  <c r="G731" i="1"/>
  <c r="C735" i="1"/>
  <c r="J733" i="1"/>
  <c r="K733" i="1" s="1"/>
  <c r="E733" i="1" s="1"/>
  <c r="M733" i="1"/>
  <c r="H734" i="1"/>
  <c r="A735" i="1"/>
  <c r="Q735" i="1" s="1"/>
  <c r="R735" i="1" s="1"/>
  <c r="I734" i="1"/>
  <c r="AB734" i="1"/>
  <c r="T736" i="1"/>
  <c r="U732" i="1"/>
  <c r="W732" i="1" s="1"/>
  <c r="F732" i="1" l="1"/>
  <c r="L732" i="1"/>
  <c r="G732" i="1"/>
  <c r="D733" i="1"/>
  <c r="L733" i="1" s="1"/>
  <c r="O729" i="1"/>
  <c r="P729" i="1" s="1"/>
  <c r="N730" i="1"/>
  <c r="S728" i="1"/>
  <c r="X728" i="1"/>
  <c r="C736" i="1"/>
  <c r="AB735" i="1"/>
  <c r="T737" i="1"/>
  <c r="U733" i="1"/>
  <c r="W733" i="1" s="1"/>
  <c r="J734" i="1"/>
  <c r="K734" i="1" s="1"/>
  <c r="E734" i="1" s="1"/>
  <c r="M734" i="1"/>
  <c r="H735" i="1"/>
  <c r="A736" i="1"/>
  <c r="Q736" i="1" s="1"/>
  <c r="R736" i="1" s="1"/>
  <c r="I735" i="1"/>
  <c r="Z728" i="1" l="1"/>
  <c r="F733" i="1"/>
  <c r="G733" i="1"/>
  <c r="D734" i="1"/>
  <c r="L734" i="1" s="1"/>
  <c r="O730" i="1"/>
  <c r="P730" i="1" s="1"/>
  <c r="N731" i="1"/>
  <c r="S729" i="1"/>
  <c r="Z729" i="1" s="1"/>
  <c r="X729" i="1"/>
  <c r="B729" i="1" s="1"/>
  <c r="C737" i="1"/>
  <c r="B728" i="1"/>
  <c r="T738" i="1"/>
  <c r="U734" i="1"/>
  <c r="W734" i="1" s="1"/>
  <c r="AB736" i="1"/>
  <c r="J735" i="1"/>
  <c r="K735" i="1" s="1"/>
  <c r="E735" i="1" s="1"/>
  <c r="M735" i="1"/>
  <c r="H736" i="1"/>
  <c r="A737" i="1"/>
  <c r="Q737" i="1" s="1"/>
  <c r="R737" i="1" s="1"/>
  <c r="I736" i="1"/>
  <c r="F734" i="1" l="1"/>
  <c r="G734" i="1"/>
  <c r="D735" i="1"/>
  <c r="L735" i="1" s="1"/>
  <c r="N732" i="1"/>
  <c r="O731" i="1"/>
  <c r="P731" i="1" s="1"/>
  <c r="S730" i="1"/>
  <c r="Z730" i="1" s="1"/>
  <c r="X730" i="1"/>
  <c r="B730" i="1" s="1"/>
  <c r="C738" i="1"/>
  <c r="J736" i="1"/>
  <c r="K736" i="1" s="1"/>
  <c r="E736" i="1" s="1"/>
  <c r="M736" i="1"/>
  <c r="H737" i="1"/>
  <c r="A738" i="1"/>
  <c r="Q738" i="1" s="1"/>
  <c r="R738" i="1" s="1"/>
  <c r="I737" i="1"/>
  <c r="AB737" i="1"/>
  <c r="T739" i="1"/>
  <c r="U735" i="1"/>
  <c r="W735" i="1" s="1"/>
  <c r="F735" i="1" l="1"/>
  <c r="G735" i="1"/>
  <c r="D736" i="1"/>
  <c r="L736" i="1" s="1"/>
  <c r="S731" i="1"/>
  <c r="Z731" i="1" s="1"/>
  <c r="X731" i="1"/>
  <c r="B731" i="1" s="1"/>
  <c r="O732" i="1"/>
  <c r="P732" i="1" s="1"/>
  <c r="N733" i="1"/>
  <c r="C739" i="1"/>
  <c r="AB738" i="1"/>
  <c r="T740" i="1"/>
  <c r="U736" i="1"/>
  <c r="W736" i="1" s="1"/>
  <c r="J737" i="1"/>
  <c r="K737" i="1" s="1"/>
  <c r="E737" i="1" s="1"/>
  <c r="M737" i="1"/>
  <c r="H738" i="1"/>
  <c r="A739" i="1"/>
  <c r="Q739" i="1" s="1"/>
  <c r="R739" i="1" s="1"/>
  <c r="I738" i="1"/>
  <c r="F736" i="1" l="1"/>
  <c r="D737" i="1"/>
  <c r="L737" i="1" s="1"/>
  <c r="N734" i="1"/>
  <c r="O733" i="1"/>
  <c r="P733" i="1" s="1"/>
  <c r="S732" i="1"/>
  <c r="Z732" i="1" s="1"/>
  <c r="X732" i="1"/>
  <c r="B732" i="1" s="1"/>
  <c r="G736" i="1"/>
  <c r="C740" i="1"/>
  <c r="J738" i="1"/>
  <c r="K738" i="1" s="1"/>
  <c r="E738" i="1" s="1"/>
  <c r="M738" i="1"/>
  <c r="H739" i="1"/>
  <c r="A740" i="1"/>
  <c r="Q740" i="1" s="1"/>
  <c r="I739" i="1"/>
  <c r="T741" i="1"/>
  <c r="AB739" i="1"/>
  <c r="U737" i="1"/>
  <c r="W737" i="1" s="1"/>
  <c r="F737" i="1" l="1"/>
  <c r="G737" i="1"/>
  <c r="D738" i="1"/>
  <c r="L738" i="1" s="1"/>
  <c r="S733" i="1"/>
  <c r="X733" i="1"/>
  <c r="O734" i="1"/>
  <c r="P734" i="1" s="1"/>
  <c r="N735" i="1"/>
  <c r="C741" i="1"/>
  <c r="R740" i="1"/>
  <c r="AB740" i="1"/>
  <c r="U738" i="1"/>
  <c r="W738" i="1" s="1"/>
  <c r="T742" i="1"/>
  <c r="J739" i="1"/>
  <c r="K739" i="1" s="1"/>
  <c r="E739" i="1" s="1"/>
  <c r="M739" i="1"/>
  <c r="H740" i="1"/>
  <c r="A741" i="1"/>
  <c r="Q741" i="1" s="1"/>
  <c r="I740" i="1"/>
  <c r="Z733" i="1" l="1"/>
  <c r="F738" i="1"/>
  <c r="G738" i="1"/>
  <c r="D739" i="1"/>
  <c r="L739" i="1" s="1"/>
  <c r="S734" i="1"/>
  <c r="X734" i="1"/>
  <c r="B733" i="1"/>
  <c r="C742" i="1"/>
  <c r="R741" i="1"/>
  <c r="O735" i="1"/>
  <c r="P735" i="1" s="1"/>
  <c r="N736" i="1"/>
  <c r="AB741" i="1"/>
  <c r="T743" i="1"/>
  <c r="U739" i="1"/>
  <c r="W739" i="1" s="1"/>
  <c r="J740" i="1"/>
  <c r="K740" i="1" s="1"/>
  <c r="E740" i="1" s="1"/>
  <c r="M740" i="1"/>
  <c r="H741" i="1"/>
  <c r="I741" i="1" s="1"/>
  <c r="A742" i="1"/>
  <c r="Q742" i="1" s="1"/>
  <c r="R742" i="1" s="1"/>
  <c r="Z734" i="1" l="1"/>
  <c r="D740" i="1"/>
  <c r="G740" i="1" s="1"/>
  <c r="F739" i="1"/>
  <c r="G739" i="1"/>
  <c r="C743" i="1"/>
  <c r="B734" i="1"/>
  <c r="O736" i="1"/>
  <c r="P736" i="1" s="1"/>
  <c r="N737" i="1"/>
  <c r="S735" i="1"/>
  <c r="Z735" i="1" s="1"/>
  <c r="X735" i="1"/>
  <c r="B735" i="1" s="1"/>
  <c r="AB742" i="1"/>
  <c r="I742" i="1"/>
  <c r="H742" i="1"/>
  <c r="A743" i="1"/>
  <c r="Q743" i="1" s="1"/>
  <c r="R743" i="1" s="1"/>
  <c r="U740" i="1"/>
  <c r="W740" i="1" s="1"/>
  <c r="T744" i="1"/>
  <c r="J741" i="1"/>
  <c r="K741" i="1" s="1"/>
  <c r="E741" i="1" s="1"/>
  <c r="L740" i="1" l="1"/>
  <c r="M741" i="1" s="1"/>
  <c r="F740" i="1"/>
  <c r="O737" i="1"/>
  <c r="P737" i="1" s="1"/>
  <c r="N738" i="1"/>
  <c r="S736" i="1"/>
  <c r="Z736" i="1" s="1"/>
  <c r="X736" i="1"/>
  <c r="B736" i="1" s="1"/>
  <c r="D741" i="1"/>
  <c r="F741" i="1" s="1"/>
  <c r="C744" i="1"/>
  <c r="J742" i="1"/>
  <c r="K742" i="1" s="1"/>
  <c r="E742" i="1" s="1"/>
  <c r="AB743" i="1"/>
  <c r="U741" i="1"/>
  <c r="W741" i="1" s="1"/>
  <c r="I743" i="1"/>
  <c r="H743" i="1"/>
  <c r="A744" i="1"/>
  <c r="Q744" i="1" s="1"/>
  <c r="R744" i="1" s="1"/>
  <c r="T745" i="1"/>
  <c r="D742" i="1" l="1"/>
  <c r="G742" i="1" s="1"/>
  <c r="G741" i="1"/>
  <c r="L741" i="1"/>
  <c r="N739" i="1"/>
  <c r="O738" i="1"/>
  <c r="P738" i="1" s="1"/>
  <c r="C745" i="1"/>
  <c r="S737" i="1"/>
  <c r="Z737" i="1" s="1"/>
  <c r="X737" i="1"/>
  <c r="B737" i="1" s="1"/>
  <c r="M742" i="1"/>
  <c r="M743" i="1" s="1"/>
  <c r="I744" i="1"/>
  <c r="H744" i="1"/>
  <c r="A745" i="1"/>
  <c r="Q745" i="1" s="1"/>
  <c r="T746" i="1"/>
  <c r="J743" i="1"/>
  <c r="K743" i="1" s="1"/>
  <c r="E743" i="1" s="1"/>
  <c r="AB744" i="1"/>
  <c r="U742" i="1"/>
  <c r="W742" i="1" s="1"/>
  <c r="L742" i="1" l="1"/>
  <c r="S738" i="1"/>
  <c r="X738" i="1"/>
  <c r="O739" i="1"/>
  <c r="P739" i="1" s="1"/>
  <c r="N740" i="1"/>
  <c r="R745" i="1"/>
  <c r="C746" i="1"/>
  <c r="D743" i="1"/>
  <c r="F742" i="1"/>
  <c r="M744" i="1"/>
  <c r="J744" i="1"/>
  <c r="K744" i="1" s="1"/>
  <c r="E744" i="1" s="1"/>
  <c r="AB745" i="1"/>
  <c r="U743" i="1"/>
  <c r="W743" i="1" s="1"/>
  <c r="I745" i="1"/>
  <c r="H745" i="1"/>
  <c r="A746" i="1"/>
  <c r="Q746" i="1" s="1"/>
  <c r="R746" i="1" s="1"/>
  <c r="T747" i="1"/>
  <c r="Z738" i="1" l="1"/>
  <c r="O740" i="1"/>
  <c r="P740" i="1" s="1"/>
  <c r="N741" i="1"/>
  <c r="S739" i="1"/>
  <c r="X739" i="1"/>
  <c r="D744" i="1"/>
  <c r="F743" i="1"/>
  <c r="B738" i="1"/>
  <c r="C747" i="1"/>
  <c r="G743" i="1"/>
  <c r="L743" i="1"/>
  <c r="U744" i="1"/>
  <c r="W744" i="1" s="1"/>
  <c r="T748" i="1"/>
  <c r="M745" i="1"/>
  <c r="J745" i="1"/>
  <c r="K745" i="1" s="1"/>
  <c r="E745" i="1" s="1"/>
  <c r="AB746" i="1"/>
  <c r="I746" i="1"/>
  <c r="H746" i="1"/>
  <c r="A747" i="1"/>
  <c r="Q747" i="1" s="1"/>
  <c r="R747" i="1" s="1"/>
  <c r="Z739" i="1" l="1"/>
  <c r="D745" i="1"/>
  <c r="L745" i="1" s="1"/>
  <c r="F744" i="1"/>
  <c r="B739" i="1"/>
  <c r="N742" i="1"/>
  <c r="O741" i="1"/>
  <c r="P741" i="1" s="1"/>
  <c r="C748" i="1"/>
  <c r="S740" i="1"/>
  <c r="X740" i="1"/>
  <c r="B740" i="1" s="1"/>
  <c r="L744" i="1"/>
  <c r="G744" i="1"/>
  <c r="M746" i="1"/>
  <c r="J746" i="1"/>
  <c r="K746" i="1" s="1"/>
  <c r="E746" i="1" s="1"/>
  <c r="I747" i="1"/>
  <c r="A748" i="1"/>
  <c r="Q748" i="1" s="1"/>
  <c r="R748" i="1" s="1"/>
  <c r="H747" i="1"/>
  <c r="T749" i="1"/>
  <c r="U745" i="1"/>
  <c r="W745" i="1" s="1"/>
  <c r="AB747" i="1"/>
  <c r="O742" i="1" l="1"/>
  <c r="P742" i="1" s="1"/>
  <c r="N743" i="1"/>
  <c r="Z740" i="1"/>
  <c r="D746" i="1"/>
  <c r="L746" i="1" s="1"/>
  <c r="F745" i="1"/>
  <c r="C749" i="1"/>
  <c r="G745" i="1"/>
  <c r="S741" i="1"/>
  <c r="Z741" i="1" s="1"/>
  <c r="X741" i="1"/>
  <c r="B741" i="1" s="1"/>
  <c r="T750" i="1"/>
  <c r="AB748" i="1"/>
  <c r="M747" i="1"/>
  <c r="J747" i="1"/>
  <c r="K747" i="1" s="1"/>
  <c r="E747" i="1" s="1"/>
  <c r="U746" i="1"/>
  <c r="W746" i="1" s="1"/>
  <c r="A749" i="1"/>
  <c r="Q749" i="1" s="1"/>
  <c r="R749" i="1" s="1"/>
  <c r="I748" i="1"/>
  <c r="H748" i="1"/>
  <c r="D747" i="1" l="1"/>
  <c r="L747" i="1" s="1"/>
  <c r="F746" i="1"/>
  <c r="N744" i="1"/>
  <c r="O743" i="1"/>
  <c r="P743" i="1" s="1"/>
  <c r="S742" i="1"/>
  <c r="Z742" i="1" s="1"/>
  <c r="X742" i="1"/>
  <c r="B742" i="1" s="1"/>
  <c r="C750" i="1"/>
  <c r="G746" i="1"/>
  <c r="I749" i="1"/>
  <c r="A750" i="1"/>
  <c r="Q750" i="1" s="1"/>
  <c r="R750" i="1" s="1"/>
  <c r="H749" i="1"/>
  <c r="U747" i="1"/>
  <c r="W747" i="1" s="1"/>
  <c r="J748" i="1"/>
  <c r="K748" i="1" s="1"/>
  <c r="E748" i="1" s="1"/>
  <c r="M748" i="1"/>
  <c r="T751" i="1"/>
  <c r="AB749" i="1"/>
  <c r="S743" i="1" l="1"/>
  <c r="Z743" i="1" s="1"/>
  <c r="X743" i="1"/>
  <c r="B743" i="1" s="1"/>
  <c r="N745" i="1"/>
  <c r="O744" i="1"/>
  <c r="P744" i="1" s="1"/>
  <c r="C751" i="1"/>
  <c r="D748" i="1"/>
  <c r="L748" i="1" s="1"/>
  <c r="F747" i="1"/>
  <c r="G747" i="1"/>
  <c r="A751" i="1"/>
  <c r="Q751" i="1" s="1"/>
  <c r="R751" i="1" s="1"/>
  <c r="I750" i="1"/>
  <c r="H750" i="1"/>
  <c r="J749" i="1"/>
  <c r="K749" i="1" s="1"/>
  <c r="E749" i="1" s="1"/>
  <c r="M749" i="1"/>
  <c r="T752" i="1"/>
  <c r="AB750" i="1"/>
  <c r="U748" i="1"/>
  <c r="W748" i="1" s="1"/>
  <c r="D749" i="1" l="1"/>
  <c r="L749" i="1" s="1"/>
  <c r="C752" i="1"/>
  <c r="S744" i="1"/>
  <c r="X744" i="1"/>
  <c r="N746" i="1"/>
  <c r="O745" i="1"/>
  <c r="P745" i="1" s="1"/>
  <c r="G748" i="1"/>
  <c r="F748" i="1"/>
  <c r="U749" i="1"/>
  <c r="W749" i="1" s="1"/>
  <c r="M750" i="1"/>
  <c r="J750" i="1"/>
  <c r="K750" i="1" s="1"/>
  <c r="E750" i="1" s="1"/>
  <c r="A752" i="1"/>
  <c r="Q752" i="1" s="1"/>
  <c r="R752" i="1" s="1"/>
  <c r="I751" i="1"/>
  <c r="H751" i="1"/>
  <c r="T753" i="1"/>
  <c r="AB751" i="1"/>
  <c r="Z744" i="1" l="1"/>
  <c r="D750" i="1"/>
  <c r="G750" i="1" s="1"/>
  <c r="N747" i="1"/>
  <c r="O746" i="1"/>
  <c r="P746" i="1" s="1"/>
  <c r="B744" i="1"/>
  <c r="C753" i="1"/>
  <c r="G749" i="1"/>
  <c r="F749" i="1"/>
  <c r="S745" i="1"/>
  <c r="Z745" i="1" s="1"/>
  <c r="X745" i="1"/>
  <c r="B745" i="1" s="1"/>
  <c r="U750" i="1"/>
  <c r="W750" i="1" s="1"/>
  <c r="T754" i="1"/>
  <c r="J751" i="1"/>
  <c r="K751" i="1" s="1"/>
  <c r="E751" i="1" s="1"/>
  <c r="M751" i="1"/>
  <c r="I752" i="1"/>
  <c r="A753" i="1"/>
  <c r="Q753" i="1" s="1"/>
  <c r="R753" i="1" s="1"/>
  <c r="H752" i="1"/>
  <c r="AB752" i="1"/>
  <c r="L750" i="1" l="1"/>
  <c r="D751" i="1"/>
  <c r="G751" i="1" s="1"/>
  <c r="S746" i="1"/>
  <c r="Z746" i="1" s="1"/>
  <c r="X746" i="1"/>
  <c r="B746" i="1" s="1"/>
  <c r="N748" i="1"/>
  <c r="O747" i="1"/>
  <c r="P747" i="1" s="1"/>
  <c r="F750" i="1"/>
  <c r="C754" i="1"/>
  <c r="I753" i="1"/>
  <c r="A754" i="1"/>
  <c r="Q754" i="1" s="1"/>
  <c r="R754" i="1" s="1"/>
  <c r="H753" i="1"/>
  <c r="T755" i="1"/>
  <c r="U751" i="1"/>
  <c r="W751" i="1" s="1"/>
  <c r="J752" i="1"/>
  <c r="K752" i="1" s="1"/>
  <c r="E752" i="1" s="1"/>
  <c r="M752" i="1"/>
  <c r="AB753" i="1"/>
  <c r="L751" i="1" l="1"/>
  <c r="D752" i="1"/>
  <c r="G752" i="1" s="1"/>
  <c r="S747" i="1"/>
  <c r="Z747" i="1" s="1"/>
  <c r="X747" i="1"/>
  <c r="B747" i="1" s="1"/>
  <c r="O748" i="1"/>
  <c r="P748" i="1" s="1"/>
  <c r="N749" i="1"/>
  <c r="C755" i="1"/>
  <c r="F751" i="1"/>
  <c r="A755" i="1"/>
  <c r="Q755" i="1" s="1"/>
  <c r="R755" i="1" s="1"/>
  <c r="I754" i="1"/>
  <c r="H754" i="1"/>
  <c r="M753" i="1"/>
  <c r="J753" i="1"/>
  <c r="K753" i="1" s="1"/>
  <c r="E753" i="1" s="1"/>
  <c r="AB754" i="1"/>
  <c r="U752" i="1"/>
  <c r="W752" i="1" s="1"/>
  <c r="T756" i="1"/>
  <c r="L752" i="1" l="1"/>
  <c r="D753" i="1"/>
  <c r="G753" i="1" s="1"/>
  <c r="O749" i="1"/>
  <c r="P749" i="1" s="1"/>
  <c r="N750" i="1"/>
  <c r="S748" i="1"/>
  <c r="Z748" i="1" s="1"/>
  <c r="X748" i="1"/>
  <c r="B748" i="1" s="1"/>
  <c r="F752" i="1"/>
  <c r="C756" i="1"/>
  <c r="U753" i="1"/>
  <c r="W753" i="1" s="1"/>
  <c r="T757" i="1"/>
  <c r="AB755" i="1"/>
  <c r="A756" i="1"/>
  <c r="Q756" i="1" s="1"/>
  <c r="R756" i="1" s="1"/>
  <c r="I755" i="1"/>
  <c r="H755" i="1"/>
  <c r="J754" i="1"/>
  <c r="K754" i="1" s="1"/>
  <c r="E754" i="1" s="1"/>
  <c r="M754" i="1"/>
  <c r="L753" i="1" l="1"/>
  <c r="D754" i="1"/>
  <c r="G754" i="1" s="1"/>
  <c r="N751" i="1"/>
  <c r="O750" i="1"/>
  <c r="P750" i="1" s="1"/>
  <c r="S749" i="1"/>
  <c r="Z749" i="1" s="1"/>
  <c r="X749" i="1"/>
  <c r="B749" i="1" s="1"/>
  <c r="C757" i="1"/>
  <c r="F753" i="1"/>
  <c r="U754" i="1"/>
  <c r="W754" i="1" s="1"/>
  <c r="AB756" i="1"/>
  <c r="J755" i="1"/>
  <c r="K755" i="1" s="1"/>
  <c r="E755" i="1" s="1"/>
  <c r="M755" i="1"/>
  <c r="T758" i="1"/>
  <c r="A757" i="1"/>
  <c r="Q757" i="1" s="1"/>
  <c r="R757" i="1" s="1"/>
  <c r="I756" i="1"/>
  <c r="H756" i="1"/>
  <c r="L754" i="1" l="1"/>
  <c r="D755" i="1"/>
  <c r="G755" i="1" s="1"/>
  <c r="S750" i="1"/>
  <c r="X750" i="1"/>
  <c r="N752" i="1"/>
  <c r="O751" i="1"/>
  <c r="P751" i="1" s="1"/>
  <c r="C758" i="1"/>
  <c r="F754" i="1"/>
  <c r="U755" i="1"/>
  <c r="W755" i="1" s="1"/>
  <c r="J756" i="1"/>
  <c r="K756" i="1" s="1"/>
  <c r="E756" i="1" s="1"/>
  <c r="M756" i="1"/>
  <c r="T759" i="1"/>
  <c r="AB757" i="1"/>
  <c r="A758" i="1"/>
  <c r="Q758" i="1" s="1"/>
  <c r="R758" i="1" s="1"/>
  <c r="I757" i="1"/>
  <c r="H757" i="1"/>
  <c r="Z750" i="1" l="1"/>
  <c r="L755" i="1"/>
  <c r="D756" i="1"/>
  <c r="G756" i="1" s="1"/>
  <c r="N753" i="1"/>
  <c r="O752" i="1"/>
  <c r="P752" i="1" s="1"/>
  <c r="B750" i="1"/>
  <c r="C759" i="1"/>
  <c r="F755" i="1"/>
  <c r="S751" i="1"/>
  <c r="X751" i="1"/>
  <c r="AB758" i="1"/>
  <c r="A759" i="1"/>
  <c r="Q759" i="1" s="1"/>
  <c r="R759" i="1" s="1"/>
  <c r="I758" i="1"/>
  <c r="H758" i="1"/>
  <c r="J757" i="1"/>
  <c r="K757" i="1" s="1"/>
  <c r="E757" i="1" s="1"/>
  <c r="M757" i="1"/>
  <c r="T760" i="1"/>
  <c r="U756" i="1"/>
  <c r="W756" i="1" s="1"/>
  <c r="L756" i="1" l="1"/>
  <c r="Z751" i="1"/>
  <c r="D757" i="1"/>
  <c r="G757" i="1" s="1"/>
  <c r="S752" i="1"/>
  <c r="Z752" i="1" s="1"/>
  <c r="X752" i="1"/>
  <c r="B752" i="1" s="1"/>
  <c r="B751" i="1"/>
  <c r="O753" i="1"/>
  <c r="P753" i="1" s="1"/>
  <c r="N754" i="1"/>
  <c r="F756" i="1"/>
  <c r="C760" i="1"/>
  <c r="U757" i="1"/>
  <c r="W757" i="1" s="1"/>
  <c r="A760" i="1"/>
  <c r="Q760" i="1" s="1"/>
  <c r="R760" i="1" s="1"/>
  <c r="I759" i="1"/>
  <c r="H759" i="1"/>
  <c r="T761" i="1"/>
  <c r="J758" i="1"/>
  <c r="K758" i="1" s="1"/>
  <c r="E758" i="1" s="1"/>
  <c r="M758" i="1"/>
  <c r="AB759" i="1"/>
  <c r="L757" i="1" l="1"/>
  <c r="D758" i="1"/>
  <c r="G758" i="1" s="1"/>
  <c r="S753" i="1"/>
  <c r="X753" i="1"/>
  <c r="C761" i="1"/>
  <c r="F757" i="1"/>
  <c r="N755" i="1"/>
  <c r="O754" i="1"/>
  <c r="P754" i="1" s="1"/>
  <c r="U758" i="1"/>
  <c r="W758" i="1" s="1"/>
  <c r="A761" i="1"/>
  <c r="Q761" i="1" s="1"/>
  <c r="R761" i="1" s="1"/>
  <c r="I760" i="1"/>
  <c r="H760" i="1"/>
  <c r="J759" i="1"/>
  <c r="K759" i="1" s="1"/>
  <c r="E759" i="1" s="1"/>
  <c r="M759" i="1"/>
  <c r="T762" i="1"/>
  <c r="AB760" i="1"/>
  <c r="Z753" i="1" l="1"/>
  <c r="L758" i="1"/>
  <c r="F758" i="1"/>
  <c r="D759" i="1"/>
  <c r="L759" i="1" s="1"/>
  <c r="C762" i="1"/>
  <c r="B753" i="1"/>
  <c r="S754" i="1"/>
  <c r="X754" i="1"/>
  <c r="B754" i="1" s="1"/>
  <c r="O755" i="1"/>
  <c r="P755" i="1" s="1"/>
  <c r="N756" i="1"/>
  <c r="A762" i="1"/>
  <c r="Q762" i="1" s="1"/>
  <c r="R762" i="1" s="1"/>
  <c r="I761" i="1"/>
  <c r="H761" i="1"/>
  <c r="J760" i="1"/>
  <c r="K760" i="1" s="1"/>
  <c r="E760" i="1" s="1"/>
  <c r="M760" i="1"/>
  <c r="T763" i="1"/>
  <c r="AB761" i="1"/>
  <c r="U759" i="1"/>
  <c r="W759" i="1" s="1"/>
  <c r="F759" i="1" l="1"/>
  <c r="G759" i="1"/>
  <c r="D760" i="1"/>
  <c r="N757" i="1"/>
  <c r="O756" i="1"/>
  <c r="P756" i="1" s="1"/>
  <c r="C763" i="1"/>
  <c r="S755" i="1"/>
  <c r="X755" i="1"/>
  <c r="B755" i="1" s="1"/>
  <c r="Z754" i="1"/>
  <c r="U760" i="1"/>
  <c r="W760" i="1" s="1"/>
  <c r="AB762" i="1"/>
  <c r="T764" i="1"/>
  <c r="A763" i="1"/>
  <c r="Q763" i="1" s="1"/>
  <c r="R763" i="1" s="1"/>
  <c r="I762" i="1"/>
  <c r="H762" i="1"/>
  <c r="J761" i="1"/>
  <c r="K761" i="1" s="1"/>
  <c r="E761" i="1" s="1"/>
  <c r="M761" i="1"/>
  <c r="F760" i="1" l="1"/>
  <c r="L760" i="1"/>
  <c r="G760" i="1"/>
  <c r="D761" i="1"/>
  <c r="C764" i="1"/>
  <c r="S756" i="1"/>
  <c r="Z756" i="1" s="1"/>
  <c r="X756" i="1"/>
  <c r="B756" i="1" s="1"/>
  <c r="N758" i="1"/>
  <c r="O757" i="1"/>
  <c r="P757" i="1" s="1"/>
  <c r="Z755" i="1"/>
  <c r="U761" i="1"/>
  <c r="W761" i="1" s="1"/>
  <c r="A764" i="1"/>
  <c r="Q764" i="1" s="1"/>
  <c r="R764" i="1" s="1"/>
  <c r="I763" i="1"/>
  <c r="H763" i="1"/>
  <c r="J762" i="1"/>
  <c r="K762" i="1" s="1"/>
  <c r="E762" i="1" s="1"/>
  <c r="M762" i="1"/>
  <c r="AB763" i="1"/>
  <c r="T765" i="1"/>
  <c r="F761" i="1" l="1"/>
  <c r="L761" i="1"/>
  <c r="D762" i="1"/>
  <c r="S757" i="1"/>
  <c r="X757" i="1"/>
  <c r="N759" i="1"/>
  <c r="O758" i="1"/>
  <c r="P758" i="1" s="1"/>
  <c r="C765" i="1"/>
  <c r="G761" i="1"/>
  <c r="T766" i="1"/>
  <c r="A765" i="1"/>
  <c r="Q765" i="1" s="1"/>
  <c r="R765" i="1" s="1"/>
  <c r="I764" i="1"/>
  <c r="H764" i="1"/>
  <c r="U762" i="1"/>
  <c r="W762" i="1" s="1"/>
  <c r="J763" i="1"/>
  <c r="K763" i="1" s="1"/>
  <c r="E763" i="1" s="1"/>
  <c r="M763" i="1"/>
  <c r="AB764" i="1"/>
  <c r="F762" i="1" l="1"/>
  <c r="L762" i="1"/>
  <c r="Z757" i="1"/>
  <c r="G762" i="1"/>
  <c r="D763" i="1"/>
  <c r="N760" i="1"/>
  <c r="O759" i="1"/>
  <c r="P759" i="1" s="1"/>
  <c r="B757" i="1"/>
  <c r="C766" i="1"/>
  <c r="S758" i="1"/>
  <c r="X758" i="1"/>
  <c r="A766" i="1"/>
  <c r="Q766" i="1" s="1"/>
  <c r="R766" i="1" s="1"/>
  <c r="I765" i="1"/>
  <c r="H765" i="1"/>
  <c r="U763" i="1"/>
  <c r="W763" i="1" s="1"/>
  <c r="J764" i="1"/>
  <c r="K764" i="1" s="1"/>
  <c r="E764" i="1" s="1"/>
  <c r="M764" i="1"/>
  <c r="AB765" i="1"/>
  <c r="T767" i="1"/>
  <c r="F763" i="1" l="1"/>
  <c r="L763" i="1"/>
  <c r="Z758" i="1"/>
  <c r="G763" i="1"/>
  <c r="D764" i="1"/>
  <c r="S759" i="1"/>
  <c r="Z759" i="1" s="1"/>
  <c r="X759" i="1"/>
  <c r="B759" i="1" s="1"/>
  <c r="B758" i="1"/>
  <c r="N761" i="1"/>
  <c r="O760" i="1"/>
  <c r="P760" i="1" s="1"/>
  <c r="C767" i="1"/>
  <c r="T768" i="1"/>
  <c r="A767" i="1"/>
  <c r="Q767" i="1" s="1"/>
  <c r="R767" i="1" s="1"/>
  <c r="I766" i="1"/>
  <c r="H766" i="1"/>
  <c r="J765" i="1"/>
  <c r="K765" i="1" s="1"/>
  <c r="E765" i="1" s="1"/>
  <c r="M765" i="1"/>
  <c r="AB766" i="1"/>
  <c r="U764" i="1"/>
  <c r="W764" i="1" s="1"/>
  <c r="F764" i="1" l="1"/>
  <c r="L764" i="1"/>
  <c r="D765" i="1"/>
  <c r="N762" i="1"/>
  <c r="O761" i="1"/>
  <c r="P761" i="1" s="1"/>
  <c r="C768" i="1"/>
  <c r="G764" i="1"/>
  <c r="S760" i="1"/>
  <c r="X760" i="1"/>
  <c r="AB767" i="1"/>
  <c r="A768" i="1"/>
  <c r="Q768" i="1" s="1"/>
  <c r="R768" i="1" s="1"/>
  <c r="I767" i="1"/>
  <c r="H767" i="1"/>
  <c r="T769" i="1"/>
  <c r="U765" i="1"/>
  <c r="W765" i="1" s="1"/>
  <c r="J766" i="1"/>
  <c r="K766" i="1" s="1"/>
  <c r="E766" i="1" s="1"/>
  <c r="M766" i="1"/>
  <c r="F765" i="1" l="1"/>
  <c r="L765" i="1"/>
  <c r="Z760" i="1"/>
  <c r="G765" i="1"/>
  <c r="B760" i="1"/>
  <c r="D766" i="1"/>
  <c r="C769" i="1"/>
  <c r="S761" i="1"/>
  <c r="Z761" i="1" s="1"/>
  <c r="X761" i="1"/>
  <c r="B761" i="1" s="1"/>
  <c r="O762" i="1"/>
  <c r="P762" i="1" s="1"/>
  <c r="N763" i="1"/>
  <c r="A769" i="1"/>
  <c r="Q769" i="1" s="1"/>
  <c r="R769" i="1" s="1"/>
  <c r="I768" i="1"/>
  <c r="H768" i="1"/>
  <c r="U766" i="1"/>
  <c r="W766" i="1" s="1"/>
  <c r="T770" i="1"/>
  <c r="J767" i="1"/>
  <c r="K767" i="1" s="1"/>
  <c r="E767" i="1" s="1"/>
  <c r="M767" i="1"/>
  <c r="AB768" i="1"/>
  <c r="F766" i="1" l="1"/>
  <c r="L766" i="1"/>
  <c r="G766" i="1"/>
  <c r="D767" i="1"/>
  <c r="S762" i="1"/>
  <c r="Z762" i="1" s="1"/>
  <c r="X762" i="1"/>
  <c r="B762" i="1" s="1"/>
  <c r="C770" i="1"/>
  <c r="O763" i="1"/>
  <c r="P763" i="1" s="1"/>
  <c r="N764" i="1"/>
  <c r="T771" i="1"/>
  <c r="I769" i="1"/>
  <c r="A770" i="1"/>
  <c r="Q770" i="1" s="1"/>
  <c r="R770" i="1" s="1"/>
  <c r="H769" i="1"/>
  <c r="U767" i="1"/>
  <c r="W767" i="1" s="1"/>
  <c r="J768" i="1"/>
  <c r="K768" i="1" s="1"/>
  <c r="E768" i="1" s="1"/>
  <c r="M768" i="1"/>
  <c r="AB769" i="1"/>
  <c r="F767" i="1" l="1"/>
  <c r="L767" i="1"/>
  <c r="G767" i="1"/>
  <c r="D768" i="1"/>
  <c r="C771" i="1"/>
  <c r="N765" i="1"/>
  <c r="O764" i="1"/>
  <c r="P764" i="1" s="1"/>
  <c r="S763" i="1"/>
  <c r="Z763" i="1" s="1"/>
  <c r="X763" i="1"/>
  <c r="B763" i="1" s="1"/>
  <c r="I770" i="1"/>
  <c r="H770" i="1"/>
  <c r="A771" i="1"/>
  <c r="Q771" i="1" s="1"/>
  <c r="R771" i="1" s="1"/>
  <c r="J769" i="1"/>
  <c r="K769" i="1" s="1"/>
  <c r="E769" i="1" s="1"/>
  <c r="M769" i="1"/>
  <c r="T772" i="1"/>
  <c r="U768" i="1"/>
  <c r="W768" i="1" s="1"/>
  <c r="AB770" i="1"/>
  <c r="F768" i="1" l="1"/>
  <c r="L768" i="1"/>
  <c r="D769" i="1"/>
  <c r="F769" i="1" s="1"/>
  <c r="S764" i="1"/>
  <c r="X764" i="1"/>
  <c r="O765" i="1"/>
  <c r="P765" i="1" s="1"/>
  <c r="N766" i="1"/>
  <c r="C772" i="1"/>
  <c r="G768" i="1"/>
  <c r="U769" i="1"/>
  <c r="W769" i="1" s="1"/>
  <c r="I771" i="1"/>
  <c r="A772" i="1"/>
  <c r="Q772" i="1" s="1"/>
  <c r="R772" i="1" s="1"/>
  <c r="H771" i="1"/>
  <c r="T773" i="1"/>
  <c r="M770" i="1"/>
  <c r="J770" i="1"/>
  <c r="K770" i="1" s="1"/>
  <c r="E770" i="1" s="1"/>
  <c r="AB771" i="1"/>
  <c r="Z764" i="1" l="1"/>
  <c r="L769" i="1"/>
  <c r="G769" i="1"/>
  <c r="D770" i="1"/>
  <c r="F770" i="1" s="1"/>
  <c r="O766" i="1"/>
  <c r="P766" i="1" s="1"/>
  <c r="N767" i="1"/>
  <c r="S765" i="1"/>
  <c r="Z765" i="1" s="1"/>
  <c r="X765" i="1"/>
  <c r="B765" i="1" s="1"/>
  <c r="B764" i="1"/>
  <c r="C773" i="1"/>
  <c r="U770" i="1"/>
  <c r="W770" i="1" s="1"/>
  <c r="T774" i="1"/>
  <c r="A773" i="1"/>
  <c r="Q773" i="1" s="1"/>
  <c r="R773" i="1" s="1"/>
  <c r="I772" i="1"/>
  <c r="H772" i="1"/>
  <c r="M771" i="1"/>
  <c r="J771" i="1"/>
  <c r="K771" i="1" s="1"/>
  <c r="E771" i="1" s="1"/>
  <c r="AB772" i="1"/>
  <c r="L770" i="1" l="1"/>
  <c r="D771" i="1"/>
  <c r="F771" i="1" s="1"/>
  <c r="N768" i="1"/>
  <c r="O767" i="1"/>
  <c r="P767" i="1" s="1"/>
  <c r="S766" i="1"/>
  <c r="Z766" i="1" s="1"/>
  <c r="X766" i="1"/>
  <c r="B766" i="1" s="1"/>
  <c r="G770" i="1"/>
  <c r="C774" i="1"/>
  <c r="J772" i="1"/>
  <c r="K772" i="1" s="1"/>
  <c r="E772" i="1" s="1"/>
  <c r="M772" i="1"/>
  <c r="T775" i="1"/>
  <c r="U771" i="1"/>
  <c r="W771" i="1" s="1"/>
  <c r="AB773" i="1"/>
  <c r="H773" i="1"/>
  <c r="I773" i="1" s="1"/>
  <c r="A774" i="1"/>
  <c r="Q774" i="1" s="1"/>
  <c r="R774" i="1" s="1"/>
  <c r="L771" i="1" l="1"/>
  <c r="D772" i="1"/>
  <c r="G772" i="1" s="1"/>
  <c r="S767" i="1"/>
  <c r="Z767" i="1" s="1"/>
  <c r="X767" i="1"/>
  <c r="B767" i="1" s="1"/>
  <c r="N769" i="1"/>
  <c r="O768" i="1"/>
  <c r="P768" i="1" s="1"/>
  <c r="C775" i="1"/>
  <c r="G771" i="1"/>
  <c r="J773" i="1"/>
  <c r="K773" i="1" s="1"/>
  <c r="E773" i="1" s="1"/>
  <c r="AB774" i="1"/>
  <c r="I774" i="1"/>
  <c r="A775" i="1"/>
  <c r="Q775" i="1" s="1"/>
  <c r="R775" i="1" s="1"/>
  <c r="H774" i="1"/>
  <c r="T776" i="1"/>
  <c r="U772" i="1"/>
  <c r="W772" i="1" s="1"/>
  <c r="L772" i="1" l="1"/>
  <c r="M773" i="1" s="1"/>
  <c r="F772" i="1"/>
  <c r="C776" i="1"/>
  <c r="S768" i="1"/>
  <c r="X768" i="1"/>
  <c r="D773" i="1"/>
  <c r="N770" i="1"/>
  <c r="O769" i="1"/>
  <c r="P769" i="1" s="1"/>
  <c r="T777" i="1"/>
  <c r="J774" i="1"/>
  <c r="K774" i="1" s="1"/>
  <c r="E774" i="1" s="1"/>
  <c r="AB775" i="1"/>
  <c r="U773" i="1"/>
  <c r="W773" i="1" s="1"/>
  <c r="I775" i="1"/>
  <c r="A776" i="1"/>
  <c r="Q776" i="1" s="1"/>
  <c r="R776" i="1" s="1"/>
  <c r="H775" i="1"/>
  <c r="Z768" i="1" l="1"/>
  <c r="D774" i="1"/>
  <c r="G774" i="1" s="1"/>
  <c r="S769" i="1"/>
  <c r="X769" i="1"/>
  <c r="O770" i="1"/>
  <c r="P770" i="1" s="1"/>
  <c r="N771" i="1"/>
  <c r="G773" i="1"/>
  <c r="F773" i="1"/>
  <c r="B768" i="1"/>
  <c r="L773" i="1"/>
  <c r="C777" i="1"/>
  <c r="I776" i="1"/>
  <c r="H776" i="1"/>
  <c r="A777" i="1"/>
  <c r="Q777" i="1" s="1"/>
  <c r="R777" i="1" s="1"/>
  <c r="AB776" i="1"/>
  <c r="M774" i="1"/>
  <c r="U774" i="1"/>
  <c r="W774" i="1" s="1"/>
  <c r="T778" i="1"/>
  <c r="J775" i="1"/>
  <c r="K775" i="1" s="1"/>
  <c r="E775" i="1" s="1"/>
  <c r="Z769" i="1" l="1"/>
  <c r="L774" i="1"/>
  <c r="O771" i="1"/>
  <c r="P771" i="1" s="1"/>
  <c r="N772" i="1"/>
  <c r="S770" i="1"/>
  <c r="X770" i="1"/>
  <c r="C778" i="1"/>
  <c r="B769" i="1"/>
  <c r="D775" i="1"/>
  <c r="L775" i="1" s="1"/>
  <c r="F774" i="1"/>
  <c r="M775" i="1"/>
  <c r="M776" i="1" s="1"/>
  <c r="AB777" i="1"/>
  <c r="I777" i="1"/>
  <c r="H777" i="1"/>
  <c r="A778" i="1"/>
  <c r="Q778" i="1" s="1"/>
  <c r="R778" i="1" s="1"/>
  <c r="U775" i="1"/>
  <c r="W775" i="1" s="1"/>
  <c r="T779" i="1"/>
  <c r="J776" i="1"/>
  <c r="K776" i="1" s="1"/>
  <c r="E776" i="1" s="1"/>
  <c r="Z770" i="1" l="1"/>
  <c r="F775" i="1"/>
  <c r="D776" i="1"/>
  <c r="L776" i="1" s="1"/>
  <c r="C779" i="1"/>
  <c r="B770" i="1"/>
  <c r="O772" i="1"/>
  <c r="P772" i="1" s="1"/>
  <c r="N773" i="1"/>
  <c r="S771" i="1"/>
  <c r="Z771" i="1" s="1"/>
  <c r="X771" i="1"/>
  <c r="B771" i="1" s="1"/>
  <c r="G775" i="1"/>
  <c r="AB778" i="1"/>
  <c r="I778" i="1"/>
  <c r="H778" i="1"/>
  <c r="A779" i="1"/>
  <c r="Q779" i="1" s="1"/>
  <c r="R779" i="1" s="1"/>
  <c r="U776" i="1"/>
  <c r="W776" i="1" s="1"/>
  <c r="T780" i="1"/>
  <c r="M777" i="1"/>
  <c r="J777" i="1"/>
  <c r="K777" i="1" s="1"/>
  <c r="E777" i="1" s="1"/>
  <c r="F776" i="1" l="1"/>
  <c r="G776" i="1"/>
  <c r="D777" i="1"/>
  <c r="O773" i="1"/>
  <c r="P773" i="1" s="1"/>
  <c r="N774" i="1"/>
  <c r="S772" i="1"/>
  <c r="X772" i="1"/>
  <c r="C780" i="1"/>
  <c r="U777" i="1"/>
  <c r="W777" i="1" s="1"/>
  <c r="AB779" i="1"/>
  <c r="I779" i="1"/>
  <c r="H779" i="1"/>
  <c r="A780" i="1"/>
  <c r="Q780" i="1" s="1"/>
  <c r="R780" i="1" s="1"/>
  <c r="T781" i="1"/>
  <c r="M778" i="1"/>
  <c r="J778" i="1"/>
  <c r="K778" i="1" s="1"/>
  <c r="E778" i="1" s="1"/>
  <c r="Z772" i="1" l="1"/>
  <c r="F777" i="1"/>
  <c r="G777" i="1"/>
  <c r="L777" i="1"/>
  <c r="D778" i="1"/>
  <c r="L778" i="1" s="1"/>
  <c r="B772" i="1"/>
  <c r="N775" i="1"/>
  <c r="O774" i="1"/>
  <c r="P774" i="1" s="1"/>
  <c r="S773" i="1"/>
  <c r="X773" i="1"/>
  <c r="B773" i="1" s="1"/>
  <c r="C781" i="1"/>
  <c r="T782" i="1"/>
  <c r="M779" i="1"/>
  <c r="J779" i="1"/>
  <c r="K779" i="1" s="1"/>
  <c r="E779" i="1" s="1"/>
  <c r="AB780" i="1"/>
  <c r="I780" i="1"/>
  <c r="H780" i="1"/>
  <c r="A781" i="1"/>
  <c r="Q781" i="1" s="1"/>
  <c r="R781" i="1" s="1"/>
  <c r="U778" i="1"/>
  <c r="W778" i="1" s="1"/>
  <c r="F778" i="1" l="1"/>
  <c r="G778" i="1"/>
  <c r="D779" i="1"/>
  <c r="L779" i="1" s="1"/>
  <c r="S774" i="1"/>
  <c r="Z774" i="1" s="1"/>
  <c r="X774" i="1"/>
  <c r="B774" i="1" s="1"/>
  <c r="O775" i="1"/>
  <c r="P775" i="1" s="1"/>
  <c r="N776" i="1"/>
  <c r="C782" i="1"/>
  <c r="Z773" i="1"/>
  <c r="M780" i="1"/>
  <c r="J780" i="1"/>
  <c r="K780" i="1" s="1"/>
  <c r="E780" i="1" s="1"/>
  <c r="AB781" i="1"/>
  <c r="U779" i="1"/>
  <c r="W779" i="1" s="1"/>
  <c r="T783" i="1"/>
  <c r="I781" i="1"/>
  <c r="H781" i="1"/>
  <c r="A782" i="1"/>
  <c r="Q782" i="1" s="1"/>
  <c r="R782" i="1" s="1"/>
  <c r="F779" i="1" l="1"/>
  <c r="G779" i="1"/>
  <c r="D780" i="1"/>
  <c r="L780" i="1" s="1"/>
  <c r="O776" i="1"/>
  <c r="P776" i="1" s="1"/>
  <c r="N777" i="1"/>
  <c r="S775" i="1"/>
  <c r="Z775" i="1" s="1"/>
  <c r="X775" i="1"/>
  <c r="B775" i="1" s="1"/>
  <c r="C783" i="1"/>
  <c r="I782" i="1"/>
  <c r="H782" i="1"/>
  <c r="A783" i="1"/>
  <c r="Q783" i="1" s="1"/>
  <c r="R783" i="1" s="1"/>
  <c r="AB782" i="1"/>
  <c r="M781" i="1"/>
  <c r="J781" i="1"/>
  <c r="K781" i="1" s="1"/>
  <c r="E781" i="1" s="1"/>
  <c r="T784" i="1"/>
  <c r="U780" i="1"/>
  <c r="W780" i="1" s="1"/>
  <c r="F780" i="1" l="1"/>
  <c r="D781" i="1"/>
  <c r="L781" i="1" s="1"/>
  <c r="N778" i="1"/>
  <c r="O777" i="1"/>
  <c r="P777" i="1" s="1"/>
  <c r="S776" i="1"/>
  <c r="X776" i="1"/>
  <c r="G780" i="1"/>
  <c r="C784" i="1"/>
  <c r="T785" i="1"/>
  <c r="U781" i="1"/>
  <c r="W781" i="1" s="1"/>
  <c r="M782" i="1"/>
  <c r="J782" i="1"/>
  <c r="K782" i="1" s="1"/>
  <c r="E782" i="1" s="1"/>
  <c r="AB783" i="1"/>
  <c r="I783" i="1"/>
  <c r="H783" i="1"/>
  <c r="A784" i="1"/>
  <c r="Q784" i="1" s="1"/>
  <c r="R784" i="1" s="1"/>
  <c r="Z776" i="1" l="1"/>
  <c r="F781" i="1"/>
  <c r="G781" i="1"/>
  <c r="D782" i="1"/>
  <c r="L782" i="1" s="1"/>
  <c r="B776" i="1"/>
  <c r="S777" i="1"/>
  <c r="X777" i="1"/>
  <c r="C785" i="1"/>
  <c r="N779" i="1"/>
  <c r="O778" i="1"/>
  <c r="P778" i="1" s="1"/>
  <c r="AB784" i="1"/>
  <c r="U782" i="1"/>
  <c r="W782" i="1" s="1"/>
  <c r="I784" i="1"/>
  <c r="H784" i="1"/>
  <c r="A785" i="1"/>
  <c r="Q785" i="1" s="1"/>
  <c r="R785" i="1" s="1"/>
  <c r="T786" i="1"/>
  <c r="M783" i="1"/>
  <c r="J783" i="1"/>
  <c r="K783" i="1" s="1"/>
  <c r="E783" i="1" s="1"/>
  <c r="Z777" i="1" l="1"/>
  <c r="F782" i="1"/>
  <c r="D783" i="1"/>
  <c r="L783" i="1" s="1"/>
  <c r="C786" i="1"/>
  <c r="B777" i="1"/>
  <c r="G782" i="1"/>
  <c r="S778" i="1"/>
  <c r="Z778" i="1" s="1"/>
  <c r="X778" i="1"/>
  <c r="B778" i="1" s="1"/>
  <c r="O779" i="1"/>
  <c r="P779" i="1" s="1"/>
  <c r="N780" i="1"/>
  <c r="AB785" i="1"/>
  <c r="U783" i="1"/>
  <c r="W783" i="1" s="1"/>
  <c r="T787" i="1"/>
  <c r="I785" i="1"/>
  <c r="H785" i="1"/>
  <c r="A786" i="1"/>
  <c r="Q786" i="1" s="1"/>
  <c r="R786" i="1" s="1"/>
  <c r="M784" i="1"/>
  <c r="J784" i="1"/>
  <c r="K784" i="1" s="1"/>
  <c r="E784" i="1" s="1"/>
  <c r="F783" i="1" l="1"/>
  <c r="G783" i="1"/>
  <c r="D784" i="1"/>
  <c r="L784" i="1" s="1"/>
  <c r="C787" i="1"/>
  <c r="O780" i="1"/>
  <c r="P780" i="1" s="1"/>
  <c r="N781" i="1"/>
  <c r="S779" i="1"/>
  <c r="Z779" i="1" s="1"/>
  <c r="X779" i="1"/>
  <c r="B779" i="1" s="1"/>
  <c r="M785" i="1"/>
  <c r="J785" i="1"/>
  <c r="K785" i="1" s="1"/>
  <c r="E785" i="1" s="1"/>
  <c r="T788" i="1"/>
  <c r="AB786" i="1"/>
  <c r="U784" i="1"/>
  <c r="W784" i="1" s="1"/>
  <c r="I786" i="1"/>
  <c r="H786" i="1"/>
  <c r="A787" i="1"/>
  <c r="Q787" i="1" s="1"/>
  <c r="R787" i="1" s="1"/>
  <c r="F784" i="1" l="1"/>
  <c r="G784" i="1"/>
  <c r="D785" i="1"/>
  <c r="L785" i="1" s="1"/>
  <c r="N782" i="1"/>
  <c r="O781" i="1"/>
  <c r="P781" i="1" s="1"/>
  <c r="S780" i="1"/>
  <c r="X780" i="1"/>
  <c r="C788" i="1"/>
  <c r="U785" i="1"/>
  <c r="W785" i="1" s="1"/>
  <c r="M786" i="1"/>
  <c r="J786" i="1"/>
  <c r="K786" i="1" s="1"/>
  <c r="E786" i="1" s="1"/>
  <c r="AB787" i="1"/>
  <c r="I787" i="1"/>
  <c r="H787" i="1"/>
  <c r="A788" i="1"/>
  <c r="Q788" i="1" s="1"/>
  <c r="R788" i="1" s="1"/>
  <c r="T789" i="1"/>
  <c r="Z780" i="1" l="1"/>
  <c r="F785" i="1"/>
  <c r="D786" i="1"/>
  <c r="L786" i="1" s="1"/>
  <c r="B780" i="1"/>
  <c r="S781" i="1"/>
  <c r="Z781" i="1" s="1"/>
  <c r="X781" i="1"/>
  <c r="B781" i="1" s="1"/>
  <c r="N783" i="1"/>
  <c r="O782" i="1"/>
  <c r="P782" i="1" s="1"/>
  <c r="G785" i="1"/>
  <c r="C789" i="1"/>
  <c r="U786" i="1"/>
  <c r="W786" i="1" s="1"/>
  <c r="T790" i="1"/>
  <c r="M787" i="1"/>
  <c r="J787" i="1"/>
  <c r="K787" i="1" s="1"/>
  <c r="E787" i="1" s="1"/>
  <c r="I788" i="1"/>
  <c r="H788" i="1"/>
  <c r="A789" i="1"/>
  <c r="Q789" i="1" s="1"/>
  <c r="R789" i="1" s="1"/>
  <c r="AB788" i="1"/>
  <c r="F786" i="1" l="1"/>
  <c r="G786" i="1"/>
  <c r="D787" i="1"/>
  <c r="L787" i="1" s="1"/>
  <c r="O783" i="1"/>
  <c r="P783" i="1" s="1"/>
  <c r="N784" i="1"/>
  <c r="C790" i="1"/>
  <c r="S782" i="1"/>
  <c r="X782" i="1"/>
  <c r="I789" i="1"/>
  <c r="H789" i="1"/>
  <c r="A790" i="1"/>
  <c r="Q790" i="1" s="1"/>
  <c r="R790" i="1" s="1"/>
  <c r="T791" i="1"/>
  <c r="M788" i="1"/>
  <c r="J788" i="1"/>
  <c r="K788" i="1" s="1"/>
  <c r="E788" i="1" s="1"/>
  <c r="AB789" i="1"/>
  <c r="U787" i="1"/>
  <c r="W787" i="1" s="1"/>
  <c r="C791" i="1" l="1"/>
  <c r="Z782" i="1"/>
  <c r="F787" i="1"/>
  <c r="D788" i="1"/>
  <c r="L788" i="1" s="1"/>
  <c r="N785" i="1"/>
  <c r="O784" i="1"/>
  <c r="P784" i="1" s="1"/>
  <c r="S783" i="1"/>
  <c r="Z783" i="1" s="1"/>
  <c r="X783" i="1"/>
  <c r="B783" i="1" s="1"/>
  <c r="B782" i="1"/>
  <c r="G787" i="1"/>
  <c r="U788" i="1"/>
  <c r="W788" i="1" s="1"/>
  <c r="M789" i="1"/>
  <c r="J789" i="1"/>
  <c r="K789" i="1" s="1"/>
  <c r="E789" i="1" s="1"/>
  <c r="AB790" i="1"/>
  <c r="I790" i="1"/>
  <c r="H790" i="1"/>
  <c r="A791" i="1"/>
  <c r="Q791" i="1" s="1"/>
  <c r="R791" i="1" s="1"/>
  <c r="T792" i="1"/>
  <c r="F788" i="1" l="1"/>
  <c r="D789" i="1"/>
  <c r="L789" i="1" s="1"/>
  <c r="S784" i="1"/>
  <c r="X784" i="1"/>
  <c r="O785" i="1"/>
  <c r="P785" i="1" s="1"/>
  <c r="N786" i="1"/>
  <c r="C792" i="1"/>
  <c r="G788" i="1"/>
  <c r="U789" i="1"/>
  <c r="W789" i="1" s="1"/>
  <c r="I791" i="1"/>
  <c r="A792" i="1"/>
  <c r="Q792" i="1" s="1"/>
  <c r="R792" i="1" s="1"/>
  <c r="H791" i="1"/>
  <c r="M790" i="1"/>
  <c r="J790" i="1"/>
  <c r="K790" i="1" s="1"/>
  <c r="E790" i="1" s="1"/>
  <c r="T793" i="1"/>
  <c r="AB791" i="1"/>
  <c r="Z784" i="1" l="1"/>
  <c r="F789" i="1"/>
  <c r="G789" i="1"/>
  <c r="D790" i="1"/>
  <c r="L790" i="1" s="1"/>
  <c r="S785" i="1"/>
  <c r="Z785" i="1" s="1"/>
  <c r="X785" i="1"/>
  <c r="B785" i="1" s="1"/>
  <c r="B784" i="1"/>
  <c r="C793" i="1"/>
  <c r="O786" i="1"/>
  <c r="P786" i="1" s="1"/>
  <c r="N787" i="1"/>
  <c r="A793" i="1"/>
  <c r="Q793" i="1" s="1"/>
  <c r="R793" i="1" s="1"/>
  <c r="I792" i="1"/>
  <c r="H792" i="1"/>
  <c r="T794" i="1"/>
  <c r="M791" i="1"/>
  <c r="J791" i="1"/>
  <c r="K791" i="1" s="1"/>
  <c r="E791" i="1" s="1"/>
  <c r="U790" i="1"/>
  <c r="W790" i="1" s="1"/>
  <c r="AB792" i="1"/>
  <c r="F790" i="1" l="1"/>
  <c r="G790" i="1"/>
  <c r="D791" i="1"/>
  <c r="O787" i="1"/>
  <c r="P787" i="1" s="1"/>
  <c r="N788" i="1"/>
  <c r="S786" i="1"/>
  <c r="X786" i="1"/>
  <c r="B786" i="1" s="1"/>
  <c r="C794" i="1"/>
  <c r="U791" i="1"/>
  <c r="W791" i="1" s="1"/>
  <c r="I793" i="1"/>
  <c r="A794" i="1"/>
  <c r="Q794" i="1" s="1"/>
  <c r="R794" i="1" s="1"/>
  <c r="H793" i="1"/>
  <c r="T795" i="1"/>
  <c r="J792" i="1"/>
  <c r="K792" i="1" s="1"/>
  <c r="E792" i="1" s="1"/>
  <c r="M792" i="1"/>
  <c r="AB793" i="1"/>
  <c r="F791" i="1" l="1"/>
  <c r="G791" i="1"/>
  <c r="L791" i="1"/>
  <c r="D792" i="1"/>
  <c r="L792" i="1" s="1"/>
  <c r="O788" i="1"/>
  <c r="P788" i="1" s="1"/>
  <c r="N789" i="1"/>
  <c r="S787" i="1"/>
  <c r="X787" i="1"/>
  <c r="C795" i="1"/>
  <c r="Z786" i="1"/>
  <c r="T796" i="1"/>
  <c r="A795" i="1"/>
  <c r="Q795" i="1" s="1"/>
  <c r="R795" i="1" s="1"/>
  <c r="I794" i="1"/>
  <c r="H794" i="1"/>
  <c r="U792" i="1"/>
  <c r="W792" i="1" s="1"/>
  <c r="J793" i="1"/>
  <c r="K793" i="1" s="1"/>
  <c r="E793" i="1" s="1"/>
  <c r="M793" i="1"/>
  <c r="AB794" i="1"/>
  <c r="F792" i="1" l="1"/>
  <c r="Z787" i="1"/>
  <c r="D793" i="1"/>
  <c r="L793" i="1" s="1"/>
  <c r="O789" i="1"/>
  <c r="P789" i="1" s="1"/>
  <c r="N790" i="1"/>
  <c r="S788" i="1"/>
  <c r="Z788" i="1" s="1"/>
  <c r="X788" i="1"/>
  <c r="B788" i="1" s="1"/>
  <c r="G792" i="1"/>
  <c r="C796" i="1"/>
  <c r="B787" i="1"/>
  <c r="AB795" i="1"/>
  <c r="A796" i="1"/>
  <c r="Q796" i="1" s="1"/>
  <c r="R796" i="1" s="1"/>
  <c r="I795" i="1"/>
  <c r="H795" i="1"/>
  <c r="T797" i="1"/>
  <c r="U793" i="1"/>
  <c r="W793" i="1" s="1"/>
  <c r="M794" i="1"/>
  <c r="J794" i="1"/>
  <c r="K794" i="1" s="1"/>
  <c r="E794" i="1" s="1"/>
  <c r="F793" i="1" l="1"/>
  <c r="G793" i="1"/>
  <c r="D794" i="1"/>
  <c r="L794" i="1" s="1"/>
  <c r="N791" i="1"/>
  <c r="O790" i="1"/>
  <c r="P790" i="1" s="1"/>
  <c r="S789" i="1"/>
  <c r="X789" i="1"/>
  <c r="C797" i="1"/>
  <c r="U794" i="1"/>
  <c r="W794" i="1" s="1"/>
  <c r="J795" i="1"/>
  <c r="K795" i="1" s="1"/>
  <c r="E795" i="1" s="1"/>
  <c r="M795" i="1"/>
  <c r="T798" i="1"/>
  <c r="AB796" i="1"/>
  <c r="I796" i="1"/>
  <c r="A797" i="1"/>
  <c r="Q797" i="1" s="1"/>
  <c r="R797" i="1" s="1"/>
  <c r="H796" i="1"/>
  <c r="Z789" i="1" l="1"/>
  <c r="F794" i="1"/>
  <c r="G794" i="1"/>
  <c r="D795" i="1"/>
  <c r="S790" i="1"/>
  <c r="X790" i="1"/>
  <c r="N792" i="1"/>
  <c r="O791" i="1"/>
  <c r="P791" i="1" s="1"/>
  <c r="C798" i="1"/>
  <c r="B789" i="1"/>
  <c r="U795" i="1"/>
  <c r="W795" i="1" s="1"/>
  <c r="I797" i="1"/>
  <c r="A798" i="1"/>
  <c r="Q798" i="1" s="1"/>
  <c r="R798" i="1" s="1"/>
  <c r="H797" i="1"/>
  <c r="J796" i="1"/>
  <c r="K796" i="1" s="1"/>
  <c r="E796" i="1" s="1"/>
  <c r="M796" i="1"/>
  <c r="AB797" i="1"/>
  <c r="T799" i="1"/>
  <c r="Z790" i="1" l="1"/>
  <c r="F795" i="1"/>
  <c r="L795" i="1"/>
  <c r="G795" i="1"/>
  <c r="D796" i="1"/>
  <c r="L796" i="1" s="1"/>
  <c r="O792" i="1"/>
  <c r="P792" i="1" s="1"/>
  <c r="N793" i="1"/>
  <c r="B790" i="1"/>
  <c r="C799" i="1"/>
  <c r="S791" i="1"/>
  <c r="X791" i="1"/>
  <c r="T800" i="1"/>
  <c r="M797" i="1"/>
  <c r="J797" i="1"/>
  <c r="K797" i="1" s="1"/>
  <c r="E797" i="1" s="1"/>
  <c r="AB798" i="1"/>
  <c r="U796" i="1"/>
  <c r="W796" i="1" s="1"/>
  <c r="A799" i="1"/>
  <c r="Q799" i="1" s="1"/>
  <c r="R799" i="1" s="1"/>
  <c r="I798" i="1"/>
  <c r="H798" i="1"/>
  <c r="F796" i="1" l="1"/>
  <c r="Z791" i="1"/>
  <c r="G796" i="1"/>
  <c r="D797" i="1"/>
  <c r="O793" i="1"/>
  <c r="P793" i="1" s="1"/>
  <c r="N794" i="1"/>
  <c r="S792" i="1"/>
  <c r="Z792" i="1" s="1"/>
  <c r="X792" i="1"/>
  <c r="B792" i="1" s="1"/>
  <c r="B791" i="1"/>
  <c r="C800" i="1"/>
  <c r="J798" i="1"/>
  <c r="K798" i="1" s="1"/>
  <c r="E798" i="1" s="1"/>
  <c r="M798" i="1"/>
  <c r="AB799" i="1"/>
  <c r="U797" i="1"/>
  <c r="W797" i="1" s="1"/>
  <c r="T801" i="1"/>
  <c r="A800" i="1"/>
  <c r="Q800" i="1" s="1"/>
  <c r="R800" i="1" s="1"/>
  <c r="I799" i="1"/>
  <c r="H799" i="1"/>
  <c r="F797" i="1" l="1"/>
  <c r="L797" i="1"/>
  <c r="D798" i="1"/>
  <c r="L798" i="1" s="1"/>
  <c r="N795" i="1"/>
  <c r="O794" i="1"/>
  <c r="P794" i="1" s="1"/>
  <c r="S793" i="1"/>
  <c r="Z793" i="1" s="1"/>
  <c r="X793" i="1"/>
  <c r="B793" i="1" s="1"/>
  <c r="C801" i="1"/>
  <c r="G797" i="1"/>
  <c r="J799" i="1"/>
  <c r="K799" i="1" s="1"/>
  <c r="E799" i="1" s="1"/>
  <c r="M799" i="1"/>
  <c r="T802" i="1"/>
  <c r="A801" i="1"/>
  <c r="Q801" i="1" s="1"/>
  <c r="R801" i="1" s="1"/>
  <c r="I800" i="1"/>
  <c r="H800" i="1"/>
  <c r="U798" i="1"/>
  <c r="W798" i="1" s="1"/>
  <c r="AB800" i="1"/>
  <c r="F798" i="1" l="1"/>
  <c r="G798" i="1"/>
  <c r="D799" i="1"/>
  <c r="L799" i="1" s="1"/>
  <c r="S794" i="1"/>
  <c r="Z794" i="1" s="1"/>
  <c r="X794" i="1"/>
  <c r="B794" i="1" s="1"/>
  <c r="O795" i="1"/>
  <c r="P795" i="1" s="1"/>
  <c r="N796" i="1"/>
  <c r="C802" i="1"/>
  <c r="U799" i="1"/>
  <c r="W799" i="1" s="1"/>
  <c r="A802" i="1"/>
  <c r="Q802" i="1" s="1"/>
  <c r="R802" i="1" s="1"/>
  <c r="I801" i="1"/>
  <c r="H801" i="1"/>
  <c r="J800" i="1"/>
  <c r="K800" i="1" s="1"/>
  <c r="E800" i="1" s="1"/>
  <c r="M800" i="1"/>
  <c r="T803" i="1"/>
  <c r="AB801" i="1"/>
  <c r="F799" i="1" l="1"/>
  <c r="G799" i="1"/>
  <c r="D800" i="1"/>
  <c r="L800" i="1" s="1"/>
  <c r="N797" i="1"/>
  <c r="O796" i="1"/>
  <c r="P796" i="1" s="1"/>
  <c r="S795" i="1"/>
  <c r="X795" i="1"/>
  <c r="C803" i="1"/>
  <c r="A803" i="1"/>
  <c r="Q803" i="1" s="1"/>
  <c r="R803" i="1" s="1"/>
  <c r="H802" i="1"/>
  <c r="I802" i="1" s="1"/>
  <c r="U800" i="1"/>
  <c r="W800" i="1" s="1"/>
  <c r="T804" i="1"/>
  <c r="J801" i="1"/>
  <c r="K801" i="1" s="1"/>
  <c r="E801" i="1" s="1"/>
  <c r="M801" i="1"/>
  <c r="AB802" i="1"/>
  <c r="Z795" i="1" l="1"/>
  <c r="D801" i="1"/>
  <c r="G801" i="1" s="1"/>
  <c r="F800" i="1"/>
  <c r="G800" i="1"/>
  <c r="B795" i="1"/>
  <c r="S796" i="1"/>
  <c r="Z796" i="1" s="1"/>
  <c r="X796" i="1"/>
  <c r="B796" i="1" s="1"/>
  <c r="N798" i="1"/>
  <c r="O797" i="1"/>
  <c r="P797" i="1" s="1"/>
  <c r="C804" i="1"/>
  <c r="T805" i="1"/>
  <c r="AB803" i="1"/>
  <c r="J802" i="1"/>
  <c r="K802" i="1" s="1"/>
  <c r="E802" i="1" s="1"/>
  <c r="U801" i="1"/>
  <c r="W801" i="1" s="1"/>
  <c r="A804" i="1"/>
  <c r="Q804" i="1" s="1"/>
  <c r="R804" i="1" s="1"/>
  <c r="I803" i="1"/>
  <c r="H803" i="1"/>
  <c r="L801" i="1" l="1"/>
  <c r="M802" i="1" s="1"/>
  <c r="F801" i="1"/>
  <c r="C805" i="1"/>
  <c r="S797" i="1"/>
  <c r="Z797" i="1" s="1"/>
  <c r="X797" i="1"/>
  <c r="B797" i="1" s="1"/>
  <c r="O798" i="1"/>
  <c r="P798" i="1" s="1"/>
  <c r="N799" i="1"/>
  <c r="D802" i="1"/>
  <c r="AB804" i="1"/>
  <c r="A805" i="1"/>
  <c r="Q805" i="1" s="1"/>
  <c r="R805" i="1" s="1"/>
  <c r="I804" i="1"/>
  <c r="H804" i="1"/>
  <c r="J803" i="1"/>
  <c r="K803" i="1" s="1"/>
  <c r="E803" i="1" s="1"/>
  <c r="T806" i="1"/>
  <c r="U802" i="1"/>
  <c r="W802" i="1" s="1"/>
  <c r="D803" i="1" l="1"/>
  <c r="G803" i="1" s="1"/>
  <c r="G802" i="1"/>
  <c r="F802" i="1"/>
  <c r="N800" i="1"/>
  <c r="O799" i="1"/>
  <c r="P799" i="1" s="1"/>
  <c r="S798" i="1"/>
  <c r="X798" i="1"/>
  <c r="B798" i="1" s="1"/>
  <c r="L802" i="1"/>
  <c r="C806" i="1"/>
  <c r="M803" i="1"/>
  <c r="J804" i="1"/>
  <c r="K804" i="1" s="1"/>
  <c r="E804" i="1" s="1"/>
  <c r="T807" i="1"/>
  <c r="AB805" i="1"/>
  <c r="U803" i="1"/>
  <c r="W803" i="1" s="1"/>
  <c r="A806" i="1"/>
  <c r="Q806" i="1" s="1"/>
  <c r="R806" i="1" s="1"/>
  <c r="I805" i="1"/>
  <c r="H805" i="1"/>
  <c r="L803" i="1" l="1"/>
  <c r="D804" i="1"/>
  <c r="G804" i="1" s="1"/>
  <c r="S799" i="1"/>
  <c r="X799" i="1"/>
  <c r="B799" i="1" s="1"/>
  <c r="N801" i="1"/>
  <c r="O800" i="1"/>
  <c r="P800" i="1" s="1"/>
  <c r="C807" i="1"/>
  <c r="F803" i="1"/>
  <c r="Z798" i="1"/>
  <c r="M804" i="1"/>
  <c r="A807" i="1"/>
  <c r="Q807" i="1" s="1"/>
  <c r="R807" i="1" s="1"/>
  <c r="I806" i="1"/>
  <c r="H806" i="1"/>
  <c r="T808" i="1"/>
  <c r="J805" i="1"/>
  <c r="K805" i="1" s="1"/>
  <c r="E805" i="1" s="1"/>
  <c r="U804" i="1"/>
  <c r="W804" i="1" s="1"/>
  <c r="AB806" i="1"/>
  <c r="L804" i="1" l="1"/>
  <c r="D805" i="1"/>
  <c r="G805" i="1" s="1"/>
  <c r="O801" i="1"/>
  <c r="P801" i="1" s="1"/>
  <c r="N802" i="1"/>
  <c r="Z799" i="1"/>
  <c r="C808" i="1"/>
  <c r="F804" i="1"/>
  <c r="S800" i="1"/>
  <c r="X800" i="1"/>
  <c r="M805" i="1"/>
  <c r="AB807" i="1"/>
  <c r="U805" i="1"/>
  <c r="W805" i="1" s="1"/>
  <c r="T809" i="1"/>
  <c r="A808" i="1"/>
  <c r="Q808" i="1" s="1"/>
  <c r="R808" i="1" s="1"/>
  <c r="I807" i="1"/>
  <c r="H807" i="1"/>
  <c r="J806" i="1"/>
  <c r="K806" i="1" s="1"/>
  <c r="E806" i="1" s="1"/>
  <c r="Z800" i="1" l="1"/>
  <c r="L805" i="1"/>
  <c r="F805" i="1"/>
  <c r="D806" i="1"/>
  <c r="L806" i="1" s="1"/>
  <c r="C809" i="1"/>
  <c r="B800" i="1"/>
  <c r="N803" i="1"/>
  <c r="O802" i="1"/>
  <c r="P802" i="1" s="1"/>
  <c r="S801" i="1"/>
  <c r="Z801" i="1" s="1"/>
  <c r="X801" i="1"/>
  <c r="B801" i="1" s="1"/>
  <c r="M806" i="1"/>
  <c r="U806" i="1"/>
  <c r="W806" i="1" s="1"/>
  <c r="J807" i="1"/>
  <c r="K807" i="1" s="1"/>
  <c r="E807" i="1" s="1"/>
  <c r="T810" i="1"/>
  <c r="A809" i="1"/>
  <c r="Q809" i="1" s="1"/>
  <c r="R809" i="1" s="1"/>
  <c r="I808" i="1"/>
  <c r="H808" i="1"/>
  <c r="AB808" i="1"/>
  <c r="F806" i="1" l="1"/>
  <c r="D807" i="1"/>
  <c r="S802" i="1"/>
  <c r="X802" i="1"/>
  <c r="O803" i="1"/>
  <c r="P803" i="1" s="1"/>
  <c r="N804" i="1"/>
  <c r="C810" i="1"/>
  <c r="G806" i="1"/>
  <c r="M807" i="1"/>
  <c r="M808" i="1" s="1"/>
  <c r="L807" i="1"/>
  <c r="U807" i="1"/>
  <c r="W807" i="1" s="1"/>
  <c r="AB809" i="1"/>
  <c r="A810" i="1"/>
  <c r="Q810" i="1" s="1"/>
  <c r="R810" i="1" s="1"/>
  <c r="I809" i="1"/>
  <c r="H809" i="1"/>
  <c r="T811" i="1"/>
  <c r="J808" i="1"/>
  <c r="K808" i="1" s="1"/>
  <c r="E808" i="1" s="1"/>
  <c r="C811" i="1" l="1"/>
  <c r="Z802" i="1"/>
  <c r="F807" i="1"/>
  <c r="D808" i="1"/>
  <c r="S803" i="1"/>
  <c r="X803" i="1"/>
  <c r="B802" i="1"/>
  <c r="G807" i="1"/>
  <c r="O804" i="1"/>
  <c r="P804" i="1" s="1"/>
  <c r="N805" i="1"/>
  <c r="A811" i="1"/>
  <c r="Q811" i="1" s="1"/>
  <c r="R811" i="1" s="1"/>
  <c r="I810" i="1"/>
  <c r="H810" i="1"/>
  <c r="U808" i="1"/>
  <c r="W808" i="1" s="1"/>
  <c r="T812" i="1"/>
  <c r="J809" i="1"/>
  <c r="K809" i="1" s="1"/>
  <c r="E809" i="1" s="1"/>
  <c r="M809" i="1"/>
  <c r="AB810" i="1"/>
  <c r="F808" i="1" l="1"/>
  <c r="L808" i="1"/>
  <c r="Z803" i="1"/>
  <c r="G808" i="1"/>
  <c r="D809" i="1"/>
  <c r="O805" i="1"/>
  <c r="P805" i="1" s="1"/>
  <c r="N806" i="1"/>
  <c r="B803" i="1"/>
  <c r="S804" i="1"/>
  <c r="Z804" i="1" s="1"/>
  <c r="X804" i="1"/>
  <c r="B804" i="1" s="1"/>
  <c r="C812" i="1"/>
  <c r="A812" i="1"/>
  <c r="Q812" i="1" s="1"/>
  <c r="R812" i="1" s="1"/>
  <c r="I811" i="1"/>
  <c r="H811" i="1"/>
  <c r="U809" i="1"/>
  <c r="W809" i="1" s="1"/>
  <c r="J810" i="1"/>
  <c r="K810" i="1" s="1"/>
  <c r="E810" i="1" s="1"/>
  <c r="M810" i="1"/>
  <c r="T813" i="1"/>
  <c r="AB811" i="1"/>
  <c r="F809" i="1" l="1"/>
  <c r="L809" i="1"/>
  <c r="G809" i="1"/>
  <c r="D810" i="1"/>
  <c r="O806" i="1"/>
  <c r="P806" i="1" s="1"/>
  <c r="N807" i="1"/>
  <c r="S805" i="1"/>
  <c r="Z805" i="1" s="1"/>
  <c r="X805" i="1"/>
  <c r="B805" i="1" s="1"/>
  <c r="C813" i="1"/>
  <c r="U810" i="1"/>
  <c r="W810" i="1" s="1"/>
  <c r="A813" i="1"/>
  <c r="Q813" i="1" s="1"/>
  <c r="R813" i="1" s="1"/>
  <c r="I812" i="1"/>
  <c r="H812" i="1"/>
  <c r="AB812" i="1"/>
  <c r="T814" i="1"/>
  <c r="J811" i="1"/>
  <c r="K811" i="1" s="1"/>
  <c r="E811" i="1" s="1"/>
  <c r="M811" i="1"/>
  <c r="F810" i="1" l="1"/>
  <c r="L810" i="1"/>
  <c r="G810" i="1"/>
  <c r="D811" i="1"/>
  <c r="O807" i="1"/>
  <c r="P807" i="1" s="1"/>
  <c r="N808" i="1"/>
  <c r="S806" i="1"/>
  <c r="Z806" i="1" s="1"/>
  <c r="X806" i="1"/>
  <c r="B806" i="1" s="1"/>
  <c r="C814" i="1"/>
  <c r="U811" i="1"/>
  <c r="W811" i="1" s="1"/>
  <c r="T815" i="1"/>
  <c r="J812" i="1"/>
  <c r="K812" i="1" s="1"/>
  <c r="E812" i="1" s="1"/>
  <c r="M812" i="1"/>
  <c r="I813" i="1"/>
  <c r="A814" i="1"/>
  <c r="Q814" i="1" s="1"/>
  <c r="R814" i="1" s="1"/>
  <c r="H813" i="1"/>
  <c r="AB813" i="1"/>
  <c r="F811" i="1" l="1"/>
  <c r="G811" i="1"/>
  <c r="L811" i="1"/>
  <c r="D812" i="1"/>
  <c r="N809" i="1"/>
  <c r="O808" i="1"/>
  <c r="P808" i="1" s="1"/>
  <c r="S807" i="1"/>
  <c r="X807" i="1"/>
  <c r="C815" i="1"/>
  <c r="U812" i="1"/>
  <c r="W812" i="1" s="1"/>
  <c r="AB814" i="1"/>
  <c r="T816" i="1"/>
  <c r="I814" i="1"/>
  <c r="H814" i="1"/>
  <c r="A815" i="1"/>
  <c r="Q815" i="1" s="1"/>
  <c r="R815" i="1" s="1"/>
  <c r="J813" i="1"/>
  <c r="K813" i="1" s="1"/>
  <c r="E813" i="1" s="1"/>
  <c r="M813" i="1"/>
  <c r="F812" i="1" l="1"/>
  <c r="Z807" i="1"/>
  <c r="L812" i="1"/>
  <c r="G812" i="1"/>
  <c r="D813" i="1"/>
  <c r="S808" i="1"/>
  <c r="X808" i="1"/>
  <c r="N810" i="1"/>
  <c r="O809" i="1"/>
  <c r="P809" i="1" s="1"/>
  <c r="C816" i="1"/>
  <c r="B807" i="1"/>
  <c r="U813" i="1"/>
  <c r="W813" i="1" s="1"/>
  <c r="I815" i="1"/>
  <c r="A816" i="1"/>
  <c r="Q816" i="1" s="1"/>
  <c r="R816" i="1" s="1"/>
  <c r="H815" i="1"/>
  <c r="AB815" i="1"/>
  <c r="T817" i="1"/>
  <c r="M814" i="1"/>
  <c r="J814" i="1"/>
  <c r="K814" i="1" s="1"/>
  <c r="E814" i="1" s="1"/>
  <c r="F813" i="1" l="1"/>
  <c r="L813" i="1"/>
  <c r="G813" i="1"/>
  <c r="Z808" i="1"/>
  <c r="D814" i="1"/>
  <c r="O810" i="1"/>
  <c r="P810" i="1" s="1"/>
  <c r="N811" i="1"/>
  <c r="B808" i="1"/>
  <c r="C817" i="1"/>
  <c r="S809" i="1"/>
  <c r="Z809" i="1" s="1"/>
  <c r="X809" i="1"/>
  <c r="B809" i="1" s="1"/>
  <c r="M815" i="1"/>
  <c r="J815" i="1"/>
  <c r="K815" i="1" s="1"/>
  <c r="E815" i="1" s="1"/>
  <c r="AB816" i="1"/>
  <c r="U814" i="1"/>
  <c r="W814" i="1" s="1"/>
  <c r="T818" i="1"/>
  <c r="A817" i="1"/>
  <c r="Q817" i="1" s="1"/>
  <c r="R817" i="1" s="1"/>
  <c r="I816" i="1"/>
  <c r="H816" i="1"/>
  <c r="F814" i="1" l="1"/>
  <c r="L814" i="1"/>
  <c r="G814" i="1"/>
  <c r="D815" i="1"/>
  <c r="N812" i="1"/>
  <c r="O811" i="1"/>
  <c r="P811" i="1" s="1"/>
  <c r="S810" i="1"/>
  <c r="X810" i="1"/>
  <c r="B810" i="1" s="1"/>
  <c r="C818" i="1"/>
  <c r="U815" i="1"/>
  <c r="W815" i="1" s="1"/>
  <c r="J816" i="1"/>
  <c r="K816" i="1" s="1"/>
  <c r="E816" i="1" s="1"/>
  <c r="M816" i="1"/>
  <c r="T819" i="1"/>
  <c r="AB817" i="1"/>
  <c r="H817" i="1"/>
  <c r="A818" i="1"/>
  <c r="Q818" i="1" s="1"/>
  <c r="R818" i="1" s="1"/>
  <c r="I817" i="1"/>
  <c r="F815" i="1" l="1"/>
  <c r="L815" i="1"/>
  <c r="D816" i="1"/>
  <c r="L816" i="1" s="1"/>
  <c r="S811" i="1"/>
  <c r="X811" i="1"/>
  <c r="N813" i="1"/>
  <c r="O812" i="1"/>
  <c r="P812" i="1" s="1"/>
  <c r="C819" i="1"/>
  <c r="G815" i="1"/>
  <c r="Z810" i="1"/>
  <c r="U816" i="1"/>
  <c r="W816" i="1" s="1"/>
  <c r="J817" i="1"/>
  <c r="K817" i="1" s="1"/>
  <c r="E817" i="1" s="1"/>
  <c r="M817" i="1"/>
  <c r="AB818" i="1"/>
  <c r="I818" i="1"/>
  <c r="A819" i="1"/>
  <c r="Q819" i="1" s="1"/>
  <c r="R819" i="1" s="1"/>
  <c r="H818" i="1"/>
  <c r="T820" i="1"/>
  <c r="F816" i="1" l="1"/>
  <c r="Z811" i="1"/>
  <c r="G816" i="1"/>
  <c r="D817" i="1"/>
  <c r="S812" i="1"/>
  <c r="X812" i="1"/>
  <c r="O813" i="1"/>
  <c r="P813" i="1" s="1"/>
  <c r="N814" i="1"/>
  <c r="B811" i="1"/>
  <c r="C820" i="1"/>
  <c r="U817" i="1"/>
  <c r="W817" i="1" s="1"/>
  <c r="T821" i="1"/>
  <c r="I819" i="1"/>
  <c r="A820" i="1"/>
  <c r="Q820" i="1" s="1"/>
  <c r="R820" i="1" s="1"/>
  <c r="H819" i="1"/>
  <c r="M818" i="1"/>
  <c r="J818" i="1"/>
  <c r="K818" i="1" s="1"/>
  <c r="E818" i="1" s="1"/>
  <c r="AB819" i="1"/>
  <c r="F817" i="1" l="1"/>
  <c r="Z812" i="1"/>
  <c r="L817" i="1"/>
  <c r="G817" i="1"/>
  <c r="D818" i="1"/>
  <c r="F818" i="1" s="1"/>
  <c r="N815" i="1"/>
  <c r="O814" i="1"/>
  <c r="P814" i="1" s="1"/>
  <c r="S813" i="1"/>
  <c r="X813" i="1"/>
  <c r="B812" i="1"/>
  <c r="C821" i="1"/>
  <c r="J819" i="1"/>
  <c r="K819" i="1" s="1"/>
  <c r="E819" i="1" s="1"/>
  <c r="M819" i="1"/>
  <c r="T822" i="1"/>
  <c r="AB820" i="1"/>
  <c r="U818" i="1"/>
  <c r="W818" i="1" s="1"/>
  <c r="I820" i="1"/>
  <c r="H820" i="1"/>
  <c r="A821" i="1"/>
  <c r="Q821" i="1" s="1"/>
  <c r="R821" i="1" s="1"/>
  <c r="Z813" i="1" l="1"/>
  <c r="L818" i="1"/>
  <c r="G818" i="1"/>
  <c r="D819" i="1"/>
  <c r="F819" i="1" s="1"/>
  <c r="S814" i="1"/>
  <c r="Z814" i="1" s="1"/>
  <c r="X814" i="1"/>
  <c r="B814" i="1" s="1"/>
  <c r="O815" i="1"/>
  <c r="P815" i="1" s="1"/>
  <c r="N816" i="1"/>
  <c r="C822" i="1"/>
  <c r="B813" i="1"/>
  <c r="M820" i="1"/>
  <c r="J820" i="1"/>
  <c r="K820" i="1" s="1"/>
  <c r="E820" i="1" s="1"/>
  <c r="AB821" i="1"/>
  <c r="T823" i="1"/>
  <c r="I821" i="1"/>
  <c r="H821" i="1"/>
  <c r="A822" i="1"/>
  <c r="Q822" i="1" s="1"/>
  <c r="R822" i="1" s="1"/>
  <c r="U819" i="1"/>
  <c r="W819" i="1" s="1"/>
  <c r="L819" i="1" l="1"/>
  <c r="D820" i="1"/>
  <c r="F820" i="1" s="1"/>
  <c r="N817" i="1"/>
  <c r="O816" i="1"/>
  <c r="P816" i="1" s="1"/>
  <c r="S815" i="1"/>
  <c r="X815" i="1"/>
  <c r="G819" i="1"/>
  <c r="C823" i="1"/>
  <c r="T824" i="1"/>
  <c r="AB822" i="1"/>
  <c r="I822" i="1"/>
  <c r="H822" i="1"/>
  <c r="A823" i="1"/>
  <c r="Q823" i="1" s="1"/>
  <c r="R823" i="1" s="1"/>
  <c r="M821" i="1"/>
  <c r="J821" i="1"/>
  <c r="K821" i="1" s="1"/>
  <c r="E821" i="1" s="1"/>
  <c r="U820" i="1"/>
  <c r="W820" i="1" s="1"/>
  <c r="L820" i="1" l="1"/>
  <c r="Z815" i="1"/>
  <c r="D821" i="1"/>
  <c r="F821" i="1" s="1"/>
  <c r="S816" i="1"/>
  <c r="X816" i="1"/>
  <c r="O817" i="1"/>
  <c r="P817" i="1" s="1"/>
  <c r="N818" i="1"/>
  <c r="C824" i="1"/>
  <c r="G820" i="1"/>
  <c r="B815" i="1"/>
  <c r="M822" i="1"/>
  <c r="J822" i="1"/>
  <c r="K822" i="1" s="1"/>
  <c r="E822" i="1" s="1"/>
  <c r="U821" i="1"/>
  <c r="W821" i="1" s="1"/>
  <c r="AB823" i="1"/>
  <c r="I823" i="1"/>
  <c r="H823" i="1"/>
  <c r="A824" i="1"/>
  <c r="Q824" i="1" s="1"/>
  <c r="R824" i="1" s="1"/>
  <c r="T825" i="1"/>
  <c r="Z816" i="1" l="1"/>
  <c r="L821" i="1"/>
  <c r="G821" i="1"/>
  <c r="D822" i="1"/>
  <c r="F822" i="1" s="1"/>
  <c r="N819" i="1"/>
  <c r="O818" i="1"/>
  <c r="P818" i="1" s="1"/>
  <c r="S817" i="1"/>
  <c r="X817" i="1"/>
  <c r="B816" i="1"/>
  <c r="C825" i="1"/>
  <c r="U822" i="1"/>
  <c r="W822" i="1" s="1"/>
  <c r="T826" i="1"/>
  <c r="M823" i="1"/>
  <c r="J823" i="1"/>
  <c r="K823" i="1" s="1"/>
  <c r="E823" i="1" s="1"/>
  <c r="AB824" i="1"/>
  <c r="I824" i="1"/>
  <c r="H824" i="1"/>
  <c r="A825" i="1"/>
  <c r="Q825" i="1" s="1"/>
  <c r="R825" i="1" s="1"/>
  <c r="Z817" i="1" l="1"/>
  <c r="L822" i="1"/>
  <c r="G822" i="1"/>
  <c r="D823" i="1"/>
  <c r="F823" i="1" s="1"/>
  <c r="B817" i="1"/>
  <c r="S818" i="1"/>
  <c r="Z818" i="1" s="1"/>
  <c r="X818" i="1"/>
  <c r="B818" i="1" s="1"/>
  <c r="C826" i="1"/>
  <c r="O819" i="1"/>
  <c r="P819" i="1" s="1"/>
  <c r="N820" i="1"/>
  <c r="U823" i="1"/>
  <c r="W823" i="1" s="1"/>
  <c r="T827" i="1"/>
  <c r="M824" i="1"/>
  <c r="J824" i="1"/>
  <c r="K824" i="1" s="1"/>
  <c r="E824" i="1" s="1"/>
  <c r="AB825" i="1"/>
  <c r="I825" i="1"/>
  <c r="H825" i="1"/>
  <c r="A826" i="1"/>
  <c r="Q826" i="1" s="1"/>
  <c r="R826" i="1" s="1"/>
  <c r="L823" i="1" l="1"/>
  <c r="D824" i="1"/>
  <c r="F824" i="1" s="1"/>
  <c r="C827" i="1"/>
  <c r="G823" i="1"/>
  <c r="O820" i="1"/>
  <c r="P820" i="1" s="1"/>
  <c r="N821" i="1"/>
  <c r="S819" i="1"/>
  <c r="X819" i="1"/>
  <c r="M825" i="1"/>
  <c r="J825" i="1"/>
  <c r="K825" i="1" s="1"/>
  <c r="E825" i="1" s="1"/>
  <c r="AB826" i="1"/>
  <c r="U824" i="1"/>
  <c r="W824" i="1" s="1"/>
  <c r="T828" i="1"/>
  <c r="I826" i="1"/>
  <c r="H826" i="1"/>
  <c r="A827" i="1"/>
  <c r="Q827" i="1" s="1"/>
  <c r="R827" i="1" s="1"/>
  <c r="L824" i="1" l="1"/>
  <c r="Z819" i="1"/>
  <c r="B819" i="1"/>
  <c r="G824" i="1"/>
  <c r="D825" i="1"/>
  <c r="F825" i="1" s="1"/>
  <c r="S820" i="1"/>
  <c r="X820" i="1"/>
  <c r="C828" i="1"/>
  <c r="O821" i="1"/>
  <c r="P821" i="1" s="1"/>
  <c r="N822" i="1"/>
  <c r="U825" i="1"/>
  <c r="W825" i="1" s="1"/>
  <c r="AB827" i="1"/>
  <c r="M826" i="1"/>
  <c r="J826" i="1"/>
  <c r="K826" i="1" s="1"/>
  <c r="E826" i="1" s="1"/>
  <c r="T829" i="1"/>
  <c r="I827" i="1"/>
  <c r="H827" i="1"/>
  <c r="A828" i="1"/>
  <c r="Q828" i="1" s="1"/>
  <c r="R828" i="1" s="1"/>
  <c r="L825" i="1" l="1"/>
  <c r="Z820" i="1"/>
  <c r="G825" i="1"/>
  <c r="D826" i="1"/>
  <c r="F826" i="1" s="1"/>
  <c r="C829" i="1"/>
  <c r="B820" i="1"/>
  <c r="N823" i="1"/>
  <c r="O822" i="1"/>
  <c r="P822" i="1" s="1"/>
  <c r="S821" i="1"/>
  <c r="X821" i="1"/>
  <c r="AB828" i="1"/>
  <c r="I828" i="1"/>
  <c r="H828" i="1"/>
  <c r="A829" i="1"/>
  <c r="Q829" i="1" s="1"/>
  <c r="R829" i="1" s="1"/>
  <c r="M827" i="1"/>
  <c r="J827" i="1"/>
  <c r="K827" i="1" s="1"/>
  <c r="E827" i="1" s="1"/>
  <c r="T830" i="1"/>
  <c r="U826" i="1"/>
  <c r="W826" i="1" s="1"/>
  <c r="L826" i="1" l="1"/>
  <c r="Z821" i="1"/>
  <c r="B821" i="1"/>
  <c r="D827" i="1"/>
  <c r="F827" i="1" s="1"/>
  <c r="O823" i="1"/>
  <c r="P823" i="1" s="1"/>
  <c r="N824" i="1"/>
  <c r="C830" i="1"/>
  <c r="G826" i="1"/>
  <c r="S822" i="1"/>
  <c r="X822" i="1"/>
  <c r="B822" i="1" s="1"/>
  <c r="U827" i="1"/>
  <c r="W827" i="1" s="1"/>
  <c r="I829" i="1"/>
  <c r="H829" i="1"/>
  <c r="A830" i="1"/>
  <c r="Q830" i="1" s="1"/>
  <c r="R830" i="1" s="1"/>
  <c r="T831" i="1"/>
  <c r="AB829" i="1"/>
  <c r="M828" i="1"/>
  <c r="J828" i="1"/>
  <c r="K828" i="1" s="1"/>
  <c r="E828" i="1" s="1"/>
  <c r="G827" i="1" l="1"/>
  <c r="L827" i="1"/>
  <c r="Z822" i="1"/>
  <c r="D828" i="1"/>
  <c r="F828" i="1" s="1"/>
  <c r="C831" i="1"/>
  <c r="N825" i="1"/>
  <c r="O824" i="1"/>
  <c r="P824" i="1" s="1"/>
  <c r="S823" i="1"/>
  <c r="Z823" i="1" s="1"/>
  <c r="X823" i="1"/>
  <c r="B823" i="1" s="1"/>
  <c r="I830" i="1"/>
  <c r="H830" i="1"/>
  <c r="A831" i="1"/>
  <c r="Q831" i="1" s="1"/>
  <c r="R831" i="1" s="1"/>
  <c r="U828" i="1"/>
  <c r="W828" i="1" s="1"/>
  <c r="T832" i="1"/>
  <c r="M829" i="1"/>
  <c r="J829" i="1"/>
  <c r="K829" i="1" s="1"/>
  <c r="E829" i="1" s="1"/>
  <c r="AB830" i="1"/>
  <c r="L828" i="1" l="1"/>
  <c r="G828" i="1"/>
  <c r="D829" i="1"/>
  <c r="F829" i="1" s="1"/>
  <c r="S824" i="1"/>
  <c r="X824" i="1"/>
  <c r="N826" i="1"/>
  <c r="O825" i="1"/>
  <c r="P825" i="1" s="1"/>
  <c r="C832" i="1"/>
  <c r="AB831" i="1"/>
  <c r="T833" i="1"/>
  <c r="I831" i="1"/>
  <c r="H831" i="1"/>
  <c r="A832" i="1"/>
  <c r="Q832" i="1" s="1"/>
  <c r="R832" i="1" s="1"/>
  <c r="U829" i="1"/>
  <c r="W829" i="1" s="1"/>
  <c r="M830" i="1"/>
  <c r="J830" i="1"/>
  <c r="K830" i="1" s="1"/>
  <c r="E830" i="1" s="1"/>
  <c r="L829" i="1" l="1"/>
  <c r="Z824" i="1"/>
  <c r="G829" i="1"/>
  <c r="D830" i="1"/>
  <c r="F830" i="1" s="1"/>
  <c r="S825" i="1"/>
  <c r="Z825" i="1" s="1"/>
  <c r="X825" i="1"/>
  <c r="B825" i="1" s="1"/>
  <c r="N827" i="1"/>
  <c r="O826" i="1"/>
  <c r="P826" i="1" s="1"/>
  <c r="B824" i="1"/>
  <c r="C833" i="1"/>
  <c r="M831" i="1"/>
  <c r="J831" i="1"/>
  <c r="K831" i="1" s="1"/>
  <c r="E831" i="1" s="1"/>
  <c r="T834" i="1"/>
  <c r="AB832" i="1"/>
  <c r="U830" i="1"/>
  <c r="W830" i="1" s="1"/>
  <c r="H832" i="1"/>
  <c r="I832" i="1" s="1"/>
  <c r="A833" i="1"/>
  <c r="Q833" i="1" s="1"/>
  <c r="R833" i="1" s="1"/>
  <c r="D831" i="1" l="1"/>
  <c r="G831" i="1" s="1"/>
  <c r="L830" i="1"/>
  <c r="S826" i="1"/>
  <c r="X826" i="1"/>
  <c r="O827" i="1"/>
  <c r="P827" i="1" s="1"/>
  <c r="N828" i="1"/>
  <c r="C834" i="1"/>
  <c r="G830" i="1"/>
  <c r="J832" i="1"/>
  <c r="K832" i="1" s="1"/>
  <c r="E832" i="1" s="1"/>
  <c r="I833" i="1"/>
  <c r="H833" i="1"/>
  <c r="A834" i="1"/>
  <c r="Q834" i="1" s="1"/>
  <c r="R834" i="1" s="1"/>
  <c r="AB833" i="1"/>
  <c r="T835" i="1"/>
  <c r="U831" i="1"/>
  <c r="W831" i="1" s="1"/>
  <c r="L831" i="1" l="1"/>
  <c r="M832" i="1" s="1"/>
  <c r="F831" i="1"/>
  <c r="Z826" i="1"/>
  <c r="N829" i="1"/>
  <c r="O828" i="1"/>
  <c r="P828" i="1" s="1"/>
  <c r="S827" i="1"/>
  <c r="X827" i="1"/>
  <c r="D832" i="1"/>
  <c r="G832" i="1" s="1"/>
  <c r="B826" i="1"/>
  <c r="C835" i="1"/>
  <c r="T836" i="1"/>
  <c r="J833" i="1"/>
  <c r="K833" i="1" s="1"/>
  <c r="E833" i="1" s="1"/>
  <c r="U832" i="1"/>
  <c r="W832" i="1" s="1"/>
  <c r="AB834" i="1"/>
  <c r="I834" i="1"/>
  <c r="H834" i="1"/>
  <c r="A835" i="1"/>
  <c r="Q835" i="1" s="1"/>
  <c r="R835" i="1" s="1"/>
  <c r="Z827" i="1" l="1"/>
  <c r="D833" i="1"/>
  <c r="F832" i="1"/>
  <c r="L832" i="1"/>
  <c r="B827" i="1"/>
  <c r="C836" i="1"/>
  <c r="S828" i="1"/>
  <c r="X828" i="1"/>
  <c r="N830" i="1"/>
  <c r="O829" i="1"/>
  <c r="P829" i="1" s="1"/>
  <c r="U833" i="1"/>
  <c r="W833" i="1" s="1"/>
  <c r="J834" i="1"/>
  <c r="K834" i="1" s="1"/>
  <c r="E834" i="1" s="1"/>
  <c r="AB835" i="1"/>
  <c r="M833" i="1"/>
  <c r="T837" i="1"/>
  <c r="I835" i="1"/>
  <c r="A836" i="1"/>
  <c r="Q836" i="1" s="1"/>
  <c r="R836" i="1" s="1"/>
  <c r="H835" i="1"/>
  <c r="Z828" i="1" l="1"/>
  <c r="B828" i="1"/>
  <c r="D834" i="1"/>
  <c r="G834" i="1" s="1"/>
  <c r="C837" i="1"/>
  <c r="S829" i="1"/>
  <c r="X829" i="1"/>
  <c r="N831" i="1"/>
  <c r="O830" i="1"/>
  <c r="P830" i="1" s="1"/>
  <c r="F833" i="1"/>
  <c r="G833" i="1"/>
  <c r="L833" i="1"/>
  <c r="T838" i="1"/>
  <c r="A837" i="1"/>
  <c r="Q837" i="1" s="1"/>
  <c r="R837" i="1" s="1"/>
  <c r="I836" i="1"/>
  <c r="H836" i="1"/>
  <c r="J835" i="1"/>
  <c r="K835" i="1" s="1"/>
  <c r="E835" i="1" s="1"/>
  <c r="M834" i="1"/>
  <c r="AB836" i="1"/>
  <c r="U834" i="1"/>
  <c r="W834" i="1" s="1"/>
  <c r="L834" i="1" l="1"/>
  <c r="Z829" i="1"/>
  <c r="S830" i="1"/>
  <c r="Z830" i="1" s="1"/>
  <c r="X830" i="1"/>
  <c r="B830" i="1" s="1"/>
  <c r="O831" i="1"/>
  <c r="P831" i="1" s="1"/>
  <c r="N832" i="1"/>
  <c r="B829" i="1"/>
  <c r="D835" i="1"/>
  <c r="L835" i="1" s="1"/>
  <c r="C838" i="1"/>
  <c r="F834" i="1"/>
  <c r="U835" i="1"/>
  <c r="W835" i="1" s="1"/>
  <c r="I837" i="1"/>
  <c r="A838" i="1"/>
  <c r="Q838" i="1" s="1"/>
  <c r="R838" i="1" s="1"/>
  <c r="H837" i="1"/>
  <c r="J836" i="1"/>
  <c r="K836" i="1" s="1"/>
  <c r="E836" i="1" s="1"/>
  <c r="M835" i="1"/>
  <c r="AB837" i="1"/>
  <c r="T839" i="1"/>
  <c r="D836" i="1" l="1"/>
  <c r="G836" i="1" s="1"/>
  <c r="F835" i="1"/>
  <c r="O832" i="1"/>
  <c r="P832" i="1" s="1"/>
  <c r="N833" i="1"/>
  <c r="S831" i="1"/>
  <c r="X831" i="1"/>
  <c r="B831" i="1" s="1"/>
  <c r="C839" i="1"/>
  <c r="G835" i="1"/>
  <c r="U836" i="1"/>
  <c r="W836" i="1" s="1"/>
  <c r="A839" i="1"/>
  <c r="Q839" i="1" s="1"/>
  <c r="R839" i="1" s="1"/>
  <c r="I838" i="1"/>
  <c r="H838" i="1"/>
  <c r="J837" i="1"/>
  <c r="K837" i="1" s="1"/>
  <c r="E837" i="1" s="1"/>
  <c r="T840" i="1"/>
  <c r="M836" i="1"/>
  <c r="AB838" i="1"/>
  <c r="L836" i="1" l="1"/>
  <c r="D837" i="1"/>
  <c r="G837" i="1" s="1"/>
  <c r="O833" i="1"/>
  <c r="P833" i="1" s="1"/>
  <c r="N834" i="1"/>
  <c r="S832" i="1"/>
  <c r="Z832" i="1" s="1"/>
  <c r="X832" i="1"/>
  <c r="B832" i="1" s="1"/>
  <c r="C840" i="1"/>
  <c r="F836" i="1"/>
  <c r="Z831" i="1"/>
  <c r="T841" i="1"/>
  <c r="AB839" i="1"/>
  <c r="A840" i="1"/>
  <c r="Q840" i="1" s="1"/>
  <c r="R840" i="1" s="1"/>
  <c r="I839" i="1"/>
  <c r="H839" i="1"/>
  <c r="M837" i="1"/>
  <c r="U837" i="1"/>
  <c r="W837" i="1" s="1"/>
  <c r="J838" i="1"/>
  <c r="K838" i="1" s="1"/>
  <c r="E838" i="1" s="1"/>
  <c r="L837" i="1" l="1"/>
  <c r="D838" i="1"/>
  <c r="G838" i="1" s="1"/>
  <c r="O834" i="1"/>
  <c r="P834" i="1" s="1"/>
  <c r="N835" i="1"/>
  <c r="S833" i="1"/>
  <c r="Z833" i="1" s="1"/>
  <c r="X833" i="1"/>
  <c r="B833" i="1" s="1"/>
  <c r="F837" i="1"/>
  <c r="C841" i="1"/>
  <c r="M838" i="1"/>
  <c r="U838" i="1"/>
  <c r="W838" i="1" s="1"/>
  <c r="J839" i="1"/>
  <c r="K839" i="1" s="1"/>
  <c r="E839" i="1" s="1"/>
  <c r="T842" i="1"/>
  <c r="AB840" i="1"/>
  <c r="I840" i="1"/>
  <c r="A841" i="1"/>
  <c r="Q841" i="1" s="1"/>
  <c r="R841" i="1" s="1"/>
  <c r="H840" i="1"/>
  <c r="L838" i="1" l="1"/>
  <c r="F838" i="1"/>
  <c r="D839" i="1"/>
  <c r="L839" i="1" s="1"/>
  <c r="O835" i="1"/>
  <c r="P835" i="1" s="1"/>
  <c r="N836" i="1"/>
  <c r="S834" i="1"/>
  <c r="Z834" i="1" s="1"/>
  <c r="X834" i="1"/>
  <c r="B834" i="1" s="1"/>
  <c r="C842" i="1"/>
  <c r="M839" i="1"/>
  <c r="M840" i="1" s="1"/>
  <c r="J840" i="1"/>
  <c r="K840" i="1" s="1"/>
  <c r="E840" i="1" s="1"/>
  <c r="I841" i="1"/>
  <c r="A842" i="1"/>
  <c r="Q842" i="1" s="1"/>
  <c r="R842" i="1" s="1"/>
  <c r="H841" i="1"/>
  <c r="U839" i="1"/>
  <c r="W839" i="1" s="1"/>
  <c r="AB841" i="1"/>
  <c r="T843" i="1"/>
  <c r="F839" i="1" l="1"/>
  <c r="G839" i="1"/>
  <c r="D840" i="1"/>
  <c r="O836" i="1"/>
  <c r="P836" i="1" s="1"/>
  <c r="N837" i="1"/>
  <c r="S835" i="1"/>
  <c r="Z835" i="1" s="1"/>
  <c r="X835" i="1"/>
  <c r="B835" i="1" s="1"/>
  <c r="C843" i="1"/>
  <c r="S838" i="1"/>
  <c r="Z838" i="1" s="1"/>
  <c r="M841" i="1"/>
  <c r="J841" i="1"/>
  <c r="K841" i="1" s="1"/>
  <c r="E841" i="1" s="1"/>
  <c r="T844" i="1"/>
  <c r="AB842" i="1"/>
  <c r="U840" i="1"/>
  <c r="W840" i="1" s="1"/>
  <c r="A843" i="1"/>
  <c r="Q843" i="1" s="1"/>
  <c r="R843" i="1" s="1"/>
  <c r="I842" i="1"/>
  <c r="H842" i="1"/>
  <c r="F840" i="1" l="1"/>
  <c r="L840" i="1"/>
  <c r="D841" i="1"/>
  <c r="L841" i="1" s="1"/>
  <c r="O837" i="1"/>
  <c r="P837" i="1" s="1"/>
  <c r="N838" i="1"/>
  <c r="S836" i="1"/>
  <c r="Z836" i="1" s="1"/>
  <c r="X836" i="1"/>
  <c r="B836" i="1" s="1"/>
  <c r="G840" i="1"/>
  <c r="C844" i="1"/>
  <c r="T845" i="1"/>
  <c r="AB843" i="1"/>
  <c r="A844" i="1"/>
  <c r="Q844" i="1" s="1"/>
  <c r="R844" i="1" s="1"/>
  <c r="I843" i="1"/>
  <c r="H843" i="1"/>
  <c r="J842" i="1"/>
  <c r="K842" i="1" s="1"/>
  <c r="E842" i="1" s="1"/>
  <c r="M842" i="1"/>
  <c r="U841" i="1"/>
  <c r="W841" i="1" s="1"/>
  <c r="F841" i="1" l="1"/>
  <c r="G841" i="1"/>
  <c r="D842" i="1"/>
  <c r="G842" i="1" s="1"/>
  <c r="N839" i="1"/>
  <c r="O838" i="1"/>
  <c r="P838" i="1" s="1"/>
  <c r="X838" i="1" s="1"/>
  <c r="B838" i="1" s="1"/>
  <c r="S837" i="1"/>
  <c r="Z837" i="1" s="1"/>
  <c r="X837" i="1"/>
  <c r="B837" i="1" s="1"/>
  <c r="C845" i="1"/>
  <c r="A845" i="1"/>
  <c r="Q845" i="1" s="1"/>
  <c r="R845" i="1" s="1"/>
  <c r="I844" i="1"/>
  <c r="H844" i="1"/>
  <c r="U842" i="1"/>
  <c r="W842" i="1" s="1"/>
  <c r="J843" i="1"/>
  <c r="K843" i="1" s="1"/>
  <c r="E843" i="1" s="1"/>
  <c r="M843" i="1"/>
  <c r="AB844" i="1"/>
  <c r="T846" i="1"/>
  <c r="L842" i="1" l="1"/>
  <c r="F842" i="1"/>
  <c r="D843" i="1"/>
  <c r="L843" i="1" s="1"/>
  <c r="N840" i="1"/>
  <c r="O839" i="1"/>
  <c r="P839" i="1" s="1"/>
  <c r="C846" i="1"/>
  <c r="T847" i="1"/>
  <c r="A846" i="1"/>
  <c r="Q846" i="1" s="1"/>
  <c r="R846" i="1" s="1"/>
  <c r="I845" i="1"/>
  <c r="H845" i="1"/>
  <c r="J844" i="1"/>
  <c r="K844" i="1" s="1"/>
  <c r="E844" i="1" s="1"/>
  <c r="M844" i="1"/>
  <c r="U843" i="1"/>
  <c r="W843" i="1" s="1"/>
  <c r="AB845" i="1"/>
  <c r="C847" i="1" l="1"/>
  <c r="F843" i="1"/>
  <c r="D844" i="1"/>
  <c r="L844" i="1" s="1"/>
  <c r="S839" i="1"/>
  <c r="Z839" i="1" s="1"/>
  <c r="X839" i="1"/>
  <c r="B839" i="1" s="1"/>
  <c r="O840" i="1"/>
  <c r="P840" i="1" s="1"/>
  <c r="N841" i="1"/>
  <c r="G843" i="1"/>
  <c r="U844" i="1"/>
  <c r="W844" i="1" s="1"/>
  <c r="AB846" i="1"/>
  <c r="A847" i="1"/>
  <c r="Q847" i="1" s="1"/>
  <c r="R847" i="1" s="1"/>
  <c r="I846" i="1"/>
  <c r="H846" i="1"/>
  <c r="J845" i="1"/>
  <c r="K845" i="1" s="1"/>
  <c r="E845" i="1" s="1"/>
  <c r="M845" i="1"/>
  <c r="T848" i="1"/>
  <c r="F844" i="1" l="1"/>
  <c r="G844" i="1"/>
  <c r="D845" i="1"/>
  <c r="L845" i="1" s="1"/>
  <c r="S840" i="1"/>
  <c r="Z840" i="1" s="1"/>
  <c r="X840" i="1"/>
  <c r="B840" i="1" s="1"/>
  <c r="C848" i="1"/>
  <c r="O841" i="1"/>
  <c r="P841" i="1" s="1"/>
  <c r="N842" i="1"/>
  <c r="AB847" i="1"/>
  <c r="T849" i="1"/>
  <c r="A848" i="1"/>
  <c r="Q848" i="1" s="1"/>
  <c r="R848" i="1" s="1"/>
  <c r="I847" i="1"/>
  <c r="H847" i="1"/>
  <c r="J846" i="1"/>
  <c r="K846" i="1" s="1"/>
  <c r="E846" i="1" s="1"/>
  <c r="M846" i="1"/>
  <c r="U845" i="1"/>
  <c r="W845" i="1" s="1"/>
  <c r="F845" i="1" l="1"/>
  <c r="G845" i="1"/>
  <c r="D846" i="1"/>
  <c r="L846" i="1" s="1"/>
  <c r="C849" i="1"/>
  <c r="O842" i="1"/>
  <c r="P842" i="1" s="1"/>
  <c r="N843" i="1"/>
  <c r="S841" i="1"/>
  <c r="Z841" i="1" s="1"/>
  <c r="X841" i="1"/>
  <c r="B841" i="1" s="1"/>
  <c r="A849" i="1"/>
  <c r="Q849" i="1" s="1"/>
  <c r="R849" i="1" s="1"/>
  <c r="I848" i="1"/>
  <c r="H848" i="1"/>
  <c r="U846" i="1"/>
  <c r="W846" i="1" s="1"/>
  <c r="J847" i="1"/>
  <c r="K847" i="1" s="1"/>
  <c r="E847" i="1" s="1"/>
  <c r="M847" i="1"/>
  <c r="T850" i="1"/>
  <c r="AB848" i="1"/>
  <c r="F846" i="1" l="1"/>
  <c r="G846" i="1"/>
  <c r="D847" i="1"/>
  <c r="L847" i="1" s="1"/>
  <c r="S842" i="1"/>
  <c r="Z842" i="1" s="1"/>
  <c r="X842" i="1"/>
  <c r="B842" i="1" s="1"/>
  <c r="O843" i="1"/>
  <c r="P843" i="1" s="1"/>
  <c r="N844" i="1"/>
  <c r="C850" i="1"/>
  <c r="J848" i="1"/>
  <c r="K848" i="1" s="1"/>
  <c r="E848" i="1" s="1"/>
  <c r="M848" i="1"/>
  <c r="AB849" i="1"/>
  <c r="U847" i="1"/>
  <c r="W847" i="1" s="1"/>
  <c r="T851" i="1"/>
  <c r="A850" i="1"/>
  <c r="Q850" i="1" s="1"/>
  <c r="R850" i="1" s="1"/>
  <c r="I849" i="1"/>
  <c r="H849" i="1"/>
  <c r="F847" i="1" l="1"/>
  <c r="G847" i="1"/>
  <c r="D848" i="1"/>
  <c r="O844" i="1"/>
  <c r="P844" i="1" s="1"/>
  <c r="N845" i="1"/>
  <c r="S843" i="1"/>
  <c r="X843" i="1"/>
  <c r="C851" i="1"/>
  <c r="U848" i="1"/>
  <c r="W848" i="1" s="1"/>
  <c r="A851" i="1"/>
  <c r="Q851" i="1" s="1"/>
  <c r="R851" i="1" s="1"/>
  <c r="I850" i="1"/>
  <c r="H850" i="1"/>
  <c r="J849" i="1"/>
  <c r="K849" i="1" s="1"/>
  <c r="E849" i="1" s="1"/>
  <c r="M849" i="1"/>
  <c r="T852" i="1"/>
  <c r="AB850" i="1"/>
  <c r="Z843" i="1" l="1"/>
  <c r="F848" i="1"/>
  <c r="G848" i="1"/>
  <c r="L848" i="1"/>
  <c r="D849" i="1"/>
  <c r="O845" i="1"/>
  <c r="P845" i="1" s="1"/>
  <c r="N846" i="1"/>
  <c r="S844" i="1"/>
  <c r="X844" i="1"/>
  <c r="B844" i="1" s="1"/>
  <c r="C852" i="1"/>
  <c r="B843" i="1"/>
  <c r="A852" i="1"/>
  <c r="Q852" i="1" s="1"/>
  <c r="R852" i="1" s="1"/>
  <c r="I851" i="1"/>
  <c r="H851" i="1"/>
  <c r="U849" i="1"/>
  <c r="W849" i="1" s="1"/>
  <c r="J850" i="1"/>
  <c r="K850" i="1" s="1"/>
  <c r="E850" i="1" s="1"/>
  <c r="M850" i="1"/>
  <c r="T853" i="1"/>
  <c r="AB851" i="1"/>
  <c r="F849" i="1" l="1"/>
  <c r="L849" i="1"/>
  <c r="G849" i="1"/>
  <c r="D850" i="1"/>
  <c r="L850" i="1" s="1"/>
  <c r="N847" i="1"/>
  <c r="O846" i="1"/>
  <c r="P846" i="1" s="1"/>
  <c r="S845" i="1"/>
  <c r="X845" i="1"/>
  <c r="C853" i="1"/>
  <c r="Z844" i="1"/>
  <c r="AB852" i="1"/>
  <c r="U850" i="1"/>
  <c r="W850" i="1" s="1"/>
  <c r="T854" i="1"/>
  <c r="A853" i="1"/>
  <c r="Q853" i="1" s="1"/>
  <c r="R853" i="1" s="1"/>
  <c r="I852" i="1"/>
  <c r="H852" i="1"/>
  <c r="J851" i="1"/>
  <c r="K851" i="1" s="1"/>
  <c r="E851" i="1" s="1"/>
  <c r="M851" i="1"/>
  <c r="Z845" i="1" l="1"/>
  <c r="F850" i="1"/>
  <c r="G850" i="1"/>
  <c r="D851" i="1"/>
  <c r="G851" i="1" s="1"/>
  <c r="S846" i="1"/>
  <c r="Z846" i="1" s="1"/>
  <c r="X846" i="1"/>
  <c r="B846" i="1" s="1"/>
  <c r="O847" i="1"/>
  <c r="P847" i="1" s="1"/>
  <c r="N848" i="1"/>
  <c r="C854" i="1"/>
  <c r="B845" i="1"/>
  <c r="AB853" i="1"/>
  <c r="U851" i="1"/>
  <c r="W851" i="1" s="1"/>
  <c r="A854" i="1"/>
  <c r="Q854" i="1" s="1"/>
  <c r="R854" i="1" s="1"/>
  <c r="I853" i="1"/>
  <c r="H853" i="1"/>
  <c r="J852" i="1"/>
  <c r="K852" i="1" s="1"/>
  <c r="E852" i="1" s="1"/>
  <c r="M852" i="1"/>
  <c r="T855" i="1"/>
  <c r="L851" i="1" l="1"/>
  <c r="F851" i="1"/>
  <c r="D852" i="1"/>
  <c r="L852" i="1" s="1"/>
  <c r="O848" i="1"/>
  <c r="P848" i="1" s="1"/>
  <c r="N849" i="1"/>
  <c r="S847" i="1"/>
  <c r="Z847" i="1" s="1"/>
  <c r="X847" i="1"/>
  <c r="B847" i="1" s="1"/>
  <c r="C855" i="1"/>
  <c r="AB854" i="1"/>
  <c r="U852" i="1"/>
  <c r="W852" i="1" s="1"/>
  <c r="T856" i="1"/>
  <c r="A855" i="1"/>
  <c r="Q855" i="1" s="1"/>
  <c r="R855" i="1" s="1"/>
  <c r="I854" i="1"/>
  <c r="H854" i="1"/>
  <c r="J853" i="1"/>
  <c r="K853" i="1" s="1"/>
  <c r="E853" i="1" s="1"/>
  <c r="M853" i="1"/>
  <c r="F852" i="1" l="1"/>
  <c r="D853" i="1"/>
  <c r="N850" i="1"/>
  <c r="O849" i="1"/>
  <c r="P849" i="1" s="1"/>
  <c r="S848" i="1"/>
  <c r="X848" i="1"/>
  <c r="G852" i="1"/>
  <c r="C856" i="1"/>
  <c r="A856" i="1"/>
  <c r="Q856" i="1" s="1"/>
  <c r="R856" i="1" s="1"/>
  <c r="I855" i="1"/>
  <c r="H855" i="1"/>
  <c r="U853" i="1"/>
  <c r="W853" i="1" s="1"/>
  <c r="J854" i="1"/>
  <c r="K854" i="1" s="1"/>
  <c r="E854" i="1" s="1"/>
  <c r="M854" i="1"/>
  <c r="T857" i="1"/>
  <c r="AB855" i="1"/>
  <c r="Z848" i="1" l="1"/>
  <c r="F853" i="1"/>
  <c r="L853" i="1"/>
  <c r="G853" i="1"/>
  <c r="D854" i="1"/>
  <c r="B848" i="1"/>
  <c r="S849" i="1"/>
  <c r="Z849" i="1" s="1"/>
  <c r="X849" i="1"/>
  <c r="B849" i="1" s="1"/>
  <c r="C857" i="1"/>
  <c r="N851" i="1"/>
  <c r="O850" i="1"/>
  <c r="P850" i="1" s="1"/>
  <c r="J855" i="1"/>
  <c r="K855" i="1" s="1"/>
  <c r="E855" i="1" s="1"/>
  <c r="M855" i="1"/>
  <c r="AB856" i="1"/>
  <c r="U854" i="1"/>
  <c r="W854" i="1" s="1"/>
  <c r="T858" i="1"/>
  <c r="A857" i="1"/>
  <c r="Q857" i="1" s="1"/>
  <c r="R857" i="1" s="1"/>
  <c r="I856" i="1"/>
  <c r="H856" i="1"/>
  <c r="F854" i="1" l="1"/>
  <c r="L854" i="1"/>
  <c r="G854" i="1"/>
  <c r="D855" i="1"/>
  <c r="C858" i="1"/>
  <c r="S850" i="1"/>
  <c r="X850" i="1"/>
  <c r="N852" i="1"/>
  <c r="O851" i="1"/>
  <c r="P851" i="1" s="1"/>
  <c r="I857" i="1"/>
  <c r="A858" i="1"/>
  <c r="Q858" i="1" s="1"/>
  <c r="R858" i="1" s="1"/>
  <c r="H857" i="1"/>
  <c r="U855" i="1"/>
  <c r="W855" i="1" s="1"/>
  <c r="J856" i="1"/>
  <c r="K856" i="1" s="1"/>
  <c r="E856" i="1" s="1"/>
  <c r="M856" i="1"/>
  <c r="AB857" i="1"/>
  <c r="T859" i="1"/>
  <c r="F855" i="1" l="1"/>
  <c r="L855" i="1"/>
  <c r="Z850" i="1"/>
  <c r="G855" i="1"/>
  <c r="D856" i="1"/>
  <c r="C859" i="1"/>
  <c r="S851" i="1"/>
  <c r="Z851" i="1" s="1"/>
  <c r="X851" i="1"/>
  <c r="B851" i="1" s="1"/>
  <c r="O852" i="1"/>
  <c r="P852" i="1" s="1"/>
  <c r="N853" i="1"/>
  <c r="B850" i="1"/>
  <c r="U856" i="1"/>
  <c r="W856" i="1" s="1"/>
  <c r="I858" i="1"/>
  <c r="H858" i="1"/>
  <c r="A859" i="1"/>
  <c r="Q859" i="1" s="1"/>
  <c r="R859" i="1" s="1"/>
  <c r="T860" i="1"/>
  <c r="J857" i="1"/>
  <c r="K857" i="1" s="1"/>
  <c r="E857" i="1" s="1"/>
  <c r="M857" i="1"/>
  <c r="AB858" i="1"/>
  <c r="F856" i="1" l="1"/>
  <c r="L856" i="1"/>
  <c r="D857" i="1"/>
  <c r="C860" i="1"/>
  <c r="G856" i="1"/>
  <c r="O853" i="1"/>
  <c r="P853" i="1" s="1"/>
  <c r="N854" i="1"/>
  <c r="S852" i="1"/>
  <c r="Z852" i="1" s="1"/>
  <c r="X852" i="1"/>
  <c r="B852" i="1" s="1"/>
  <c r="T861" i="1"/>
  <c r="AB859" i="1"/>
  <c r="U857" i="1"/>
  <c r="W857" i="1" s="1"/>
  <c r="I859" i="1"/>
  <c r="A860" i="1"/>
  <c r="Q860" i="1" s="1"/>
  <c r="R860" i="1" s="1"/>
  <c r="H859" i="1"/>
  <c r="M858" i="1"/>
  <c r="J858" i="1"/>
  <c r="K858" i="1" s="1"/>
  <c r="E858" i="1" s="1"/>
  <c r="F857" i="1" l="1"/>
  <c r="L857" i="1"/>
  <c r="G857" i="1"/>
  <c r="D858" i="1"/>
  <c r="L858" i="1" s="1"/>
  <c r="S853" i="1"/>
  <c r="Z853" i="1" s="1"/>
  <c r="X853" i="1"/>
  <c r="B853" i="1" s="1"/>
  <c r="C861" i="1"/>
  <c r="N855" i="1"/>
  <c r="O854" i="1"/>
  <c r="P854" i="1" s="1"/>
  <c r="M859" i="1"/>
  <c r="J859" i="1"/>
  <c r="K859" i="1" s="1"/>
  <c r="E859" i="1" s="1"/>
  <c r="U858" i="1"/>
  <c r="W858" i="1" s="1"/>
  <c r="AB860" i="1"/>
  <c r="T862" i="1"/>
  <c r="A861" i="1"/>
  <c r="Q861" i="1" s="1"/>
  <c r="R861" i="1" s="1"/>
  <c r="I860" i="1"/>
  <c r="H860" i="1"/>
  <c r="F858" i="1" l="1"/>
  <c r="G858" i="1"/>
  <c r="D859" i="1"/>
  <c r="L859" i="1" s="1"/>
  <c r="C862" i="1"/>
  <c r="S854" i="1"/>
  <c r="Z854" i="1" s="1"/>
  <c r="X854" i="1"/>
  <c r="B854" i="1" s="1"/>
  <c r="N856" i="1"/>
  <c r="O855" i="1"/>
  <c r="P855" i="1" s="1"/>
  <c r="J860" i="1"/>
  <c r="K860" i="1" s="1"/>
  <c r="E860" i="1" s="1"/>
  <c r="M860" i="1"/>
  <c r="H861" i="1"/>
  <c r="A862" i="1"/>
  <c r="Q862" i="1" s="1"/>
  <c r="R862" i="1" s="1"/>
  <c r="I861" i="1"/>
  <c r="T863" i="1"/>
  <c r="U859" i="1"/>
  <c r="W859" i="1" s="1"/>
  <c r="AB861" i="1"/>
  <c r="F859" i="1" l="1"/>
  <c r="G859" i="1"/>
  <c r="D860" i="1"/>
  <c r="C863" i="1"/>
  <c r="S855" i="1"/>
  <c r="X855" i="1"/>
  <c r="O856" i="1"/>
  <c r="P856" i="1" s="1"/>
  <c r="N857" i="1"/>
  <c r="U860" i="1"/>
  <c r="W860" i="1" s="1"/>
  <c r="J861" i="1"/>
  <c r="K861" i="1" s="1"/>
  <c r="E861" i="1" s="1"/>
  <c r="M861" i="1"/>
  <c r="AB862" i="1"/>
  <c r="T864" i="1"/>
  <c r="I862" i="1"/>
  <c r="A863" i="1"/>
  <c r="Q863" i="1" s="1"/>
  <c r="R863" i="1" s="1"/>
  <c r="H862" i="1"/>
  <c r="F860" i="1" l="1"/>
  <c r="Z855" i="1"/>
  <c r="L860" i="1"/>
  <c r="G860" i="1"/>
  <c r="D861" i="1"/>
  <c r="C864" i="1"/>
  <c r="N858" i="1"/>
  <c r="O857" i="1"/>
  <c r="P857" i="1" s="1"/>
  <c r="S856" i="1"/>
  <c r="X856" i="1"/>
  <c r="B856" i="1" s="1"/>
  <c r="B855" i="1"/>
  <c r="U861" i="1"/>
  <c r="W861" i="1" s="1"/>
  <c r="AB863" i="1"/>
  <c r="M862" i="1"/>
  <c r="J862" i="1"/>
  <c r="K862" i="1" s="1"/>
  <c r="E862" i="1" s="1"/>
  <c r="I863" i="1"/>
  <c r="A864" i="1"/>
  <c r="Q864" i="1" s="1"/>
  <c r="R864" i="1" s="1"/>
  <c r="H863" i="1"/>
  <c r="T865" i="1"/>
  <c r="F861" i="1" l="1"/>
  <c r="L861" i="1"/>
  <c r="G861" i="1"/>
  <c r="D862" i="1"/>
  <c r="L862" i="1" s="1"/>
  <c r="S857" i="1"/>
  <c r="Z857" i="1" s="1"/>
  <c r="X857" i="1"/>
  <c r="B857" i="1" s="1"/>
  <c r="O858" i="1"/>
  <c r="P858" i="1" s="1"/>
  <c r="N859" i="1"/>
  <c r="C865" i="1"/>
  <c r="Z856" i="1"/>
  <c r="AB864" i="1"/>
  <c r="U862" i="1"/>
  <c r="W862" i="1" s="1"/>
  <c r="I864" i="1"/>
  <c r="H864" i="1"/>
  <c r="A865" i="1"/>
  <c r="Q865" i="1" s="1"/>
  <c r="R865" i="1" s="1"/>
  <c r="T866" i="1"/>
  <c r="J863" i="1"/>
  <c r="K863" i="1" s="1"/>
  <c r="E863" i="1" s="1"/>
  <c r="M863" i="1"/>
  <c r="F862" i="1" l="1"/>
  <c r="G862" i="1"/>
  <c r="D863" i="1"/>
  <c r="N860" i="1"/>
  <c r="O859" i="1"/>
  <c r="P859" i="1" s="1"/>
  <c r="S858" i="1"/>
  <c r="X858" i="1"/>
  <c r="C866" i="1"/>
  <c r="AB865" i="1"/>
  <c r="I865" i="1"/>
  <c r="H865" i="1"/>
  <c r="A866" i="1"/>
  <c r="Q866" i="1" s="1"/>
  <c r="R866" i="1" s="1"/>
  <c r="U863" i="1"/>
  <c r="W863" i="1" s="1"/>
  <c r="T867" i="1"/>
  <c r="M864" i="1"/>
  <c r="J864" i="1"/>
  <c r="K864" i="1" s="1"/>
  <c r="E864" i="1" s="1"/>
  <c r="F863" i="1" l="1"/>
  <c r="L863" i="1"/>
  <c r="Z858" i="1"/>
  <c r="G863" i="1"/>
  <c r="D864" i="1"/>
  <c r="B858" i="1"/>
  <c r="S859" i="1"/>
  <c r="Z859" i="1" s="1"/>
  <c r="X859" i="1"/>
  <c r="B859" i="1" s="1"/>
  <c r="N861" i="1"/>
  <c r="O860" i="1"/>
  <c r="P860" i="1" s="1"/>
  <c r="C867" i="1"/>
  <c r="U864" i="1"/>
  <c r="W864" i="1" s="1"/>
  <c r="T868" i="1"/>
  <c r="H866" i="1"/>
  <c r="I866" i="1" s="1"/>
  <c r="A867" i="1"/>
  <c r="Q867" i="1" s="1"/>
  <c r="R867" i="1" s="1"/>
  <c r="M865" i="1"/>
  <c r="J865" i="1"/>
  <c r="K865" i="1" s="1"/>
  <c r="E865" i="1" s="1"/>
  <c r="AB866" i="1"/>
  <c r="F864" i="1" l="1"/>
  <c r="L864" i="1"/>
  <c r="G864" i="1"/>
  <c r="D865" i="1"/>
  <c r="L865" i="1" s="1"/>
  <c r="C868" i="1"/>
  <c r="S860" i="1"/>
  <c r="X860" i="1"/>
  <c r="N862" i="1"/>
  <c r="O861" i="1"/>
  <c r="P861" i="1" s="1"/>
  <c r="J866" i="1"/>
  <c r="K866" i="1" s="1"/>
  <c r="E866" i="1" s="1"/>
  <c r="U865" i="1"/>
  <c r="W865" i="1" s="1"/>
  <c r="T869" i="1"/>
  <c r="AB867" i="1"/>
  <c r="I867" i="1"/>
  <c r="H867" i="1"/>
  <c r="A868" i="1"/>
  <c r="Q868" i="1" s="1"/>
  <c r="R868" i="1" s="1"/>
  <c r="Z860" i="1" l="1"/>
  <c r="B860" i="1"/>
  <c r="C869" i="1"/>
  <c r="S861" i="1"/>
  <c r="X861" i="1"/>
  <c r="G865" i="1"/>
  <c r="F865" i="1"/>
  <c r="O862" i="1"/>
  <c r="P862" i="1" s="1"/>
  <c r="N863" i="1"/>
  <c r="D866" i="1"/>
  <c r="U866" i="1"/>
  <c r="W866" i="1" s="1"/>
  <c r="J867" i="1"/>
  <c r="K867" i="1" s="1"/>
  <c r="E867" i="1" s="1"/>
  <c r="AB868" i="1"/>
  <c r="I868" i="1"/>
  <c r="H868" i="1"/>
  <c r="A869" i="1"/>
  <c r="Q869" i="1" s="1"/>
  <c r="R869" i="1" s="1"/>
  <c r="T870" i="1"/>
  <c r="M866" i="1"/>
  <c r="Z861" i="1" l="1"/>
  <c r="B861" i="1"/>
  <c r="D867" i="1"/>
  <c r="F866" i="1"/>
  <c r="O863" i="1"/>
  <c r="P863" i="1" s="1"/>
  <c r="N864" i="1"/>
  <c r="C870" i="1"/>
  <c r="S862" i="1"/>
  <c r="Z862" i="1" s="1"/>
  <c r="X862" i="1"/>
  <c r="B862" i="1" s="1"/>
  <c r="G866" i="1"/>
  <c r="L866" i="1"/>
  <c r="U867" i="1"/>
  <c r="W867" i="1" s="1"/>
  <c r="J868" i="1"/>
  <c r="K868" i="1" s="1"/>
  <c r="E868" i="1" s="1"/>
  <c r="T871" i="1"/>
  <c r="AB869" i="1"/>
  <c r="M867" i="1"/>
  <c r="I869" i="1"/>
  <c r="H869" i="1"/>
  <c r="A870" i="1"/>
  <c r="Q870" i="1" s="1"/>
  <c r="R870" i="1" s="1"/>
  <c r="O864" i="1" l="1"/>
  <c r="P864" i="1" s="1"/>
  <c r="N865" i="1"/>
  <c r="S863" i="1"/>
  <c r="Z863" i="1" s="1"/>
  <c r="X863" i="1"/>
  <c r="B863" i="1" s="1"/>
  <c r="D868" i="1"/>
  <c r="F867" i="1"/>
  <c r="G867" i="1"/>
  <c r="L867" i="1"/>
  <c r="C871" i="1"/>
  <c r="U868" i="1"/>
  <c r="W868" i="1" s="1"/>
  <c r="I870" i="1"/>
  <c r="H870" i="1"/>
  <c r="A871" i="1"/>
  <c r="Q871" i="1" s="1"/>
  <c r="R871" i="1" s="1"/>
  <c r="AB870" i="1"/>
  <c r="M868" i="1"/>
  <c r="J869" i="1"/>
  <c r="K869" i="1" s="1"/>
  <c r="E869" i="1" s="1"/>
  <c r="T872" i="1"/>
  <c r="F868" i="1" l="1"/>
  <c r="L868" i="1"/>
  <c r="D869" i="1"/>
  <c r="C872" i="1"/>
  <c r="O865" i="1"/>
  <c r="P865" i="1" s="1"/>
  <c r="N866" i="1"/>
  <c r="S864" i="1"/>
  <c r="X864" i="1"/>
  <c r="G868" i="1"/>
  <c r="M869" i="1"/>
  <c r="M870" i="1" s="1"/>
  <c r="U869" i="1"/>
  <c r="W869" i="1" s="1"/>
  <c r="I871" i="1"/>
  <c r="H871" i="1"/>
  <c r="A872" i="1"/>
  <c r="Q872" i="1" s="1"/>
  <c r="R872" i="1" s="1"/>
  <c r="J870" i="1"/>
  <c r="K870" i="1" s="1"/>
  <c r="E870" i="1" s="1"/>
  <c r="T873" i="1"/>
  <c r="AB871" i="1"/>
  <c r="Z864" i="1" l="1"/>
  <c r="F869" i="1"/>
  <c r="D870" i="1"/>
  <c r="N867" i="1"/>
  <c r="O866" i="1"/>
  <c r="P866" i="1" s="1"/>
  <c r="S865" i="1"/>
  <c r="X865" i="1"/>
  <c r="C873" i="1"/>
  <c r="G869" i="1"/>
  <c r="L869" i="1"/>
  <c r="B864" i="1"/>
  <c r="M871" i="1"/>
  <c r="J871" i="1"/>
  <c r="K871" i="1" s="1"/>
  <c r="E871" i="1" s="1"/>
  <c r="AB872" i="1"/>
  <c r="T874" i="1"/>
  <c r="I872" i="1"/>
  <c r="H872" i="1"/>
  <c r="A873" i="1"/>
  <c r="Q873" i="1" s="1"/>
  <c r="R873" i="1" s="1"/>
  <c r="L870" i="1"/>
  <c r="U870" i="1"/>
  <c r="W870" i="1" s="1"/>
  <c r="Z865" i="1" l="1"/>
  <c r="F870" i="1"/>
  <c r="D871" i="1"/>
  <c r="B865" i="1"/>
  <c r="S866" i="1"/>
  <c r="Z866" i="1" s="1"/>
  <c r="X866" i="1"/>
  <c r="B866" i="1" s="1"/>
  <c r="O867" i="1"/>
  <c r="P867" i="1" s="1"/>
  <c r="N868" i="1"/>
  <c r="G870" i="1"/>
  <c r="C874" i="1"/>
  <c r="U871" i="1"/>
  <c r="W871" i="1" s="1"/>
  <c r="AB873" i="1"/>
  <c r="T875" i="1"/>
  <c r="I873" i="1"/>
  <c r="H873" i="1"/>
  <c r="A874" i="1"/>
  <c r="Q874" i="1" s="1"/>
  <c r="R874" i="1" s="1"/>
  <c r="M872" i="1"/>
  <c r="J872" i="1"/>
  <c r="K872" i="1" s="1"/>
  <c r="E872" i="1" s="1"/>
  <c r="F871" i="1" l="1"/>
  <c r="L871" i="1"/>
  <c r="D872" i="1"/>
  <c r="S867" i="1"/>
  <c r="Z867" i="1" s="1"/>
  <c r="X867" i="1"/>
  <c r="B867" i="1" s="1"/>
  <c r="C875" i="1"/>
  <c r="G871" i="1"/>
  <c r="O868" i="1"/>
  <c r="P868" i="1" s="1"/>
  <c r="N869" i="1"/>
  <c r="U872" i="1"/>
  <c r="W872" i="1" s="1"/>
  <c r="I874" i="1"/>
  <c r="H874" i="1"/>
  <c r="A875" i="1"/>
  <c r="Q875" i="1" s="1"/>
  <c r="R875" i="1" s="1"/>
  <c r="T876" i="1"/>
  <c r="M873" i="1"/>
  <c r="J873" i="1"/>
  <c r="K873" i="1" s="1"/>
  <c r="E873" i="1" s="1"/>
  <c r="AB874" i="1"/>
  <c r="F872" i="1" l="1"/>
  <c r="L872" i="1"/>
  <c r="G872" i="1"/>
  <c r="D873" i="1"/>
  <c r="C876" i="1"/>
  <c r="N870" i="1"/>
  <c r="O869" i="1"/>
  <c r="P869" i="1" s="1"/>
  <c r="S868" i="1"/>
  <c r="Z868" i="1" s="1"/>
  <c r="X868" i="1"/>
  <c r="B868" i="1" s="1"/>
  <c r="AB875" i="1"/>
  <c r="T877" i="1"/>
  <c r="I875" i="1"/>
  <c r="H875" i="1"/>
  <c r="A876" i="1"/>
  <c r="Q876" i="1" s="1"/>
  <c r="R876" i="1" s="1"/>
  <c r="U873" i="1"/>
  <c r="W873" i="1" s="1"/>
  <c r="M874" i="1"/>
  <c r="J874" i="1"/>
  <c r="K874" i="1" s="1"/>
  <c r="E874" i="1" s="1"/>
  <c r="F873" i="1" l="1"/>
  <c r="L873" i="1"/>
  <c r="G873" i="1"/>
  <c r="D874" i="1"/>
  <c r="L874" i="1" s="1"/>
  <c r="S869" i="1"/>
  <c r="X869" i="1"/>
  <c r="N871" i="1"/>
  <c r="O870" i="1"/>
  <c r="P870" i="1" s="1"/>
  <c r="C877" i="1"/>
  <c r="I876" i="1"/>
  <c r="H876" i="1"/>
  <c r="A877" i="1"/>
  <c r="Q877" i="1" s="1"/>
  <c r="R877" i="1" s="1"/>
  <c r="M875" i="1"/>
  <c r="J875" i="1"/>
  <c r="K875" i="1" s="1"/>
  <c r="E875" i="1" s="1"/>
  <c r="T878" i="1"/>
  <c r="U874" i="1"/>
  <c r="W874" i="1" s="1"/>
  <c r="AB876" i="1"/>
  <c r="F874" i="1" l="1"/>
  <c r="G874" i="1"/>
  <c r="Z869" i="1"/>
  <c r="D875" i="1"/>
  <c r="B869" i="1"/>
  <c r="C878" i="1"/>
  <c r="S870" i="1"/>
  <c r="Z870" i="1" s="1"/>
  <c r="X870" i="1"/>
  <c r="B870" i="1" s="1"/>
  <c r="O871" i="1"/>
  <c r="P871" i="1" s="1"/>
  <c r="N872" i="1"/>
  <c r="M876" i="1"/>
  <c r="J876" i="1"/>
  <c r="K876" i="1" s="1"/>
  <c r="E876" i="1" s="1"/>
  <c r="T879" i="1"/>
  <c r="AB877" i="1"/>
  <c r="U875" i="1"/>
  <c r="W875" i="1" s="1"/>
  <c r="I877" i="1"/>
  <c r="H877" i="1"/>
  <c r="A878" i="1"/>
  <c r="Q878" i="1" s="1"/>
  <c r="R878" i="1" s="1"/>
  <c r="F875" i="1" l="1"/>
  <c r="L875" i="1"/>
  <c r="G875" i="1"/>
  <c r="D876" i="1"/>
  <c r="C879" i="1"/>
  <c r="O872" i="1"/>
  <c r="P872" i="1" s="1"/>
  <c r="N873" i="1"/>
  <c r="S871" i="1"/>
  <c r="X871" i="1"/>
  <c r="M877" i="1"/>
  <c r="J877" i="1"/>
  <c r="K877" i="1" s="1"/>
  <c r="E877" i="1" s="1"/>
  <c r="I878" i="1"/>
  <c r="H878" i="1"/>
  <c r="A879" i="1"/>
  <c r="Q879" i="1" s="1"/>
  <c r="R879" i="1" s="1"/>
  <c r="T880" i="1"/>
  <c r="U876" i="1"/>
  <c r="W876" i="1" s="1"/>
  <c r="AB878" i="1"/>
  <c r="F876" i="1" l="1"/>
  <c r="L876" i="1"/>
  <c r="Z871" i="1"/>
  <c r="D877" i="1"/>
  <c r="O873" i="1"/>
  <c r="P873" i="1" s="1"/>
  <c r="N874" i="1"/>
  <c r="S872" i="1"/>
  <c r="X872" i="1"/>
  <c r="C880" i="1"/>
  <c r="B871" i="1"/>
  <c r="G876" i="1"/>
  <c r="U877" i="1"/>
  <c r="W877" i="1" s="1"/>
  <c r="I879" i="1"/>
  <c r="A880" i="1"/>
  <c r="Q880" i="1" s="1"/>
  <c r="R880" i="1" s="1"/>
  <c r="H879" i="1"/>
  <c r="AB879" i="1"/>
  <c r="T881" i="1"/>
  <c r="M878" i="1"/>
  <c r="J878" i="1"/>
  <c r="K878" i="1" s="1"/>
  <c r="E878" i="1" s="1"/>
  <c r="F877" i="1" l="1"/>
  <c r="L877" i="1"/>
  <c r="Z872" i="1"/>
  <c r="D878" i="1"/>
  <c r="B872" i="1"/>
  <c r="N875" i="1"/>
  <c r="O874" i="1"/>
  <c r="P874" i="1" s="1"/>
  <c r="S873" i="1"/>
  <c r="Z873" i="1" s="1"/>
  <c r="X873" i="1"/>
  <c r="B873" i="1" s="1"/>
  <c r="G877" i="1"/>
  <c r="C881" i="1"/>
  <c r="T882" i="1"/>
  <c r="A881" i="1"/>
  <c r="Q881" i="1" s="1"/>
  <c r="R881" i="1" s="1"/>
  <c r="I880" i="1"/>
  <c r="H880" i="1"/>
  <c r="M879" i="1"/>
  <c r="J879" i="1"/>
  <c r="K879" i="1" s="1"/>
  <c r="E879" i="1" s="1"/>
  <c r="AB880" i="1"/>
  <c r="U878" i="1"/>
  <c r="W878" i="1" s="1"/>
  <c r="F878" i="1" l="1"/>
  <c r="L878" i="1"/>
  <c r="G878" i="1"/>
  <c r="D879" i="1"/>
  <c r="S874" i="1"/>
  <c r="Z874" i="1" s="1"/>
  <c r="X874" i="1"/>
  <c r="B874" i="1" s="1"/>
  <c r="N876" i="1"/>
  <c r="O875" i="1"/>
  <c r="P875" i="1" s="1"/>
  <c r="C882" i="1"/>
  <c r="AB881" i="1"/>
  <c r="U879" i="1"/>
  <c r="W879" i="1" s="1"/>
  <c r="I881" i="1"/>
  <c r="A882" i="1"/>
  <c r="Q882" i="1" s="1"/>
  <c r="R882" i="1" s="1"/>
  <c r="H881" i="1"/>
  <c r="T883" i="1"/>
  <c r="J880" i="1"/>
  <c r="K880" i="1" s="1"/>
  <c r="E880" i="1" s="1"/>
  <c r="M880" i="1"/>
  <c r="F879" i="1" l="1"/>
  <c r="L879" i="1"/>
  <c r="D880" i="1"/>
  <c r="S875" i="1"/>
  <c r="X875" i="1"/>
  <c r="O876" i="1"/>
  <c r="P876" i="1" s="1"/>
  <c r="N877" i="1"/>
  <c r="G879" i="1"/>
  <c r="C883" i="1"/>
  <c r="U880" i="1"/>
  <c r="W880" i="1" s="1"/>
  <c r="A883" i="1"/>
  <c r="Q883" i="1" s="1"/>
  <c r="R883" i="1" s="1"/>
  <c r="I882" i="1"/>
  <c r="H882" i="1"/>
  <c r="T884" i="1"/>
  <c r="J881" i="1"/>
  <c r="K881" i="1" s="1"/>
  <c r="E881" i="1" s="1"/>
  <c r="M881" i="1"/>
  <c r="AB882" i="1"/>
  <c r="F880" i="1" l="1"/>
  <c r="Z875" i="1"/>
  <c r="L880" i="1"/>
  <c r="G880" i="1"/>
  <c r="D881" i="1"/>
  <c r="O877" i="1"/>
  <c r="P877" i="1" s="1"/>
  <c r="N878" i="1"/>
  <c r="S876" i="1"/>
  <c r="X876" i="1"/>
  <c r="B875" i="1"/>
  <c r="C884" i="1"/>
  <c r="U881" i="1"/>
  <c r="W881" i="1" s="1"/>
  <c r="M882" i="1"/>
  <c r="J882" i="1"/>
  <c r="K882" i="1" s="1"/>
  <c r="E882" i="1" s="1"/>
  <c r="AB883" i="1"/>
  <c r="T885" i="1"/>
  <c r="A884" i="1"/>
  <c r="Q884" i="1" s="1"/>
  <c r="R884" i="1" s="1"/>
  <c r="I883" i="1"/>
  <c r="H883" i="1"/>
  <c r="F881" i="1" l="1"/>
  <c r="Z876" i="1"/>
  <c r="L881" i="1"/>
  <c r="G881" i="1"/>
  <c r="D882" i="1"/>
  <c r="B876" i="1"/>
  <c r="N879" i="1"/>
  <c r="O878" i="1"/>
  <c r="P878" i="1" s="1"/>
  <c r="S877" i="1"/>
  <c r="X877" i="1"/>
  <c r="B877" i="1" s="1"/>
  <c r="C885" i="1"/>
  <c r="AB884" i="1"/>
  <c r="I884" i="1"/>
  <c r="A885" i="1"/>
  <c r="Q885" i="1" s="1"/>
  <c r="R885" i="1" s="1"/>
  <c r="H884" i="1"/>
  <c r="U882" i="1"/>
  <c r="W882" i="1" s="1"/>
  <c r="J883" i="1"/>
  <c r="K883" i="1" s="1"/>
  <c r="E883" i="1" s="1"/>
  <c r="M883" i="1"/>
  <c r="T886" i="1"/>
  <c r="F882" i="1" l="1"/>
  <c r="L882" i="1"/>
  <c r="D883" i="1"/>
  <c r="S878" i="1"/>
  <c r="X878" i="1"/>
  <c r="N880" i="1"/>
  <c r="O879" i="1"/>
  <c r="P879" i="1" s="1"/>
  <c r="C886" i="1"/>
  <c r="G882" i="1"/>
  <c r="Z877" i="1"/>
  <c r="J884" i="1"/>
  <c r="K884" i="1" s="1"/>
  <c r="E884" i="1" s="1"/>
  <c r="M884" i="1"/>
  <c r="U883" i="1"/>
  <c r="W883" i="1" s="1"/>
  <c r="AB885" i="1"/>
  <c r="T887" i="1"/>
  <c r="I885" i="1"/>
  <c r="A886" i="1"/>
  <c r="Q886" i="1" s="1"/>
  <c r="R886" i="1" s="1"/>
  <c r="H885" i="1"/>
  <c r="F883" i="1" l="1"/>
  <c r="L883" i="1"/>
  <c r="Z878" i="1"/>
  <c r="G883" i="1"/>
  <c r="D884" i="1"/>
  <c r="S879" i="1"/>
  <c r="Z879" i="1" s="1"/>
  <c r="X879" i="1"/>
  <c r="B879" i="1" s="1"/>
  <c r="N881" i="1"/>
  <c r="O880" i="1"/>
  <c r="P880" i="1" s="1"/>
  <c r="B878" i="1"/>
  <c r="C887" i="1"/>
  <c r="A887" i="1"/>
  <c r="Q887" i="1" s="1"/>
  <c r="R887" i="1" s="1"/>
  <c r="I886" i="1"/>
  <c r="H886" i="1"/>
  <c r="M885" i="1"/>
  <c r="J885" i="1"/>
  <c r="K885" i="1" s="1"/>
  <c r="E885" i="1" s="1"/>
  <c r="T888" i="1"/>
  <c r="AB886" i="1"/>
  <c r="U884" i="1"/>
  <c r="W884" i="1" s="1"/>
  <c r="F884" i="1" l="1"/>
  <c r="L884" i="1"/>
  <c r="G884" i="1"/>
  <c r="D885" i="1"/>
  <c r="S880" i="1"/>
  <c r="X880" i="1"/>
  <c r="N882" i="1"/>
  <c r="O881" i="1"/>
  <c r="P881" i="1" s="1"/>
  <c r="C888" i="1"/>
  <c r="U885" i="1"/>
  <c r="W885" i="1" s="1"/>
  <c r="A888" i="1"/>
  <c r="Q888" i="1" s="1"/>
  <c r="R888" i="1" s="1"/>
  <c r="I887" i="1"/>
  <c r="H887" i="1"/>
  <c r="J886" i="1"/>
  <c r="K886" i="1" s="1"/>
  <c r="E886" i="1" s="1"/>
  <c r="M886" i="1"/>
  <c r="T889" i="1"/>
  <c r="AB887" i="1"/>
  <c r="F885" i="1" l="1"/>
  <c r="L885" i="1"/>
  <c r="Z880" i="1"/>
  <c r="D886" i="1"/>
  <c r="S881" i="1"/>
  <c r="X881" i="1"/>
  <c r="O882" i="1"/>
  <c r="P882" i="1" s="1"/>
  <c r="N883" i="1"/>
  <c r="B880" i="1"/>
  <c r="C889" i="1"/>
  <c r="G885" i="1"/>
  <c r="U886" i="1"/>
  <c r="W886" i="1" s="1"/>
  <c r="A889" i="1"/>
  <c r="Q889" i="1" s="1"/>
  <c r="R889" i="1" s="1"/>
  <c r="I888" i="1"/>
  <c r="H888" i="1"/>
  <c r="J887" i="1"/>
  <c r="K887" i="1" s="1"/>
  <c r="E887" i="1" s="1"/>
  <c r="M887" i="1"/>
  <c r="T890" i="1"/>
  <c r="AB888" i="1"/>
  <c r="F886" i="1" l="1"/>
  <c r="L886" i="1"/>
  <c r="Z881" i="1"/>
  <c r="D887" i="1"/>
  <c r="S882" i="1"/>
  <c r="X882" i="1"/>
  <c r="B881" i="1"/>
  <c r="C890" i="1"/>
  <c r="G886" i="1"/>
  <c r="O883" i="1"/>
  <c r="P883" i="1" s="1"/>
  <c r="N884" i="1"/>
  <c r="AB889" i="1"/>
  <c r="U887" i="1"/>
  <c r="W887" i="1" s="1"/>
  <c r="A890" i="1"/>
  <c r="Q890" i="1" s="1"/>
  <c r="R890" i="1" s="1"/>
  <c r="I889" i="1"/>
  <c r="H889" i="1"/>
  <c r="T891" i="1"/>
  <c r="J888" i="1"/>
  <c r="K888" i="1" s="1"/>
  <c r="E888" i="1" s="1"/>
  <c r="M888" i="1"/>
  <c r="F887" i="1" l="1"/>
  <c r="L887" i="1"/>
  <c r="Z882" i="1"/>
  <c r="G887" i="1"/>
  <c r="D888" i="1"/>
  <c r="B882" i="1"/>
  <c r="S883" i="1"/>
  <c r="Z883" i="1" s="1"/>
  <c r="X883" i="1"/>
  <c r="B883" i="1" s="1"/>
  <c r="O884" i="1"/>
  <c r="P884" i="1" s="1"/>
  <c r="N885" i="1"/>
  <c r="C891" i="1"/>
  <c r="J889" i="1"/>
  <c r="K889" i="1" s="1"/>
  <c r="E889" i="1" s="1"/>
  <c r="M889" i="1"/>
  <c r="T892" i="1"/>
  <c r="AB890" i="1"/>
  <c r="U888" i="1"/>
  <c r="W888" i="1" s="1"/>
  <c r="A891" i="1"/>
  <c r="Q891" i="1" s="1"/>
  <c r="R891" i="1" s="1"/>
  <c r="I890" i="1"/>
  <c r="H890" i="1"/>
  <c r="F888" i="1" l="1"/>
  <c r="L888" i="1"/>
  <c r="G888" i="1"/>
  <c r="D889" i="1"/>
  <c r="C892" i="1"/>
  <c r="N886" i="1"/>
  <c r="O885" i="1"/>
  <c r="P885" i="1" s="1"/>
  <c r="S884" i="1"/>
  <c r="Z884" i="1" s="1"/>
  <c r="X884" i="1"/>
  <c r="B884" i="1" s="1"/>
  <c r="AB891" i="1"/>
  <c r="A892" i="1"/>
  <c r="Q892" i="1" s="1"/>
  <c r="R892" i="1" s="1"/>
  <c r="I891" i="1"/>
  <c r="H891" i="1"/>
  <c r="U889" i="1"/>
  <c r="W889" i="1" s="1"/>
  <c r="T893" i="1"/>
  <c r="J890" i="1"/>
  <c r="K890" i="1" s="1"/>
  <c r="E890" i="1" s="1"/>
  <c r="M890" i="1"/>
  <c r="F889" i="1" l="1"/>
  <c r="L889" i="1"/>
  <c r="D890" i="1"/>
  <c r="S885" i="1"/>
  <c r="X885" i="1"/>
  <c r="O886" i="1"/>
  <c r="P886" i="1" s="1"/>
  <c r="N887" i="1"/>
  <c r="C893" i="1"/>
  <c r="G889" i="1"/>
  <c r="J891" i="1"/>
  <c r="K891" i="1" s="1"/>
  <c r="E891" i="1" s="1"/>
  <c r="M891" i="1"/>
  <c r="AB892" i="1"/>
  <c r="U890" i="1"/>
  <c r="W890" i="1" s="1"/>
  <c r="T894" i="1"/>
  <c r="A893" i="1"/>
  <c r="Q893" i="1" s="1"/>
  <c r="R893" i="1" s="1"/>
  <c r="I892" i="1"/>
  <c r="H892" i="1"/>
  <c r="F890" i="1" l="1"/>
  <c r="Z885" i="1"/>
  <c r="L890" i="1"/>
  <c r="G890" i="1"/>
  <c r="D891" i="1"/>
  <c r="O887" i="1"/>
  <c r="P887" i="1" s="1"/>
  <c r="N888" i="1"/>
  <c r="S886" i="1"/>
  <c r="Z886" i="1" s="1"/>
  <c r="X886" i="1"/>
  <c r="B886" i="1" s="1"/>
  <c r="B885" i="1"/>
  <c r="C894" i="1"/>
  <c r="T895" i="1"/>
  <c r="A894" i="1"/>
  <c r="Q894" i="1" s="1"/>
  <c r="R894" i="1" s="1"/>
  <c r="H893" i="1"/>
  <c r="I893" i="1" s="1"/>
  <c r="U891" i="1"/>
  <c r="W891" i="1" s="1"/>
  <c r="J892" i="1"/>
  <c r="K892" i="1" s="1"/>
  <c r="E892" i="1" s="1"/>
  <c r="M892" i="1"/>
  <c r="AB893" i="1"/>
  <c r="F891" i="1" l="1"/>
  <c r="L891" i="1"/>
  <c r="D892" i="1"/>
  <c r="L892" i="1" s="1"/>
  <c r="N889" i="1"/>
  <c r="O888" i="1"/>
  <c r="P888" i="1" s="1"/>
  <c r="S887" i="1"/>
  <c r="Z887" i="1" s="1"/>
  <c r="X887" i="1"/>
  <c r="B887" i="1" s="1"/>
  <c r="C895" i="1"/>
  <c r="G891" i="1"/>
  <c r="J893" i="1"/>
  <c r="K893" i="1" s="1"/>
  <c r="E893" i="1" s="1"/>
  <c r="A895" i="1"/>
  <c r="Q895" i="1" s="1"/>
  <c r="R895" i="1" s="1"/>
  <c r="I894" i="1"/>
  <c r="H894" i="1"/>
  <c r="T896" i="1"/>
  <c r="U892" i="1"/>
  <c r="W892" i="1" s="1"/>
  <c r="AB894" i="1"/>
  <c r="S888" i="1" l="1"/>
  <c r="X888" i="1"/>
  <c r="N890" i="1"/>
  <c r="O889" i="1"/>
  <c r="P889" i="1" s="1"/>
  <c r="G892" i="1"/>
  <c r="F892" i="1"/>
  <c r="C896" i="1"/>
  <c r="D893" i="1"/>
  <c r="F893" i="1" s="1"/>
  <c r="T897" i="1"/>
  <c r="A896" i="1"/>
  <c r="Q896" i="1" s="1"/>
  <c r="R896" i="1" s="1"/>
  <c r="I895" i="1"/>
  <c r="H895" i="1"/>
  <c r="M893" i="1"/>
  <c r="M894" i="1" s="1"/>
  <c r="U893" i="1"/>
  <c r="W893" i="1" s="1"/>
  <c r="J894" i="1"/>
  <c r="K894" i="1" s="1"/>
  <c r="E894" i="1" s="1"/>
  <c r="AB895" i="1"/>
  <c r="Z888" i="1" l="1"/>
  <c r="L893" i="1"/>
  <c r="D894" i="1"/>
  <c r="F894" i="1" s="1"/>
  <c r="S889" i="1"/>
  <c r="Z889" i="1" s="1"/>
  <c r="X889" i="1"/>
  <c r="B889" i="1" s="1"/>
  <c r="O890" i="1"/>
  <c r="P890" i="1" s="1"/>
  <c r="N891" i="1"/>
  <c r="B888" i="1"/>
  <c r="C897" i="1"/>
  <c r="G893" i="1"/>
  <c r="A897" i="1"/>
  <c r="Q897" i="1" s="1"/>
  <c r="R897" i="1" s="1"/>
  <c r="I896" i="1"/>
  <c r="H896" i="1"/>
  <c r="J895" i="1"/>
  <c r="K895" i="1" s="1"/>
  <c r="E895" i="1" s="1"/>
  <c r="M895" i="1"/>
  <c r="U894" i="1"/>
  <c r="W894" i="1" s="1"/>
  <c r="AB896" i="1"/>
  <c r="T898" i="1"/>
  <c r="L894" i="1" l="1"/>
  <c r="D895" i="1"/>
  <c r="F895" i="1" s="1"/>
  <c r="O891" i="1"/>
  <c r="P891" i="1" s="1"/>
  <c r="N892" i="1"/>
  <c r="S890" i="1"/>
  <c r="Z890" i="1" s="1"/>
  <c r="X890" i="1"/>
  <c r="B890" i="1" s="1"/>
  <c r="G894" i="1"/>
  <c r="C898" i="1"/>
  <c r="J896" i="1"/>
  <c r="K896" i="1" s="1"/>
  <c r="E896" i="1" s="1"/>
  <c r="M896" i="1"/>
  <c r="T899" i="1"/>
  <c r="AB897" i="1"/>
  <c r="U895" i="1"/>
  <c r="W895" i="1" s="1"/>
  <c r="A898" i="1"/>
  <c r="Q898" i="1" s="1"/>
  <c r="R898" i="1" s="1"/>
  <c r="I897" i="1"/>
  <c r="H897" i="1"/>
  <c r="L895" i="1" l="1"/>
  <c r="G895" i="1"/>
  <c r="D896" i="1"/>
  <c r="F896" i="1" s="1"/>
  <c r="O892" i="1"/>
  <c r="P892" i="1" s="1"/>
  <c r="N893" i="1"/>
  <c r="S891" i="1"/>
  <c r="X891" i="1"/>
  <c r="B891" i="1" s="1"/>
  <c r="C899" i="1"/>
  <c r="J897" i="1"/>
  <c r="K897" i="1" s="1"/>
  <c r="E897" i="1" s="1"/>
  <c r="M897" i="1"/>
  <c r="AB898" i="1"/>
  <c r="T900" i="1"/>
  <c r="A899" i="1"/>
  <c r="Q899" i="1" s="1"/>
  <c r="R899" i="1" s="1"/>
  <c r="I898" i="1"/>
  <c r="H898" i="1"/>
  <c r="U896" i="1"/>
  <c r="W896" i="1" s="1"/>
  <c r="L896" i="1" l="1"/>
  <c r="G896" i="1"/>
  <c r="D897" i="1"/>
  <c r="F897" i="1" s="1"/>
  <c r="N894" i="1"/>
  <c r="O893" i="1"/>
  <c r="P893" i="1" s="1"/>
  <c r="S892" i="1"/>
  <c r="Z892" i="1" s="1"/>
  <c r="X892" i="1"/>
  <c r="B892" i="1" s="1"/>
  <c r="C900" i="1"/>
  <c r="Z891" i="1"/>
  <c r="AB899" i="1"/>
  <c r="U897" i="1"/>
  <c r="W897" i="1" s="1"/>
  <c r="T901" i="1"/>
  <c r="A900" i="1"/>
  <c r="Q900" i="1" s="1"/>
  <c r="R900" i="1" s="1"/>
  <c r="I899" i="1"/>
  <c r="H899" i="1"/>
  <c r="J898" i="1"/>
  <c r="K898" i="1" s="1"/>
  <c r="E898" i="1" s="1"/>
  <c r="M898" i="1"/>
  <c r="L897" i="1" l="1"/>
  <c r="G897" i="1"/>
  <c r="D898" i="1"/>
  <c r="F898" i="1" s="1"/>
  <c r="S893" i="1"/>
  <c r="Z893" i="1" s="1"/>
  <c r="X893" i="1"/>
  <c r="B893" i="1" s="1"/>
  <c r="N895" i="1"/>
  <c r="O894" i="1"/>
  <c r="P894" i="1" s="1"/>
  <c r="C901" i="1"/>
  <c r="U898" i="1"/>
  <c r="W898" i="1" s="1"/>
  <c r="A901" i="1"/>
  <c r="Q901" i="1" s="1"/>
  <c r="R901" i="1" s="1"/>
  <c r="I900" i="1"/>
  <c r="H900" i="1"/>
  <c r="J899" i="1"/>
  <c r="K899" i="1" s="1"/>
  <c r="E899" i="1" s="1"/>
  <c r="M899" i="1"/>
  <c r="AB900" i="1"/>
  <c r="T902" i="1"/>
  <c r="L898" i="1" l="1"/>
  <c r="G898" i="1"/>
  <c r="D899" i="1"/>
  <c r="F899" i="1" s="1"/>
  <c r="O895" i="1"/>
  <c r="P895" i="1" s="1"/>
  <c r="N896" i="1"/>
  <c r="C902" i="1"/>
  <c r="S894" i="1"/>
  <c r="Z894" i="1" s="1"/>
  <c r="X894" i="1"/>
  <c r="B894" i="1" s="1"/>
  <c r="AB901" i="1"/>
  <c r="T903" i="1"/>
  <c r="U899" i="1"/>
  <c r="W899" i="1" s="1"/>
  <c r="I901" i="1"/>
  <c r="A902" i="1"/>
  <c r="Q902" i="1" s="1"/>
  <c r="R902" i="1" s="1"/>
  <c r="H901" i="1"/>
  <c r="J900" i="1"/>
  <c r="K900" i="1" s="1"/>
  <c r="E900" i="1" s="1"/>
  <c r="M900" i="1"/>
  <c r="L899" i="1" l="1"/>
  <c r="G899" i="1"/>
  <c r="D900" i="1"/>
  <c r="F900" i="1" s="1"/>
  <c r="C903" i="1"/>
  <c r="N897" i="1"/>
  <c r="O896" i="1"/>
  <c r="P896" i="1" s="1"/>
  <c r="S895" i="1"/>
  <c r="X895" i="1"/>
  <c r="I902" i="1"/>
  <c r="H902" i="1"/>
  <c r="A903" i="1"/>
  <c r="Q903" i="1" s="1"/>
  <c r="R903" i="1" s="1"/>
  <c r="J901" i="1"/>
  <c r="K901" i="1" s="1"/>
  <c r="E901" i="1" s="1"/>
  <c r="M901" i="1"/>
  <c r="T904" i="1"/>
  <c r="U900" i="1"/>
  <c r="W900" i="1" s="1"/>
  <c r="AB902" i="1"/>
  <c r="L900" i="1" l="1"/>
  <c r="Z895" i="1"/>
  <c r="G900" i="1"/>
  <c r="D901" i="1"/>
  <c r="F901" i="1" s="1"/>
  <c r="S896" i="1"/>
  <c r="Z896" i="1" s="1"/>
  <c r="X896" i="1"/>
  <c r="B896" i="1" s="1"/>
  <c r="O897" i="1"/>
  <c r="P897" i="1" s="1"/>
  <c r="N898" i="1"/>
  <c r="C904" i="1"/>
  <c r="B895" i="1"/>
  <c r="AB903" i="1"/>
  <c r="U901" i="1"/>
  <c r="W901" i="1" s="1"/>
  <c r="I903" i="1"/>
  <c r="A904" i="1"/>
  <c r="Q904" i="1" s="1"/>
  <c r="R904" i="1" s="1"/>
  <c r="H903" i="1"/>
  <c r="T905" i="1"/>
  <c r="M902" i="1"/>
  <c r="J902" i="1"/>
  <c r="K902" i="1" s="1"/>
  <c r="E902" i="1" s="1"/>
  <c r="L901" i="1" l="1"/>
  <c r="G901" i="1"/>
  <c r="D902" i="1"/>
  <c r="F902" i="1" s="1"/>
  <c r="N899" i="1"/>
  <c r="O898" i="1"/>
  <c r="P898" i="1" s="1"/>
  <c r="S897" i="1"/>
  <c r="X897" i="1"/>
  <c r="C905" i="1"/>
  <c r="U902" i="1"/>
  <c r="W902" i="1" s="1"/>
  <c r="AB904" i="1"/>
  <c r="T906" i="1"/>
  <c r="A905" i="1"/>
  <c r="Q905" i="1" s="1"/>
  <c r="R905" i="1" s="1"/>
  <c r="I904" i="1"/>
  <c r="H904" i="1"/>
  <c r="M903" i="1"/>
  <c r="J903" i="1"/>
  <c r="K903" i="1" s="1"/>
  <c r="E903" i="1" s="1"/>
  <c r="L902" i="1" l="1"/>
  <c r="Z897" i="1"/>
  <c r="G902" i="1"/>
  <c r="D903" i="1"/>
  <c r="F903" i="1" s="1"/>
  <c r="S898" i="1"/>
  <c r="X898" i="1"/>
  <c r="N900" i="1"/>
  <c r="O899" i="1"/>
  <c r="P899" i="1" s="1"/>
  <c r="C906" i="1"/>
  <c r="B897" i="1"/>
  <c r="U903" i="1"/>
  <c r="W903" i="1" s="1"/>
  <c r="J904" i="1"/>
  <c r="K904" i="1" s="1"/>
  <c r="E904" i="1" s="1"/>
  <c r="M904" i="1"/>
  <c r="T907" i="1"/>
  <c r="AB905" i="1"/>
  <c r="H905" i="1"/>
  <c r="A906" i="1"/>
  <c r="Q906" i="1" s="1"/>
  <c r="R906" i="1" s="1"/>
  <c r="I905" i="1"/>
  <c r="Z898" i="1" l="1"/>
  <c r="L903" i="1"/>
  <c r="G903" i="1"/>
  <c r="D904" i="1"/>
  <c r="F904" i="1" s="1"/>
  <c r="O900" i="1"/>
  <c r="P900" i="1" s="1"/>
  <c r="N901" i="1"/>
  <c r="B898" i="1"/>
  <c r="C907" i="1"/>
  <c r="S899" i="1"/>
  <c r="X899" i="1"/>
  <c r="U904" i="1"/>
  <c r="W904" i="1" s="1"/>
  <c r="AB906" i="1"/>
  <c r="J905" i="1"/>
  <c r="K905" i="1" s="1"/>
  <c r="E905" i="1" s="1"/>
  <c r="M905" i="1"/>
  <c r="I906" i="1"/>
  <c r="A907" i="1"/>
  <c r="Q907" i="1" s="1"/>
  <c r="R907" i="1" s="1"/>
  <c r="H906" i="1"/>
  <c r="T908" i="1"/>
  <c r="Z899" i="1" l="1"/>
  <c r="L904" i="1"/>
  <c r="D905" i="1"/>
  <c r="F905" i="1" s="1"/>
  <c r="N902" i="1"/>
  <c r="O901" i="1"/>
  <c r="P901" i="1" s="1"/>
  <c r="S900" i="1"/>
  <c r="Z900" i="1" s="1"/>
  <c r="X900" i="1"/>
  <c r="B900" i="1" s="1"/>
  <c r="B899" i="1"/>
  <c r="G904" i="1"/>
  <c r="C908" i="1"/>
  <c r="AB907" i="1"/>
  <c r="M906" i="1"/>
  <c r="J906" i="1"/>
  <c r="K906" i="1" s="1"/>
  <c r="E906" i="1" s="1"/>
  <c r="T909" i="1"/>
  <c r="I907" i="1"/>
  <c r="A908" i="1"/>
  <c r="Q908" i="1" s="1"/>
  <c r="R908" i="1" s="1"/>
  <c r="H907" i="1"/>
  <c r="U905" i="1"/>
  <c r="W905" i="1" s="1"/>
  <c r="L905" i="1" l="1"/>
  <c r="G905" i="1"/>
  <c r="D906" i="1"/>
  <c r="F906" i="1" s="1"/>
  <c r="S901" i="1"/>
  <c r="Z901" i="1" s="1"/>
  <c r="X901" i="1"/>
  <c r="B901" i="1" s="1"/>
  <c r="N903" i="1"/>
  <c r="O902" i="1"/>
  <c r="P902" i="1" s="1"/>
  <c r="C909" i="1"/>
  <c r="I908" i="1"/>
  <c r="H908" i="1"/>
  <c r="A909" i="1"/>
  <c r="Q909" i="1" s="1"/>
  <c r="R909" i="1" s="1"/>
  <c r="J907" i="1"/>
  <c r="K907" i="1" s="1"/>
  <c r="E907" i="1" s="1"/>
  <c r="M907" i="1"/>
  <c r="T910" i="1"/>
  <c r="AB908" i="1"/>
  <c r="U906" i="1"/>
  <c r="W906" i="1" s="1"/>
  <c r="L906" i="1" l="1"/>
  <c r="D907" i="1"/>
  <c r="F907" i="1" s="1"/>
  <c r="S902" i="1"/>
  <c r="X902" i="1"/>
  <c r="O903" i="1"/>
  <c r="P903" i="1" s="1"/>
  <c r="N904" i="1"/>
  <c r="G906" i="1"/>
  <c r="C910" i="1"/>
  <c r="U907" i="1"/>
  <c r="W907" i="1" s="1"/>
  <c r="AB909" i="1"/>
  <c r="I909" i="1"/>
  <c r="H909" i="1"/>
  <c r="A910" i="1"/>
  <c r="Q910" i="1" s="1"/>
  <c r="R910" i="1" s="1"/>
  <c r="T911" i="1"/>
  <c r="M908" i="1"/>
  <c r="J908" i="1"/>
  <c r="K908" i="1" s="1"/>
  <c r="E908" i="1" s="1"/>
  <c r="Z902" i="1" l="1"/>
  <c r="L907" i="1"/>
  <c r="D908" i="1"/>
  <c r="F908" i="1" s="1"/>
  <c r="N905" i="1"/>
  <c r="O904" i="1"/>
  <c r="P904" i="1" s="1"/>
  <c r="S903" i="1"/>
  <c r="X903" i="1"/>
  <c r="B902" i="1"/>
  <c r="C911" i="1"/>
  <c r="G907" i="1"/>
  <c r="U908" i="1"/>
  <c r="W908" i="1" s="1"/>
  <c r="M909" i="1"/>
  <c r="J909" i="1"/>
  <c r="K909" i="1" s="1"/>
  <c r="E909" i="1" s="1"/>
  <c r="AB910" i="1"/>
  <c r="I910" i="1"/>
  <c r="H910" i="1"/>
  <c r="A911" i="1"/>
  <c r="Q911" i="1" s="1"/>
  <c r="R911" i="1" s="1"/>
  <c r="T912" i="1"/>
  <c r="L908" i="1" l="1"/>
  <c r="Z903" i="1"/>
  <c r="G908" i="1"/>
  <c r="D909" i="1"/>
  <c r="F909" i="1" s="1"/>
  <c r="S904" i="1"/>
  <c r="X904" i="1"/>
  <c r="O905" i="1"/>
  <c r="P905" i="1" s="1"/>
  <c r="N906" i="1"/>
  <c r="C912" i="1"/>
  <c r="B903" i="1"/>
  <c r="I911" i="1"/>
  <c r="H911" i="1"/>
  <c r="A912" i="1"/>
  <c r="Q912" i="1" s="1"/>
  <c r="R912" i="1" s="1"/>
  <c r="T913" i="1"/>
  <c r="M910" i="1"/>
  <c r="J910" i="1"/>
  <c r="K910" i="1" s="1"/>
  <c r="E910" i="1" s="1"/>
  <c r="AB911" i="1"/>
  <c r="U909" i="1"/>
  <c r="W909" i="1" s="1"/>
  <c r="L909" i="1" l="1"/>
  <c r="Z904" i="1"/>
  <c r="D910" i="1"/>
  <c r="F910" i="1" s="1"/>
  <c r="N907" i="1"/>
  <c r="O906" i="1"/>
  <c r="P906" i="1" s="1"/>
  <c r="S905" i="1"/>
  <c r="Z905" i="1" s="1"/>
  <c r="X905" i="1"/>
  <c r="B905" i="1" s="1"/>
  <c r="B904" i="1"/>
  <c r="G909" i="1"/>
  <c r="C913" i="1"/>
  <c r="T914" i="1"/>
  <c r="M911" i="1"/>
  <c r="J911" i="1"/>
  <c r="K911" i="1" s="1"/>
  <c r="E911" i="1" s="1"/>
  <c r="AB912" i="1"/>
  <c r="U910" i="1"/>
  <c r="W910" i="1" s="1"/>
  <c r="I912" i="1"/>
  <c r="H912" i="1"/>
  <c r="A913" i="1"/>
  <c r="Q913" i="1" s="1"/>
  <c r="R913" i="1" s="1"/>
  <c r="L910" i="1" l="1"/>
  <c r="G910" i="1"/>
  <c r="D911" i="1"/>
  <c r="F911" i="1" s="1"/>
  <c r="S906" i="1"/>
  <c r="Z906" i="1" s="1"/>
  <c r="X906" i="1"/>
  <c r="B906" i="1" s="1"/>
  <c r="C914" i="1"/>
  <c r="O907" i="1"/>
  <c r="P907" i="1" s="1"/>
  <c r="N908" i="1"/>
  <c r="I913" i="1"/>
  <c r="H913" i="1"/>
  <c r="A914" i="1"/>
  <c r="Q914" i="1" s="1"/>
  <c r="R914" i="1" s="1"/>
  <c r="M912" i="1"/>
  <c r="J912" i="1"/>
  <c r="K912" i="1" s="1"/>
  <c r="E912" i="1" s="1"/>
  <c r="U911" i="1"/>
  <c r="W911" i="1" s="1"/>
  <c r="T915" i="1"/>
  <c r="AB913" i="1"/>
  <c r="L911" i="1" l="1"/>
  <c r="G911" i="1"/>
  <c r="D912" i="1"/>
  <c r="F912" i="1" s="1"/>
  <c r="N909" i="1"/>
  <c r="O908" i="1"/>
  <c r="P908" i="1" s="1"/>
  <c r="S907" i="1"/>
  <c r="Z907" i="1" s="1"/>
  <c r="X907" i="1"/>
  <c r="B907" i="1" s="1"/>
  <c r="C915" i="1"/>
  <c r="T916" i="1"/>
  <c r="M913" i="1"/>
  <c r="J913" i="1"/>
  <c r="K913" i="1" s="1"/>
  <c r="E913" i="1" s="1"/>
  <c r="U912" i="1"/>
  <c r="W912" i="1" s="1"/>
  <c r="AB914" i="1"/>
  <c r="I914" i="1"/>
  <c r="H914" i="1"/>
  <c r="A915" i="1"/>
  <c r="Q915" i="1" s="1"/>
  <c r="R915" i="1" s="1"/>
  <c r="L912" i="1" l="1"/>
  <c r="G912" i="1"/>
  <c r="D913" i="1"/>
  <c r="F913" i="1" s="1"/>
  <c r="S908" i="1"/>
  <c r="X908" i="1"/>
  <c r="O909" i="1"/>
  <c r="P909" i="1" s="1"/>
  <c r="N910" i="1"/>
  <c r="C916" i="1"/>
  <c r="M914" i="1"/>
  <c r="J914" i="1"/>
  <c r="K914" i="1" s="1"/>
  <c r="E914" i="1" s="1"/>
  <c r="AB915" i="1"/>
  <c r="T917" i="1"/>
  <c r="I915" i="1"/>
  <c r="H915" i="1"/>
  <c r="A916" i="1"/>
  <c r="Q916" i="1" s="1"/>
  <c r="R916" i="1" s="1"/>
  <c r="U913" i="1"/>
  <c r="W913" i="1" s="1"/>
  <c r="L913" i="1" l="1"/>
  <c r="Z908" i="1"/>
  <c r="D914" i="1"/>
  <c r="F914" i="1" s="1"/>
  <c r="N911" i="1"/>
  <c r="O910" i="1"/>
  <c r="P910" i="1" s="1"/>
  <c r="S909" i="1"/>
  <c r="Z909" i="1" s="1"/>
  <c r="X909" i="1"/>
  <c r="B909" i="1" s="1"/>
  <c r="B908" i="1"/>
  <c r="C917" i="1"/>
  <c r="G913" i="1"/>
  <c r="U914" i="1"/>
  <c r="W914" i="1" s="1"/>
  <c r="M915" i="1"/>
  <c r="J915" i="1"/>
  <c r="K915" i="1" s="1"/>
  <c r="E915" i="1" s="1"/>
  <c r="AB916" i="1"/>
  <c r="T918" i="1"/>
  <c r="I916" i="1"/>
  <c r="H916" i="1"/>
  <c r="A917" i="1"/>
  <c r="Q917" i="1" s="1"/>
  <c r="R917" i="1" s="1"/>
  <c r="L914" i="1" l="1"/>
  <c r="D915" i="1"/>
  <c r="F915" i="1" s="1"/>
  <c r="S910" i="1"/>
  <c r="Z910" i="1" s="1"/>
  <c r="X910" i="1"/>
  <c r="B910" i="1" s="1"/>
  <c r="N912" i="1"/>
  <c r="O911" i="1"/>
  <c r="P911" i="1" s="1"/>
  <c r="C918" i="1"/>
  <c r="G914" i="1"/>
  <c r="U915" i="1"/>
  <c r="W915" i="1" s="1"/>
  <c r="AB917" i="1"/>
  <c r="M916" i="1"/>
  <c r="J916" i="1"/>
  <c r="K916" i="1" s="1"/>
  <c r="E916" i="1" s="1"/>
  <c r="I917" i="1"/>
  <c r="H917" i="1"/>
  <c r="A918" i="1"/>
  <c r="Q918" i="1" s="1"/>
  <c r="R918" i="1" s="1"/>
  <c r="T919" i="1"/>
  <c r="L915" i="1" l="1"/>
  <c r="G915" i="1"/>
  <c r="D916" i="1"/>
  <c r="F916" i="1" s="1"/>
  <c r="N913" i="1"/>
  <c r="O912" i="1"/>
  <c r="P912" i="1" s="1"/>
  <c r="C919" i="1"/>
  <c r="S911" i="1"/>
  <c r="X911" i="1"/>
  <c r="T920" i="1"/>
  <c r="M917" i="1"/>
  <c r="J917" i="1"/>
  <c r="K917" i="1" s="1"/>
  <c r="E917" i="1" s="1"/>
  <c r="AB918" i="1"/>
  <c r="I918" i="1"/>
  <c r="H918" i="1"/>
  <c r="A919" i="1"/>
  <c r="Q919" i="1" s="1"/>
  <c r="R919" i="1" s="1"/>
  <c r="U916" i="1"/>
  <c r="W916" i="1" s="1"/>
  <c r="L916" i="1" l="1"/>
  <c r="Z911" i="1"/>
  <c r="B911" i="1"/>
  <c r="G916" i="1"/>
  <c r="D917" i="1"/>
  <c r="F917" i="1" s="1"/>
  <c r="C920" i="1"/>
  <c r="S912" i="1"/>
  <c r="X912" i="1"/>
  <c r="O913" i="1"/>
  <c r="P913" i="1" s="1"/>
  <c r="N914" i="1"/>
  <c r="M918" i="1"/>
  <c r="J918" i="1"/>
  <c r="K918" i="1" s="1"/>
  <c r="E918" i="1" s="1"/>
  <c r="AB919" i="1"/>
  <c r="U917" i="1"/>
  <c r="W917" i="1" s="1"/>
  <c r="I919" i="1"/>
  <c r="H919" i="1"/>
  <c r="A920" i="1"/>
  <c r="Q920" i="1" s="1"/>
  <c r="R920" i="1" s="1"/>
  <c r="T921" i="1"/>
  <c r="L917" i="1" l="1"/>
  <c r="G917" i="1"/>
  <c r="Z912" i="1"/>
  <c r="D918" i="1"/>
  <c r="F918" i="1" s="1"/>
  <c r="B912" i="1"/>
  <c r="C921" i="1"/>
  <c r="O914" i="1"/>
  <c r="P914" i="1" s="1"/>
  <c r="N915" i="1"/>
  <c r="S913" i="1"/>
  <c r="Z913" i="1" s="1"/>
  <c r="X913" i="1"/>
  <c r="B913" i="1" s="1"/>
  <c r="T922" i="1"/>
  <c r="M919" i="1"/>
  <c r="J919" i="1"/>
  <c r="K919" i="1" s="1"/>
  <c r="E919" i="1" s="1"/>
  <c r="U918" i="1"/>
  <c r="W918" i="1" s="1"/>
  <c r="AB920" i="1"/>
  <c r="I920" i="1"/>
  <c r="H920" i="1"/>
  <c r="A921" i="1"/>
  <c r="Q921" i="1" s="1"/>
  <c r="R921" i="1" s="1"/>
  <c r="L918" i="1" l="1"/>
  <c r="G918" i="1"/>
  <c r="D919" i="1"/>
  <c r="F919" i="1" s="1"/>
  <c r="S914" i="1"/>
  <c r="X914" i="1"/>
  <c r="C922" i="1"/>
  <c r="N916" i="1"/>
  <c r="O915" i="1"/>
  <c r="P915" i="1" s="1"/>
  <c r="AB921" i="1"/>
  <c r="U919" i="1"/>
  <c r="W919" i="1" s="1"/>
  <c r="M920" i="1"/>
  <c r="J920" i="1"/>
  <c r="K920" i="1" s="1"/>
  <c r="E920" i="1" s="1"/>
  <c r="I921" i="1"/>
  <c r="H921" i="1"/>
  <c r="A922" i="1"/>
  <c r="Q922" i="1" s="1"/>
  <c r="R922" i="1" s="1"/>
  <c r="T923" i="1"/>
  <c r="Z914" i="1" l="1"/>
  <c r="L919" i="1"/>
  <c r="D920" i="1"/>
  <c r="F920" i="1" s="1"/>
  <c r="C923" i="1"/>
  <c r="B914" i="1"/>
  <c r="S915" i="1"/>
  <c r="X915" i="1"/>
  <c r="G919" i="1"/>
  <c r="O916" i="1"/>
  <c r="P916" i="1" s="1"/>
  <c r="N917" i="1"/>
  <c r="M921" i="1"/>
  <c r="J921" i="1"/>
  <c r="K921" i="1" s="1"/>
  <c r="E921" i="1" s="1"/>
  <c r="T924" i="1"/>
  <c r="AB922" i="1"/>
  <c r="I922" i="1"/>
  <c r="H922" i="1"/>
  <c r="A923" i="1"/>
  <c r="Q923" i="1" s="1"/>
  <c r="R923" i="1" s="1"/>
  <c r="U920" i="1"/>
  <c r="W920" i="1" s="1"/>
  <c r="L920" i="1" l="1"/>
  <c r="Z915" i="1"/>
  <c r="D921" i="1"/>
  <c r="F921" i="1" s="1"/>
  <c r="O917" i="1"/>
  <c r="P917" i="1" s="1"/>
  <c r="N918" i="1"/>
  <c r="C924" i="1"/>
  <c r="S916" i="1"/>
  <c r="Z916" i="1" s="1"/>
  <c r="X916" i="1"/>
  <c r="B916" i="1" s="1"/>
  <c r="G920" i="1"/>
  <c r="B915" i="1"/>
  <c r="M922" i="1"/>
  <c r="J922" i="1"/>
  <c r="K922" i="1" s="1"/>
  <c r="AB923" i="1"/>
  <c r="A924" i="1"/>
  <c r="Q924" i="1" s="1"/>
  <c r="R924" i="1" s="1"/>
  <c r="H923" i="1"/>
  <c r="I923" i="1" s="1"/>
  <c r="T925" i="1"/>
  <c r="U921" i="1"/>
  <c r="W921" i="1" s="1"/>
  <c r="E922" i="1" l="1"/>
  <c r="D922" i="1" s="1"/>
  <c r="L921" i="1"/>
  <c r="G921" i="1"/>
  <c r="C925" i="1"/>
  <c r="N919" i="1"/>
  <c r="O918" i="1"/>
  <c r="P918" i="1" s="1"/>
  <c r="S917" i="1"/>
  <c r="X917" i="1"/>
  <c r="B917" i="1" s="1"/>
  <c r="U922" i="1"/>
  <c r="W922" i="1" s="1"/>
  <c r="T926" i="1"/>
  <c r="A925" i="1"/>
  <c r="Q925" i="1" s="1"/>
  <c r="R925" i="1" s="1"/>
  <c r="I924" i="1"/>
  <c r="H924" i="1"/>
  <c r="J923" i="1"/>
  <c r="K923" i="1" s="1"/>
  <c r="E923" i="1" s="1"/>
  <c r="AB924" i="1"/>
  <c r="F922" i="1" l="1"/>
  <c r="L922" i="1"/>
  <c r="G922" i="1"/>
  <c r="D923" i="1"/>
  <c r="L923" i="1" s="1"/>
  <c r="S918" i="1"/>
  <c r="X918" i="1"/>
  <c r="O919" i="1"/>
  <c r="P919" i="1" s="1"/>
  <c r="N920" i="1"/>
  <c r="C926" i="1"/>
  <c r="Z917" i="1"/>
  <c r="M923" i="1"/>
  <c r="AB925" i="1"/>
  <c r="T927" i="1"/>
  <c r="I925" i="1"/>
  <c r="A926" i="1"/>
  <c r="Q926" i="1" s="1"/>
  <c r="R926" i="1" s="1"/>
  <c r="H925" i="1"/>
  <c r="U923" i="1"/>
  <c r="W923" i="1" s="1"/>
  <c r="J924" i="1"/>
  <c r="K924" i="1" s="1"/>
  <c r="E924" i="1" s="1"/>
  <c r="Z918" i="1" l="1"/>
  <c r="S919" i="1"/>
  <c r="X919" i="1"/>
  <c r="B918" i="1"/>
  <c r="D924" i="1"/>
  <c r="F923" i="1"/>
  <c r="C927" i="1"/>
  <c r="G923" i="1"/>
  <c r="N921" i="1"/>
  <c r="O920" i="1"/>
  <c r="P920" i="1" s="1"/>
  <c r="M924" i="1"/>
  <c r="M925" i="1" s="1"/>
  <c r="J925" i="1"/>
  <c r="K925" i="1" s="1"/>
  <c r="E925" i="1" s="1"/>
  <c r="T928" i="1"/>
  <c r="AB926" i="1"/>
  <c r="U924" i="1"/>
  <c r="W924" i="1" s="1"/>
  <c r="A927" i="1"/>
  <c r="Q927" i="1" s="1"/>
  <c r="R927" i="1" s="1"/>
  <c r="I926" i="1"/>
  <c r="H926" i="1"/>
  <c r="Z919" i="1" l="1"/>
  <c r="D925" i="1"/>
  <c r="G925" i="1" s="1"/>
  <c r="G924" i="1"/>
  <c r="F924" i="1"/>
  <c r="S920" i="1"/>
  <c r="X920" i="1"/>
  <c r="L924" i="1"/>
  <c r="N922" i="1"/>
  <c r="O921" i="1"/>
  <c r="P921" i="1" s="1"/>
  <c r="B919" i="1"/>
  <c r="C928" i="1"/>
  <c r="U925" i="1"/>
  <c r="W925" i="1" s="1"/>
  <c r="AB927" i="1"/>
  <c r="A928" i="1"/>
  <c r="Q928" i="1" s="1"/>
  <c r="R928" i="1" s="1"/>
  <c r="I927" i="1"/>
  <c r="H927" i="1"/>
  <c r="T929" i="1"/>
  <c r="M926" i="1"/>
  <c r="J926" i="1"/>
  <c r="K926" i="1" s="1"/>
  <c r="E926" i="1" s="1"/>
  <c r="L925" i="1" l="1"/>
  <c r="Z920" i="1"/>
  <c r="C929" i="1"/>
  <c r="S921" i="1"/>
  <c r="X921" i="1"/>
  <c r="O922" i="1"/>
  <c r="P922" i="1" s="1"/>
  <c r="N923" i="1"/>
  <c r="D926" i="1"/>
  <c r="L926" i="1" s="1"/>
  <c r="F925" i="1"/>
  <c r="B920" i="1"/>
  <c r="I928" i="1"/>
  <c r="A929" i="1"/>
  <c r="Q929" i="1" s="1"/>
  <c r="R929" i="1" s="1"/>
  <c r="H928" i="1"/>
  <c r="T930" i="1"/>
  <c r="J927" i="1"/>
  <c r="K927" i="1" s="1"/>
  <c r="E927" i="1" s="1"/>
  <c r="M927" i="1"/>
  <c r="U926" i="1"/>
  <c r="W926" i="1" s="1"/>
  <c r="AB928" i="1"/>
  <c r="Z921" i="1" l="1"/>
  <c r="F926" i="1"/>
  <c r="D927" i="1"/>
  <c r="O923" i="1"/>
  <c r="P923" i="1" s="1"/>
  <c r="N924" i="1"/>
  <c r="S922" i="1"/>
  <c r="X922" i="1"/>
  <c r="B921" i="1"/>
  <c r="C930" i="1"/>
  <c r="G926" i="1"/>
  <c r="T931" i="1"/>
  <c r="J928" i="1"/>
  <c r="K928" i="1" s="1"/>
  <c r="E928" i="1" s="1"/>
  <c r="M928" i="1"/>
  <c r="U927" i="1"/>
  <c r="W927" i="1" s="1"/>
  <c r="AB929" i="1"/>
  <c r="I929" i="1"/>
  <c r="A930" i="1"/>
  <c r="Q930" i="1" s="1"/>
  <c r="R930" i="1" s="1"/>
  <c r="H929" i="1"/>
  <c r="Z922" i="1" l="1"/>
  <c r="F927" i="1"/>
  <c r="L927" i="1"/>
  <c r="B922" i="1"/>
  <c r="G927" i="1"/>
  <c r="D928" i="1"/>
  <c r="N925" i="1"/>
  <c r="O924" i="1"/>
  <c r="P924" i="1" s="1"/>
  <c r="S923" i="1"/>
  <c r="Z923" i="1" s="1"/>
  <c r="X923" i="1"/>
  <c r="B923" i="1" s="1"/>
  <c r="C931" i="1"/>
  <c r="M929" i="1"/>
  <c r="J929" i="1"/>
  <c r="K929" i="1" s="1"/>
  <c r="E929" i="1" s="1"/>
  <c r="T932" i="1"/>
  <c r="AB930" i="1"/>
  <c r="U928" i="1"/>
  <c r="W928" i="1" s="1"/>
  <c r="A931" i="1"/>
  <c r="Q931" i="1" s="1"/>
  <c r="R931" i="1" s="1"/>
  <c r="I930" i="1"/>
  <c r="H930" i="1"/>
  <c r="F928" i="1" l="1"/>
  <c r="L928" i="1"/>
  <c r="D929" i="1"/>
  <c r="S924" i="1"/>
  <c r="X924" i="1"/>
  <c r="N926" i="1"/>
  <c r="O925" i="1"/>
  <c r="P925" i="1" s="1"/>
  <c r="G928" i="1"/>
  <c r="C932" i="1"/>
  <c r="AB931" i="1"/>
  <c r="T933" i="1"/>
  <c r="U929" i="1"/>
  <c r="W929" i="1" s="1"/>
  <c r="A932" i="1"/>
  <c r="Q932" i="1" s="1"/>
  <c r="R932" i="1" s="1"/>
  <c r="I931" i="1"/>
  <c r="H931" i="1"/>
  <c r="J930" i="1"/>
  <c r="K930" i="1" s="1"/>
  <c r="E930" i="1" s="1"/>
  <c r="M930" i="1"/>
  <c r="F929" i="1" l="1"/>
  <c r="L929" i="1"/>
  <c r="Z924" i="1"/>
  <c r="G929" i="1"/>
  <c r="D930" i="1"/>
  <c r="O926" i="1"/>
  <c r="P926" i="1" s="1"/>
  <c r="N927" i="1"/>
  <c r="B924" i="1"/>
  <c r="C933" i="1"/>
  <c r="S925" i="1"/>
  <c r="X925" i="1"/>
  <c r="A933" i="1"/>
  <c r="Q933" i="1" s="1"/>
  <c r="R933" i="1" s="1"/>
  <c r="I932" i="1"/>
  <c r="H932" i="1"/>
  <c r="U930" i="1"/>
  <c r="W930" i="1" s="1"/>
  <c r="J931" i="1"/>
  <c r="K931" i="1" s="1"/>
  <c r="E931" i="1" s="1"/>
  <c r="M931" i="1"/>
  <c r="AB932" i="1"/>
  <c r="T934" i="1"/>
  <c r="F930" i="1" l="1"/>
  <c r="L930" i="1"/>
  <c r="Z925" i="1"/>
  <c r="B925" i="1"/>
  <c r="D931" i="1"/>
  <c r="N928" i="1"/>
  <c r="O927" i="1"/>
  <c r="P927" i="1" s="1"/>
  <c r="C934" i="1"/>
  <c r="S926" i="1"/>
  <c r="Z926" i="1" s="1"/>
  <c r="X926" i="1"/>
  <c r="B926" i="1" s="1"/>
  <c r="G930" i="1"/>
  <c r="T935" i="1"/>
  <c r="A934" i="1"/>
  <c r="Q934" i="1" s="1"/>
  <c r="R934" i="1" s="1"/>
  <c r="I933" i="1"/>
  <c r="H933" i="1"/>
  <c r="U931" i="1"/>
  <c r="W931" i="1" s="1"/>
  <c r="J932" i="1"/>
  <c r="K932" i="1" s="1"/>
  <c r="E932" i="1" s="1"/>
  <c r="M932" i="1"/>
  <c r="AB933" i="1"/>
  <c r="F931" i="1" l="1"/>
  <c r="D932" i="1"/>
  <c r="C935" i="1"/>
  <c r="S927" i="1"/>
  <c r="Z927" i="1" s="1"/>
  <c r="X927" i="1"/>
  <c r="B927" i="1" s="1"/>
  <c r="O928" i="1"/>
  <c r="P928" i="1" s="1"/>
  <c r="N929" i="1"/>
  <c r="L931" i="1"/>
  <c r="G931" i="1"/>
  <c r="U932" i="1"/>
  <c r="W932" i="1" s="1"/>
  <c r="A935" i="1"/>
  <c r="Q935" i="1" s="1"/>
  <c r="R935" i="1" s="1"/>
  <c r="I934" i="1"/>
  <c r="H934" i="1"/>
  <c r="T936" i="1"/>
  <c r="J933" i="1"/>
  <c r="K933" i="1" s="1"/>
  <c r="E933" i="1" s="1"/>
  <c r="M933" i="1"/>
  <c r="AB934" i="1"/>
  <c r="F932" i="1" l="1"/>
  <c r="L932" i="1"/>
  <c r="G932" i="1"/>
  <c r="D933" i="1"/>
  <c r="O929" i="1"/>
  <c r="P929" i="1" s="1"/>
  <c r="N930" i="1"/>
  <c r="S928" i="1"/>
  <c r="Z928" i="1" s="1"/>
  <c r="X928" i="1"/>
  <c r="B928" i="1" s="1"/>
  <c r="C936" i="1"/>
  <c r="U933" i="1"/>
  <c r="W933" i="1" s="1"/>
  <c r="T937" i="1"/>
  <c r="J934" i="1"/>
  <c r="K934" i="1" s="1"/>
  <c r="E934" i="1" s="1"/>
  <c r="M934" i="1"/>
  <c r="AB935" i="1"/>
  <c r="A936" i="1"/>
  <c r="Q936" i="1" s="1"/>
  <c r="R936" i="1" s="1"/>
  <c r="I935" i="1"/>
  <c r="H935" i="1"/>
  <c r="F933" i="1" l="1"/>
  <c r="L933" i="1"/>
  <c r="G933" i="1"/>
  <c r="D934" i="1"/>
  <c r="N931" i="1"/>
  <c r="O930" i="1"/>
  <c r="P930" i="1" s="1"/>
  <c r="S929" i="1"/>
  <c r="X929" i="1"/>
  <c r="C937" i="1"/>
  <c r="U934" i="1"/>
  <c r="W934" i="1" s="1"/>
  <c r="A937" i="1"/>
  <c r="Q937" i="1" s="1"/>
  <c r="R937" i="1" s="1"/>
  <c r="I936" i="1"/>
  <c r="H936" i="1"/>
  <c r="J935" i="1"/>
  <c r="K935" i="1" s="1"/>
  <c r="E935" i="1" s="1"/>
  <c r="M935" i="1"/>
  <c r="AB936" i="1"/>
  <c r="T938" i="1"/>
  <c r="F934" i="1" l="1"/>
  <c r="Z929" i="1"/>
  <c r="L934" i="1"/>
  <c r="G934" i="1"/>
  <c r="D935" i="1"/>
  <c r="S930" i="1"/>
  <c r="Z930" i="1" s="1"/>
  <c r="X930" i="1"/>
  <c r="B930" i="1" s="1"/>
  <c r="N932" i="1"/>
  <c r="O931" i="1"/>
  <c r="P931" i="1" s="1"/>
  <c r="C938" i="1"/>
  <c r="B929" i="1"/>
  <c r="U935" i="1"/>
  <c r="W935" i="1" s="1"/>
  <c r="AB937" i="1"/>
  <c r="J936" i="1"/>
  <c r="K936" i="1" s="1"/>
  <c r="E936" i="1" s="1"/>
  <c r="M936" i="1"/>
  <c r="T939" i="1"/>
  <c r="A938" i="1"/>
  <c r="Q938" i="1" s="1"/>
  <c r="R938" i="1" s="1"/>
  <c r="I937" i="1"/>
  <c r="H937" i="1"/>
  <c r="F935" i="1" l="1"/>
  <c r="L935" i="1"/>
  <c r="G935" i="1"/>
  <c r="D936" i="1"/>
  <c r="C939" i="1"/>
  <c r="S931" i="1"/>
  <c r="X931" i="1"/>
  <c r="N933" i="1"/>
  <c r="O932" i="1"/>
  <c r="P932" i="1" s="1"/>
  <c r="A939" i="1"/>
  <c r="Q939" i="1" s="1"/>
  <c r="R939" i="1" s="1"/>
  <c r="I938" i="1"/>
  <c r="H938" i="1"/>
  <c r="U936" i="1"/>
  <c r="W936" i="1" s="1"/>
  <c r="J937" i="1"/>
  <c r="K937" i="1" s="1"/>
  <c r="E937" i="1" s="1"/>
  <c r="M937" i="1"/>
  <c r="AB938" i="1"/>
  <c r="T940" i="1"/>
  <c r="F936" i="1" l="1"/>
  <c r="Z931" i="1"/>
  <c r="L936" i="1"/>
  <c r="G936" i="1"/>
  <c r="D937" i="1"/>
  <c r="B931" i="1"/>
  <c r="C940" i="1"/>
  <c r="S932" i="1"/>
  <c r="X932" i="1"/>
  <c r="B932" i="1" s="1"/>
  <c r="N934" i="1"/>
  <c r="O933" i="1"/>
  <c r="P933" i="1" s="1"/>
  <c r="J938" i="1"/>
  <c r="K938" i="1" s="1"/>
  <c r="E938" i="1" s="1"/>
  <c r="M938" i="1"/>
  <c r="AB939" i="1"/>
  <c r="T941" i="1"/>
  <c r="U937" i="1"/>
  <c r="W937" i="1" s="1"/>
  <c r="A940" i="1"/>
  <c r="Q940" i="1" s="1"/>
  <c r="R940" i="1" s="1"/>
  <c r="I939" i="1"/>
  <c r="H939" i="1"/>
  <c r="F937" i="1" l="1"/>
  <c r="L937" i="1"/>
  <c r="G937" i="1"/>
  <c r="D938" i="1"/>
  <c r="C941" i="1"/>
  <c r="S933" i="1"/>
  <c r="Z933" i="1" s="1"/>
  <c r="X933" i="1"/>
  <c r="B933" i="1" s="1"/>
  <c r="N935" i="1"/>
  <c r="O934" i="1"/>
  <c r="P934" i="1" s="1"/>
  <c r="Z932" i="1"/>
  <c r="T942" i="1"/>
  <c r="U938" i="1"/>
  <c r="W938" i="1" s="1"/>
  <c r="J939" i="1"/>
  <c r="K939" i="1" s="1"/>
  <c r="E939" i="1" s="1"/>
  <c r="M939" i="1"/>
  <c r="A941" i="1"/>
  <c r="Q941" i="1" s="1"/>
  <c r="R941" i="1" s="1"/>
  <c r="I940" i="1"/>
  <c r="H940" i="1"/>
  <c r="AB940" i="1"/>
  <c r="F938" i="1" l="1"/>
  <c r="L938" i="1"/>
  <c r="D939" i="1"/>
  <c r="S934" i="1"/>
  <c r="Z934" i="1" s="1"/>
  <c r="X934" i="1"/>
  <c r="B934" i="1" s="1"/>
  <c r="N936" i="1"/>
  <c r="O935" i="1"/>
  <c r="P935" i="1" s="1"/>
  <c r="C942" i="1"/>
  <c r="G938" i="1"/>
  <c r="AB941" i="1"/>
  <c r="T943" i="1"/>
  <c r="J940" i="1"/>
  <c r="K940" i="1" s="1"/>
  <c r="E940" i="1" s="1"/>
  <c r="M940" i="1"/>
  <c r="A942" i="1"/>
  <c r="Q942" i="1" s="1"/>
  <c r="R942" i="1" s="1"/>
  <c r="I941" i="1"/>
  <c r="H941" i="1"/>
  <c r="U939" i="1"/>
  <c r="W939" i="1" s="1"/>
  <c r="F939" i="1" l="1"/>
  <c r="L939" i="1"/>
  <c r="G939" i="1"/>
  <c r="D940" i="1"/>
  <c r="F940" i="1" s="1"/>
  <c r="S935" i="1"/>
  <c r="Z935" i="1" s="1"/>
  <c r="X935" i="1"/>
  <c r="B935" i="1" s="1"/>
  <c r="O936" i="1"/>
  <c r="P936" i="1" s="1"/>
  <c r="N937" i="1"/>
  <c r="C943" i="1"/>
  <c r="A943" i="1"/>
  <c r="Q943" i="1" s="1"/>
  <c r="R943" i="1" s="1"/>
  <c r="I942" i="1"/>
  <c r="H942" i="1"/>
  <c r="J941" i="1"/>
  <c r="K941" i="1" s="1"/>
  <c r="E941" i="1" s="1"/>
  <c r="M941" i="1"/>
  <c r="T944" i="1"/>
  <c r="AB942" i="1"/>
  <c r="U940" i="1"/>
  <c r="W940" i="1" s="1"/>
  <c r="L940" i="1" l="1"/>
  <c r="G940" i="1"/>
  <c r="D941" i="1"/>
  <c r="F941" i="1" s="1"/>
  <c r="O937" i="1"/>
  <c r="P937" i="1" s="1"/>
  <c r="N938" i="1"/>
  <c r="S936" i="1"/>
  <c r="Z936" i="1" s="1"/>
  <c r="X936" i="1"/>
  <c r="B936" i="1" s="1"/>
  <c r="C944" i="1"/>
  <c r="U941" i="1"/>
  <c r="W941" i="1" s="1"/>
  <c r="T945" i="1"/>
  <c r="A944" i="1"/>
  <c r="Q944" i="1" s="1"/>
  <c r="R944" i="1" s="1"/>
  <c r="I943" i="1"/>
  <c r="H943" i="1"/>
  <c r="J942" i="1"/>
  <c r="K942" i="1" s="1"/>
  <c r="E942" i="1" s="1"/>
  <c r="M942" i="1"/>
  <c r="AB943" i="1"/>
  <c r="G941" i="1" l="1"/>
  <c r="L941" i="1"/>
  <c r="D942" i="1"/>
  <c r="F942" i="1" s="1"/>
  <c r="O938" i="1"/>
  <c r="P938" i="1" s="1"/>
  <c r="N939" i="1"/>
  <c r="S937" i="1"/>
  <c r="Z937" i="1" s="1"/>
  <c r="X937" i="1"/>
  <c r="B937" i="1" s="1"/>
  <c r="C945" i="1"/>
  <c r="AB944" i="1"/>
  <c r="U942" i="1"/>
  <c r="W942" i="1" s="1"/>
  <c r="A945" i="1"/>
  <c r="Q945" i="1" s="1"/>
  <c r="R945" i="1" s="1"/>
  <c r="I944" i="1"/>
  <c r="H944" i="1"/>
  <c r="J943" i="1"/>
  <c r="K943" i="1" s="1"/>
  <c r="E943" i="1" s="1"/>
  <c r="M943" i="1"/>
  <c r="T946" i="1"/>
  <c r="L942" i="1" l="1"/>
  <c r="G942" i="1"/>
  <c r="D943" i="1"/>
  <c r="F943" i="1" s="1"/>
  <c r="N940" i="1"/>
  <c r="O939" i="1"/>
  <c r="P939" i="1" s="1"/>
  <c r="S938" i="1"/>
  <c r="Z938" i="1" s="1"/>
  <c r="X938" i="1"/>
  <c r="B938" i="1" s="1"/>
  <c r="C946" i="1"/>
  <c r="AB945" i="1"/>
  <c r="T947" i="1"/>
  <c r="I945" i="1"/>
  <c r="A946" i="1"/>
  <c r="Q946" i="1" s="1"/>
  <c r="R946" i="1" s="1"/>
  <c r="H945" i="1"/>
  <c r="U943" i="1"/>
  <c r="W943" i="1" s="1"/>
  <c r="J944" i="1"/>
  <c r="K944" i="1" s="1"/>
  <c r="E944" i="1" s="1"/>
  <c r="M944" i="1"/>
  <c r="L943" i="1" l="1"/>
  <c r="G943" i="1"/>
  <c r="D944" i="1"/>
  <c r="F944" i="1" s="1"/>
  <c r="S939" i="1"/>
  <c r="Z939" i="1" s="1"/>
  <c r="X939" i="1"/>
  <c r="B939" i="1" s="1"/>
  <c r="O940" i="1"/>
  <c r="P940" i="1" s="1"/>
  <c r="N941" i="1"/>
  <c r="C947" i="1"/>
  <c r="AB946" i="1"/>
  <c r="T948" i="1"/>
  <c r="U944" i="1"/>
  <c r="W944" i="1" s="1"/>
  <c r="I946" i="1"/>
  <c r="H946" i="1"/>
  <c r="A947" i="1"/>
  <c r="Q947" i="1" s="1"/>
  <c r="R947" i="1" s="1"/>
  <c r="J945" i="1"/>
  <c r="K945" i="1" s="1"/>
  <c r="E945" i="1" s="1"/>
  <c r="M945" i="1"/>
  <c r="L944" i="1" l="1"/>
  <c r="G944" i="1"/>
  <c r="D945" i="1"/>
  <c r="F945" i="1" s="1"/>
  <c r="N942" i="1"/>
  <c r="O941" i="1"/>
  <c r="P941" i="1" s="1"/>
  <c r="S940" i="1"/>
  <c r="Z940" i="1" s="1"/>
  <c r="X940" i="1"/>
  <c r="B940" i="1" s="1"/>
  <c r="C948" i="1"/>
  <c r="I947" i="1"/>
  <c r="A948" i="1"/>
  <c r="Q948" i="1" s="1"/>
  <c r="R948" i="1" s="1"/>
  <c r="H947" i="1"/>
  <c r="U945" i="1"/>
  <c r="W945" i="1" s="1"/>
  <c r="M946" i="1"/>
  <c r="J946" i="1"/>
  <c r="K946" i="1" s="1"/>
  <c r="E946" i="1" s="1"/>
  <c r="AB947" i="1"/>
  <c r="T949" i="1"/>
  <c r="L945" i="1" l="1"/>
  <c r="G945" i="1"/>
  <c r="D946" i="1"/>
  <c r="F946" i="1" s="1"/>
  <c r="S941" i="1"/>
  <c r="X941" i="1"/>
  <c r="N943" i="1"/>
  <c r="O942" i="1"/>
  <c r="P942" i="1" s="1"/>
  <c r="C949" i="1"/>
  <c r="T950" i="1"/>
  <c r="U946" i="1"/>
  <c r="W946" i="1" s="1"/>
  <c r="A949" i="1"/>
  <c r="Q949" i="1" s="1"/>
  <c r="R949" i="1" s="1"/>
  <c r="I948" i="1"/>
  <c r="H948" i="1"/>
  <c r="M947" i="1"/>
  <c r="J947" i="1"/>
  <c r="K947" i="1" s="1"/>
  <c r="E947" i="1" s="1"/>
  <c r="AB948" i="1"/>
  <c r="L946" i="1" l="1"/>
  <c r="Z941" i="1"/>
  <c r="G946" i="1"/>
  <c r="D947" i="1"/>
  <c r="F947" i="1" s="1"/>
  <c r="S942" i="1"/>
  <c r="Z942" i="1" s="1"/>
  <c r="X942" i="1"/>
  <c r="B942" i="1" s="1"/>
  <c r="O943" i="1"/>
  <c r="P943" i="1" s="1"/>
  <c r="N944" i="1"/>
  <c r="B941" i="1"/>
  <c r="C950" i="1"/>
  <c r="H949" i="1"/>
  <c r="A950" i="1"/>
  <c r="Q950" i="1" s="1"/>
  <c r="R950" i="1" s="1"/>
  <c r="I949" i="1"/>
  <c r="U947" i="1"/>
  <c r="W947" i="1" s="1"/>
  <c r="J948" i="1"/>
  <c r="K948" i="1" s="1"/>
  <c r="E948" i="1" s="1"/>
  <c r="M948" i="1"/>
  <c r="AB949" i="1"/>
  <c r="T951" i="1"/>
  <c r="L947" i="1" l="1"/>
  <c r="G947" i="1"/>
  <c r="D948" i="1"/>
  <c r="F948" i="1" s="1"/>
  <c r="N945" i="1"/>
  <c r="O944" i="1"/>
  <c r="P944" i="1" s="1"/>
  <c r="S943" i="1"/>
  <c r="Z943" i="1" s="1"/>
  <c r="X943" i="1"/>
  <c r="B943" i="1" s="1"/>
  <c r="C951" i="1"/>
  <c r="T952" i="1"/>
  <c r="J949" i="1"/>
  <c r="K949" i="1" s="1"/>
  <c r="E949" i="1" s="1"/>
  <c r="M949" i="1"/>
  <c r="AB950" i="1"/>
  <c r="U948" i="1"/>
  <c r="W948" i="1" s="1"/>
  <c r="I950" i="1"/>
  <c r="A951" i="1"/>
  <c r="Q951" i="1" s="1"/>
  <c r="R951" i="1" s="1"/>
  <c r="H950" i="1"/>
  <c r="L948" i="1" l="1"/>
  <c r="G948" i="1"/>
  <c r="D949" i="1"/>
  <c r="F949" i="1" s="1"/>
  <c r="S944" i="1"/>
  <c r="Z944" i="1" s="1"/>
  <c r="X944" i="1"/>
  <c r="B944" i="1" s="1"/>
  <c r="N946" i="1"/>
  <c r="O945" i="1"/>
  <c r="P945" i="1" s="1"/>
  <c r="C952" i="1"/>
  <c r="U949" i="1"/>
  <c r="W949" i="1" s="1"/>
  <c r="I951" i="1"/>
  <c r="A952" i="1"/>
  <c r="Q952" i="1" s="1"/>
  <c r="R952" i="1" s="1"/>
  <c r="H951" i="1"/>
  <c r="M950" i="1"/>
  <c r="J950" i="1"/>
  <c r="K950" i="1" s="1"/>
  <c r="E950" i="1" s="1"/>
  <c r="AB951" i="1"/>
  <c r="T953" i="1"/>
  <c r="L949" i="1" l="1"/>
  <c r="G949" i="1"/>
  <c r="D950" i="1"/>
  <c r="F950" i="1" s="1"/>
  <c r="O946" i="1"/>
  <c r="P946" i="1" s="1"/>
  <c r="N947" i="1"/>
  <c r="C953" i="1"/>
  <c r="S945" i="1"/>
  <c r="Z945" i="1" s="1"/>
  <c r="X945" i="1"/>
  <c r="B945" i="1" s="1"/>
  <c r="H952" i="1"/>
  <c r="I952" i="1" s="1"/>
  <c r="A953" i="1"/>
  <c r="Q953" i="1" s="1"/>
  <c r="R953" i="1" s="1"/>
  <c r="T954" i="1"/>
  <c r="J951" i="1"/>
  <c r="K951" i="1" s="1"/>
  <c r="M951" i="1"/>
  <c r="U950" i="1"/>
  <c r="W950" i="1" s="1"/>
  <c r="AB952" i="1"/>
  <c r="E951" i="1" l="1"/>
  <c r="D951" i="1" s="1"/>
  <c r="L950" i="1"/>
  <c r="G950" i="1"/>
  <c r="C954" i="1"/>
  <c r="O947" i="1"/>
  <c r="P947" i="1" s="1"/>
  <c r="N948" i="1"/>
  <c r="S946" i="1"/>
  <c r="Z946" i="1" s="1"/>
  <c r="X946" i="1"/>
  <c r="B946" i="1" s="1"/>
  <c r="J952" i="1"/>
  <c r="K952" i="1" s="1"/>
  <c r="E952" i="1" s="1"/>
  <c r="AB953" i="1"/>
  <c r="U951" i="1"/>
  <c r="W951" i="1" s="1"/>
  <c r="I953" i="1"/>
  <c r="H953" i="1"/>
  <c r="A954" i="1"/>
  <c r="Q954" i="1" s="1"/>
  <c r="R954" i="1" s="1"/>
  <c r="T955" i="1"/>
  <c r="F951" i="1" l="1"/>
  <c r="L951" i="1"/>
  <c r="M952" i="1" s="1"/>
  <c r="G951" i="1"/>
  <c r="O948" i="1"/>
  <c r="P948" i="1" s="1"/>
  <c r="N949" i="1"/>
  <c r="S947" i="1"/>
  <c r="Z947" i="1" s="1"/>
  <c r="X947" i="1"/>
  <c r="B947" i="1" s="1"/>
  <c r="D952" i="1"/>
  <c r="G952" i="1" s="1"/>
  <c r="C955" i="1"/>
  <c r="I954" i="1"/>
  <c r="H954" i="1"/>
  <c r="A955" i="1"/>
  <c r="Q955" i="1" s="1"/>
  <c r="R955" i="1" s="1"/>
  <c r="AB954" i="1"/>
  <c r="U952" i="1"/>
  <c r="W952" i="1" s="1"/>
  <c r="T956" i="1"/>
  <c r="J953" i="1"/>
  <c r="K953" i="1" s="1"/>
  <c r="E953" i="1" s="1"/>
  <c r="L952" i="1" l="1"/>
  <c r="C956" i="1"/>
  <c r="D953" i="1"/>
  <c r="L953" i="1" s="1"/>
  <c r="F952" i="1"/>
  <c r="N950" i="1"/>
  <c r="O949" i="1"/>
  <c r="P949" i="1" s="1"/>
  <c r="S948" i="1"/>
  <c r="X948" i="1"/>
  <c r="M953" i="1"/>
  <c r="J954" i="1"/>
  <c r="K954" i="1" s="1"/>
  <c r="E954" i="1" s="1"/>
  <c r="AB955" i="1"/>
  <c r="U953" i="1"/>
  <c r="W953" i="1" s="1"/>
  <c r="T957" i="1"/>
  <c r="I955" i="1"/>
  <c r="H955" i="1"/>
  <c r="A956" i="1"/>
  <c r="Q956" i="1" s="1"/>
  <c r="R956" i="1" s="1"/>
  <c r="Z948" i="1" l="1"/>
  <c r="S949" i="1"/>
  <c r="X949" i="1"/>
  <c r="O950" i="1"/>
  <c r="P950" i="1" s="1"/>
  <c r="N951" i="1"/>
  <c r="D954" i="1"/>
  <c r="L954" i="1" s="1"/>
  <c r="F953" i="1"/>
  <c r="G953" i="1"/>
  <c r="B948" i="1"/>
  <c r="C957" i="1"/>
  <c r="M954" i="1"/>
  <c r="T958" i="1"/>
  <c r="J955" i="1"/>
  <c r="K955" i="1" s="1"/>
  <c r="E955" i="1" s="1"/>
  <c r="U954" i="1"/>
  <c r="W954" i="1" s="1"/>
  <c r="AB956" i="1"/>
  <c r="I956" i="1"/>
  <c r="H956" i="1"/>
  <c r="A957" i="1"/>
  <c r="Q957" i="1" s="1"/>
  <c r="R957" i="1" s="1"/>
  <c r="Z949" i="1" l="1"/>
  <c r="G954" i="1"/>
  <c r="O951" i="1"/>
  <c r="P951" i="1" s="1"/>
  <c r="N952" i="1"/>
  <c r="S950" i="1"/>
  <c r="Z950" i="1" s="1"/>
  <c r="X950" i="1"/>
  <c r="B950" i="1" s="1"/>
  <c r="C958" i="1"/>
  <c r="B949" i="1"/>
  <c r="D955" i="1"/>
  <c r="L955" i="1" s="1"/>
  <c r="F954" i="1"/>
  <c r="M955" i="1"/>
  <c r="I957" i="1"/>
  <c r="H957" i="1"/>
  <c r="A958" i="1"/>
  <c r="Q958" i="1" s="1"/>
  <c r="R958" i="1" s="1"/>
  <c r="AB957" i="1"/>
  <c r="J956" i="1"/>
  <c r="K956" i="1" s="1"/>
  <c r="E956" i="1" s="1"/>
  <c r="U955" i="1"/>
  <c r="W955" i="1" s="1"/>
  <c r="T959" i="1"/>
  <c r="C959" i="1" l="1"/>
  <c r="O952" i="1"/>
  <c r="P952" i="1" s="1"/>
  <c r="N953" i="1"/>
  <c r="S951" i="1"/>
  <c r="X951" i="1"/>
  <c r="D956" i="1"/>
  <c r="L956" i="1" s="1"/>
  <c r="F955" i="1"/>
  <c r="G955" i="1"/>
  <c r="M956" i="1"/>
  <c r="M957" i="1" s="1"/>
  <c r="U956" i="1"/>
  <c r="W956" i="1" s="1"/>
  <c r="J957" i="1"/>
  <c r="K957" i="1" s="1"/>
  <c r="E957" i="1" s="1"/>
  <c r="AB958" i="1"/>
  <c r="T960" i="1"/>
  <c r="I958" i="1"/>
  <c r="H958" i="1"/>
  <c r="A959" i="1"/>
  <c r="Q959" i="1" s="1"/>
  <c r="R959" i="1" s="1"/>
  <c r="Z951" i="1" l="1"/>
  <c r="O953" i="1"/>
  <c r="P953" i="1" s="1"/>
  <c r="N954" i="1"/>
  <c r="S952" i="1"/>
  <c r="Z952" i="1" s="1"/>
  <c r="X952" i="1"/>
  <c r="B952" i="1" s="1"/>
  <c r="C960" i="1"/>
  <c r="D957" i="1"/>
  <c r="L957" i="1" s="1"/>
  <c r="F956" i="1"/>
  <c r="G956" i="1"/>
  <c r="B951" i="1"/>
  <c r="I959" i="1"/>
  <c r="H959" i="1"/>
  <c r="A960" i="1"/>
  <c r="Q960" i="1" s="1"/>
  <c r="R960" i="1" s="1"/>
  <c r="T961" i="1"/>
  <c r="M958" i="1"/>
  <c r="J958" i="1"/>
  <c r="K958" i="1" s="1"/>
  <c r="E958" i="1" s="1"/>
  <c r="AB959" i="1"/>
  <c r="U957" i="1"/>
  <c r="W957" i="1" s="1"/>
  <c r="O954" i="1" l="1"/>
  <c r="P954" i="1" s="1"/>
  <c r="N955" i="1"/>
  <c r="S953" i="1"/>
  <c r="Z953" i="1" s="1"/>
  <c r="X953" i="1"/>
  <c r="B953" i="1" s="1"/>
  <c r="D958" i="1"/>
  <c r="F957" i="1"/>
  <c r="C961" i="1"/>
  <c r="G957" i="1"/>
  <c r="AB960" i="1"/>
  <c r="I960" i="1"/>
  <c r="H960" i="1"/>
  <c r="A961" i="1"/>
  <c r="Q961" i="1" s="1"/>
  <c r="R961" i="1" s="1"/>
  <c r="U958" i="1"/>
  <c r="W958" i="1" s="1"/>
  <c r="T962" i="1"/>
  <c r="M959" i="1"/>
  <c r="J959" i="1"/>
  <c r="K959" i="1" s="1"/>
  <c r="E959" i="1" s="1"/>
  <c r="F958" i="1" l="1"/>
  <c r="L958" i="1"/>
  <c r="D959" i="1"/>
  <c r="O955" i="1"/>
  <c r="P955" i="1" s="1"/>
  <c r="N956" i="1"/>
  <c r="S954" i="1"/>
  <c r="Z954" i="1" s="1"/>
  <c r="X954" i="1"/>
  <c r="B954" i="1" s="1"/>
  <c r="C962" i="1"/>
  <c r="G958" i="1"/>
  <c r="U959" i="1"/>
  <c r="W959" i="1" s="1"/>
  <c r="T963" i="1"/>
  <c r="I961" i="1"/>
  <c r="H961" i="1"/>
  <c r="A962" i="1"/>
  <c r="Q962" i="1" s="1"/>
  <c r="R962" i="1" s="1"/>
  <c r="M960" i="1"/>
  <c r="J960" i="1"/>
  <c r="K960" i="1" s="1"/>
  <c r="E960" i="1" s="1"/>
  <c r="AB961" i="1"/>
  <c r="F959" i="1" l="1"/>
  <c r="L959" i="1"/>
  <c r="G959" i="1"/>
  <c r="D960" i="1"/>
  <c r="L960" i="1" s="1"/>
  <c r="O956" i="1"/>
  <c r="P956" i="1" s="1"/>
  <c r="N957" i="1"/>
  <c r="S955" i="1"/>
  <c r="Z955" i="1" s="1"/>
  <c r="X955" i="1"/>
  <c r="B955" i="1" s="1"/>
  <c r="C963" i="1"/>
  <c r="M961" i="1"/>
  <c r="J961" i="1"/>
  <c r="K961" i="1" s="1"/>
  <c r="E961" i="1" s="1"/>
  <c r="T964" i="1"/>
  <c r="AB962" i="1"/>
  <c r="I962" i="1"/>
  <c r="H962" i="1"/>
  <c r="A963" i="1"/>
  <c r="Q963" i="1" s="1"/>
  <c r="R963" i="1" s="1"/>
  <c r="U960" i="1"/>
  <c r="W960" i="1" s="1"/>
  <c r="F960" i="1" l="1"/>
  <c r="D961" i="1"/>
  <c r="L961" i="1" s="1"/>
  <c r="N958" i="1"/>
  <c r="O957" i="1"/>
  <c r="P957" i="1" s="1"/>
  <c r="S956" i="1"/>
  <c r="X956" i="1"/>
  <c r="G960" i="1"/>
  <c r="C964" i="1"/>
  <c r="AB963" i="1"/>
  <c r="I963" i="1"/>
  <c r="H963" i="1"/>
  <c r="A964" i="1"/>
  <c r="Q964" i="1" s="1"/>
  <c r="R964" i="1" s="1"/>
  <c r="M962" i="1"/>
  <c r="J962" i="1"/>
  <c r="K962" i="1" s="1"/>
  <c r="E962" i="1" s="1"/>
  <c r="T965" i="1"/>
  <c r="U961" i="1"/>
  <c r="W961" i="1" s="1"/>
  <c r="Z956" i="1" l="1"/>
  <c r="F961" i="1"/>
  <c r="G961" i="1"/>
  <c r="B956" i="1"/>
  <c r="D962" i="1"/>
  <c r="S957" i="1"/>
  <c r="Z957" i="1" s="1"/>
  <c r="X957" i="1"/>
  <c r="B957" i="1" s="1"/>
  <c r="C965" i="1"/>
  <c r="O958" i="1"/>
  <c r="P958" i="1" s="1"/>
  <c r="N959" i="1"/>
  <c r="M963" i="1"/>
  <c r="J963" i="1"/>
  <c r="K963" i="1" s="1"/>
  <c r="E963" i="1" s="1"/>
  <c r="AB964" i="1"/>
  <c r="U962" i="1"/>
  <c r="W962" i="1" s="1"/>
  <c r="T966" i="1"/>
  <c r="I964" i="1"/>
  <c r="H964" i="1"/>
  <c r="A965" i="1"/>
  <c r="Q965" i="1" s="1"/>
  <c r="R965" i="1" s="1"/>
  <c r="F962" i="1" l="1"/>
  <c r="L962" i="1"/>
  <c r="G962" i="1"/>
  <c r="D963" i="1"/>
  <c r="C966" i="1"/>
  <c r="S958" i="1"/>
  <c r="X958" i="1"/>
  <c r="N960" i="1"/>
  <c r="O959" i="1"/>
  <c r="P959" i="1" s="1"/>
  <c r="M964" i="1"/>
  <c r="J964" i="1"/>
  <c r="K964" i="1" s="1"/>
  <c r="E964" i="1" s="1"/>
  <c r="T967" i="1"/>
  <c r="AB965" i="1"/>
  <c r="I965" i="1"/>
  <c r="H965" i="1"/>
  <c r="A966" i="1"/>
  <c r="Q966" i="1" s="1"/>
  <c r="R966" i="1" s="1"/>
  <c r="U963" i="1"/>
  <c r="W963" i="1" s="1"/>
  <c r="F963" i="1" l="1"/>
  <c r="L963" i="1"/>
  <c r="G963" i="1"/>
  <c r="Z958" i="1"/>
  <c r="D964" i="1"/>
  <c r="C967" i="1"/>
  <c r="S959" i="1"/>
  <c r="X959" i="1"/>
  <c r="O960" i="1"/>
  <c r="P960" i="1" s="1"/>
  <c r="N961" i="1"/>
  <c r="B958" i="1"/>
  <c r="M965" i="1"/>
  <c r="J965" i="1"/>
  <c r="K965" i="1" s="1"/>
  <c r="E965" i="1" s="1"/>
  <c r="A967" i="1"/>
  <c r="Q967" i="1" s="1"/>
  <c r="R967" i="1" s="1"/>
  <c r="I966" i="1"/>
  <c r="H966" i="1"/>
  <c r="AB966" i="1"/>
  <c r="T968" i="1"/>
  <c r="U964" i="1"/>
  <c r="W964" i="1" s="1"/>
  <c r="F964" i="1" l="1"/>
  <c r="L964" i="1"/>
  <c r="Z959" i="1"/>
  <c r="D965" i="1"/>
  <c r="S960" i="1"/>
  <c r="Z960" i="1" s="1"/>
  <c r="X960" i="1"/>
  <c r="B960" i="1" s="1"/>
  <c r="B959" i="1"/>
  <c r="C968" i="1"/>
  <c r="G964" i="1"/>
  <c r="N962" i="1"/>
  <c r="O961" i="1"/>
  <c r="P961" i="1" s="1"/>
  <c r="U965" i="1"/>
  <c r="W965" i="1" s="1"/>
  <c r="T969" i="1"/>
  <c r="M966" i="1"/>
  <c r="J966" i="1"/>
  <c r="K966" i="1" s="1"/>
  <c r="E966" i="1" s="1"/>
  <c r="I967" i="1"/>
  <c r="A968" i="1"/>
  <c r="Q968" i="1" s="1"/>
  <c r="R968" i="1" s="1"/>
  <c r="H967" i="1"/>
  <c r="AB967" i="1"/>
  <c r="F965" i="1" l="1"/>
  <c r="C969" i="1"/>
  <c r="L965" i="1"/>
  <c r="G965" i="1"/>
  <c r="D966" i="1"/>
  <c r="O962" i="1"/>
  <c r="P962" i="1" s="1"/>
  <c r="N963" i="1"/>
  <c r="S961" i="1"/>
  <c r="Z961" i="1" s="1"/>
  <c r="X961" i="1"/>
  <c r="B961" i="1" s="1"/>
  <c r="T970" i="1"/>
  <c r="U966" i="1"/>
  <c r="W966" i="1" s="1"/>
  <c r="A969" i="1"/>
  <c r="Q969" i="1" s="1"/>
  <c r="R969" i="1" s="1"/>
  <c r="H968" i="1"/>
  <c r="I968" i="1"/>
  <c r="M967" i="1"/>
  <c r="J967" i="1"/>
  <c r="K967" i="1" s="1"/>
  <c r="E967" i="1" s="1"/>
  <c r="AB968" i="1"/>
  <c r="F966" i="1" l="1"/>
  <c r="L966" i="1"/>
  <c r="D967" i="1"/>
  <c r="O963" i="1"/>
  <c r="P963" i="1" s="1"/>
  <c r="N964" i="1"/>
  <c r="S962" i="1"/>
  <c r="Z962" i="1" s="1"/>
  <c r="X962" i="1"/>
  <c r="B962" i="1" s="1"/>
  <c r="C970" i="1"/>
  <c r="G966" i="1"/>
  <c r="U967" i="1"/>
  <c r="W967" i="1" s="1"/>
  <c r="A970" i="1"/>
  <c r="Q970" i="1" s="1"/>
  <c r="R970" i="1" s="1"/>
  <c r="H969" i="1"/>
  <c r="I969" i="1"/>
  <c r="AB969" i="1"/>
  <c r="J968" i="1"/>
  <c r="K968" i="1" s="1"/>
  <c r="E968" i="1" s="1"/>
  <c r="M968" i="1"/>
  <c r="T971" i="1"/>
  <c r="F967" i="1" l="1"/>
  <c r="L967" i="1"/>
  <c r="G967" i="1"/>
  <c r="D968" i="1"/>
  <c r="O964" i="1"/>
  <c r="P964" i="1" s="1"/>
  <c r="N965" i="1"/>
  <c r="S963" i="1"/>
  <c r="X963" i="1"/>
  <c r="C971" i="1"/>
  <c r="U968" i="1"/>
  <c r="W968" i="1" s="1"/>
  <c r="A971" i="1"/>
  <c r="Q971" i="1" s="1"/>
  <c r="R971" i="1" s="1"/>
  <c r="I970" i="1"/>
  <c r="H970" i="1"/>
  <c r="AB970" i="1"/>
  <c r="T972" i="1"/>
  <c r="J969" i="1"/>
  <c r="K969" i="1" s="1"/>
  <c r="E969" i="1" s="1"/>
  <c r="M969" i="1"/>
  <c r="F968" i="1" l="1"/>
  <c r="L968" i="1"/>
  <c r="Z963" i="1"/>
  <c r="D969" i="1"/>
  <c r="F969" i="1" s="1"/>
  <c r="N966" i="1"/>
  <c r="O965" i="1"/>
  <c r="P965" i="1" s="1"/>
  <c r="S964" i="1"/>
  <c r="Z964" i="1" s="1"/>
  <c r="X964" i="1"/>
  <c r="B964" i="1" s="1"/>
  <c r="C972" i="1"/>
  <c r="G968" i="1"/>
  <c r="B963" i="1"/>
  <c r="T973" i="1"/>
  <c r="M970" i="1"/>
  <c r="J970" i="1"/>
  <c r="K970" i="1" s="1"/>
  <c r="E970" i="1" s="1"/>
  <c r="AB971" i="1"/>
  <c r="U969" i="1"/>
  <c r="W969" i="1" s="1"/>
  <c r="A972" i="1"/>
  <c r="Q972" i="1" s="1"/>
  <c r="R972" i="1" s="1"/>
  <c r="I971" i="1"/>
  <c r="H971" i="1"/>
  <c r="L969" i="1" l="1"/>
  <c r="G969" i="1"/>
  <c r="D970" i="1"/>
  <c r="F970" i="1" s="1"/>
  <c r="S965" i="1"/>
  <c r="X965" i="1"/>
  <c r="N967" i="1"/>
  <c r="O966" i="1"/>
  <c r="P966" i="1" s="1"/>
  <c r="C973" i="1"/>
  <c r="U970" i="1"/>
  <c r="W970" i="1" s="1"/>
  <c r="J971" i="1"/>
  <c r="K971" i="1" s="1"/>
  <c r="E971" i="1" s="1"/>
  <c r="M971" i="1"/>
  <c r="T974" i="1"/>
  <c r="AB972" i="1"/>
  <c r="A973" i="1"/>
  <c r="Q973" i="1" s="1"/>
  <c r="R973" i="1" s="1"/>
  <c r="H972" i="1"/>
  <c r="I972" i="1"/>
  <c r="L970" i="1" l="1"/>
  <c r="G970" i="1"/>
  <c r="Z965" i="1"/>
  <c r="D971" i="1"/>
  <c r="F971" i="1" s="1"/>
  <c r="B965" i="1"/>
  <c r="C974" i="1"/>
  <c r="S966" i="1"/>
  <c r="Z966" i="1" s="1"/>
  <c r="X966" i="1"/>
  <c r="B966" i="1" s="1"/>
  <c r="N968" i="1"/>
  <c r="O967" i="1"/>
  <c r="P967" i="1" s="1"/>
  <c r="T975" i="1"/>
  <c r="I973" i="1"/>
  <c r="A974" i="1"/>
  <c r="Q974" i="1" s="1"/>
  <c r="R974" i="1" s="1"/>
  <c r="H973" i="1"/>
  <c r="AB973" i="1"/>
  <c r="J972" i="1"/>
  <c r="K972" i="1" s="1"/>
  <c r="E972" i="1" s="1"/>
  <c r="M972" i="1"/>
  <c r="U971" i="1"/>
  <c r="W971" i="1" s="1"/>
  <c r="L971" i="1" l="1"/>
  <c r="G971" i="1"/>
  <c r="D972" i="1"/>
  <c r="F972" i="1" s="1"/>
  <c r="C975" i="1"/>
  <c r="S967" i="1"/>
  <c r="X967" i="1"/>
  <c r="N969" i="1"/>
  <c r="O968" i="1"/>
  <c r="P968" i="1" s="1"/>
  <c r="M973" i="1"/>
  <c r="J973" i="1"/>
  <c r="K973" i="1" s="1"/>
  <c r="E973" i="1" s="1"/>
  <c r="T976" i="1"/>
  <c r="U972" i="1"/>
  <c r="W972" i="1" s="1"/>
  <c r="AB974" i="1"/>
  <c r="A975" i="1"/>
  <c r="Q975" i="1" s="1"/>
  <c r="R975" i="1" s="1"/>
  <c r="H974" i="1"/>
  <c r="I974" i="1"/>
  <c r="L972" i="1" l="1"/>
  <c r="G972" i="1"/>
  <c r="Z967" i="1"/>
  <c r="D973" i="1"/>
  <c r="F973" i="1" s="1"/>
  <c r="B967" i="1"/>
  <c r="C976" i="1"/>
  <c r="S968" i="1"/>
  <c r="X968" i="1"/>
  <c r="N970" i="1"/>
  <c r="O969" i="1"/>
  <c r="P969" i="1" s="1"/>
  <c r="U973" i="1"/>
  <c r="W973" i="1" s="1"/>
  <c r="AB975" i="1"/>
  <c r="J974" i="1"/>
  <c r="K974" i="1" s="1"/>
  <c r="E974" i="1" s="1"/>
  <c r="M974" i="1"/>
  <c r="T977" i="1"/>
  <c r="A976" i="1"/>
  <c r="Q976" i="1" s="1"/>
  <c r="R976" i="1" s="1"/>
  <c r="H975" i="1"/>
  <c r="I975" i="1"/>
  <c r="Z968" i="1" l="1"/>
  <c r="L973" i="1"/>
  <c r="G973" i="1"/>
  <c r="D974" i="1"/>
  <c r="F974" i="1" s="1"/>
  <c r="C977" i="1"/>
  <c r="S969" i="1"/>
  <c r="Z969" i="1" s="1"/>
  <c r="X969" i="1"/>
  <c r="B969" i="1" s="1"/>
  <c r="O970" i="1"/>
  <c r="P970" i="1" s="1"/>
  <c r="N971" i="1"/>
  <c r="B968" i="1"/>
  <c r="U974" i="1"/>
  <c r="W974" i="1" s="1"/>
  <c r="A977" i="1"/>
  <c r="Q977" i="1" s="1"/>
  <c r="R977" i="1" s="1"/>
  <c r="H976" i="1"/>
  <c r="I976" i="1"/>
  <c r="J975" i="1"/>
  <c r="K975" i="1" s="1"/>
  <c r="E975" i="1" s="1"/>
  <c r="M975" i="1"/>
  <c r="T978" i="1"/>
  <c r="AB976" i="1"/>
  <c r="L974" i="1" l="1"/>
  <c r="D975" i="1"/>
  <c r="F975" i="1" s="1"/>
  <c r="S970" i="1"/>
  <c r="X970" i="1"/>
  <c r="C978" i="1"/>
  <c r="G974" i="1"/>
  <c r="N972" i="1"/>
  <c r="O971" i="1"/>
  <c r="P971" i="1" s="1"/>
  <c r="J976" i="1"/>
  <c r="K976" i="1" s="1"/>
  <c r="E976" i="1" s="1"/>
  <c r="M976" i="1"/>
  <c r="U975" i="1"/>
  <c r="W975" i="1" s="1"/>
  <c r="T979" i="1"/>
  <c r="AB977" i="1"/>
  <c r="A978" i="1"/>
  <c r="Q978" i="1" s="1"/>
  <c r="R978" i="1" s="1"/>
  <c r="H977" i="1"/>
  <c r="I977" i="1"/>
  <c r="L975" i="1" l="1"/>
  <c r="Z970" i="1"/>
  <c r="G975" i="1"/>
  <c r="D976" i="1"/>
  <c r="F976" i="1" s="1"/>
  <c r="B970" i="1"/>
  <c r="C979" i="1"/>
  <c r="S971" i="1"/>
  <c r="Z971" i="1" s="1"/>
  <c r="X971" i="1"/>
  <c r="B971" i="1" s="1"/>
  <c r="O972" i="1"/>
  <c r="P972" i="1" s="1"/>
  <c r="N973" i="1"/>
  <c r="A979" i="1"/>
  <c r="Q979" i="1" s="1"/>
  <c r="R979" i="1" s="1"/>
  <c r="H978" i="1"/>
  <c r="I978" i="1"/>
  <c r="J977" i="1"/>
  <c r="K977" i="1" s="1"/>
  <c r="E977" i="1" s="1"/>
  <c r="M977" i="1"/>
  <c r="U976" i="1"/>
  <c r="W976" i="1" s="1"/>
  <c r="AB978" i="1"/>
  <c r="T980" i="1"/>
  <c r="L976" i="1" l="1"/>
  <c r="G976" i="1"/>
  <c r="D977" i="1"/>
  <c r="F977" i="1" s="1"/>
  <c r="C980" i="1"/>
  <c r="O973" i="1"/>
  <c r="P973" i="1" s="1"/>
  <c r="N974" i="1"/>
  <c r="S972" i="1"/>
  <c r="Z972" i="1" s="1"/>
  <c r="X972" i="1"/>
  <c r="B972" i="1" s="1"/>
  <c r="T981" i="1"/>
  <c r="J978" i="1"/>
  <c r="K978" i="1" s="1"/>
  <c r="E978" i="1" s="1"/>
  <c r="M978" i="1"/>
  <c r="A980" i="1"/>
  <c r="Q980" i="1" s="1"/>
  <c r="R980" i="1" s="1"/>
  <c r="H979" i="1"/>
  <c r="I979" i="1"/>
  <c r="U977" i="1"/>
  <c r="W977" i="1" s="1"/>
  <c r="AB979" i="1"/>
  <c r="L977" i="1" l="1"/>
  <c r="D978" i="1"/>
  <c r="F978" i="1" s="1"/>
  <c r="N975" i="1"/>
  <c r="O974" i="1"/>
  <c r="P974" i="1" s="1"/>
  <c r="S973" i="1"/>
  <c r="X973" i="1"/>
  <c r="C981" i="1"/>
  <c r="G977" i="1"/>
  <c r="U978" i="1"/>
  <c r="W978" i="1" s="1"/>
  <c r="T982" i="1"/>
  <c r="A981" i="1"/>
  <c r="Q981" i="1" s="1"/>
  <c r="R981" i="1" s="1"/>
  <c r="H980" i="1"/>
  <c r="I980" i="1"/>
  <c r="AB980" i="1"/>
  <c r="J979" i="1"/>
  <c r="K979" i="1" s="1"/>
  <c r="E979" i="1" s="1"/>
  <c r="M979" i="1"/>
  <c r="L978" i="1" l="1"/>
  <c r="Z973" i="1"/>
  <c r="D979" i="1"/>
  <c r="F979" i="1" s="1"/>
  <c r="S974" i="1"/>
  <c r="Z974" i="1" s="1"/>
  <c r="X974" i="1"/>
  <c r="B974" i="1" s="1"/>
  <c r="O975" i="1"/>
  <c r="P975" i="1" s="1"/>
  <c r="N976" i="1"/>
  <c r="G978" i="1"/>
  <c r="C982" i="1"/>
  <c r="B973" i="1"/>
  <c r="J980" i="1"/>
  <c r="K980" i="1" s="1"/>
  <c r="E980" i="1" s="1"/>
  <c r="M980" i="1"/>
  <c r="U979" i="1"/>
  <c r="W979" i="1" s="1"/>
  <c r="T983" i="1"/>
  <c r="AB981" i="1"/>
  <c r="A982" i="1"/>
  <c r="Q982" i="1" s="1"/>
  <c r="R982" i="1" s="1"/>
  <c r="H981" i="1"/>
  <c r="I981" i="1"/>
  <c r="D980" i="1" l="1"/>
  <c r="F980" i="1" s="1"/>
  <c r="S975" i="1"/>
  <c r="X975" i="1"/>
  <c r="B975" i="1" s="1"/>
  <c r="C983" i="1"/>
  <c r="G979" i="1"/>
  <c r="L979" i="1"/>
  <c r="O976" i="1"/>
  <c r="P976" i="1" s="1"/>
  <c r="N977" i="1"/>
  <c r="J981" i="1"/>
  <c r="K981" i="1" s="1"/>
  <c r="E981" i="1" s="1"/>
  <c r="M981" i="1"/>
  <c r="U980" i="1"/>
  <c r="W980" i="1" s="1"/>
  <c r="AB982" i="1"/>
  <c r="A983" i="1"/>
  <c r="Q983" i="1" s="1"/>
  <c r="R983" i="1" s="1"/>
  <c r="H982" i="1"/>
  <c r="I982" i="1"/>
  <c r="T984" i="1"/>
  <c r="L980" i="1" l="1"/>
  <c r="D981" i="1"/>
  <c r="F981" i="1" s="1"/>
  <c r="C984" i="1"/>
  <c r="Z975" i="1"/>
  <c r="S976" i="1"/>
  <c r="X976" i="1"/>
  <c r="B976" i="1" s="1"/>
  <c r="G980" i="1"/>
  <c r="O977" i="1"/>
  <c r="P977" i="1" s="1"/>
  <c r="N978" i="1"/>
  <c r="AB983" i="1"/>
  <c r="U981" i="1"/>
  <c r="W981" i="1" s="1"/>
  <c r="T985" i="1"/>
  <c r="J982" i="1"/>
  <c r="K982" i="1" s="1"/>
  <c r="E982" i="1" s="1"/>
  <c r="M982" i="1"/>
  <c r="A984" i="1"/>
  <c r="Q984" i="1" s="1"/>
  <c r="R984" i="1" s="1"/>
  <c r="H983" i="1"/>
  <c r="I983" i="1"/>
  <c r="L981" i="1" l="1"/>
  <c r="Z976" i="1"/>
  <c r="D982" i="1"/>
  <c r="F982" i="1" s="1"/>
  <c r="C985" i="1"/>
  <c r="O978" i="1"/>
  <c r="P978" i="1" s="1"/>
  <c r="N979" i="1"/>
  <c r="G981" i="1"/>
  <c r="S977" i="1"/>
  <c r="X977" i="1"/>
  <c r="AB984" i="1"/>
  <c r="A985" i="1"/>
  <c r="Q985" i="1" s="1"/>
  <c r="R985" i="1" s="1"/>
  <c r="H984" i="1"/>
  <c r="I984" i="1"/>
  <c r="J983" i="1"/>
  <c r="K983" i="1" s="1"/>
  <c r="E983" i="1" s="1"/>
  <c r="M983" i="1"/>
  <c r="U982" i="1"/>
  <c r="W982" i="1" s="1"/>
  <c r="T986" i="1"/>
  <c r="Z977" i="1" l="1"/>
  <c r="L982" i="1"/>
  <c r="B977" i="1"/>
  <c r="D983" i="1"/>
  <c r="F983" i="1" s="1"/>
  <c r="N980" i="1"/>
  <c r="O979" i="1"/>
  <c r="P979" i="1" s="1"/>
  <c r="S978" i="1"/>
  <c r="Z978" i="1" s="1"/>
  <c r="X978" i="1"/>
  <c r="B978" i="1" s="1"/>
  <c r="C986" i="1"/>
  <c r="G982" i="1"/>
  <c r="T987" i="1"/>
  <c r="J984" i="1"/>
  <c r="K984" i="1" s="1"/>
  <c r="M984" i="1"/>
  <c r="U983" i="1"/>
  <c r="W983" i="1" s="1"/>
  <c r="AB985" i="1"/>
  <c r="A986" i="1"/>
  <c r="Q986" i="1" s="1"/>
  <c r="R986" i="1" s="1"/>
  <c r="H985" i="1"/>
  <c r="I985" i="1" s="1"/>
  <c r="E984" i="1" l="1"/>
  <c r="D984" i="1" s="1"/>
  <c r="L983" i="1"/>
  <c r="G983" i="1"/>
  <c r="S979" i="1"/>
  <c r="X979" i="1"/>
  <c r="C987" i="1"/>
  <c r="O980" i="1"/>
  <c r="P980" i="1" s="1"/>
  <c r="N981" i="1"/>
  <c r="J985" i="1"/>
  <c r="K985" i="1" s="1"/>
  <c r="E985" i="1" s="1"/>
  <c r="AB986" i="1"/>
  <c r="A987" i="1"/>
  <c r="Q987" i="1" s="1"/>
  <c r="R987" i="1" s="1"/>
  <c r="H986" i="1"/>
  <c r="I986" i="1"/>
  <c r="U984" i="1"/>
  <c r="W984" i="1" s="1"/>
  <c r="T988" i="1"/>
  <c r="L984" i="1" l="1"/>
  <c r="M985" i="1" s="1"/>
  <c r="F984" i="1"/>
  <c r="C988" i="1"/>
  <c r="G984" i="1"/>
  <c r="Z979" i="1"/>
  <c r="B979" i="1"/>
  <c r="D985" i="1"/>
  <c r="G985" i="1" s="1"/>
  <c r="N982" i="1"/>
  <c r="O981" i="1"/>
  <c r="P981" i="1" s="1"/>
  <c r="S980" i="1"/>
  <c r="X980" i="1"/>
  <c r="U985" i="1"/>
  <c r="W985" i="1" s="1"/>
  <c r="T989" i="1"/>
  <c r="J986" i="1"/>
  <c r="K986" i="1" s="1"/>
  <c r="E986" i="1" s="1"/>
  <c r="A988" i="1"/>
  <c r="Q988" i="1" s="1"/>
  <c r="R988" i="1" s="1"/>
  <c r="H987" i="1"/>
  <c r="I987" i="1"/>
  <c r="AB987" i="1"/>
  <c r="Z980" i="1" l="1"/>
  <c r="L985" i="1"/>
  <c r="N983" i="1"/>
  <c r="O982" i="1"/>
  <c r="P982" i="1" s="1"/>
  <c r="D986" i="1"/>
  <c r="F985" i="1"/>
  <c r="S981" i="1"/>
  <c r="Z981" i="1" s="1"/>
  <c r="X981" i="1"/>
  <c r="B981" i="1" s="1"/>
  <c r="B980" i="1"/>
  <c r="C989" i="1"/>
  <c r="J987" i="1"/>
  <c r="K987" i="1" s="1"/>
  <c r="E987" i="1" s="1"/>
  <c r="M986" i="1"/>
  <c r="U986" i="1"/>
  <c r="W986" i="1" s="1"/>
  <c r="T990" i="1"/>
  <c r="AB988" i="1"/>
  <c r="A989" i="1"/>
  <c r="Q989" i="1" s="1"/>
  <c r="R989" i="1" s="1"/>
  <c r="H988" i="1"/>
  <c r="I988" i="1"/>
  <c r="D987" i="1" l="1"/>
  <c r="L987" i="1" s="1"/>
  <c r="F986" i="1"/>
  <c r="S982" i="1"/>
  <c r="Z982" i="1" s="1"/>
  <c r="X982" i="1"/>
  <c r="B982" i="1" s="1"/>
  <c r="C990" i="1"/>
  <c r="O983" i="1"/>
  <c r="P983" i="1" s="1"/>
  <c r="N984" i="1"/>
  <c r="G986" i="1"/>
  <c r="L986" i="1"/>
  <c r="J988" i="1"/>
  <c r="K988" i="1" s="1"/>
  <c r="E988" i="1" s="1"/>
  <c r="AB989" i="1"/>
  <c r="A990" i="1"/>
  <c r="Q990" i="1" s="1"/>
  <c r="R990" i="1" s="1"/>
  <c r="H989" i="1"/>
  <c r="I989" i="1"/>
  <c r="T991" i="1"/>
  <c r="M987" i="1"/>
  <c r="U987" i="1"/>
  <c r="W987" i="1" s="1"/>
  <c r="C991" i="1" l="1"/>
  <c r="D988" i="1"/>
  <c r="L988" i="1" s="1"/>
  <c r="F987" i="1"/>
  <c r="O984" i="1"/>
  <c r="P984" i="1" s="1"/>
  <c r="N985" i="1"/>
  <c r="G987" i="1"/>
  <c r="S983" i="1"/>
  <c r="Z983" i="1" s="1"/>
  <c r="X983" i="1"/>
  <c r="B983" i="1" s="1"/>
  <c r="J989" i="1"/>
  <c r="K989" i="1" s="1"/>
  <c r="E989" i="1" s="1"/>
  <c r="M988" i="1"/>
  <c r="U988" i="1"/>
  <c r="W988" i="1" s="1"/>
  <c r="I990" i="1"/>
  <c r="H990" i="1"/>
  <c r="A991" i="1"/>
  <c r="Q991" i="1" s="1"/>
  <c r="R991" i="1" s="1"/>
  <c r="T992" i="1"/>
  <c r="AB990" i="1"/>
  <c r="S984" i="1" l="1"/>
  <c r="X984" i="1"/>
  <c r="D989" i="1"/>
  <c r="L989" i="1" s="1"/>
  <c r="F988" i="1"/>
  <c r="C992" i="1"/>
  <c r="G988" i="1"/>
  <c r="O985" i="1"/>
  <c r="P985" i="1" s="1"/>
  <c r="N986" i="1"/>
  <c r="U989" i="1"/>
  <c r="W989" i="1" s="1"/>
  <c r="I991" i="1"/>
  <c r="A992" i="1"/>
  <c r="Q992" i="1" s="1"/>
  <c r="R992" i="1" s="1"/>
  <c r="H991" i="1"/>
  <c r="T993" i="1"/>
  <c r="J990" i="1"/>
  <c r="K990" i="1" s="1"/>
  <c r="E990" i="1" s="1"/>
  <c r="AB991" i="1"/>
  <c r="M989" i="1"/>
  <c r="Z984" i="1" l="1"/>
  <c r="D990" i="1"/>
  <c r="L990" i="1" s="1"/>
  <c r="F989" i="1"/>
  <c r="B984" i="1"/>
  <c r="O986" i="1"/>
  <c r="P986" i="1" s="1"/>
  <c r="N987" i="1"/>
  <c r="S985" i="1"/>
  <c r="Z985" i="1" s="1"/>
  <c r="X985" i="1"/>
  <c r="B985" i="1" s="1"/>
  <c r="G989" i="1"/>
  <c r="C993" i="1"/>
  <c r="M990" i="1"/>
  <c r="J991" i="1"/>
  <c r="K991" i="1" s="1"/>
  <c r="E991" i="1" s="1"/>
  <c r="AB992" i="1"/>
  <c r="T994" i="1"/>
  <c r="U990" i="1"/>
  <c r="W990" i="1" s="1"/>
  <c r="H992" i="1"/>
  <c r="I992" i="1"/>
  <c r="A993" i="1"/>
  <c r="Q993" i="1" s="1"/>
  <c r="R993" i="1" s="1"/>
  <c r="D991" i="1" l="1"/>
  <c r="G991" i="1" s="1"/>
  <c r="O987" i="1"/>
  <c r="P987" i="1" s="1"/>
  <c r="N988" i="1"/>
  <c r="C994" i="1"/>
  <c r="G990" i="1"/>
  <c r="F990" i="1"/>
  <c r="S986" i="1"/>
  <c r="Z986" i="1" s="1"/>
  <c r="X986" i="1"/>
  <c r="B986" i="1" s="1"/>
  <c r="AB993" i="1"/>
  <c r="J992" i="1"/>
  <c r="K992" i="1" s="1"/>
  <c r="E992" i="1" s="1"/>
  <c r="T995" i="1"/>
  <c r="M991" i="1"/>
  <c r="U991" i="1"/>
  <c r="W991" i="1" s="1"/>
  <c r="H993" i="1"/>
  <c r="A994" i="1"/>
  <c r="Q994" i="1" s="1"/>
  <c r="R994" i="1" s="1"/>
  <c r="I993" i="1"/>
  <c r="L991" i="1" l="1"/>
  <c r="C995" i="1"/>
  <c r="O988" i="1"/>
  <c r="P988" i="1" s="1"/>
  <c r="N989" i="1"/>
  <c r="S987" i="1"/>
  <c r="Z987" i="1" s="1"/>
  <c r="X987" i="1"/>
  <c r="B987" i="1" s="1"/>
  <c r="D992" i="1"/>
  <c r="G992" i="1" s="1"/>
  <c r="F991" i="1"/>
  <c r="M992" i="1"/>
  <c r="U992" i="1"/>
  <c r="W992" i="1" s="1"/>
  <c r="J993" i="1"/>
  <c r="K993" i="1" s="1"/>
  <c r="E993" i="1" s="1"/>
  <c r="AB994" i="1"/>
  <c r="I994" i="1"/>
  <c r="A995" i="1"/>
  <c r="Q995" i="1" s="1"/>
  <c r="R995" i="1" s="1"/>
  <c r="H994" i="1"/>
  <c r="T996" i="1"/>
  <c r="L992" i="1" l="1"/>
  <c r="D993" i="1"/>
  <c r="G993" i="1" s="1"/>
  <c r="O989" i="1"/>
  <c r="P989" i="1" s="1"/>
  <c r="N990" i="1"/>
  <c r="S988" i="1"/>
  <c r="Z988" i="1" s="1"/>
  <c r="X988" i="1"/>
  <c r="B988" i="1" s="1"/>
  <c r="C996" i="1"/>
  <c r="F992" i="1"/>
  <c r="M993" i="1"/>
  <c r="M994" i="1" s="1"/>
  <c r="U993" i="1"/>
  <c r="W993" i="1" s="1"/>
  <c r="AB995" i="1"/>
  <c r="J994" i="1"/>
  <c r="K994" i="1" s="1"/>
  <c r="E994" i="1" s="1"/>
  <c r="T997" i="1"/>
  <c r="A996" i="1"/>
  <c r="Q996" i="1" s="1"/>
  <c r="R996" i="1" s="1"/>
  <c r="H995" i="1"/>
  <c r="I995" i="1"/>
  <c r="L993" i="1" l="1"/>
  <c r="D994" i="1"/>
  <c r="G994" i="1" s="1"/>
  <c r="O990" i="1"/>
  <c r="P990" i="1" s="1"/>
  <c r="N991" i="1"/>
  <c r="S989" i="1"/>
  <c r="Z989" i="1" s="1"/>
  <c r="X989" i="1"/>
  <c r="B989" i="1" s="1"/>
  <c r="F993" i="1"/>
  <c r="C997" i="1"/>
  <c r="U994" i="1"/>
  <c r="W994" i="1" s="1"/>
  <c r="AB996" i="1"/>
  <c r="I996" i="1"/>
  <c r="H996" i="1"/>
  <c r="A997" i="1"/>
  <c r="Q997" i="1" s="1"/>
  <c r="R997" i="1" s="1"/>
  <c r="J995" i="1"/>
  <c r="K995" i="1" s="1"/>
  <c r="E995" i="1" s="1"/>
  <c r="M995" i="1"/>
  <c r="T998" i="1"/>
  <c r="L994" i="1" l="1"/>
  <c r="D995" i="1"/>
  <c r="G995" i="1" s="1"/>
  <c r="O991" i="1"/>
  <c r="P991" i="1" s="1"/>
  <c r="N992" i="1"/>
  <c r="S990" i="1"/>
  <c r="Z990" i="1" s="1"/>
  <c r="X990" i="1"/>
  <c r="B990" i="1" s="1"/>
  <c r="C998" i="1"/>
  <c r="F994" i="1"/>
  <c r="U995" i="1"/>
  <c r="W995" i="1" s="1"/>
  <c r="T999" i="1"/>
  <c r="M996" i="1"/>
  <c r="J996" i="1"/>
  <c r="K996" i="1" s="1"/>
  <c r="E996" i="1" s="1"/>
  <c r="AB997" i="1"/>
  <c r="I997" i="1"/>
  <c r="H997" i="1"/>
  <c r="A998" i="1"/>
  <c r="Q998" i="1" s="1"/>
  <c r="R998" i="1" s="1"/>
  <c r="L995" i="1" l="1"/>
  <c r="D996" i="1"/>
  <c r="G996" i="1" s="1"/>
  <c r="O992" i="1"/>
  <c r="P992" i="1" s="1"/>
  <c r="N993" i="1"/>
  <c r="S991" i="1"/>
  <c r="Z991" i="1" s="1"/>
  <c r="X991" i="1"/>
  <c r="B991" i="1" s="1"/>
  <c r="C999" i="1"/>
  <c r="F995" i="1"/>
  <c r="M997" i="1"/>
  <c r="J997" i="1"/>
  <c r="K997" i="1" s="1"/>
  <c r="E997" i="1" s="1"/>
  <c r="U996" i="1"/>
  <c r="W996" i="1" s="1"/>
  <c r="T1000" i="1"/>
  <c r="AB998" i="1"/>
  <c r="I998" i="1"/>
  <c r="H998" i="1"/>
  <c r="A999" i="1"/>
  <c r="Q999" i="1" s="1"/>
  <c r="R999" i="1" s="1"/>
  <c r="L996" i="1" l="1"/>
  <c r="D997" i="1"/>
  <c r="G997" i="1" s="1"/>
  <c r="O993" i="1"/>
  <c r="P993" i="1" s="1"/>
  <c r="N994" i="1"/>
  <c r="S992" i="1"/>
  <c r="Z992" i="1" s="1"/>
  <c r="X992" i="1"/>
  <c r="B992" i="1" s="1"/>
  <c r="C1000" i="1"/>
  <c r="F996" i="1"/>
  <c r="U997" i="1"/>
  <c r="W997" i="1" s="1"/>
  <c r="M998" i="1"/>
  <c r="J998" i="1"/>
  <c r="K998" i="1" s="1"/>
  <c r="E998" i="1" s="1"/>
  <c r="AB999" i="1"/>
  <c r="T1001" i="1"/>
  <c r="I999" i="1"/>
  <c r="H999" i="1"/>
  <c r="A1000" i="1"/>
  <c r="Q1000" i="1" s="1"/>
  <c r="R1000" i="1" s="1"/>
  <c r="L997" i="1" l="1"/>
  <c r="D998" i="1"/>
  <c r="G998" i="1" s="1"/>
  <c r="N995" i="1"/>
  <c r="O994" i="1"/>
  <c r="P994" i="1" s="1"/>
  <c r="S993" i="1"/>
  <c r="X993" i="1"/>
  <c r="B993" i="1" s="1"/>
  <c r="F997" i="1"/>
  <c r="C1001" i="1"/>
  <c r="M999" i="1"/>
  <c r="J999" i="1"/>
  <c r="K999" i="1" s="1"/>
  <c r="E999" i="1" s="1"/>
  <c r="AB1000" i="1"/>
  <c r="T1002" i="1"/>
  <c r="I1000" i="1"/>
  <c r="H1000" i="1"/>
  <c r="A1001" i="1"/>
  <c r="Q1001" i="1" s="1"/>
  <c r="R1001" i="1" s="1"/>
  <c r="U998" i="1"/>
  <c r="W998" i="1" s="1"/>
  <c r="L998" i="1" l="1"/>
  <c r="D999" i="1"/>
  <c r="G999" i="1" s="1"/>
  <c r="S994" i="1"/>
  <c r="X994" i="1"/>
  <c r="N996" i="1"/>
  <c r="O995" i="1"/>
  <c r="P995" i="1" s="1"/>
  <c r="C1002" i="1"/>
  <c r="F998" i="1"/>
  <c r="Z993" i="1"/>
  <c r="AB1001" i="1"/>
  <c r="T1003" i="1"/>
  <c r="U999" i="1"/>
  <c r="W999" i="1" s="1"/>
  <c r="I1001" i="1"/>
  <c r="H1001" i="1"/>
  <c r="A1002" i="1"/>
  <c r="Q1002" i="1" s="1"/>
  <c r="R1002" i="1" s="1"/>
  <c r="M1000" i="1"/>
  <c r="J1000" i="1"/>
  <c r="K1000" i="1" s="1"/>
  <c r="E1000" i="1" s="1"/>
  <c r="L999" i="1" l="1"/>
  <c r="Z994" i="1"/>
  <c r="D1000" i="1"/>
  <c r="G1000" i="1" s="1"/>
  <c r="O996" i="1"/>
  <c r="P996" i="1" s="1"/>
  <c r="N997" i="1"/>
  <c r="B994" i="1"/>
  <c r="C1003" i="1"/>
  <c r="F999" i="1"/>
  <c r="S995" i="1"/>
  <c r="X995" i="1"/>
  <c r="U1000" i="1"/>
  <c r="W1000" i="1" s="1"/>
  <c r="I1002" i="1"/>
  <c r="H1002" i="1"/>
  <c r="A1003" i="1"/>
  <c r="Q1003" i="1" s="1"/>
  <c r="R1003" i="1" s="1"/>
  <c r="T1004" i="1"/>
  <c r="M1001" i="1"/>
  <c r="J1001" i="1"/>
  <c r="K1001" i="1" s="1"/>
  <c r="E1001" i="1" s="1"/>
  <c r="AB1002" i="1"/>
  <c r="L1000" i="1" l="1"/>
  <c r="Z995" i="1"/>
  <c r="D1001" i="1"/>
  <c r="G1001" i="1" s="1"/>
  <c r="B995" i="1"/>
  <c r="N998" i="1"/>
  <c r="O997" i="1"/>
  <c r="P997" i="1" s="1"/>
  <c r="S996" i="1"/>
  <c r="X996" i="1"/>
  <c r="B996" i="1" s="1"/>
  <c r="F1000" i="1"/>
  <c r="C1004" i="1"/>
  <c r="AB1003" i="1"/>
  <c r="I1003" i="1"/>
  <c r="H1003" i="1"/>
  <c r="A1004" i="1"/>
  <c r="Q1004" i="1" s="1"/>
  <c r="R1004" i="1" s="1"/>
  <c r="U1001" i="1"/>
  <c r="W1001" i="1" s="1"/>
  <c r="T1005" i="1"/>
  <c r="M1002" i="1"/>
  <c r="J1002" i="1"/>
  <c r="K1002" i="1" s="1"/>
  <c r="E1002" i="1" s="1"/>
  <c r="L1001" i="1" l="1"/>
  <c r="D1002" i="1"/>
  <c r="G1002" i="1" s="1"/>
  <c r="S997" i="1"/>
  <c r="X997" i="1"/>
  <c r="O998" i="1"/>
  <c r="P998" i="1" s="1"/>
  <c r="N999" i="1"/>
  <c r="C1005" i="1"/>
  <c r="F1001" i="1"/>
  <c r="Z996" i="1"/>
  <c r="M1003" i="1"/>
  <c r="J1003" i="1"/>
  <c r="K1003" i="1" s="1"/>
  <c r="E1003" i="1" s="1"/>
  <c r="AB1004" i="1"/>
  <c r="U1002" i="1"/>
  <c r="W1002" i="1" s="1"/>
  <c r="T1006" i="1"/>
  <c r="I1004" i="1"/>
  <c r="H1004" i="1"/>
  <c r="A1005" i="1"/>
  <c r="Q1005" i="1" s="1"/>
  <c r="R1005" i="1" s="1"/>
  <c r="L1002" i="1" l="1"/>
  <c r="Z997" i="1"/>
  <c r="D1003" i="1"/>
  <c r="G1003" i="1" s="1"/>
  <c r="N1000" i="1"/>
  <c r="O999" i="1"/>
  <c r="P999" i="1" s="1"/>
  <c r="S998" i="1"/>
  <c r="X998" i="1"/>
  <c r="B997" i="1"/>
  <c r="C1006" i="1"/>
  <c r="F1002" i="1"/>
  <c r="I1005" i="1"/>
  <c r="H1005" i="1"/>
  <c r="A1006" i="1"/>
  <c r="Q1006" i="1" s="1"/>
  <c r="R1006" i="1" s="1"/>
  <c r="M1004" i="1"/>
  <c r="J1004" i="1"/>
  <c r="K1004" i="1" s="1"/>
  <c r="E1004" i="1" s="1"/>
  <c r="T1007" i="1"/>
  <c r="AB1005" i="1"/>
  <c r="U1003" i="1"/>
  <c r="W1003" i="1" s="1"/>
  <c r="L1003" i="1" l="1"/>
  <c r="Z998" i="1"/>
  <c r="D1004" i="1"/>
  <c r="G1004" i="1" s="1"/>
  <c r="S999" i="1"/>
  <c r="Z999" i="1" s="1"/>
  <c r="X999" i="1"/>
  <c r="B999" i="1" s="1"/>
  <c r="N1001" i="1"/>
  <c r="O1000" i="1"/>
  <c r="P1000" i="1" s="1"/>
  <c r="C1007" i="1"/>
  <c r="F1003" i="1"/>
  <c r="B998" i="1"/>
  <c r="T1008" i="1"/>
  <c r="M1005" i="1"/>
  <c r="J1005" i="1"/>
  <c r="K1005" i="1" s="1"/>
  <c r="E1005" i="1" s="1"/>
  <c r="AB1006" i="1"/>
  <c r="U1004" i="1"/>
  <c r="W1004" i="1" s="1"/>
  <c r="I1006" i="1"/>
  <c r="H1006" i="1"/>
  <c r="A1007" i="1"/>
  <c r="Q1007" i="1" s="1"/>
  <c r="R1007" i="1" s="1"/>
  <c r="L1004" i="1" l="1"/>
  <c r="D1005" i="1"/>
  <c r="G1005" i="1" s="1"/>
  <c r="S1000" i="1"/>
  <c r="X1000" i="1"/>
  <c r="N1002" i="1"/>
  <c r="O1001" i="1"/>
  <c r="P1001" i="1" s="1"/>
  <c r="F1004" i="1"/>
  <c r="C1008" i="1"/>
  <c r="AB1007" i="1"/>
  <c r="T1009" i="1"/>
  <c r="U1005" i="1"/>
  <c r="W1005" i="1" s="1"/>
  <c r="I1007" i="1"/>
  <c r="H1007" i="1"/>
  <c r="A1008" i="1"/>
  <c r="Q1008" i="1" s="1"/>
  <c r="R1008" i="1" s="1"/>
  <c r="M1006" i="1"/>
  <c r="J1006" i="1"/>
  <c r="K1006" i="1" s="1"/>
  <c r="E1006" i="1" s="1"/>
  <c r="Z1000" i="1" l="1"/>
  <c r="L1005" i="1"/>
  <c r="D1006" i="1"/>
  <c r="G1006" i="1" s="1"/>
  <c r="N1003" i="1"/>
  <c r="O1002" i="1"/>
  <c r="P1002" i="1" s="1"/>
  <c r="B1000" i="1"/>
  <c r="C1009" i="1"/>
  <c r="F1005" i="1"/>
  <c r="S1001" i="1"/>
  <c r="Z1001" i="1" s="1"/>
  <c r="X1001" i="1"/>
  <c r="B1001" i="1" s="1"/>
  <c r="AB1008" i="1"/>
  <c r="U1006" i="1"/>
  <c r="W1006" i="1" s="1"/>
  <c r="I1008" i="1"/>
  <c r="H1008" i="1"/>
  <c r="A1009" i="1"/>
  <c r="Q1009" i="1" s="1"/>
  <c r="R1009" i="1" s="1"/>
  <c r="T1010" i="1"/>
  <c r="M1007" i="1"/>
  <c r="J1007" i="1"/>
  <c r="K1007" i="1" s="1"/>
  <c r="E1007" i="1" s="1"/>
  <c r="L1006" i="1" l="1"/>
  <c r="D1007" i="1"/>
  <c r="G1007" i="1" s="1"/>
  <c r="C1010" i="1"/>
  <c r="S1002" i="1"/>
  <c r="Z1002" i="1" s="1"/>
  <c r="X1002" i="1"/>
  <c r="B1002" i="1" s="1"/>
  <c r="N1004" i="1"/>
  <c r="O1003" i="1"/>
  <c r="P1003" i="1" s="1"/>
  <c r="F1006" i="1"/>
  <c r="M1008" i="1"/>
  <c r="J1008" i="1"/>
  <c r="K1008" i="1" s="1"/>
  <c r="E1008" i="1" s="1"/>
  <c r="AB1009" i="1"/>
  <c r="U1007" i="1"/>
  <c r="W1007" i="1" s="1"/>
  <c r="I1009" i="1"/>
  <c r="H1009" i="1"/>
  <c r="A1010" i="1"/>
  <c r="Q1010" i="1" s="1"/>
  <c r="R1010" i="1" s="1"/>
  <c r="T1011" i="1"/>
  <c r="D1008" i="1" l="1"/>
  <c r="G1008" i="1" s="1"/>
  <c r="S1003" i="1"/>
  <c r="Z1003" i="1" s="1"/>
  <c r="X1003" i="1"/>
  <c r="B1003" i="1" s="1"/>
  <c r="O1004" i="1"/>
  <c r="P1004" i="1" s="1"/>
  <c r="N1005" i="1"/>
  <c r="C1011" i="1"/>
  <c r="F1007" i="1"/>
  <c r="L1007" i="1"/>
  <c r="I1010" i="1"/>
  <c r="H1010" i="1"/>
  <c r="A1011" i="1"/>
  <c r="Q1011" i="1" s="1"/>
  <c r="R1011" i="1" s="1"/>
  <c r="M1009" i="1"/>
  <c r="J1009" i="1"/>
  <c r="K1009" i="1" s="1"/>
  <c r="E1009" i="1" s="1"/>
  <c r="T1012" i="1"/>
  <c r="U1008" i="1"/>
  <c r="W1008" i="1" s="1"/>
  <c r="AB1010" i="1"/>
  <c r="L1008" i="1" l="1"/>
  <c r="D1009" i="1"/>
  <c r="G1009" i="1" s="1"/>
  <c r="O1005" i="1"/>
  <c r="P1005" i="1" s="1"/>
  <c r="N1006" i="1"/>
  <c r="S1004" i="1"/>
  <c r="Z1004" i="1" s="1"/>
  <c r="X1004" i="1"/>
  <c r="B1004" i="1" s="1"/>
  <c r="F1008" i="1"/>
  <c r="C1012" i="1"/>
  <c r="M1010" i="1"/>
  <c r="J1010" i="1"/>
  <c r="K1010" i="1" s="1"/>
  <c r="E1010" i="1" s="1"/>
  <c r="AB1011" i="1"/>
  <c r="T1013" i="1"/>
  <c r="I1011" i="1"/>
  <c r="A1012" i="1"/>
  <c r="Q1012" i="1" s="1"/>
  <c r="R1012" i="1" s="1"/>
  <c r="H1011" i="1"/>
  <c r="U1009" i="1"/>
  <c r="W1009" i="1" s="1"/>
  <c r="L1009" i="1" l="1"/>
  <c r="D1010" i="1"/>
  <c r="G1010" i="1" s="1"/>
  <c r="O1006" i="1"/>
  <c r="P1006" i="1" s="1"/>
  <c r="N1007" i="1"/>
  <c r="S1005" i="1"/>
  <c r="Z1005" i="1" s="1"/>
  <c r="X1005" i="1"/>
  <c r="B1005" i="1" s="1"/>
  <c r="C1013" i="1"/>
  <c r="F1009" i="1"/>
  <c r="AB1012" i="1"/>
  <c r="T1014" i="1"/>
  <c r="U1010" i="1"/>
  <c r="W1010" i="1" s="1"/>
  <c r="A1013" i="1"/>
  <c r="Q1013" i="1" s="1"/>
  <c r="R1013" i="1" s="1"/>
  <c r="H1012" i="1"/>
  <c r="I1012" i="1"/>
  <c r="M1011" i="1"/>
  <c r="J1011" i="1"/>
  <c r="K1011" i="1" s="1"/>
  <c r="E1011" i="1" s="1"/>
  <c r="L1010" i="1" l="1"/>
  <c r="D1011" i="1"/>
  <c r="G1011" i="1" s="1"/>
  <c r="N1008" i="1"/>
  <c r="O1007" i="1"/>
  <c r="P1007" i="1" s="1"/>
  <c r="S1006" i="1"/>
  <c r="Z1006" i="1" s="1"/>
  <c r="X1006" i="1"/>
  <c r="B1006" i="1" s="1"/>
  <c r="C1014" i="1"/>
  <c r="F1010" i="1"/>
  <c r="AB1013" i="1"/>
  <c r="A1014" i="1"/>
  <c r="Q1014" i="1" s="1"/>
  <c r="R1014" i="1" s="1"/>
  <c r="H1013" i="1"/>
  <c r="I1013" i="1"/>
  <c r="T1015" i="1"/>
  <c r="L1011" i="1"/>
  <c r="U1011" i="1"/>
  <c r="W1011" i="1" s="1"/>
  <c r="J1012" i="1"/>
  <c r="K1012" i="1" s="1"/>
  <c r="E1012" i="1" s="1"/>
  <c r="M1012" i="1"/>
  <c r="D1012" i="1" l="1"/>
  <c r="L1012" i="1" s="1"/>
  <c r="S1007" i="1"/>
  <c r="Z1007" i="1" s="1"/>
  <c r="X1007" i="1"/>
  <c r="B1007" i="1" s="1"/>
  <c r="N1009" i="1"/>
  <c r="O1008" i="1"/>
  <c r="P1008" i="1" s="1"/>
  <c r="F1011" i="1"/>
  <c r="C1015" i="1"/>
  <c r="A1015" i="1"/>
  <c r="Q1015" i="1" s="1"/>
  <c r="R1015" i="1" s="1"/>
  <c r="H1014" i="1"/>
  <c r="I1014" i="1" s="1"/>
  <c r="U1012" i="1"/>
  <c r="W1012" i="1" s="1"/>
  <c r="AB1014" i="1"/>
  <c r="T1016" i="1"/>
  <c r="J1013" i="1"/>
  <c r="K1013" i="1" s="1"/>
  <c r="M1013" i="1"/>
  <c r="E1013" i="1" l="1"/>
  <c r="D1013" i="1" s="1"/>
  <c r="F1012" i="1"/>
  <c r="S1008" i="1"/>
  <c r="Z1008" i="1" s="1"/>
  <c r="X1008" i="1"/>
  <c r="B1008" i="1" s="1"/>
  <c r="O1009" i="1"/>
  <c r="P1009" i="1" s="1"/>
  <c r="N1010" i="1"/>
  <c r="C1016" i="1"/>
  <c r="G1012" i="1"/>
  <c r="J1014" i="1"/>
  <c r="K1014" i="1" s="1"/>
  <c r="E1014" i="1" s="1"/>
  <c r="U1013" i="1"/>
  <c r="W1013" i="1" s="1"/>
  <c r="AB1015" i="1"/>
  <c r="T1017" i="1"/>
  <c r="A1016" i="1"/>
  <c r="Q1016" i="1" s="1"/>
  <c r="R1016" i="1" s="1"/>
  <c r="I1015" i="1"/>
  <c r="H1015" i="1"/>
  <c r="G1013" i="1" l="1"/>
  <c r="L1013" i="1"/>
  <c r="M1014" i="1" s="1"/>
  <c r="F1013" i="1"/>
  <c r="C1017" i="1"/>
  <c r="N1011" i="1"/>
  <c r="O1010" i="1"/>
  <c r="P1010" i="1" s="1"/>
  <c r="S1009" i="1"/>
  <c r="Z1009" i="1" s="1"/>
  <c r="X1009" i="1"/>
  <c r="B1009" i="1" s="1"/>
  <c r="D1014" i="1"/>
  <c r="A1017" i="1"/>
  <c r="Q1017" i="1" s="1"/>
  <c r="R1017" i="1" s="1"/>
  <c r="H1016" i="1"/>
  <c r="I1016" i="1"/>
  <c r="U1014" i="1"/>
  <c r="W1014" i="1" s="1"/>
  <c r="J1015" i="1"/>
  <c r="K1015" i="1" s="1"/>
  <c r="E1015" i="1" s="1"/>
  <c r="T1018" i="1"/>
  <c r="AB1016" i="1"/>
  <c r="D1015" i="1" l="1"/>
  <c r="G1015" i="1" s="1"/>
  <c r="G1014" i="1"/>
  <c r="F1014" i="1"/>
  <c r="S1010" i="1"/>
  <c r="X1010" i="1"/>
  <c r="N1012" i="1"/>
  <c r="O1011" i="1"/>
  <c r="P1011" i="1" s="1"/>
  <c r="L1014" i="1"/>
  <c r="C1018" i="1"/>
  <c r="U1015" i="1"/>
  <c r="W1015" i="1" s="1"/>
  <c r="J1016" i="1"/>
  <c r="K1016" i="1" s="1"/>
  <c r="E1016" i="1" s="1"/>
  <c r="M1015" i="1"/>
  <c r="T1019" i="1"/>
  <c r="I1017" i="1"/>
  <c r="A1018" i="1"/>
  <c r="Q1018" i="1" s="1"/>
  <c r="R1018" i="1" s="1"/>
  <c r="H1017" i="1"/>
  <c r="AB1017" i="1"/>
  <c r="L1015" i="1" l="1"/>
  <c r="Z1010" i="1"/>
  <c r="D1016" i="1"/>
  <c r="G1016" i="1" s="1"/>
  <c r="C1019" i="1"/>
  <c r="S1011" i="1"/>
  <c r="X1011" i="1"/>
  <c r="O1012" i="1"/>
  <c r="P1012" i="1" s="1"/>
  <c r="N1013" i="1"/>
  <c r="F1015" i="1"/>
  <c r="B1010" i="1"/>
  <c r="M1016" i="1"/>
  <c r="M1017" i="1" s="1"/>
  <c r="A1019" i="1"/>
  <c r="Q1019" i="1" s="1"/>
  <c r="R1019" i="1" s="1"/>
  <c r="H1018" i="1"/>
  <c r="I1018" i="1"/>
  <c r="T1020" i="1"/>
  <c r="J1017" i="1"/>
  <c r="K1017" i="1" s="1"/>
  <c r="E1017" i="1" s="1"/>
  <c r="AB1018" i="1"/>
  <c r="U1016" i="1"/>
  <c r="W1016" i="1" s="1"/>
  <c r="L1016" i="1" l="1"/>
  <c r="Z1011" i="1"/>
  <c r="D1017" i="1"/>
  <c r="G1017" i="1" s="1"/>
  <c r="B1011" i="1"/>
  <c r="C1020" i="1"/>
  <c r="O1013" i="1"/>
  <c r="P1013" i="1" s="1"/>
  <c r="N1014" i="1"/>
  <c r="F1016" i="1"/>
  <c r="S1012" i="1"/>
  <c r="Z1012" i="1" s="1"/>
  <c r="X1012" i="1"/>
  <c r="B1012" i="1" s="1"/>
  <c r="J1018" i="1"/>
  <c r="K1018" i="1" s="1"/>
  <c r="E1018" i="1" s="1"/>
  <c r="M1018" i="1"/>
  <c r="A1020" i="1"/>
  <c r="Q1020" i="1" s="1"/>
  <c r="R1020" i="1" s="1"/>
  <c r="H1019" i="1"/>
  <c r="I1019" i="1"/>
  <c r="AB1019" i="1"/>
  <c r="T1021" i="1"/>
  <c r="U1017" i="1"/>
  <c r="W1017" i="1" s="1"/>
  <c r="C1021" i="1" l="1"/>
  <c r="L1017" i="1"/>
  <c r="F1017" i="1"/>
  <c r="D1018" i="1"/>
  <c r="L1018" i="1" s="1"/>
  <c r="O1014" i="1"/>
  <c r="P1014" i="1" s="1"/>
  <c r="N1015" i="1"/>
  <c r="S1013" i="1"/>
  <c r="Z1013" i="1" s="1"/>
  <c r="X1013" i="1"/>
  <c r="B1013" i="1" s="1"/>
  <c r="S1016" i="1"/>
  <c r="Z1016" i="1" s="1"/>
  <c r="AB1020" i="1"/>
  <c r="T1022" i="1"/>
  <c r="A1021" i="1"/>
  <c r="Q1021" i="1" s="1"/>
  <c r="R1021" i="1" s="1"/>
  <c r="H1020" i="1"/>
  <c r="I1020" i="1"/>
  <c r="J1019" i="1"/>
  <c r="K1019" i="1" s="1"/>
  <c r="E1019" i="1" s="1"/>
  <c r="M1019" i="1"/>
  <c r="U1018" i="1"/>
  <c r="W1018" i="1" s="1"/>
  <c r="F1018" i="1" l="1"/>
  <c r="G1018" i="1"/>
  <c r="D1019" i="1"/>
  <c r="L1019" i="1" s="1"/>
  <c r="C1022" i="1"/>
  <c r="O1015" i="1"/>
  <c r="P1015" i="1" s="1"/>
  <c r="N1016" i="1"/>
  <c r="S1014" i="1"/>
  <c r="Z1014" i="1" s="1"/>
  <c r="X1014" i="1"/>
  <c r="B1014" i="1" s="1"/>
  <c r="J1020" i="1"/>
  <c r="K1020" i="1" s="1"/>
  <c r="E1020" i="1" s="1"/>
  <c r="M1020" i="1"/>
  <c r="T1023" i="1"/>
  <c r="U1019" i="1"/>
  <c r="W1019" i="1" s="1"/>
  <c r="AB1021" i="1"/>
  <c r="A1022" i="1"/>
  <c r="Q1022" i="1" s="1"/>
  <c r="R1022" i="1" s="1"/>
  <c r="H1021" i="1"/>
  <c r="I1021" i="1"/>
  <c r="F1019" i="1" l="1"/>
  <c r="G1019" i="1"/>
  <c r="D1020" i="1"/>
  <c r="L1020" i="1" s="1"/>
  <c r="O1016" i="1"/>
  <c r="P1016" i="1" s="1"/>
  <c r="X1016" i="1" s="1"/>
  <c r="B1016" i="1" s="1"/>
  <c r="N1017" i="1"/>
  <c r="S1015" i="1"/>
  <c r="Z1015" i="1" s="1"/>
  <c r="X1015" i="1"/>
  <c r="B1015" i="1" s="1"/>
  <c r="C1023" i="1"/>
  <c r="U1020" i="1"/>
  <c r="W1020" i="1" s="1"/>
  <c r="T1024" i="1"/>
  <c r="J1021" i="1"/>
  <c r="K1021" i="1" s="1"/>
  <c r="E1021" i="1" s="1"/>
  <c r="M1021" i="1"/>
  <c r="AB1022" i="1"/>
  <c r="A1023" i="1"/>
  <c r="Q1023" i="1" s="1"/>
  <c r="R1023" i="1" s="1"/>
  <c r="H1022" i="1"/>
  <c r="I1022" i="1"/>
  <c r="F1020" i="1" l="1"/>
  <c r="D1021" i="1"/>
  <c r="L1021" i="1" s="1"/>
  <c r="C1024" i="1"/>
  <c r="O1017" i="1"/>
  <c r="P1017" i="1" s="1"/>
  <c r="N1018" i="1"/>
  <c r="G1020" i="1"/>
  <c r="U1021" i="1"/>
  <c r="W1021" i="1" s="1"/>
  <c r="J1022" i="1"/>
  <c r="K1022" i="1" s="1"/>
  <c r="E1022" i="1" s="1"/>
  <c r="M1022" i="1"/>
  <c r="A1024" i="1"/>
  <c r="Q1024" i="1" s="1"/>
  <c r="R1024" i="1" s="1"/>
  <c r="H1023" i="1"/>
  <c r="I1023" i="1"/>
  <c r="AB1023" i="1"/>
  <c r="T1025" i="1"/>
  <c r="F1021" i="1" l="1"/>
  <c r="G1021" i="1"/>
  <c r="D1022" i="1"/>
  <c r="L1022" i="1" s="1"/>
  <c r="O1018" i="1"/>
  <c r="P1018" i="1" s="1"/>
  <c r="N1019" i="1"/>
  <c r="S1017" i="1"/>
  <c r="X1017" i="1"/>
  <c r="C1025" i="1"/>
  <c r="T1026" i="1"/>
  <c r="AB1024" i="1"/>
  <c r="A1025" i="1"/>
  <c r="Q1025" i="1" s="1"/>
  <c r="R1025" i="1" s="1"/>
  <c r="H1024" i="1"/>
  <c r="I1024" i="1"/>
  <c r="J1023" i="1"/>
  <c r="K1023" i="1" s="1"/>
  <c r="E1023" i="1" s="1"/>
  <c r="M1023" i="1"/>
  <c r="U1022" i="1"/>
  <c r="W1022" i="1" s="1"/>
  <c r="Z1017" i="1" l="1"/>
  <c r="F1022" i="1"/>
  <c r="G1022" i="1"/>
  <c r="D1023" i="1"/>
  <c r="N1020" i="1"/>
  <c r="O1019" i="1"/>
  <c r="P1019" i="1" s="1"/>
  <c r="S1018" i="1"/>
  <c r="Z1018" i="1" s="1"/>
  <c r="X1018" i="1"/>
  <c r="B1018" i="1" s="1"/>
  <c r="C1026" i="1"/>
  <c r="B1017" i="1"/>
  <c r="U1023" i="1"/>
  <c r="W1023" i="1" s="1"/>
  <c r="AB1025" i="1"/>
  <c r="A1026" i="1"/>
  <c r="Q1026" i="1" s="1"/>
  <c r="R1026" i="1" s="1"/>
  <c r="H1025" i="1"/>
  <c r="I1025" i="1"/>
  <c r="T1027" i="1"/>
  <c r="J1024" i="1"/>
  <c r="K1024" i="1" s="1"/>
  <c r="E1024" i="1" s="1"/>
  <c r="M1024" i="1"/>
  <c r="F1023" i="1" l="1"/>
  <c r="L1023" i="1"/>
  <c r="G1023" i="1"/>
  <c r="D1024" i="1"/>
  <c r="S1019" i="1"/>
  <c r="Z1019" i="1" s="1"/>
  <c r="X1019" i="1"/>
  <c r="B1019" i="1" s="1"/>
  <c r="N1021" i="1"/>
  <c r="O1020" i="1"/>
  <c r="P1020" i="1" s="1"/>
  <c r="C1027" i="1"/>
  <c r="T1028" i="1"/>
  <c r="AB1026" i="1"/>
  <c r="A1027" i="1"/>
  <c r="Q1027" i="1" s="1"/>
  <c r="R1027" i="1" s="1"/>
  <c r="H1026" i="1"/>
  <c r="I1026" i="1"/>
  <c r="U1024" i="1"/>
  <c r="W1024" i="1" s="1"/>
  <c r="J1025" i="1"/>
  <c r="K1025" i="1" s="1"/>
  <c r="E1025" i="1" s="1"/>
  <c r="M1025" i="1"/>
  <c r="F1024" i="1" l="1"/>
  <c r="G1024" i="1"/>
  <c r="L1024" i="1"/>
  <c r="D1025" i="1"/>
  <c r="S1020" i="1"/>
  <c r="X1020" i="1"/>
  <c r="O1021" i="1"/>
  <c r="P1021" i="1" s="1"/>
  <c r="N1022" i="1"/>
  <c r="C1028" i="1"/>
  <c r="U1025" i="1"/>
  <c r="W1025" i="1" s="1"/>
  <c r="J1026" i="1"/>
  <c r="K1026" i="1" s="1"/>
  <c r="E1026" i="1" s="1"/>
  <c r="M1026" i="1"/>
  <c r="A1028" i="1"/>
  <c r="Q1028" i="1" s="1"/>
  <c r="R1028" i="1" s="1"/>
  <c r="H1027" i="1"/>
  <c r="I1027" i="1"/>
  <c r="T1029" i="1"/>
  <c r="AB1027" i="1"/>
  <c r="F1025" i="1" l="1"/>
  <c r="L1025" i="1"/>
  <c r="Z1020" i="1"/>
  <c r="G1025" i="1"/>
  <c r="D1026" i="1"/>
  <c r="O1022" i="1"/>
  <c r="P1022" i="1" s="1"/>
  <c r="N1023" i="1"/>
  <c r="S1021" i="1"/>
  <c r="X1021" i="1"/>
  <c r="B1020" i="1"/>
  <c r="C1029" i="1"/>
  <c r="A1029" i="1"/>
  <c r="Q1029" i="1" s="1"/>
  <c r="R1029" i="1" s="1"/>
  <c r="H1028" i="1"/>
  <c r="I1028" i="1"/>
  <c r="T1030" i="1"/>
  <c r="J1027" i="1"/>
  <c r="K1027" i="1" s="1"/>
  <c r="E1027" i="1" s="1"/>
  <c r="M1027" i="1"/>
  <c r="U1026" i="1"/>
  <c r="W1026" i="1" s="1"/>
  <c r="AB1028" i="1"/>
  <c r="F1026" i="1" l="1"/>
  <c r="L1026" i="1"/>
  <c r="Z1021" i="1"/>
  <c r="G1026" i="1"/>
  <c r="D1027" i="1"/>
  <c r="B1021" i="1"/>
  <c r="O1023" i="1"/>
  <c r="P1023" i="1" s="1"/>
  <c r="N1024" i="1"/>
  <c r="S1022" i="1"/>
  <c r="X1022" i="1"/>
  <c r="B1022" i="1" s="1"/>
  <c r="C1030" i="1"/>
  <c r="T1031" i="1"/>
  <c r="J1028" i="1"/>
  <c r="K1028" i="1" s="1"/>
  <c r="E1028" i="1" s="1"/>
  <c r="M1028" i="1"/>
  <c r="U1027" i="1"/>
  <c r="W1027" i="1" s="1"/>
  <c r="AB1029" i="1"/>
  <c r="A1030" i="1"/>
  <c r="Q1030" i="1" s="1"/>
  <c r="R1030" i="1" s="1"/>
  <c r="H1029" i="1"/>
  <c r="I1029" i="1"/>
  <c r="F1027" i="1" l="1"/>
  <c r="L1027" i="1"/>
  <c r="G1027" i="1"/>
  <c r="D1028" i="1"/>
  <c r="O1024" i="1"/>
  <c r="P1024" i="1" s="1"/>
  <c r="N1025" i="1"/>
  <c r="S1023" i="1"/>
  <c r="X1023" i="1"/>
  <c r="C1031" i="1"/>
  <c r="Z1022" i="1"/>
  <c r="T1032" i="1"/>
  <c r="J1029" i="1"/>
  <c r="K1029" i="1" s="1"/>
  <c r="E1029" i="1" s="1"/>
  <c r="M1029" i="1"/>
  <c r="U1028" i="1"/>
  <c r="W1028" i="1" s="1"/>
  <c r="AB1030" i="1"/>
  <c r="A1031" i="1"/>
  <c r="Q1031" i="1" s="1"/>
  <c r="R1031" i="1" s="1"/>
  <c r="H1030" i="1"/>
  <c r="I1030" i="1"/>
  <c r="F1028" i="1" l="1"/>
  <c r="L1028" i="1"/>
  <c r="Z1023" i="1"/>
  <c r="G1028" i="1"/>
  <c r="D1029" i="1"/>
  <c r="F1029" i="1" s="1"/>
  <c r="B1023" i="1"/>
  <c r="O1025" i="1"/>
  <c r="P1025" i="1" s="1"/>
  <c r="N1026" i="1"/>
  <c r="S1024" i="1"/>
  <c r="Z1024" i="1" s="1"/>
  <c r="X1024" i="1"/>
  <c r="B1024" i="1" s="1"/>
  <c r="C1032" i="1"/>
  <c r="AB1031" i="1"/>
  <c r="J1030" i="1"/>
  <c r="K1030" i="1" s="1"/>
  <c r="E1030" i="1" s="1"/>
  <c r="M1030" i="1"/>
  <c r="A1032" i="1"/>
  <c r="Q1032" i="1" s="1"/>
  <c r="R1032" i="1" s="1"/>
  <c r="H1031" i="1"/>
  <c r="I1031" i="1"/>
  <c r="T1033" i="1"/>
  <c r="U1029" i="1"/>
  <c r="W1029" i="1" s="1"/>
  <c r="L1029" i="1" l="1"/>
  <c r="G1029" i="1"/>
  <c r="D1030" i="1"/>
  <c r="F1030" i="1" s="1"/>
  <c r="N1027" i="1"/>
  <c r="O1026" i="1"/>
  <c r="P1026" i="1" s="1"/>
  <c r="S1025" i="1"/>
  <c r="X1025" i="1"/>
  <c r="C1033" i="1"/>
  <c r="U1030" i="1"/>
  <c r="W1030" i="1" s="1"/>
  <c r="A1033" i="1"/>
  <c r="Q1033" i="1" s="1"/>
  <c r="R1033" i="1" s="1"/>
  <c r="H1032" i="1"/>
  <c r="I1032" i="1"/>
  <c r="AB1032" i="1"/>
  <c r="T1034" i="1"/>
  <c r="J1031" i="1"/>
  <c r="K1031" i="1" s="1"/>
  <c r="E1031" i="1" s="1"/>
  <c r="M1031" i="1"/>
  <c r="Z1025" i="1" l="1"/>
  <c r="G1030" i="1"/>
  <c r="L1030" i="1"/>
  <c r="D1031" i="1"/>
  <c r="F1031" i="1" s="1"/>
  <c r="B1025" i="1"/>
  <c r="S1026" i="1"/>
  <c r="Z1026" i="1" s="1"/>
  <c r="X1026" i="1"/>
  <c r="B1026" i="1" s="1"/>
  <c r="O1027" i="1"/>
  <c r="P1027" i="1" s="1"/>
  <c r="N1028" i="1"/>
  <c r="C1034" i="1"/>
  <c r="AB1033" i="1"/>
  <c r="A1034" i="1"/>
  <c r="Q1034" i="1" s="1"/>
  <c r="R1034" i="1" s="1"/>
  <c r="H1033" i="1"/>
  <c r="I1033" i="1"/>
  <c r="T1035" i="1"/>
  <c r="U1031" i="1"/>
  <c r="W1031" i="1" s="1"/>
  <c r="J1032" i="1"/>
  <c r="K1032" i="1" s="1"/>
  <c r="E1032" i="1" s="1"/>
  <c r="M1032" i="1"/>
  <c r="L1031" i="1" l="1"/>
  <c r="G1031" i="1"/>
  <c r="D1032" i="1"/>
  <c r="F1032" i="1" s="1"/>
  <c r="N1029" i="1"/>
  <c r="O1028" i="1"/>
  <c r="P1028" i="1" s="1"/>
  <c r="S1027" i="1"/>
  <c r="X1027" i="1"/>
  <c r="C1035" i="1"/>
  <c r="I1034" i="1"/>
  <c r="H1034" i="1"/>
  <c r="A1035" i="1"/>
  <c r="Q1035" i="1" s="1"/>
  <c r="R1035" i="1" s="1"/>
  <c r="AB1034" i="1"/>
  <c r="T1036" i="1"/>
  <c r="J1033" i="1"/>
  <c r="K1033" i="1" s="1"/>
  <c r="E1033" i="1" s="1"/>
  <c r="M1033" i="1"/>
  <c r="U1032" i="1"/>
  <c r="W1032" i="1" s="1"/>
  <c r="L1032" i="1" l="1"/>
  <c r="Z1027" i="1"/>
  <c r="G1032" i="1"/>
  <c r="D1033" i="1"/>
  <c r="F1033" i="1" s="1"/>
  <c r="B1027" i="1"/>
  <c r="S1028" i="1"/>
  <c r="X1028" i="1"/>
  <c r="O1029" i="1"/>
  <c r="P1029" i="1" s="1"/>
  <c r="N1030" i="1"/>
  <c r="C1036" i="1"/>
  <c r="U1033" i="1"/>
  <c r="W1033" i="1" s="1"/>
  <c r="M1034" i="1"/>
  <c r="J1034" i="1"/>
  <c r="K1034" i="1" s="1"/>
  <c r="E1034" i="1" s="1"/>
  <c r="AB1035" i="1"/>
  <c r="I1035" i="1"/>
  <c r="A1036" i="1"/>
  <c r="Q1036" i="1" s="1"/>
  <c r="R1036" i="1" s="1"/>
  <c r="H1035" i="1"/>
  <c r="T1037" i="1"/>
  <c r="L1033" i="1" l="1"/>
  <c r="G1033" i="1"/>
  <c r="Z1028" i="1"/>
  <c r="D1034" i="1"/>
  <c r="F1034" i="1" s="1"/>
  <c r="S1029" i="1"/>
  <c r="Z1029" i="1" s="1"/>
  <c r="X1029" i="1"/>
  <c r="B1029" i="1" s="1"/>
  <c r="B1028" i="1"/>
  <c r="C1037" i="1"/>
  <c r="O1030" i="1"/>
  <c r="P1030" i="1" s="1"/>
  <c r="N1031" i="1"/>
  <c r="T1038" i="1"/>
  <c r="H1036" i="1"/>
  <c r="I1036" i="1"/>
  <c r="A1037" i="1"/>
  <c r="Q1037" i="1" s="1"/>
  <c r="R1037" i="1" s="1"/>
  <c r="AB1036" i="1"/>
  <c r="M1035" i="1"/>
  <c r="J1035" i="1"/>
  <c r="K1035" i="1" s="1"/>
  <c r="E1035" i="1" s="1"/>
  <c r="U1034" i="1"/>
  <c r="W1034" i="1" s="1"/>
  <c r="L1034" i="1" l="1"/>
  <c r="G1034" i="1"/>
  <c r="D1035" i="1"/>
  <c r="F1035" i="1" s="1"/>
  <c r="O1031" i="1"/>
  <c r="P1031" i="1" s="1"/>
  <c r="N1032" i="1"/>
  <c r="S1030" i="1"/>
  <c r="X1030" i="1"/>
  <c r="C1038" i="1"/>
  <c r="U1035" i="1"/>
  <c r="W1035" i="1" s="1"/>
  <c r="AB1037" i="1"/>
  <c r="H1037" i="1"/>
  <c r="A1038" i="1"/>
  <c r="Q1038" i="1" s="1"/>
  <c r="R1038" i="1" s="1"/>
  <c r="I1037" i="1"/>
  <c r="J1036" i="1"/>
  <c r="K1036" i="1" s="1"/>
  <c r="E1036" i="1" s="1"/>
  <c r="M1036" i="1"/>
  <c r="T1039" i="1"/>
  <c r="L1035" i="1" l="1"/>
  <c r="Z1030" i="1"/>
  <c r="D1036" i="1"/>
  <c r="F1036" i="1" s="1"/>
  <c r="O1032" i="1"/>
  <c r="P1032" i="1" s="1"/>
  <c r="N1033" i="1"/>
  <c r="S1031" i="1"/>
  <c r="Z1031" i="1" s="1"/>
  <c r="X1031" i="1"/>
  <c r="B1031" i="1" s="1"/>
  <c r="C1039" i="1"/>
  <c r="G1035" i="1"/>
  <c r="B1030" i="1"/>
  <c r="T1040" i="1"/>
  <c r="M1037" i="1"/>
  <c r="J1037" i="1"/>
  <c r="K1037" i="1" s="1"/>
  <c r="E1037" i="1" s="1"/>
  <c r="U1036" i="1"/>
  <c r="W1036" i="1" s="1"/>
  <c r="AB1038" i="1"/>
  <c r="I1038" i="1"/>
  <c r="A1039" i="1"/>
  <c r="Q1039" i="1" s="1"/>
  <c r="R1039" i="1" s="1"/>
  <c r="H1038" i="1"/>
  <c r="L1036" i="1" l="1"/>
  <c r="D1037" i="1"/>
  <c r="F1037" i="1" s="1"/>
  <c r="N1034" i="1"/>
  <c r="O1033" i="1"/>
  <c r="P1033" i="1" s="1"/>
  <c r="S1032" i="1"/>
  <c r="X1032" i="1"/>
  <c r="G1036" i="1"/>
  <c r="C1040" i="1"/>
  <c r="AB1039" i="1"/>
  <c r="U1037" i="1"/>
  <c r="W1037" i="1" s="1"/>
  <c r="A1040" i="1"/>
  <c r="Q1040" i="1" s="1"/>
  <c r="R1040" i="1" s="1"/>
  <c r="H1039" i="1"/>
  <c r="I1039" i="1"/>
  <c r="T1041" i="1"/>
  <c r="M1038" i="1"/>
  <c r="J1038" i="1"/>
  <c r="K1038" i="1" s="1"/>
  <c r="E1038" i="1" s="1"/>
  <c r="L1037" i="1" l="1"/>
  <c r="Z1032" i="1"/>
  <c r="D1038" i="1"/>
  <c r="F1038" i="1" s="1"/>
  <c r="B1032" i="1"/>
  <c r="S1033" i="1"/>
  <c r="X1033" i="1"/>
  <c r="C1041" i="1"/>
  <c r="O1034" i="1"/>
  <c r="P1034" i="1" s="1"/>
  <c r="N1035" i="1"/>
  <c r="G1037" i="1"/>
  <c r="AB1040" i="1"/>
  <c r="T1042" i="1"/>
  <c r="U1038" i="1"/>
  <c r="W1038" i="1" s="1"/>
  <c r="J1039" i="1"/>
  <c r="K1039" i="1" s="1"/>
  <c r="E1039" i="1" s="1"/>
  <c r="M1039" i="1"/>
  <c r="I1040" i="1"/>
  <c r="H1040" i="1"/>
  <c r="A1041" i="1"/>
  <c r="Q1041" i="1" s="1"/>
  <c r="R1041" i="1" s="1"/>
  <c r="Z1033" i="1" l="1"/>
  <c r="G1038" i="1"/>
  <c r="L1038" i="1"/>
  <c r="D1039" i="1"/>
  <c r="F1039" i="1" s="1"/>
  <c r="B1033" i="1"/>
  <c r="N1036" i="1"/>
  <c r="O1035" i="1"/>
  <c r="P1035" i="1" s="1"/>
  <c r="S1034" i="1"/>
  <c r="Z1034" i="1" s="1"/>
  <c r="X1034" i="1"/>
  <c r="B1034" i="1" s="1"/>
  <c r="C1042" i="1"/>
  <c r="M1040" i="1"/>
  <c r="J1040" i="1"/>
  <c r="K1040" i="1" s="1"/>
  <c r="E1040" i="1" s="1"/>
  <c r="I1041" i="1"/>
  <c r="H1041" i="1"/>
  <c r="A1042" i="1"/>
  <c r="Q1042" i="1" s="1"/>
  <c r="R1042" i="1" s="1"/>
  <c r="T1043" i="1"/>
  <c r="U1039" i="1"/>
  <c r="W1039" i="1" s="1"/>
  <c r="AB1041" i="1"/>
  <c r="L1039" i="1" l="1"/>
  <c r="G1039" i="1"/>
  <c r="D1040" i="1"/>
  <c r="F1040" i="1" s="1"/>
  <c r="S1035" i="1"/>
  <c r="X1035" i="1"/>
  <c r="O1036" i="1"/>
  <c r="P1036" i="1" s="1"/>
  <c r="N1037" i="1"/>
  <c r="C1043" i="1"/>
  <c r="U1040" i="1"/>
  <c r="W1040" i="1" s="1"/>
  <c r="T1044" i="1"/>
  <c r="M1041" i="1"/>
  <c r="J1041" i="1"/>
  <c r="K1041" i="1" s="1"/>
  <c r="E1041" i="1" s="1"/>
  <c r="AB1042" i="1"/>
  <c r="I1042" i="1"/>
  <c r="H1042" i="1"/>
  <c r="A1043" i="1"/>
  <c r="Q1043" i="1" s="1"/>
  <c r="R1043" i="1" s="1"/>
  <c r="L1040" i="1" l="1"/>
  <c r="Z1035" i="1"/>
  <c r="G1040" i="1"/>
  <c r="D1041" i="1"/>
  <c r="F1041" i="1" s="1"/>
  <c r="O1037" i="1"/>
  <c r="P1037" i="1" s="1"/>
  <c r="N1038" i="1"/>
  <c r="S1036" i="1"/>
  <c r="Z1036" i="1" s="1"/>
  <c r="X1036" i="1"/>
  <c r="B1036" i="1" s="1"/>
  <c r="B1035" i="1"/>
  <c r="C1044" i="1"/>
  <c r="I1043" i="1"/>
  <c r="H1043" i="1"/>
  <c r="A1044" i="1"/>
  <c r="Q1044" i="1" s="1"/>
  <c r="R1044" i="1" s="1"/>
  <c r="U1041" i="1"/>
  <c r="W1041" i="1" s="1"/>
  <c r="T1045" i="1"/>
  <c r="M1042" i="1"/>
  <c r="J1042" i="1"/>
  <c r="K1042" i="1" s="1"/>
  <c r="E1042" i="1" s="1"/>
  <c r="AB1043" i="1"/>
  <c r="L1041" i="1" l="1"/>
  <c r="G1041" i="1"/>
  <c r="D1042" i="1"/>
  <c r="F1042" i="1" s="1"/>
  <c r="N1039" i="1"/>
  <c r="O1038" i="1"/>
  <c r="P1038" i="1" s="1"/>
  <c r="S1037" i="1"/>
  <c r="Z1037" i="1" s="1"/>
  <c r="X1037" i="1"/>
  <c r="B1037" i="1" s="1"/>
  <c r="C1045" i="1"/>
  <c r="M1043" i="1"/>
  <c r="J1043" i="1"/>
  <c r="K1043" i="1" s="1"/>
  <c r="E1043" i="1" s="1"/>
  <c r="AB1044" i="1"/>
  <c r="I1044" i="1"/>
  <c r="H1044" i="1"/>
  <c r="A1045" i="1"/>
  <c r="Q1045" i="1" s="1"/>
  <c r="R1045" i="1" s="1"/>
  <c r="U1042" i="1"/>
  <c r="W1042" i="1" s="1"/>
  <c r="T1046" i="1"/>
  <c r="L1042" i="1" l="1"/>
  <c r="G1042" i="1"/>
  <c r="D1043" i="1"/>
  <c r="F1043" i="1" s="1"/>
  <c r="S1038" i="1"/>
  <c r="X1038" i="1"/>
  <c r="N1040" i="1"/>
  <c r="O1039" i="1"/>
  <c r="P1039" i="1" s="1"/>
  <c r="C1046" i="1"/>
  <c r="U1043" i="1"/>
  <c r="W1043" i="1" s="1"/>
  <c r="T1047" i="1"/>
  <c r="M1044" i="1"/>
  <c r="J1044" i="1"/>
  <c r="K1044" i="1" s="1"/>
  <c r="E1044" i="1" s="1"/>
  <c r="I1045" i="1"/>
  <c r="H1045" i="1"/>
  <c r="A1046" i="1"/>
  <c r="Q1046" i="1" s="1"/>
  <c r="R1046" i="1" s="1"/>
  <c r="AB1045" i="1"/>
  <c r="L1043" i="1" l="1"/>
  <c r="G1043" i="1"/>
  <c r="Z1038" i="1"/>
  <c r="D1044" i="1"/>
  <c r="F1044" i="1" s="1"/>
  <c r="S1039" i="1"/>
  <c r="Z1039" i="1" s="1"/>
  <c r="X1039" i="1"/>
  <c r="B1039" i="1" s="1"/>
  <c r="O1040" i="1"/>
  <c r="P1040" i="1" s="1"/>
  <c r="N1041" i="1"/>
  <c r="B1038" i="1"/>
  <c r="C1047" i="1"/>
  <c r="T1048" i="1"/>
  <c r="M1045" i="1"/>
  <c r="J1045" i="1"/>
  <c r="K1045" i="1" s="1"/>
  <c r="E1045" i="1" s="1"/>
  <c r="U1044" i="1"/>
  <c r="W1044" i="1" s="1"/>
  <c r="AB1046" i="1"/>
  <c r="H1046" i="1"/>
  <c r="I1046" i="1" s="1"/>
  <c r="A1047" i="1"/>
  <c r="Q1047" i="1" s="1"/>
  <c r="R1047" i="1" s="1"/>
  <c r="D1045" i="1" l="1"/>
  <c r="G1045" i="1" s="1"/>
  <c r="L1044" i="1"/>
  <c r="G1044" i="1"/>
  <c r="O1041" i="1"/>
  <c r="P1041" i="1" s="1"/>
  <c r="N1042" i="1"/>
  <c r="S1040" i="1"/>
  <c r="X1040" i="1"/>
  <c r="C1048" i="1"/>
  <c r="J1046" i="1"/>
  <c r="K1046" i="1" s="1"/>
  <c r="E1046" i="1" s="1"/>
  <c r="T1049" i="1"/>
  <c r="U1045" i="1"/>
  <c r="W1045" i="1" s="1"/>
  <c r="AB1047" i="1"/>
  <c r="I1047" i="1"/>
  <c r="H1047" i="1"/>
  <c r="A1048" i="1"/>
  <c r="Q1048" i="1" s="1"/>
  <c r="R1048" i="1" s="1"/>
  <c r="L1045" i="1" l="1"/>
  <c r="M1046" i="1" s="1"/>
  <c r="F1045" i="1"/>
  <c r="Z1040" i="1"/>
  <c r="B1040" i="1"/>
  <c r="O1042" i="1"/>
  <c r="P1042" i="1" s="1"/>
  <c r="N1043" i="1"/>
  <c r="S1041" i="1"/>
  <c r="Z1041" i="1" s="1"/>
  <c r="X1041" i="1"/>
  <c r="B1041" i="1" s="1"/>
  <c r="D1046" i="1"/>
  <c r="L1046" i="1" s="1"/>
  <c r="C1049" i="1"/>
  <c r="I1048" i="1"/>
  <c r="H1048" i="1"/>
  <c r="A1049" i="1"/>
  <c r="Q1049" i="1" s="1"/>
  <c r="R1049" i="1" s="1"/>
  <c r="U1046" i="1"/>
  <c r="W1046" i="1" s="1"/>
  <c r="T1050" i="1"/>
  <c r="J1047" i="1"/>
  <c r="K1047" i="1" s="1"/>
  <c r="E1047" i="1" s="1"/>
  <c r="AB1048" i="1"/>
  <c r="D1047" i="1" l="1"/>
  <c r="L1047" i="1" s="1"/>
  <c r="G1046" i="1"/>
  <c r="F1046" i="1"/>
  <c r="O1043" i="1"/>
  <c r="P1043" i="1" s="1"/>
  <c r="N1044" i="1"/>
  <c r="S1042" i="1"/>
  <c r="Z1042" i="1" s="1"/>
  <c r="X1042" i="1"/>
  <c r="B1042" i="1" s="1"/>
  <c r="C1050" i="1"/>
  <c r="M1047" i="1"/>
  <c r="J1048" i="1"/>
  <c r="K1048" i="1" s="1"/>
  <c r="E1048" i="1" s="1"/>
  <c r="U1047" i="1"/>
  <c r="W1047" i="1" s="1"/>
  <c r="T1051" i="1"/>
  <c r="AB1049" i="1"/>
  <c r="I1049" i="1"/>
  <c r="H1049" i="1"/>
  <c r="A1050" i="1"/>
  <c r="Q1050" i="1" s="1"/>
  <c r="R1050" i="1" s="1"/>
  <c r="D1048" i="1" l="1"/>
  <c r="L1048" i="1" s="1"/>
  <c r="N1045" i="1"/>
  <c r="O1044" i="1"/>
  <c r="P1044" i="1" s="1"/>
  <c r="S1043" i="1"/>
  <c r="X1043" i="1"/>
  <c r="C1051" i="1"/>
  <c r="G1047" i="1"/>
  <c r="F1047" i="1"/>
  <c r="AB1050" i="1"/>
  <c r="U1048" i="1"/>
  <c r="W1048" i="1" s="1"/>
  <c r="T1052" i="1"/>
  <c r="I1050" i="1"/>
  <c r="H1050" i="1"/>
  <c r="A1051" i="1"/>
  <c r="Q1051" i="1" s="1"/>
  <c r="R1051" i="1" s="1"/>
  <c r="J1049" i="1"/>
  <c r="K1049" i="1" s="1"/>
  <c r="E1049" i="1" s="1"/>
  <c r="M1048" i="1"/>
  <c r="Z1043" i="1" l="1"/>
  <c r="D1049" i="1"/>
  <c r="G1049" i="1" s="1"/>
  <c r="B1043" i="1"/>
  <c r="S1044" i="1"/>
  <c r="Z1044" i="1" s="1"/>
  <c r="X1044" i="1"/>
  <c r="B1044" i="1" s="1"/>
  <c r="O1045" i="1"/>
  <c r="P1045" i="1" s="1"/>
  <c r="N1046" i="1"/>
  <c r="F1048" i="1"/>
  <c r="C1052" i="1"/>
  <c r="G1048" i="1"/>
  <c r="M1049" i="1"/>
  <c r="J1050" i="1"/>
  <c r="K1050" i="1" s="1"/>
  <c r="E1050" i="1" s="1"/>
  <c r="T1053" i="1"/>
  <c r="AB1051" i="1"/>
  <c r="U1049" i="1"/>
  <c r="W1049" i="1" s="1"/>
  <c r="I1051" i="1"/>
  <c r="H1051" i="1"/>
  <c r="A1052" i="1"/>
  <c r="Q1052" i="1" s="1"/>
  <c r="R1052" i="1" s="1"/>
  <c r="L1049" i="1" l="1"/>
  <c r="D1050" i="1"/>
  <c r="G1050" i="1" s="1"/>
  <c r="S1045" i="1"/>
  <c r="Z1045" i="1" s="1"/>
  <c r="X1045" i="1"/>
  <c r="B1045" i="1" s="1"/>
  <c r="C1053" i="1"/>
  <c r="F1049" i="1"/>
  <c r="O1046" i="1"/>
  <c r="P1046" i="1" s="1"/>
  <c r="N1047" i="1"/>
  <c r="M1050" i="1"/>
  <c r="M1051" i="1" s="1"/>
  <c r="I1052" i="1"/>
  <c r="H1052" i="1"/>
  <c r="A1053" i="1"/>
  <c r="Q1053" i="1" s="1"/>
  <c r="R1053" i="1" s="1"/>
  <c r="J1051" i="1"/>
  <c r="K1051" i="1" s="1"/>
  <c r="E1051" i="1" s="1"/>
  <c r="AB1052" i="1"/>
  <c r="T1054" i="1"/>
  <c r="U1050" i="1"/>
  <c r="W1050" i="1" s="1"/>
  <c r="L1050" i="1" l="1"/>
  <c r="D1051" i="1"/>
  <c r="G1051" i="1" s="1"/>
  <c r="C1054" i="1"/>
  <c r="O1047" i="1"/>
  <c r="P1047" i="1" s="1"/>
  <c r="N1048" i="1"/>
  <c r="F1050" i="1"/>
  <c r="S1046" i="1"/>
  <c r="Z1046" i="1" s="1"/>
  <c r="X1046" i="1"/>
  <c r="B1046" i="1" s="1"/>
  <c r="M1052" i="1"/>
  <c r="J1052" i="1"/>
  <c r="K1052" i="1" s="1"/>
  <c r="E1052" i="1" s="1"/>
  <c r="T1055" i="1"/>
  <c r="AB1053" i="1"/>
  <c r="U1051" i="1"/>
  <c r="W1051" i="1" s="1"/>
  <c r="I1053" i="1"/>
  <c r="H1053" i="1"/>
  <c r="A1054" i="1"/>
  <c r="Q1054" i="1" s="1"/>
  <c r="R1054" i="1" s="1"/>
  <c r="L1051" i="1" l="1"/>
  <c r="D1052" i="1"/>
  <c r="G1052" i="1" s="1"/>
  <c r="O1048" i="1"/>
  <c r="P1048" i="1" s="1"/>
  <c r="N1049" i="1"/>
  <c r="S1047" i="1"/>
  <c r="Z1047" i="1" s="1"/>
  <c r="X1047" i="1"/>
  <c r="B1047" i="1" s="1"/>
  <c r="C1055" i="1"/>
  <c r="F1051" i="1"/>
  <c r="M1053" i="1"/>
  <c r="J1053" i="1"/>
  <c r="K1053" i="1" s="1"/>
  <c r="E1053" i="1" s="1"/>
  <c r="AB1054" i="1"/>
  <c r="I1054" i="1"/>
  <c r="H1054" i="1"/>
  <c r="A1055" i="1"/>
  <c r="Q1055" i="1" s="1"/>
  <c r="R1055" i="1" s="1"/>
  <c r="T1056" i="1"/>
  <c r="L1052" i="1"/>
  <c r="U1052" i="1"/>
  <c r="W1052" i="1" s="1"/>
  <c r="D1053" i="1" l="1"/>
  <c r="G1053" i="1" s="1"/>
  <c r="O1049" i="1"/>
  <c r="P1049" i="1" s="1"/>
  <c r="N1050" i="1"/>
  <c r="S1048" i="1"/>
  <c r="Z1048" i="1" s="1"/>
  <c r="X1048" i="1"/>
  <c r="B1048" i="1" s="1"/>
  <c r="F1052" i="1"/>
  <c r="C1056" i="1"/>
  <c r="I1055" i="1"/>
  <c r="A1056" i="1"/>
  <c r="Q1056" i="1" s="1"/>
  <c r="R1056" i="1" s="1"/>
  <c r="H1055" i="1"/>
  <c r="U1053" i="1"/>
  <c r="W1053" i="1" s="1"/>
  <c r="T1057" i="1"/>
  <c r="M1054" i="1"/>
  <c r="J1054" i="1"/>
  <c r="K1054" i="1" s="1"/>
  <c r="E1054" i="1" s="1"/>
  <c r="AB1055" i="1"/>
  <c r="L1053" i="1" l="1"/>
  <c r="D1054" i="1"/>
  <c r="G1054" i="1" s="1"/>
  <c r="N1051" i="1"/>
  <c r="O1050" i="1"/>
  <c r="P1050" i="1" s="1"/>
  <c r="S1049" i="1"/>
  <c r="Z1049" i="1" s="1"/>
  <c r="X1049" i="1"/>
  <c r="B1049" i="1" s="1"/>
  <c r="C1057" i="1"/>
  <c r="F1053" i="1"/>
  <c r="T1058" i="1"/>
  <c r="M1055" i="1"/>
  <c r="J1055" i="1"/>
  <c r="K1055" i="1" s="1"/>
  <c r="E1055" i="1" s="1"/>
  <c r="L1054" i="1"/>
  <c r="U1054" i="1"/>
  <c r="W1054" i="1" s="1"/>
  <c r="AB1056" i="1"/>
  <c r="A1057" i="1"/>
  <c r="Q1057" i="1" s="1"/>
  <c r="R1057" i="1" s="1"/>
  <c r="I1056" i="1"/>
  <c r="H1056" i="1"/>
  <c r="D1055" i="1" l="1"/>
  <c r="G1055" i="1" s="1"/>
  <c r="S1050" i="1"/>
  <c r="Z1050" i="1" s="1"/>
  <c r="X1050" i="1"/>
  <c r="B1050" i="1" s="1"/>
  <c r="N1052" i="1"/>
  <c r="O1051" i="1"/>
  <c r="P1051" i="1" s="1"/>
  <c r="F1054" i="1"/>
  <c r="C1058" i="1"/>
  <c r="U1055" i="1"/>
  <c r="W1055" i="1" s="1"/>
  <c r="T1059" i="1"/>
  <c r="I1057" i="1"/>
  <c r="A1058" i="1"/>
  <c r="Q1058" i="1" s="1"/>
  <c r="R1058" i="1" s="1"/>
  <c r="H1057" i="1"/>
  <c r="J1056" i="1"/>
  <c r="K1056" i="1" s="1"/>
  <c r="E1056" i="1" s="1"/>
  <c r="M1056" i="1"/>
  <c r="AB1057" i="1"/>
  <c r="L1055" i="1" l="1"/>
  <c r="F1055" i="1"/>
  <c r="D1056" i="1"/>
  <c r="S1051" i="1"/>
  <c r="Z1051" i="1" s="1"/>
  <c r="X1051" i="1"/>
  <c r="B1051" i="1" s="1"/>
  <c r="O1052" i="1"/>
  <c r="P1052" i="1" s="1"/>
  <c r="N1053" i="1"/>
  <c r="C1059" i="1"/>
  <c r="U1056" i="1"/>
  <c r="W1056" i="1" s="1"/>
  <c r="A1059" i="1"/>
  <c r="Q1059" i="1" s="1"/>
  <c r="R1059" i="1" s="1"/>
  <c r="I1058" i="1"/>
  <c r="H1058" i="1"/>
  <c r="J1057" i="1"/>
  <c r="K1057" i="1" s="1"/>
  <c r="E1057" i="1" s="1"/>
  <c r="M1057" i="1"/>
  <c r="T1060" i="1"/>
  <c r="AB1058" i="1"/>
  <c r="F1056" i="1" l="1"/>
  <c r="L1056" i="1"/>
  <c r="D1057" i="1"/>
  <c r="N1054" i="1"/>
  <c r="O1053" i="1"/>
  <c r="P1053" i="1" s="1"/>
  <c r="S1052" i="1"/>
  <c r="Z1052" i="1" s="1"/>
  <c r="X1052" i="1"/>
  <c r="B1052" i="1" s="1"/>
  <c r="G1056" i="1"/>
  <c r="C1060" i="1"/>
  <c r="U1057" i="1"/>
  <c r="W1057" i="1" s="1"/>
  <c r="A1060" i="1"/>
  <c r="Q1060" i="1" s="1"/>
  <c r="R1060" i="1" s="1"/>
  <c r="I1059" i="1"/>
  <c r="H1059" i="1"/>
  <c r="T1061" i="1"/>
  <c r="M1058" i="1"/>
  <c r="J1058" i="1"/>
  <c r="K1058" i="1" s="1"/>
  <c r="E1058" i="1" s="1"/>
  <c r="AB1059" i="1"/>
  <c r="F1057" i="1" l="1"/>
  <c r="L1057" i="1"/>
  <c r="G1057" i="1"/>
  <c r="D1058" i="1"/>
  <c r="S1053" i="1"/>
  <c r="X1053" i="1"/>
  <c r="O1054" i="1"/>
  <c r="P1054" i="1" s="1"/>
  <c r="N1055" i="1"/>
  <c r="C1061" i="1"/>
  <c r="U1058" i="1"/>
  <c r="W1058" i="1" s="1"/>
  <c r="AB1060" i="1"/>
  <c r="T1062" i="1"/>
  <c r="I1060" i="1"/>
  <c r="A1061" i="1"/>
  <c r="Q1061" i="1" s="1"/>
  <c r="R1061" i="1" s="1"/>
  <c r="H1060" i="1"/>
  <c r="J1059" i="1"/>
  <c r="K1059" i="1" s="1"/>
  <c r="E1059" i="1" s="1"/>
  <c r="M1059" i="1"/>
  <c r="F1058" i="1" l="1"/>
  <c r="L1058" i="1"/>
  <c r="Z1053" i="1"/>
  <c r="B1053" i="1"/>
  <c r="D1059" i="1"/>
  <c r="N1056" i="1"/>
  <c r="O1055" i="1"/>
  <c r="P1055" i="1" s="1"/>
  <c r="S1054" i="1"/>
  <c r="Z1054" i="1" s="1"/>
  <c r="X1054" i="1"/>
  <c r="B1054" i="1" s="1"/>
  <c r="G1058" i="1"/>
  <c r="C1062" i="1"/>
  <c r="U1059" i="1"/>
  <c r="W1059" i="1" s="1"/>
  <c r="I1061" i="1"/>
  <c r="A1062" i="1"/>
  <c r="Q1062" i="1" s="1"/>
  <c r="R1062" i="1" s="1"/>
  <c r="H1061" i="1"/>
  <c r="J1060" i="1"/>
  <c r="K1060" i="1" s="1"/>
  <c r="E1060" i="1" s="1"/>
  <c r="M1060" i="1"/>
  <c r="T1063" i="1"/>
  <c r="AB1061" i="1"/>
  <c r="F1059" i="1" l="1"/>
  <c r="L1059" i="1"/>
  <c r="D1060" i="1"/>
  <c r="S1055" i="1"/>
  <c r="X1055" i="1"/>
  <c r="O1056" i="1"/>
  <c r="P1056" i="1" s="1"/>
  <c r="N1057" i="1"/>
  <c r="C1063" i="1"/>
  <c r="G1059" i="1"/>
  <c r="U1060" i="1"/>
  <c r="W1060" i="1" s="1"/>
  <c r="M1061" i="1"/>
  <c r="J1061" i="1"/>
  <c r="K1061" i="1" s="1"/>
  <c r="E1061" i="1" s="1"/>
  <c r="T1064" i="1"/>
  <c r="AB1062" i="1"/>
  <c r="A1063" i="1"/>
  <c r="Q1063" i="1" s="1"/>
  <c r="R1063" i="1" s="1"/>
  <c r="I1062" i="1"/>
  <c r="H1062" i="1"/>
  <c r="F1060" i="1" l="1"/>
  <c r="L1060" i="1"/>
  <c r="Z1055" i="1"/>
  <c r="D1061" i="1"/>
  <c r="B1055" i="1"/>
  <c r="C1064" i="1"/>
  <c r="G1060" i="1"/>
  <c r="O1057" i="1"/>
  <c r="P1057" i="1" s="1"/>
  <c r="N1058" i="1"/>
  <c r="S1056" i="1"/>
  <c r="X1056" i="1"/>
  <c r="A1064" i="1"/>
  <c r="Q1064" i="1" s="1"/>
  <c r="R1064" i="1" s="1"/>
  <c r="I1063" i="1"/>
  <c r="H1063" i="1"/>
  <c r="J1062" i="1"/>
  <c r="K1062" i="1" s="1"/>
  <c r="E1062" i="1" s="1"/>
  <c r="M1062" i="1"/>
  <c r="U1061" i="1"/>
  <c r="W1061" i="1" s="1"/>
  <c r="AB1063" i="1"/>
  <c r="T1065" i="1"/>
  <c r="F1061" i="1" l="1"/>
  <c r="L1061" i="1"/>
  <c r="Z1056" i="1"/>
  <c r="D1062" i="1"/>
  <c r="C1065" i="1"/>
  <c r="B1056" i="1"/>
  <c r="G1061" i="1"/>
  <c r="O1058" i="1"/>
  <c r="P1058" i="1" s="1"/>
  <c r="N1059" i="1"/>
  <c r="S1057" i="1"/>
  <c r="Z1057" i="1" s="1"/>
  <c r="X1057" i="1"/>
  <c r="B1057" i="1" s="1"/>
  <c r="J1063" i="1"/>
  <c r="K1063" i="1" s="1"/>
  <c r="E1063" i="1" s="1"/>
  <c r="M1063" i="1"/>
  <c r="AB1064" i="1"/>
  <c r="T1066" i="1"/>
  <c r="U1062" i="1"/>
  <c r="W1062" i="1" s="1"/>
  <c r="A1065" i="1"/>
  <c r="Q1065" i="1" s="1"/>
  <c r="R1065" i="1" s="1"/>
  <c r="I1064" i="1"/>
  <c r="H1064" i="1"/>
  <c r="F1062" i="1" l="1"/>
  <c r="L1062" i="1"/>
  <c r="G1062" i="1"/>
  <c r="D1063" i="1"/>
  <c r="C1066" i="1"/>
  <c r="O1059" i="1"/>
  <c r="P1059" i="1" s="1"/>
  <c r="N1060" i="1"/>
  <c r="S1058" i="1"/>
  <c r="X1058" i="1"/>
  <c r="A1066" i="1"/>
  <c r="Q1066" i="1" s="1"/>
  <c r="R1066" i="1" s="1"/>
  <c r="I1065" i="1"/>
  <c r="H1065" i="1"/>
  <c r="AB1065" i="1"/>
  <c r="U1063" i="1"/>
  <c r="W1063" i="1" s="1"/>
  <c r="J1064" i="1"/>
  <c r="K1064" i="1" s="1"/>
  <c r="E1064" i="1" s="1"/>
  <c r="M1064" i="1"/>
  <c r="T1067" i="1"/>
  <c r="F1063" i="1" l="1"/>
  <c r="L1063" i="1"/>
  <c r="Z1058" i="1"/>
  <c r="G1063" i="1"/>
  <c r="D1064" i="1"/>
  <c r="F1064" i="1" s="1"/>
  <c r="S1059" i="1"/>
  <c r="X1059" i="1"/>
  <c r="C1067" i="1"/>
  <c r="O1060" i="1"/>
  <c r="P1060" i="1" s="1"/>
  <c r="N1061" i="1"/>
  <c r="B1058" i="1"/>
  <c r="AB1066" i="1"/>
  <c r="U1064" i="1"/>
  <c r="W1064" i="1" s="1"/>
  <c r="A1067" i="1"/>
  <c r="Q1067" i="1" s="1"/>
  <c r="R1067" i="1" s="1"/>
  <c r="I1066" i="1"/>
  <c r="H1066" i="1"/>
  <c r="T1068" i="1"/>
  <c r="J1065" i="1"/>
  <c r="K1065" i="1" s="1"/>
  <c r="E1065" i="1" s="1"/>
  <c r="M1065" i="1"/>
  <c r="L1064" i="1" l="1"/>
  <c r="G1064" i="1"/>
  <c r="Z1059" i="1"/>
  <c r="D1065" i="1"/>
  <c r="F1065" i="1" s="1"/>
  <c r="C1068" i="1"/>
  <c r="S1060" i="1"/>
  <c r="X1060" i="1"/>
  <c r="B1059" i="1"/>
  <c r="O1061" i="1"/>
  <c r="P1061" i="1" s="1"/>
  <c r="N1062" i="1"/>
  <c r="T1069" i="1"/>
  <c r="A1068" i="1"/>
  <c r="Q1068" i="1" s="1"/>
  <c r="R1068" i="1" s="1"/>
  <c r="I1067" i="1"/>
  <c r="H1067" i="1"/>
  <c r="U1065" i="1"/>
  <c r="W1065" i="1" s="1"/>
  <c r="J1066" i="1"/>
  <c r="K1066" i="1" s="1"/>
  <c r="E1066" i="1" s="1"/>
  <c r="M1066" i="1"/>
  <c r="AB1067" i="1"/>
  <c r="Z1060" i="1" l="1"/>
  <c r="L1065" i="1"/>
  <c r="D1066" i="1"/>
  <c r="F1066" i="1" s="1"/>
  <c r="B1060" i="1"/>
  <c r="N1063" i="1"/>
  <c r="O1062" i="1"/>
  <c r="P1062" i="1" s="1"/>
  <c r="C1069" i="1"/>
  <c r="S1061" i="1"/>
  <c r="Z1061" i="1" s="1"/>
  <c r="X1061" i="1"/>
  <c r="B1061" i="1" s="1"/>
  <c r="G1065" i="1"/>
  <c r="U1066" i="1"/>
  <c r="W1066" i="1" s="1"/>
  <c r="A1069" i="1"/>
  <c r="Q1069" i="1" s="1"/>
  <c r="R1069" i="1" s="1"/>
  <c r="I1068" i="1"/>
  <c r="H1068" i="1"/>
  <c r="J1067" i="1"/>
  <c r="K1067" i="1" s="1"/>
  <c r="E1067" i="1" s="1"/>
  <c r="M1067" i="1"/>
  <c r="T1070" i="1"/>
  <c r="AB1068" i="1"/>
  <c r="C1070" i="1" l="1"/>
  <c r="L1066" i="1"/>
  <c r="D1067" i="1"/>
  <c r="F1067" i="1" s="1"/>
  <c r="S1062" i="1"/>
  <c r="X1062" i="1"/>
  <c r="O1063" i="1"/>
  <c r="P1063" i="1" s="1"/>
  <c r="N1064" i="1"/>
  <c r="G1066" i="1"/>
  <c r="T1071" i="1"/>
  <c r="J1068" i="1"/>
  <c r="K1068" i="1" s="1"/>
  <c r="E1068" i="1" s="1"/>
  <c r="M1068" i="1"/>
  <c r="AB1069" i="1"/>
  <c r="U1067" i="1"/>
  <c r="W1067" i="1" s="1"/>
  <c r="A1070" i="1"/>
  <c r="Q1070" i="1" s="1"/>
  <c r="R1070" i="1" s="1"/>
  <c r="I1069" i="1"/>
  <c r="H1069" i="1"/>
  <c r="Z1062" i="1" l="1"/>
  <c r="L1067" i="1"/>
  <c r="D1068" i="1"/>
  <c r="F1068" i="1" s="1"/>
  <c r="B1062" i="1"/>
  <c r="S1063" i="1"/>
  <c r="Z1063" i="1" s="1"/>
  <c r="X1063" i="1"/>
  <c r="B1063" i="1" s="1"/>
  <c r="G1067" i="1"/>
  <c r="C1071" i="1"/>
  <c r="O1064" i="1"/>
  <c r="P1064" i="1" s="1"/>
  <c r="N1065" i="1"/>
  <c r="AB1070" i="1"/>
  <c r="U1068" i="1"/>
  <c r="W1068" i="1" s="1"/>
  <c r="A1071" i="1"/>
  <c r="Q1071" i="1" s="1"/>
  <c r="R1071" i="1" s="1"/>
  <c r="I1070" i="1"/>
  <c r="H1070" i="1"/>
  <c r="J1069" i="1"/>
  <c r="K1069" i="1" s="1"/>
  <c r="E1069" i="1" s="1"/>
  <c r="M1069" i="1"/>
  <c r="T1072" i="1"/>
  <c r="L1068" i="1" l="1"/>
  <c r="G1068" i="1"/>
  <c r="D1069" i="1"/>
  <c r="F1069" i="1" s="1"/>
  <c r="N1066" i="1"/>
  <c r="O1065" i="1"/>
  <c r="P1065" i="1" s="1"/>
  <c r="S1064" i="1"/>
  <c r="Z1064" i="1" s="1"/>
  <c r="X1064" i="1"/>
  <c r="B1064" i="1" s="1"/>
  <c r="C1072" i="1"/>
  <c r="T1073" i="1"/>
  <c r="A1072" i="1"/>
  <c r="Q1072" i="1" s="1"/>
  <c r="R1072" i="1" s="1"/>
  <c r="I1071" i="1"/>
  <c r="H1071" i="1"/>
  <c r="U1069" i="1"/>
  <c r="W1069" i="1" s="1"/>
  <c r="J1070" i="1"/>
  <c r="K1070" i="1" s="1"/>
  <c r="E1070" i="1" s="1"/>
  <c r="M1070" i="1"/>
  <c r="AB1071" i="1"/>
  <c r="L1069" i="1" l="1"/>
  <c r="D1070" i="1"/>
  <c r="F1070" i="1" s="1"/>
  <c r="S1065" i="1"/>
  <c r="Z1065" i="1" s="1"/>
  <c r="X1065" i="1"/>
  <c r="B1065" i="1" s="1"/>
  <c r="O1066" i="1"/>
  <c r="P1066" i="1" s="1"/>
  <c r="N1067" i="1"/>
  <c r="G1069" i="1"/>
  <c r="C1073" i="1"/>
  <c r="A1073" i="1"/>
  <c r="Q1073" i="1" s="1"/>
  <c r="R1073" i="1" s="1"/>
  <c r="I1072" i="1"/>
  <c r="H1072" i="1"/>
  <c r="J1071" i="1"/>
  <c r="K1071" i="1" s="1"/>
  <c r="E1071" i="1" s="1"/>
  <c r="M1071" i="1"/>
  <c r="L1070" i="1"/>
  <c r="U1070" i="1"/>
  <c r="W1070" i="1" s="1"/>
  <c r="AB1072" i="1"/>
  <c r="T1074" i="1"/>
  <c r="D1071" i="1" l="1"/>
  <c r="F1071" i="1" s="1"/>
  <c r="S1066" i="1"/>
  <c r="Z1066" i="1" s="1"/>
  <c r="X1066" i="1"/>
  <c r="B1066" i="1" s="1"/>
  <c r="G1070" i="1"/>
  <c r="C1074" i="1"/>
  <c r="O1067" i="1"/>
  <c r="P1067" i="1" s="1"/>
  <c r="N1068" i="1"/>
  <c r="T1075" i="1"/>
  <c r="J1072" i="1"/>
  <c r="K1072" i="1" s="1"/>
  <c r="E1072" i="1" s="1"/>
  <c r="M1072" i="1"/>
  <c r="AB1073" i="1"/>
  <c r="U1071" i="1"/>
  <c r="W1071" i="1" s="1"/>
  <c r="A1074" i="1"/>
  <c r="Q1074" i="1" s="1"/>
  <c r="R1074" i="1" s="1"/>
  <c r="I1073" i="1"/>
  <c r="H1073" i="1"/>
  <c r="L1071" i="1" l="1"/>
  <c r="G1071" i="1"/>
  <c r="D1072" i="1"/>
  <c r="F1072" i="1" s="1"/>
  <c r="N1069" i="1"/>
  <c r="O1068" i="1"/>
  <c r="P1068" i="1" s="1"/>
  <c r="S1067" i="1"/>
  <c r="X1067" i="1"/>
  <c r="B1067" i="1" s="1"/>
  <c r="C1075" i="1"/>
  <c r="J1073" i="1"/>
  <c r="K1073" i="1" s="1"/>
  <c r="E1073" i="1" s="1"/>
  <c r="M1073" i="1"/>
  <c r="AB1074" i="1"/>
  <c r="A1075" i="1"/>
  <c r="Q1075" i="1" s="1"/>
  <c r="R1075" i="1" s="1"/>
  <c r="I1074" i="1"/>
  <c r="H1074" i="1"/>
  <c r="U1072" i="1"/>
  <c r="W1072" i="1" s="1"/>
  <c r="T1076" i="1"/>
  <c r="L1072" i="1" l="1"/>
  <c r="G1072" i="1"/>
  <c r="D1073" i="1"/>
  <c r="F1073" i="1" s="1"/>
  <c r="S1068" i="1"/>
  <c r="X1068" i="1"/>
  <c r="O1069" i="1"/>
  <c r="P1069" i="1" s="1"/>
  <c r="N1070" i="1"/>
  <c r="C1076" i="1"/>
  <c r="Z1067" i="1"/>
  <c r="T1077" i="1"/>
  <c r="U1073" i="1"/>
  <c r="W1073" i="1" s="1"/>
  <c r="A1076" i="1"/>
  <c r="Q1076" i="1" s="1"/>
  <c r="R1076" i="1" s="1"/>
  <c r="I1075" i="1"/>
  <c r="H1075" i="1"/>
  <c r="J1074" i="1"/>
  <c r="K1074" i="1" s="1"/>
  <c r="E1074" i="1" s="1"/>
  <c r="M1074" i="1"/>
  <c r="AB1075" i="1"/>
  <c r="L1073" i="1" l="1"/>
  <c r="Z1068" i="1"/>
  <c r="G1073" i="1"/>
  <c r="D1074" i="1"/>
  <c r="F1074" i="1" s="1"/>
  <c r="B1068" i="1"/>
  <c r="S1069" i="1"/>
  <c r="Z1069" i="1" s="1"/>
  <c r="X1069" i="1"/>
  <c r="B1069" i="1" s="1"/>
  <c r="C1077" i="1"/>
  <c r="N1071" i="1"/>
  <c r="O1070" i="1"/>
  <c r="P1070" i="1" s="1"/>
  <c r="AB1076" i="1"/>
  <c r="U1074" i="1"/>
  <c r="W1074" i="1" s="1"/>
  <c r="A1077" i="1"/>
  <c r="Q1077" i="1" s="1"/>
  <c r="R1077" i="1" s="1"/>
  <c r="I1076" i="1"/>
  <c r="H1076" i="1"/>
  <c r="T1078" i="1"/>
  <c r="J1075" i="1"/>
  <c r="K1075" i="1" s="1"/>
  <c r="E1075" i="1" s="1"/>
  <c r="M1075" i="1"/>
  <c r="L1074" i="1" l="1"/>
  <c r="D1075" i="1"/>
  <c r="F1075" i="1" s="1"/>
  <c r="C1078" i="1"/>
  <c r="S1070" i="1"/>
  <c r="Z1070" i="1" s="1"/>
  <c r="X1070" i="1"/>
  <c r="B1070" i="1" s="1"/>
  <c r="G1074" i="1"/>
  <c r="O1071" i="1"/>
  <c r="P1071" i="1" s="1"/>
  <c r="N1072" i="1"/>
  <c r="AB1077" i="1"/>
  <c r="T1079" i="1"/>
  <c r="U1075" i="1"/>
  <c r="W1075" i="1" s="1"/>
  <c r="A1078" i="1"/>
  <c r="Q1078" i="1" s="1"/>
  <c r="R1078" i="1" s="1"/>
  <c r="H1077" i="1"/>
  <c r="I1077" i="1" s="1"/>
  <c r="J1076" i="1"/>
  <c r="K1076" i="1" s="1"/>
  <c r="M1076" i="1"/>
  <c r="E1076" i="1" l="1"/>
  <c r="D1076" i="1" s="1"/>
  <c r="L1075" i="1"/>
  <c r="C1079" i="1"/>
  <c r="G1075" i="1"/>
  <c r="O1072" i="1"/>
  <c r="P1072" i="1" s="1"/>
  <c r="N1073" i="1"/>
  <c r="S1071" i="1"/>
  <c r="X1071" i="1"/>
  <c r="J1077" i="1"/>
  <c r="K1077" i="1" s="1"/>
  <c r="E1077" i="1" s="1"/>
  <c r="T1080" i="1"/>
  <c r="AB1078" i="1"/>
  <c r="U1076" i="1"/>
  <c r="W1076" i="1" s="1"/>
  <c r="I1078" i="1"/>
  <c r="H1078" i="1"/>
  <c r="A1079" i="1"/>
  <c r="Q1079" i="1" s="1"/>
  <c r="R1079" i="1" s="1"/>
  <c r="F1076" i="1" l="1"/>
  <c r="L1076" i="1"/>
  <c r="M1077" i="1" s="1"/>
  <c r="G1076" i="1"/>
  <c r="Z1071" i="1"/>
  <c r="B1071" i="1"/>
  <c r="S1072" i="1"/>
  <c r="Z1072" i="1" s="1"/>
  <c r="X1072" i="1"/>
  <c r="B1072" i="1" s="1"/>
  <c r="D1077" i="1"/>
  <c r="L1077" i="1" s="1"/>
  <c r="N1074" i="1"/>
  <c r="O1073" i="1"/>
  <c r="P1073" i="1" s="1"/>
  <c r="C1080" i="1"/>
  <c r="AB1079" i="1"/>
  <c r="U1077" i="1"/>
  <c r="W1077" i="1" s="1"/>
  <c r="I1079" i="1"/>
  <c r="A1080" i="1"/>
  <c r="Q1080" i="1" s="1"/>
  <c r="R1080" i="1" s="1"/>
  <c r="H1079" i="1"/>
  <c r="T1081" i="1"/>
  <c r="J1078" i="1"/>
  <c r="K1078" i="1" s="1"/>
  <c r="E1078" i="1" s="1"/>
  <c r="D1078" i="1" l="1"/>
  <c r="L1078" i="1" s="1"/>
  <c r="S1073" i="1"/>
  <c r="Z1073" i="1" s="1"/>
  <c r="X1073" i="1"/>
  <c r="B1073" i="1" s="1"/>
  <c r="N1075" i="1"/>
  <c r="O1074" i="1"/>
  <c r="P1074" i="1" s="1"/>
  <c r="G1077" i="1"/>
  <c r="F1077" i="1"/>
  <c r="C1081" i="1"/>
  <c r="M1078" i="1"/>
  <c r="M1079" i="1" s="1"/>
  <c r="AB1080" i="1"/>
  <c r="T1082" i="1"/>
  <c r="A1081" i="1"/>
  <c r="Q1081" i="1" s="1"/>
  <c r="R1081" i="1" s="1"/>
  <c r="I1080" i="1"/>
  <c r="H1080" i="1"/>
  <c r="U1078" i="1"/>
  <c r="W1078" i="1" s="1"/>
  <c r="J1079" i="1"/>
  <c r="K1079" i="1" s="1"/>
  <c r="E1079" i="1" s="1"/>
  <c r="D1079" i="1" l="1"/>
  <c r="G1079" i="1" s="1"/>
  <c r="S1074" i="1"/>
  <c r="Z1074" i="1" s="1"/>
  <c r="X1074" i="1"/>
  <c r="B1074" i="1" s="1"/>
  <c r="O1075" i="1"/>
  <c r="P1075" i="1" s="1"/>
  <c r="N1076" i="1"/>
  <c r="C1082" i="1"/>
  <c r="G1078" i="1"/>
  <c r="F1078" i="1"/>
  <c r="H1081" i="1"/>
  <c r="A1082" i="1"/>
  <c r="Q1082" i="1" s="1"/>
  <c r="R1082" i="1" s="1"/>
  <c r="I1081" i="1"/>
  <c r="U1079" i="1"/>
  <c r="W1079" i="1" s="1"/>
  <c r="J1080" i="1"/>
  <c r="K1080" i="1" s="1"/>
  <c r="E1080" i="1" s="1"/>
  <c r="M1080" i="1"/>
  <c r="T1083" i="1"/>
  <c r="AB1081" i="1"/>
  <c r="L1079" i="1" l="1"/>
  <c r="O1076" i="1"/>
  <c r="P1076" i="1" s="1"/>
  <c r="N1077" i="1"/>
  <c r="S1075" i="1"/>
  <c r="X1075" i="1"/>
  <c r="C1083" i="1"/>
  <c r="D1080" i="1"/>
  <c r="F1079" i="1"/>
  <c r="U1080" i="1"/>
  <c r="W1080" i="1" s="1"/>
  <c r="AB1082" i="1"/>
  <c r="I1082" i="1"/>
  <c r="A1083" i="1"/>
  <c r="Q1083" i="1" s="1"/>
  <c r="R1083" i="1" s="1"/>
  <c r="H1082" i="1"/>
  <c r="T1084" i="1"/>
  <c r="J1081" i="1"/>
  <c r="K1081" i="1" s="1"/>
  <c r="E1081" i="1" s="1"/>
  <c r="M1081" i="1"/>
  <c r="Z1075" i="1" l="1"/>
  <c r="F1080" i="1"/>
  <c r="L1080" i="1"/>
  <c r="D1081" i="1"/>
  <c r="L1081" i="1" s="1"/>
  <c r="B1075" i="1"/>
  <c r="O1077" i="1"/>
  <c r="P1077" i="1" s="1"/>
  <c r="N1078" i="1"/>
  <c r="S1076" i="1"/>
  <c r="Z1076" i="1" s="1"/>
  <c r="X1076" i="1"/>
  <c r="B1076" i="1" s="1"/>
  <c r="C1084" i="1"/>
  <c r="G1080" i="1"/>
  <c r="U1081" i="1"/>
  <c r="W1081" i="1" s="1"/>
  <c r="T1085" i="1"/>
  <c r="I1083" i="1"/>
  <c r="A1084" i="1"/>
  <c r="Q1084" i="1" s="1"/>
  <c r="R1084" i="1" s="1"/>
  <c r="H1083" i="1"/>
  <c r="M1082" i="1"/>
  <c r="J1082" i="1"/>
  <c r="K1082" i="1" s="1"/>
  <c r="E1082" i="1" s="1"/>
  <c r="AB1083" i="1"/>
  <c r="F1081" i="1" l="1"/>
  <c r="D1082" i="1"/>
  <c r="L1082" i="1" s="1"/>
  <c r="S1077" i="1"/>
  <c r="Z1077" i="1" s="1"/>
  <c r="X1077" i="1"/>
  <c r="B1077" i="1" s="1"/>
  <c r="N1079" i="1"/>
  <c r="O1078" i="1"/>
  <c r="P1078" i="1" s="1"/>
  <c r="C1085" i="1"/>
  <c r="G1081" i="1"/>
  <c r="U1082" i="1"/>
  <c r="W1082" i="1" s="1"/>
  <c r="I1084" i="1"/>
  <c r="H1084" i="1"/>
  <c r="A1085" i="1"/>
  <c r="Q1085" i="1" s="1"/>
  <c r="R1085" i="1" s="1"/>
  <c r="J1083" i="1"/>
  <c r="K1083" i="1" s="1"/>
  <c r="E1083" i="1" s="1"/>
  <c r="M1083" i="1"/>
  <c r="T1086" i="1"/>
  <c r="AB1084" i="1"/>
  <c r="F1082" i="1" l="1"/>
  <c r="D1083" i="1"/>
  <c r="L1083" i="1" s="1"/>
  <c r="N1080" i="1"/>
  <c r="O1079" i="1"/>
  <c r="P1079" i="1" s="1"/>
  <c r="S1078" i="1"/>
  <c r="Z1078" i="1" s="1"/>
  <c r="X1078" i="1"/>
  <c r="B1078" i="1" s="1"/>
  <c r="G1082" i="1"/>
  <c r="C1086" i="1"/>
  <c r="U1083" i="1"/>
  <c r="W1083" i="1" s="1"/>
  <c r="I1085" i="1"/>
  <c r="H1085" i="1"/>
  <c r="A1086" i="1"/>
  <c r="Q1086" i="1" s="1"/>
  <c r="R1086" i="1" s="1"/>
  <c r="T1087" i="1"/>
  <c r="M1084" i="1"/>
  <c r="J1084" i="1"/>
  <c r="K1084" i="1" s="1"/>
  <c r="E1084" i="1" s="1"/>
  <c r="AB1085" i="1"/>
  <c r="F1083" i="1" l="1"/>
  <c r="G1083" i="1"/>
  <c r="D1084" i="1"/>
  <c r="L1084" i="1" s="1"/>
  <c r="S1079" i="1"/>
  <c r="X1079" i="1"/>
  <c r="O1080" i="1"/>
  <c r="P1080" i="1" s="1"/>
  <c r="N1081" i="1"/>
  <c r="C1087" i="1"/>
  <c r="I1086" i="1"/>
  <c r="H1086" i="1"/>
  <c r="A1087" i="1"/>
  <c r="Q1087" i="1" s="1"/>
  <c r="R1087" i="1" s="1"/>
  <c r="U1084" i="1"/>
  <c r="W1084" i="1" s="1"/>
  <c r="T1088" i="1"/>
  <c r="M1085" i="1"/>
  <c r="J1085" i="1"/>
  <c r="K1085" i="1" s="1"/>
  <c r="E1085" i="1" s="1"/>
  <c r="AB1086" i="1"/>
  <c r="Z1079" i="1" l="1"/>
  <c r="F1084" i="1"/>
  <c r="D1085" i="1"/>
  <c r="L1085" i="1" s="1"/>
  <c r="B1079" i="1"/>
  <c r="C1088" i="1"/>
  <c r="G1084" i="1"/>
  <c r="N1082" i="1"/>
  <c r="O1081" i="1"/>
  <c r="P1081" i="1" s="1"/>
  <c r="S1080" i="1"/>
  <c r="Z1080" i="1" s="1"/>
  <c r="X1080" i="1"/>
  <c r="B1080" i="1" s="1"/>
  <c r="U1085" i="1"/>
  <c r="W1085" i="1" s="1"/>
  <c r="M1086" i="1"/>
  <c r="J1086" i="1"/>
  <c r="K1086" i="1" s="1"/>
  <c r="E1086" i="1" s="1"/>
  <c r="AB1087" i="1"/>
  <c r="T1089" i="1"/>
  <c r="I1087" i="1"/>
  <c r="H1087" i="1"/>
  <c r="A1088" i="1"/>
  <c r="Q1088" i="1" s="1"/>
  <c r="R1088" i="1" s="1"/>
  <c r="F1085" i="1" l="1"/>
  <c r="G1085" i="1"/>
  <c r="D1086" i="1"/>
  <c r="L1086" i="1" s="1"/>
  <c r="N1083" i="1"/>
  <c r="O1082" i="1"/>
  <c r="P1082" i="1" s="1"/>
  <c r="C1089" i="1"/>
  <c r="S1081" i="1"/>
  <c r="X1081" i="1"/>
  <c r="M1087" i="1"/>
  <c r="J1087" i="1"/>
  <c r="K1087" i="1" s="1"/>
  <c r="E1087" i="1" s="1"/>
  <c r="I1088" i="1"/>
  <c r="H1088" i="1"/>
  <c r="A1089" i="1"/>
  <c r="Q1089" i="1" s="1"/>
  <c r="R1089" i="1" s="1"/>
  <c r="U1086" i="1"/>
  <c r="W1086" i="1" s="1"/>
  <c r="T1090" i="1"/>
  <c r="AB1088" i="1"/>
  <c r="Z1081" i="1" l="1"/>
  <c r="F1086" i="1"/>
  <c r="D1087" i="1"/>
  <c r="L1087" i="1" s="1"/>
  <c r="C1090" i="1"/>
  <c r="S1082" i="1"/>
  <c r="X1082" i="1"/>
  <c r="N1084" i="1"/>
  <c r="O1083" i="1"/>
  <c r="P1083" i="1" s="1"/>
  <c r="B1081" i="1"/>
  <c r="G1086" i="1"/>
  <c r="I1089" i="1"/>
  <c r="H1089" i="1"/>
  <c r="A1090" i="1"/>
  <c r="Q1090" i="1" s="1"/>
  <c r="R1090" i="1" s="1"/>
  <c r="U1087" i="1"/>
  <c r="W1087" i="1" s="1"/>
  <c r="T1091" i="1"/>
  <c r="M1088" i="1"/>
  <c r="J1088" i="1"/>
  <c r="K1088" i="1" s="1"/>
  <c r="E1088" i="1" s="1"/>
  <c r="AB1089" i="1"/>
  <c r="F1087" i="1" l="1"/>
  <c r="Z1082" i="1"/>
  <c r="D1088" i="1"/>
  <c r="B1082" i="1"/>
  <c r="C1091" i="1"/>
  <c r="S1083" i="1"/>
  <c r="Z1083" i="1" s="1"/>
  <c r="X1083" i="1"/>
  <c r="B1083" i="1" s="1"/>
  <c r="G1087" i="1"/>
  <c r="O1084" i="1"/>
  <c r="P1084" i="1" s="1"/>
  <c r="N1085" i="1"/>
  <c r="M1089" i="1"/>
  <c r="J1089" i="1"/>
  <c r="K1089" i="1" s="1"/>
  <c r="E1089" i="1" s="1"/>
  <c r="AB1090" i="1"/>
  <c r="U1088" i="1"/>
  <c r="W1088" i="1" s="1"/>
  <c r="T1092" i="1"/>
  <c r="I1090" i="1"/>
  <c r="H1090" i="1"/>
  <c r="A1091" i="1"/>
  <c r="Q1091" i="1" s="1"/>
  <c r="R1091" i="1" s="1"/>
  <c r="F1088" i="1" l="1"/>
  <c r="L1088" i="1"/>
  <c r="G1088" i="1"/>
  <c r="D1089" i="1"/>
  <c r="C1092" i="1"/>
  <c r="N1086" i="1"/>
  <c r="O1085" i="1"/>
  <c r="P1085" i="1" s="1"/>
  <c r="S1084" i="1"/>
  <c r="X1084" i="1"/>
  <c r="B1084" i="1" s="1"/>
  <c r="I1091" i="1"/>
  <c r="H1091" i="1"/>
  <c r="A1092" i="1"/>
  <c r="Q1092" i="1" s="1"/>
  <c r="R1092" i="1" s="1"/>
  <c r="M1090" i="1"/>
  <c r="J1090" i="1"/>
  <c r="K1090" i="1" s="1"/>
  <c r="E1090" i="1" s="1"/>
  <c r="T1093" i="1"/>
  <c r="U1089" i="1"/>
  <c r="W1089" i="1" s="1"/>
  <c r="AB1091" i="1"/>
  <c r="F1089" i="1" l="1"/>
  <c r="L1089" i="1"/>
  <c r="G1089" i="1"/>
  <c r="D1090" i="1"/>
  <c r="S1085" i="1"/>
  <c r="Z1085" i="1" s="1"/>
  <c r="X1085" i="1"/>
  <c r="B1085" i="1" s="1"/>
  <c r="N1087" i="1"/>
  <c r="O1086" i="1"/>
  <c r="P1086" i="1" s="1"/>
  <c r="C1093" i="1"/>
  <c r="Z1084" i="1"/>
  <c r="T1094" i="1"/>
  <c r="U1090" i="1"/>
  <c r="W1090" i="1" s="1"/>
  <c r="M1091" i="1"/>
  <c r="J1091" i="1"/>
  <c r="K1091" i="1" s="1"/>
  <c r="E1091" i="1" s="1"/>
  <c r="AB1092" i="1"/>
  <c r="I1092" i="1"/>
  <c r="H1092" i="1"/>
  <c r="A1093" i="1"/>
  <c r="Q1093" i="1" s="1"/>
  <c r="R1093" i="1" s="1"/>
  <c r="F1090" i="1" l="1"/>
  <c r="L1090" i="1"/>
  <c r="G1090" i="1"/>
  <c r="D1091" i="1"/>
  <c r="S1086" i="1"/>
  <c r="Z1086" i="1" s="1"/>
  <c r="X1086" i="1"/>
  <c r="B1086" i="1" s="1"/>
  <c r="N1088" i="1"/>
  <c r="O1087" i="1"/>
  <c r="P1087" i="1" s="1"/>
  <c r="C1094" i="1"/>
  <c r="AB1093" i="1"/>
  <c r="U1091" i="1"/>
  <c r="W1091" i="1" s="1"/>
  <c r="I1093" i="1"/>
  <c r="H1093" i="1"/>
  <c r="A1094" i="1"/>
  <c r="Q1094" i="1" s="1"/>
  <c r="R1094" i="1" s="1"/>
  <c r="M1092" i="1"/>
  <c r="J1092" i="1"/>
  <c r="K1092" i="1" s="1"/>
  <c r="E1092" i="1" s="1"/>
  <c r="T1095" i="1"/>
  <c r="F1091" i="1" l="1"/>
  <c r="L1091" i="1"/>
  <c r="D1092" i="1"/>
  <c r="S1087" i="1"/>
  <c r="Z1087" i="1" s="1"/>
  <c r="X1087" i="1"/>
  <c r="B1087" i="1" s="1"/>
  <c r="O1088" i="1"/>
  <c r="P1088" i="1" s="1"/>
  <c r="N1089" i="1"/>
  <c r="G1091" i="1"/>
  <c r="C1095" i="1"/>
  <c r="T1096" i="1"/>
  <c r="AB1094" i="1"/>
  <c r="U1092" i="1"/>
  <c r="W1092" i="1" s="1"/>
  <c r="I1094" i="1"/>
  <c r="H1094" i="1"/>
  <c r="A1095" i="1"/>
  <c r="Q1095" i="1" s="1"/>
  <c r="R1095" i="1" s="1"/>
  <c r="M1093" i="1"/>
  <c r="J1093" i="1"/>
  <c r="K1093" i="1" s="1"/>
  <c r="E1093" i="1" s="1"/>
  <c r="F1092" i="1" l="1"/>
  <c r="L1092" i="1"/>
  <c r="G1092" i="1"/>
  <c r="D1093" i="1"/>
  <c r="N1090" i="1"/>
  <c r="O1089" i="1"/>
  <c r="P1089" i="1" s="1"/>
  <c r="S1088" i="1"/>
  <c r="Z1088" i="1" s="1"/>
  <c r="X1088" i="1"/>
  <c r="B1088" i="1" s="1"/>
  <c r="C1096" i="1"/>
  <c r="U1093" i="1"/>
  <c r="W1093" i="1" s="1"/>
  <c r="M1094" i="1"/>
  <c r="J1094" i="1"/>
  <c r="K1094" i="1" s="1"/>
  <c r="E1094" i="1" s="1"/>
  <c r="AB1095" i="1"/>
  <c r="I1095" i="1"/>
  <c r="H1095" i="1"/>
  <c r="A1096" i="1"/>
  <c r="Q1096" i="1" s="1"/>
  <c r="R1096" i="1" s="1"/>
  <c r="T1097" i="1"/>
  <c r="F1093" i="1" l="1"/>
  <c r="L1093" i="1"/>
  <c r="G1093" i="1"/>
  <c r="D1094" i="1"/>
  <c r="S1089" i="1"/>
  <c r="X1089" i="1"/>
  <c r="O1090" i="1"/>
  <c r="P1090" i="1" s="1"/>
  <c r="N1091" i="1"/>
  <c r="C1097" i="1"/>
  <c r="AB1096" i="1"/>
  <c r="I1096" i="1"/>
  <c r="H1096" i="1"/>
  <c r="A1097" i="1"/>
  <c r="Q1097" i="1" s="1"/>
  <c r="R1097" i="1" s="1"/>
  <c r="T1098" i="1"/>
  <c r="M1095" i="1"/>
  <c r="J1095" i="1"/>
  <c r="K1095" i="1" s="1"/>
  <c r="E1095" i="1" s="1"/>
  <c r="U1094" i="1"/>
  <c r="W1094" i="1" s="1"/>
  <c r="F1094" i="1" l="1"/>
  <c r="L1094" i="1"/>
  <c r="Z1089" i="1"/>
  <c r="D1095" i="1"/>
  <c r="L1095" i="1" s="1"/>
  <c r="B1089" i="1"/>
  <c r="C1098" i="1"/>
  <c r="G1094" i="1"/>
  <c r="O1091" i="1"/>
  <c r="P1091" i="1" s="1"/>
  <c r="N1092" i="1"/>
  <c r="S1090" i="1"/>
  <c r="X1090" i="1"/>
  <c r="U1095" i="1"/>
  <c r="W1095" i="1" s="1"/>
  <c r="T1099" i="1"/>
  <c r="I1097" i="1"/>
  <c r="H1097" i="1"/>
  <c r="A1098" i="1"/>
  <c r="Q1098" i="1" s="1"/>
  <c r="R1098" i="1" s="1"/>
  <c r="AB1097" i="1"/>
  <c r="M1096" i="1"/>
  <c r="J1096" i="1"/>
  <c r="K1096" i="1" s="1"/>
  <c r="E1096" i="1" s="1"/>
  <c r="F1095" i="1" l="1"/>
  <c r="G1095" i="1"/>
  <c r="Z1090" i="1"/>
  <c r="D1096" i="1"/>
  <c r="C1099" i="1"/>
  <c r="B1090" i="1"/>
  <c r="S1091" i="1"/>
  <c r="Z1091" i="1" s="1"/>
  <c r="X1091" i="1"/>
  <c r="B1091" i="1" s="1"/>
  <c r="N1093" i="1"/>
  <c r="O1092" i="1"/>
  <c r="P1092" i="1" s="1"/>
  <c r="U1096" i="1"/>
  <c r="W1096" i="1" s="1"/>
  <c r="M1097" i="1"/>
  <c r="J1097" i="1"/>
  <c r="K1097" i="1" s="1"/>
  <c r="E1097" i="1" s="1"/>
  <c r="T1100" i="1"/>
  <c r="AB1098" i="1"/>
  <c r="I1098" i="1"/>
  <c r="H1098" i="1"/>
  <c r="A1099" i="1"/>
  <c r="Q1099" i="1" s="1"/>
  <c r="R1099" i="1" s="1"/>
  <c r="F1096" i="1" l="1"/>
  <c r="L1096" i="1"/>
  <c r="D1097" i="1"/>
  <c r="C1100" i="1"/>
  <c r="S1092" i="1"/>
  <c r="Z1092" i="1" s="1"/>
  <c r="X1092" i="1"/>
  <c r="B1092" i="1" s="1"/>
  <c r="G1096" i="1"/>
  <c r="N1094" i="1"/>
  <c r="O1093" i="1"/>
  <c r="P1093" i="1" s="1"/>
  <c r="AB1099" i="1"/>
  <c r="M1098" i="1"/>
  <c r="J1098" i="1"/>
  <c r="K1098" i="1" s="1"/>
  <c r="E1098" i="1" s="1"/>
  <c r="T1101" i="1"/>
  <c r="U1097" i="1"/>
  <c r="W1097" i="1" s="1"/>
  <c r="I1099" i="1"/>
  <c r="A1100" i="1"/>
  <c r="Q1100" i="1" s="1"/>
  <c r="R1100" i="1" s="1"/>
  <c r="H1099" i="1"/>
  <c r="F1097" i="1" l="1"/>
  <c r="L1097" i="1"/>
  <c r="G1097" i="1"/>
  <c r="D1098" i="1"/>
  <c r="C1101" i="1"/>
  <c r="S1093" i="1"/>
  <c r="X1093" i="1"/>
  <c r="O1094" i="1"/>
  <c r="P1094" i="1" s="1"/>
  <c r="N1095" i="1"/>
  <c r="M1099" i="1"/>
  <c r="J1099" i="1"/>
  <c r="K1099" i="1" s="1"/>
  <c r="E1099" i="1" s="1"/>
  <c r="T1102" i="1"/>
  <c r="AB1100" i="1"/>
  <c r="A1101" i="1"/>
  <c r="Q1101" i="1" s="1"/>
  <c r="R1101" i="1" s="1"/>
  <c r="I1100" i="1"/>
  <c r="H1100" i="1"/>
  <c r="U1098" i="1"/>
  <c r="W1098" i="1" s="1"/>
  <c r="F1098" i="1" l="1"/>
  <c r="L1098" i="1"/>
  <c r="Z1093" i="1"/>
  <c r="B1093" i="1"/>
  <c r="G1098" i="1"/>
  <c r="D1099" i="1"/>
  <c r="C1102" i="1"/>
  <c r="N1096" i="1"/>
  <c r="O1095" i="1"/>
  <c r="P1095" i="1" s="1"/>
  <c r="S1094" i="1"/>
  <c r="Z1094" i="1" s="1"/>
  <c r="X1094" i="1"/>
  <c r="B1094" i="1" s="1"/>
  <c r="J1100" i="1"/>
  <c r="K1100" i="1" s="1"/>
  <c r="E1100" i="1" s="1"/>
  <c r="M1100" i="1"/>
  <c r="T1103" i="1"/>
  <c r="U1099" i="1"/>
  <c r="W1099" i="1" s="1"/>
  <c r="AB1101" i="1"/>
  <c r="I1101" i="1"/>
  <c r="A1102" i="1"/>
  <c r="Q1102" i="1" s="1"/>
  <c r="R1102" i="1" s="1"/>
  <c r="H1101" i="1"/>
  <c r="F1099" i="1" l="1"/>
  <c r="L1099" i="1"/>
  <c r="D1100" i="1"/>
  <c r="S1095" i="1"/>
  <c r="X1095" i="1"/>
  <c r="N1097" i="1"/>
  <c r="O1096" i="1"/>
  <c r="P1096" i="1" s="1"/>
  <c r="C1103" i="1"/>
  <c r="G1099" i="1"/>
  <c r="U1100" i="1"/>
  <c r="W1100" i="1" s="1"/>
  <c r="A1103" i="1"/>
  <c r="Q1103" i="1" s="1"/>
  <c r="R1103" i="1" s="1"/>
  <c r="I1102" i="1"/>
  <c r="H1102" i="1"/>
  <c r="T1104" i="1"/>
  <c r="J1101" i="1"/>
  <c r="K1101" i="1" s="1"/>
  <c r="E1101" i="1" s="1"/>
  <c r="M1101" i="1"/>
  <c r="AB1102" i="1"/>
  <c r="F1100" i="1" l="1"/>
  <c r="L1100" i="1"/>
  <c r="Z1095" i="1"/>
  <c r="G1100" i="1"/>
  <c r="D1101" i="1"/>
  <c r="B1095" i="1"/>
  <c r="C1104" i="1"/>
  <c r="N1098" i="1"/>
  <c r="O1097" i="1"/>
  <c r="P1097" i="1" s="1"/>
  <c r="S1096" i="1"/>
  <c r="X1096" i="1"/>
  <c r="AB1103" i="1"/>
  <c r="A1104" i="1"/>
  <c r="Q1104" i="1" s="1"/>
  <c r="I1103" i="1"/>
  <c r="H1103" i="1"/>
  <c r="T1105" i="1"/>
  <c r="U1101" i="1"/>
  <c r="W1101" i="1" s="1"/>
  <c r="M1102" i="1"/>
  <c r="J1102" i="1"/>
  <c r="K1102" i="1" s="1"/>
  <c r="E1102" i="1" s="1"/>
  <c r="F1101" i="1" l="1"/>
  <c r="L1101" i="1"/>
  <c r="Z1096" i="1"/>
  <c r="G1101" i="1"/>
  <c r="D1102" i="1"/>
  <c r="O1098" i="1"/>
  <c r="P1098" i="1" s="1"/>
  <c r="N1099" i="1"/>
  <c r="B1096" i="1"/>
  <c r="C1105" i="1"/>
  <c r="R1104" i="1"/>
  <c r="S1097" i="1"/>
  <c r="Z1097" i="1" s="1"/>
  <c r="X1097" i="1"/>
  <c r="B1097" i="1" s="1"/>
  <c r="AB1104" i="1"/>
  <c r="T1106" i="1"/>
  <c r="I1104" i="1"/>
  <c r="A1105" i="1"/>
  <c r="Q1105" i="1" s="1"/>
  <c r="H1104" i="1"/>
  <c r="U1102" i="1"/>
  <c r="W1102" i="1" s="1"/>
  <c r="J1103" i="1"/>
  <c r="K1103" i="1" s="1"/>
  <c r="E1103" i="1" s="1"/>
  <c r="M1103" i="1"/>
  <c r="F1102" i="1" l="1"/>
  <c r="L1102" i="1"/>
  <c r="D1103" i="1"/>
  <c r="O1099" i="1"/>
  <c r="P1099" i="1" s="1"/>
  <c r="N1100" i="1"/>
  <c r="S1098" i="1"/>
  <c r="Z1098" i="1" s="1"/>
  <c r="X1098" i="1"/>
  <c r="B1098" i="1" s="1"/>
  <c r="G1102" i="1"/>
  <c r="C1106" i="1"/>
  <c r="R1105" i="1"/>
  <c r="J1104" i="1"/>
  <c r="K1104" i="1" s="1"/>
  <c r="M1104" i="1"/>
  <c r="T1107" i="1"/>
  <c r="AB1105" i="1"/>
  <c r="U1103" i="1"/>
  <c r="W1103" i="1" s="1"/>
  <c r="A1106" i="1"/>
  <c r="Q1106" i="1" s="1"/>
  <c r="R1106" i="1" s="1"/>
  <c r="H1105" i="1"/>
  <c r="I1105" i="1" s="1"/>
  <c r="F1103" i="1" l="1"/>
  <c r="L1103" i="1"/>
  <c r="E1104" i="1"/>
  <c r="D1104" i="1" s="1"/>
  <c r="G1103" i="1"/>
  <c r="O1100" i="1"/>
  <c r="P1100" i="1" s="1"/>
  <c r="N1101" i="1"/>
  <c r="S1099" i="1"/>
  <c r="Z1099" i="1" s="1"/>
  <c r="X1099" i="1"/>
  <c r="B1099" i="1" s="1"/>
  <c r="C1107" i="1"/>
  <c r="J1105" i="1"/>
  <c r="K1105" i="1" s="1"/>
  <c r="E1105" i="1" s="1"/>
  <c r="U1104" i="1"/>
  <c r="W1104" i="1" s="1"/>
  <c r="AB1106" i="1"/>
  <c r="A1107" i="1"/>
  <c r="Q1107" i="1" s="1"/>
  <c r="R1107" i="1" s="1"/>
  <c r="I1106" i="1"/>
  <c r="H1106" i="1"/>
  <c r="T1108" i="1"/>
  <c r="F1104" i="1" l="1"/>
  <c r="G1104" i="1"/>
  <c r="L1104" i="1"/>
  <c r="M1105" i="1" s="1"/>
  <c r="N1102" i="1"/>
  <c r="O1101" i="1"/>
  <c r="P1101" i="1" s="1"/>
  <c r="S1100" i="1"/>
  <c r="X1100" i="1"/>
  <c r="D1105" i="1"/>
  <c r="F1105" i="1" s="1"/>
  <c r="C1108" i="1"/>
  <c r="U1105" i="1"/>
  <c r="W1105" i="1" s="1"/>
  <c r="AB1107" i="1"/>
  <c r="T1109" i="1"/>
  <c r="J1106" i="1"/>
  <c r="K1106" i="1" s="1"/>
  <c r="E1106" i="1" s="1"/>
  <c r="A1108" i="1"/>
  <c r="Q1108" i="1" s="1"/>
  <c r="R1108" i="1" s="1"/>
  <c r="I1107" i="1"/>
  <c r="H1107" i="1"/>
  <c r="Z1100" i="1" l="1"/>
  <c r="G1105" i="1"/>
  <c r="D1106" i="1"/>
  <c r="F1106" i="1" s="1"/>
  <c r="B1100" i="1"/>
  <c r="L1105" i="1"/>
  <c r="S1101" i="1"/>
  <c r="X1101" i="1"/>
  <c r="C1109" i="1"/>
  <c r="N1103" i="1"/>
  <c r="O1102" i="1"/>
  <c r="P1102" i="1" s="1"/>
  <c r="M1106" i="1"/>
  <c r="M1107" i="1" s="1"/>
  <c r="U1106" i="1"/>
  <c r="W1106" i="1" s="1"/>
  <c r="AB1108" i="1"/>
  <c r="A1109" i="1"/>
  <c r="Q1109" i="1" s="1"/>
  <c r="I1108" i="1"/>
  <c r="H1108" i="1"/>
  <c r="J1107" i="1"/>
  <c r="K1107" i="1" s="1"/>
  <c r="E1107" i="1" s="1"/>
  <c r="T1110" i="1"/>
  <c r="L1106" i="1" l="1"/>
  <c r="Z1101" i="1"/>
  <c r="D1107" i="1"/>
  <c r="F1107" i="1" s="1"/>
  <c r="S1102" i="1"/>
  <c r="X1102" i="1"/>
  <c r="B1102" i="1" s="1"/>
  <c r="O1103" i="1"/>
  <c r="P1103" i="1" s="1"/>
  <c r="N1104" i="1"/>
  <c r="G1106" i="1"/>
  <c r="C1110" i="1"/>
  <c r="R1109" i="1"/>
  <c r="B1101" i="1"/>
  <c r="A1110" i="1"/>
  <c r="Q1110" i="1" s="1"/>
  <c r="R1110" i="1" s="1"/>
  <c r="I1109" i="1"/>
  <c r="H1109" i="1"/>
  <c r="U1107" i="1"/>
  <c r="W1107" i="1" s="1"/>
  <c r="J1108" i="1"/>
  <c r="K1108" i="1" s="1"/>
  <c r="E1108" i="1" s="1"/>
  <c r="M1108" i="1"/>
  <c r="T1111" i="1"/>
  <c r="AB1109" i="1"/>
  <c r="L1107" i="1" l="1"/>
  <c r="G1107" i="1"/>
  <c r="Z1102" i="1"/>
  <c r="D1108" i="1"/>
  <c r="F1108" i="1" s="1"/>
  <c r="C1111" i="1"/>
  <c r="O1104" i="1"/>
  <c r="P1104" i="1" s="1"/>
  <c r="N1105" i="1"/>
  <c r="S1103" i="1"/>
  <c r="Z1103" i="1" s="1"/>
  <c r="X1103" i="1"/>
  <c r="B1103" i="1" s="1"/>
  <c r="U1108" i="1"/>
  <c r="W1108" i="1" s="1"/>
  <c r="T1112" i="1"/>
  <c r="A1111" i="1"/>
  <c r="Q1111" i="1" s="1"/>
  <c r="R1111" i="1" s="1"/>
  <c r="I1110" i="1"/>
  <c r="H1110" i="1"/>
  <c r="J1109" i="1"/>
  <c r="K1109" i="1" s="1"/>
  <c r="E1109" i="1" s="1"/>
  <c r="M1109" i="1"/>
  <c r="AB1110" i="1"/>
  <c r="L1108" i="1" l="1"/>
  <c r="G1108" i="1"/>
  <c r="D1109" i="1"/>
  <c r="F1109" i="1" s="1"/>
  <c r="S1104" i="1"/>
  <c r="X1104" i="1"/>
  <c r="C1112" i="1"/>
  <c r="O1105" i="1"/>
  <c r="P1105" i="1" s="1"/>
  <c r="N1106" i="1"/>
  <c r="AB1111" i="1"/>
  <c r="A1112" i="1"/>
  <c r="Q1112" i="1" s="1"/>
  <c r="R1112" i="1" s="1"/>
  <c r="I1111" i="1"/>
  <c r="H1111" i="1"/>
  <c r="U1109" i="1"/>
  <c r="W1109" i="1" s="1"/>
  <c r="J1110" i="1"/>
  <c r="K1110" i="1" s="1"/>
  <c r="E1110" i="1" s="1"/>
  <c r="M1110" i="1"/>
  <c r="T1113" i="1"/>
  <c r="L1109" i="1" l="1"/>
  <c r="G1109" i="1"/>
  <c r="Z1104" i="1"/>
  <c r="D1110" i="1"/>
  <c r="F1110" i="1" s="1"/>
  <c r="C1113" i="1"/>
  <c r="B1104" i="1"/>
  <c r="N1107" i="1"/>
  <c r="O1106" i="1"/>
  <c r="P1106" i="1" s="1"/>
  <c r="S1105" i="1"/>
  <c r="Z1105" i="1" s="1"/>
  <c r="X1105" i="1"/>
  <c r="B1105" i="1" s="1"/>
  <c r="A1113" i="1"/>
  <c r="Q1113" i="1" s="1"/>
  <c r="R1113" i="1" s="1"/>
  <c r="I1112" i="1"/>
  <c r="H1112" i="1"/>
  <c r="U1110" i="1"/>
  <c r="W1110" i="1" s="1"/>
  <c r="J1111" i="1"/>
  <c r="K1111" i="1" s="1"/>
  <c r="E1111" i="1" s="1"/>
  <c r="M1111" i="1"/>
  <c r="T1114" i="1"/>
  <c r="AB1112" i="1"/>
  <c r="L1110" i="1" l="1"/>
  <c r="G1110" i="1"/>
  <c r="D1111" i="1"/>
  <c r="F1111" i="1" s="1"/>
  <c r="N1108" i="1"/>
  <c r="O1107" i="1"/>
  <c r="P1107" i="1" s="1"/>
  <c r="C1114" i="1"/>
  <c r="S1106" i="1"/>
  <c r="X1106" i="1"/>
  <c r="T1115" i="1"/>
  <c r="A1114" i="1"/>
  <c r="Q1114" i="1" s="1"/>
  <c r="R1114" i="1" s="1"/>
  <c r="I1113" i="1"/>
  <c r="H1113" i="1"/>
  <c r="J1112" i="1"/>
  <c r="K1112" i="1" s="1"/>
  <c r="E1112" i="1" s="1"/>
  <c r="M1112" i="1"/>
  <c r="U1111" i="1"/>
  <c r="W1111" i="1" s="1"/>
  <c r="AB1113" i="1"/>
  <c r="L1111" i="1" l="1"/>
  <c r="Z1106" i="1"/>
  <c r="G1111" i="1"/>
  <c r="D1112" i="1"/>
  <c r="F1112" i="1" s="1"/>
  <c r="C1115" i="1"/>
  <c r="S1107" i="1"/>
  <c r="X1107" i="1"/>
  <c r="N1109" i="1"/>
  <c r="O1108" i="1"/>
  <c r="P1108" i="1" s="1"/>
  <c r="B1106" i="1"/>
  <c r="U1112" i="1"/>
  <c r="W1112" i="1" s="1"/>
  <c r="T1116" i="1"/>
  <c r="A1115" i="1"/>
  <c r="Q1115" i="1" s="1"/>
  <c r="R1115" i="1" s="1"/>
  <c r="I1114" i="1"/>
  <c r="H1114" i="1"/>
  <c r="AB1114" i="1"/>
  <c r="J1113" i="1"/>
  <c r="K1113" i="1" s="1"/>
  <c r="E1113" i="1" s="1"/>
  <c r="M1113" i="1"/>
  <c r="L1112" i="1" l="1"/>
  <c r="Z1107" i="1"/>
  <c r="D1113" i="1"/>
  <c r="F1113" i="1" s="1"/>
  <c r="B1107" i="1"/>
  <c r="C1116" i="1"/>
  <c r="G1112" i="1"/>
  <c r="N1110" i="1"/>
  <c r="O1109" i="1"/>
  <c r="P1109" i="1" s="1"/>
  <c r="S1108" i="1"/>
  <c r="Z1108" i="1" s="1"/>
  <c r="X1108" i="1"/>
  <c r="B1108" i="1" s="1"/>
  <c r="L1113" i="1"/>
  <c r="U1113" i="1"/>
  <c r="W1113" i="1" s="1"/>
  <c r="T1117" i="1"/>
  <c r="AB1115" i="1"/>
  <c r="A1116" i="1"/>
  <c r="Q1116" i="1" s="1"/>
  <c r="R1116" i="1" s="1"/>
  <c r="I1115" i="1"/>
  <c r="H1115" i="1"/>
  <c r="J1114" i="1"/>
  <c r="K1114" i="1" s="1"/>
  <c r="E1114" i="1" s="1"/>
  <c r="M1114" i="1"/>
  <c r="D1114" i="1" l="1"/>
  <c r="F1114" i="1" s="1"/>
  <c r="C1117" i="1"/>
  <c r="G1113" i="1"/>
  <c r="S1109" i="1"/>
  <c r="Z1109" i="1" s="1"/>
  <c r="X1109" i="1"/>
  <c r="B1109" i="1" s="1"/>
  <c r="N1111" i="1"/>
  <c r="O1110" i="1"/>
  <c r="P1110" i="1" s="1"/>
  <c r="U1114" i="1"/>
  <c r="W1114" i="1" s="1"/>
  <c r="A1117" i="1"/>
  <c r="Q1117" i="1" s="1"/>
  <c r="R1117" i="1" s="1"/>
  <c r="I1116" i="1"/>
  <c r="H1116" i="1"/>
  <c r="J1115" i="1"/>
  <c r="K1115" i="1" s="1"/>
  <c r="E1115" i="1" s="1"/>
  <c r="M1115" i="1"/>
  <c r="T1118" i="1"/>
  <c r="AB1116" i="1"/>
  <c r="D1115" i="1" l="1"/>
  <c r="F1115" i="1" s="1"/>
  <c r="L1114" i="1"/>
  <c r="C1118" i="1"/>
  <c r="S1110" i="1"/>
  <c r="Z1110" i="1" s="1"/>
  <c r="X1110" i="1"/>
  <c r="B1110" i="1" s="1"/>
  <c r="G1114" i="1"/>
  <c r="N1112" i="1"/>
  <c r="O1111" i="1"/>
  <c r="P1111" i="1" s="1"/>
  <c r="T1119" i="1"/>
  <c r="A1118" i="1"/>
  <c r="Q1118" i="1" s="1"/>
  <c r="R1118" i="1" s="1"/>
  <c r="I1117" i="1"/>
  <c r="H1117" i="1"/>
  <c r="U1115" i="1"/>
  <c r="W1115" i="1" s="1"/>
  <c r="J1116" i="1"/>
  <c r="K1116" i="1" s="1"/>
  <c r="E1116" i="1" s="1"/>
  <c r="M1116" i="1"/>
  <c r="AB1117" i="1"/>
  <c r="L1115" i="1" l="1"/>
  <c r="G1115" i="1"/>
  <c r="D1116" i="1"/>
  <c r="F1116" i="1" s="1"/>
  <c r="C1119" i="1"/>
  <c r="S1111" i="1"/>
  <c r="X1111" i="1"/>
  <c r="O1112" i="1"/>
  <c r="P1112" i="1" s="1"/>
  <c r="N1113" i="1"/>
  <c r="A1119" i="1"/>
  <c r="Q1119" i="1" s="1"/>
  <c r="R1119" i="1" s="1"/>
  <c r="I1118" i="1"/>
  <c r="H1118" i="1"/>
  <c r="J1117" i="1"/>
  <c r="K1117" i="1" s="1"/>
  <c r="E1117" i="1" s="1"/>
  <c r="M1117" i="1"/>
  <c r="AB1118" i="1"/>
  <c r="T1120" i="1"/>
  <c r="U1116" i="1"/>
  <c r="W1116" i="1" s="1"/>
  <c r="L1116" i="1" l="1"/>
  <c r="Z1111" i="1"/>
  <c r="B1111" i="1"/>
  <c r="D1117" i="1"/>
  <c r="F1117" i="1" s="1"/>
  <c r="O1113" i="1"/>
  <c r="P1113" i="1" s="1"/>
  <c r="N1114" i="1"/>
  <c r="C1120" i="1"/>
  <c r="S1112" i="1"/>
  <c r="Z1112" i="1" s="1"/>
  <c r="X1112" i="1"/>
  <c r="B1112" i="1" s="1"/>
  <c r="G1116" i="1"/>
  <c r="U1117" i="1"/>
  <c r="W1117" i="1" s="1"/>
  <c r="A1120" i="1"/>
  <c r="Q1120" i="1" s="1"/>
  <c r="R1120" i="1" s="1"/>
  <c r="I1119" i="1"/>
  <c r="H1119" i="1"/>
  <c r="T1121" i="1"/>
  <c r="J1118" i="1"/>
  <c r="K1118" i="1" s="1"/>
  <c r="E1118" i="1" s="1"/>
  <c r="M1118" i="1"/>
  <c r="AB1119" i="1"/>
  <c r="L1117" i="1" l="1"/>
  <c r="D1118" i="1"/>
  <c r="F1118" i="1" s="1"/>
  <c r="C1121" i="1"/>
  <c r="N1115" i="1"/>
  <c r="O1114" i="1"/>
  <c r="P1114" i="1" s="1"/>
  <c r="S1113" i="1"/>
  <c r="X1113" i="1"/>
  <c r="B1113" i="1" s="1"/>
  <c r="G1117" i="1"/>
  <c r="T1122" i="1"/>
  <c r="A1121" i="1"/>
  <c r="Q1121" i="1" s="1"/>
  <c r="R1121" i="1" s="1"/>
  <c r="I1120" i="1"/>
  <c r="H1120" i="1"/>
  <c r="U1118" i="1"/>
  <c r="W1118" i="1" s="1"/>
  <c r="J1119" i="1"/>
  <c r="K1119" i="1" s="1"/>
  <c r="E1119" i="1" s="1"/>
  <c r="M1119" i="1"/>
  <c r="AB1120" i="1"/>
  <c r="L1118" i="1" l="1"/>
  <c r="G1118" i="1"/>
  <c r="D1119" i="1"/>
  <c r="F1119" i="1" s="1"/>
  <c r="S1114" i="1"/>
  <c r="X1114" i="1"/>
  <c r="B1114" i="1" s="1"/>
  <c r="N1116" i="1"/>
  <c r="O1115" i="1"/>
  <c r="P1115" i="1" s="1"/>
  <c r="C1122" i="1"/>
  <c r="Z1113" i="1"/>
  <c r="AB1121" i="1"/>
  <c r="T1123" i="1"/>
  <c r="U1119" i="1"/>
  <c r="W1119" i="1" s="1"/>
  <c r="I1121" i="1"/>
  <c r="A1122" i="1"/>
  <c r="Q1122" i="1" s="1"/>
  <c r="R1122" i="1" s="1"/>
  <c r="H1121" i="1"/>
  <c r="J1120" i="1"/>
  <c r="K1120" i="1" s="1"/>
  <c r="E1120" i="1" s="1"/>
  <c r="M1120" i="1"/>
  <c r="L1119" i="1" l="1"/>
  <c r="D1120" i="1"/>
  <c r="F1120" i="1" s="1"/>
  <c r="N1117" i="1"/>
  <c r="O1116" i="1"/>
  <c r="P1116" i="1" s="1"/>
  <c r="Z1114" i="1"/>
  <c r="G1119" i="1"/>
  <c r="C1123" i="1"/>
  <c r="S1115" i="1"/>
  <c r="X1115" i="1"/>
  <c r="AB1122" i="1"/>
  <c r="U1120" i="1"/>
  <c r="W1120" i="1" s="1"/>
  <c r="I1122" i="1"/>
  <c r="H1122" i="1"/>
  <c r="A1123" i="1"/>
  <c r="Q1123" i="1" s="1"/>
  <c r="R1123" i="1" s="1"/>
  <c r="T1124" i="1"/>
  <c r="J1121" i="1"/>
  <c r="K1121" i="1" s="1"/>
  <c r="E1121" i="1" s="1"/>
  <c r="M1121" i="1"/>
  <c r="L1120" i="1" l="1"/>
  <c r="Z1115" i="1"/>
  <c r="D1121" i="1"/>
  <c r="F1121" i="1" s="1"/>
  <c r="S1116" i="1"/>
  <c r="Z1116" i="1" s="1"/>
  <c r="X1116" i="1"/>
  <c r="B1116" i="1" s="1"/>
  <c r="B1115" i="1"/>
  <c r="N1118" i="1"/>
  <c r="O1117" i="1"/>
  <c r="P1117" i="1" s="1"/>
  <c r="G1120" i="1"/>
  <c r="C1124" i="1"/>
  <c r="U1121" i="1"/>
  <c r="W1121" i="1" s="1"/>
  <c r="M1122" i="1"/>
  <c r="J1122" i="1"/>
  <c r="K1122" i="1" s="1"/>
  <c r="E1122" i="1" s="1"/>
  <c r="I1123" i="1"/>
  <c r="A1124" i="1"/>
  <c r="Q1124" i="1" s="1"/>
  <c r="R1124" i="1" s="1"/>
  <c r="H1123" i="1"/>
  <c r="T1125" i="1"/>
  <c r="AB1123" i="1"/>
  <c r="L1121" i="1" l="1"/>
  <c r="D1122" i="1"/>
  <c r="F1122" i="1" s="1"/>
  <c r="C1125" i="1"/>
  <c r="G1121" i="1"/>
  <c r="O1118" i="1"/>
  <c r="P1118" i="1" s="1"/>
  <c r="N1119" i="1"/>
  <c r="S1117" i="1"/>
  <c r="X1117" i="1"/>
  <c r="T1126" i="1"/>
  <c r="A1125" i="1"/>
  <c r="Q1125" i="1" s="1"/>
  <c r="R1125" i="1" s="1"/>
  <c r="I1124" i="1"/>
  <c r="H1124" i="1"/>
  <c r="M1123" i="1"/>
  <c r="J1123" i="1"/>
  <c r="K1123" i="1" s="1"/>
  <c r="E1123" i="1" s="1"/>
  <c r="AB1124" i="1"/>
  <c r="U1122" i="1"/>
  <c r="W1122" i="1" s="1"/>
  <c r="Z1117" i="1" l="1"/>
  <c r="L1122" i="1"/>
  <c r="G1122" i="1"/>
  <c r="D1123" i="1"/>
  <c r="F1123" i="1" s="1"/>
  <c r="C1126" i="1"/>
  <c r="S1118" i="1"/>
  <c r="Z1118" i="1" s="1"/>
  <c r="X1118" i="1"/>
  <c r="B1118" i="1" s="1"/>
  <c r="B1117" i="1"/>
  <c r="N1120" i="1"/>
  <c r="O1119" i="1"/>
  <c r="P1119" i="1" s="1"/>
  <c r="AB1125" i="1"/>
  <c r="U1123" i="1"/>
  <c r="W1123" i="1" s="1"/>
  <c r="H1125" i="1"/>
  <c r="A1126" i="1"/>
  <c r="Q1126" i="1" s="1"/>
  <c r="R1126" i="1" s="1"/>
  <c r="I1125" i="1"/>
  <c r="J1124" i="1"/>
  <c r="K1124" i="1" s="1"/>
  <c r="E1124" i="1" s="1"/>
  <c r="M1124" i="1"/>
  <c r="T1127" i="1"/>
  <c r="L1123" i="1" l="1"/>
  <c r="G1123" i="1"/>
  <c r="D1124" i="1"/>
  <c r="F1124" i="1" s="1"/>
  <c r="C1127" i="1"/>
  <c r="S1119" i="1"/>
  <c r="Z1119" i="1" s="1"/>
  <c r="X1119" i="1"/>
  <c r="B1119" i="1" s="1"/>
  <c r="N1121" i="1"/>
  <c r="O1120" i="1"/>
  <c r="P1120" i="1" s="1"/>
  <c r="I1126" i="1"/>
  <c r="A1127" i="1"/>
  <c r="Q1127" i="1" s="1"/>
  <c r="R1127" i="1" s="1"/>
  <c r="H1126" i="1"/>
  <c r="T1128" i="1"/>
  <c r="U1124" i="1"/>
  <c r="W1124" i="1" s="1"/>
  <c r="J1125" i="1"/>
  <c r="K1125" i="1" s="1"/>
  <c r="E1125" i="1" s="1"/>
  <c r="M1125" i="1"/>
  <c r="AB1126" i="1"/>
  <c r="L1124" i="1" l="1"/>
  <c r="G1124" i="1"/>
  <c r="D1125" i="1"/>
  <c r="F1125" i="1" s="1"/>
  <c r="C1128" i="1"/>
  <c r="S1120" i="1"/>
  <c r="Z1120" i="1" s="1"/>
  <c r="X1120" i="1"/>
  <c r="B1120" i="1" s="1"/>
  <c r="O1121" i="1"/>
  <c r="P1121" i="1" s="1"/>
  <c r="N1122" i="1"/>
  <c r="U1125" i="1"/>
  <c r="W1125" i="1" s="1"/>
  <c r="I1127" i="1"/>
  <c r="A1128" i="1"/>
  <c r="Q1128" i="1" s="1"/>
  <c r="R1128" i="1" s="1"/>
  <c r="H1127" i="1"/>
  <c r="T1129" i="1"/>
  <c r="M1126" i="1"/>
  <c r="J1126" i="1"/>
  <c r="K1126" i="1" s="1"/>
  <c r="E1126" i="1" s="1"/>
  <c r="AB1127" i="1"/>
  <c r="L1125" i="1" l="1"/>
  <c r="G1125" i="1"/>
  <c r="D1126" i="1"/>
  <c r="F1126" i="1" s="1"/>
  <c r="C1129" i="1"/>
  <c r="O1122" i="1"/>
  <c r="P1122" i="1" s="1"/>
  <c r="N1123" i="1"/>
  <c r="S1121" i="1"/>
  <c r="X1121" i="1"/>
  <c r="AB1128" i="1"/>
  <c r="I1128" i="1"/>
  <c r="H1128" i="1"/>
  <c r="A1129" i="1"/>
  <c r="Q1129" i="1" s="1"/>
  <c r="R1129" i="1" s="1"/>
  <c r="U1126" i="1"/>
  <c r="W1126" i="1" s="1"/>
  <c r="T1130" i="1"/>
  <c r="J1127" i="1"/>
  <c r="K1127" i="1" s="1"/>
  <c r="E1127" i="1" s="1"/>
  <c r="M1127" i="1"/>
  <c r="Z1121" i="1" l="1"/>
  <c r="L1126" i="1"/>
  <c r="G1126" i="1"/>
  <c r="D1127" i="1"/>
  <c r="F1127" i="1" s="1"/>
  <c r="S1122" i="1"/>
  <c r="X1122" i="1"/>
  <c r="C1130" i="1"/>
  <c r="O1123" i="1"/>
  <c r="P1123" i="1" s="1"/>
  <c r="N1124" i="1"/>
  <c r="B1121" i="1"/>
  <c r="M1128" i="1"/>
  <c r="J1128" i="1"/>
  <c r="K1128" i="1" s="1"/>
  <c r="E1128" i="1" s="1"/>
  <c r="AB1129" i="1"/>
  <c r="U1127" i="1"/>
  <c r="W1127" i="1" s="1"/>
  <c r="T1131" i="1"/>
  <c r="I1129" i="1"/>
  <c r="H1129" i="1"/>
  <c r="A1130" i="1"/>
  <c r="Q1130" i="1" s="1"/>
  <c r="R1130" i="1" s="1"/>
  <c r="L1127" i="1" l="1"/>
  <c r="Z1122" i="1"/>
  <c r="G1127" i="1"/>
  <c r="D1128" i="1"/>
  <c r="F1128" i="1" s="1"/>
  <c r="B1122" i="1"/>
  <c r="O1124" i="1"/>
  <c r="P1124" i="1" s="1"/>
  <c r="N1125" i="1"/>
  <c r="C1131" i="1"/>
  <c r="S1123" i="1"/>
  <c r="Z1123" i="1" s="1"/>
  <c r="X1123" i="1"/>
  <c r="B1123" i="1" s="1"/>
  <c r="AB1130" i="1"/>
  <c r="U1128" i="1"/>
  <c r="W1128" i="1" s="1"/>
  <c r="I1130" i="1"/>
  <c r="H1130" i="1"/>
  <c r="A1131" i="1"/>
  <c r="Q1131" i="1" s="1"/>
  <c r="R1131" i="1" s="1"/>
  <c r="M1129" i="1"/>
  <c r="J1129" i="1"/>
  <c r="K1129" i="1" s="1"/>
  <c r="E1129" i="1" s="1"/>
  <c r="T1132" i="1"/>
  <c r="L1128" i="1" l="1"/>
  <c r="G1128" i="1"/>
  <c r="D1129" i="1"/>
  <c r="F1129" i="1" s="1"/>
  <c r="S1124" i="1"/>
  <c r="X1124" i="1"/>
  <c r="N1126" i="1"/>
  <c r="O1125" i="1"/>
  <c r="P1125" i="1" s="1"/>
  <c r="C1132" i="1"/>
  <c r="AB1131" i="1"/>
  <c r="T1133" i="1"/>
  <c r="I1131" i="1"/>
  <c r="H1131" i="1"/>
  <c r="A1132" i="1"/>
  <c r="Q1132" i="1" s="1"/>
  <c r="R1132" i="1" s="1"/>
  <c r="U1129" i="1"/>
  <c r="W1129" i="1" s="1"/>
  <c r="M1130" i="1"/>
  <c r="J1130" i="1"/>
  <c r="K1130" i="1" s="1"/>
  <c r="E1130" i="1" s="1"/>
  <c r="L1129" i="1" l="1"/>
  <c r="G1129" i="1"/>
  <c r="Z1124" i="1"/>
  <c r="D1130" i="1"/>
  <c r="F1130" i="1" s="1"/>
  <c r="S1125" i="1"/>
  <c r="X1125" i="1"/>
  <c r="N1127" i="1"/>
  <c r="O1126" i="1"/>
  <c r="P1126" i="1" s="1"/>
  <c r="B1124" i="1"/>
  <c r="C1133" i="1"/>
  <c r="U1130" i="1"/>
  <c r="W1130" i="1" s="1"/>
  <c r="M1131" i="1"/>
  <c r="J1131" i="1"/>
  <c r="K1131" i="1" s="1"/>
  <c r="E1131" i="1" s="1"/>
  <c r="AB1132" i="1"/>
  <c r="T1134" i="1"/>
  <c r="I1132" i="1"/>
  <c r="H1132" i="1"/>
  <c r="A1133" i="1"/>
  <c r="Q1133" i="1" s="1"/>
  <c r="R1133" i="1" s="1"/>
  <c r="Z1125" i="1" l="1"/>
  <c r="L1130" i="1"/>
  <c r="G1130" i="1"/>
  <c r="D1131" i="1"/>
  <c r="F1131" i="1" s="1"/>
  <c r="N1128" i="1"/>
  <c r="O1127" i="1"/>
  <c r="P1127" i="1" s="1"/>
  <c r="B1125" i="1"/>
  <c r="S1126" i="1"/>
  <c r="Z1126" i="1" s="1"/>
  <c r="X1126" i="1"/>
  <c r="B1126" i="1" s="1"/>
  <c r="C1134" i="1"/>
  <c r="M1132" i="1"/>
  <c r="J1132" i="1"/>
  <c r="K1132" i="1" s="1"/>
  <c r="E1132" i="1" s="1"/>
  <c r="U1131" i="1"/>
  <c r="W1131" i="1" s="1"/>
  <c r="T1135" i="1"/>
  <c r="I1133" i="1"/>
  <c r="H1133" i="1"/>
  <c r="A1134" i="1"/>
  <c r="Q1134" i="1" s="1"/>
  <c r="R1134" i="1" s="1"/>
  <c r="AB1133" i="1"/>
  <c r="L1131" i="1" l="1"/>
  <c r="D1132" i="1"/>
  <c r="F1132" i="1" s="1"/>
  <c r="S1127" i="1"/>
  <c r="X1127" i="1"/>
  <c r="O1128" i="1"/>
  <c r="P1128" i="1" s="1"/>
  <c r="N1129" i="1"/>
  <c r="G1131" i="1"/>
  <c r="C1135" i="1"/>
  <c r="U1132" i="1"/>
  <c r="W1132" i="1" s="1"/>
  <c r="T1136" i="1"/>
  <c r="AB1134" i="1"/>
  <c r="I1134" i="1"/>
  <c r="H1134" i="1"/>
  <c r="A1135" i="1"/>
  <c r="Q1135" i="1" s="1"/>
  <c r="R1135" i="1" s="1"/>
  <c r="M1133" i="1"/>
  <c r="J1133" i="1"/>
  <c r="K1133" i="1" s="1"/>
  <c r="E1133" i="1" s="1"/>
  <c r="Z1127" i="1" l="1"/>
  <c r="L1132" i="1"/>
  <c r="D1133" i="1"/>
  <c r="F1133" i="1" s="1"/>
  <c r="S1128" i="1"/>
  <c r="X1128" i="1"/>
  <c r="B1127" i="1"/>
  <c r="C1136" i="1"/>
  <c r="G1132" i="1"/>
  <c r="N1130" i="1"/>
  <c r="O1129" i="1"/>
  <c r="P1129" i="1" s="1"/>
  <c r="U1133" i="1"/>
  <c r="W1133" i="1" s="1"/>
  <c r="AB1135" i="1"/>
  <c r="I1135" i="1"/>
  <c r="H1135" i="1"/>
  <c r="A1136" i="1"/>
  <c r="Q1136" i="1" s="1"/>
  <c r="R1136" i="1" s="1"/>
  <c r="M1134" i="1"/>
  <c r="J1134" i="1"/>
  <c r="K1134" i="1" s="1"/>
  <c r="E1134" i="1" s="1"/>
  <c r="T1137" i="1"/>
  <c r="L1133" i="1" l="1"/>
  <c r="Z1128" i="1"/>
  <c r="B1128" i="1"/>
  <c r="D1134" i="1"/>
  <c r="F1134" i="1" s="1"/>
  <c r="S1129" i="1"/>
  <c r="Z1129" i="1" s="1"/>
  <c r="X1129" i="1"/>
  <c r="B1129" i="1" s="1"/>
  <c r="N1131" i="1"/>
  <c r="O1130" i="1"/>
  <c r="P1130" i="1" s="1"/>
  <c r="G1133" i="1"/>
  <c r="C1137" i="1"/>
  <c r="AB1136" i="1"/>
  <c r="U1134" i="1"/>
  <c r="W1134" i="1" s="1"/>
  <c r="I1136" i="1"/>
  <c r="H1136" i="1"/>
  <c r="A1137" i="1"/>
  <c r="Q1137" i="1" s="1"/>
  <c r="R1137" i="1" s="1"/>
  <c r="T1138" i="1"/>
  <c r="M1135" i="1"/>
  <c r="J1135" i="1"/>
  <c r="K1135" i="1" s="1"/>
  <c r="E1135" i="1" s="1"/>
  <c r="L1134" i="1" l="1"/>
  <c r="G1134" i="1"/>
  <c r="D1135" i="1"/>
  <c r="F1135" i="1" s="1"/>
  <c r="O1131" i="1"/>
  <c r="P1131" i="1" s="1"/>
  <c r="N1132" i="1"/>
  <c r="S1130" i="1"/>
  <c r="X1130" i="1"/>
  <c r="C1138" i="1"/>
  <c r="U1135" i="1"/>
  <c r="W1135" i="1" s="1"/>
  <c r="M1136" i="1"/>
  <c r="J1136" i="1"/>
  <c r="K1136" i="1" s="1"/>
  <c r="E1136" i="1" s="1"/>
  <c r="AB1137" i="1"/>
  <c r="I1137" i="1"/>
  <c r="H1137" i="1"/>
  <c r="A1138" i="1"/>
  <c r="Q1138" i="1" s="1"/>
  <c r="R1138" i="1" s="1"/>
  <c r="T1139" i="1"/>
  <c r="Z1130" i="1" l="1"/>
  <c r="B1130" i="1"/>
  <c r="L1135" i="1"/>
  <c r="G1135" i="1"/>
  <c r="D1136" i="1"/>
  <c r="F1136" i="1" s="1"/>
  <c r="O1132" i="1"/>
  <c r="P1132" i="1" s="1"/>
  <c r="N1133" i="1"/>
  <c r="S1131" i="1"/>
  <c r="X1131" i="1"/>
  <c r="B1131" i="1" s="1"/>
  <c r="C1139" i="1"/>
  <c r="T1140" i="1"/>
  <c r="U1136" i="1"/>
  <c r="W1136" i="1" s="1"/>
  <c r="M1137" i="1"/>
  <c r="J1137" i="1"/>
  <c r="K1137" i="1" s="1"/>
  <c r="E1137" i="1" s="1"/>
  <c r="AB1138" i="1"/>
  <c r="I1138" i="1"/>
  <c r="H1138" i="1"/>
  <c r="A1139" i="1"/>
  <c r="Q1139" i="1" s="1"/>
  <c r="R1139" i="1" s="1"/>
  <c r="L1136" i="1" l="1"/>
  <c r="Z1131" i="1"/>
  <c r="D1137" i="1"/>
  <c r="F1137" i="1" s="1"/>
  <c r="N1134" i="1"/>
  <c r="O1133" i="1"/>
  <c r="P1133" i="1" s="1"/>
  <c r="S1132" i="1"/>
  <c r="X1132" i="1"/>
  <c r="G1136" i="1"/>
  <c r="C1140" i="1"/>
  <c r="H1139" i="1"/>
  <c r="I1139" i="1" s="1"/>
  <c r="A1140" i="1"/>
  <c r="Q1140" i="1" s="1"/>
  <c r="R1140" i="1" s="1"/>
  <c r="U1137" i="1"/>
  <c r="W1137" i="1" s="1"/>
  <c r="T1141" i="1"/>
  <c r="M1138" i="1"/>
  <c r="J1138" i="1"/>
  <c r="K1138" i="1" s="1"/>
  <c r="AB1139" i="1"/>
  <c r="E1138" i="1" l="1"/>
  <c r="D1138" i="1" s="1"/>
  <c r="Z1132" i="1"/>
  <c r="L1137" i="1"/>
  <c r="B1132" i="1"/>
  <c r="G1137" i="1"/>
  <c r="S1133" i="1"/>
  <c r="X1133" i="1"/>
  <c r="N1135" i="1"/>
  <c r="O1134" i="1"/>
  <c r="P1134" i="1" s="1"/>
  <c r="C1141" i="1"/>
  <c r="J1139" i="1"/>
  <c r="K1139" i="1" s="1"/>
  <c r="E1139" i="1" s="1"/>
  <c r="AB1140" i="1"/>
  <c r="U1138" i="1"/>
  <c r="W1138" i="1" s="1"/>
  <c r="T1142" i="1"/>
  <c r="I1140" i="1"/>
  <c r="H1140" i="1"/>
  <c r="A1141" i="1"/>
  <c r="Q1141" i="1" s="1"/>
  <c r="R1141" i="1" s="1"/>
  <c r="G1138" i="1" l="1"/>
  <c r="F1138" i="1"/>
  <c r="L1138" i="1"/>
  <c r="M1139" i="1" s="1"/>
  <c r="Z1133" i="1"/>
  <c r="S1134" i="1"/>
  <c r="X1134" i="1"/>
  <c r="N1136" i="1"/>
  <c r="O1135" i="1"/>
  <c r="P1135" i="1" s="1"/>
  <c r="B1133" i="1"/>
  <c r="D1139" i="1"/>
  <c r="F1139" i="1" s="1"/>
  <c r="C1142" i="1"/>
  <c r="AB1141" i="1"/>
  <c r="T1143" i="1"/>
  <c r="U1139" i="1"/>
  <c r="W1139" i="1" s="1"/>
  <c r="I1141" i="1"/>
  <c r="H1141" i="1"/>
  <c r="A1142" i="1"/>
  <c r="Q1142" i="1" s="1"/>
  <c r="R1142" i="1" s="1"/>
  <c r="J1140" i="1"/>
  <c r="K1140" i="1" s="1"/>
  <c r="E1140" i="1" s="1"/>
  <c r="Z1134" i="1" l="1"/>
  <c r="D1140" i="1"/>
  <c r="F1140" i="1" s="1"/>
  <c r="L1139" i="1"/>
  <c r="S1135" i="1"/>
  <c r="Z1135" i="1" s="1"/>
  <c r="X1135" i="1"/>
  <c r="B1135" i="1" s="1"/>
  <c r="N1137" i="1"/>
  <c r="O1136" i="1"/>
  <c r="P1136" i="1" s="1"/>
  <c r="C1143" i="1"/>
  <c r="B1134" i="1"/>
  <c r="G1139" i="1"/>
  <c r="M1140" i="1"/>
  <c r="U1140" i="1"/>
  <c r="W1140" i="1" s="1"/>
  <c r="J1141" i="1"/>
  <c r="K1141" i="1" s="1"/>
  <c r="E1141" i="1" s="1"/>
  <c r="AB1142" i="1"/>
  <c r="I1142" i="1"/>
  <c r="H1142" i="1"/>
  <c r="A1143" i="1"/>
  <c r="Q1143" i="1" s="1"/>
  <c r="R1143" i="1" s="1"/>
  <c r="T1144" i="1"/>
  <c r="L1140" i="1" l="1"/>
  <c r="D1141" i="1"/>
  <c r="F1141" i="1" s="1"/>
  <c r="S1136" i="1"/>
  <c r="Z1136" i="1" s="1"/>
  <c r="X1136" i="1"/>
  <c r="B1136" i="1" s="1"/>
  <c r="N1138" i="1"/>
  <c r="O1137" i="1"/>
  <c r="P1137" i="1" s="1"/>
  <c r="G1140" i="1"/>
  <c r="M1141" i="1"/>
  <c r="M1142" i="1" s="1"/>
  <c r="C1144" i="1"/>
  <c r="S1139" i="1"/>
  <c r="Z1139" i="1" s="1"/>
  <c r="T1145" i="1"/>
  <c r="J1142" i="1"/>
  <c r="K1142" i="1" s="1"/>
  <c r="E1142" i="1" s="1"/>
  <c r="U1141" i="1"/>
  <c r="W1141" i="1" s="1"/>
  <c r="AB1143" i="1"/>
  <c r="I1143" i="1"/>
  <c r="A1144" i="1"/>
  <c r="Q1144" i="1" s="1"/>
  <c r="R1144" i="1" s="1"/>
  <c r="H1143" i="1"/>
  <c r="L1141" i="1" l="1"/>
  <c r="G1141" i="1"/>
  <c r="D1142" i="1"/>
  <c r="F1142" i="1" s="1"/>
  <c r="S1137" i="1"/>
  <c r="X1137" i="1"/>
  <c r="O1138" i="1"/>
  <c r="P1138" i="1" s="1"/>
  <c r="N1139" i="1"/>
  <c r="C1145" i="1"/>
  <c r="M1143" i="1"/>
  <c r="J1143" i="1"/>
  <c r="K1143" i="1" s="1"/>
  <c r="E1143" i="1" s="1"/>
  <c r="T1146" i="1"/>
  <c r="U1142" i="1"/>
  <c r="W1142" i="1" s="1"/>
  <c r="AB1144" i="1"/>
  <c r="A1145" i="1"/>
  <c r="Q1145" i="1" s="1"/>
  <c r="R1145" i="1" s="1"/>
  <c r="I1144" i="1"/>
  <c r="H1144" i="1"/>
  <c r="L1142" i="1" l="1"/>
  <c r="Z1137" i="1"/>
  <c r="D1143" i="1"/>
  <c r="F1143" i="1" s="1"/>
  <c r="S1138" i="1"/>
  <c r="Z1138" i="1" s="1"/>
  <c r="X1138" i="1"/>
  <c r="B1138" i="1" s="1"/>
  <c r="O1139" i="1"/>
  <c r="P1139" i="1" s="1"/>
  <c r="X1139" i="1" s="1"/>
  <c r="B1139" i="1" s="1"/>
  <c r="N1140" i="1"/>
  <c r="B1137" i="1"/>
  <c r="G1142" i="1"/>
  <c r="C1146" i="1"/>
  <c r="J1144" i="1"/>
  <c r="K1144" i="1" s="1"/>
  <c r="E1144" i="1" s="1"/>
  <c r="M1144" i="1"/>
  <c r="I1145" i="1"/>
  <c r="A1146" i="1"/>
  <c r="Q1146" i="1" s="1"/>
  <c r="R1146" i="1" s="1"/>
  <c r="H1145" i="1"/>
  <c r="U1143" i="1"/>
  <c r="W1143" i="1" s="1"/>
  <c r="AB1145" i="1"/>
  <c r="T1147" i="1"/>
  <c r="L1143" i="1" l="1"/>
  <c r="D1144" i="1"/>
  <c r="F1144" i="1" s="1"/>
  <c r="N1141" i="1"/>
  <c r="O1140" i="1"/>
  <c r="P1140" i="1" s="1"/>
  <c r="C1147" i="1"/>
  <c r="G1143" i="1"/>
  <c r="J1145" i="1"/>
  <c r="K1145" i="1" s="1"/>
  <c r="E1145" i="1" s="1"/>
  <c r="M1145" i="1"/>
  <c r="AB1146" i="1"/>
  <c r="U1144" i="1"/>
  <c r="W1144" i="1" s="1"/>
  <c r="T1148" i="1"/>
  <c r="A1147" i="1"/>
  <c r="Q1147" i="1" s="1"/>
  <c r="R1147" i="1" s="1"/>
  <c r="I1146" i="1"/>
  <c r="H1146" i="1"/>
  <c r="L1144" i="1" l="1"/>
  <c r="G1144" i="1"/>
  <c r="D1145" i="1"/>
  <c r="F1145" i="1" s="1"/>
  <c r="C1148" i="1"/>
  <c r="S1140" i="1"/>
  <c r="X1140" i="1"/>
  <c r="O1141" i="1"/>
  <c r="P1141" i="1" s="1"/>
  <c r="N1142" i="1"/>
  <c r="U1145" i="1"/>
  <c r="W1145" i="1" s="1"/>
  <c r="A1148" i="1"/>
  <c r="Q1148" i="1" s="1"/>
  <c r="R1148" i="1" s="1"/>
  <c r="I1147" i="1"/>
  <c r="H1147" i="1"/>
  <c r="M1146" i="1"/>
  <c r="J1146" i="1"/>
  <c r="K1146" i="1" s="1"/>
  <c r="E1146" i="1" s="1"/>
  <c r="AB1147" i="1"/>
  <c r="T1149" i="1"/>
  <c r="L1145" i="1" l="1"/>
  <c r="Z1140" i="1"/>
  <c r="G1145" i="1"/>
  <c r="D1146" i="1"/>
  <c r="F1146" i="1" s="1"/>
  <c r="B1140" i="1"/>
  <c r="C1149" i="1"/>
  <c r="O1142" i="1"/>
  <c r="P1142" i="1" s="1"/>
  <c r="N1143" i="1"/>
  <c r="S1141" i="1"/>
  <c r="Z1141" i="1" s="1"/>
  <c r="X1141" i="1"/>
  <c r="B1141" i="1" s="1"/>
  <c r="T1150" i="1"/>
  <c r="J1147" i="1"/>
  <c r="K1147" i="1" s="1"/>
  <c r="E1147" i="1" s="1"/>
  <c r="M1147" i="1"/>
  <c r="AB1148" i="1"/>
  <c r="U1146" i="1"/>
  <c r="W1146" i="1" s="1"/>
  <c r="I1148" i="1"/>
  <c r="A1149" i="1"/>
  <c r="Q1149" i="1" s="1"/>
  <c r="R1149" i="1" s="1"/>
  <c r="H1148" i="1"/>
  <c r="L1146" i="1" l="1"/>
  <c r="G1146" i="1"/>
  <c r="D1147" i="1"/>
  <c r="F1147" i="1" s="1"/>
  <c r="C1150" i="1"/>
  <c r="S1142" i="1"/>
  <c r="X1142" i="1"/>
  <c r="O1143" i="1"/>
  <c r="P1143" i="1" s="1"/>
  <c r="N1144" i="1"/>
  <c r="U1147" i="1"/>
  <c r="W1147" i="1" s="1"/>
  <c r="I1149" i="1"/>
  <c r="A1150" i="1"/>
  <c r="Q1150" i="1" s="1"/>
  <c r="R1150" i="1" s="1"/>
  <c r="H1149" i="1"/>
  <c r="AB1149" i="1"/>
  <c r="T1151" i="1"/>
  <c r="J1148" i="1"/>
  <c r="K1148" i="1" s="1"/>
  <c r="E1148" i="1" s="1"/>
  <c r="M1148" i="1"/>
  <c r="L1147" i="1" l="1"/>
  <c r="Z1142" i="1"/>
  <c r="D1148" i="1"/>
  <c r="F1148" i="1" s="1"/>
  <c r="C1151" i="1"/>
  <c r="N1145" i="1"/>
  <c r="O1144" i="1"/>
  <c r="P1144" i="1" s="1"/>
  <c r="G1147" i="1"/>
  <c r="S1143" i="1"/>
  <c r="Z1143" i="1" s="1"/>
  <c r="X1143" i="1"/>
  <c r="B1143" i="1" s="1"/>
  <c r="B1142" i="1"/>
  <c r="T1152" i="1"/>
  <c r="M1149" i="1"/>
  <c r="J1149" i="1"/>
  <c r="K1149" i="1" s="1"/>
  <c r="E1149" i="1" s="1"/>
  <c r="U1148" i="1"/>
  <c r="W1148" i="1" s="1"/>
  <c r="AB1150" i="1"/>
  <c r="A1151" i="1"/>
  <c r="Q1151" i="1" s="1"/>
  <c r="R1151" i="1" s="1"/>
  <c r="I1150" i="1"/>
  <c r="H1150" i="1"/>
  <c r="L1148" i="1" l="1"/>
  <c r="D1149" i="1"/>
  <c r="F1149" i="1" s="1"/>
  <c r="O1145" i="1"/>
  <c r="P1145" i="1" s="1"/>
  <c r="N1146" i="1"/>
  <c r="C1152" i="1"/>
  <c r="S1144" i="1"/>
  <c r="Z1144" i="1" s="1"/>
  <c r="X1144" i="1"/>
  <c r="B1144" i="1" s="1"/>
  <c r="G1148" i="1"/>
  <c r="J1150" i="1"/>
  <c r="K1150" i="1" s="1"/>
  <c r="E1150" i="1" s="1"/>
  <c r="M1150" i="1"/>
  <c r="AB1151" i="1"/>
  <c r="U1149" i="1"/>
  <c r="W1149" i="1" s="1"/>
  <c r="T1153" i="1"/>
  <c r="A1152" i="1"/>
  <c r="Q1152" i="1" s="1"/>
  <c r="R1152" i="1" s="1"/>
  <c r="I1151" i="1"/>
  <c r="H1151" i="1"/>
  <c r="L1149" i="1" l="1"/>
  <c r="D1150" i="1"/>
  <c r="F1150" i="1" s="1"/>
  <c r="C1153" i="1"/>
  <c r="O1146" i="1"/>
  <c r="P1146" i="1" s="1"/>
  <c r="N1147" i="1"/>
  <c r="S1145" i="1"/>
  <c r="X1145" i="1"/>
  <c r="G1149" i="1"/>
  <c r="AB1152" i="1"/>
  <c r="T1154" i="1"/>
  <c r="A1153" i="1"/>
  <c r="Q1153" i="1" s="1"/>
  <c r="R1153" i="1" s="1"/>
  <c r="I1152" i="1"/>
  <c r="H1152" i="1"/>
  <c r="J1151" i="1"/>
  <c r="K1151" i="1" s="1"/>
  <c r="E1151" i="1" s="1"/>
  <c r="M1151" i="1"/>
  <c r="L1150" i="1"/>
  <c r="U1150" i="1"/>
  <c r="W1150" i="1" s="1"/>
  <c r="Z1145" i="1" l="1"/>
  <c r="G1150" i="1"/>
  <c r="D1151" i="1"/>
  <c r="F1151" i="1" s="1"/>
  <c r="O1147" i="1"/>
  <c r="P1147" i="1" s="1"/>
  <c r="N1148" i="1"/>
  <c r="S1146" i="1"/>
  <c r="Z1146" i="1" s="1"/>
  <c r="X1146" i="1"/>
  <c r="B1146" i="1" s="1"/>
  <c r="C1154" i="1"/>
  <c r="B1145" i="1"/>
  <c r="AB1153" i="1"/>
  <c r="A1154" i="1"/>
  <c r="Q1154" i="1" s="1"/>
  <c r="R1154" i="1" s="1"/>
  <c r="I1153" i="1"/>
  <c r="H1153" i="1"/>
  <c r="T1155" i="1"/>
  <c r="U1151" i="1"/>
  <c r="W1151" i="1" s="1"/>
  <c r="J1152" i="1"/>
  <c r="K1152" i="1" s="1"/>
  <c r="E1152" i="1" s="1"/>
  <c r="M1152" i="1"/>
  <c r="C1155" i="1" l="1"/>
  <c r="L1151" i="1"/>
  <c r="D1152" i="1"/>
  <c r="F1152" i="1" s="1"/>
  <c r="O1148" i="1"/>
  <c r="P1148" i="1" s="1"/>
  <c r="N1149" i="1"/>
  <c r="S1147" i="1"/>
  <c r="Z1147" i="1" s="1"/>
  <c r="X1147" i="1"/>
  <c r="B1147" i="1" s="1"/>
  <c r="G1151" i="1"/>
  <c r="U1152" i="1"/>
  <c r="W1152" i="1" s="1"/>
  <c r="A1155" i="1"/>
  <c r="Q1155" i="1" s="1"/>
  <c r="R1155" i="1" s="1"/>
  <c r="I1154" i="1"/>
  <c r="H1154" i="1"/>
  <c r="T1156" i="1"/>
  <c r="J1153" i="1"/>
  <c r="K1153" i="1" s="1"/>
  <c r="E1153" i="1" s="1"/>
  <c r="M1153" i="1"/>
  <c r="AB1154" i="1"/>
  <c r="L1152" i="1" l="1"/>
  <c r="D1153" i="1"/>
  <c r="F1153" i="1" s="1"/>
  <c r="O1149" i="1"/>
  <c r="P1149" i="1" s="1"/>
  <c r="N1150" i="1"/>
  <c r="S1148" i="1"/>
  <c r="Z1148" i="1" s="1"/>
  <c r="X1148" i="1"/>
  <c r="B1148" i="1" s="1"/>
  <c r="C1156" i="1"/>
  <c r="G1152" i="1"/>
  <c r="T1157" i="1"/>
  <c r="A1156" i="1"/>
  <c r="Q1156" i="1" s="1"/>
  <c r="R1156" i="1" s="1"/>
  <c r="I1155" i="1"/>
  <c r="H1155" i="1"/>
  <c r="U1153" i="1"/>
  <c r="W1153" i="1" s="1"/>
  <c r="J1154" i="1"/>
  <c r="K1154" i="1" s="1"/>
  <c r="E1154" i="1" s="1"/>
  <c r="M1154" i="1"/>
  <c r="AB1155" i="1"/>
  <c r="C1157" i="1" l="1"/>
  <c r="L1153" i="1"/>
  <c r="G1153" i="1"/>
  <c r="D1154" i="1"/>
  <c r="F1154" i="1" s="1"/>
  <c r="O1150" i="1"/>
  <c r="P1150" i="1" s="1"/>
  <c r="N1151" i="1"/>
  <c r="S1149" i="1"/>
  <c r="X1149" i="1"/>
  <c r="B1149" i="1" s="1"/>
  <c r="AB1156" i="1"/>
  <c r="T1158" i="1"/>
  <c r="U1154" i="1"/>
  <c r="W1154" i="1" s="1"/>
  <c r="A1157" i="1"/>
  <c r="Q1157" i="1" s="1"/>
  <c r="R1157" i="1" s="1"/>
  <c r="I1156" i="1"/>
  <c r="H1156" i="1"/>
  <c r="J1155" i="1"/>
  <c r="K1155" i="1" s="1"/>
  <c r="E1155" i="1" s="1"/>
  <c r="M1155" i="1"/>
  <c r="L1154" i="1" l="1"/>
  <c r="G1154" i="1"/>
  <c r="D1155" i="1"/>
  <c r="F1155" i="1" s="1"/>
  <c r="N1152" i="1"/>
  <c r="O1151" i="1"/>
  <c r="P1151" i="1" s="1"/>
  <c r="S1150" i="1"/>
  <c r="Z1150" i="1" s="1"/>
  <c r="X1150" i="1"/>
  <c r="B1150" i="1" s="1"/>
  <c r="C1158" i="1"/>
  <c r="Z1149" i="1"/>
  <c r="A1158" i="1"/>
  <c r="Q1158" i="1" s="1"/>
  <c r="R1158" i="1" s="1"/>
  <c r="I1157" i="1"/>
  <c r="H1157" i="1"/>
  <c r="U1155" i="1"/>
  <c r="W1155" i="1" s="1"/>
  <c r="J1156" i="1"/>
  <c r="K1156" i="1" s="1"/>
  <c r="E1156" i="1" s="1"/>
  <c r="M1156" i="1"/>
  <c r="T1159" i="1"/>
  <c r="AB1157" i="1"/>
  <c r="L1155" i="1" l="1"/>
  <c r="D1156" i="1"/>
  <c r="F1156" i="1" s="1"/>
  <c r="S1151" i="1"/>
  <c r="Z1151" i="1" s="1"/>
  <c r="X1151" i="1"/>
  <c r="B1151" i="1" s="1"/>
  <c r="O1152" i="1"/>
  <c r="P1152" i="1" s="1"/>
  <c r="N1153" i="1"/>
  <c r="G1155" i="1"/>
  <c r="C1159" i="1"/>
  <c r="T1160" i="1"/>
  <c r="J1157" i="1"/>
  <c r="K1157" i="1" s="1"/>
  <c r="E1157" i="1" s="1"/>
  <c r="M1157" i="1"/>
  <c r="AB1158" i="1"/>
  <c r="U1156" i="1"/>
  <c r="W1156" i="1" s="1"/>
  <c r="A1159" i="1"/>
  <c r="Q1159" i="1" s="1"/>
  <c r="R1159" i="1" s="1"/>
  <c r="I1158" i="1"/>
  <c r="H1158" i="1"/>
  <c r="L1156" i="1" l="1"/>
  <c r="G1156" i="1"/>
  <c r="D1157" i="1"/>
  <c r="F1157" i="1" s="1"/>
  <c r="S1152" i="1"/>
  <c r="X1152" i="1"/>
  <c r="N1154" i="1"/>
  <c r="O1153" i="1"/>
  <c r="P1153" i="1" s="1"/>
  <c r="C1160" i="1"/>
  <c r="J1158" i="1"/>
  <c r="K1158" i="1" s="1"/>
  <c r="E1158" i="1" s="1"/>
  <c r="M1158" i="1"/>
  <c r="T1161" i="1"/>
  <c r="A1160" i="1"/>
  <c r="Q1160" i="1" s="1"/>
  <c r="R1160" i="1" s="1"/>
  <c r="I1159" i="1"/>
  <c r="H1159" i="1"/>
  <c r="U1157" i="1"/>
  <c r="W1157" i="1" s="1"/>
  <c r="AB1159" i="1"/>
  <c r="L1157" i="1" l="1"/>
  <c r="Z1152" i="1"/>
  <c r="G1157" i="1"/>
  <c r="D1158" i="1"/>
  <c r="F1158" i="1" s="1"/>
  <c r="B1152" i="1"/>
  <c r="N1155" i="1"/>
  <c r="O1154" i="1"/>
  <c r="P1154" i="1" s="1"/>
  <c r="C1161" i="1"/>
  <c r="S1153" i="1"/>
  <c r="Z1153" i="1" s="1"/>
  <c r="X1153" i="1"/>
  <c r="B1153" i="1" s="1"/>
  <c r="A1161" i="1"/>
  <c r="Q1161" i="1" s="1"/>
  <c r="R1161" i="1" s="1"/>
  <c r="I1160" i="1"/>
  <c r="H1160" i="1"/>
  <c r="T1162" i="1"/>
  <c r="J1159" i="1"/>
  <c r="K1159" i="1" s="1"/>
  <c r="E1159" i="1" s="1"/>
  <c r="M1159" i="1"/>
  <c r="U1158" i="1"/>
  <c r="W1158" i="1" s="1"/>
  <c r="AB1160" i="1"/>
  <c r="C1162" i="1" l="1"/>
  <c r="L1158" i="1"/>
  <c r="D1159" i="1"/>
  <c r="F1159" i="1" s="1"/>
  <c r="S1154" i="1"/>
  <c r="Z1154" i="1" s="1"/>
  <c r="X1154" i="1"/>
  <c r="B1154" i="1" s="1"/>
  <c r="O1155" i="1"/>
  <c r="P1155" i="1" s="1"/>
  <c r="N1156" i="1"/>
  <c r="G1158" i="1"/>
  <c r="J1160" i="1"/>
  <c r="K1160" i="1" s="1"/>
  <c r="E1160" i="1" s="1"/>
  <c r="M1160" i="1"/>
  <c r="U1159" i="1"/>
  <c r="W1159" i="1" s="1"/>
  <c r="AB1161" i="1"/>
  <c r="T1163" i="1"/>
  <c r="A1162" i="1"/>
  <c r="Q1162" i="1" s="1"/>
  <c r="R1162" i="1" s="1"/>
  <c r="I1161" i="1"/>
  <c r="H1161" i="1"/>
  <c r="L1159" i="1" l="1"/>
  <c r="D1160" i="1"/>
  <c r="F1160" i="1" s="1"/>
  <c r="N1157" i="1"/>
  <c r="O1156" i="1"/>
  <c r="P1156" i="1" s="1"/>
  <c r="S1155" i="1"/>
  <c r="Z1155" i="1" s="1"/>
  <c r="X1155" i="1"/>
  <c r="B1155" i="1" s="1"/>
  <c r="G1159" i="1"/>
  <c r="C1163" i="1"/>
  <c r="A1163" i="1"/>
  <c r="Q1163" i="1" s="1"/>
  <c r="R1163" i="1" s="1"/>
  <c r="I1162" i="1"/>
  <c r="H1162" i="1"/>
  <c r="U1160" i="1"/>
  <c r="W1160" i="1" s="1"/>
  <c r="J1161" i="1"/>
  <c r="K1161" i="1" s="1"/>
  <c r="E1161" i="1" s="1"/>
  <c r="M1161" i="1"/>
  <c r="AB1162" i="1"/>
  <c r="T1164" i="1"/>
  <c r="L1160" i="1" l="1"/>
  <c r="G1160" i="1"/>
  <c r="D1161" i="1"/>
  <c r="F1161" i="1" s="1"/>
  <c r="S1156" i="1"/>
  <c r="Z1156" i="1" s="1"/>
  <c r="X1156" i="1"/>
  <c r="B1156" i="1" s="1"/>
  <c r="O1157" i="1"/>
  <c r="P1157" i="1" s="1"/>
  <c r="N1158" i="1"/>
  <c r="C1164" i="1"/>
  <c r="U1161" i="1"/>
  <c r="W1161" i="1" s="1"/>
  <c r="J1162" i="1"/>
  <c r="K1162" i="1" s="1"/>
  <c r="E1162" i="1" s="1"/>
  <c r="M1162" i="1"/>
  <c r="AB1163" i="1"/>
  <c r="T1165" i="1"/>
  <c r="A1164" i="1"/>
  <c r="Q1164" i="1" s="1"/>
  <c r="R1164" i="1" s="1"/>
  <c r="I1163" i="1"/>
  <c r="H1163" i="1"/>
  <c r="L1161" i="1" l="1"/>
  <c r="G1161" i="1"/>
  <c r="D1162" i="1"/>
  <c r="F1162" i="1" s="1"/>
  <c r="N1159" i="1"/>
  <c r="O1158" i="1"/>
  <c r="P1158" i="1" s="1"/>
  <c r="S1157" i="1"/>
  <c r="Z1157" i="1" s="1"/>
  <c r="X1157" i="1"/>
  <c r="B1157" i="1" s="1"/>
  <c r="C1165" i="1"/>
  <c r="A1165" i="1"/>
  <c r="Q1165" i="1" s="1"/>
  <c r="R1165" i="1" s="1"/>
  <c r="I1164" i="1"/>
  <c r="H1164" i="1"/>
  <c r="T1166" i="1"/>
  <c r="J1163" i="1"/>
  <c r="K1163" i="1" s="1"/>
  <c r="E1163" i="1" s="1"/>
  <c r="M1163" i="1"/>
  <c r="AB1164" i="1"/>
  <c r="U1162" i="1"/>
  <c r="W1162" i="1" s="1"/>
  <c r="L1162" i="1" l="1"/>
  <c r="G1162" i="1"/>
  <c r="D1163" i="1"/>
  <c r="F1163" i="1" s="1"/>
  <c r="S1158" i="1"/>
  <c r="X1158" i="1"/>
  <c r="N1160" i="1"/>
  <c r="O1159" i="1"/>
  <c r="P1159" i="1" s="1"/>
  <c r="C1166" i="1"/>
  <c r="T1167" i="1"/>
  <c r="I1165" i="1"/>
  <c r="A1166" i="1"/>
  <c r="Q1166" i="1" s="1"/>
  <c r="R1166" i="1" s="1"/>
  <c r="H1165" i="1"/>
  <c r="U1163" i="1"/>
  <c r="W1163" i="1" s="1"/>
  <c r="J1164" i="1"/>
  <c r="K1164" i="1" s="1"/>
  <c r="E1164" i="1" s="1"/>
  <c r="M1164" i="1"/>
  <c r="AB1165" i="1"/>
  <c r="L1163" i="1" l="1"/>
  <c r="Z1158" i="1"/>
  <c r="D1164" i="1"/>
  <c r="F1164" i="1" s="1"/>
  <c r="N1161" i="1"/>
  <c r="O1160" i="1"/>
  <c r="P1160" i="1" s="1"/>
  <c r="S1159" i="1"/>
  <c r="Z1159" i="1" s="1"/>
  <c r="X1159" i="1"/>
  <c r="B1159" i="1" s="1"/>
  <c r="B1158" i="1"/>
  <c r="G1163" i="1"/>
  <c r="C1167" i="1"/>
  <c r="I1166" i="1"/>
  <c r="H1166" i="1"/>
  <c r="A1167" i="1"/>
  <c r="Q1167" i="1" s="1"/>
  <c r="R1167" i="1" s="1"/>
  <c r="J1165" i="1"/>
  <c r="K1165" i="1" s="1"/>
  <c r="E1165" i="1" s="1"/>
  <c r="M1165" i="1"/>
  <c r="T1168" i="1"/>
  <c r="U1164" i="1"/>
  <c r="W1164" i="1" s="1"/>
  <c r="AB1166" i="1"/>
  <c r="L1164" i="1" l="1"/>
  <c r="D1165" i="1"/>
  <c r="F1165" i="1" s="1"/>
  <c r="S1160" i="1"/>
  <c r="X1160" i="1"/>
  <c r="C1168" i="1"/>
  <c r="O1161" i="1"/>
  <c r="P1161" i="1" s="1"/>
  <c r="N1162" i="1"/>
  <c r="G1164" i="1"/>
  <c r="AB1167" i="1"/>
  <c r="T1169" i="1"/>
  <c r="I1167" i="1"/>
  <c r="A1168" i="1"/>
  <c r="Q1168" i="1" s="1"/>
  <c r="R1168" i="1" s="1"/>
  <c r="H1167" i="1"/>
  <c r="U1165" i="1"/>
  <c r="W1165" i="1" s="1"/>
  <c r="M1166" i="1"/>
  <c r="J1166" i="1"/>
  <c r="K1166" i="1" s="1"/>
  <c r="E1166" i="1" s="1"/>
  <c r="L1165" i="1" l="1"/>
  <c r="C1169" i="1"/>
  <c r="Z1160" i="1"/>
  <c r="G1165" i="1"/>
  <c r="D1166" i="1"/>
  <c r="F1166" i="1" s="1"/>
  <c r="B1160" i="1"/>
  <c r="N1163" i="1"/>
  <c r="O1162" i="1"/>
  <c r="P1162" i="1" s="1"/>
  <c r="S1161" i="1"/>
  <c r="X1161" i="1"/>
  <c r="AB1168" i="1"/>
  <c r="A1169" i="1"/>
  <c r="Q1169" i="1" s="1"/>
  <c r="R1169" i="1" s="1"/>
  <c r="H1168" i="1"/>
  <c r="I1168" i="1" s="1"/>
  <c r="U1166" i="1"/>
  <c r="W1166" i="1" s="1"/>
  <c r="M1167" i="1"/>
  <c r="J1167" i="1"/>
  <c r="K1167" i="1" s="1"/>
  <c r="E1167" i="1" s="1"/>
  <c r="T1170" i="1"/>
  <c r="D1167" i="1" l="1"/>
  <c r="F1167" i="1" s="1"/>
  <c r="L1166" i="1"/>
  <c r="Z1161" i="1"/>
  <c r="G1166" i="1"/>
  <c r="O1163" i="1"/>
  <c r="P1163" i="1" s="1"/>
  <c r="N1164" i="1"/>
  <c r="S1162" i="1"/>
  <c r="Z1162" i="1" s="1"/>
  <c r="X1162" i="1"/>
  <c r="B1162" i="1" s="1"/>
  <c r="B1161" i="1"/>
  <c r="C1170" i="1"/>
  <c r="J1168" i="1"/>
  <c r="K1168" i="1" s="1"/>
  <c r="E1168" i="1" s="1"/>
  <c r="U1167" i="1"/>
  <c r="W1167" i="1" s="1"/>
  <c r="H1169" i="1"/>
  <c r="A1170" i="1"/>
  <c r="Q1170" i="1" s="1"/>
  <c r="R1170" i="1" s="1"/>
  <c r="I1169" i="1"/>
  <c r="T1171" i="1"/>
  <c r="AB1169" i="1"/>
  <c r="L1167" i="1" l="1"/>
  <c r="M1168" i="1" s="1"/>
  <c r="G1167" i="1"/>
  <c r="C1171" i="1"/>
  <c r="D1168" i="1"/>
  <c r="L1168" i="1" s="1"/>
  <c r="N1165" i="1"/>
  <c r="O1164" i="1"/>
  <c r="P1164" i="1" s="1"/>
  <c r="S1163" i="1"/>
  <c r="X1163" i="1"/>
  <c r="I1170" i="1"/>
  <c r="A1171" i="1"/>
  <c r="Q1171" i="1" s="1"/>
  <c r="R1171" i="1" s="1"/>
  <c r="H1170" i="1"/>
  <c r="T1172" i="1"/>
  <c r="J1169" i="1"/>
  <c r="K1169" i="1" s="1"/>
  <c r="E1169" i="1" s="1"/>
  <c r="AB1170" i="1"/>
  <c r="U1168" i="1"/>
  <c r="W1168" i="1" s="1"/>
  <c r="Z1163" i="1" l="1"/>
  <c r="D1169" i="1"/>
  <c r="G1169" i="1" s="1"/>
  <c r="S1164" i="1"/>
  <c r="Z1164" i="1" s="1"/>
  <c r="X1164" i="1"/>
  <c r="B1164" i="1" s="1"/>
  <c r="O1165" i="1"/>
  <c r="P1165" i="1" s="1"/>
  <c r="N1166" i="1"/>
  <c r="G1168" i="1"/>
  <c r="F1168" i="1"/>
  <c r="B1163" i="1"/>
  <c r="C1172" i="1"/>
  <c r="M1169" i="1"/>
  <c r="M1170" i="1" s="1"/>
  <c r="T1173" i="1"/>
  <c r="U1169" i="1"/>
  <c r="W1169" i="1" s="1"/>
  <c r="I1171" i="1"/>
  <c r="A1172" i="1"/>
  <c r="Q1172" i="1" s="1"/>
  <c r="R1172" i="1" s="1"/>
  <c r="H1171" i="1"/>
  <c r="J1170" i="1"/>
  <c r="K1170" i="1" s="1"/>
  <c r="E1170" i="1" s="1"/>
  <c r="AB1171" i="1"/>
  <c r="L1169" i="1" l="1"/>
  <c r="O1166" i="1"/>
  <c r="P1166" i="1" s="1"/>
  <c r="N1167" i="1"/>
  <c r="S1165" i="1"/>
  <c r="Z1165" i="1" s="1"/>
  <c r="X1165" i="1"/>
  <c r="B1165" i="1" s="1"/>
  <c r="C1173" i="1"/>
  <c r="D1170" i="1"/>
  <c r="F1169" i="1"/>
  <c r="J1171" i="1"/>
  <c r="K1171" i="1" s="1"/>
  <c r="E1171" i="1" s="1"/>
  <c r="M1171" i="1"/>
  <c r="AB1172" i="1"/>
  <c r="U1170" i="1"/>
  <c r="W1170" i="1" s="1"/>
  <c r="T1174" i="1"/>
  <c r="I1172" i="1"/>
  <c r="H1172" i="1"/>
  <c r="A1173" i="1"/>
  <c r="Q1173" i="1" s="1"/>
  <c r="R1173" i="1" s="1"/>
  <c r="D1171" i="1" l="1"/>
  <c r="L1171" i="1" s="1"/>
  <c r="F1170" i="1"/>
  <c r="C1174" i="1"/>
  <c r="O1167" i="1"/>
  <c r="P1167" i="1" s="1"/>
  <c r="N1168" i="1"/>
  <c r="L1170" i="1"/>
  <c r="G1170" i="1"/>
  <c r="S1166" i="1"/>
  <c r="Z1166" i="1" s="1"/>
  <c r="X1166" i="1"/>
  <c r="B1166" i="1" s="1"/>
  <c r="I1173" i="1"/>
  <c r="H1173" i="1"/>
  <c r="A1174" i="1"/>
  <c r="Q1174" i="1" s="1"/>
  <c r="R1174" i="1" s="1"/>
  <c r="AB1173" i="1"/>
  <c r="T1175" i="1"/>
  <c r="U1171" i="1"/>
  <c r="W1171" i="1" s="1"/>
  <c r="M1172" i="1"/>
  <c r="J1172" i="1"/>
  <c r="K1172" i="1" s="1"/>
  <c r="E1172" i="1" s="1"/>
  <c r="S1167" i="1" l="1"/>
  <c r="Z1167" i="1" s="1"/>
  <c r="X1167" i="1"/>
  <c r="B1167" i="1" s="1"/>
  <c r="C1175" i="1"/>
  <c r="O1168" i="1"/>
  <c r="P1168" i="1" s="1"/>
  <c r="N1169" i="1"/>
  <c r="D1172" i="1"/>
  <c r="G1172" i="1" s="1"/>
  <c r="F1171" i="1"/>
  <c r="G1171" i="1"/>
  <c r="U1172" i="1"/>
  <c r="W1172" i="1" s="1"/>
  <c r="M1173" i="1"/>
  <c r="J1173" i="1"/>
  <c r="K1173" i="1" s="1"/>
  <c r="E1173" i="1" s="1"/>
  <c r="T1176" i="1"/>
  <c r="AB1174" i="1"/>
  <c r="I1174" i="1"/>
  <c r="H1174" i="1"/>
  <c r="A1175" i="1"/>
  <c r="Q1175" i="1" s="1"/>
  <c r="R1175" i="1" s="1"/>
  <c r="L1172" i="1" l="1"/>
  <c r="D1173" i="1"/>
  <c r="G1173" i="1" s="1"/>
  <c r="S1168" i="1"/>
  <c r="X1168" i="1"/>
  <c r="C1176" i="1"/>
  <c r="N1170" i="1"/>
  <c r="O1169" i="1"/>
  <c r="P1169" i="1" s="1"/>
  <c r="F1172" i="1"/>
  <c r="AB1175" i="1"/>
  <c r="I1175" i="1"/>
  <c r="H1175" i="1"/>
  <c r="A1176" i="1"/>
  <c r="Q1176" i="1" s="1"/>
  <c r="R1176" i="1" s="1"/>
  <c r="T1177" i="1"/>
  <c r="L1173" i="1"/>
  <c r="U1173" i="1"/>
  <c r="W1173" i="1" s="1"/>
  <c r="M1174" i="1"/>
  <c r="J1174" i="1"/>
  <c r="K1174" i="1" s="1"/>
  <c r="E1174" i="1" s="1"/>
  <c r="C1177" i="1" l="1"/>
  <c r="Z1168" i="1"/>
  <c r="D1174" i="1"/>
  <c r="G1174" i="1" s="1"/>
  <c r="B1168" i="1"/>
  <c r="S1169" i="1"/>
  <c r="Z1169" i="1" s="1"/>
  <c r="X1169" i="1"/>
  <c r="B1169" i="1" s="1"/>
  <c r="F1173" i="1"/>
  <c r="N1171" i="1"/>
  <c r="O1170" i="1"/>
  <c r="P1170" i="1" s="1"/>
  <c r="U1174" i="1"/>
  <c r="W1174" i="1" s="1"/>
  <c r="I1176" i="1"/>
  <c r="H1176" i="1"/>
  <c r="A1177" i="1"/>
  <c r="Q1177" i="1" s="1"/>
  <c r="R1177" i="1" s="1"/>
  <c r="T1178" i="1"/>
  <c r="M1175" i="1"/>
  <c r="J1175" i="1"/>
  <c r="K1175" i="1" s="1"/>
  <c r="E1175" i="1" s="1"/>
  <c r="AB1176" i="1"/>
  <c r="L1174" i="1" l="1"/>
  <c r="D1175" i="1"/>
  <c r="G1175" i="1" s="1"/>
  <c r="S1170" i="1"/>
  <c r="Z1170" i="1" s="1"/>
  <c r="X1170" i="1"/>
  <c r="B1170" i="1" s="1"/>
  <c r="C1178" i="1"/>
  <c r="N1172" i="1"/>
  <c r="O1171" i="1"/>
  <c r="P1171" i="1" s="1"/>
  <c r="F1174" i="1"/>
  <c r="U1175" i="1"/>
  <c r="W1175" i="1" s="1"/>
  <c r="T1179" i="1"/>
  <c r="M1176" i="1"/>
  <c r="J1176" i="1"/>
  <c r="K1176" i="1" s="1"/>
  <c r="E1176" i="1" s="1"/>
  <c r="AB1177" i="1"/>
  <c r="I1177" i="1"/>
  <c r="H1177" i="1"/>
  <c r="A1178" i="1"/>
  <c r="Q1178" i="1" s="1"/>
  <c r="R1178" i="1" s="1"/>
  <c r="L1175" i="1" l="1"/>
  <c r="D1176" i="1"/>
  <c r="G1176" i="1" s="1"/>
  <c r="C1179" i="1"/>
  <c r="S1171" i="1"/>
  <c r="Z1171" i="1" s="1"/>
  <c r="X1171" i="1"/>
  <c r="B1171" i="1" s="1"/>
  <c r="F1175" i="1"/>
  <c r="N1173" i="1"/>
  <c r="O1172" i="1"/>
  <c r="P1172" i="1" s="1"/>
  <c r="U1176" i="1"/>
  <c r="W1176" i="1" s="1"/>
  <c r="T1180" i="1"/>
  <c r="M1177" i="1"/>
  <c r="J1177" i="1"/>
  <c r="K1177" i="1" s="1"/>
  <c r="E1177" i="1" s="1"/>
  <c r="AB1178" i="1"/>
  <c r="I1178" i="1"/>
  <c r="H1178" i="1"/>
  <c r="A1179" i="1"/>
  <c r="Q1179" i="1" s="1"/>
  <c r="R1179" i="1" s="1"/>
  <c r="L1176" i="1" l="1"/>
  <c r="D1177" i="1"/>
  <c r="G1177" i="1" s="1"/>
  <c r="C1180" i="1"/>
  <c r="S1172" i="1"/>
  <c r="X1172" i="1"/>
  <c r="N1174" i="1"/>
  <c r="O1173" i="1"/>
  <c r="P1173" i="1" s="1"/>
  <c r="F1176" i="1"/>
  <c r="AB1179" i="1"/>
  <c r="T1181" i="1"/>
  <c r="I1179" i="1"/>
  <c r="H1179" i="1"/>
  <c r="A1180" i="1"/>
  <c r="Q1180" i="1" s="1"/>
  <c r="R1180" i="1" s="1"/>
  <c r="M1178" i="1"/>
  <c r="J1178" i="1"/>
  <c r="K1178" i="1" s="1"/>
  <c r="E1178" i="1" s="1"/>
  <c r="U1177" i="1"/>
  <c r="W1177" i="1" s="1"/>
  <c r="L1177" i="1" l="1"/>
  <c r="Z1172" i="1"/>
  <c r="D1178" i="1"/>
  <c r="G1178" i="1" s="1"/>
  <c r="C1181" i="1"/>
  <c r="S1173" i="1"/>
  <c r="Z1173" i="1" s="1"/>
  <c r="X1173" i="1"/>
  <c r="B1173" i="1" s="1"/>
  <c r="N1175" i="1"/>
  <c r="O1174" i="1"/>
  <c r="P1174" i="1" s="1"/>
  <c r="F1177" i="1"/>
  <c r="B1172" i="1"/>
  <c r="M1179" i="1"/>
  <c r="J1179" i="1"/>
  <c r="K1179" i="1" s="1"/>
  <c r="E1179" i="1" s="1"/>
  <c r="U1178" i="1"/>
  <c r="W1178" i="1" s="1"/>
  <c r="AB1180" i="1"/>
  <c r="T1182" i="1"/>
  <c r="I1180" i="1"/>
  <c r="H1180" i="1"/>
  <c r="A1181" i="1"/>
  <c r="Q1181" i="1" s="1"/>
  <c r="R1181" i="1" s="1"/>
  <c r="L1178" i="1" l="1"/>
  <c r="D1179" i="1"/>
  <c r="G1179" i="1" s="1"/>
  <c r="C1182" i="1"/>
  <c r="S1174" i="1"/>
  <c r="X1174" i="1"/>
  <c r="F1178" i="1"/>
  <c r="O1175" i="1"/>
  <c r="P1175" i="1" s="1"/>
  <c r="N1176" i="1"/>
  <c r="T1183" i="1"/>
  <c r="AB1181" i="1"/>
  <c r="M1180" i="1"/>
  <c r="J1180" i="1"/>
  <c r="K1180" i="1" s="1"/>
  <c r="E1180" i="1" s="1"/>
  <c r="I1181" i="1"/>
  <c r="H1181" i="1"/>
  <c r="A1182" i="1"/>
  <c r="Q1182" i="1" s="1"/>
  <c r="R1182" i="1" s="1"/>
  <c r="U1179" i="1"/>
  <c r="W1179" i="1" s="1"/>
  <c r="L1179" i="1" l="1"/>
  <c r="Z1174" i="1"/>
  <c r="B1174" i="1"/>
  <c r="D1180" i="1"/>
  <c r="G1180" i="1" s="1"/>
  <c r="C1183" i="1"/>
  <c r="O1176" i="1"/>
  <c r="P1176" i="1" s="1"/>
  <c r="N1177" i="1"/>
  <c r="S1175" i="1"/>
  <c r="X1175" i="1"/>
  <c r="B1175" i="1" s="1"/>
  <c r="F1179" i="1"/>
  <c r="M1181" i="1"/>
  <c r="J1181" i="1"/>
  <c r="K1181" i="1" s="1"/>
  <c r="E1181" i="1" s="1"/>
  <c r="AB1182" i="1"/>
  <c r="I1182" i="1"/>
  <c r="H1182" i="1"/>
  <c r="A1183" i="1"/>
  <c r="Q1183" i="1" s="1"/>
  <c r="R1183" i="1" s="1"/>
  <c r="T1184" i="1"/>
  <c r="U1180" i="1"/>
  <c r="W1180" i="1" s="1"/>
  <c r="L1180" i="1" l="1"/>
  <c r="D1181" i="1"/>
  <c r="G1181" i="1" s="1"/>
  <c r="N1178" i="1"/>
  <c r="O1177" i="1"/>
  <c r="P1177" i="1" s="1"/>
  <c r="S1176" i="1"/>
  <c r="Z1176" i="1" s="1"/>
  <c r="X1176" i="1"/>
  <c r="B1176" i="1" s="1"/>
  <c r="C1184" i="1"/>
  <c r="F1180" i="1"/>
  <c r="Z1175" i="1"/>
  <c r="M1182" i="1"/>
  <c r="J1182" i="1"/>
  <c r="K1182" i="1" s="1"/>
  <c r="E1182" i="1" s="1"/>
  <c r="U1181" i="1"/>
  <c r="W1181" i="1" s="1"/>
  <c r="I1183" i="1"/>
  <c r="H1183" i="1"/>
  <c r="A1184" i="1"/>
  <c r="Q1184" i="1" s="1"/>
  <c r="R1184" i="1" s="1"/>
  <c r="AB1183" i="1"/>
  <c r="T1185" i="1"/>
  <c r="L1181" i="1" l="1"/>
  <c r="D1182" i="1"/>
  <c r="G1182" i="1" s="1"/>
  <c r="C1185" i="1"/>
  <c r="S1177" i="1"/>
  <c r="X1177" i="1"/>
  <c r="O1178" i="1"/>
  <c r="P1178" i="1" s="1"/>
  <c r="N1179" i="1"/>
  <c r="F1181" i="1"/>
  <c r="T1186" i="1"/>
  <c r="U1182" i="1"/>
  <c r="W1182" i="1" s="1"/>
  <c r="M1183" i="1"/>
  <c r="J1183" i="1"/>
  <c r="K1183" i="1" s="1"/>
  <c r="E1183" i="1" s="1"/>
  <c r="AB1184" i="1"/>
  <c r="I1184" i="1"/>
  <c r="H1184" i="1"/>
  <c r="A1185" i="1"/>
  <c r="Q1185" i="1" s="1"/>
  <c r="R1185" i="1" s="1"/>
  <c r="L1182" i="1" l="1"/>
  <c r="Z1177" i="1"/>
  <c r="D1183" i="1"/>
  <c r="G1183" i="1" s="1"/>
  <c r="C1186" i="1"/>
  <c r="O1179" i="1"/>
  <c r="P1179" i="1" s="1"/>
  <c r="N1180" i="1"/>
  <c r="S1178" i="1"/>
  <c r="X1178" i="1"/>
  <c r="B1178" i="1" s="1"/>
  <c r="F1182" i="1"/>
  <c r="B1177" i="1"/>
  <c r="M1184" i="1"/>
  <c r="J1184" i="1"/>
  <c r="K1184" i="1" s="1"/>
  <c r="E1184" i="1" s="1"/>
  <c r="T1187" i="1"/>
  <c r="U1183" i="1"/>
  <c r="W1183" i="1" s="1"/>
  <c r="I1185" i="1"/>
  <c r="H1185" i="1"/>
  <c r="A1186" i="1"/>
  <c r="Q1186" i="1" s="1"/>
  <c r="R1186" i="1" s="1"/>
  <c r="AB1185" i="1"/>
  <c r="L1183" i="1" l="1"/>
  <c r="D1184" i="1"/>
  <c r="G1184" i="1" s="1"/>
  <c r="N1181" i="1"/>
  <c r="O1180" i="1"/>
  <c r="P1180" i="1" s="1"/>
  <c r="S1179" i="1"/>
  <c r="Z1179" i="1" s="1"/>
  <c r="X1179" i="1"/>
  <c r="B1179" i="1" s="1"/>
  <c r="C1187" i="1"/>
  <c r="F1183" i="1"/>
  <c r="Z1178" i="1"/>
  <c r="I1186" i="1"/>
  <c r="H1186" i="1"/>
  <c r="A1187" i="1"/>
  <c r="Q1187" i="1" s="1"/>
  <c r="R1187" i="1" s="1"/>
  <c r="AB1186" i="1"/>
  <c r="T1188" i="1"/>
  <c r="U1184" i="1"/>
  <c r="W1184" i="1" s="1"/>
  <c r="M1185" i="1"/>
  <c r="J1185" i="1"/>
  <c r="K1185" i="1" s="1"/>
  <c r="E1185" i="1" s="1"/>
  <c r="L1184" i="1" l="1"/>
  <c r="D1185" i="1"/>
  <c r="G1185" i="1" s="1"/>
  <c r="S1180" i="1"/>
  <c r="Z1180" i="1" s="1"/>
  <c r="X1180" i="1"/>
  <c r="B1180" i="1" s="1"/>
  <c r="O1181" i="1"/>
  <c r="P1181" i="1" s="1"/>
  <c r="N1182" i="1"/>
  <c r="C1188" i="1"/>
  <c r="F1184" i="1"/>
  <c r="U1185" i="1"/>
  <c r="W1185" i="1" s="1"/>
  <c r="AB1187" i="1"/>
  <c r="I1187" i="1"/>
  <c r="A1188" i="1"/>
  <c r="Q1188" i="1" s="1"/>
  <c r="R1188" i="1" s="1"/>
  <c r="H1187" i="1"/>
  <c r="T1189" i="1"/>
  <c r="M1186" i="1"/>
  <c r="J1186" i="1"/>
  <c r="K1186" i="1" s="1"/>
  <c r="E1186" i="1" s="1"/>
  <c r="L1185" i="1" l="1"/>
  <c r="D1186" i="1"/>
  <c r="G1186" i="1" s="1"/>
  <c r="S1181" i="1"/>
  <c r="X1181" i="1"/>
  <c r="N1183" i="1"/>
  <c r="O1182" i="1"/>
  <c r="P1182" i="1" s="1"/>
  <c r="C1189" i="1"/>
  <c r="F1185" i="1"/>
  <c r="A1189" i="1"/>
  <c r="Q1189" i="1" s="1"/>
  <c r="R1189" i="1" s="1"/>
  <c r="I1188" i="1"/>
  <c r="H1188" i="1"/>
  <c r="T1190" i="1"/>
  <c r="M1187" i="1"/>
  <c r="J1187" i="1"/>
  <c r="K1187" i="1" s="1"/>
  <c r="E1187" i="1" s="1"/>
  <c r="AB1188" i="1"/>
  <c r="U1186" i="1"/>
  <c r="W1186" i="1" s="1"/>
  <c r="Z1181" i="1" l="1"/>
  <c r="L1186" i="1"/>
  <c r="D1187" i="1"/>
  <c r="G1187" i="1" s="1"/>
  <c r="O1183" i="1"/>
  <c r="P1183" i="1" s="1"/>
  <c r="N1184" i="1"/>
  <c r="B1181" i="1"/>
  <c r="C1190" i="1"/>
  <c r="F1186" i="1"/>
  <c r="S1182" i="1"/>
  <c r="Z1182" i="1" s="1"/>
  <c r="X1182" i="1"/>
  <c r="B1182" i="1" s="1"/>
  <c r="U1187" i="1"/>
  <c r="W1187" i="1" s="1"/>
  <c r="T1191" i="1"/>
  <c r="AB1189" i="1"/>
  <c r="I1189" i="1"/>
  <c r="A1190" i="1"/>
  <c r="Q1190" i="1" s="1"/>
  <c r="R1190" i="1" s="1"/>
  <c r="H1189" i="1"/>
  <c r="J1188" i="1"/>
  <c r="K1188" i="1" s="1"/>
  <c r="E1188" i="1" s="1"/>
  <c r="M1188" i="1"/>
  <c r="C1191" i="1" l="1"/>
  <c r="L1187" i="1"/>
  <c r="D1188" i="1"/>
  <c r="G1188" i="1" s="1"/>
  <c r="N1185" i="1"/>
  <c r="O1184" i="1"/>
  <c r="P1184" i="1" s="1"/>
  <c r="S1183" i="1"/>
  <c r="Z1183" i="1" s="1"/>
  <c r="X1183" i="1"/>
  <c r="B1183" i="1" s="1"/>
  <c r="F1187" i="1"/>
  <c r="AB1190" i="1"/>
  <c r="U1188" i="1"/>
  <c r="W1188" i="1" s="1"/>
  <c r="T1192" i="1"/>
  <c r="A1191" i="1"/>
  <c r="Q1191" i="1" s="1"/>
  <c r="R1191" i="1" s="1"/>
  <c r="I1190" i="1"/>
  <c r="H1190" i="1"/>
  <c r="J1189" i="1"/>
  <c r="K1189" i="1" s="1"/>
  <c r="E1189" i="1" s="1"/>
  <c r="M1189" i="1"/>
  <c r="L1188" i="1" l="1"/>
  <c r="D1189" i="1"/>
  <c r="G1189" i="1" s="1"/>
  <c r="S1184" i="1"/>
  <c r="Z1184" i="1" s="1"/>
  <c r="X1184" i="1"/>
  <c r="B1184" i="1" s="1"/>
  <c r="N1186" i="1"/>
  <c r="O1185" i="1"/>
  <c r="P1185" i="1" s="1"/>
  <c r="C1192" i="1"/>
  <c r="F1188" i="1"/>
  <c r="AB1191" i="1"/>
  <c r="M1190" i="1"/>
  <c r="J1190" i="1"/>
  <c r="K1190" i="1" s="1"/>
  <c r="E1190" i="1" s="1"/>
  <c r="L1189" i="1"/>
  <c r="U1189" i="1"/>
  <c r="W1189" i="1" s="1"/>
  <c r="A1192" i="1"/>
  <c r="Q1192" i="1" s="1"/>
  <c r="R1192" i="1" s="1"/>
  <c r="I1191" i="1"/>
  <c r="H1191" i="1"/>
  <c r="T1193" i="1"/>
  <c r="D1190" i="1" l="1"/>
  <c r="G1190" i="1" s="1"/>
  <c r="S1185" i="1"/>
  <c r="X1185" i="1"/>
  <c r="O1186" i="1"/>
  <c r="P1186" i="1" s="1"/>
  <c r="N1187" i="1"/>
  <c r="F1189" i="1"/>
  <c r="C1193" i="1"/>
  <c r="T1194" i="1"/>
  <c r="I1192" i="1"/>
  <c r="A1193" i="1"/>
  <c r="Q1193" i="1" s="1"/>
  <c r="R1193" i="1" s="1"/>
  <c r="H1192" i="1"/>
  <c r="AB1192" i="1"/>
  <c r="J1191" i="1"/>
  <c r="K1191" i="1" s="1"/>
  <c r="E1191" i="1" s="1"/>
  <c r="M1191" i="1"/>
  <c r="U1190" i="1"/>
  <c r="W1190" i="1" s="1"/>
  <c r="Z1185" i="1" l="1"/>
  <c r="L1190" i="1"/>
  <c r="D1191" i="1"/>
  <c r="G1191" i="1" s="1"/>
  <c r="S1186" i="1"/>
  <c r="X1186" i="1"/>
  <c r="B1185" i="1"/>
  <c r="C1194" i="1"/>
  <c r="F1190" i="1"/>
  <c r="N1188" i="1"/>
  <c r="O1187" i="1"/>
  <c r="P1187" i="1" s="1"/>
  <c r="I1193" i="1"/>
  <c r="A1194" i="1"/>
  <c r="Q1194" i="1" s="1"/>
  <c r="R1194" i="1" s="1"/>
  <c r="H1193" i="1"/>
  <c r="U1191" i="1"/>
  <c r="W1191" i="1" s="1"/>
  <c r="J1192" i="1"/>
  <c r="K1192" i="1" s="1"/>
  <c r="E1192" i="1" s="1"/>
  <c r="M1192" i="1"/>
  <c r="T1195" i="1"/>
  <c r="AB1193" i="1"/>
  <c r="C1195" i="1" l="1"/>
  <c r="L1191" i="1"/>
  <c r="Z1186" i="1"/>
  <c r="D1192" i="1"/>
  <c r="G1192" i="1" s="1"/>
  <c r="B1186" i="1"/>
  <c r="S1187" i="1"/>
  <c r="Z1187" i="1" s="1"/>
  <c r="X1187" i="1"/>
  <c r="B1187" i="1" s="1"/>
  <c r="N1189" i="1"/>
  <c r="O1188" i="1"/>
  <c r="P1188" i="1" s="1"/>
  <c r="F1191" i="1"/>
  <c r="AB1194" i="1"/>
  <c r="U1192" i="1"/>
  <c r="W1192" i="1" s="1"/>
  <c r="T1196" i="1"/>
  <c r="A1195" i="1"/>
  <c r="Q1195" i="1" s="1"/>
  <c r="R1195" i="1" s="1"/>
  <c r="I1194" i="1"/>
  <c r="H1194" i="1"/>
  <c r="M1193" i="1"/>
  <c r="J1193" i="1"/>
  <c r="K1193" i="1" s="1"/>
  <c r="E1193" i="1" s="1"/>
  <c r="L1192" i="1" l="1"/>
  <c r="D1193" i="1"/>
  <c r="G1193" i="1" s="1"/>
  <c r="C1196" i="1"/>
  <c r="S1188" i="1"/>
  <c r="X1188" i="1"/>
  <c r="F1192" i="1"/>
  <c r="O1189" i="1"/>
  <c r="P1189" i="1" s="1"/>
  <c r="N1190" i="1"/>
  <c r="U1193" i="1"/>
  <c r="W1193" i="1" s="1"/>
  <c r="J1194" i="1"/>
  <c r="K1194" i="1" s="1"/>
  <c r="E1194" i="1" s="1"/>
  <c r="M1194" i="1"/>
  <c r="T1197" i="1"/>
  <c r="AB1195" i="1"/>
  <c r="A1196" i="1"/>
  <c r="Q1196" i="1" s="1"/>
  <c r="R1196" i="1" s="1"/>
  <c r="I1195" i="1"/>
  <c r="H1195" i="1"/>
  <c r="L1193" i="1" l="1"/>
  <c r="Z1188" i="1"/>
  <c r="D1194" i="1"/>
  <c r="G1194" i="1" s="1"/>
  <c r="C1197" i="1"/>
  <c r="O1190" i="1"/>
  <c r="P1190" i="1" s="1"/>
  <c r="N1191" i="1"/>
  <c r="S1189" i="1"/>
  <c r="Z1189" i="1" s="1"/>
  <c r="X1189" i="1"/>
  <c r="B1189" i="1" s="1"/>
  <c r="F1193" i="1"/>
  <c r="B1188" i="1"/>
  <c r="U1194" i="1"/>
  <c r="W1194" i="1" s="1"/>
  <c r="T1198" i="1"/>
  <c r="AB1196" i="1"/>
  <c r="A1197" i="1"/>
  <c r="Q1197" i="1" s="1"/>
  <c r="R1197" i="1" s="1"/>
  <c r="I1196" i="1"/>
  <c r="H1196" i="1"/>
  <c r="J1195" i="1"/>
  <c r="K1195" i="1" s="1"/>
  <c r="E1195" i="1" s="1"/>
  <c r="M1195" i="1"/>
  <c r="L1194" i="1" l="1"/>
  <c r="D1195" i="1"/>
  <c r="G1195" i="1" s="1"/>
  <c r="N1192" i="1"/>
  <c r="O1191" i="1"/>
  <c r="P1191" i="1" s="1"/>
  <c r="S1190" i="1"/>
  <c r="Z1190" i="1" s="1"/>
  <c r="X1190" i="1"/>
  <c r="B1190" i="1" s="1"/>
  <c r="C1198" i="1"/>
  <c r="F1194" i="1"/>
  <c r="A1198" i="1"/>
  <c r="Q1198" i="1" s="1"/>
  <c r="R1198" i="1" s="1"/>
  <c r="H1197" i="1"/>
  <c r="I1197" i="1" s="1"/>
  <c r="U1195" i="1"/>
  <c r="W1195" i="1" s="1"/>
  <c r="J1196" i="1"/>
  <c r="K1196" i="1" s="1"/>
  <c r="E1196" i="1" s="1"/>
  <c r="M1196" i="1"/>
  <c r="T1199" i="1"/>
  <c r="AB1197" i="1"/>
  <c r="C1199" i="1" l="1"/>
  <c r="L1195" i="1"/>
  <c r="D1196" i="1"/>
  <c r="L1196" i="1" s="1"/>
  <c r="S1191" i="1"/>
  <c r="Z1191" i="1" s="1"/>
  <c r="X1191" i="1"/>
  <c r="B1191" i="1" s="1"/>
  <c r="O1192" i="1"/>
  <c r="P1192" i="1" s="1"/>
  <c r="N1193" i="1"/>
  <c r="F1195" i="1"/>
  <c r="J1197" i="1"/>
  <c r="K1197" i="1" s="1"/>
  <c r="U1196" i="1"/>
  <c r="W1196" i="1" s="1"/>
  <c r="T1200" i="1"/>
  <c r="A1199" i="1"/>
  <c r="Q1199" i="1" s="1"/>
  <c r="R1199" i="1" s="1"/>
  <c r="I1198" i="1"/>
  <c r="H1198" i="1"/>
  <c r="AB1198" i="1"/>
  <c r="E1197" i="1" l="1"/>
  <c r="D1197" i="1" s="1"/>
  <c r="F1197" i="1" s="1"/>
  <c r="N1194" i="1"/>
  <c r="O1193" i="1"/>
  <c r="P1193" i="1" s="1"/>
  <c r="S1192" i="1"/>
  <c r="Z1192" i="1" s="1"/>
  <c r="X1192" i="1"/>
  <c r="B1192" i="1" s="1"/>
  <c r="C1200" i="1"/>
  <c r="G1196" i="1"/>
  <c r="F1196" i="1"/>
  <c r="A1200" i="1"/>
  <c r="Q1200" i="1" s="1"/>
  <c r="R1200" i="1" s="1"/>
  <c r="I1199" i="1"/>
  <c r="H1199" i="1"/>
  <c r="M1197" i="1"/>
  <c r="U1197" i="1"/>
  <c r="W1197" i="1" s="1"/>
  <c r="J1198" i="1"/>
  <c r="K1198" i="1" s="1"/>
  <c r="AB1199" i="1"/>
  <c r="T1201" i="1"/>
  <c r="L1197" i="1" l="1"/>
  <c r="G1197" i="1"/>
  <c r="E1198" i="1"/>
  <c r="C1201" i="1"/>
  <c r="S1193" i="1"/>
  <c r="X1193" i="1"/>
  <c r="N1195" i="1"/>
  <c r="O1194" i="1"/>
  <c r="P1194" i="1" s="1"/>
  <c r="M1198" i="1"/>
  <c r="M1199" i="1" s="1"/>
  <c r="A1201" i="1"/>
  <c r="Q1201" i="1" s="1"/>
  <c r="R1201" i="1" s="1"/>
  <c r="I1200" i="1"/>
  <c r="H1200" i="1"/>
  <c r="T1202" i="1"/>
  <c r="J1199" i="1"/>
  <c r="K1199" i="1" s="1"/>
  <c r="E1199" i="1" s="1"/>
  <c r="U1198" i="1"/>
  <c r="W1198" i="1" s="1"/>
  <c r="AB1200" i="1"/>
  <c r="D1198" i="1" l="1"/>
  <c r="F1198" i="1" s="1"/>
  <c r="Z1193" i="1"/>
  <c r="B1193" i="1"/>
  <c r="N1196" i="1"/>
  <c r="O1195" i="1"/>
  <c r="P1195" i="1" s="1"/>
  <c r="S1194" i="1"/>
  <c r="X1194" i="1"/>
  <c r="B1194" i="1" s="1"/>
  <c r="C1202" i="1"/>
  <c r="AB1201" i="1"/>
  <c r="U1199" i="1"/>
  <c r="W1199" i="1" s="1"/>
  <c r="A1202" i="1"/>
  <c r="Q1202" i="1" s="1"/>
  <c r="R1202" i="1" s="1"/>
  <c r="I1201" i="1"/>
  <c r="H1201" i="1"/>
  <c r="T1203" i="1"/>
  <c r="J1200" i="1"/>
  <c r="K1200" i="1" s="1"/>
  <c r="E1200" i="1" s="1"/>
  <c r="M1200" i="1"/>
  <c r="D1199" i="1" l="1"/>
  <c r="L1199" i="1" s="1"/>
  <c r="G1198" i="1"/>
  <c r="L1198" i="1"/>
  <c r="S1195" i="1"/>
  <c r="X1195" i="1"/>
  <c r="O1196" i="1"/>
  <c r="P1196" i="1" s="1"/>
  <c r="N1197" i="1"/>
  <c r="C1203" i="1"/>
  <c r="F1199" i="1"/>
  <c r="Z1194" i="1"/>
  <c r="T1204" i="1"/>
  <c r="A1203" i="1"/>
  <c r="Q1203" i="1" s="1"/>
  <c r="R1203" i="1" s="1"/>
  <c r="I1202" i="1"/>
  <c r="H1202" i="1"/>
  <c r="J1201" i="1"/>
  <c r="K1201" i="1" s="1"/>
  <c r="E1201" i="1" s="1"/>
  <c r="M1201" i="1"/>
  <c r="AB1202" i="1"/>
  <c r="U1200" i="1"/>
  <c r="W1200" i="1" s="1"/>
  <c r="G1199" i="1" l="1"/>
  <c r="D1200" i="1"/>
  <c r="L1200" i="1" s="1"/>
  <c r="Z1195" i="1"/>
  <c r="B1195" i="1"/>
  <c r="S1196" i="1"/>
  <c r="Z1196" i="1" s="1"/>
  <c r="X1196" i="1"/>
  <c r="B1196" i="1" s="1"/>
  <c r="C1204" i="1"/>
  <c r="N1198" i="1"/>
  <c r="O1197" i="1"/>
  <c r="P1197" i="1" s="1"/>
  <c r="U1201" i="1"/>
  <c r="W1201" i="1" s="1"/>
  <c r="A1204" i="1"/>
  <c r="Q1204" i="1" s="1"/>
  <c r="R1204" i="1" s="1"/>
  <c r="I1203" i="1"/>
  <c r="H1203" i="1"/>
  <c r="J1202" i="1"/>
  <c r="K1202" i="1" s="1"/>
  <c r="E1202" i="1" s="1"/>
  <c r="M1202" i="1"/>
  <c r="T1205" i="1"/>
  <c r="AB1203" i="1"/>
  <c r="G1200" i="1" l="1"/>
  <c r="D1201" i="1"/>
  <c r="G1201" i="1" s="1"/>
  <c r="F1200" i="1"/>
  <c r="C1205" i="1"/>
  <c r="S1197" i="1"/>
  <c r="Z1197" i="1" s="1"/>
  <c r="X1197" i="1"/>
  <c r="B1197" i="1" s="1"/>
  <c r="N1199" i="1"/>
  <c r="O1198" i="1"/>
  <c r="P1198" i="1" s="1"/>
  <c r="AB1204" i="1"/>
  <c r="U1202" i="1"/>
  <c r="W1202" i="1" s="1"/>
  <c r="A1205" i="1"/>
  <c r="Q1205" i="1" s="1"/>
  <c r="R1205" i="1" s="1"/>
  <c r="I1204" i="1"/>
  <c r="H1204" i="1"/>
  <c r="T1206" i="1"/>
  <c r="J1203" i="1"/>
  <c r="K1203" i="1" s="1"/>
  <c r="E1203" i="1" s="1"/>
  <c r="M1203" i="1"/>
  <c r="F1201" i="1" l="1"/>
  <c r="D1202" i="1"/>
  <c r="G1202" i="1" s="1"/>
  <c r="L1201" i="1"/>
  <c r="N1200" i="1"/>
  <c r="O1199" i="1"/>
  <c r="P1199" i="1" s="1"/>
  <c r="C1206" i="1"/>
  <c r="S1198" i="1"/>
  <c r="X1198" i="1"/>
  <c r="B1198" i="1" s="1"/>
  <c r="U1203" i="1"/>
  <c r="W1203" i="1" s="1"/>
  <c r="A1206" i="1"/>
  <c r="Q1206" i="1" s="1"/>
  <c r="R1206" i="1" s="1"/>
  <c r="I1205" i="1"/>
  <c r="H1205" i="1"/>
  <c r="T1207" i="1"/>
  <c r="J1204" i="1"/>
  <c r="K1204" i="1" s="1"/>
  <c r="E1204" i="1" s="1"/>
  <c r="M1204" i="1"/>
  <c r="AB1205" i="1"/>
  <c r="F1202" i="1" l="1"/>
  <c r="D1203" i="1"/>
  <c r="G1203" i="1" s="1"/>
  <c r="L1202" i="1"/>
  <c r="L1203" i="1"/>
  <c r="C1207" i="1"/>
  <c r="S1199" i="1"/>
  <c r="Z1199" i="1" s="1"/>
  <c r="X1199" i="1"/>
  <c r="B1199" i="1" s="1"/>
  <c r="O1200" i="1"/>
  <c r="P1200" i="1" s="1"/>
  <c r="N1201" i="1"/>
  <c r="Z1198" i="1"/>
  <c r="T1208" i="1"/>
  <c r="J1205" i="1"/>
  <c r="K1205" i="1" s="1"/>
  <c r="E1205" i="1" s="1"/>
  <c r="M1205" i="1"/>
  <c r="AB1206" i="1"/>
  <c r="U1204" i="1"/>
  <c r="W1204" i="1" s="1"/>
  <c r="A1207" i="1"/>
  <c r="Q1207" i="1" s="1"/>
  <c r="R1207" i="1" s="1"/>
  <c r="I1206" i="1"/>
  <c r="H1206" i="1"/>
  <c r="D1204" i="1" l="1"/>
  <c r="G1204" i="1" s="1"/>
  <c r="F1203" i="1"/>
  <c r="L1204" i="1"/>
  <c r="D1205" i="1"/>
  <c r="G1205" i="1" s="1"/>
  <c r="C1208" i="1"/>
  <c r="N1202" i="1"/>
  <c r="O1201" i="1"/>
  <c r="P1201" i="1" s="1"/>
  <c r="F1204" i="1"/>
  <c r="S1200" i="1"/>
  <c r="Z1200" i="1" s="1"/>
  <c r="X1200" i="1"/>
  <c r="B1200" i="1" s="1"/>
  <c r="U1205" i="1"/>
  <c r="W1205" i="1" s="1"/>
  <c r="J1206" i="1"/>
  <c r="K1206" i="1" s="1"/>
  <c r="E1206" i="1" s="1"/>
  <c r="M1206" i="1"/>
  <c r="AB1207" i="1"/>
  <c r="T1209" i="1"/>
  <c r="A1208" i="1"/>
  <c r="Q1208" i="1" s="1"/>
  <c r="R1208" i="1" s="1"/>
  <c r="I1207" i="1"/>
  <c r="H1207" i="1"/>
  <c r="L1205" i="1" l="1"/>
  <c r="D1206" i="1"/>
  <c r="G1206" i="1" s="1"/>
  <c r="S1201" i="1"/>
  <c r="X1201" i="1"/>
  <c r="N1203" i="1"/>
  <c r="O1202" i="1"/>
  <c r="P1202" i="1" s="1"/>
  <c r="C1209" i="1"/>
  <c r="F1205" i="1"/>
  <c r="T1210" i="1"/>
  <c r="A1209" i="1"/>
  <c r="Q1209" i="1" s="1"/>
  <c r="R1209" i="1" s="1"/>
  <c r="I1208" i="1"/>
  <c r="H1208" i="1"/>
  <c r="U1206" i="1"/>
  <c r="W1206" i="1" s="1"/>
  <c r="AB1208" i="1"/>
  <c r="J1207" i="1"/>
  <c r="K1207" i="1" s="1"/>
  <c r="E1207" i="1" s="1"/>
  <c r="M1207" i="1"/>
  <c r="L1206" i="1" l="1"/>
  <c r="Z1201" i="1"/>
  <c r="D1207" i="1"/>
  <c r="G1207" i="1" s="1"/>
  <c r="O1203" i="1"/>
  <c r="P1203" i="1" s="1"/>
  <c r="N1204" i="1"/>
  <c r="B1201" i="1"/>
  <c r="S1202" i="1"/>
  <c r="X1202" i="1"/>
  <c r="B1202" i="1" s="1"/>
  <c r="F1206" i="1"/>
  <c r="C1210" i="1"/>
  <c r="J1208" i="1"/>
  <c r="K1208" i="1" s="1"/>
  <c r="E1208" i="1" s="1"/>
  <c r="M1208" i="1"/>
  <c r="AB1209" i="1"/>
  <c r="U1207" i="1"/>
  <c r="W1207" i="1" s="1"/>
  <c r="I1209" i="1"/>
  <c r="A1210" i="1"/>
  <c r="Q1210" i="1" s="1"/>
  <c r="R1210" i="1" s="1"/>
  <c r="H1209" i="1"/>
  <c r="T1211" i="1"/>
  <c r="L1207" i="1" l="1"/>
  <c r="D1208" i="1"/>
  <c r="G1208" i="1" s="1"/>
  <c r="C1211" i="1"/>
  <c r="N1205" i="1"/>
  <c r="O1204" i="1"/>
  <c r="P1204" i="1" s="1"/>
  <c r="S1203" i="1"/>
  <c r="X1203" i="1"/>
  <c r="F1207" i="1"/>
  <c r="Z1202" i="1"/>
  <c r="AB1210" i="1"/>
  <c r="I1210" i="1"/>
  <c r="H1210" i="1"/>
  <c r="A1211" i="1"/>
  <c r="Q1211" i="1" s="1"/>
  <c r="R1211" i="1" s="1"/>
  <c r="T1212" i="1"/>
  <c r="J1209" i="1"/>
  <c r="K1209" i="1" s="1"/>
  <c r="E1209" i="1" s="1"/>
  <c r="M1209" i="1"/>
  <c r="U1208" i="1"/>
  <c r="W1208" i="1" s="1"/>
  <c r="L1208" i="1" l="1"/>
  <c r="Z1203" i="1"/>
  <c r="D1209" i="1"/>
  <c r="G1209" i="1" s="1"/>
  <c r="O1205" i="1"/>
  <c r="P1205" i="1" s="1"/>
  <c r="N1206" i="1"/>
  <c r="C1212" i="1"/>
  <c r="B1203" i="1"/>
  <c r="S1204" i="1"/>
  <c r="X1204" i="1"/>
  <c r="B1204" i="1" s="1"/>
  <c r="F1208" i="1"/>
  <c r="T1213" i="1"/>
  <c r="M1210" i="1"/>
  <c r="J1210" i="1"/>
  <c r="K1210" i="1" s="1"/>
  <c r="E1210" i="1" s="1"/>
  <c r="U1209" i="1"/>
  <c r="W1209" i="1" s="1"/>
  <c r="AB1211" i="1"/>
  <c r="I1211" i="1"/>
  <c r="A1212" i="1"/>
  <c r="Q1212" i="1" s="1"/>
  <c r="R1212" i="1" s="1"/>
  <c r="H1211" i="1"/>
  <c r="L1209" i="1" l="1"/>
  <c r="Z1204" i="1"/>
  <c r="D1210" i="1"/>
  <c r="G1210" i="1" s="1"/>
  <c r="C1213" i="1"/>
  <c r="N1207" i="1"/>
  <c r="O1206" i="1"/>
  <c r="P1206" i="1" s="1"/>
  <c r="S1205" i="1"/>
  <c r="Z1205" i="1" s="1"/>
  <c r="X1205" i="1"/>
  <c r="B1205" i="1" s="1"/>
  <c r="F1209" i="1"/>
  <c r="AB1212" i="1"/>
  <c r="U1210" i="1"/>
  <c r="W1210" i="1" s="1"/>
  <c r="T1214" i="1"/>
  <c r="A1213" i="1"/>
  <c r="Q1213" i="1" s="1"/>
  <c r="R1213" i="1" s="1"/>
  <c r="I1212" i="1"/>
  <c r="H1212" i="1"/>
  <c r="M1211" i="1"/>
  <c r="J1211" i="1"/>
  <c r="K1211" i="1" s="1"/>
  <c r="E1211" i="1" s="1"/>
  <c r="L1210" i="1" l="1"/>
  <c r="D1211" i="1"/>
  <c r="G1211" i="1" s="1"/>
  <c r="S1206" i="1"/>
  <c r="Z1206" i="1" s="1"/>
  <c r="X1206" i="1"/>
  <c r="B1206" i="1" s="1"/>
  <c r="O1207" i="1"/>
  <c r="P1207" i="1" s="1"/>
  <c r="N1208" i="1"/>
  <c r="C1214" i="1"/>
  <c r="F1210" i="1"/>
  <c r="J1212" i="1"/>
  <c r="K1212" i="1" s="1"/>
  <c r="E1212" i="1" s="1"/>
  <c r="M1212" i="1"/>
  <c r="T1215" i="1"/>
  <c r="AB1213" i="1"/>
  <c r="U1211" i="1"/>
  <c r="W1211" i="1" s="1"/>
  <c r="H1213" i="1"/>
  <c r="A1214" i="1"/>
  <c r="Q1214" i="1" s="1"/>
  <c r="R1214" i="1" s="1"/>
  <c r="I1213" i="1"/>
  <c r="L1211" i="1" l="1"/>
  <c r="D1212" i="1"/>
  <c r="L1212" i="1" s="1"/>
  <c r="C1215" i="1"/>
  <c r="N1209" i="1"/>
  <c r="O1208" i="1"/>
  <c r="P1208" i="1" s="1"/>
  <c r="S1207" i="1"/>
  <c r="Z1207" i="1" s="1"/>
  <c r="X1207" i="1"/>
  <c r="B1207" i="1" s="1"/>
  <c r="F1211" i="1"/>
  <c r="U1212" i="1"/>
  <c r="W1212" i="1" s="1"/>
  <c r="AB1214" i="1"/>
  <c r="I1214" i="1"/>
  <c r="A1215" i="1"/>
  <c r="Q1215" i="1" s="1"/>
  <c r="R1215" i="1" s="1"/>
  <c r="H1214" i="1"/>
  <c r="T1216" i="1"/>
  <c r="J1213" i="1"/>
  <c r="K1213" i="1" s="1"/>
  <c r="E1213" i="1" s="1"/>
  <c r="M1213" i="1"/>
  <c r="F1212" i="1" l="1"/>
  <c r="D1213" i="1"/>
  <c r="S1208" i="1"/>
  <c r="X1208" i="1"/>
  <c r="O1209" i="1"/>
  <c r="P1209" i="1" s="1"/>
  <c r="N1210" i="1"/>
  <c r="C1216" i="1"/>
  <c r="G1212" i="1"/>
  <c r="I1215" i="1"/>
  <c r="A1216" i="1"/>
  <c r="Q1216" i="1" s="1"/>
  <c r="R1216" i="1" s="1"/>
  <c r="H1215" i="1"/>
  <c r="T1217" i="1"/>
  <c r="M1214" i="1"/>
  <c r="J1214" i="1"/>
  <c r="K1214" i="1" s="1"/>
  <c r="E1214" i="1" s="1"/>
  <c r="AB1215" i="1"/>
  <c r="U1213" i="1"/>
  <c r="W1213" i="1" s="1"/>
  <c r="Z1208" i="1" l="1"/>
  <c r="F1213" i="1"/>
  <c r="L1213" i="1"/>
  <c r="D1214" i="1"/>
  <c r="L1214" i="1" s="1"/>
  <c r="S1209" i="1"/>
  <c r="X1209" i="1"/>
  <c r="B1208" i="1"/>
  <c r="G1213" i="1"/>
  <c r="C1217" i="1"/>
  <c r="O1210" i="1"/>
  <c r="P1210" i="1" s="1"/>
  <c r="N1211" i="1"/>
  <c r="U1214" i="1"/>
  <c r="W1214" i="1" s="1"/>
  <c r="T1218" i="1"/>
  <c r="I1216" i="1"/>
  <c r="H1216" i="1"/>
  <c r="A1217" i="1"/>
  <c r="Q1217" i="1" s="1"/>
  <c r="R1217" i="1" s="1"/>
  <c r="J1215" i="1"/>
  <c r="K1215" i="1" s="1"/>
  <c r="E1215" i="1" s="1"/>
  <c r="M1215" i="1"/>
  <c r="AB1216" i="1"/>
  <c r="F1214" i="1" l="1"/>
  <c r="Z1209" i="1"/>
  <c r="G1214" i="1"/>
  <c r="D1215" i="1"/>
  <c r="B1209" i="1"/>
  <c r="N1212" i="1"/>
  <c r="O1211" i="1"/>
  <c r="P1211" i="1" s="1"/>
  <c r="S1210" i="1"/>
  <c r="X1210" i="1"/>
  <c r="C1218" i="1"/>
  <c r="M1216" i="1"/>
  <c r="J1216" i="1"/>
  <c r="K1216" i="1" s="1"/>
  <c r="E1216" i="1" s="1"/>
  <c r="T1219" i="1"/>
  <c r="AB1217" i="1"/>
  <c r="U1215" i="1"/>
  <c r="W1215" i="1" s="1"/>
  <c r="I1217" i="1"/>
  <c r="H1217" i="1"/>
  <c r="A1218" i="1"/>
  <c r="Q1218" i="1" s="1"/>
  <c r="R1218" i="1" s="1"/>
  <c r="F1215" i="1" l="1"/>
  <c r="L1215" i="1"/>
  <c r="Z1210" i="1"/>
  <c r="D1216" i="1"/>
  <c r="S1211" i="1"/>
  <c r="X1211" i="1"/>
  <c r="N1213" i="1"/>
  <c r="O1212" i="1"/>
  <c r="P1212" i="1" s="1"/>
  <c r="C1219" i="1"/>
  <c r="B1210" i="1"/>
  <c r="G1215" i="1"/>
  <c r="I1218" i="1"/>
  <c r="H1218" i="1"/>
  <c r="A1219" i="1"/>
  <c r="Q1219" i="1" s="1"/>
  <c r="R1219" i="1" s="1"/>
  <c r="M1217" i="1"/>
  <c r="J1217" i="1"/>
  <c r="K1217" i="1" s="1"/>
  <c r="E1217" i="1" s="1"/>
  <c r="AB1218" i="1"/>
  <c r="T1220" i="1"/>
  <c r="U1216" i="1"/>
  <c r="W1216" i="1" s="1"/>
  <c r="F1216" i="1" l="1"/>
  <c r="Z1211" i="1"/>
  <c r="L1216" i="1"/>
  <c r="G1216" i="1"/>
  <c r="D1217" i="1"/>
  <c r="B1211" i="1"/>
  <c r="N1214" i="1"/>
  <c r="O1213" i="1"/>
  <c r="P1213" i="1" s="1"/>
  <c r="C1220" i="1"/>
  <c r="S1212" i="1"/>
  <c r="X1212" i="1"/>
  <c r="T1221" i="1"/>
  <c r="M1218" i="1"/>
  <c r="J1218" i="1"/>
  <c r="K1218" i="1" s="1"/>
  <c r="E1218" i="1" s="1"/>
  <c r="AB1219" i="1"/>
  <c r="U1217" i="1"/>
  <c r="W1217" i="1" s="1"/>
  <c r="I1219" i="1"/>
  <c r="H1219" i="1"/>
  <c r="A1220" i="1"/>
  <c r="Q1220" i="1" s="1"/>
  <c r="R1220" i="1" s="1"/>
  <c r="F1217" i="1" l="1"/>
  <c r="L1217" i="1"/>
  <c r="Z1212" i="1"/>
  <c r="D1218" i="1"/>
  <c r="O1214" i="1"/>
  <c r="P1214" i="1" s="1"/>
  <c r="N1215" i="1"/>
  <c r="S1213" i="1"/>
  <c r="Z1213" i="1" s="1"/>
  <c r="X1213" i="1"/>
  <c r="B1213" i="1" s="1"/>
  <c r="B1212" i="1"/>
  <c r="G1217" i="1"/>
  <c r="C1221" i="1"/>
  <c r="M1219" i="1"/>
  <c r="J1219" i="1"/>
  <c r="K1219" i="1" s="1"/>
  <c r="E1219" i="1" s="1"/>
  <c r="I1220" i="1"/>
  <c r="H1220" i="1"/>
  <c r="A1221" i="1"/>
  <c r="Q1221" i="1" s="1"/>
  <c r="R1221" i="1" s="1"/>
  <c r="U1218" i="1"/>
  <c r="W1218" i="1" s="1"/>
  <c r="AB1220" i="1"/>
  <c r="T1222" i="1"/>
  <c r="F1218" i="1" l="1"/>
  <c r="L1218" i="1"/>
  <c r="G1218" i="1"/>
  <c r="D1219" i="1"/>
  <c r="N1216" i="1"/>
  <c r="O1215" i="1"/>
  <c r="P1215" i="1" s="1"/>
  <c r="S1214" i="1"/>
  <c r="X1214" i="1"/>
  <c r="C1222" i="1"/>
  <c r="T1223" i="1"/>
  <c r="I1221" i="1"/>
  <c r="H1221" i="1"/>
  <c r="A1222" i="1"/>
  <c r="Q1222" i="1" s="1"/>
  <c r="R1222" i="1" s="1"/>
  <c r="U1219" i="1"/>
  <c r="W1219" i="1" s="1"/>
  <c r="M1220" i="1"/>
  <c r="J1220" i="1"/>
  <c r="K1220" i="1" s="1"/>
  <c r="E1220" i="1" s="1"/>
  <c r="AB1221" i="1"/>
  <c r="F1219" i="1" l="1"/>
  <c r="L1219" i="1"/>
  <c r="Z1214" i="1"/>
  <c r="G1219" i="1"/>
  <c r="D1220" i="1"/>
  <c r="S1215" i="1"/>
  <c r="Z1215" i="1" s="1"/>
  <c r="X1215" i="1"/>
  <c r="B1215" i="1" s="1"/>
  <c r="O1216" i="1"/>
  <c r="P1216" i="1" s="1"/>
  <c r="N1217" i="1"/>
  <c r="C1223" i="1"/>
  <c r="B1214" i="1"/>
  <c r="U1220" i="1"/>
  <c r="W1220" i="1" s="1"/>
  <c r="I1222" i="1"/>
  <c r="H1222" i="1"/>
  <c r="A1223" i="1"/>
  <c r="Q1223" i="1" s="1"/>
  <c r="R1223" i="1" s="1"/>
  <c r="M1221" i="1"/>
  <c r="J1221" i="1"/>
  <c r="K1221" i="1" s="1"/>
  <c r="E1221" i="1" s="1"/>
  <c r="T1224" i="1"/>
  <c r="AB1222" i="1"/>
  <c r="F1220" i="1" l="1"/>
  <c r="L1220" i="1"/>
  <c r="G1220" i="1"/>
  <c r="D1221" i="1"/>
  <c r="S1216" i="1"/>
  <c r="Z1216" i="1" s="1"/>
  <c r="X1216" i="1"/>
  <c r="B1216" i="1" s="1"/>
  <c r="N1218" i="1"/>
  <c r="O1217" i="1"/>
  <c r="P1217" i="1" s="1"/>
  <c r="C1224" i="1"/>
  <c r="T1225" i="1"/>
  <c r="AB1223" i="1"/>
  <c r="U1221" i="1"/>
  <c r="W1221" i="1" s="1"/>
  <c r="I1223" i="1"/>
  <c r="H1223" i="1"/>
  <c r="A1224" i="1"/>
  <c r="Q1224" i="1" s="1"/>
  <c r="R1224" i="1" s="1"/>
  <c r="M1222" i="1"/>
  <c r="J1222" i="1"/>
  <c r="K1222" i="1" s="1"/>
  <c r="E1222" i="1" s="1"/>
  <c r="F1221" i="1" l="1"/>
  <c r="L1221" i="1"/>
  <c r="G1221" i="1"/>
  <c r="D1222" i="1"/>
  <c r="S1217" i="1"/>
  <c r="X1217" i="1"/>
  <c r="N1219" i="1"/>
  <c r="O1218" i="1"/>
  <c r="P1218" i="1" s="1"/>
  <c r="C1225" i="1"/>
  <c r="M1223" i="1"/>
  <c r="J1223" i="1"/>
  <c r="K1223" i="1" s="1"/>
  <c r="E1223" i="1" s="1"/>
  <c r="AB1224" i="1"/>
  <c r="U1222" i="1"/>
  <c r="W1222" i="1" s="1"/>
  <c r="I1224" i="1"/>
  <c r="H1224" i="1"/>
  <c r="A1225" i="1"/>
  <c r="Q1225" i="1" s="1"/>
  <c r="R1225" i="1" s="1"/>
  <c r="T1226" i="1"/>
  <c r="F1222" i="1" l="1"/>
  <c r="Z1217" i="1"/>
  <c r="L1222" i="1"/>
  <c r="B1217" i="1"/>
  <c r="D1223" i="1"/>
  <c r="F1223" i="1" s="1"/>
  <c r="O1219" i="1"/>
  <c r="P1219" i="1" s="1"/>
  <c r="N1220" i="1"/>
  <c r="C1226" i="1"/>
  <c r="G1222" i="1"/>
  <c r="S1218" i="1"/>
  <c r="X1218" i="1"/>
  <c r="B1218" i="1" s="1"/>
  <c r="I1225" i="1"/>
  <c r="H1225" i="1"/>
  <c r="A1226" i="1"/>
  <c r="Q1226" i="1" s="1"/>
  <c r="R1226" i="1" s="1"/>
  <c r="U1223" i="1"/>
  <c r="W1223" i="1" s="1"/>
  <c r="T1227" i="1"/>
  <c r="M1224" i="1"/>
  <c r="J1224" i="1"/>
  <c r="K1224" i="1" s="1"/>
  <c r="E1224" i="1" s="1"/>
  <c r="AB1225" i="1"/>
  <c r="L1223" i="1" l="1"/>
  <c r="G1223" i="1"/>
  <c r="Z1218" i="1"/>
  <c r="D1224" i="1"/>
  <c r="F1224" i="1" s="1"/>
  <c r="C1227" i="1"/>
  <c r="O1220" i="1"/>
  <c r="P1220" i="1" s="1"/>
  <c r="N1221" i="1"/>
  <c r="S1219" i="1"/>
  <c r="Z1219" i="1" s="1"/>
  <c r="X1219" i="1"/>
  <c r="B1219" i="1" s="1"/>
  <c r="M1225" i="1"/>
  <c r="J1225" i="1"/>
  <c r="K1225" i="1" s="1"/>
  <c r="E1225" i="1" s="1"/>
  <c r="U1224" i="1"/>
  <c r="W1224" i="1" s="1"/>
  <c r="T1228" i="1"/>
  <c r="AB1226" i="1"/>
  <c r="I1226" i="1"/>
  <c r="H1226" i="1"/>
  <c r="A1227" i="1"/>
  <c r="Q1227" i="1" s="1"/>
  <c r="R1227" i="1" s="1"/>
  <c r="L1224" i="1" l="1"/>
  <c r="D1225" i="1"/>
  <c r="F1225" i="1" s="1"/>
  <c r="N1222" i="1"/>
  <c r="O1221" i="1"/>
  <c r="P1221" i="1" s="1"/>
  <c r="S1220" i="1"/>
  <c r="X1220" i="1"/>
  <c r="C1228" i="1"/>
  <c r="G1224" i="1"/>
  <c r="U1225" i="1"/>
  <c r="W1225" i="1" s="1"/>
  <c r="AB1227" i="1"/>
  <c r="I1227" i="1"/>
  <c r="H1227" i="1"/>
  <c r="A1228" i="1"/>
  <c r="Q1228" i="1" s="1"/>
  <c r="R1228" i="1" s="1"/>
  <c r="T1229" i="1"/>
  <c r="M1226" i="1"/>
  <c r="J1226" i="1"/>
  <c r="K1226" i="1" s="1"/>
  <c r="E1226" i="1" s="1"/>
  <c r="Z1220" i="1" l="1"/>
  <c r="L1225" i="1"/>
  <c r="G1225" i="1"/>
  <c r="B1220" i="1"/>
  <c r="D1226" i="1"/>
  <c r="F1226" i="1" s="1"/>
  <c r="S1221" i="1"/>
  <c r="Z1221" i="1" s="1"/>
  <c r="X1221" i="1"/>
  <c r="B1221" i="1" s="1"/>
  <c r="N1223" i="1"/>
  <c r="O1222" i="1"/>
  <c r="P1222" i="1" s="1"/>
  <c r="C1229" i="1"/>
  <c r="I1228" i="1"/>
  <c r="H1228" i="1"/>
  <c r="A1229" i="1"/>
  <c r="Q1229" i="1" s="1"/>
  <c r="R1229" i="1" s="1"/>
  <c r="U1226" i="1"/>
  <c r="W1226" i="1" s="1"/>
  <c r="T1230" i="1"/>
  <c r="M1227" i="1"/>
  <c r="J1227" i="1"/>
  <c r="K1227" i="1" s="1"/>
  <c r="E1227" i="1" s="1"/>
  <c r="AB1228" i="1"/>
  <c r="L1226" i="1" l="1"/>
  <c r="G1226" i="1"/>
  <c r="D1227" i="1"/>
  <c r="F1227" i="1" s="1"/>
  <c r="O1223" i="1"/>
  <c r="P1223" i="1" s="1"/>
  <c r="N1224" i="1"/>
  <c r="C1230" i="1"/>
  <c r="S1222" i="1"/>
  <c r="Z1222" i="1" s="1"/>
  <c r="X1222" i="1"/>
  <c r="B1222" i="1" s="1"/>
  <c r="AB1229" i="1"/>
  <c r="I1229" i="1"/>
  <c r="H1229" i="1"/>
  <c r="A1230" i="1"/>
  <c r="Q1230" i="1" s="1"/>
  <c r="R1230" i="1" s="1"/>
  <c r="U1227" i="1"/>
  <c r="W1227" i="1" s="1"/>
  <c r="T1231" i="1"/>
  <c r="M1228" i="1"/>
  <c r="J1228" i="1"/>
  <c r="K1228" i="1" s="1"/>
  <c r="E1228" i="1" s="1"/>
  <c r="C1231" i="1" l="1"/>
  <c r="L1227" i="1"/>
  <c r="D1228" i="1"/>
  <c r="F1228" i="1" s="1"/>
  <c r="O1224" i="1"/>
  <c r="P1224" i="1" s="1"/>
  <c r="N1225" i="1"/>
  <c r="S1223" i="1"/>
  <c r="Z1223" i="1" s="1"/>
  <c r="X1223" i="1"/>
  <c r="B1223" i="1" s="1"/>
  <c r="G1227" i="1"/>
  <c r="M1229" i="1"/>
  <c r="J1229" i="1"/>
  <c r="K1229" i="1" s="1"/>
  <c r="E1229" i="1" s="1"/>
  <c r="T1232" i="1"/>
  <c r="AB1230" i="1"/>
  <c r="U1228" i="1"/>
  <c r="W1228" i="1" s="1"/>
  <c r="H1230" i="1"/>
  <c r="I1230" i="1" s="1"/>
  <c r="A1231" i="1"/>
  <c r="Q1231" i="1" s="1"/>
  <c r="R1231" i="1" s="1"/>
  <c r="D1229" i="1" l="1"/>
  <c r="G1229" i="1" s="1"/>
  <c r="L1228" i="1"/>
  <c r="O1225" i="1"/>
  <c r="P1225" i="1" s="1"/>
  <c r="N1226" i="1"/>
  <c r="S1224" i="1"/>
  <c r="Z1224" i="1" s="1"/>
  <c r="X1224" i="1"/>
  <c r="B1224" i="1" s="1"/>
  <c r="C1232" i="1"/>
  <c r="G1228" i="1"/>
  <c r="J1230" i="1"/>
  <c r="K1230" i="1" s="1"/>
  <c r="E1230" i="1" s="1"/>
  <c r="AB1231" i="1"/>
  <c r="T1233" i="1"/>
  <c r="I1231" i="1"/>
  <c r="A1232" i="1"/>
  <c r="Q1232" i="1" s="1"/>
  <c r="R1232" i="1" s="1"/>
  <c r="H1231" i="1"/>
  <c r="U1229" i="1"/>
  <c r="W1229" i="1" s="1"/>
  <c r="L1229" i="1" l="1"/>
  <c r="M1230" i="1" s="1"/>
  <c r="F1229" i="1"/>
  <c r="C1233" i="1"/>
  <c r="D1230" i="1"/>
  <c r="L1230" i="1" s="1"/>
  <c r="O1226" i="1"/>
  <c r="P1226" i="1" s="1"/>
  <c r="N1227" i="1"/>
  <c r="S1225" i="1"/>
  <c r="X1225" i="1"/>
  <c r="AB1232" i="1"/>
  <c r="U1230" i="1"/>
  <c r="W1230" i="1" s="1"/>
  <c r="A1233" i="1"/>
  <c r="Q1233" i="1" s="1"/>
  <c r="R1233" i="1" s="1"/>
  <c r="I1232" i="1"/>
  <c r="H1232" i="1"/>
  <c r="T1234" i="1"/>
  <c r="J1231" i="1"/>
  <c r="K1231" i="1" s="1"/>
  <c r="E1231" i="1" s="1"/>
  <c r="Z1225" i="1" l="1"/>
  <c r="B1225" i="1"/>
  <c r="D1231" i="1"/>
  <c r="G1231" i="1" s="1"/>
  <c r="O1227" i="1"/>
  <c r="P1227" i="1" s="1"/>
  <c r="N1228" i="1"/>
  <c r="S1226" i="1"/>
  <c r="X1226" i="1"/>
  <c r="G1230" i="1"/>
  <c r="F1230" i="1"/>
  <c r="C1234" i="1"/>
  <c r="M1231" i="1"/>
  <c r="J1232" i="1"/>
  <c r="K1232" i="1" s="1"/>
  <c r="E1232" i="1" s="1"/>
  <c r="T1235" i="1"/>
  <c r="AB1233" i="1"/>
  <c r="U1231" i="1"/>
  <c r="W1231" i="1" s="1"/>
  <c r="I1233" i="1"/>
  <c r="A1234" i="1"/>
  <c r="Q1234" i="1" s="1"/>
  <c r="R1234" i="1" s="1"/>
  <c r="H1233" i="1"/>
  <c r="L1231" i="1" l="1"/>
  <c r="Z1226" i="1"/>
  <c r="B1226" i="1"/>
  <c r="N1229" i="1"/>
  <c r="O1228" i="1"/>
  <c r="P1228" i="1" s="1"/>
  <c r="C1235" i="1"/>
  <c r="S1227" i="1"/>
  <c r="Z1227" i="1" s="1"/>
  <c r="X1227" i="1"/>
  <c r="B1227" i="1" s="1"/>
  <c r="D1232" i="1"/>
  <c r="G1232" i="1" s="1"/>
  <c r="F1231" i="1"/>
  <c r="M1232" i="1"/>
  <c r="M1233" i="1" s="1"/>
  <c r="J1233" i="1"/>
  <c r="K1233" i="1" s="1"/>
  <c r="E1233" i="1" s="1"/>
  <c r="AB1234" i="1"/>
  <c r="U1232" i="1"/>
  <c r="W1232" i="1" s="1"/>
  <c r="A1235" i="1"/>
  <c r="Q1235" i="1" s="1"/>
  <c r="R1235" i="1" s="1"/>
  <c r="I1234" i="1"/>
  <c r="H1234" i="1"/>
  <c r="T1236" i="1"/>
  <c r="L1232" i="1" l="1"/>
  <c r="D1233" i="1"/>
  <c r="G1233" i="1" s="1"/>
  <c r="C1236" i="1"/>
  <c r="S1228" i="1"/>
  <c r="Z1228" i="1" s="1"/>
  <c r="X1228" i="1"/>
  <c r="B1228" i="1" s="1"/>
  <c r="O1229" i="1"/>
  <c r="P1229" i="1" s="1"/>
  <c r="N1230" i="1"/>
  <c r="F1232" i="1"/>
  <c r="M1234" i="1"/>
  <c r="J1234" i="1"/>
  <c r="K1234" i="1" s="1"/>
  <c r="E1234" i="1" s="1"/>
  <c r="A1236" i="1"/>
  <c r="Q1236" i="1" s="1"/>
  <c r="R1236" i="1" s="1"/>
  <c r="I1235" i="1"/>
  <c r="H1235" i="1"/>
  <c r="T1237" i="1"/>
  <c r="U1233" i="1"/>
  <c r="W1233" i="1" s="1"/>
  <c r="AB1235" i="1"/>
  <c r="L1233" i="1" l="1"/>
  <c r="D1234" i="1"/>
  <c r="G1234" i="1" s="1"/>
  <c r="S1229" i="1"/>
  <c r="X1229" i="1"/>
  <c r="C1237" i="1"/>
  <c r="F1233" i="1"/>
  <c r="O1230" i="1"/>
  <c r="P1230" i="1" s="1"/>
  <c r="N1231" i="1"/>
  <c r="I1236" i="1"/>
  <c r="A1237" i="1"/>
  <c r="Q1237" i="1" s="1"/>
  <c r="R1237" i="1" s="1"/>
  <c r="H1236" i="1"/>
  <c r="U1234" i="1"/>
  <c r="W1234" i="1" s="1"/>
  <c r="J1235" i="1"/>
  <c r="K1235" i="1" s="1"/>
  <c r="E1235" i="1" s="1"/>
  <c r="M1235" i="1"/>
  <c r="T1238" i="1"/>
  <c r="AB1236" i="1"/>
  <c r="C1238" i="1" l="1"/>
  <c r="L1234" i="1"/>
  <c r="Z1229" i="1"/>
  <c r="F1234" i="1"/>
  <c r="D1235" i="1"/>
  <c r="L1235" i="1" s="1"/>
  <c r="B1229" i="1"/>
  <c r="O1231" i="1"/>
  <c r="P1231" i="1" s="1"/>
  <c r="N1232" i="1"/>
  <c r="S1230" i="1"/>
  <c r="Z1230" i="1" s="1"/>
  <c r="X1230" i="1"/>
  <c r="B1230" i="1" s="1"/>
  <c r="T1239" i="1"/>
  <c r="I1237" i="1"/>
  <c r="A1238" i="1"/>
  <c r="Q1238" i="1" s="1"/>
  <c r="R1238" i="1" s="1"/>
  <c r="H1237" i="1"/>
  <c r="J1236" i="1"/>
  <c r="K1236" i="1" s="1"/>
  <c r="E1236" i="1" s="1"/>
  <c r="M1236" i="1"/>
  <c r="U1235" i="1"/>
  <c r="W1235" i="1" s="1"/>
  <c r="AB1237" i="1"/>
  <c r="F1235" i="1" l="1"/>
  <c r="D1236" i="1"/>
  <c r="L1236" i="1" s="1"/>
  <c r="S1231" i="1"/>
  <c r="Z1231" i="1" s="1"/>
  <c r="X1231" i="1"/>
  <c r="B1231" i="1" s="1"/>
  <c r="N1233" i="1"/>
  <c r="O1232" i="1"/>
  <c r="P1232" i="1" s="1"/>
  <c r="C1239" i="1"/>
  <c r="G1235" i="1"/>
  <c r="M1237" i="1"/>
  <c r="J1237" i="1"/>
  <c r="K1237" i="1" s="1"/>
  <c r="E1237" i="1" s="1"/>
  <c r="AB1238" i="1"/>
  <c r="T1240" i="1"/>
  <c r="U1236" i="1"/>
  <c r="W1236" i="1" s="1"/>
  <c r="A1239" i="1"/>
  <c r="Q1239" i="1" s="1"/>
  <c r="R1239" i="1" s="1"/>
  <c r="I1238" i="1"/>
  <c r="H1238" i="1"/>
  <c r="F1236" i="1" l="1"/>
  <c r="G1236" i="1"/>
  <c r="D1237" i="1"/>
  <c r="L1237" i="1" s="1"/>
  <c r="S1232" i="1"/>
  <c r="Z1232" i="1" s="1"/>
  <c r="X1232" i="1"/>
  <c r="B1232" i="1" s="1"/>
  <c r="O1233" i="1"/>
  <c r="P1233" i="1" s="1"/>
  <c r="N1234" i="1"/>
  <c r="C1240" i="1"/>
  <c r="U1237" i="1"/>
  <c r="W1237" i="1" s="1"/>
  <c r="J1238" i="1"/>
  <c r="K1238" i="1" s="1"/>
  <c r="E1238" i="1" s="1"/>
  <c r="M1238" i="1"/>
  <c r="A1240" i="1"/>
  <c r="Q1240" i="1" s="1"/>
  <c r="R1240" i="1" s="1"/>
  <c r="I1239" i="1"/>
  <c r="H1239" i="1"/>
  <c r="AB1239" i="1"/>
  <c r="T1241" i="1"/>
  <c r="F1237" i="1" l="1"/>
  <c r="D1238" i="1"/>
  <c r="L1238" i="1" s="1"/>
  <c r="S1233" i="1"/>
  <c r="Z1233" i="1" s="1"/>
  <c r="X1233" i="1"/>
  <c r="B1233" i="1" s="1"/>
  <c r="G1237" i="1"/>
  <c r="N1235" i="1"/>
  <c r="O1234" i="1"/>
  <c r="P1234" i="1" s="1"/>
  <c r="C1241" i="1"/>
  <c r="AB1240" i="1"/>
  <c r="U1238" i="1"/>
  <c r="W1238" i="1" s="1"/>
  <c r="A1241" i="1"/>
  <c r="Q1241" i="1" s="1"/>
  <c r="R1241" i="1" s="1"/>
  <c r="I1240" i="1"/>
  <c r="H1240" i="1"/>
  <c r="T1242" i="1"/>
  <c r="J1239" i="1"/>
  <c r="K1239" i="1" s="1"/>
  <c r="E1239" i="1" s="1"/>
  <c r="M1239" i="1"/>
  <c r="F1238" i="1" l="1"/>
  <c r="D1239" i="1"/>
  <c r="L1239" i="1" s="1"/>
  <c r="C1242" i="1"/>
  <c r="G1238" i="1"/>
  <c r="S1234" i="1"/>
  <c r="X1234" i="1"/>
  <c r="B1234" i="1" s="1"/>
  <c r="O1235" i="1"/>
  <c r="P1235" i="1" s="1"/>
  <c r="N1236" i="1"/>
  <c r="U1239" i="1"/>
  <c r="W1239" i="1" s="1"/>
  <c r="T1243" i="1"/>
  <c r="J1240" i="1"/>
  <c r="K1240" i="1" s="1"/>
  <c r="E1240" i="1" s="1"/>
  <c r="M1240" i="1"/>
  <c r="AB1241" i="1"/>
  <c r="A1242" i="1"/>
  <c r="Q1242" i="1" s="1"/>
  <c r="R1242" i="1" s="1"/>
  <c r="I1241" i="1"/>
  <c r="H1241" i="1"/>
  <c r="F1239" i="1" l="1"/>
  <c r="G1239" i="1"/>
  <c r="D1240" i="1"/>
  <c r="L1240" i="1" s="1"/>
  <c r="C1243" i="1"/>
  <c r="N1237" i="1"/>
  <c r="O1236" i="1"/>
  <c r="P1236" i="1" s="1"/>
  <c r="S1235" i="1"/>
  <c r="Z1235" i="1" s="1"/>
  <c r="X1235" i="1"/>
  <c r="B1235" i="1" s="1"/>
  <c r="Z1234" i="1"/>
  <c r="A1243" i="1"/>
  <c r="Q1243" i="1" s="1"/>
  <c r="R1243" i="1" s="1"/>
  <c r="I1242" i="1"/>
  <c r="H1242" i="1"/>
  <c r="T1244" i="1"/>
  <c r="AB1242" i="1"/>
  <c r="J1241" i="1"/>
  <c r="K1241" i="1" s="1"/>
  <c r="E1241" i="1" s="1"/>
  <c r="M1241" i="1"/>
  <c r="U1240" i="1"/>
  <c r="W1240" i="1" s="1"/>
  <c r="F1240" i="1" l="1"/>
  <c r="D1241" i="1"/>
  <c r="L1241" i="1" s="1"/>
  <c r="S1236" i="1"/>
  <c r="Z1236" i="1" s="1"/>
  <c r="X1236" i="1"/>
  <c r="B1236" i="1" s="1"/>
  <c r="N1238" i="1"/>
  <c r="O1237" i="1"/>
  <c r="P1237" i="1" s="1"/>
  <c r="C1244" i="1"/>
  <c r="G1240" i="1"/>
  <c r="T1245" i="1"/>
  <c r="J1242" i="1"/>
  <c r="K1242" i="1" s="1"/>
  <c r="E1242" i="1" s="1"/>
  <c r="M1242" i="1"/>
  <c r="AB1243" i="1"/>
  <c r="U1241" i="1"/>
  <c r="W1241" i="1" s="1"/>
  <c r="A1244" i="1"/>
  <c r="Q1244" i="1" s="1"/>
  <c r="R1244" i="1" s="1"/>
  <c r="I1243" i="1"/>
  <c r="H1243" i="1"/>
  <c r="F1241" i="1" l="1"/>
  <c r="D1242" i="1"/>
  <c r="L1242" i="1" s="1"/>
  <c r="S1237" i="1"/>
  <c r="X1237" i="1"/>
  <c r="O1238" i="1"/>
  <c r="P1238" i="1" s="1"/>
  <c r="N1239" i="1"/>
  <c r="C1245" i="1"/>
  <c r="G1241" i="1"/>
  <c r="A1245" i="1"/>
  <c r="Q1245" i="1" s="1"/>
  <c r="R1245" i="1" s="1"/>
  <c r="I1244" i="1"/>
  <c r="H1244" i="1"/>
  <c r="T1246" i="1"/>
  <c r="AB1244" i="1"/>
  <c r="J1243" i="1"/>
  <c r="K1243" i="1" s="1"/>
  <c r="E1243" i="1" s="1"/>
  <c r="M1243" i="1"/>
  <c r="U1242" i="1"/>
  <c r="W1242" i="1" s="1"/>
  <c r="F1242" i="1" l="1"/>
  <c r="Z1237" i="1"/>
  <c r="G1242" i="1"/>
  <c r="D1243" i="1"/>
  <c r="S1238" i="1"/>
  <c r="Z1238" i="1" s="1"/>
  <c r="X1238" i="1"/>
  <c r="B1238" i="1" s="1"/>
  <c r="N1240" i="1"/>
  <c r="O1239" i="1"/>
  <c r="P1239" i="1" s="1"/>
  <c r="B1237" i="1"/>
  <c r="C1246" i="1"/>
  <c r="T1247" i="1"/>
  <c r="J1244" i="1"/>
  <c r="K1244" i="1" s="1"/>
  <c r="E1244" i="1" s="1"/>
  <c r="M1244" i="1"/>
  <c r="AB1245" i="1"/>
  <c r="U1243" i="1"/>
  <c r="W1243" i="1" s="1"/>
  <c r="A1246" i="1"/>
  <c r="Q1246" i="1" s="1"/>
  <c r="R1246" i="1" s="1"/>
  <c r="I1245" i="1"/>
  <c r="H1245" i="1"/>
  <c r="F1243" i="1" l="1"/>
  <c r="L1243" i="1"/>
  <c r="D1244" i="1"/>
  <c r="L1244" i="1" s="1"/>
  <c r="S1239" i="1"/>
  <c r="X1239" i="1"/>
  <c r="N1241" i="1"/>
  <c r="O1240" i="1"/>
  <c r="P1240" i="1" s="1"/>
  <c r="C1247" i="1"/>
  <c r="G1243" i="1"/>
  <c r="U1244" i="1"/>
  <c r="W1244" i="1" s="1"/>
  <c r="A1247" i="1"/>
  <c r="Q1247" i="1" s="1"/>
  <c r="R1247" i="1" s="1"/>
  <c r="I1246" i="1"/>
  <c r="H1246" i="1"/>
  <c r="J1245" i="1"/>
  <c r="K1245" i="1" s="1"/>
  <c r="E1245" i="1" s="1"/>
  <c r="M1245" i="1"/>
  <c r="T1248" i="1"/>
  <c r="AB1246" i="1"/>
  <c r="Z1239" i="1" l="1"/>
  <c r="F1244" i="1"/>
  <c r="D1245" i="1"/>
  <c r="L1245" i="1" s="1"/>
  <c r="N1242" i="1"/>
  <c r="O1241" i="1"/>
  <c r="P1241" i="1" s="1"/>
  <c r="B1239" i="1"/>
  <c r="C1248" i="1"/>
  <c r="G1244" i="1"/>
  <c r="S1240" i="1"/>
  <c r="Z1240" i="1" s="1"/>
  <c r="X1240" i="1"/>
  <c r="B1240" i="1" s="1"/>
  <c r="T1249" i="1"/>
  <c r="J1246" i="1"/>
  <c r="K1246" i="1" s="1"/>
  <c r="E1246" i="1" s="1"/>
  <c r="M1246" i="1"/>
  <c r="AB1247" i="1"/>
  <c r="U1245" i="1"/>
  <c r="W1245" i="1" s="1"/>
  <c r="A1248" i="1"/>
  <c r="Q1248" i="1" s="1"/>
  <c r="R1248" i="1" s="1"/>
  <c r="I1247" i="1"/>
  <c r="H1247" i="1"/>
  <c r="F1245" i="1" l="1"/>
  <c r="D1246" i="1"/>
  <c r="L1246" i="1" s="1"/>
  <c r="S1241" i="1"/>
  <c r="Z1241" i="1" s="1"/>
  <c r="X1241" i="1"/>
  <c r="B1241" i="1" s="1"/>
  <c r="N1243" i="1"/>
  <c r="O1242" i="1"/>
  <c r="P1242" i="1" s="1"/>
  <c r="G1245" i="1"/>
  <c r="C1249" i="1"/>
  <c r="J1247" i="1"/>
  <c r="K1247" i="1" s="1"/>
  <c r="E1247" i="1" s="1"/>
  <c r="M1247" i="1"/>
  <c r="AB1248" i="1"/>
  <c r="A1249" i="1"/>
  <c r="Q1249" i="1" s="1"/>
  <c r="R1249" i="1" s="1"/>
  <c r="I1248" i="1"/>
  <c r="H1248" i="1"/>
  <c r="T1250" i="1"/>
  <c r="U1246" i="1"/>
  <c r="W1246" i="1" s="1"/>
  <c r="F1246" i="1" l="1"/>
  <c r="D1247" i="1"/>
  <c r="L1247" i="1" s="1"/>
  <c r="S1242" i="1"/>
  <c r="X1242" i="1"/>
  <c r="N1244" i="1"/>
  <c r="O1243" i="1"/>
  <c r="P1243" i="1" s="1"/>
  <c r="C1250" i="1"/>
  <c r="G1246" i="1"/>
  <c r="A1250" i="1"/>
  <c r="Q1250" i="1" s="1"/>
  <c r="R1250" i="1" s="1"/>
  <c r="I1249" i="1"/>
  <c r="H1249" i="1"/>
  <c r="T1251" i="1"/>
  <c r="J1248" i="1"/>
  <c r="K1248" i="1" s="1"/>
  <c r="E1248" i="1" s="1"/>
  <c r="M1248" i="1"/>
  <c r="AB1249" i="1"/>
  <c r="U1247" i="1"/>
  <c r="W1247" i="1" s="1"/>
  <c r="Z1242" i="1" l="1"/>
  <c r="F1247" i="1"/>
  <c r="G1247" i="1"/>
  <c r="D1248" i="1"/>
  <c r="N1245" i="1"/>
  <c r="O1244" i="1"/>
  <c r="P1244" i="1" s="1"/>
  <c r="B1242" i="1"/>
  <c r="S1243" i="1"/>
  <c r="Z1243" i="1" s="1"/>
  <c r="X1243" i="1"/>
  <c r="B1243" i="1" s="1"/>
  <c r="C1251" i="1"/>
  <c r="T1252" i="1"/>
  <c r="A1251" i="1"/>
  <c r="Q1251" i="1" s="1"/>
  <c r="R1251" i="1" s="1"/>
  <c r="I1250" i="1"/>
  <c r="H1250" i="1"/>
  <c r="U1248" i="1"/>
  <c r="W1248" i="1" s="1"/>
  <c r="J1249" i="1"/>
  <c r="K1249" i="1" s="1"/>
  <c r="E1249" i="1" s="1"/>
  <c r="M1249" i="1"/>
  <c r="AB1250" i="1"/>
  <c r="F1248" i="1" l="1"/>
  <c r="L1248" i="1"/>
  <c r="G1248" i="1"/>
  <c r="D1249" i="1"/>
  <c r="S1244" i="1"/>
  <c r="Z1244" i="1" s="1"/>
  <c r="X1244" i="1"/>
  <c r="B1244" i="1" s="1"/>
  <c r="N1246" i="1"/>
  <c r="O1245" i="1"/>
  <c r="P1245" i="1" s="1"/>
  <c r="C1252" i="1"/>
  <c r="U1249" i="1"/>
  <c r="W1249" i="1" s="1"/>
  <c r="A1252" i="1"/>
  <c r="Q1252" i="1" s="1"/>
  <c r="R1252" i="1" s="1"/>
  <c r="I1251" i="1"/>
  <c r="H1251" i="1"/>
  <c r="J1250" i="1"/>
  <c r="K1250" i="1" s="1"/>
  <c r="E1250" i="1" s="1"/>
  <c r="M1250" i="1"/>
  <c r="T1253" i="1"/>
  <c r="AB1251" i="1"/>
  <c r="F1249" i="1" l="1"/>
  <c r="L1249" i="1"/>
  <c r="G1249" i="1"/>
  <c r="D1250" i="1"/>
  <c r="N1247" i="1"/>
  <c r="O1246" i="1"/>
  <c r="P1246" i="1" s="1"/>
  <c r="S1245" i="1"/>
  <c r="X1245" i="1"/>
  <c r="B1245" i="1" s="1"/>
  <c r="C1253" i="1"/>
  <c r="AB1252" i="1"/>
  <c r="U1250" i="1"/>
  <c r="W1250" i="1" s="1"/>
  <c r="T1254" i="1"/>
  <c r="A1253" i="1"/>
  <c r="Q1253" i="1" s="1"/>
  <c r="R1253" i="1" s="1"/>
  <c r="I1252" i="1"/>
  <c r="H1252" i="1"/>
  <c r="J1251" i="1"/>
  <c r="K1251" i="1" s="1"/>
  <c r="E1251" i="1" s="1"/>
  <c r="M1251" i="1"/>
  <c r="F1250" i="1" l="1"/>
  <c r="L1250" i="1"/>
  <c r="G1250" i="1"/>
  <c r="D1251" i="1"/>
  <c r="L1251" i="1" s="1"/>
  <c r="S1246" i="1"/>
  <c r="Z1246" i="1" s="1"/>
  <c r="X1246" i="1"/>
  <c r="B1246" i="1" s="1"/>
  <c r="O1247" i="1"/>
  <c r="P1247" i="1" s="1"/>
  <c r="N1248" i="1"/>
  <c r="C1254" i="1"/>
  <c r="Z1245" i="1"/>
  <c r="AB1253" i="1"/>
  <c r="T1255" i="1"/>
  <c r="U1251" i="1"/>
  <c r="W1251" i="1" s="1"/>
  <c r="I1253" i="1"/>
  <c r="A1254" i="1"/>
  <c r="Q1254" i="1" s="1"/>
  <c r="R1254" i="1" s="1"/>
  <c r="H1253" i="1"/>
  <c r="J1252" i="1"/>
  <c r="K1252" i="1" s="1"/>
  <c r="E1252" i="1" s="1"/>
  <c r="M1252" i="1"/>
  <c r="C1255" i="1" l="1"/>
  <c r="F1251" i="1"/>
  <c r="G1251" i="1"/>
  <c r="D1252" i="1"/>
  <c r="L1252" i="1" s="1"/>
  <c r="O1248" i="1"/>
  <c r="P1248" i="1" s="1"/>
  <c r="N1249" i="1"/>
  <c r="S1247" i="1"/>
  <c r="Z1247" i="1" s="1"/>
  <c r="X1247" i="1"/>
  <c r="B1247" i="1" s="1"/>
  <c r="AB1254" i="1"/>
  <c r="U1252" i="1"/>
  <c r="W1252" i="1" s="1"/>
  <c r="I1254" i="1"/>
  <c r="H1254" i="1"/>
  <c r="A1255" i="1"/>
  <c r="Q1255" i="1" s="1"/>
  <c r="R1255" i="1" s="1"/>
  <c r="T1256" i="1"/>
  <c r="J1253" i="1"/>
  <c r="K1253" i="1" s="1"/>
  <c r="E1253" i="1" s="1"/>
  <c r="M1253" i="1"/>
  <c r="F1252" i="1" l="1"/>
  <c r="G1252" i="1"/>
  <c r="D1253" i="1"/>
  <c r="L1253" i="1" s="1"/>
  <c r="N1250" i="1"/>
  <c r="O1249" i="1"/>
  <c r="P1249" i="1" s="1"/>
  <c r="S1248" i="1"/>
  <c r="X1248" i="1"/>
  <c r="C1256" i="1"/>
  <c r="T1257" i="1"/>
  <c r="M1254" i="1"/>
  <c r="J1254" i="1"/>
  <c r="K1254" i="1" s="1"/>
  <c r="E1254" i="1" s="1"/>
  <c r="AB1255" i="1"/>
  <c r="I1255" i="1"/>
  <c r="A1256" i="1"/>
  <c r="Q1256" i="1" s="1"/>
  <c r="R1256" i="1" s="1"/>
  <c r="H1255" i="1"/>
  <c r="U1253" i="1"/>
  <c r="W1253" i="1" s="1"/>
  <c r="Z1248" i="1" l="1"/>
  <c r="F1253" i="1"/>
  <c r="G1253" i="1"/>
  <c r="B1248" i="1"/>
  <c r="D1254" i="1"/>
  <c r="S1249" i="1"/>
  <c r="Z1249" i="1" s="1"/>
  <c r="X1249" i="1"/>
  <c r="B1249" i="1" s="1"/>
  <c r="N1251" i="1"/>
  <c r="O1250" i="1"/>
  <c r="P1250" i="1" s="1"/>
  <c r="C1257" i="1"/>
  <c r="M1255" i="1"/>
  <c r="J1255" i="1"/>
  <c r="K1255" i="1" s="1"/>
  <c r="E1255" i="1" s="1"/>
  <c r="AB1256" i="1"/>
  <c r="A1257" i="1"/>
  <c r="Q1257" i="1" s="1"/>
  <c r="R1257" i="1" s="1"/>
  <c r="I1256" i="1"/>
  <c r="H1256" i="1"/>
  <c r="U1254" i="1"/>
  <c r="W1254" i="1" s="1"/>
  <c r="T1258" i="1"/>
  <c r="C1258" i="1" l="1"/>
  <c r="F1254" i="1"/>
  <c r="L1254" i="1"/>
  <c r="G1254" i="1"/>
  <c r="D1255" i="1"/>
  <c r="S1250" i="1"/>
  <c r="X1250" i="1"/>
  <c r="N1252" i="1"/>
  <c r="O1251" i="1"/>
  <c r="P1251" i="1" s="1"/>
  <c r="J1256" i="1"/>
  <c r="K1256" i="1" s="1"/>
  <c r="E1256" i="1" s="1"/>
  <c r="M1256" i="1"/>
  <c r="U1255" i="1"/>
  <c r="W1255" i="1" s="1"/>
  <c r="T1259" i="1"/>
  <c r="AB1257" i="1"/>
  <c r="H1257" i="1"/>
  <c r="A1258" i="1"/>
  <c r="Q1258" i="1" s="1"/>
  <c r="R1258" i="1" s="1"/>
  <c r="I1257" i="1"/>
  <c r="Z1250" i="1" l="1"/>
  <c r="F1255" i="1"/>
  <c r="L1255" i="1"/>
  <c r="G1255" i="1"/>
  <c r="D1256" i="1"/>
  <c r="L1256" i="1" s="1"/>
  <c r="B1250" i="1"/>
  <c r="O1252" i="1"/>
  <c r="P1252" i="1" s="1"/>
  <c r="N1253" i="1"/>
  <c r="C1259" i="1"/>
  <c r="S1251" i="1"/>
  <c r="X1251" i="1"/>
  <c r="J1257" i="1"/>
  <c r="K1257" i="1" s="1"/>
  <c r="E1257" i="1" s="1"/>
  <c r="M1257" i="1"/>
  <c r="AB1258" i="1"/>
  <c r="T1260" i="1"/>
  <c r="U1256" i="1"/>
  <c r="W1256" i="1" s="1"/>
  <c r="A1259" i="1"/>
  <c r="Q1259" i="1" s="1"/>
  <c r="R1259" i="1" s="1"/>
  <c r="H1258" i="1"/>
  <c r="I1258" i="1" s="1"/>
  <c r="D1257" i="1" l="1"/>
  <c r="F1256" i="1"/>
  <c r="Z1251" i="1"/>
  <c r="G1256" i="1"/>
  <c r="N1254" i="1"/>
  <c r="O1253" i="1"/>
  <c r="P1253" i="1" s="1"/>
  <c r="S1252" i="1"/>
  <c r="X1252" i="1"/>
  <c r="B1251" i="1"/>
  <c r="C1260" i="1"/>
  <c r="J1258" i="1"/>
  <c r="K1258" i="1" s="1"/>
  <c r="E1258" i="1" s="1"/>
  <c r="AB1259" i="1"/>
  <c r="T1261" i="1"/>
  <c r="U1257" i="1"/>
  <c r="W1257" i="1" s="1"/>
  <c r="I1259" i="1"/>
  <c r="A1260" i="1"/>
  <c r="Q1260" i="1" s="1"/>
  <c r="R1260" i="1" s="1"/>
  <c r="H1259" i="1"/>
  <c r="F1257" i="1" l="1"/>
  <c r="G1257" i="1"/>
  <c r="L1257" i="1"/>
  <c r="M1258" i="1" s="1"/>
  <c r="Z1252" i="1"/>
  <c r="B1252" i="1"/>
  <c r="S1253" i="1"/>
  <c r="Z1253" i="1" s="1"/>
  <c r="X1253" i="1"/>
  <c r="B1253" i="1" s="1"/>
  <c r="D1258" i="1"/>
  <c r="F1258" i="1" s="1"/>
  <c r="N1255" i="1"/>
  <c r="O1254" i="1"/>
  <c r="P1254" i="1" s="1"/>
  <c r="C1261" i="1"/>
  <c r="I1260" i="1"/>
  <c r="H1260" i="1"/>
  <c r="A1261" i="1"/>
  <c r="Q1261" i="1" s="1"/>
  <c r="R1261" i="1" s="1"/>
  <c r="T1262" i="1"/>
  <c r="U1258" i="1"/>
  <c r="W1258" i="1" s="1"/>
  <c r="J1259" i="1"/>
  <c r="K1259" i="1" s="1"/>
  <c r="E1259" i="1" s="1"/>
  <c r="AB1260" i="1"/>
  <c r="L1258" i="1" l="1"/>
  <c r="D1259" i="1"/>
  <c r="F1259" i="1" s="1"/>
  <c r="S1254" i="1"/>
  <c r="Z1254" i="1" s="1"/>
  <c r="X1254" i="1"/>
  <c r="B1254" i="1" s="1"/>
  <c r="C1262" i="1"/>
  <c r="N1256" i="1"/>
  <c r="O1255" i="1"/>
  <c r="P1255" i="1" s="1"/>
  <c r="G1258" i="1"/>
  <c r="AB1261" i="1"/>
  <c r="M1259" i="1"/>
  <c r="I1261" i="1"/>
  <c r="H1261" i="1"/>
  <c r="A1262" i="1"/>
  <c r="Q1262" i="1" s="1"/>
  <c r="R1262" i="1" s="1"/>
  <c r="U1259" i="1"/>
  <c r="W1259" i="1" s="1"/>
  <c r="T1263" i="1"/>
  <c r="J1260" i="1"/>
  <c r="K1260" i="1" s="1"/>
  <c r="E1260" i="1" s="1"/>
  <c r="L1259" i="1" l="1"/>
  <c r="D1260" i="1"/>
  <c r="F1260" i="1" s="1"/>
  <c r="O1256" i="1"/>
  <c r="P1256" i="1" s="1"/>
  <c r="N1257" i="1"/>
  <c r="C1263" i="1"/>
  <c r="S1255" i="1"/>
  <c r="X1255" i="1"/>
  <c r="G1259" i="1"/>
  <c r="M1260" i="1"/>
  <c r="M1261" i="1" s="1"/>
  <c r="J1261" i="1"/>
  <c r="K1261" i="1" s="1"/>
  <c r="E1261" i="1" s="1"/>
  <c r="T1264" i="1"/>
  <c r="U1260" i="1"/>
  <c r="W1260" i="1" s="1"/>
  <c r="AB1262" i="1"/>
  <c r="I1262" i="1"/>
  <c r="H1262" i="1"/>
  <c r="A1263" i="1"/>
  <c r="Q1263" i="1" s="1"/>
  <c r="R1263" i="1" s="1"/>
  <c r="Z1255" i="1" l="1"/>
  <c r="D1261" i="1"/>
  <c r="F1261" i="1" s="1"/>
  <c r="C1264" i="1"/>
  <c r="S1256" i="1"/>
  <c r="X1256" i="1"/>
  <c r="O1257" i="1"/>
  <c r="P1257" i="1" s="1"/>
  <c r="N1258" i="1"/>
  <c r="G1260" i="1"/>
  <c r="L1260" i="1"/>
  <c r="B1255" i="1"/>
  <c r="U1261" i="1"/>
  <c r="W1261" i="1" s="1"/>
  <c r="AB1263" i="1"/>
  <c r="I1263" i="1"/>
  <c r="H1263" i="1"/>
  <c r="A1264" i="1"/>
  <c r="Q1264" i="1" s="1"/>
  <c r="R1264" i="1" s="1"/>
  <c r="M1262" i="1"/>
  <c r="J1262" i="1"/>
  <c r="K1262" i="1" s="1"/>
  <c r="E1262" i="1" s="1"/>
  <c r="T1265" i="1"/>
  <c r="Z1256" i="1" l="1"/>
  <c r="L1261" i="1"/>
  <c r="G1261" i="1"/>
  <c r="D1262" i="1"/>
  <c r="F1262" i="1" s="1"/>
  <c r="S1257" i="1"/>
  <c r="X1257" i="1"/>
  <c r="B1256" i="1"/>
  <c r="C1265" i="1"/>
  <c r="O1258" i="1"/>
  <c r="P1258" i="1" s="1"/>
  <c r="N1259" i="1"/>
  <c r="S1260" i="1"/>
  <c r="Z1260" i="1" s="1"/>
  <c r="U1262" i="1"/>
  <c r="W1262" i="1" s="1"/>
  <c r="I1264" i="1"/>
  <c r="H1264" i="1"/>
  <c r="A1265" i="1"/>
  <c r="Q1265" i="1" s="1"/>
  <c r="R1265" i="1" s="1"/>
  <c r="T1266" i="1"/>
  <c r="M1263" i="1"/>
  <c r="J1263" i="1"/>
  <c r="K1263" i="1" s="1"/>
  <c r="E1263" i="1" s="1"/>
  <c r="AB1264" i="1"/>
  <c r="L1262" i="1" l="1"/>
  <c r="Z1257" i="1"/>
  <c r="D1263" i="1"/>
  <c r="F1263" i="1" s="1"/>
  <c r="B1257" i="1"/>
  <c r="O1259" i="1"/>
  <c r="P1259" i="1" s="1"/>
  <c r="N1260" i="1"/>
  <c r="S1258" i="1"/>
  <c r="Z1258" i="1" s="1"/>
  <c r="X1258" i="1"/>
  <c r="B1258" i="1" s="1"/>
  <c r="G1262" i="1"/>
  <c r="C1266" i="1"/>
  <c r="U1263" i="1"/>
  <c r="W1263" i="1" s="1"/>
  <c r="AB1265" i="1"/>
  <c r="T1267" i="1"/>
  <c r="I1265" i="1"/>
  <c r="H1265" i="1"/>
  <c r="A1266" i="1"/>
  <c r="Q1266" i="1" s="1"/>
  <c r="R1266" i="1" s="1"/>
  <c r="M1264" i="1"/>
  <c r="J1264" i="1"/>
  <c r="K1264" i="1" s="1"/>
  <c r="E1264" i="1" s="1"/>
  <c r="L1263" i="1" l="1"/>
  <c r="G1263" i="1"/>
  <c r="D1264" i="1"/>
  <c r="F1264" i="1" s="1"/>
  <c r="N1261" i="1"/>
  <c r="O1260" i="1"/>
  <c r="P1260" i="1" s="1"/>
  <c r="X1260" i="1" s="1"/>
  <c r="B1260" i="1" s="1"/>
  <c r="S1259" i="1"/>
  <c r="Z1259" i="1" s="1"/>
  <c r="X1259" i="1"/>
  <c r="B1259" i="1" s="1"/>
  <c r="C1267" i="1"/>
  <c r="U1264" i="1"/>
  <c r="W1264" i="1" s="1"/>
  <c r="M1265" i="1"/>
  <c r="J1265" i="1"/>
  <c r="K1265" i="1" s="1"/>
  <c r="E1265" i="1" s="1"/>
  <c r="T1268" i="1"/>
  <c r="AB1266" i="1"/>
  <c r="I1266" i="1"/>
  <c r="H1266" i="1"/>
  <c r="A1267" i="1"/>
  <c r="Q1267" i="1" s="1"/>
  <c r="R1267" i="1" s="1"/>
  <c r="G1264" i="1" l="1"/>
  <c r="L1264" i="1"/>
  <c r="D1265" i="1"/>
  <c r="F1265" i="1" s="1"/>
  <c r="N1262" i="1"/>
  <c r="O1261" i="1"/>
  <c r="P1261" i="1" s="1"/>
  <c r="C1268" i="1"/>
  <c r="AB1267" i="1"/>
  <c r="T1269" i="1"/>
  <c r="U1265" i="1"/>
  <c r="W1265" i="1" s="1"/>
  <c r="I1267" i="1"/>
  <c r="H1267" i="1"/>
  <c r="A1268" i="1"/>
  <c r="Q1268" i="1" s="1"/>
  <c r="R1268" i="1" s="1"/>
  <c r="M1266" i="1"/>
  <c r="J1266" i="1"/>
  <c r="K1266" i="1" s="1"/>
  <c r="E1266" i="1" s="1"/>
  <c r="L1265" i="1" l="1"/>
  <c r="G1265" i="1"/>
  <c r="D1266" i="1"/>
  <c r="F1266" i="1" s="1"/>
  <c r="S1261" i="1"/>
  <c r="X1261" i="1"/>
  <c r="O1262" i="1"/>
  <c r="P1262" i="1" s="1"/>
  <c r="N1263" i="1"/>
  <c r="C1269" i="1"/>
  <c r="AB1268" i="1"/>
  <c r="I1268" i="1"/>
  <c r="H1268" i="1"/>
  <c r="A1269" i="1"/>
  <c r="Q1269" i="1" s="1"/>
  <c r="R1269" i="1" s="1"/>
  <c r="U1266" i="1"/>
  <c r="W1266" i="1" s="1"/>
  <c r="M1267" i="1"/>
  <c r="J1267" i="1"/>
  <c r="K1267" i="1" s="1"/>
  <c r="E1267" i="1" s="1"/>
  <c r="T1270" i="1"/>
  <c r="L1266" i="1" l="1"/>
  <c r="Z1261" i="1"/>
  <c r="G1266" i="1"/>
  <c r="D1267" i="1"/>
  <c r="F1267" i="1" s="1"/>
  <c r="B1261" i="1"/>
  <c r="S1262" i="1"/>
  <c r="X1262" i="1"/>
  <c r="C1270" i="1"/>
  <c r="N1264" i="1"/>
  <c r="O1263" i="1"/>
  <c r="P1263" i="1" s="1"/>
  <c r="U1267" i="1"/>
  <c r="W1267" i="1" s="1"/>
  <c r="AB1269" i="1"/>
  <c r="I1269" i="1"/>
  <c r="H1269" i="1"/>
  <c r="A1270" i="1"/>
  <c r="Q1270" i="1" s="1"/>
  <c r="R1270" i="1" s="1"/>
  <c r="T1271" i="1"/>
  <c r="M1268" i="1"/>
  <c r="J1268" i="1"/>
  <c r="K1268" i="1" s="1"/>
  <c r="E1268" i="1" s="1"/>
  <c r="Z1262" i="1" l="1"/>
  <c r="L1267" i="1"/>
  <c r="G1267" i="1"/>
  <c r="D1268" i="1"/>
  <c r="F1268" i="1" s="1"/>
  <c r="B1262" i="1"/>
  <c r="S1263" i="1"/>
  <c r="X1263" i="1"/>
  <c r="N1265" i="1"/>
  <c r="O1264" i="1"/>
  <c r="P1264" i="1" s="1"/>
  <c r="C1271" i="1"/>
  <c r="M1269" i="1"/>
  <c r="J1269" i="1"/>
  <c r="K1269" i="1" s="1"/>
  <c r="E1269" i="1" s="1"/>
  <c r="AB1270" i="1"/>
  <c r="U1268" i="1"/>
  <c r="W1268" i="1" s="1"/>
  <c r="I1270" i="1"/>
  <c r="H1270" i="1"/>
  <c r="A1271" i="1"/>
  <c r="Q1271" i="1" s="1"/>
  <c r="R1271" i="1" s="1"/>
  <c r="T1272" i="1"/>
  <c r="L1268" i="1" l="1"/>
  <c r="Z1263" i="1"/>
  <c r="B1263" i="1"/>
  <c r="D1269" i="1"/>
  <c r="F1269" i="1" s="1"/>
  <c r="C1272" i="1"/>
  <c r="S1264" i="1"/>
  <c r="Z1264" i="1" s="1"/>
  <c r="X1264" i="1"/>
  <c r="B1264" i="1" s="1"/>
  <c r="G1268" i="1"/>
  <c r="O1265" i="1"/>
  <c r="P1265" i="1" s="1"/>
  <c r="N1266" i="1"/>
  <c r="M1270" i="1"/>
  <c r="J1270" i="1"/>
  <c r="K1270" i="1" s="1"/>
  <c r="E1270" i="1" s="1"/>
  <c r="AB1271" i="1"/>
  <c r="U1269" i="1"/>
  <c r="W1269" i="1" s="1"/>
  <c r="I1271" i="1"/>
  <c r="H1271" i="1"/>
  <c r="A1272" i="1"/>
  <c r="Q1272" i="1" s="1"/>
  <c r="R1272" i="1" s="1"/>
  <c r="T1273" i="1"/>
  <c r="L1269" i="1" l="1"/>
  <c r="G1269" i="1"/>
  <c r="D1270" i="1"/>
  <c r="F1270" i="1" s="1"/>
  <c r="C1273" i="1"/>
  <c r="O1266" i="1"/>
  <c r="P1266" i="1" s="1"/>
  <c r="N1267" i="1"/>
  <c r="S1265" i="1"/>
  <c r="X1265" i="1"/>
  <c r="AB1272" i="1"/>
  <c r="U1270" i="1"/>
  <c r="W1270" i="1" s="1"/>
  <c r="T1274" i="1"/>
  <c r="I1272" i="1"/>
  <c r="H1272" i="1"/>
  <c r="A1273" i="1"/>
  <c r="Q1273" i="1" s="1"/>
  <c r="R1273" i="1" s="1"/>
  <c r="M1271" i="1"/>
  <c r="J1271" i="1"/>
  <c r="K1271" i="1" s="1"/>
  <c r="E1271" i="1" s="1"/>
  <c r="Z1265" i="1" l="1"/>
  <c r="L1270" i="1"/>
  <c r="G1270" i="1"/>
  <c r="D1271" i="1"/>
  <c r="F1271" i="1" s="1"/>
  <c r="S1266" i="1"/>
  <c r="Z1266" i="1" s="1"/>
  <c r="X1266" i="1"/>
  <c r="B1266" i="1" s="1"/>
  <c r="N1268" i="1"/>
  <c r="O1267" i="1"/>
  <c r="P1267" i="1" s="1"/>
  <c r="C1274" i="1"/>
  <c r="B1265" i="1"/>
  <c r="M1272" i="1"/>
  <c r="J1272" i="1"/>
  <c r="K1272" i="1" s="1"/>
  <c r="E1272" i="1" s="1"/>
  <c r="T1275" i="1"/>
  <c r="U1271" i="1"/>
  <c r="W1271" i="1" s="1"/>
  <c r="AB1273" i="1"/>
  <c r="I1273" i="1"/>
  <c r="H1273" i="1"/>
  <c r="A1274" i="1"/>
  <c r="Q1274" i="1" s="1"/>
  <c r="R1274" i="1" s="1"/>
  <c r="L1271" i="1" l="1"/>
  <c r="G1271" i="1"/>
  <c r="D1272" i="1"/>
  <c r="F1272" i="1" s="1"/>
  <c r="N1269" i="1"/>
  <c r="O1268" i="1"/>
  <c r="P1268" i="1" s="1"/>
  <c r="S1267" i="1"/>
  <c r="X1267" i="1"/>
  <c r="B1267" i="1" s="1"/>
  <c r="C1275" i="1"/>
  <c r="U1272" i="1"/>
  <c r="W1272" i="1" s="1"/>
  <c r="I1274" i="1"/>
  <c r="H1274" i="1"/>
  <c r="A1275" i="1"/>
  <c r="Q1275" i="1" s="1"/>
  <c r="R1275" i="1" s="1"/>
  <c r="M1273" i="1"/>
  <c r="J1273" i="1"/>
  <c r="K1273" i="1" s="1"/>
  <c r="E1273" i="1" s="1"/>
  <c r="AB1274" i="1"/>
  <c r="T1276" i="1"/>
  <c r="L1272" i="1" l="1"/>
  <c r="G1272" i="1"/>
  <c r="D1273" i="1"/>
  <c r="F1273" i="1" s="1"/>
  <c r="S1268" i="1"/>
  <c r="X1268" i="1"/>
  <c r="N1270" i="1"/>
  <c r="O1269" i="1"/>
  <c r="P1269" i="1" s="1"/>
  <c r="C1276" i="1"/>
  <c r="Z1267" i="1"/>
  <c r="AB1275" i="1"/>
  <c r="T1277" i="1"/>
  <c r="I1275" i="1"/>
  <c r="A1276" i="1"/>
  <c r="Q1276" i="1" s="1"/>
  <c r="R1276" i="1" s="1"/>
  <c r="H1275" i="1"/>
  <c r="U1273" i="1"/>
  <c r="W1273" i="1" s="1"/>
  <c r="M1274" i="1"/>
  <c r="J1274" i="1"/>
  <c r="K1274" i="1" s="1"/>
  <c r="E1274" i="1" s="1"/>
  <c r="Z1268" i="1" l="1"/>
  <c r="L1273" i="1"/>
  <c r="D1274" i="1"/>
  <c r="F1274" i="1" s="1"/>
  <c r="B1268" i="1"/>
  <c r="N1271" i="1"/>
  <c r="O1270" i="1"/>
  <c r="P1270" i="1" s="1"/>
  <c r="G1273" i="1"/>
  <c r="C1277" i="1"/>
  <c r="S1269" i="1"/>
  <c r="X1269" i="1"/>
  <c r="M1275" i="1"/>
  <c r="J1275" i="1"/>
  <c r="K1275" i="1" s="1"/>
  <c r="E1275" i="1" s="1"/>
  <c r="AB1276" i="1"/>
  <c r="U1274" i="1"/>
  <c r="W1274" i="1" s="1"/>
  <c r="T1278" i="1"/>
  <c r="A1277" i="1"/>
  <c r="Q1277" i="1" s="1"/>
  <c r="R1277" i="1" s="1"/>
  <c r="I1276" i="1"/>
  <c r="H1276" i="1"/>
  <c r="Z1269" i="1" l="1"/>
  <c r="L1274" i="1"/>
  <c r="G1274" i="1"/>
  <c r="D1275" i="1"/>
  <c r="F1275" i="1" s="1"/>
  <c r="S1270" i="1"/>
  <c r="X1270" i="1"/>
  <c r="O1271" i="1"/>
  <c r="P1271" i="1" s="1"/>
  <c r="N1272" i="1"/>
  <c r="B1269" i="1"/>
  <c r="C1278" i="1"/>
  <c r="U1275" i="1"/>
  <c r="W1275" i="1" s="1"/>
  <c r="I1277" i="1"/>
  <c r="A1278" i="1"/>
  <c r="Q1278" i="1" s="1"/>
  <c r="R1278" i="1" s="1"/>
  <c r="H1277" i="1"/>
  <c r="J1276" i="1"/>
  <c r="K1276" i="1" s="1"/>
  <c r="E1276" i="1" s="1"/>
  <c r="M1276" i="1"/>
  <c r="T1279" i="1"/>
  <c r="AB1277" i="1"/>
  <c r="Z1270" i="1" l="1"/>
  <c r="L1275" i="1"/>
  <c r="D1276" i="1"/>
  <c r="F1276" i="1" s="1"/>
  <c r="B1270" i="1"/>
  <c r="S1271" i="1"/>
  <c r="Z1271" i="1" s="1"/>
  <c r="X1271" i="1"/>
  <c r="B1271" i="1" s="1"/>
  <c r="C1279" i="1"/>
  <c r="G1275" i="1"/>
  <c r="O1272" i="1"/>
  <c r="P1272" i="1" s="1"/>
  <c r="N1273" i="1"/>
  <c r="U1276" i="1"/>
  <c r="W1276" i="1" s="1"/>
  <c r="AB1278" i="1"/>
  <c r="T1280" i="1"/>
  <c r="A1279" i="1"/>
  <c r="Q1279" i="1" s="1"/>
  <c r="R1279" i="1" s="1"/>
  <c r="I1278" i="1"/>
  <c r="H1278" i="1"/>
  <c r="J1277" i="1"/>
  <c r="K1277" i="1" s="1"/>
  <c r="E1277" i="1" s="1"/>
  <c r="M1277" i="1"/>
  <c r="L1276" i="1" l="1"/>
  <c r="G1276" i="1"/>
  <c r="D1277" i="1"/>
  <c r="F1277" i="1" s="1"/>
  <c r="C1280" i="1"/>
  <c r="N1274" i="1"/>
  <c r="O1273" i="1"/>
  <c r="P1273" i="1" s="1"/>
  <c r="S1272" i="1"/>
  <c r="X1272" i="1"/>
  <c r="B1272" i="1" s="1"/>
  <c r="A1280" i="1"/>
  <c r="Q1280" i="1" s="1"/>
  <c r="R1280" i="1" s="1"/>
  <c r="I1279" i="1"/>
  <c r="H1279" i="1"/>
  <c r="U1277" i="1"/>
  <c r="W1277" i="1" s="1"/>
  <c r="T1281" i="1"/>
  <c r="M1278" i="1"/>
  <c r="J1278" i="1"/>
  <c r="K1278" i="1" s="1"/>
  <c r="E1278" i="1" s="1"/>
  <c r="AB1279" i="1"/>
  <c r="L1277" i="1" l="1"/>
  <c r="G1277" i="1"/>
  <c r="D1278" i="1"/>
  <c r="F1278" i="1" s="1"/>
  <c r="S1273" i="1"/>
  <c r="Z1273" i="1" s="1"/>
  <c r="X1273" i="1"/>
  <c r="B1273" i="1" s="1"/>
  <c r="O1274" i="1"/>
  <c r="P1274" i="1" s="1"/>
  <c r="N1275" i="1"/>
  <c r="C1281" i="1"/>
  <c r="Z1272" i="1"/>
  <c r="U1278" i="1"/>
  <c r="W1278" i="1" s="1"/>
  <c r="J1279" i="1"/>
  <c r="K1279" i="1" s="1"/>
  <c r="E1279" i="1" s="1"/>
  <c r="M1279" i="1"/>
  <c r="T1282" i="1"/>
  <c r="AB1280" i="1"/>
  <c r="I1280" i="1"/>
  <c r="A1281" i="1"/>
  <c r="Q1281" i="1" s="1"/>
  <c r="R1281" i="1" s="1"/>
  <c r="H1280" i="1"/>
  <c r="L1278" i="1" l="1"/>
  <c r="G1278" i="1"/>
  <c r="D1279" i="1"/>
  <c r="F1279" i="1" s="1"/>
  <c r="N1276" i="1"/>
  <c r="O1275" i="1"/>
  <c r="P1275" i="1" s="1"/>
  <c r="S1274" i="1"/>
  <c r="X1274" i="1"/>
  <c r="C1282" i="1"/>
  <c r="U1279" i="1"/>
  <c r="W1279" i="1" s="1"/>
  <c r="AB1281" i="1"/>
  <c r="T1283" i="1"/>
  <c r="I1281" i="1"/>
  <c r="A1282" i="1"/>
  <c r="Q1282" i="1" s="1"/>
  <c r="R1282" i="1" s="1"/>
  <c r="H1281" i="1"/>
  <c r="J1280" i="1"/>
  <c r="K1280" i="1" s="1"/>
  <c r="E1280" i="1" s="1"/>
  <c r="M1280" i="1"/>
  <c r="Z1274" i="1" l="1"/>
  <c r="L1279" i="1"/>
  <c r="G1279" i="1"/>
  <c r="D1280" i="1"/>
  <c r="F1280" i="1" s="1"/>
  <c r="S1275" i="1"/>
  <c r="Z1275" i="1" s="1"/>
  <c r="X1275" i="1"/>
  <c r="B1275" i="1" s="1"/>
  <c r="O1276" i="1"/>
  <c r="P1276" i="1" s="1"/>
  <c r="N1277" i="1"/>
  <c r="C1283" i="1"/>
  <c r="B1274" i="1"/>
  <c r="U1280" i="1"/>
  <c r="W1280" i="1" s="1"/>
  <c r="M1281" i="1"/>
  <c r="J1281" i="1"/>
  <c r="K1281" i="1" s="1"/>
  <c r="E1281" i="1" s="1"/>
  <c r="T1284" i="1"/>
  <c r="AB1282" i="1"/>
  <c r="A1283" i="1"/>
  <c r="Q1283" i="1" s="1"/>
  <c r="R1283" i="1" s="1"/>
  <c r="I1282" i="1"/>
  <c r="H1282" i="1"/>
  <c r="L1280" i="1" l="1"/>
  <c r="G1280" i="1"/>
  <c r="D1281" i="1"/>
  <c r="F1281" i="1" s="1"/>
  <c r="S1276" i="1"/>
  <c r="X1276" i="1"/>
  <c r="O1277" i="1"/>
  <c r="P1277" i="1" s="1"/>
  <c r="N1278" i="1"/>
  <c r="C1284" i="1"/>
  <c r="AB1283" i="1"/>
  <c r="T1285" i="1"/>
  <c r="J1282" i="1"/>
  <c r="K1282" i="1" s="1"/>
  <c r="E1282" i="1" s="1"/>
  <c r="M1282" i="1"/>
  <c r="A1284" i="1"/>
  <c r="Q1284" i="1" s="1"/>
  <c r="R1284" i="1" s="1"/>
  <c r="I1283" i="1"/>
  <c r="H1283" i="1"/>
  <c r="U1281" i="1"/>
  <c r="W1281" i="1" s="1"/>
  <c r="L1281" i="1" l="1"/>
  <c r="Z1276" i="1"/>
  <c r="D1282" i="1"/>
  <c r="F1282" i="1" s="1"/>
  <c r="B1276" i="1"/>
  <c r="C1285" i="1"/>
  <c r="G1281" i="1"/>
  <c r="O1278" i="1"/>
  <c r="P1278" i="1" s="1"/>
  <c r="N1279" i="1"/>
  <c r="S1277" i="1"/>
  <c r="Z1277" i="1" s="1"/>
  <c r="X1277" i="1"/>
  <c r="B1277" i="1" s="1"/>
  <c r="T1286" i="1"/>
  <c r="A1285" i="1"/>
  <c r="Q1285" i="1" s="1"/>
  <c r="R1285" i="1" s="1"/>
  <c r="I1284" i="1"/>
  <c r="H1284" i="1"/>
  <c r="U1282" i="1"/>
  <c r="W1282" i="1" s="1"/>
  <c r="J1283" i="1"/>
  <c r="K1283" i="1" s="1"/>
  <c r="E1283" i="1" s="1"/>
  <c r="M1283" i="1"/>
  <c r="AB1284" i="1"/>
  <c r="L1282" i="1" l="1"/>
  <c r="D1283" i="1"/>
  <c r="F1283" i="1" s="1"/>
  <c r="C1286" i="1"/>
  <c r="S1278" i="1"/>
  <c r="Z1278" i="1" s="1"/>
  <c r="X1278" i="1"/>
  <c r="B1278" i="1" s="1"/>
  <c r="G1282" i="1"/>
  <c r="N1280" i="1"/>
  <c r="O1279" i="1"/>
  <c r="P1279" i="1" s="1"/>
  <c r="U1283" i="1"/>
  <c r="W1283" i="1" s="1"/>
  <c r="A1286" i="1"/>
  <c r="Q1286" i="1" s="1"/>
  <c r="R1286" i="1" s="1"/>
  <c r="I1285" i="1"/>
  <c r="H1285" i="1"/>
  <c r="J1284" i="1"/>
  <c r="K1284" i="1" s="1"/>
  <c r="E1284" i="1" s="1"/>
  <c r="M1284" i="1"/>
  <c r="AB1285" i="1"/>
  <c r="T1287" i="1"/>
  <c r="L1283" i="1" l="1"/>
  <c r="G1283" i="1"/>
  <c r="D1284" i="1"/>
  <c r="F1284" i="1" s="1"/>
  <c r="C1287" i="1"/>
  <c r="S1279" i="1"/>
  <c r="Z1279" i="1" s="1"/>
  <c r="X1279" i="1"/>
  <c r="B1279" i="1" s="1"/>
  <c r="O1280" i="1"/>
  <c r="P1280" i="1" s="1"/>
  <c r="N1281" i="1"/>
  <c r="T1288" i="1"/>
  <c r="U1284" i="1"/>
  <c r="W1284" i="1" s="1"/>
  <c r="A1287" i="1"/>
  <c r="Q1287" i="1" s="1"/>
  <c r="R1287" i="1" s="1"/>
  <c r="I1286" i="1"/>
  <c r="H1286" i="1"/>
  <c r="J1285" i="1"/>
  <c r="K1285" i="1" s="1"/>
  <c r="E1285" i="1" s="1"/>
  <c r="M1285" i="1"/>
  <c r="AB1286" i="1"/>
  <c r="L1284" i="1" l="1"/>
  <c r="D1285" i="1"/>
  <c r="F1285" i="1" s="1"/>
  <c r="S1280" i="1"/>
  <c r="X1280" i="1"/>
  <c r="C1288" i="1"/>
  <c r="G1284" i="1"/>
  <c r="O1281" i="1"/>
  <c r="P1281" i="1" s="1"/>
  <c r="N1282" i="1"/>
  <c r="U1285" i="1"/>
  <c r="W1285" i="1" s="1"/>
  <c r="A1288" i="1"/>
  <c r="Q1288" i="1" s="1"/>
  <c r="R1288" i="1" s="1"/>
  <c r="H1287" i="1"/>
  <c r="I1287" i="1" s="1"/>
  <c r="T1289" i="1"/>
  <c r="J1286" i="1"/>
  <c r="K1286" i="1" s="1"/>
  <c r="E1286" i="1" s="1"/>
  <c r="M1286" i="1"/>
  <c r="AB1287" i="1"/>
  <c r="D1286" i="1" l="1"/>
  <c r="F1286" i="1" s="1"/>
  <c r="L1285" i="1"/>
  <c r="Z1280" i="1"/>
  <c r="G1285" i="1"/>
  <c r="C1289" i="1"/>
  <c r="B1280" i="1"/>
  <c r="O1282" i="1"/>
  <c r="P1282" i="1" s="1"/>
  <c r="N1283" i="1"/>
  <c r="S1281" i="1"/>
  <c r="Z1281" i="1" s="1"/>
  <c r="X1281" i="1"/>
  <c r="B1281" i="1" s="1"/>
  <c r="U1286" i="1"/>
  <c r="W1286" i="1" s="1"/>
  <c r="T1290" i="1"/>
  <c r="J1287" i="1"/>
  <c r="K1287" i="1" s="1"/>
  <c r="E1287" i="1" s="1"/>
  <c r="AB1288" i="1"/>
  <c r="A1289" i="1"/>
  <c r="Q1289" i="1" s="1"/>
  <c r="R1289" i="1" s="1"/>
  <c r="I1288" i="1"/>
  <c r="H1288" i="1"/>
  <c r="G1286" i="1" l="1"/>
  <c r="L1286" i="1"/>
  <c r="M1287" i="1" s="1"/>
  <c r="N1284" i="1"/>
  <c r="O1283" i="1"/>
  <c r="P1283" i="1" s="1"/>
  <c r="S1282" i="1"/>
  <c r="X1282" i="1"/>
  <c r="D1287" i="1"/>
  <c r="L1287" i="1" s="1"/>
  <c r="C1290" i="1"/>
  <c r="A1290" i="1"/>
  <c r="Q1290" i="1" s="1"/>
  <c r="R1290" i="1" s="1"/>
  <c r="I1289" i="1"/>
  <c r="H1289" i="1"/>
  <c r="T1291" i="1"/>
  <c r="AB1289" i="1"/>
  <c r="J1288" i="1"/>
  <c r="K1288" i="1" s="1"/>
  <c r="E1288" i="1" s="1"/>
  <c r="U1287" i="1"/>
  <c r="W1287" i="1" s="1"/>
  <c r="C1291" i="1" l="1"/>
  <c r="Z1282" i="1"/>
  <c r="D1288" i="1"/>
  <c r="G1288" i="1" s="1"/>
  <c r="G1287" i="1"/>
  <c r="F1287" i="1"/>
  <c r="B1282" i="1"/>
  <c r="S1283" i="1"/>
  <c r="X1283" i="1"/>
  <c r="N1285" i="1"/>
  <c r="O1284" i="1"/>
  <c r="P1284" i="1" s="1"/>
  <c r="T1292" i="1"/>
  <c r="J1289" i="1"/>
  <c r="K1289" i="1" s="1"/>
  <c r="E1289" i="1" s="1"/>
  <c r="M1288" i="1"/>
  <c r="AB1290" i="1"/>
  <c r="U1288" i="1"/>
  <c r="W1288" i="1" s="1"/>
  <c r="A1291" i="1"/>
  <c r="Q1291" i="1" s="1"/>
  <c r="R1291" i="1" s="1"/>
  <c r="I1290" i="1"/>
  <c r="H1290" i="1"/>
  <c r="L1288" i="1" l="1"/>
  <c r="Z1283" i="1"/>
  <c r="C1292" i="1"/>
  <c r="S1284" i="1"/>
  <c r="X1284" i="1"/>
  <c r="O1285" i="1"/>
  <c r="P1285" i="1" s="1"/>
  <c r="N1286" i="1"/>
  <c r="B1283" i="1"/>
  <c r="D1289" i="1"/>
  <c r="F1288" i="1"/>
  <c r="A1292" i="1"/>
  <c r="Q1292" i="1" s="1"/>
  <c r="R1292" i="1" s="1"/>
  <c r="I1291" i="1"/>
  <c r="H1291" i="1"/>
  <c r="M1289" i="1"/>
  <c r="U1289" i="1"/>
  <c r="W1289" i="1" s="1"/>
  <c r="J1290" i="1"/>
  <c r="K1290" i="1" s="1"/>
  <c r="E1290" i="1" s="1"/>
  <c r="AB1291" i="1"/>
  <c r="T1293" i="1"/>
  <c r="Z1284" i="1" l="1"/>
  <c r="F1289" i="1"/>
  <c r="L1289" i="1"/>
  <c r="D1290" i="1"/>
  <c r="L1290" i="1" s="1"/>
  <c r="S1285" i="1"/>
  <c r="Z1285" i="1" s="1"/>
  <c r="X1285" i="1"/>
  <c r="B1285" i="1" s="1"/>
  <c r="B1284" i="1"/>
  <c r="C1293" i="1"/>
  <c r="O1286" i="1"/>
  <c r="P1286" i="1" s="1"/>
  <c r="N1287" i="1"/>
  <c r="G1289" i="1"/>
  <c r="M1290" i="1"/>
  <c r="M1291" i="1" s="1"/>
  <c r="AB1292" i="1"/>
  <c r="U1290" i="1"/>
  <c r="W1290" i="1" s="1"/>
  <c r="T1294" i="1"/>
  <c r="A1293" i="1"/>
  <c r="Q1293" i="1" s="1"/>
  <c r="R1293" i="1" s="1"/>
  <c r="I1292" i="1"/>
  <c r="H1292" i="1"/>
  <c r="J1291" i="1"/>
  <c r="K1291" i="1" s="1"/>
  <c r="E1291" i="1" s="1"/>
  <c r="F1290" i="1" l="1"/>
  <c r="G1290" i="1"/>
  <c r="D1291" i="1"/>
  <c r="L1291" i="1" s="1"/>
  <c r="S1286" i="1"/>
  <c r="Z1286" i="1" s="1"/>
  <c r="X1286" i="1"/>
  <c r="B1286" i="1" s="1"/>
  <c r="C1294" i="1"/>
  <c r="O1287" i="1"/>
  <c r="P1287" i="1" s="1"/>
  <c r="N1288" i="1"/>
  <c r="J1292" i="1"/>
  <c r="K1292" i="1" s="1"/>
  <c r="E1292" i="1" s="1"/>
  <c r="M1292" i="1"/>
  <c r="T1295" i="1"/>
  <c r="AB1293" i="1"/>
  <c r="U1291" i="1"/>
  <c r="W1291" i="1" s="1"/>
  <c r="A1294" i="1"/>
  <c r="Q1294" i="1" s="1"/>
  <c r="R1294" i="1" s="1"/>
  <c r="I1293" i="1"/>
  <c r="H1293" i="1"/>
  <c r="F1291" i="1" l="1"/>
  <c r="G1291" i="1"/>
  <c r="D1292" i="1"/>
  <c r="L1292" i="1" s="1"/>
  <c r="C1295" i="1"/>
  <c r="O1288" i="1"/>
  <c r="P1288" i="1" s="1"/>
  <c r="N1289" i="1"/>
  <c r="S1287" i="1"/>
  <c r="Z1287" i="1" s="1"/>
  <c r="X1287" i="1"/>
  <c r="B1287" i="1" s="1"/>
  <c r="U1292" i="1"/>
  <c r="W1292" i="1" s="1"/>
  <c r="A1295" i="1"/>
  <c r="Q1295" i="1" s="1"/>
  <c r="R1295" i="1" s="1"/>
  <c r="I1294" i="1"/>
  <c r="H1294" i="1"/>
  <c r="J1293" i="1"/>
  <c r="K1293" i="1" s="1"/>
  <c r="E1293" i="1" s="1"/>
  <c r="M1293" i="1"/>
  <c r="T1296" i="1"/>
  <c r="AB1294" i="1"/>
  <c r="F1292" i="1" l="1"/>
  <c r="G1292" i="1"/>
  <c r="D1293" i="1"/>
  <c r="L1293" i="1" s="1"/>
  <c r="O1289" i="1"/>
  <c r="P1289" i="1" s="1"/>
  <c r="N1290" i="1"/>
  <c r="S1288" i="1"/>
  <c r="Z1288" i="1" s="1"/>
  <c r="X1288" i="1"/>
  <c r="B1288" i="1" s="1"/>
  <c r="C1296" i="1"/>
  <c r="U1293" i="1"/>
  <c r="W1293" i="1" s="1"/>
  <c r="T1297" i="1"/>
  <c r="A1296" i="1"/>
  <c r="Q1296" i="1" s="1"/>
  <c r="R1296" i="1" s="1"/>
  <c r="I1295" i="1"/>
  <c r="H1295" i="1"/>
  <c r="J1294" i="1"/>
  <c r="K1294" i="1" s="1"/>
  <c r="E1294" i="1" s="1"/>
  <c r="M1294" i="1"/>
  <c r="AB1295" i="1"/>
  <c r="F1293" i="1" l="1"/>
  <c r="G1293" i="1"/>
  <c r="D1294" i="1"/>
  <c r="L1294" i="1" s="1"/>
  <c r="O1290" i="1"/>
  <c r="P1290" i="1" s="1"/>
  <c r="N1291" i="1"/>
  <c r="S1289" i="1"/>
  <c r="Z1289" i="1" s="1"/>
  <c r="X1289" i="1"/>
  <c r="B1289" i="1" s="1"/>
  <c r="C1297" i="1"/>
  <c r="U1294" i="1"/>
  <c r="W1294" i="1" s="1"/>
  <c r="A1297" i="1"/>
  <c r="Q1297" i="1" s="1"/>
  <c r="R1297" i="1" s="1"/>
  <c r="I1296" i="1"/>
  <c r="H1296" i="1"/>
  <c r="J1295" i="1"/>
  <c r="K1295" i="1" s="1"/>
  <c r="E1295" i="1" s="1"/>
  <c r="M1295" i="1"/>
  <c r="T1298" i="1"/>
  <c r="AB1296" i="1"/>
  <c r="F1294" i="1" l="1"/>
  <c r="G1294" i="1"/>
  <c r="D1295" i="1"/>
  <c r="L1295" i="1" s="1"/>
  <c r="N1292" i="1"/>
  <c r="O1291" i="1"/>
  <c r="P1291" i="1" s="1"/>
  <c r="S1290" i="1"/>
  <c r="X1290" i="1"/>
  <c r="C1298" i="1"/>
  <c r="J1296" i="1"/>
  <c r="K1296" i="1" s="1"/>
  <c r="E1296" i="1" s="1"/>
  <c r="M1296" i="1"/>
  <c r="T1299" i="1"/>
  <c r="AB1297" i="1"/>
  <c r="U1295" i="1"/>
  <c r="W1295" i="1" s="1"/>
  <c r="I1297" i="1"/>
  <c r="A1298" i="1"/>
  <c r="Q1298" i="1" s="1"/>
  <c r="R1298" i="1" s="1"/>
  <c r="H1297" i="1"/>
  <c r="Z1290" i="1" l="1"/>
  <c r="F1295" i="1"/>
  <c r="G1295" i="1"/>
  <c r="B1290" i="1"/>
  <c r="D1296" i="1"/>
  <c r="S1291" i="1"/>
  <c r="Z1291" i="1" s="1"/>
  <c r="X1291" i="1"/>
  <c r="B1291" i="1" s="1"/>
  <c r="O1292" i="1"/>
  <c r="P1292" i="1" s="1"/>
  <c r="N1293" i="1"/>
  <c r="C1299" i="1"/>
  <c r="U1296" i="1"/>
  <c r="W1296" i="1" s="1"/>
  <c r="I1298" i="1"/>
  <c r="H1298" i="1"/>
  <c r="A1299" i="1"/>
  <c r="Q1299" i="1" s="1"/>
  <c r="R1299" i="1" s="1"/>
  <c r="J1297" i="1"/>
  <c r="K1297" i="1" s="1"/>
  <c r="E1297" i="1" s="1"/>
  <c r="M1297" i="1"/>
  <c r="AB1298" i="1"/>
  <c r="T1300" i="1"/>
  <c r="F1296" i="1" l="1"/>
  <c r="L1296" i="1"/>
  <c r="G1296" i="1"/>
  <c r="D1297" i="1"/>
  <c r="S1292" i="1"/>
  <c r="X1292" i="1"/>
  <c r="N1294" i="1"/>
  <c r="O1293" i="1"/>
  <c r="P1293" i="1" s="1"/>
  <c r="C1300" i="1"/>
  <c r="T1301" i="1"/>
  <c r="AB1299" i="1"/>
  <c r="I1299" i="1"/>
  <c r="A1300" i="1"/>
  <c r="Q1300" i="1" s="1"/>
  <c r="R1300" i="1" s="1"/>
  <c r="H1299" i="1"/>
  <c r="U1297" i="1"/>
  <c r="W1297" i="1" s="1"/>
  <c r="M1298" i="1"/>
  <c r="J1298" i="1"/>
  <c r="K1298" i="1" s="1"/>
  <c r="E1298" i="1" s="1"/>
  <c r="F1297" i="1" l="1"/>
  <c r="Z1292" i="1"/>
  <c r="L1297" i="1"/>
  <c r="B1292" i="1"/>
  <c r="D1298" i="1"/>
  <c r="C1301" i="1"/>
  <c r="G1297" i="1"/>
  <c r="S1293" i="1"/>
  <c r="X1293" i="1"/>
  <c r="B1293" i="1" s="1"/>
  <c r="O1294" i="1"/>
  <c r="P1294" i="1" s="1"/>
  <c r="N1295" i="1"/>
  <c r="A1301" i="1"/>
  <c r="Q1301" i="1" s="1"/>
  <c r="R1301" i="1" s="1"/>
  <c r="I1300" i="1"/>
  <c r="H1300" i="1"/>
  <c r="M1299" i="1"/>
  <c r="J1299" i="1"/>
  <c r="K1299" i="1" s="1"/>
  <c r="E1299" i="1" s="1"/>
  <c r="AB1300" i="1"/>
  <c r="U1298" i="1"/>
  <c r="W1298" i="1" s="1"/>
  <c r="T1302" i="1"/>
  <c r="F1298" i="1" l="1"/>
  <c r="L1298" i="1"/>
  <c r="D1299" i="1"/>
  <c r="C1302" i="1"/>
  <c r="N1296" i="1"/>
  <c r="O1295" i="1"/>
  <c r="P1295" i="1" s="1"/>
  <c r="S1294" i="1"/>
  <c r="X1294" i="1"/>
  <c r="G1298" i="1"/>
  <c r="Z1293" i="1"/>
  <c r="T1303" i="1"/>
  <c r="J1300" i="1"/>
  <c r="K1300" i="1" s="1"/>
  <c r="E1300" i="1" s="1"/>
  <c r="M1300" i="1"/>
  <c r="U1299" i="1"/>
  <c r="W1299" i="1" s="1"/>
  <c r="AB1301" i="1"/>
  <c r="H1301" i="1"/>
  <c r="A1302" i="1"/>
  <c r="Q1302" i="1" s="1"/>
  <c r="R1302" i="1" s="1"/>
  <c r="I1301" i="1"/>
  <c r="F1299" i="1" l="1"/>
  <c r="Z1294" i="1"/>
  <c r="L1299" i="1"/>
  <c r="G1299" i="1"/>
  <c r="D1300" i="1"/>
  <c r="S1295" i="1"/>
  <c r="X1295" i="1"/>
  <c r="N1297" i="1"/>
  <c r="O1296" i="1"/>
  <c r="P1296" i="1" s="1"/>
  <c r="C1303" i="1"/>
  <c r="B1294" i="1"/>
  <c r="J1301" i="1"/>
  <c r="K1301" i="1" s="1"/>
  <c r="E1301" i="1" s="1"/>
  <c r="M1301" i="1"/>
  <c r="U1300" i="1"/>
  <c r="W1300" i="1" s="1"/>
  <c r="AB1302" i="1"/>
  <c r="T1304" i="1"/>
  <c r="I1302" i="1"/>
  <c r="A1303" i="1"/>
  <c r="Q1303" i="1" s="1"/>
  <c r="R1303" i="1" s="1"/>
  <c r="H1302" i="1"/>
  <c r="F1300" i="1" l="1"/>
  <c r="L1300" i="1"/>
  <c r="Z1295" i="1"/>
  <c r="G1300" i="1"/>
  <c r="D1301" i="1"/>
  <c r="O1297" i="1"/>
  <c r="P1297" i="1" s="1"/>
  <c r="N1298" i="1"/>
  <c r="B1295" i="1"/>
  <c r="C1304" i="1"/>
  <c r="S1296" i="1"/>
  <c r="Z1296" i="1" s="1"/>
  <c r="X1296" i="1"/>
  <c r="B1296" i="1" s="1"/>
  <c r="AB1303" i="1"/>
  <c r="I1303" i="1"/>
  <c r="A1304" i="1"/>
  <c r="Q1304" i="1" s="1"/>
  <c r="R1304" i="1" s="1"/>
  <c r="H1303" i="1"/>
  <c r="U1301" i="1"/>
  <c r="W1301" i="1" s="1"/>
  <c r="M1302" i="1"/>
  <c r="J1302" i="1"/>
  <c r="K1302" i="1" s="1"/>
  <c r="E1302" i="1" s="1"/>
  <c r="T1305" i="1"/>
  <c r="F1301" i="1" l="1"/>
  <c r="L1301" i="1"/>
  <c r="D1302" i="1"/>
  <c r="L1302" i="1" s="1"/>
  <c r="N1299" i="1"/>
  <c r="O1298" i="1"/>
  <c r="P1298" i="1" s="1"/>
  <c r="S1297" i="1"/>
  <c r="Z1297" i="1" s="1"/>
  <c r="X1297" i="1"/>
  <c r="B1297" i="1" s="1"/>
  <c r="G1301" i="1"/>
  <c r="C1305" i="1"/>
  <c r="T1306" i="1"/>
  <c r="I1304" i="1"/>
  <c r="H1304" i="1"/>
  <c r="A1305" i="1"/>
  <c r="Q1305" i="1" s="1"/>
  <c r="R1305" i="1" s="1"/>
  <c r="U1302" i="1"/>
  <c r="W1302" i="1" s="1"/>
  <c r="J1303" i="1"/>
  <c r="K1303" i="1" s="1"/>
  <c r="E1303" i="1" s="1"/>
  <c r="M1303" i="1"/>
  <c r="AB1304" i="1"/>
  <c r="F1302" i="1" l="1"/>
  <c r="D1303" i="1"/>
  <c r="S1298" i="1"/>
  <c r="Z1298" i="1" s="1"/>
  <c r="X1298" i="1"/>
  <c r="B1298" i="1" s="1"/>
  <c r="N1300" i="1"/>
  <c r="O1299" i="1"/>
  <c r="P1299" i="1" s="1"/>
  <c r="C1306" i="1"/>
  <c r="G1302" i="1"/>
  <c r="I1305" i="1"/>
  <c r="H1305" i="1"/>
  <c r="A1306" i="1"/>
  <c r="Q1306" i="1" s="1"/>
  <c r="R1306" i="1" s="1"/>
  <c r="U1303" i="1"/>
  <c r="W1303" i="1" s="1"/>
  <c r="M1304" i="1"/>
  <c r="J1304" i="1"/>
  <c r="K1304" i="1" s="1"/>
  <c r="E1304" i="1" s="1"/>
  <c r="T1307" i="1"/>
  <c r="AB1305" i="1"/>
  <c r="F1303" i="1" l="1"/>
  <c r="L1303" i="1"/>
  <c r="G1303" i="1"/>
  <c r="D1304" i="1"/>
  <c r="O1300" i="1"/>
  <c r="P1300" i="1" s="1"/>
  <c r="N1301" i="1"/>
  <c r="S1299" i="1"/>
  <c r="Z1299" i="1" s="1"/>
  <c r="X1299" i="1"/>
  <c r="B1299" i="1" s="1"/>
  <c r="C1307" i="1"/>
  <c r="U1304" i="1"/>
  <c r="W1304" i="1" s="1"/>
  <c r="AB1306" i="1"/>
  <c r="T1308" i="1"/>
  <c r="I1306" i="1"/>
  <c r="H1306" i="1"/>
  <c r="A1307" i="1"/>
  <c r="Q1307" i="1" s="1"/>
  <c r="R1307" i="1" s="1"/>
  <c r="M1305" i="1"/>
  <c r="J1305" i="1"/>
  <c r="K1305" i="1" s="1"/>
  <c r="E1305" i="1" s="1"/>
  <c r="F1304" i="1" l="1"/>
  <c r="G1304" i="1"/>
  <c r="L1304" i="1"/>
  <c r="D1305" i="1"/>
  <c r="N1302" i="1"/>
  <c r="O1301" i="1"/>
  <c r="P1301" i="1" s="1"/>
  <c r="S1300" i="1"/>
  <c r="X1300" i="1"/>
  <c r="C1308" i="1"/>
  <c r="U1305" i="1"/>
  <c r="W1305" i="1" s="1"/>
  <c r="T1309" i="1"/>
  <c r="M1306" i="1"/>
  <c r="J1306" i="1"/>
  <c r="K1306" i="1" s="1"/>
  <c r="E1306" i="1" s="1"/>
  <c r="AB1307" i="1"/>
  <c r="I1307" i="1"/>
  <c r="H1307" i="1"/>
  <c r="A1308" i="1"/>
  <c r="Q1308" i="1" s="1"/>
  <c r="R1308" i="1" s="1"/>
  <c r="F1305" i="1" l="1"/>
  <c r="Z1300" i="1"/>
  <c r="L1305" i="1"/>
  <c r="B1300" i="1"/>
  <c r="D1306" i="1"/>
  <c r="F1306" i="1" s="1"/>
  <c r="S1301" i="1"/>
  <c r="X1301" i="1"/>
  <c r="N1303" i="1"/>
  <c r="O1302" i="1"/>
  <c r="P1302" i="1" s="1"/>
  <c r="G1305" i="1"/>
  <c r="C1309" i="1"/>
  <c r="U1306" i="1"/>
  <c r="W1306" i="1" s="1"/>
  <c r="T1310" i="1"/>
  <c r="I1308" i="1"/>
  <c r="H1308" i="1"/>
  <c r="A1309" i="1"/>
  <c r="Q1309" i="1" s="1"/>
  <c r="R1309" i="1" s="1"/>
  <c r="AB1308" i="1"/>
  <c r="M1307" i="1"/>
  <c r="J1307" i="1"/>
  <c r="K1307" i="1" s="1"/>
  <c r="E1307" i="1" s="1"/>
  <c r="Z1301" i="1" l="1"/>
  <c r="L1306" i="1"/>
  <c r="D1307" i="1"/>
  <c r="F1307" i="1" s="1"/>
  <c r="B1301" i="1"/>
  <c r="C1310" i="1"/>
  <c r="G1306" i="1"/>
  <c r="S1302" i="1"/>
  <c r="Z1302" i="1" s="1"/>
  <c r="X1302" i="1"/>
  <c r="B1302" i="1" s="1"/>
  <c r="O1303" i="1"/>
  <c r="P1303" i="1" s="1"/>
  <c r="N1304" i="1"/>
  <c r="U1307" i="1"/>
  <c r="W1307" i="1" s="1"/>
  <c r="M1308" i="1"/>
  <c r="J1308" i="1"/>
  <c r="K1308" i="1" s="1"/>
  <c r="E1308" i="1" s="1"/>
  <c r="AB1309" i="1"/>
  <c r="T1311" i="1"/>
  <c r="I1309" i="1"/>
  <c r="H1309" i="1"/>
  <c r="A1310" i="1"/>
  <c r="Q1310" i="1" s="1"/>
  <c r="R1310" i="1" s="1"/>
  <c r="L1307" i="1" l="1"/>
  <c r="G1307" i="1"/>
  <c r="D1308" i="1"/>
  <c r="F1308" i="1" s="1"/>
  <c r="C1311" i="1"/>
  <c r="O1304" i="1"/>
  <c r="P1304" i="1" s="1"/>
  <c r="N1305" i="1"/>
  <c r="S1303" i="1"/>
  <c r="X1303" i="1"/>
  <c r="B1303" i="1" s="1"/>
  <c r="AB1310" i="1"/>
  <c r="I1310" i="1"/>
  <c r="H1310" i="1"/>
  <c r="A1311" i="1"/>
  <c r="Q1311" i="1" s="1"/>
  <c r="R1311" i="1" s="1"/>
  <c r="M1309" i="1"/>
  <c r="J1309" i="1"/>
  <c r="K1309" i="1" s="1"/>
  <c r="E1309" i="1" s="1"/>
  <c r="U1308" i="1"/>
  <c r="W1308" i="1" s="1"/>
  <c r="T1312" i="1"/>
  <c r="L1308" i="1" l="1"/>
  <c r="G1308" i="1"/>
  <c r="D1309" i="1"/>
  <c r="F1309" i="1" s="1"/>
  <c r="N1306" i="1"/>
  <c r="O1305" i="1"/>
  <c r="P1305" i="1" s="1"/>
  <c r="S1304" i="1"/>
  <c r="Z1304" i="1" s="1"/>
  <c r="X1304" i="1"/>
  <c r="B1304" i="1" s="1"/>
  <c r="C1312" i="1"/>
  <c r="Z1303" i="1"/>
  <c r="T1313" i="1"/>
  <c r="U1309" i="1"/>
  <c r="W1309" i="1" s="1"/>
  <c r="M1310" i="1"/>
  <c r="J1310" i="1"/>
  <c r="K1310" i="1" s="1"/>
  <c r="E1310" i="1" s="1"/>
  <c r="AB1311" i="1"/>
  <c r="I1311" i="1"/>
  <c r="H1311" i="1"/>
  <c r="A1312" i="1"/>
  <c r="Q1312" i="1" s="1"/>
  <c r="R1312" i="1" s="1"/>
  <c r="L1309" i="1" l="1"/>
  <c r="D1310" i="1"/>
  <c r="F1310" i="1" s="1"/>
  <c r="C1313" i="1"/>
  <c r="S1305" i="1"/>
  <c r="X1305" i="1"/>
  <c r="N1307" i="1"/>
  <c r="O1306" i="1"/>
  <c r="P1306" i="1" s="1"/>
  <c r="G1309" i="1"/>
  <c r="I1312" i="1"/>
  <c r="H1312" i="1"/>
  <c r="A1313" i="1"/>
  <c r="Q1313" i="1" s="1"/>
  <c r="R1313" i="1" s="1"/>
  <c r="M1311" i="1"/>
  <c r="J1311" i="1"/>
  <c r="K1311" i="1" s="1"/>
  <c r="E1311" i="1" s="1"/>
  <c r="L1310" i="1"/>
  <c r="U1310" i="1"/>
  <c r="W1310" i="1" s="1"/>
  <c r="AB1312" i="1"/>
  <c r="T1314" i="1"/>
  <c r="Z1305" i="1" l="1"/>
  <c r="B1305" i="1"/>
  <c r="D1311" i="1"/>
  <c r="F1311" i="1" s="1"/>
  <c r="C1314" i="1"/>
  <c r="G1310" i="1"/>
  <c r="S1306" i="1"/>
  <c r="X1306" i="1"/>
  <c r="B1306" i="1" s="1"/>
  <c r="N1308" i="1"/>
  <c r="O1307" i="1"/>
  <c r="P1307" i="1" s="1"/>
  <c r="T1315" i="1"/>
  <c r="M1312" i="1"/>
  <c r="J1312" i="1"/>
  <c r="K1312" i="1" s="1"/>
  <c r="E1312" i="1" s="1"/>
  <c r="AB1313" i="1"/>
  <c r="U1311" i="1"/>
  <c r="W1311" i="1" s="1"/>
  <c r="I1313" i="1"/>
  <c r="H1313" i="1"/>
  <c r="A1314" i="1"/>
  <c r="Q1314" i="1" s="1"/>
  <c r="R1314" i="1" s="1"/>
  <c r="L1311" i="1" l="1"/>
  <c r="G1311" i="1"/>
  <c r="D1312" i="1"/>
  <c r="F1312" i="1" s="1"/>
  <c r="C1315" i="1"/>
  <c r="S1307" i="1"/>
  <c r="Z1307" i="1" s="1"/>
  <c r="X1307" i="1"/>
  <c r="B1307" i="1" s="1"/>
  <c r="O1308" i="1"/>
  <c r="P1308" i="1" s="1"/>
  <c r="N1309" i="1"/>
  <c r="Z1306" i="1"/>
  <c r="AB1314" i="1"/>
  <c r="I1314" i="1"/>
  <c r="H1314" i="1"/>
  <c r="A1315" i="1"/>
  <c r="Q1315" i="1" s="1"/>
  <c r="R1315" i="1" s="1"/>
  <c r="T1316" i="1"/>
  <c r="U1312" i="1"/>
  <c r="W1312" i="1" s="1"/>
  <c r="M1313" i="1"/>
  <c r="J1313" i="1"/>
  <c r="K1313" i="1" s="1"/>
  <c r="E1313" i="1" s="1"/>
  <c r="L1312" i="1" l="1"/>
  <c r="D1313" i="1"/>
  <c r="F1313" i="1" s="1"/>
  <c r="C1316" i="1"/>
  <c r="G1312" i="1"/>
  <c r="O1309" i="1"/>
  <c r="P1309" i="1" s="1"/>
  <c r="N1310" i="1"/>
  <c r="S1308" i="1"/>
  <c r="Z1308" i="1" s="1"/>
  <c r="X1308" i="1"/>
  <c r="B1308" i="1" s="1"/>
  <c r="T1317" i="1"/>
  <c r="I1315" i="1"/>
  <c r="H1315" i="1"/>
  <c r="A1316" i="1"/>
  <c r="Q1316" i="1" s="1"/>
  <c r="R1316" i="1" s="1"/>
  <c r="M1314" i="1"/>
  <c r="J1314" i="1"/>
  <c r="K1314" i="1" s="1"/>
  <c r="E1314" i="1" s="1"/>
  <c r="U1313" i="1"/>
  <c r="W1313" i="1" s="1"/>
  <c r="AB1315" i="1"/>
  <c r="L1313" i="1" l="1"/>
  <c r="D1314" i="1"/>
  <c r="F1314" i="1" s="1"/>
  <c r="S1309" i="1"/>
  <c r="Z1309" i="1" s="1"/>
  <c r="X1309" i="1"/>
  <c r="B1309" i="1" s="1"/>
  <c r="C1317" i="1"/>
  <c r="G1313" i="1"/>
  <c r="N1311" i="1"/>
  <c r="O1310" i="1"/>
  <c r="P1310" i="1" s="1"/>
  <c r="U1314" i="1"/>
  <c r="W1314" i="1" s="1"/>
  <c r="M1315" i="1"/>
  <c r="J1315" i="1"/>
  <c r="K1315" i="1" s="1"/>
  <c r="E1315" i="1" s="1"/>
  <c r="AB1316" i="1"/>
  <c r="I1316" i="1"/>
  <c r="H1316" i="1"/>
  <c r="A1317" i="1"/>
  <c r="Q1317" i="1" s="1"/>
  <c r="R1317" i="1" s="1"/>
  <c r="T1318" i="1"/>
  <c r="C1318" i="1" l="1"/>
  <c r="L1314" i="1"/>
  <c r="G1314" i="1"/>
  <c r="D1315" i="1"/>
  <c r="F1315" i="1" s="1"/>
  <c r="S1310" i="1"/>
  <c r="X1310" i="1"/>
  <c r="N1312" i="1"/>
  <c r="O1311" i="1"/>
  <c r="P1311" i="1" s="1"/>
  <c r="T1319" i="1"/>
  <c r="M1316" i="1"/>
  <c r="J1316" i="1"/>
  <c r="K1316" i="1" s="1"/>
  <c r="E1316" i="1" s="1"/>
  <c r="U1315" i="1"/>
  <c r="W1315" i="1" s="1"/>
  <c r="I1317" i="1"/>
  <c r="H1317" i="1"/>
  <c r="A1318" i="1"/>
  <c r="Q1318" i="1" s="1"/>
  <c r="R1318" i="1" s="1"/>
  <c r="AB1317" i="1"/>
  <c r="L1315" i="1" l="1"/>
  <c r="Z1310" i="1"/>
  <c r="G1315" i="1"/>
  <c r="D1316" i="1"/>
  <c r="F1316" i="1" s="1"/>
  <c r="C1319" i="1"/>
  <c r="S1311" i="1"/>
  <c r="X1311" i="1"/>
  <c r="N1313" i="1"/>
  <c r="O1312" i="1"/>
  <c r="P1312" i="1" s="1"/>
  <c r="B1310" i="1"/>
  <c r="M1317" i="1"/>
  <c r="J1317" i="1"/>
  <c r="K1317" i="1" s="1"/>
  <c r="E1317" i="1" s="1"/>
  <c r="U1316" i="1"/>
  <c r="W1316" i="1" s="1"/>
  <c r="T1320" i="1"/>
  <c r="AB1318" i="1"/>
  <c r="I1318" i="1"/>
  <c r="H1318" i="1"/>
  <c r="A1319" i="1"/>
  <c r="Q1319" i="1" s="1"/>
  <c r="R1319" i="1" s="1"/>
  <c r="Z1311" i="1" l="1"/>
  <c r="L1316" i="1"/>
  <c r="G1316" i="1"/>
  <c r="D1317" i="1"/>
  <c r="F1317" i="1" s="1"/>
  <c r="C1320" i="1"/>
  <c r="S1312" i="1"/>
  <c r="Z1312" i="1" s="1"/>
  <c r="X1312" i="1"/>
  <c r="B1312" i="1" s="1"/>
  <c r="O1313" i="1"/>
  <c r="P1313" i="1" s="1"/>
  <c r="N1314" i="1"/>
  <c r="B1311" i="1"/>
  <c r="U1317" i="1"/>
  <c r="W1317" i="1" s="1"/>
  <c r="A1320" i="1"/>
  <c r="Q1320" i="1" s="1"/>
  <c r="R1320" i="1" s="1"/>
  <c r="H1319" i="1"/>
  <c r="I1319" i="1" s="1"/>
  <c r="M1318" i="1"/>
  <c r="J1318" i="1"/>
  <c r="K1318" i="1" s="1"/>
  <c r="E1318" i="1" s="1"/>
  <c r="AB1319" i="1"/>
  <c r="T1321" i="1"/>
  <c r="D1318" i="1" l="1"/>
  <c r="F1318" i="1" s="1"/>
  <c r="L1317" i="1"/>
  <c r="C1321" i="1"/>
  <c r="G1317" i="1"/>
  <c r="N1315" i="1"/>
  <c r="O1314" i="1"/>
  <c r="P1314" i="1" s="1"/>
  <c r="S1313" i="1"/>
  <c r="X1313" i="1"/>
  <c r="B1313" i="1" s="1"/>
  <c r="T1322" i="1"/>
  <c r="AB1320" i="1"/>
  <c r="U1318" i="1"/>
  <c r="W1318" i="1" s="1"/>
  <c r="A1321" i="1"/>
  <c r="Q1321" i="1" s="1"/>
  <c r="R1321" i="1" s="1"/>
  <c r="I1320" i="1"/>
  <c r="H1320" i="1"/>
  <c r="J1319" i="1"/>
  <c r="K1319" i="1" s="1"/>
  <c r="E1319" i="1" s="1"/>
  <c r="L1318" i="1" l="1"/>
  <c r="M1319" i="1" s="1"/>
  <c r="G1318" i="1"/>
  <c r="O1315" i="1"/>
  <c r="P1315" i="1" s="1"/>
  <c r="N1316" i="1"/>
  <c r="C1322" i="1"/>
  <c r="S1314" i="1"/>
  <c r="X1314" i="1"/>
  <c r="Z1313" i="1"/>
  <c r="D1319" i="1"/>
  <c r="L1319" i="1" s="1"/>
  <c r="J1320" i="1"/>
  <c r="K1320" i="1" s="1"/>
  <c r="E1320" i="1" s="1"/>
  <c r="AB1321" i="1"/>
  <c r="U1319" i="1"/>
  <c r="W1319" i="1" s="1"/>
  <c r="T1323" i="1"/>
  <c r="I1321" i="1"/>
  <c r="A1322" i="1"/>
  <c r="Q1322" i="1" s="1"/>
  <c r="R1322" i="1" s="1"/>
  <c r="H1321" i="1"/>
  <c r="Z1314" i="1" l="1"/>
  <c r="D1320" i="1"/>
  <c r="G1320" i="1" s="1"/>
  <c r="B1314" i="1"/>
  <c r="C1323" i="1"/>
  <c r="N1317" i="1"/>
  <c r="O1316" i="1"/>
  <c r="P1316" i="1" s="1"/>
  <c r="G1319" i="1"/>
  <c r="F1319" i="1"/>
  <c r="S1315" i="1"/>
  <c r="X1315" i="1"/>
  <c r="M1320" i="1"/>
  <c r="AB1322" i="1"/>
  <c r="U1320" i="1"/>
  <c r="W1320" i="1" s="1"/>
  <c r="A1323" i="1"/>
  <c r="Q1323" i="1" s="1"/>
  <c r="R1323" i="1" s="1"/>
  <c r="I1322" i="1"/>
  <c r="H1322" i="1"/>
  <c r="J1321" i="1"/>
  <c r="K1321" i="1" s="1"/>
  <c r="E1321" i="1" s="1"/>
  <c r="T1324" i="1"/>
  <c r="L1320" i="1" l="1"/>
  <c r="Z1315" i="1"/>
  <c r="B1315" i="1"/>
  <c r="D1321" i="1"/>
  <c r="G1321" i="1" s="1"/>
  <c r="O1317" i="1"/>
  <c r="P1317" i="1" s="1"/>
  <c r="N1318" i="1"/>
  <c r="C1324" i="1"/>
  <c r="F1320" i="1"/>
  <c r="S1316" i="1"/>
  <c r="X1316" i="1"/>
  <c r="M1321" i="1"/>
  <c r="M1322" i="1" s="1"/>
  <c r="AB1323" i="1"/>
  <c r="U1321" i="1"/>
  <c r="W1321" i="1" s="1"/>
  <c r="A1324" i="1"/>
  <c r="Q1324" i="1" s="1"/>
  <c r="R1324" i="1" s="1"/>
  <c r="I1323" i="1"/>
  <c r="H1323" i="1"/>
  <c r="T1325" i="1"/>
  <c r="J1322" i="1"/>
  <c r="K1322" i="1" s="1"/>
  <c r="E1322" i="1" s="1"/>
  <c r="L1321" i="1" l="1"/>
  <c r="Z1316" i="1"/>
  <c r="D1322" i="1"/>
  <c r="G1322" i="1" s="1"/>
  <c r="C1325" i="1"/>
  <c r="O1318" i="1"/>
  <c r="P1318" i="1" s="1"/>
  <c r="N1319" i="1"/>
  <c r="S1317" i="1"/>
  <c r="X1317" i="1"/>
  <c r="B1316" i="1"/>
  <c r="F1321" i="1"/>
  <c r="U1322" i="1"/>
  <c r="W1322" i="1" s="1"/>
  <c r="I1324" i="1"/>
  <c r="A1325" i="1"/>
  <c r="Q1325" i="1" s="1"/>
  <c r="R1325" i="1" s="1"/>
  <c r="H1324" i="1"/>
  <c r="J1323" i="1"/>
  <c r="K1323" i="1" s="1"/>
  <c r="E1323" i="1" s="1"/>
  <c r="M1323" i="1"/>
  <c r="T1326" i="1"/>
  <c r="AB1324" i="1"/>
  <c r="L1322" i="1" l="1"/>
  <c r="Z1317" i="1"/>
  <c r="D1323" i="1"/>
  <c r="G1323" i="1" s="1"/>
  <c r="O1319" i="1"/>
  <c r="P1319" i="1" s="1"/>
  <c r="N1320" i="1"/>
  <c r="S1318" i="1"/>
  <c r="Z1318" i="1" s="1"/>
  <c r="X1318" i="1"/>
  <c r="B1318" i="1" s="1"/>
  <c r="C1326" i="1"/>
  <c r="F1322" i="1"/>
  <c r="B1317" i="1"/>
  <c r="AB1325" i="1"/>
  <c r="U1323" i="1"/>
  <c r="W1323" i="1" s="1"/>
  <c r="I1325" i="1"/>
  <c r="A1326" i="1"/>
  <c r="Q1326" i="1" s="1"/>
  <c r="R1326" i="1" s="1"/>
  <c r="H1325" i="1"/>
  <c r="T1327" i="1"/>
  <c r="J1324" i="1"/>
  <c r="K1324" i="1" s="1"/>
  <c r="E1324" i="1" s="1"/>
  <c r="M1324" i="1"/>
  <c r="L1323" i="1" l="1"/>
  <c r="D1324" i="1"/>
  <c r="G1324" i="1" s="1"/>
  <c r="O1320" i="1"/>
  <c r="P1320" i="1" s="1"/>
  <c r="N1321" i="1"/>
  <c r="S1319" i="1"/>
  <c r="Z1319" i="1" s="1"/>
  <c r="X1319" i="1"/>
  <c r="B1319" i="1" s="1"/>
  <c r="F1323" i="1"/>
  <c r="C1327" i="1"/>
  <c r="A1327" i="1"/>
  <c r="Q1327" i="1" s="1"/>
  <c r="R1327" i="1" s="1"/>
  <c r="I1326" i="1"/>
  <c r="H1326" i="1"/>
  <c r="M1325" i="1"/>
  <c r="J1325" i="1"/>
  <c r="K1325" i="1" s="1"/>
  <c r="E1325" i="1" s="1"/>
  <c r="AB1326" i="1"/>
  <c r="U1324" i="1"/>
  <c r="W1324" i="1" s="1"/>
  <c r="T1328" i="1"/>
  <c r="L1324" i="1" l="1"/>
  <c r="D1325" i="1"/>
  <c r="G1325" i="1" s="1"/>
  <c r="N1322" i="1"/>
  <c r="O1321" i="1"/>
  <c r="P1321" i="1" s="1"/>
  <c r="S1320" i="1"/>
  <c r="Z1320" i="1" s="1"/>
  <c r="X1320" i="1"/>
  <c r="B1320" i="1" s="1"/>
  <c r="C1328" i="1"/>
  <c r="F1324" i="1"/>
  <c r="U1325" i="1"/>
  <c r="W1325" i="1" s="1"/>
  <c r="A1328" i="1"/>
  <c r="Q1328" i="1" s="1"/>
  <c r="R1328" i="1" s="1"/>
  <c r="I1327" i="1"/>
  <c r="H1327" i="1"/>
  <c r="T1329" i="1"/>
  <c r="J1326" i="1"/>
  <c r="K1326" i="1" s="1"/>
  <c r="E1326" i="1" s="1"/>
  <c r="M1326" i="1"/>
  <c r="AB1327" i="1"/>
  <c r="L1325" i="1" l="1"/>
  <c r="D1326" i="1"/>
  <c r="G1326" i="1" s="1"/>
  <c r="S1321" i="1"/>
  <c r="X1321" i="1"/>
  <c r="N1323" i="1"/>
  <c r="O1322" i="1"/>
  <c r="P1322" i="1" s="1"/>
  <c r="F1325" i="1"/>
  <c r="C1329" i="1"/>
  <c r="U1326" i="1"/>
  <c r="W1326" i="1" s="1"/>
  <c r="T1330" i="1"/>
  <c r="A1329" i="1"/>
  <c r="Q1329" i="1" s="1"/>
  <c r="R1329" i="1" s="1"/>
  <c r="I1328" i="1"/>
  <c r="H1328" i="1"/>
  <c r="J1327" i="1"/>
  <c r="K1327" i="1" s="1"/>
  <c r="E1327" i="1" s="1"/>
  <c r="M1327" i="1"/>
  <c r="AB1328" i="1"/>
  <c r="L1326" i="1" l="1"/>
  <c r="Z1321" i="1"/>
  <c r="D1327" i="1"/>
  <c r="G1327" i="1" s="1"/>
  <c r="B1321" i="1"/>
  <c r="N1324" i="1"/>
  <c r="O1323" i="1"/>
  <c r="P1323" i="1" s="1"/>
  <c r="C1330" i="1"/>
  <c r="F1326" i="1"/>
  <c r="S1322" i="1"/>
  <c r="X1322" i="1"/>
  <c r="U1327" i="1"/>
  <c r="W1327" i="1" s="1"/>
  <c r="J1328" i="1"/>
  <c r="K1328" i="1" s="1"/>
  <c r="E1328" i="1" s="1"/>
  <c r="M1328" i="1"/>
  <c r="T1331" i="1"/>
  <c r="AB1329" i="1"/>
  <c r="A1330" i="1"/>
  <c r="Q1330" i="1" s="1"/>
  <c r="R1330" i="1" s="1"/>
  <c r="I1329" i="1"/>
  <c r="H1329" i="1"/>
  <c r="L1327" i="1" l="1"/>
  <c r="Z1322" i="1"/>
  <c r="D1328" i="1"/>
  <c r="G1328" i="1" s="1"/>
  <c r="S1323" i="1"/>
  <c r="Z1323" i="1" s="1"/>
  <c r="X1323" i="1"/>
  <c r="B1323" i="1" s="1"/>
  <c r="C1331" i="1"/>
  <c r="N1325" i="1"/>
  <c r="O1324" i="1"/>
  <c r="P1324" i="1" s="1"/>
  <c r="B1322" i="1"/>
  <c r="F1327" i="1"/>
  <c r="A1331" i="1"/>
  <c r="Q1331" i="1" s="1"/>
  <c r="R1331" i="1" s="1"/>
  <c r="I1330" i="1"/>
  <c r="H1330" i="1"/>
  <c r="J1329" i="1"/>
  <c r="K1329" i="1" s="1"/>
  <c r="E1329" i="1" s="1"/>
  <c r="M1329" i="1"/>
  <c r="T1332" i="1"/>
  <c r="AB1330" i="1"/>
  <c r="U1328" i="1"/>
  <c r="W1328" i="1" s="1"/>
  <c r="L1328" i="1" l="1"/>
  <c r="D1329" i="1"/>
  <c r="G1329" i="1" s="1"/>
  <c r="N1326" i="1"/>
  <c r="O1325" i="1"/>
  <c r="P1325" i="1" s="1"/>
  <c r="C1332" i="1"/>
  <c r="F1328" i="1"/>
  <c r="S1324" i="1"/>
  <c r="Z1324" i="1" s="1"/>
  <c r="X1324" i="1"/>
  <c r="B1324" i="1" s="1"/>
  <c r="J1330" i="1"/>
  <c r="K1330" i="1" s="1"/>
  <c r="E1330" i="1" s="1"/>
  <c r="M1330" i="1"/>
  <c r="T1333" i="1"/>
  <c r="AB1331" i="1"/>
  <c r="U1329" i="1"/>
  <c r="W1329" i="1" s="1"/>
  <c r="A1332" i="1"/>
  <c r="Q1332" i="1" s="1"/>
  <c r="R1332" i="1" s="1"/>
  <c r="I1331" i="1"/>
  <c r="H1331" i="1"/>
  <c r="L1329" i="1" l="1"/>
  <c r="D1330" i="1"/>
  <c r="G1330" i="1" s="1"/>
  <c r="C1333" i="1"/>
  <c r="S1325" i="1"/>
  <c r="X1325" i="1"/>
  <c r="N1327" i="1"/>
  <c r="O1326" i="1"/>
  <c r="P1326" i="1" s="1"/>
  <c r="F1329" i="1"/>
  <c r="U1330" i="1"/>
  <c r="W1330" i="1" s="1"/>
  <c r="A1333" i="1"/>
  <c r="Q1333" i="1" s="1"/>
  <c r="R1333" i="1" s="1"/>
  <c r="I1332" i="1"/>
  <c r="H1332" i="1"/>
  <c r="T1334" i="1"/>
  <c r="J1331" i="1"/>
  <c r="K1331" i="1" s="1"/>
  <c r="E1331" i="1" s="1"/>
  <c r="M1331" i="1"/>
  <c r="AB1332" i="1"/>
  <c r="L1330" i="1" l="1"/>
  <c r="Z1325" i="1"/>
  <c r="B1325" i="1"/>
  <c r="D1331" i="1"/>
  <c r="G1331" i="1" s="1"/>
  <c r="C1334" i="1"/>
  <c r="S1326" i="1"/>
  <c r="X1326" i="1"/>
  <c r="F1330" i="1"/>
  <c r="O1327" i="1"/>
  <c r="P1327" i="1" s="1"/>
  <c r="N1328" i="1"/>
  <c r="T1335" i="1"/>
  <c r="A1334" i="1"/>
  <c r="Q1334" i="1" s="1"/>
  <c r="R1334" i="1" s="1"/>
  <c r="I1333" i="1"/>
  <c r="H1333" i="1"/>
  <c r="J1332" i="1"/>
  <c r="K1332" i="1" s="1"/>
  <c r="E1332" i="1" s="1"/>
  <c r="M1332" i="1"/>
  <c r="U1331" i="1"/>
  <c r="W1331" i="1" s="1"/>
  <c r="AB1333" i="1"/>
  <c r="Z1326" i="1" l="1"/>
  <c r="L1331" i="1"/>
  <c r="D1332" i="1"/>
  <c r="G1332" i="1" s="1"/>
  <c r="C1335" i="1"/>
  <c r="O1328" i="1"/>
  <c r="P1328" i="1" s="1"/>
  <c r="N1329" i="1"/>
  <c r="S1327" i="1"/>
  <c r="X1327" i="1"/>
  <c r="B1327" i="1" s="1"/>
  <c r="F1331" i="1"/>
  <c r="B1326" i="1"/>
  <c r="A1335" i="1"/>
  <c r="Q1335" i="1" s="1"/>
  <c r="R1335" i="1" s="1"/>
  <c r="I1334" i="1"/>
  <c r="H1334" i="1"/>
  <c r="U1332" i="1"/>
  <c r="W1332" i="1" s="1"/>
  <c r="J1333" i="1"/>
  <c r="K1333" i="1" s="1"/>
  <c r="E1333" i="1" s="1"/>
  <c r="M1333" i="1"/>
  <c r="T1336" i="1"/>
  <c r="AB1334" i="1"/>
  <c r="L1332" i="1" l="1"/>
  <c r="D1333" i="1"/>
  <c r="G1333" i="1" s="1"/>
  <c r="N1330" i="1"/>
  <c r="O1329" i="1"/>
  <c r="P1329" i="1" s="1"/>
  <c r="S1328" i="1"/>
  <c r="Z1328" i="1" s="1"/>
  <c r="X1328" i="1"/>
  <c r="B1328" i="1" s="1"/>
  <c r="C1336" i="1"/>
  <c r="F1332" i="1"/>
  <c r="Z1327" i="1"/>
  <c r="U1333" i="1"/>
  <c r="W1333" i="1" s="1"/>
  <c r="T1337" i="1"/>
  <c r="A1336" i="1"/>
  <c r="Q1336" i="1" s="1"/>
  <c r="R1336" i="1" s="1"/>
  <c r="I1335" i="1"/>
  <c r="H1335" i="1"/>
  <c r="J1334" i="1"/>
  <c r="K1334" i="1" s="1"/>
  <c r="E1334" i="1" s="1"/>
  <c r="M1334" i="1"/>
  <c r="AB1335" i="1"/>
  <c r="L1333" i="1" l="1"/>
  <c r="D1334" i="1"/>
  <c r="G1334" i="1" s="1"/>
  <c r="S1329" i="1"/>
  <c r="X1329" i="1"/>
  <c r="O1330" i="1"/>
  <c r="P1330" i="1" s="1"/>
  <c r="N1331" i="1"/>
  <c r="F1333" i="1"/>
  <c r="C1337" i="1"/>
  <c r="U1334" i="1"/>
  <c r="W1334" i="1" s="1"/>
  <c r="A1337" i="1"/>
  <c r="Q1337" i="1" s="1"/>
  <c r="R1337" i="1" s="1"/>
  <c r="I1336" i="1"/>
  <c r="H1336" i="1"/>
  <c r="J1335" i="1"/>
  <c r="K1335" i="1" s="1"/>
  <c r="E1335" i="1" s="1"/>
  <c r="M1335" i="1"/>
  <c r="T1338" i="1"/>
  <c r="AB1336" i="1"/>
  <c r="Z1329" i="1" l="1"/>
  <c r="L1334" i="1"/>
  <c r="D1335" i="1"/>
  <c r="G1335" i="1" s="1"/>
  <c r="S1330" i="1"/>
  <c r="X1330" i="1"/>
  <c r="B1329" i="1"/>
  <c r="C1338" i="1"/>
  <c r="O1331" i="1"/>
  <c r="P1331" i="1" s="1"/>
  <c r="N1332" i="1"/>
  <c r="F1334" i="1"/>
  <c r="J1336" i="1"/>
  <c r="K1336" i="1" s="1"/>
  <c r="E1336" i="1" s="1"/>
  <c r="M1336" i="1"/>
  <c r="AB1337" i="1"/>
  <c r="U1335" i="1"/>
  <c r="W1335" i="1" s="1"/>
  <c r="T1339" i="1"/>
  <c r="A1338" i="1"/>
  <c r="Q1338" i="1" s="1"/>
  <c r="R1338" i="1" s="1"/>
  <c r="I1337" i="1"/>
  <c r="H1337" i="1"/>
  <c r="L1335" i="1" l="1"/>
  <c r="Z1330" i="1"/>
  <c r="D1336" i="1"/>
  <c r="G1336" i="1" s="1"/>
  <c r="B1330" i="1"/>
  <c r="O1332" i="1"/>
  <c r="P1332" i="1" s="1"/>
  <c r="N1333" i="1"/>
  <c r="S1331" i="1"/>
  <c r="X1331" i="1"/>
  <c r="F1335" i="1"/>
  <c r="C1339" i="1"/>
  <c r="U1336" i="1"/>
  <c r="W1336" i="1" s="1"/>
  <c r="AB1338" i="1"/>
  <c r="A1339" i="1"/>
  <c r="Q1339" i="1" s="1"/>
  <c r="R1339" i="1" s="1"/>
  <c r="I1338" i="1"/>
  <c r="H1338" i="1"/>
  <c r="J1337" i="1"/>
  <c r="K1337" i="1" s="1"/>
  <c r="E1337" i="1" s="1"/>
  <c r="M1337" i="1"/>
  <c r="T1340" i="1"/>
  <c r="L1336" i="1" l="1"/>
  <c r="Z1331" i="1"/>
  <c r="D1337" i="1"/>
  <c r="G1337" i="1" s="1"/>
  <c r="O1333" i="1"/>
  <c r="P1333" i="1" s="1"/>
  <c r="N1334" i="1"/>
  <c r="S1332" i="1"/>
  <c r="X1332" i="1"/>
  <c r="C1340" i="1"/>
  <c r="B1331" i="1"/>
  <c r="F1336" i="1"/>
  <c r="AB1339" i="1"/>
  <c r="A1340" i="1"/>
  <c r="Q1340" i="1" s="1"/>
  <c r="R1340" i="1" s="1"/>
  <c r="I1339" i="1"/>
  <c r="H1339" i="1"/>
  <c r="U1337" i="1"/>
  <c r="W1337" i="1" s="1"/>
  <c r="T1341" i="1"/>
  <c r="J1338" i="1"/>
  <c r="K1338" i="1" s="1"/>
  <c r="E1338" i="1" s="1"/>
  <c r="M1338" i="1"/>
  <c r="L1337" i="1" l="1"/>
  <c r="Z1332" i="1"/>
  <c r="B1332" i="1"/>
  <c r="D1338" i="1"/>
  <c r="G1338" i="1" s="1"/>
  <c r="N1335" i="1"/>
  <c r="O1334" i="1"/>
  <c r="P1334" i="1" s="1"/>
  <c r="S1333" i="1"/>
  <c r="Z1333" i="1" s="1"/>
  <c r="X1333" i="1"/>
  <c r="B1333" i="1" s="1"/>
  <c r="F1337" i="1"/>
  <c r="C1341" i="1"/>
  <c r="U1338" i="1"/>
  <c r="W1338" i="1" s="1"/>
  <c r="T1342" i="1"/>
  <c r="A1341" i="1"/>
  <c r="Q1341" i="1" s="1"/>
  <c r="R1341" i="1" s="1"/>
  <c r="I1340" i="1"/>
  <c r="H1340" i="1"/>
  <c r="J1339" i="1"/>
  <c r="K1339" i="1" s="1"/>
  <c r="E1339" i="1" s="1"/>
  <c r="M1339" i="1"/>
  <c r="AB1340" i="1"/>
  <c r="L1338" i="1" l="1"/>
  <c r="D1339" i="1"/>
  <c r="G1339" i="1" s="1"/>
  <c r="S1334" i="1"/>
  <c r="X1334" i="1"/>
  <c r="O1335" i="1"/>
  <c r="P1335" i="1" s="1"/>
  <c r="N1336" i="1"/>
  <c r="C1342" i="1"/>
  <c r="F1338" i="1"/>
  <c r="I1341" i="1"/>
  <c r="A1342" i="1"/>
  <c r="Q1342" i="1" s="1"/>
  <c r="R1342" i="1" s="1"/>
  <c r="H1341" i="1"/>
  <c r="J1340" i="1"/>
  <c r="K1340" i="1" s="1"/>
  <c r="E1340" i="1" s="1"/>
  <c r="M1340" i="1"/>
  <c r="U1339" i="1"/>
  <c r="W1339" i="1" s="1"/>
  <c r="AB1341" i="1"/>
  <c r="T1343" i="1"/>
  <c r="L1339" i="1" l="1"/>
  <c r="Z1334" i="1"/>
  <c r="D1340" i="1"/>
  <c r="G1340" i="1" s="1"/>
  <c r="S1335" i="1"/>
  <c r="Z1335" i="1" s="1"/>
  <c r="X1335" i="1"/>
  <c r="B1335" i="1" s="1"/>
  <c r="B1334" i="1"/>
  <c r="N1337" i="1"/>
  <c r="O1336" i="1"/>
  <c r="P1336" i="1" s="1"/>
  <c r="C1343" i="1"/>
  <c r="F1339" i="1"/>
  <c r="U1340" i="1"/>
  <c r="W1340" i="1" s="1"/>
  <c r="J1341" i="1"/>
  <c r="K1341" i="1" s="1"/>
  <c r="E1341" i="1" s="1"/>
  <c r="M1341" i="1"/>
  <c r="T1344" i="1"/>
  <c r="AB1342" i="1"/>
  <c r="I1342" i="1"/>
  <c r="H1342" i="1"/>
  <c r="A1343" i="1"/>
  <c r="Q1343" i="1" s="1"/>
  <c r="R1343" i="1" s="1"/>
  <c r="L1340" i="1" l="1"/>
  <c r="D1341" i="1"/>
  <c r="G1341" i="1" s="1"/>
  <c r="N1338" i="1"/>
  <c r="O1337" i="1"/>
  <c r="P1337" i="1" s="1"/>
  <c r="S1336" i="1"/>
  <c r="X1336" i="1"/>
  <c r="C1344" i="1"/>
  <c r="F1340" i="1"/>
  <c r="U1341" i="1"/>
  <c r="W1341" i="1" s="1"/>
  <c r="M1342" i="1"/>
  <c r="J1342" i="1"/>
  <c r="K1342" i="1" s="1"/>
  <c r="E1342" i="1" s="1"/>
  <c r="AB1343" i="1"/>
  <c r="I1343" i="1"/>
  <c r="A1344" i="1"/>
  <c r="Q1344" i="1" s="1"/>
  <c r="R1344" i="1" s="1"/>
  <c r="H1343" i="1"/>
  <c r="T1345" i="1"/>
  <c r="Z1336" i="1" l="1"/>
  <c r="L1341" i="1"/>
  <c r="D1342" i="1"/>
  <c r="G1342" i="1" s="1"/>
  <c r="S1337" i="1"/>
  <c r="Z1337" i="1" s="1"/>
  <c r="X1337" i="1"/>
  <c r="B1337" i="1" s="1"/>
  <c r="O1338" i="1"/>
  <c r="P1338" i="1" s="1"/>
  <c r="N1339" i="1"/>
  <c r="C1345" i="1"/>
  <c r="F1341" i="1"/>
  <c r="B1336" i="1"/>
  <c r="T1346" i="1"/>
  <c r="AB1344" i="1"/>
  <c r="M1343" i="1"/>
  <c r="J1343" i="1"/>
  <c r="K1343" i="1" s="1"/>
  <c r="E1343" i="1" s="1"/>
  <c r="A1345" i="1"/>
  <c r="Q1345" i="1" s="1"/>
  <c r="R1345" i="1" s="1"/>
  <c r="I1344" i="1"/>
  <c r="H1344" i="1"/>
  <c r="U1342" i="1"/>
  <c r="W1342" i="1" s="1"/>
  <c r="L1342" i="1" l="1"/>
  <c r="D1343" i="1"/>
  <c r="G1343" i="1" s="1"/>
  <c r="S1338" i="1"/>
  <c r="Z1338" i="1" s="1"/>
  <c r="X1338" i="1"/>
  <c r="B1338" i="1" s="1"/>
  <c r="N1340" i="1"/>
  <c r="O1339" i="1"/>
  <c r="P1339" i="1" s="1"/>
  <c r="C1346" i="1"/>
  <c r="F1342" i="1"/>
  <c r="H1345" i="1"/>
  <c r="A1346" i="1"/>
  <c r="Q1346" i="1" s="1"/>
  <c r="R1346" i="1" s="1"/>
  <c r="I1345" i="1"/>
  <c r="J1344" i="1"/>
  <c r="K1344" i="1" s="1"/>
  <c r="E1344" i="1" s="1"/>
  <c r="M1344" i="1"/>
  <c r="T1347" i="1"/>
  <c r="U1343" i="1"/>
  <c r="W1343" i="1" s="1"/>
  <c r="AB1345" i="1"/>
  <c r="L1343" i="1" l="1"/>
  <c r="D1344" i="1"/>
  <c r="G1344" i="1" s="1"/>
  <c r="S1339" i="1"/>
  <c r="Z1339" i="1" s="1"/>
  <c r="X1339" i="1"/>
  <c r="B1339" i="1" s="1"/>
  <c r="N1341" i="1"/>
  <c r="O1340" i="1"/>
  <c r="P1340" i="1" s="1"/>
  <c r="C1347" i="1"/>
  <c r="F1343" i="1"/>
  <c r="AB1346" i="1"/>
  <c r="I1346" i="1"/>
  <c r="A1347" i="1"/>
  <c r="Q1347" i="1" s="1"/>
  <c r="R1347" i="1" s="1"/>
  <c r="H1346" i="1"/>
  <c r="T1348" i="1"/>
  <c r="L1344" i="1"/>
  <c r="U1344" i="1"/>
  <c r="W1344" i="1" s="1"/>
  <c r="J1345" i="1"/>
  <c r="K1345" i="1" s="1"/>
  <c r="E1345" i="1" s="1"/>
  <c r="M1345" i="1"/>
  <c r="D1345" i="1" l="1"/>
  <c r="G1345" i="1" s="1"/>
  <c r="S1340" i="1"/>
  <c r="X1340" i="1"/>
  <c r="N1342" i="1"/>
  <c r="O1341" i="1"/>
  <c r="P1341" i="1" s="1"/>
  <c r="C1348" i="1"/>
  <c r="F1344" i="1"/>
  <c r="T1349" i="1"/>
  <c r="U1345" i="1"/>
  <c r="W1345" i="1" s="1"/>
  <c r="I1347" i="1"/>
  <c r="A1348" i="1"/>
  <c r="Q1348" i="1" s="1"/>
  <c r="R1348" i="1" s="1"/>
  <c r="H1347" i="1"/>
  <c r="M1346" i="1"/>
  <c r="J1346" i="1"/>
  <c r="K1346" i="1" s="1"/>
  <c r="E1346" i="1" s="1"/>
  <c r="AB1347" i="1"/>
  <c r="Z1340" i="1" l="1"/>
  <c r="L1345" i="1"/>
  <c r="D1346" i="1"/>
  <c r="G1346" i="1" s="1"/>
  <c r="O1342" i="1"/>
  <c r="P1342" i="1" s="1"/>
  <c r="N1343" i="1"/>
  <c r="B1340" i="1"/>
  <c r="C1349" i="1"/>
  <c r="S1341" i="1"/>
  <c r="X1341" i="1"/>
  <c r="B1341" i="1" s="1"/>
  <c r="F1345" i="1"/>
  <c r="I1348" i="1"/>
  <c r="H1348" i="1"/>
  <c r="A1349" i="1"/>
  <c r="Q1349" i="1" s="1"/>
  <c r="R1349" i="1" s="1"/>
  <c r="J1347" i="1"/>
  <c r="K1347" i="1" s="1"/>
  <c r="E1347" i="1" s="1"/>
  <c r="M1347" i="1"/>
  <c r="T1350" i="1"/>
  <c r="AB1348" i="1"/>
  <c r="U1346" i="1"/>
  <c r="W1346" i="1" s="1"/>
  <c r="L1346" i="1" l="1"/>
  <c r="Z1341" i="1"/>
  <c r="D1347" i="1"/>
  <c r="G1347" i="1" s="1"/>
  <c r="N1344" i="1"/>
  <c r="O1343" i="1"/>
  <c r="P1343" i="1" s="1"/>
  <c r="S1342" i="1"/>
  <c r="Z1342" i="1" s="1"/>
  <c r="X1342" i="1"/>
  <c r="B1342" i="1" s="1"/>
  <c r="F1346" i="1"/>
  <c r="C1350" i="1"/>
  <c r="AB1349" i="1"/>
  <c r="T1351" i="1"/>
  <c r="I1349" i="1"/>
  <c r="H1349" i="1"/>
  <c r="A1350" i="1"/>
  <c r="Q1350" i="1" s="1"/>
  <c r="R1350" i="1" s="1"/>
  <c r="U1347" i="1"/>
  <c r="W1347" i="1" s="1"/>
  <c r="M1348" i="1"/>
  <c r="J1348" i="1"/>
  <c r="K1348" i="1" s="1"/>
  <c r="E1348" i="1" s="1"/>
  <c r="L1347" i="1" l="1"/>
  <c r="D1348" i="1"/>
  <c r="G1348" i="1" s="1"/>
  <c r="S1343" i="1"/>
  <c r="Z1343" i="1" s="1"/>
  <c r="X1343" i="1"/>
  <c r="B1343" i="1" s="1"/>
  <c r="O1344" i="1"/>
  <c r="P1344" i="1" s="1"/>
  <c r="N1345" i="1"/>
  <c r="C1351" i="1"/>
  <c r="F1347" i="1"/>
  <c r="U1348" i="1"/>
  <c r="W1348" i="1" s="1"/>
  <c r="M1349" i="1"/>
  <c r="J1349" i="1"/>
  <c r="K1349" i="1" s="1"/>
  <c r="E1349" i="1" s="1"/>
  <c r="AB1350" i="1"/>
  <c r="T1352" i="1"/>
  <c r="H1350" i="1"/>
  <c r="I1350" i="1" s="1"/>
  <c r="A1351" i="1"/>
  <c r="Q1351" i="1" s="1"/>
  <c r="R1351" i="1" s="1"/>
  <c r="D1349" i="1" l="1"/>
  <c r="G1349" i="1" s="1"/>
  <c r="L1348" i="1"/>
  <c r="C1352" i="1"/>
  <c r="N1346" i="1"/>
  <c r="O1345" i="1"/>
  <c r="P1345" i="1" s="1"/>
  <c r="S1344" i="1"/>
  <c r="Z1344" i="1" s="1"/>
  <c r="X1344" i="1"/>
  <c r="B1344" i="1" s="1"/>
  <c r="F1348" i="1"/>
  <c r="U1349" i="1"/>
  <c r="W1349" i="1" s="1"/>
  <c r="J1350" i="1"/>
  <c r="K1350" i="1" s="1"/>
  <c r="E1350" i="1" s="1"/>
  <c r="AB1351" i="1"/>
  <c r="I1351" i="1"/>
  <c r="H1351" i="1"/>
  <c r="A1352" i="1"/>
  <c r="Q1352" i="1" s="1"/>
  <c r="R1352" i="1" s="1"/>
  <c r="T1353" i="1"/>
  <c r="F1349" i="1" l="1"/>
  <c r="L1349" i="1"/>
  <c r="M1350" i="1" s="1"/>
  <c r="S1345" i="1"/>
  <c r="X1345" i="1"/>
  <c r="O1346" i="1"/>
  <c r="P1346" i="1" s="1"/>
  <c r="N1347" i="1"/>
  <c r="D1350" i="1"/>
  <c r="L1350" i="1" s="1"/>
  <c r="C1353" i="1"/>
  <c r="T1354" i="1"/>
  <c r="J1351" i="1"/>
  <c r="K1351" i="1" s="1"/>
  <c r="E1351" i="1" s="1"/>
  <c r="U1350" i="1"/>
  <c r="W1350" i="1" s="1"/>
  <c r="AB1352" i="1"/>
  <c r="I1352" i="1"/>
  <c r="H1352" i="1"/>
  <c r="A1353" i="1"/>
  <c r="Q1353" i="1" s="1"/>
  <c r="R1353" i="1" s="1"/>
  <c r="Z1345" i="1" l="1"/>
  <c r="N1348" i="1"/>
  <c r="O1347" i="1"/>
  <c r="P1347" i="1" s="1"/>
  <c r="S1346" i="1"/>
  <c r="Z1346" i="1" s="1"/>
  <c r="X1346" i="1"/>
  <c r="B1346" i="1" s="1"/>
  <c r="B1345" i="1"/>
  <c r="D1351" i="1"/>
  <c r="F1350" i="1"/>
  <c r="C1354" i="1"/>
  <c r="G1350" i="1"/>
  <c r="M1351" i="1"/>
  <c r="AB1353" i="1"/>
  <c r="J1352" i="1"/>
  <c r="K1352" i="1" s="1"/>
  <c r="E1352" i="1" s="1"/>
  <c r="I1353" i="1"/>
  <c r="H1353" i="1"/>
  <c r="A1354" i="1"/>
  <c r="Q1354" i="1" s="1"/>
  <c r="R1354" i="1" s="1"/>
  <c r="U1351" i="1"/>
  <c r="W1351" i="1" s="1"/>
  <c r="T1355" i="1"/>
  <c r="D1352" i="1" l="1"/>
  <c r="L1352" i="1" s="1"/>
  <c r="G1351" i="1"/>
  <c r="F1351" i="1"/>
  <c r="S1347" i="1"/>
  <c r="Z1347" i="1" s="1"/>
  <c r="X1347" i="1"/>
  <c r="B1347" i="1" s="1"/>
  <c r="C1355" i="1"/>
  <c r="O1348" i="1"/>
  <c r="P1348" i="1" s="1"/>
  <c r="N1349" i="1"/>
  <c r="L1351" i="1"/>
  <c r="M1352" i="1"/>
  <c r="J1353" i="1"/>
  <c r="K1353" i="1" s="1"/>
  <c r="E1353" i="1" s="1"/>
  <c r="I1354" i="1"/>
  <c r="H1354" i="1"/>
  <c r="A1355" i="1"/>
  <c r="Q1355" i="1" s="1"/>
  <c r="R1355" i="1" s="1"/>
  <c r="T1356" i="1"/>
  <c r="U1352" i="1"/>
  <c r="W1352" i="1" s="1"/>
  <c r="AB1354" i="1"/>
  <c r="D1353" i="1" l="1"/>
  <c r="L1353" i="1" s="1"/>
  <c r="O1349" i="1"/>
  <c r="P1349" i="1" s="1"/>
  <c r="N1350" i="1"/>
  <c r="F1352" i="1"/>
  <c r="S1348" i="1"/>
  <c r="Z1348" i="1" s="1"/>
  <c r="X1348" i="1"/>
  <c r="B1348" i="1" s="1"/>
  <c r="G1352" i="1"/>
  <c r="C1356" i="1"/>
  <c r="M1353" i="1"/>
  <c r="U1353" i="1"/>
  <c r="W1353" i="1" s="1"/>
  <c r="AB1355" i="1"/>
  <c r="J1354" i="1"/>
  <c r="K1354" i="1" s="1"/>
  <c r="E1354" i="1" s="1"/>
  <c r="I1355" i="1"/>
  <c r="H1355" i="1"/>
  <c r="A1356" i="1"/>
  <c r="Q1356" i="1" s="1"/>
  <c r="R1356" i="1" s="1"/>
  <c r="T1357" i="1"/>
  <c r="F1353" i="1" l="1"/>
  <c r="D1354" i="1"/>
  <c r="G1354" i="1" s="1"/>
  <c r="S1349" i="1"/>
  <c r="Z1349" i="1" s="1"/>
  <c r="X1349" i="1"/>
  <c r="B1349" i="1" s="1"/>
  <c r="C1357" i="1"/>
  <c r="M1354" i="1"/>
  <c r="M1355" i="1" s="1"/>
  <c r="G1353" i="1"/>
  <c r="O1350" i="1"/>
  <c r="P1350" i="1" s="1"/>
  <c r="N1351" i="1"/>
  <c r="T1358" i="1"/>
  <c r="I1356" i="1"/>
  <c r="H1356" i="1"/>
  <c r="A1357" i="1"/>
  <c r="Q1357" i="1" s="1"/>
  <c r="R1357" i="1" s="1"/>
  <c r="L1354" i="1"/>
  <c r="U1354" i="1"/>
  <c r="W1354" i="1" s="1"/>
  <c r="J1355" i="1"/>
  <c r="K1355" i="1" s="1"/>
  <c r="E1355" i="1" s="1"/>
  <c r="AB1356" i="1"/>
  <c r="F1354" i="1" l="1"/>
  <c r="D1355" i="1"/>
  <c r="L1355" i="1" s="1"/>
  <c r="C1358" i="1"/>
  <c r="N1352" i="1"/>
  <c r="O1351" i="1"/>
  <c r="P1351" i="1" s="1"/>
  <c r="S1350" i="1"/>
  <c r="X1350" i="1"/>
  <c r="B1350" i="1" s="1"/>
  <c r="U1355" i="1"/>
  <c r="W1355" i="1" s="1"/>
  <c r="M1356" i="1"/>
  <c r="J1356" i="1"/>
  <c r="K1356" i="1" s="1"/>
  <c r="E1356" i="1" s="1"/>
  <c r="AB1357" i="1"/>
  <c r="I1357" i="1"/>
  <c r="H1357" i="1"/>
  <c r="A1358" i="1"/>
  <c r="Q1358" i="1" s="1"/>
  <c r="R1358" i="1" s="1"/>
  <c r="T1359" i="1"/>
  <c r="F1355" i="1" l="1"/>
  <c r="D1356" i="1"/>
  <c r="L1356" i="1" s="1"/>
  <c r="S1351" i="1"/>
  <c r="X1351" i="1"/>
  <c r="O1352" i="1"/>
  <c r="P1352" i="1" s="1"/>
  <c r="N1353" i="1"/>
  <c r="C1359" i="1"/>
  <c r="G1355" i="1"/>
  <c r="Z1350" i="1"/>
  <c r="U1356" i="1"/>
  <c r="W1356" i="1" s="1"/>
  <c r="T1360" i="1"/>
  <c r="AB1358" i="1"/>
  <c r="M1357" i="1"/>
  <c r="J1357" i="1"/>
  <c r="K1357" i="1" s="1"/>
  <c r="E1357" i="1" s="1"/>
  <c r="I1358" i="1"/>
  <c r="H1358" i="1"/>
  <c r="A1359" i="1"/>
  <c r="Q1359" i="1" s="1"/>
  <c r="R1359" i="1" s="1"/>
  <c r="Z1351" i="1" l="1"/>
  <c r="F1356" i="1"/>
  <c r="G1356" i="1"/>
  <c r="D1357" i="1"/>
  <c r="S1352" i="1"/>
  <c r="Z1352" i="1" s="1"/>
  <c r="X1352" i="1"/>
  <c r="B1352" i="1" s="1"/>
  <c r="B1351" i="1"/>
  <c r="O1353" i="1"/>
  <c r="P1353" i="1" s="1"/>
  <c r="N1354" i="1"/>
  <c r="C1360" i="1"/>
  <c r="AB1359" i="1"/>
  <c r="I1359" i="1"/>
  <c r="H1359" i="1"/>
  <c r="A1360" i="1"/>
  <c r="Q1360" i="1" s="1"/>
  <c r="R1360" i="1" s="1"/>
  <c r="T1361" i="1"/>
  <c r="U1357" i="1"/>
  <c r="W1357" i="1" s="1"/>
  <c r="M1358" i="1"/>
  <c r="J1358" i="1"/>
  <c r="K1358" i="1" s="1"/>
  <c r="E1358" i="1" s="1"/>
  <c r="F1357" i="1" l="1"/>
  <c r="G1357" i="1"/>
  <c r="L1357" i="1"/>
  <c r="D1358" i="1"/>
  <c r="S1353" i="1"/>
  <c r="Z1353" i="1" s="1"/>
  <c r="X1353" i="1"/>
  <c r="B1353" i="1" s="1"/>
  <c r="C1361" i="1"/>
  <c r="N1355" i="1"/>
  <c r="O1354" i="1"/>
  <c r="P1354" i="1" s="1"/>
  <c r="U1358" i="1"/>
  <c r="W1358" i="1" s="1"/>
  <c r="I1360" i="1"/>
  <c r="H1360" i="1"/>
  <c r="A1361" i="1"/>
  <c r="Q1361" i="1" s="1"/>
  <c r="R1361" i="1" s="1"/>
  <c r="T1362" i="1"/>
  <c r="M1359" i="1"/>
  <c r="J1359" i="1"/>
  <c r="K1359" i="1" s="1"/>
  <c r="E1359" i="1" s="1"/>
  <c r="AB1360" i="1"/>
  <c r="F1358" i="1" l="1"/>
  <c r="L1358" i="1"/>
  <c r="D1359" i="1"/>
  <c r="L1359" i="1" s="1"/>
  <c r="C1362" i="1"/>
  <c r="G1358" i="1"/>
  <c r="S1354" i="1"/>
  <c r="Z1354" i="1" s="1"/>
  <c r="X1354" i="1"/>
  <c r="B1354" i="1" s="1"/>
  <c r="N1356" i="1"/>
  <c r="O1355" i="1"/>
  <c r="P1355" i="1" s="1"/>
  <c r="M1360" i="1"/>
  <c r="J1360" i="1"/>
  <c r="K1360" i="1" s="1"/>
  <c r="E1360" i="1" s="1"/>
  <c r="T1363" i="1"/>
  <c r="AB1361" i="1"/>
  <c r="U1359" i="1"/>
  <c r="W1359" i="1" s="1"/>
  <c r="I1361" i="1"/>
  <c r="H1361" i="1"/>
  <c r="A1362" i="1"/>
  <c r="Q1362" i="1" s="1"/>
  <c r="R1362" i="1" s="1"/>
  <c r="F1359" i="1" l="1"/>
  <c r="G1359" i="1"/>
  <c r="D1360" i="1"/>
  <c r="L1360" i="1" s="1"/>
  <c r="C1363" i="1"/>
  <c r="S1355" i="1"/>
  <c r="Z1355" i="1" s="1"/>
  <c r="X1355" i="1"/>
  <c r="B1355" i="1" s="1"/>
  <c r="N1357" i="1"/>
  <c r="O1356" i="1"/>
  <c r="P1356" i="1" s="1"/>
  <c r="I1362" i="1"/>
  <c r="H1362" i="1"/>
  <c r="A1363" i="1"/>
  <c r="Q1363" i="1" s="1"/>
  <c r="R1363" i="1" s="1"/>
  <c r="T1364" i="1"/>
  <c r="U1360" i="1"/>
  <c r="W1360" i="1" s="1"/>
  <c r="M1361" i="1"/>
  <c r="J1361" i="1"/>
  <c r="K1361" i="1" s="1"/>
  <c r="E1361" i="1" s="1"/>
  <c r="AB1362" i="1"/>
  <c r="F1360" i="1" l="1"/>
  <c r="G1360" i="1"/>
  <c r="D1361" i="1"/>
  <c r="L1361" i="1" s="1"/>
  <c r="C1364" i="1"/>
  <c r="S1356" i="1"/>
  <c r="X1356" i="1"/>
  <c r="O1357" i="1"/>
  <c r="P1357" i="1" s="1"/>
  <c r="N1358" i="1"/>
  <c r="U1361" i="1"/>
  <c r="W1361" i="1" s="1"/>
  <c r="M1362" i="1"/>
  <c r="J1362" i="1"/>
  <c r="K1362" i="1" s="1"/>
  <c r="E1362" i="1" s="1"/>
  <c r="AB1363" i="1"/>
  <c r="T1365" i="1"/>
  <c r="I1363" i="1"/>
  <c r="A1364" i="1"/>
  <c r="Q1364" i="1" s="1"/>
  <c r="R1364" i="1" s="1"/>
  <c r="H1363" i="1"/>
  <c r="F1361" i="1" l="1"/>
  <c r="Z1356" i="1"/>
  <c r="B1356" i="1"/>
  <c r="G1361" i="1"/>
  <c r="D1362" i="1"/>
  <c r="C1365" i="1"/>
  <c r="N1359" i="1"/>
  <c r="O1358" i="1"/>
  <c r="P1358" i="1" s="1"/>
  <c r="S1357" i="1"/>
  <c r="X1357" i="1"/>
  <c r="U1362" i="1"/>
  <c r="W1362" i="1" s="1"/>
  <c r="T1366" i="1"/>
  <c r="A1365" i="1"/>
  <c r="Q1365" i="1" s="1"/>
  <c r="R1365" i="1" s="1"/>
  <c r="I1364" i="1"/>
  <c r="H1364" i="1"/>
  <c r="AB1364" i="1"/>
  <c r="M1363" i="1"/>
  <c r="J1363" i="1"/>
  <c r="K1363" i="1" s="1"/>
  <c r="E1363" i="1" s="1"/>
  <c r="F1362" i="1" l="1"/>
  <c r="Z1357" i="1"/>
  <c r="L1362" i="1"/>
  <c r="G1362" i="1"/>
  <c r="D1363" i="1"/>
  <c r="F1363" i="1" s="1"/>
  <c r="N1360" i="1"/>
  <c r="O1359" i="1"/>
  <c r="P1359" i="1" s="1"/>
  <c r="C1366" i="1"/>
  <c r="S1358" i="1"/>
  <c r="X1358" i="1"/>
  <c r="B1358" i="1" s="1"/>
  <c r="B1357" i="1"/>
  <c r="U1363" i="1"/>
  <c r="W1363" i="1" s="1"/>
  <c r="AB1365" i="1"/>
  <c r="T1367" i="1"/>
  <c r="I1365" i="1"/>
  <c r="A1366" i="1"/>
  <c r="Q1366" i="1" s="1"/>
  <c r="R1366" i="1" s="1"/>
  <c r="H1365" i="1"/>
  <c r="J1364" i="1"/>
  <c r="K1364" i="1" s="1"/>
  <c r="E1364" i="1" s="1"/>
  <c r="M1364" i="1"/>
  <c r="L1363" i="1" l="1"/>
  <c r="G1363" i="1"/>
  <c r="D1364" i="1"/>
  <c r="F1364" i="1" s="1"/>
  <c r="C1367" i="1"/>
  <c r="S1359" i="1"/>
  <c r="Z1359" i="1" s="1"/>
  <c r="X1359" i="1"/>
  <c r="B1359" i="1" s="1"/>
  <c r="O1360" i="1"/>
  <c r="P1360" i="1" s="1"/>
  <c r="N1361" i="1"/>
  <c r="Z1358" i="1"/>
  <c r="U1364" i="1"/>
  <c r="W1364" i="1" s="1"/>
  <c r="A1367" i="1"/>
  <c r="Q1367" i="1" s="1"/>
  <c r="R1367" i="1" s="1"/>
  <c r="I1366" i="1"/>
  <c r="H1366" i="1"/>
  <c r="J1365" i="1"/>
  <c r="K1365" i="1" s="1"/>
  <c r="E1365" i="1" s="1"/>
  <c r="M1365" i="1"/>
  <c r="T1368" i="1"/>
  <c r="AB1366" i="1"/>
  <c r="L1364" i="1" l="1"/>
  <c r="D1365" i="1"/>
  <c r="F1365" i="1" s="1"/>
  <c r="C1368" i="1"/>
  <c r="G1364" i="1"/>
  <c r="S1360" i="1"/>
  <c r="X1360" i="1"/>
  <c r="B1360" i="1" s="1"/>
  <c r="O1361" i="1"/>
  <c r="P1361" i="1" s="1"/>
  <c r="N1362" i="1"/>
  <c r="U1365" i="1"/>
  <c r="W1365" i="1" s="1"/>
  <c r="M1366" i="1"/>
  <c r="J1366" i="1"/>
  <c r="K1366" i="1" s="1"/>
  <c r="E1366" i="1" s="1"/>
  <c r="AB1367" i="1"/>
  <c r="T1369" i="1"/>
  <c r="A1368" i="1"/>
  <c r="Q1368" i="1" s="1"/>
  <c r="R1368" i="1" s="1"/>
  <c r="I1367" i="1"/>
  <c r="H1367" i="1"/>
  <c r="L1365" i="1" l="1"/>
  <c r="G1365" i="1"/>
  <c r="D1366" i="1"/>
  <c r="F1366" i="1" s="1"/>
  <c r="C1369" i="1"/>
  <c r="N1363" i="1"/>
  <c r="O1362" i="1"/>
  <c r="P1362" i="1" s="1"/>
  <c r="S1361" i="1"/>
  <c r="X1361" i="1"/>
  <c r="B1361" i="1" s="1"/>
  <c r="Z1360" i="1"/>
  <c r="I1368" i="1"/>
  <c r="A1369" i="1"/>
  <c r="Q1369" i="1" s="1"/>
  <c r="R1369" i="1" s="1"/>
  <c r="H1368" i="1"/>
  <c r="J1367" i="1"/>
  <c r="K1367" i="1" s="1"/>
  <c r="E1367" i="1" s="1"/>
  <c r="M1367" i="1"/>
  <c r="T1370" i="1"/>
  <c r="AB1368" i="1"/>
  <c r="U1366" i="1"/>
  <c r="W1366" i="1" s="1"/>
  <c r="L1366" i="1" l="1"/>
  <c r="G1366" i="1"/>
  <c r="D1367" i="1"/>
  <c r="F1367" i="1" s="1"/>
  <c r="S1362" i="1"/>
  <c r="Z1362" i="1" s="1"/>
  <c r="X1362" i="1"/>
  <c r="B1362" i="1" s="1"/>
  <c r="N1364" i="1"/>
  <c r="O1363" i="1"/>
  <c r="P1363" i="1" s="1"/>
  <c r="C1370" i="1"/>
  <c r="Z1361" i="1"/>
  <c r="T1371" i="1"/>
  <c r="AB1369" i="1"/>
  <c r="U1367" i="1"/>
  <c r="W1367" i="1" s="1"/>
  <c r="I1369" i="1"/>
  <c r="A1370" i="1"/>
  <c r="Q1370" i="1" s="1"/>
  <c r="R1370" i="1" s="1"/>
  <c r="H1369" i="1"/>
  <c r="J1368" i="1"/>
  <c r="K1368" i="1" s="1"/>
  <c r="E1368" i="1" s="1"/>
  <c r="M1368" i="1"/>
  <c r="L1367" i="1" l="1"/>
  <c r="D1368" i="1"/>
  <c r="F1368" i="1" s="1"/>
  <c r="S1363" i="1"/>
  <c r="X1363" i="1"/>
  <c r="N1365" i="1"/>
  <c r="O1364" i="1"/>
  <c r="P1364" i="1" s="1"/>
  <c r="G1367" i="1"/>
  <c r="C1371" i="1"/>
  <c r="A1371" i="1"/>
  <c r="Q1371" i="1" s="1"/>
  <c r="R1371" i="1" s="1"/>
  <c r="I1370" i="1"/>
  <c r="H1370" i="1"/>
  <c r="M1369" i="1"/>
  <c r="J1369" i="1"/>
  <c r="K1369" i="1" s="1"/>
  <c r="E1369" i="1" s="1"/>
  <c r="L1368" i="1"/>
  <c r="U1368" i="1"/>
  <c r="W1368" i="1" s="1"/>
  <c r="AB1370" i="1"/>
  <c r="T1372" i="1"/>
  <c r="Z1363" i="1" l="1"/>
  <c r="D1369" i="1"/>
  <c r="F1369" i="1" s="1"/>
  <c r="B1363" i="1"/>
  <c r="N1366" i="1"/>
  <c r="O1365" i="1"/>
  <c r="P1365" i="1" s="1"/>
  <c r="C1372" i="1"/>
  <c r="G1368" i="1"/>
  <c r="S1364" i="1"/>
  <c r="Z1364" i="1" s="1"/>
  <c r="X1364" i="1"/>
  <c r="B1364" i="1" s="1"/>
  <c r="J1370" i="1"/>
  <c r="K1370" i="1" s="1"/>
  <c r="E1370" i="1" s="1"/>
  <c r="M1370" i="1"/>
  <c r="T1373" i="1"/>
  <c r="AB1371" i="1"/>
  <c r="U1369" i="1"/>
  <c r="W1369" i="1" s="1"/>
  <c r="A1372" i="1"/>
  <c r="Q1372" i="1" s="1"/>
  <c r="R1372" i="1" s="1"/>
  <c r="I1371" i="1"/>
  <c r="H1371" i="1"/>
  <c r="C1373" i="1" l="1"/>
  <c r="L1369" i="1"/>
  <c r="G1369" i="1"/>
  <c r="D1370" i="1"/>
  <c r="F1370" i="1" s="1"/>
  <c r="S1365" i="1"/>
  <c r="X1365" i="1"/>
  <c r="N1367" i="1"/>
  <c r="O1366" i="1"/>
  <c r="P1366" i="1" s="1"/>
  <c r="T1374" i="1"/>
  <c r="A1373" i="1"/>
  <c r="Q1373" i="1" s="1"/>
  <c r="R1373" i="1" s="1"/>
  <c r="I1372" i="1"/>
  <c r="H1372" i="1"/>
  <c r="AB1372" i="1"/>
  <c r="J1371" i="1"/>
  <c r="K1371" i="1" s="1"/>
  <c r="E1371" i="1" s="1"/>
  <c r="M1371" i="1"/>
  <c r="U1370" i="1"/>
  <c r="W1370" i="1" s="1"/>
  <c r="L1370" i="1" l="1"/>
  <c r="Z1365" i="1"/>
  <c r="G1370" i="1"/>
  <c r="D1371" i="1"/>
  <c r="F1371" i="1" s="1"/>
  <c r="B1365" i="1"/>
  <c r="N1368" i="1"/>
  <c r="O1367" i="1"/>
  <c r="P1367" i="1" s="1"/>
  <c r="C1374" i="1"/>
  <c r="S1366" i="1"/>
  <c r="Z1366" i="1" s="1"/>
  <c r="X1366" i="1"/>
  <c r="B1366" i="1" s="1"/>
  <c r="T1375" i="1"/>
  <c r="U1371" i="1"/>
  <c r="W1371" i="1" s="1"/>
  <c r="A1374" i="1"/>
  <c r="Q1374" i="1" s="1"/>
  <c r="R1374" i="1" s="1"/>
  <c r="I1373" i="1"/>
  <c r="H1373" i="1"/>
  <c r="J1372" i="1"/>
  <c r="K1372" i="1" s="1"/>
  <c r="E1372" i="1" s="1"/>
  <c r="M1372" i="1"/>
  <c r="AB1373" i="1"/>
  <c r="L1371" i="1" l="1"/>
  <c r="G1371" i="1"/>
  <c r="D1372" i="1"/>
  <c r="F1372" i="1" s="1"/>
  <c r="S1367" i="1"/>
  <c r="Z1367" i="1" s="1"/>
  <c r="X1367" i="1"/>
  <c r="B1367" i="1" s="1"/>
  <c r="C1375" i="1"/>
  <c r="O1368" i="1"/>
  <c r="P1368" i="1" s="1"/>
  <c r="N1369" i="1"/>
  <c r="A1375" i="1"/>
  <c r="Q1375" i="1" s="1"/>
  <c r="R1375" i="1" s="1"/>
  <c r="I1374" i="1"/>
  <c r="H1374" i="1"/>
  <c r="T1376" i="1"/>
  <c r="U1372" i="1"/>
  <c r="W1372" i="1" s="1"/>
  <c r="J1373" i="1"/>
  <c r="K1373" i="1" s="1"/>
  <c r="E1373" i="1" s="1"/>
  <c r="M1373" i="1"/>
  <c r="AB1374" i="1"/>
  <c r="L1372" i="1" l="1"/>
  <c r="G1372" i="1"/>
  <c r="D1373" i="1"/>
  <c r="F1373" i="1" s="1"/>
  <c r="C1376" i="1"/>
  <c r="S1368" i="1"/>
  <c r="Z1368" i="1" s="1"/>
  <c r="X1368" i="1"/>
  <c r="B1368" i="1" s="1"/>
  <c r="O1369" i="1"/>
  <c r="P1369" i="1" s="1"/>
  <c r="N1370" i="1"/>
  <c r="AB1375" i="1"/>
  <c r="A1376" i="1"/>
  <c r="Q1376" i="1" s="1"/>
  <c r="R1376" i="1" s="1"/>
  <c r="I1375" i="1"/>
  <c r="H1375" i="1"/>
  <c r="U1373" i="1"/>
  <c r="W1373" i="1" s="1"/>
  <c r="T1377" i="1"/>
  <c r="J1374" i="1"/>
  <c r="K1374" i="1" s="1"/>
  <c r="E1374" i="1" s="1"/>
  <c r="M1374" i="1"/>
  <c r="L1373" i="1" l="1"/>
  <c r="D1374" i="1"/>
  <c r="F1374" i="1" s="1"/>
  <c r="C1377" i="1"/>
  <c r="G1373" i="1"/>
  <c r="O1370" i="1"/>
  <c r="P1370" i="1" s="1"/>
  <c r="N1371" i="1"/>
  <c r="S1369" i="1"/>
  <c r="X1369" i="1"/>
  <c r="A1377" i="1"/>
  <c r="Q1377" i="1" s="1"/>
  <c r="R1377" i="1" s="1"/>
  <c r="I1376" i="1"/>
  <c r="H1376" i="1"/>
  <c r="U1374" i="1"/>
  <c r="W1374" i="1" s="1"/>
  <c r="J1375" i="1"/>
  <c r="K1375" i="1" s="1"/>
  <c r="E1375" i="1" s="1"/>
  <c r="M1375" i="1"/>
  <c r="AB1376" i="1"/>
  <c r="T1378" i="1"/>
  <c r="Z1369" i="1" l="1"/>
  <c r="L1374" i="1"/>
  <c r="G1374" i="1"/>
  <c r="D1375" i="1"/>
  <c r="F1375" i="1" s="1"/>
  <c r="C1378" i="1"/>
  <c r="B1369" i="1"/>
  <c r="S1370" i="1"/>
  <c r="Z1370" i="1" s="1"/>
  <c r="X1370" i="1"/>
  <c r="B1370" i="1" s="1"/>
  <c r="O1371" i="1"/>
  <c r="P1371" i="1" s="1"/>
  <c r="N1372" i="1"/>
  <c r="J1376" i="1"/>
  <c r="K1376" i="1" s="1"/>
  <c r="E1376" i="1" s="1"/>
  <c r="M1376" i="1"/>
  <c r="U1375" i="1"/>
  <c r="W1375" i="1" s="1"/>
  <c r="AB1377" i="1"/>
  <c r="T1379" i="1"/>
  <c r="A1378" i="1"/>
  <c r="Q1378" i="1" s="1"/>
  <c r="R1378" i="1" s="1"/>
  <c r="I1377" i="1"/>
  <c r="H1377" i="1"/>
  <c r="L1375" i="1" l="1"/>
  <c r="D1376" i="1"/>
  <c r="F1376" i="1" s="1"/>
  <c r="C1379" i="1"/>
  <c r="N1373" i="1"/>
  <c r="O1372" i="1"/>
  <c r="P1372" i="1" s="1"/>
  <c r="G1375" i="1"/>
  <c r="S1371" i="1"/>
  <c r="X1371" i="1"/>
  <c r="U1376" i="1"/>
  <c r="W1376" i="1" s="1"/>
  <c r="AB1378" i="1"/>
  <c r="A1379" i="1"/>
  <c r="Q1379" i="1" s="1"/>
  <c r="R1379" i="1" s="1"/>
  <c r="H1378" i="1"/>
  <c r="I1378" i="1" s="1"/>
  <c r="J1377" i="1"/>
  <c r="K1377" i="1" s="1"/>
  <c r="E1377" i="1" s="1"/>
  <c r="M1377" i="1"/>
  <c r="T1380" i="1"/>
  <c r="C1380" i="1" l="1"/>
  <c r="Z1371" i="1"/>
  <c r="D1377" i="1"/>
  <c r="F1377" i="1" s="1"/>
  <c r="L1376" i="1"/>
  <c r="N1374" i="1"/>
  <c r="O1373" i="1"/>
  <c r="P1373" i="1" s="1"/>
  <c r="S1372" i="1"/>
  <c r="Z1372" i="1" s="1"/>
  <c r="X1372" i="1"/>
  <c r="B1372" i="1" s="1"/>
  <c r="B1371" i="1"/>
  <c r="G1376" i="1"/>
  <c r="J1378" i="1"/>
  <c r="K1378" i="1" s="1"/>
  <c r="E1378" i="1" s="1"/>
  <c r="L1377" i="1"/>
  <c r="U1377" i="1"/>
  <c r="W1377" i="1" s="1"/>
  <c r="A1380" i="1"/>
  <c r="Q1380" i="1" s="1"/>
  <c r="R1380" i="1" s="1"/>
  <c r="I1379" i="1"/>
  <c r="H1379" i="1"/>
  <c r="T1381" i="1"/>
  <c r="AB1379" i="1"/>
  <c r="G1377" i="1" l="1"/>
  <c r="D1378" i="1"/>
  <c r="L1378" i="1" s="1"/>
  <c r="C1381" i="1"/>
  <c r="S1373" i="1"/>
  <c r="Z1373" i="1" s="1"/>
  <c r="X1373" i="1"/>
  <c r="B1373" i="1" s="1"/>
  <c r="O1374" i="1"/>
  <c r="P1374" i="1" s="1"/>
  <c r="N1375" i="1"/>
  <c r="AB1380" i="1"/>
  <c r="M1378" i="1"/>
  <c r="U1378" i="1"/>
  <c r="W1378" i="1" s="1"/>
  <c r="T1382" i="1"/>
  <c r="A1381" i="1"/>
  <c r="Q1381" i="1" s="1"/>
  <c r="R1381" i="1" s="1"/>
  <c r="I1380" i="1"/>
  <c r="H1380" i="1"/>
  <c r="J1379" i="1"/>
  <c r="K1379" i="1" s="1"/>
  <c r="E1379" i="1" s="1"/>
  <c r="D1379" i="1" l="1"/>
  <c r="L1379" i="1" s="1"/>
  <c r="S1374" i="1"/>
  <c r="Z1374" i="1" s="1"/>
  <c r="X1374" i="1"/>
  <c r="B1374" i="1" s="1"/>
  <c r="N1376" i="1"/>
  <c r="O1375" i="1"/>
  <c r="P1375" i="1" s="1"/>
  <c r="C1382" i="1"/>
  <c r="G1378" i="1"/>
  <c r="F1378" i="1"/>
  <c r="M1379" i="1"/>
  <c r="M1380" i="1" s="1"/>
  <c r="A1382" i="1"/>
  <c r="Q1382" i="1" s="1"/>
  <c r="R1382" i="1" s="1"/>
  <c r="I1381" i="1"/>
  <c r="H1381" i="1"/>
  <c r="J1380" i="1"/>
  <c r="K1380" i="1" s="1"/>
  <c r="E1380" i="1" s="1"/>
  <c r="T1383" i="1"/>
  <c r="AB1381" i="1"/>
  <c r="U1379" i="1"/>
  <c r="W1379" i="1" s="1"/>
  <c r="D1380" i="1" l="1"/>
  <c r="L1380" i="1" s="1"/>
  <c r="C1383" i="1"/>
  <c r="S1375" i="1"/>
  <c r="X1375" i="1"/>
  <c r="N1377" i="1"/>
  <c r="O1376" i="1"/>
  <c r="P1376" i="1" s="1"/>
  <c r="G1379" i="1"/>
  <c r="F1379" i="1"/>
  <c r="A1383" i="1"/>
  <c r="Q1383" i="1" s="1"/>
  <c r="R1383" i="1" s="1"/>
  <c r="I1382" i="1"/>
  <c r="H1382" i="1"/>
  <c r="U1380" i="1"/>
  <c r="W1380" i="1" s="1"/>
  <c r="J1381" i="1"/>
  <c r="K1381" i="1" s="1"/>
  <c r="E1381" i="1" s="1"/>
  <c r="M1381" i="1"/>
  <c r="T1384" i="1"/>
  <c r="AB1382" i="1"/>
  <c r="Z1375" i="1" l="1"/>
  <c r="F1380" i="1"/>
  <c r="D1381" i="1"/>
  <c r="L1381" i="1" s="1"/>
  <c r="O1377" i="1"/>
  <c r="P1377" i="1" s="1"/>
  <c r="N1378" i="1"/>
  <c r="B1375" i="1"/>
  <c r="S1376" i="1"/>
  <c r="X1376" i="1"/>
  <c r="B1376" i="1" s="1"/>
  <c r="C1384" i="1"/>
  <c r="G1380" i="1"/>
  <c r="T1385" i="1"/>
  <c r="A1384" i="1"/>
  <c r="Q1384" i="1" s="1"/>
  <c r="R1384" i="1" s="1"/>
  <c r="I1383" i="1"/>
  <c r="H1383" i="1"/>
  <c r="J1382" i="1"/>
  <c r="K1382" i="1" s="1"/>
  <c r="E1382" i="1" s="1"/>
  <c r="M1382" i="1"/>
  <c r="AB1383" i="1"/>
  <c r="U1381" i="1"/>
  <c r="W1381" i="1" s="1"/>
  <c r="C1385" i="1" l="1"/>
  <c r="F1381" i="1"/>
  <c r="G1381" i="1"/>
  <c r="D1382" i="1"/>
  <c r="O1378" i="1"/>
  <c r="P1378" i="1" s="1"/>
  <c r="N1379" i="1"/>
  <c r="S1377" i="1"/>
  <c r="Z1377" i="1" s="1"/>
  <c r="X1377" i="1"/>
  <c r="B1377" i="1" s="1"/>
  <c r="Z1376" i="1"/>
  <c r="A1385" i="1"/>
  <c r="Q1385" i="1" s="1"/>
  <c r="R1385" i="1" s="1"/>
  <c r="I1384" i="1"/>
  <c r="H1384" i="1"/>
  <c r="U1382" i="1"/>
  <c r="W1382" i="1" s="1"/>
  <c r="J1383" i="1"/>
  <c r="K1383" i="1" s="1"/>
  <c r="E1383" i="1" s="1"/>
  <c r="M1383" i="1"/>
  <c r="AB1384" i="1"/>
  <c r="T1386" i="1"/>
  <c r="C1386" i="1" l="1"/>
  <c r="F1382" i="1"/>
  <c r="G1382" i="1"/>
  <c r="D1383" i="1"/>
  <c r="N1380" i="1"/>
  <c r="O1379" i="1"/>
  <c r="P1379" i="1" s="1"/>
  <c r="S1378" i="1"/>
  <c r="Z1378" i="1" s="1"/>
  <c r="X1378" i="1"/>
  <c r="B1378" i="1" s="1"/>
  <c r="L1382" i="1"/>
  <c r="AB1385" i="1"/>
  <c r="U1383" i="1"/>
  <c r="W1383" i="1" s="1"/>
  <c r="I1385" i="1"/>
  <c r="A1386" i="1"/>
  <c r="Q1386" i="1" s="1"/>
  <c r="R1386" i="1" s="1"/>
  <c r="H1385" i="1"/>
  <c r="T1387" i="1"/>
  <c r="J1384" i="1"/>
  <c r="K1384" i="1" s="1"/>
  <c r="E1384" i="1" s="1"/>
  <c r="M1384" i="1"/>
  <c r="F1383" i="1" l="1"/>
  <c r="L1383" i="1"/>
  <c r="G1383" i="1"/>
  <c r="D1384" i="1"/>
  <c r="S1379" i="1"/>
  <c r="Z1379" i="1" s="1"/>
  <c r="X1379" i="1"/>
  <c r="B1379" i="1" s="1"/>
  <c r="O1380" i="1"/>
  <c r="P1380" i="1" s="1"/>
  <c r="N1381" i="1"/>
  <c r="C1387" i="1"/>
  <c r="AB1386" i="1"/>
  <c r="I1386" i="1"/>
  <c r="H1386" i="1"/>
  <c r="A1387" i="1"/>
  <c r="Q1387" i="1" s="1"/>
  <c r="R1387" i="1" s="1"/>
  <c r="T1388" i="1"/>
  <c r="J1385" i="1"/>
  <c r="K1385" i="1" s="1"/>
  <c r="E1385" i="1" s="1"/>
  <c r="M1385" i="1"/>
  <c r="U1384" i="1"/>
  <c r="W1384" i="1" s="1"/>
  <c r="F1384" i="1" l="1"/>
  <c r="D1385" i="1"/>
  <c r="O1381" i="1"/>
  <c r="P1381" i="1" s="1"/>
  <c r="N1382" i="1"/>
  <c r="S1380" i="1"/>
  <c r="X1380" i="1"/>
  <c r="C1388" i="1"/>
  <c r="G1384" i="1"/>
  <c r="L1384" i="1"/>
  <c r="M1386" i="1"/>
  <c r="J1386" i="1"/>
  <c r="K1386" i="1" s="1"/>
  <c r="E1386" i="1" s="1"/>
  <c r="AB1387" i="1"/>
  <c r="T1389" i="1"/>
  <c r="I1387" i="1"/>
  <c r="A1388" i="1"/>
  <c r="Q1388" i="1" s="1"/>
  <c r="R1388" i="1" s="1"/>
  <c r="H1387" i="1"/>
  <c r="U1385" i="1"/>
  <c r="W1385" i="1" s="1"/>
  <c r="F1385" i="1" l="1"/>
  <c r="Z1380" i="1"/>
  <c r="L1385" i="1"/>
  <c r="G1385" i="1"/>
  <c r="D1386" i="1"/>
  <c r="N1383" i="1"/>
  <c r="O1382" i="1"/>
  <c r="P1382" i="1" s="1"/>
  <c r="S1381" i="1"/>
  <c r="Z1381" i="1" s="1"/>
  <c r="X1381" i="1"/>
  <c r="B1381" i="1" s="1"/>
  <c r="C1389" i="1"/>
  <c r="B1380" i="1"/>
  <c r="A1389" i="1"/>
  <c r="Q1389" i="1" s="1"/>
  <c r="R1389" i="1" s="1"/>
  <c r="I1388" i="1"/>
  <c r="H1388" i="1"/>
  <c r="T1390" i="1"/>
  <c r="AB1388" i="1"/>
  <c r="M1387" i="1"/>
  <c r="J1387" i="1"/>
  <c r="K1387" i="1" s="1"/>
  <c r="E1387" i="1" s="1"/>
  <c r="U1386" i="1"/>
  <c r="W1386" i="1" s="1"/>
  <c r="F1386" i="1" l="1"/>
  <c r="L1386" i="1"/>
  <c r="G1386" i="1"/>
  <c r="D1387" i="1"/>
  <c r="S1382" i="1"/>
  <c r="Z1382" i="1" s="1"/>
  <c r="X1382" i="1"/>
  <c r="B1382" i="1" s="1"/>
  <c r="O1383" i="1"/>
  <c r="P1383" i="1" s="1"/>
  <c r="N1384" i="1"/>
  <c r="C1390" i="1"/>
  <c r="H1389" i="1"/>
  <c r="A1390" i="1"/>
  <c r="Q1390" i="1" s="1"/>
  <c r="R1390" i="1" s="1"/>
  <c r="I1389" i="1"/>
  <c r="U1387" i="1"/>
  <c r="W1387" i="1" s="1"/>
  <c r="T1391" i="1"/>
  <c r="J1388" i="1"/>
  <c r="K1388" i="1" s="1"/>
  <c r="E1388" i="1" s="1"/>
  <c r="M1388" i="1"/>
  <c r="AB1389" i="1"/>
  <c r="F1387" i="1" l="1"/>
  <c r="L1387" i="1"/>
  <c r="G1387" i="1"/>
  <c r="D1388" i="1"/>
  <c r="S1383" i="1"/>
  <c r="X1383" i="1"/>
  <c r="N1385" i="1"/>
  <c r="O1384" i="1"/>
  <c r="P1384" i="1" s="1"/>
  <c r="C1391" i="1"/>
  <c r="AB1390" i="1"/>
  <c r="T1392" i="1"/>
  <c r="I1390" i="1"/>
  <c r="A1391" i="1"/>
  <c r="Q1391" i="1" s="1"/>
  <c r="R1391" i="1" s="1"/>
  <c r="H1390" i="1"/>
  <c r="U1388" i="1"/>
  <c r="W1388" i="1" s="1"/>
  <c r="J1389" i="1"/>
  <c r="K1389" i="1" s="1"/>
  <c r="E1389" i="1" s="1"/>
  <c r="M1389" i="1"/>
  <c r="F1388" i="1" l="1"/>
  <c r="L1388" i="1"/>
  <c r="Z1383" i="1"/>
  <c r="B1383" i="1"/>
  <c r="D1389" i="1"/>
  <c r="F1389" i="1" s="1"/>
  <c r="S1384" i="1"/>
  <c r="Z1384" i="1" s="1"/>
  <c r="X1384" i="1"/>
  <c r="B1384" i="1" s="1"/>
  <c r="O1385" i="1"/>
  <c r="P1385" i="1" s="1"/>
  <c r="N1386" i="1"/>
  <c r="G1388" i="1"/>
  <c r="C1392" i="1"/>
  <c r="I1391" i="1"/>
  <c r="A1392" i="1"/>
  <c r="Q1392" i="1" s="1"/>
  <c r="R1392" i="1" s="1"/>
  <c r="H1391" i="1"/>
  <c r="U1389" i="1"/>
  <c r="W1389" i="1" s="1"/>
  <c r="M1390" i="1"/>
  <c r="J1390" i="1"/>
  <c r="K1390" i="1" s="1"/>
  <c r="E1390" i="1" s="1"/>
  <c r="T1393" i="1"/>
  <c r="AB1391" i="1"/>
  <c r="L1389" i="1" l="1"/>
  <c r="D1390" i="1"/>
  <c r="F1390" i="1" s="1"/>
  <c r="O1386" i="1"/>
  <c r="P1386" i="1" s="1"/>
  <c r="N1387" i="1"/>
  <c r="S1385" i="1"/>
  <c r="Z1385" i="1" s="1"/>
  <c r="X1385" i="1"/>
  <c r="B1385" i="1" s="1"/>
  <c r="C1393" i="1"/>
  <c r="G1389" i="1"/>
  <c r="AB1392" i="1"/>
  <c r="T1394" i="1"/>
  <c r="U1390" i="1"/>
  <c r="W1390" i="1" s="1"/>
  <c r="I1392" i="1"/>
  <c r="H1392" i="1"/>
  <c r="A1393" i="1"/>
  <c r="Q1393" i="1" s="1"/>
  <c r="R1393" i="1" s="1"/>
  <c r="J1391" i="1"/>
  <c r="K1391" i="1" s="1"/>
  <c r="E1391" i="1" s="1"/>
  <c r="M1391" i="1"/>
  <c r="L1390" i="1" l="1"/>
  <c r="G1390" i="1"/>
  <c r="D1391" i="1"/>
  <c r="F1391" i="1" s="1"/>
  <c r="O1387" i="1"/>
  <c r="P1387" i="1" s="1"/>
  <c r="N1388" i="1"/>
  <c r="S1386" i="1"/>
  <c r="Z1386" i="1" s="1"/>
  <c r="X1386" i="1"/>
  <c r="B1386" i="1" s="1"/>
  <c r="C1394" i="1"/>
  <c r="U1391" i="1"/>
  <c r="W1391" i="1" s="1"/>
  <c r="M1392" i="1"/>
  <c r="J1392" i="1"/>
  <c r="K1392" i="1" s="1"/>
  <c r="E1392" i="1" s="1"/>
  <c r="T1395" i="1"/>
  <c r="AB1393" i="1"/>
  <c r="I1393" i="1"/>
  <c r="H1393" i="1"/>
  <c r="A1394" i="1"/>
  <c r="Q1394" i="1" s="1"/>
  <c r="R1394" i="1" s="1"/>
  <c r="L1391" i="1" l="1"/>
  <c r="G1391" i="1"/>
  <c r="D1392" i="1"/>
  <c r="F1392" i="1" s="1"/>
  <c r="S1387" i="1"/>
  <c r="Z1387" i="1" s="1"/>
  <c r="X1387" i="1"/>
  <c r="B1387" i="1" s="1"/>
  <c r="N1389" i="1"/>
  <c r="O1388" i="1"/>
  <c r="P1388" i="1" s="1"/>
  <c r="C1395" i="1"/>
  <c r="M1393" i="1"/>
  <c r="J1393" i="1"/>
  <c r="K1393" i="1" s="1"/>
  <c r="E1393" i="1" s="1"/>
  <c r="I1394" i="1"/>
  <c r="H1394" i="1"/>
  <c r="A1395" i="1"/>
  <c r="Q1395" i="1" s="1"/>
  <c r="R1395" i="1" s="1"/>
  <c r="T1396" i="1"/>
  <c r="U1392" i="1"/>
  <c r="W1392" i="1" s="1"/>
  <c r="AB1394" i="1"/>
  <c r="D1393" i="1" l="1"/>
  <c r="F1393" i="1" s="1"/>
  <c r="O1389" i="1"/>
  <c r="P1389" i="1" s="1"/>
  <c r="N1390" i="1"/>
  <c r="S1388" i="1"/>
  <c r="Z1388" i="1" s="1"/>
  <c r="X1388" i="1"/>
  <c r="B1388" i="1" s="1"/>
  <c r="L1392" i="1"/>
  <c r="G1392" i="1"/>
  <c r="C1396" i="1"/>
  <c r="T1397" i="1"/>
  <c r="U1393" i="1"/>
  <c r="W1393" i="1" s="1"/>
  <c r="AB1395" i="1"/>
  <c r="M1394" i="1"/>
  <c r="J1394" i="1"/>
  <c r="K1394" i="1" s="1"/>
  <c r="E1394" i="1" s="1"/>
  <c r="I1395" i="1"/>
  <c r="H1395" i="1"/>
  <c r="A1396" i="1"/>
  <c r="Q1396" i="1" s="1"/>
  <c r="R1396" i="1" s="1"/>
  <c r="L1393" i="1" l="1"/>
  <c r="D1394" i="1"/>
  <c r="F1394" i="1" s="1"/>
  <c r="N1391" i="1"/>
  <c r="O1390" i="1"/>
  <c r="P1390" i="1" s="1"/>
  <c r="S1389" i="1"/>
  <c r="Z1389" i="1" s="1"/>
  <c r="X1389" i="1"/>
  <c r="B1389" i="1" s="1"/>
  <c r="C1397" i="1"/>
  <c r="G1393" i="1"/>
  <c r="AB1396" i="1"/>
  <c r="T1398" i="1"/>
  <c r="I1396" i="1"/>
  <c r="H1396" i="1"/>
  <c r="A1397" i="1"/>
  <c r="Q1397" i="1" s="1"/>
  <c r="R1397" i="1" s="1"/>
  <c r="M1395" i="1"/>
  <c r="J1395" i="1"/>
  <c r="K1395" i="1" s="1"/>
  <c r="E1395" i="1" s="1"/>
  <c r="U1394" i="1"/>
  <c r="W1394" i="1" s="1"/>
  <c r="L1394" i="1" l="1"/>
  <c r="D1395" i="1"/>
  <c r="F1395" i="1" s="1"/>
  <c r="S1390" i="1"/>
  <c r="Z1390" i="1" s="1"/>
  <c r="X1390" i="1"/>
  <c r="B1390" i="1" s="1"/>
  <c r="N1392" i="1"/>
  <c r="O1391" i="1"/>
  <c r="P1391" i="1" s="1"/>
  <c r="G1394" i="1"/>
  <c r="C1398" i="1"/>
  <c r="U1395" i="1"/>
  <c r="W1395" i="1" s="1"/>
  <c r="AB1397" i="1"/>
  <c r="I1397" i="1"/>
  <c r="H1397" i="1"/>
  <c r="A1398" i="1"/>
  <c r="Q1398" i="1" s="1"/>
  <c r="R1398" i="1" s="1"/>
  <c r="M1396" i="1"/>
  <c r="J1396" i="1"/>
  <c r="K1396" i="1" s="1"/>
  <c r="E1396" i="1" s="1"/>
  <c r="T1399" i="1"/>
  <c r="L1395" i="1" l="1"/>
  <c r="G1395" i="1"/>
  <c r="D1396" i="1"/>
  <c r="F1396" i="1" s="1"/>
  <c r="S1391" i="1"/>
  <c r="Z1391" i="1" s="1"/>
  <c r="X1391" i="1"/>
  <c r="B1391" i="1" s="1"/>
  <c r="N1393" i="1"/>
  <c r="O1392" i="1"/>
  <c r="P1392" i="1" s="1"/>
  <c r="C1399" i="1"/>
  <c r="U1396" i="1"/>
  <c r="W1396" i="1" s="1"/>
  <c r="M1397" i="1"/>
  <c r="J1397" i="1"/>
  <c r="K1397" i="1" s="1"/>
  <c r="E1397" i="1" s="1"/>
  <c r="AB1398" i="1"/>
  <c r="T1400" i="1"/>
  <c r="I1398" i="1"/>
  <c r="H1398" i="1"/>
  <c r="A1399" i="1"/>
  <c r="Q1399" i="1" s="1"/>
  <c r="R1399" i="1" s="1"/>
  <c r="D1397" i="1" l="1"/>
  <c r="F1397" i="1" s="1"/>
  <c r="S1392" i="1"/>
  <c r="X1392" i="1"/>
  <c r="O1393" i="1"/>
  <c r="P1393" i="1" s="1"/>
  <c r="N1394" i="1"/>
  <c r="L1396" i="1"/>
  <c r="G1396" i="1"/>
  <c r="C1400" i="1"/>
  <c r="U1397" i="1"/>
  <c r="W1397" i="1" s="1"/>
  <c r="I1399" i="1"/>
  <c r="H1399" i="1"/>
  <c r="A1400" i="1"/>
  <c r="Q1400" i="1" s="1"/>
  <c r="R1400" i="1" s="1"/>
  <c r="M1398" i="1"/>
  <c r="J1398" i="1"/>
  <c r="K1398" i="1" s="1"/>
  <c r="E1398" i="1" s="1"/>
  <c r="AB1399" i="1"/>
  <c r="T1401" i="1"/>
  <c r="Z1392" i="1" l="1"/>
  <c r="L1397" i="1"/>
  <c r="G1397" i="1"/>
  <c r="B1392" i="1"/>
  <c r="D1398" i="1"/>
  <c r="F1398" i="1" s="1"/>
  <c r="S1393" i="1"/>
  <c r="X1393" i="1"/>
  <c r="N1395" i="1"/>
  <c r="O1394" i="1"/>
  <c r="P1394" i="1" s="1"/>
  <c r="C1401" i="1"/>
  <c r="AB1400" i="1"/>
  <c r="T1402" i="1"/>
  <c r="I1400" i="1"/>
  <c r="H1400" i="1"/>
  <c r="A1401" i="1"/>
  <c r="Q1401" i="1" s="1"/>
  <c r="R1401" i="1" s="1"/>
  <c r="U1398" i="1"/>
  <c r="W1398" i="1" s="1"/>
  <c r="M1399" i="1"/>
  <c r="J1399" i="1"/>
  <c r="K1399" i="1" s="1"/>
  <c r="E1399" i="1" s="1"/>
  <c r="Z1393" i="1" l="1"/>
  <c r="L1398" i="1"/>
  <c r="G1398" i="1"/>
  <c r="B1393" i="1"/>
  <c r="D1399" i="1"/>
  <c r="F1399" i="1" s="1"/>
  <c r="N1396" i="1"/>
  <c r="O1395" i="1"/>
  <c r="P1395" i="1" s="1"/>
  <c r="C1402" i="1"/>
  <c r="S1394" i="1"/>
  <c r="Z1394" i="1" s="1"/>
  <c r="X1394" i="1"/>
  <c r="B1394" i="1" s="1"/>
  <c r="M1400" i="1"/>
  <c r="J1400" i="1"/>
  <c r="K1400" i="1" s="1"/>
  <c r="E1400" i="1" s="1"/>
  <c r="AB1401" i="1"/>
  <c r="T1403" i="1"/>
  <c r="I1401" i="1"/>
  <c r="H1401" i="1"/>
  <c r="A1402" i="1"/>
  <c r="Q1402" i="1" s="1"/>
  <c r="R1402" i="1" s="1"/>
  <c r="U1399" i="1"/>
  <c r="W1399" i="1" s="1"/>
  <c r="L1399" i="1" l="1"/>
  <c r="G1399" i="1"/>
  <c r="D1400" i="1"/>
  <c r="F1400" i="1" s="1"/>
  <c r="C1403" i="1"/>
  <c r="N1397" i="1"/>
  <c r="O1396" i="1"/>
  <c r="P1396" i="1" s="1"/>
  <c r="S1395" i="1"/>
  <c r="X1395" i="1"/>
  <c r="U1400" i="1"/>
  <c r="W1400" i="1" s="1"/>
  <c r="AB1402" i="1"/>
  <c r="M1401" i="1"/>
  <c r="J1401" i="1"/>
  <c r="K1401" i="1" s="1"/>
  <c r="E1401" i="1" s="1"/>
  <c r="I1402" i="1"/>
  <c r="H1402" i="1"/>
  <c r="A1403" i="1"/>
  <c r="Q1403" i="1" s="1"/>
  <c r="R1403" i="1" s="1"/>
  <c r="T1404" i="1"/>
  <c r="Z1395" i="1" l="1"/>
  <c r="L1400" i="1"/>
  <c r="D1401" i="1"/>
  <c r="F1401" i="1" s="1"/>
  <c r="N1398" i="1"/>
  <c r="O1397" i="1"/>
  <c r="P1397" i="1" s="1"/>
  <c r="S1396" i="1"/>
  <c r="X1396" i="1"/>
  <c r="C1404" i="1"/>
  <c r="G1400" i="1"/>
  <c r="B1395" i="1"/>
  <c r="U1401" i="1"/>
  <c r="W1401" i="1" s="1"/>
  <c r="T1405" i="1"/>
  <c r="M1402" i="1"/>
  <c r="J1402" i="1"/>
  <c r="K1402" i="1" s="1"/>
  <c r="E1402" i="1" s="1"/>
  <c r="AB1403" i="1"/>
  <c r="I1403" i="1"/>
  <c r="H1403" i="1"/>
  <c r="A1404" i="1"/>
  <c r="Q1404" i="1" s="1"/>
  <c r="R1404" i="1" s="1"/>
  <c r="L1401" i="1" l="1"/>
  <c r="Z1396" i="1"/>
  <c r="G1401" i="1"/>
  <c r="D1402" i="1"/>
  <c r="F1402" i="1" s="1"/>
  <c r="S1397" i="1"/>
  <c r="X1397" i="1"/>
  <c r="O1398" i="1"/>
  <c r="P1398" i="1" s="1"/>
  <c r="N1399" i="1"/>
  <c r="C1405" i="1"/>
  <c r="B1396" i="1"/>
  <c r="T1406" i="1"/>
  <c r="AB1404" i="1"/>
  <c r="M1403" i="1"/>
  <c r="J1403" i="1"/>
  <c r="K1403" i="1" s="1"/>
  <c r="E1403" i="1" s="1"/>
  <c r="I1404" i="1"/>
  <c r="H1404" i="1"/>
  <c r="A1405" i="1"/>
  <c r="Q1405" i="1" s="1"/>
  <c r="R1405" i="1" s="1"/>
  <c r="U1402" i="1"/>
  <c r="W1402" i="1" s="1"/>
  <c r="L1402" i="1" l="1"/>
  <c r="Z1397" i="1"/>
  <c r="G1402" i="1"/>
  <c r="D1403" i="1"/>
  <c r="F1403" i="1" s="1"/>
  <c r="S1398" i="1"/>
  <c r="Z1398" i="1" s="1"/>
  <c r="X1398" i="1"/>
  <c r="B1398" i="1" s="1"/>
  <c r="B1397" i="1"/>
  <c r="C1406" i="1"/>
  <c r="N1400" i="1"/>
  <c r="O1399" i="1"/>
  <c r="P1399" i="1" s="1"/>
  <c r="AB1405" i="1"/>
  <c r="T1407" i="1"/>
  <c r="M1404" i="1"/>
  <c r="J1404" i="1"/>
  <c r="K1404" i="1" s="1"/>
  <c r="E1404" i="1" s="1"/>
  <c r="I1405" i="1"/>
  <c r="H1405" i="1"/>
  <c r="A1406" i="1"/>
  <c r="Q1406" i="1" s="1"/>
  <c r="R1406" i="1" s="1"/>
  <c r="U1403" i="1"/>
  <c r="W1403" i="1" s="1"/>
  <c r="L1403" i="1" l="1"/>
  <c r="G1403" i="1"/>
  <c r="D1404" i="1"/>
  <c r="F1404" i="1" s="1"/>
  <c r="S1399" i="1"/>
  <c r="Z1399" i="1" s="1"/>
  <c r="X1399" i="1"/>
  <c r="B1399" i="1" s="1"/>
  <c r="O1400" i="1"/>
  <c r="P1400" i="1" s="1"/>
  <c r="N1401" i="1"/>
  <c r="C1407" i="1"/>
  <c r="U1404" i="1"/>
  <c r="W1404" i="1" s="1"/>
  <c r="T1408" i="1"/>
  <c r="AB1406" i="1"/>
  <c r="I1406" i="1"/>
  <c r="H1406" i="1"/>
  <c r="A1407" i="1"/>
  <c r="Q1407" i="1" s="1"/>
  <c r="R1407" i="1" s="1"/>
  <c r="M1405" i="1"/>
  <c r="J1405" i="1"/>
  <c r="K1405" i="1" s="1"/>
  <c r="E1405" i="1" s="1"/>
  <c r="L1404" i="1" l="1"/>
  <c r="G1404" i="1"/>
  <c r="D1405" i="1"/>
  <c r="F1405" i="1" s="1"/>
  <c r="S1400" i="1"/>
  <c r="Z1400" i="1" s="1"/>
  <c r="X1400" i="1"/>
  <c r="B1400" i="1" s="1"/>
  <c r="C1408" i="1"/>
  <c r="N1402" i="1"/>
  <c r="O1401" i="1"/>
  <c r="P1401" i="1" s="1"/>
  <c r="U1405" i="1"/>
  <c r="W1405" i="1" s="1"/>
  <c r="I1407" i="1"/>
  <c r="A1408" i="1"/>
  <c r="Q1408" i="1" s="1"/>
  <c r="R1408" i="1" s="1"/>
  <c r="H1407" i="1"/>
  <c r="T1409" i="1"/>
  <c r="AB1407" i="1"/>
  <c r="M1406" i="1"/>
  <c r="J1406" i="1"/>
  <c r="K1406" i="1" s="1"/>
  <c r="E1406" i="1" s="1"/>
  <c r="L1405" i="1" l="1"/>
  <c r="G1405" i="1"/>
  <c r="D1406" i="1"/>
  <c r="F1406" i="1" s="1"/>
  <c r="C1409" i="1"/>
  <c r="S1401" i="1"/>
  <c r="X1401" i="1"/>
  <c r="O1402" i="1"/>
  <c r="P1402" i="1" s="1"/>
  <c r="N1403" i="1"/>
  <c r="A1409" i="1"/>
  <c r="Q1409" i="1" s="1"/>
  <c r="R1409" i="1" s="1"/>
  <c r="I1408" i="1"/>
  <c r="H1408" i="1"/>
  <c r="U1406" i="1"/>
  <c r="W1406" i="1" s="1"/>
  <c r="M1407" i="1"/>
  <c r="J1407" i="1"/>
  <c r="K1407" i="1" s="1"/>
  <c r="E1407" i="1" s="1"/>
  <c r="T1410" i="1"/>
  <c r="AB1408" i="1"/>
  <c r="L1406" i="1" l="1"/>
  <c r="G1406" i="1"/>
  <c r="D1407" i="1"/>
  <c r="F1407" i="1" s="1"/>
  <c r="N1404" i="1"/>
  <c r="O1403" i="1"/>
  <c r="P1403" i="1" s="1"/>
  <c r="Z1401" i="1"/>
  <c r="C1410" i="1"/>
  <c r="S1402" i="1"/>
  <c r="Z1402" i="1" s="1"/>
  <c r="X1402" i="1"/>
  <c r="B1402" i="1" s="1"/>
  <c r="B1401" i="1"/>
  <c r="U1407" i="1"/>
  <c r="W1407" i="1" s="1"/>
  <c r="J1408" i="1"/>
  <c r="K1408" i="1" s="1"/>
  <c r="E1408" i="1" s="1"/>
  <c r="M1408" i="1"/>
  <c r="I1409" i="1"/>
  <c r="A1410" i="1"/>
  <c r="Q1410" i="1" s="1"/>
  <c r="R1410" i="1" s="1"/>
  <c r="H1409" i="1"/>
  <c r="T1411" i="1"/>
  <c r="AB1409" i="1"/>
  <c r="L1407" i="1" l="1"/>
  <c r="G1407" i="1"/>
  <c r="D1408" i="1"/>
  <c r="F1408" i="1" s="1"/>
  <c r="C1411" i="1"/>
  <c r="S1403" i="1"/>
  <c r="Z1403" i="1" s="1"/>
  <c r="X1403" i="1"/>
  <c r="B1403" i="1" s="1"/>
  <c r="O1404" i="1"/>
  <c r="P1404" i="1" s="1"/>
  <c r="N1405" i="1"/>
  <c r="U1408" i="1"/>
  <c r="W1408" i="1" s="1"/>
  <c r="T1412" i="1"/>
  <c r="A1411" i="1"/>
  <c r="Q1411" i="1" s="1"/>
  <c r="R1411" i="1" s="1"/>
  <c r="I1410" i="1"/>
  <c r="H1410" i="1"/>
  <c r="J1409" i="1"/>
  <c r="K1409" i="1" s="1"/>
  <c r="E1409" i="1" s="1"/>
  <c r="M1409" i="1"/>
  <c r="AB1410" i="1"/>
  <c r="D1409" i="1" l="1"/>
  <c r="F1409" i="1" s="1"/>
  <c r="C1412" i="1"/>
  <c r="L1408" i="1"/>
  <c r="G1408" i="1"/>
  <c r="N1406" i="1"/>
  <c r="O1405" i="1"/>
  <c r="P1405" i="1" s="1"/>
  <c r="S1404" i="1"/>
  <c r="X1404" i="1"/>
  <c r="AB1411" i="1"/>
  <c r="U1409" i="1"/>
  <c r="W1409" i="1" s="1"/>
  <c r="A1412" i="1"/>
  <c r="Q1412" i="1" s="1"/>
  <c r="R1412" i="1" s="1"/>
  <c r="H1411" i="1"/>
  <c r="I1411" i="1" s="1"/>
  <c r="T1413" i="1"/>
  <c r="M1410" i="1"/>
  <c r="J1410" i="1"/>
  <c r="K1410" i="1" s="1"/>
  <c r="E1410" i="1" s="1"/>
  <c r="D1410" i="1" l="1"/>
  <c r="F1410" i="1" s="1"/>
  <c r="L1409" i="1"/>
  <c r="Z1404" i="1"/>
  <c r="B1404" i="1"/>
  <c r="N1407" i="1"/>
  <c r="O1406" i="1"/>
  <c r="P1406" i="1" s="1"/>
  <c r="C1413" i="1"/>
  <c r="G1409" i="1"/>
  <c r="S1405" i="1"/>
  <c r="Z1405" i="1" s="1"/>
  <c r="X1405" i="1"/>
  <c r="B1405" i="1" s="1"/>
  <c r="J1411" i="1"/>
  <c r="K1411" i="1" s="1"/>
  <c r="E1411" i="1" s="1"/>
  <c r="U1410" i="1"/>
  <c r="W1410" i="1" s="1"/>
  <c r="AB1412" i="1"/>
  <c r="T1414" i="1"/>
  <c r="I1412" i="1"/>
  <c r="A1413" i="1"/>
  <c r="Q1413" i="1" s="1"/>
  <c r="R1413" i="1" s="1"/>
  <c r="H1412" i="1"/>
  <c r="G1410" i="1" l="1"/>
  <c r="L1410" i="1"/>
  <c r="M1411" i="1" s="1"/>
  <c r="C1414" i="1"/>
  <c r="D1411" i="1"/>
  <c r="L1411" i="1" s="1"/>
  <c r="S1406" i="1"/>
  <c r="Z1406" i="1" s="1"/>
  <c r="X1406" i="1"/>
  <c r="B1406" i="1" s="1"/>
  <c r="N1408" i="1"/>
  <c r="O1407" i="1"/>
  <c r="P1407" i="1" s="1"/>
  <c r="I1413" i="1"/>
  <c r="A1414" i="1"/>
  <c r="Q1414" i="1" s="1"/>
  <c r="R1414" i="1" s="1"/>
  <c r="H1413" i="1"/>
  <c r="U1411" i="1"/>
  <c r="W1411" i="1" s="1"/>
  <c r="J1412" i="1"/>
  <c r="K1412" i="1" s="1"/>
  <c r="E1412" i="1" s="1"/>
  <c r="T1415" i="1"/>
  <c r="AB1413" i="1"/>
  <c r="N1409" i="1" l="1"/>
  <c r="O1408" i="1"/>
  <c r="P1408" i="1" s="1"/>
  <c r="D1412" i="1"/>
  <c r="L1412" i="1" s="1"/>
  <c r="F1411" i="1"/>
  <c r="G1411" i="1"/>
  <c r="C1415" i="1"/>
  <c r="S1407" i="1"/>
  <c r="X1407" i="1"/>
  <c r="M1412" i="1"/>
  <c r="M1413" i="1" s="1"/>
  <c r="J1413" i="1"/>
  <c r="K1413" i="1" s="1"/>
  <c r="E1413" i="1" s="1"/>
  <c r="AB1414" i="1"/>
  <c r="U1412" i="1"/>
  <c r="W1412" i="1" s="1"/>
  <c r="T1416" i="1"/>
  <c r="A1415" i="1"/>
  <c r="Q1415" i="1" s="1"/>
  <c r="R1415" i="1" s="1"/>
  <c r="I1414" i="1"/>
  <c r="H1414" i="1"/>
  <c r="C1416" i="1" l="1"/>
  <c r="Z1407" i="1"/>
  <c r="B1407" i="1"/>
  <c r="D1413" i="1"/>
  <c r="G1413" i="1" s="1"/>
  <c r="G1412" i="1"/>
  <c r="F1412" i="1"/>
  <c r="S1408" i="1"/>
  <c r="Z1408" i="1" s="1"/>
  <c r="X1408" i="1"/>
  <c r="B1408" i="1" s="1"/>
  <c r="N1410" i="1"/>
  <c r="O1409" i="1"/>
  <c r="P1409" i="1" s="1"/>
  <c r="AB1415" i="1"/>
  <c r="A1416" i="1"/>
  <c r="Q1416" i="1" s="1"/>
  <c r="R1416" i="1" s="1"/>
  <c r="I1415" i="1"/>
  <c r="H1415" i="1"/>
  <c r="J1414" i="1"/>
  <c r="K1414" i="1" s="1"/>
  <c r="E1414" i="1" s="1"/>
  <c r="M1414" i="1"/>
  <c r="T1417" i="1"/>
  <c r="U1413" i="1"/>
  <c r="W1413" i="1" s="1"/>
  <c r="L1413" i="1" l="1"/>
  <c r="D1414" i="1"/>
  <c r="G1414" i="1" s="1"/>
  <c r="S1409" i="1"/>
  <c r="Z1409" i="1" s="1"/>
  <c r="X1409" i="1"/>
  <c r="B1409" i="1" s="1"/>
  <c r="C1417" i="1"/>
  <c r="O1410" i="1"/>
  <c r="P1410" i="1" s="1"/>
  <c r="N1411" i="1"/>
  <c r="F1413" i="1"/>
  <c r="U1414" i="1"/>
  <c r="W1414" i="1" s="1"/>
  <c r="A1417" i="1"/>
  <c r="Q1417" i="1" s="1"/>
  <c r="R1417" i="1" s="1"/>
  <c r="I1416" i="1"/>
  <c r="H1416" i="1"/>
  <c r="T1418" i="1"/>
  <c r="J1415" i="1"/>
  <c r="K1415" i="1" s="1"/>
  <c r="E1415" i="1" s="1"/>
  <c r="M1415" i="1"/>
  <c r="AB1416" i="1"/>
  <c r="L1414" i="1" l="1"/>
  <c r="D1415" i="1"/>
  <c r="G1415" i="1" s="1"/>
  <c r="S1410" i="1"/>
  <c r="Z1410" i="1" s="1"/>
  <c r="X1410" i="1"/>
  <c r="B1410" i="1" s="1"/>
  <c r="C1418" i="1"/>
  <c r="F1414" i="1"/>
  <c r="N1412" i="1"/>
  <c r="O1411" i="1"/>
  <c r="P1411" i="1" s="1"/>
  <c r="U1415" i="1"/>
  <c r="W1415" i="1" s="1"/>
  <c r="AB1417" i="1"/>
  <c r="A1418" i="1"/>
  <c r="Q1418" i="1" s="1"/>
  <c r="R1418" i="1" s="1"/>
  <c r="I1417" i="1"/>
  <c r="H1417" i="1"/>
  <c r="T1419" i="1"/>
  <c r="J1416" i="1"/>
  <c r="K1416" i="1" s="1"/>
  <c r="E1416" i="1" s="1"/>
  <c r="M1416" i="1"/>
  <c r="L1415" i="1" l="1"/>
  <c r="D1416" i="1"/>
  <c r="G1416" i="1" s="1"/>
  <c r="C1419" i="1"/>
  <c r="S1411" i="1"/>
  <c r="X1411" i="1"/>
  <c r="O1412" i="1"/>
  <c r="P1412" i="1" s="1"/>
  <c r="N1413" i="1"/>
  <c r="F1415" i="1"/>
  <c r="U1416" i="1"/>
  <c r="W1416" i="1" s="1"/>
  <c r="J1417" i="1"/>
  <c r="K1417" i="1" s="1"/>
  <c r="E1417" i="1" s="1"/>
  <c r="M1417" i="1"/>
  <c r="A1419" i="1"/>
  <c r="Q1419" i="1" s="1"/>
  <c r="R1419" i="1" s="1"/>
  <c r="I1418" i="1"/>
  <c r="H1418" i="1"/>
  <c r="AB1418" i="1"/>
  <c r="T1420" i="1"/>
  <c r="L1416" i="1" l="1"/>
  <c r="Z1411" i="1"/>
  <c r="D1417" i="1"/>
  <c r="G1417" i="1" s="1"/>
  <c r="C1420" i="1"/>
  <c r="N1414" i="1"/>
  <c r="O1413" i="1"/>
  <c r="P1413" i="1" s="1"/>
  <c r="S1412" i="1"/>
  <c r="Z1412" i="1" s="1"/>
  <c r="X1412" i="1"/>
  <c r="B1412" i="1" s="1"/>
  <c r="F1416" i="1"/>
  <c r="B1411" i="1"/>
  <c r="U1417" i="1"/>
  <c r="W1417" i="1" s="1"/>
  <c r="T1421" i="1"/>
  <c r="A1420" i="1"/>
  <c r="Q1420" i="1" s="1"/>
  <c r="R1420" i="1" s="1"/>
  <c r="I1419" i="1"/>
  <c r="H1419" i="1"/>
  <c r="J1418" i="1"/>
  <c r="K1418" i="1" s="1"/>
  <c r="E1418" i="1" s="1"/>
  <c r="M1418" i="1"/>
  <c r="AB1419" i="1"/>
  <c r="L1417" i="1" l="1"/>
  <c r="D1418" i="1"/>
  <c r="G1418" i="1" s="1"/>
  <c r="S1413" i="1"/>
  <c r="Z1413" i="1" s="1"/>
  <c r="X1413" i="1"/>
  <c r="B1413" i="1" s="1"/>
  <c r="O1414" i="1"/>
  <c r="P1414" i="1" s="1"/>
  <c r="N1415" i="1"/>
  <c r="C1421" i="1"/>
  <c r="F1417" i="1"/>
  <c r="U1418" i="1"/>
  <c r="W1418" i="1" s="1"/>
  <c r="AB1420" i="1"/>
  <c r="T1422" i="1"/>
  <c r="H1420" i="1"/>
  <c r="I1420" i="1"/>
  <c r="A1421" i="1"/>
  <c r="Q1421" i="1" s="1"/>
  <c r="R1421" i="1" s="1"/>
  <c r="J1419" i="1"/>
  <c r="K1419" i="1" s="1"/>
  <c r="E1419" i="1" s="1"/>
  <c r="M1419" i="1"/>
  <c r="L1418" i="1" l="1"/>
  <c r="D1419" i="1"/>
  <c r="G1419" i="1" s="1"/>
  <c r="O1415" i="1"/>
  <c r="P1415" i="1" s="1"/>
  <c r="N1416" i="1"/>
  <c r="S1414" i="1"/>
  <c r="X1414" i="1"/>
  <c r="F1418" i="1"/>
  <c r="C1422" i="1"/>
  <c r="T1423" i="1"/>
  <c r="H1421" i="1"/>
  <c r="A1422" i="1"/>
  <c r="Q1422" i="1" s="1"/>
  <c r="R1422" i="1" s="1"/>
  <c r="I1421" i="1"/>
  <c r="U1419" i="1"/>
  <c r="W1419" i="1" s="1"/>
  <c r="J1420" i="1"/>
  <c r="K1420" i="1" s="1"/>
  <c r="E1420" i="1" s="1"/>
  <c r="M1420" i="1"/>
  <c r="AB1421" i="1"/>
  <c r="L1419" i="1" l="1"/>
  <c r="Z1414" i="1"/>
  <c r="D1420" i="1"/>
  <c r="G1420" i="1" s="1"/>
  <c r="B1414" i="1"/>
  <c r="N1417" i="1"/>
  <c r="O1416" i="1"/>
  <c r="P1416" i="1" s="1"/>
  <c r="C1423" i="1"/>
  <c r="S1415" i="1"/>
  <c r="Z1415" i="1" s="1"/>
  <c r="X1415" i="1"/>
  <c r="B1415" i="1" s="1"/>
  <c r="F1419" i="1"/>
  <c r="M1421" i="1"/>
  <c r="J1421" i="1"/>
  <c r="K1421" i="1" s="1"/>
  <c r="E1421" i="1" s="1"/>
  <c r="AB1422" i="1"/>
  <c r="U1420" i="1"/>
  <c r="W1420" i="1" s="1"/>
  <c r="H1422" i="1"/>
  <c r="I1422" i="1"/>
  <c r="A1423" i="1"/>
  <c r="Q1423" i="1" s="1"/>
  <c r="R1423" i="1" s="1"/>
  <c r="T1424" i="1"/>
  <c r="L1420" i="1" l="1"/>
  <c r="D1421" i="1"/>
  <c r="G1421" i="1" s="1"/>
  <c r="C1424" i="1"/>
  <c r="S1416" i="1"/>
  <c r="Z1416" i="1" s="1"/>
  <c r="X1416" i="1"/>
  <c r="B1416" i="1" s="1"/>
  <c r="N1418" i="1"/>
  <c r="O1417" i="1"/>
  <c r="P1417" i="1" s="1"/>
  <c r="F1420" i="1"/>
  <c r="H1423" i="1"/>
  <c r="A1424" i="1"/>
  <c r="Q1424" i="1" s="1"/>
  <c r="R1424" i="1" s="1"/>
  <c r="I1423" i="1"/>
  <c r="T1425" i="1"/>
  <c r="J1422" i="1"/>
  <c r="K1422" i="1" s="1"/>
  <c r="E1422" i="1" s="1"/>
  <c r="M1422" i="1"/>
  <c r="AB1423" i="1"/>
  <c r="U1421" i="1"/>
  <c r="W1421" i="1" s="1"/>
  <c r="L1421" i="1" l="1"/>
  <c r="D1422" i="1"/>
  <c r="G1422" i="1" s="1"/>
  <c r="O1418" i="1"/>
  <c r="P1418" i="1" s="1"/>
  <c r="N1419" i="1"/>
  <c r="C1425" i="1"/>
  <c r="F1421" i="1"/>
  <c r="S1417" i="1"/>
  <c r="X1417" i="1"/>
  <c r="AB1424" i="1"/>
  <c r="L1422" i="1"/>
  <c r="U1422" i="1"/>
  <c r="W1422" i="1" s="1"/>
  <c r="H1424" i="1"/>
  <c r="I1424" i="1"/>
  <c r="A1425" i="1"/>
  <c r="Q1425" i="1" s="1"/>
  <c r="R1425" i="1" s="1"/>
  <c r="T1426" i="1"/>
  <c r="M1423" i="1"/>
  <c r="J1423" i="1"/>
  <c r="K1423" i="1" s="1"/>
  <c r="E1423" i="1" s="1"/>
  <c r="Z1417" i="1" l="1"/>
  <c r="B1417" i="1"/>
  <c r="F1422" i="1"/>
  <c r="D1423" i="1"/>
  <c r="C1426" i="1"/>
  <c r="O1419" i="1"/>
  <c r="P1419" i="1" s="1"/>
  <c r="N1420" i="1"/>
  <c r="S1418" i="1"/>
  <c r="X1418" i="1"/>
  <c r="U1423" i="1"/>
  <c r="W1423" i="1" s="1"/>
  <c r="T1427" i="1"/>
  <c r="J1424" i="1"/>
  <c r="K1424" i="1" s="1"/>
  <c r="E1424" i="1" s="1"/>
  <c r="M1424" i="1"/>
  <c r="AB1425" i="1"/>
  <c r="H1425" i="1"/>
  <c r="A1426" i="1"/>
  <c r="Q1426" i="1" s="1"/>
  <c r="R1426" i="1" s="1"/>
  <c r="I1425" i="1"/>
  <c r="F1423" i="1" l="1"/>
  <c r="L1423" i="1"/>
  <c r="Z1418" i="1"/>
  <c r="G1423" i="1"/>
  <c r="D1424" i="1"/>
  <c r="O1420" i="1"/>
  <c r="P1420" i="1" s="1"/>
  <c r="N1421" i="1"/>
  <c r="S1419" i="1"/>
  <c r="Z1419" i="1" s="1"/>
  <c r="X1419" i="1"/>
  <c r="B1419" i="1" s="1"/>
  <c r="C1427" i="1"/>
  <c r="B1418" i="1"/>
  <c r="AB1426" i="1"/>
  <c r="H1426" i="1"/>
  <c r="I1426" i="1"/>
  <c r="A1427" i="1"/>
  <c r="Q1427" i="1" s="1"/>
  <c r="R1427" i="1" s="1"/>
  <c r="T1428" i="1"/>
  <c r="M1425" i="1"/>
  <c r="J1425" i="1"/>
  <c r="K1425" i="1" s="1"/>
  <c r="E1425" i="1" s="1"/>
  <c r="U1424" i="1"/>
  <c r="W1424" i="1" s="1"/>
  <c r="F1424" i="1" l="1"/>
  <c r="L1424" i="1"/>
  <c r="D1425" i="1"/>
  <c r="C1428" i="1"/>
  <c r="N1422" i="1"/>
  <c r="O1421" i="1"/>
  <c r="P1421" i="1" s="1"/>
  <c r="S1420" i="1"/>
  <c r="Z1420" i="1" s="1"/>
  <c r="X1420" i="1"/>
  <c r="B1420" i="1" s="1"/>
  <c r="G1424" i="1"/>
  <c r="H1427" i="1"/>
  <c r="A1428" i="1"/>
  <c r="Q1428" i="1" s="1"/>
  <c r="R1428" i="1" s="1"/>
  <c r="I1427" i="1"/>
  <c r="U1425" i="1"/>
  <c r="W1425" i="1" s="1"/>
  <c r="T1429" i="1"/>
  <c r="J1426" i="1"/>
  <c r="K1426" i="1" s="1"/>
  <c r="E1426" i="1" s="1"/>
  <c r="M1426" i="1"/>
  <c r="AB1427" i="1"/>
  <c r="F1425" i="1" l="1"/>
  <c r="L1425" i="1"/>
  <c r="G1425" i="1"/>
  <c r="D1426" i="1"/>
  <c r="S1421" i="1"/>
  <c r="Z1421" i="1" s="1"/>
  <c r="X1421" i="1"/>
  <c r="B1421" i="1" s="1"/>
  <c r="N1423" i="1"/>
  <c r="O1422" i="1"/>
  <c r="P1422" i="1" s="1"/>
  <c r="C1429" i="1"/>
  <c r="AB1428" i="1"/>
  <c r="U1426" i="1"/>
  <c r="W1426" i="1" s="1"/>
  <c r="H1428" i="1"/>
  <c r="I1428" i="1"/>
  <c r="A1429" i="1"/>
  <c r="Q1429" i="1" s="1"/>
  <c r="R1429" i="1" s="1"/>
  <c r="T1430" i="1"/>
  <c r="M1427" i="1"/>
  <c r="J1427" i="1"/>
  <c r="K1427" i="1" s="1"/>
  <c r="E1427" i="1" s="1"/>
  <c r="F1426" i="1" l="1"/>
  <c r="L1426" i="1"/>
  <c r="G1426" i="1"/>
  <c r="D1427" i="1"/>
  <c r="C1430" i="1"/>
  <c r="S1422" i="1"/>
  <c r="Z1422" i="1" s="1"/>
  <c r="X1422" i="1"/>
  <c r="B1422" i="1" s="1"/>
  <c r="N1424" i="1"/>
  <c r="O1423" i="1"/>
  <c r="P1423" i="1" s="1"/>
  <c r="U1427" i="1"/>
  <c r="W1427" i="1" s="1"/>
  <c r="J1428" i="1"/>
  <c r="K1428" i="1" s="1"/>
  <c r="E1428" i="1" s="1"/>
  <c r="M1428" i="1"/>
  <c r="AB1429" i="1"/>
  <c r="T1431" i="1"/>
  <c r="A1430" i="1"/>
  <c r="Q1430" i="1" s="1"/>
  <c r="R1430" i="1" s="1"/>
  <c r="H1429" i="1"/>
  <c r="I1429" i="1"/>
  <c r="F1427" i="1" l="1"/>
  <c r="L1427" i="1"/>
  <c r="D1428" i="1"/>
  <c r="S1423" i="1"/>
  <c r="X1423" i="1"/>
  <c r="N1425" i="1"/>
  <c r="O1424" i="1"/>
  <c r="P1424" i="1" s="1"/>
  <c r="C1431" i="1"/>
  <c r="G1427" i="1"/>
  <c r="T1432" i="1"/>
  <c r="U1428" i="1"/>
  <c r="W1428" i="1" s="1"/>
  <c r="M1429" i="1"/>
  <c r="J1429" i="1"/>
  <c r="K1429" i="1" s="1"/>
  <c r="E1429" i="1" s="1"/>
  <c r="A1431" i="1"/>
  <c r="Q1431" i="1" s="1"/>
  <c r="R1431" i="1" s="1"/>
  <c r="I1430" i="1"/>
  <c r="H1430" i="1"/>
  <c r="AB1430" i="1"/>
  <c r="F1428" i="1" l="1"/>
  <c r="Z1423" i="1"/>
  <c r="L1428" i="1"/>
  <c r="G1428" i="1"/>
  <c r="D1429" i="1"/>
  <c r="S1424" i="1"/>
  <c r="Z1424" i="1" s="1"/>
  <c r="X1424" i="1"/>
  <c r="B1424" i="1" s="1"/>
  <c r="N1426" i="1"/>
  <c r="O1425" i="1"/>
  <c r="P1425" i="1" s="1"/>
  <c r="B1423" i="1"/>
  <c r="C1432" i="1"/>
  <c r="I1431" i="1"/>
  <c r="A1432" i="1"/>
  <c r="Q1432" i="1" s="1"/>
  <c r="R1432" i="1" s="1"/>
  <c r="H1431" i="1"/>
  <c r="U1429" i="1"/>
  <c r="W1429" i="1" s="1"/>
  <c r="AB1431" i="1"/>
  <c r="T1433" i="1"/>
  <c r="J1430" i="1"/>
  <c r="K1430" i="1" s="1"/>
  <c r="E1430" i="1" s="1"/>
  <c r="M1430" i="1"/>
  <c r="F1429" i="1" l="1"/>
  <c r="L1429" i="1"/>
  <c r="G1429" i="1"/>
  <c r="D1430" i="1"/>
  <c r="F1430" i="1" s="1"/>
  <c r="S1425" i="1"/>
  <c r="Z1425" i="1" s="1"/>
  <c r="X1425" i="1"/>
  <c r="B1425" i="1" s="1"/>
  <c r="O1426" i="1"/>
  <c r="P1426" i="1" s="1"/>
  <c r="N1427" i="1"/>
  <c r="C1433" i="1"/>
  <c r="U1430" i="1"/>
  <c r="W1430" i="1" s="1"/>
  <c r="T1434" i="1"/>
  <c r="H1432" i="1"/>
  <c r="I1432" i="1"/>
  <c r="A1433" i="1"/>
  <c r="Q1433" i="1" s="1"/>
  <c r="R1433" i="1" s="1"/>
  <c r="J1431" i="1"/>
  <c r="K1431" i="1" s="1"/>
  <c r="E1431" i="1" s="1"/>
  <c r="M1431" i="1"/>
  <c r="AB1432" i="1"/>
  <c r="L1430" i="1" l="1"/>
  <c r="D1431" i="1"/>
  <c r="F1431" i="1" s="1"/>
  <c r="O1427" i="1"/>
  <c r="P1427" i="1" s="1"/>
  <c r="N1428" i="1"/>
  <c r="S1426" i="1"/>
  <c r="Z1426" i="1" s="1"/>
  <c r="X1426" i="1"/>
  <c r="B1426" i="1" s="1"/>
  <c r="G1430" i="1"/>
  <c r="C1434" i="1"/>
  <c r="U1431" i="1"/>
  <c r="W1431" i="1" s="1"/>
  <c r="A1434" i="1"/>
  <c r="Q1434" i="1" s="1"/>
  <c r="R1434" i="1" s="1"/>
  <c r="I1433" i="1"/>
  <c r="H1433" i="1"/>
  <c r="T1435" i="1"/>
  <c r="J1432" i="1"/>
  <c r="K1432" i="1" s="1"/>
  <c r="E1432" i="1" s="1"/>
  <c r="M1432" i="1"/>
  <c r="AB1433" i="1"/>
  <c r="L1431" i="1" l="1"/>
  <c r="G1431" i="1"/>
  <c r="D1432" i="1"/>
  <c r="F1432" i="1" s="1"/>
  <c r="N1429" i="1"/>
  <c r="O1428" i="1"/>
  <c r="P1428" i="1" s="1"/>
  <c r="S1427" i="1"/>
  <c r="X1427" i="1"/>
  <c r="C1435" i="1"/>
  <c r="AB1434" i="1"/>
  <c r="I1434" i="1"/>
  <c r="A1435" i="1"/>
  <c r="Q1435" i="1" s="1"/>
  <c r="R1435" i="1" s="1"/>
  <c r="H1434" i="1"/>
  <c r="U1432" i="1"/>
  <c r="W1432" i="1" s="1"/>
  <c r="T1436" i="1"/>
  <c r="M1433" i="1"/>
  <c r="J1433" i="1"/>
  <c r="K1433" i="1" s="1"/>
  <c r="E1433" i="1" s="1"/>
  <c r="Z1427" i="1" l="1"/>
  <c r="L1432" i="1"/>
  <c r="D1433" i="1"/>
  <c r="F1433" i="1" s="1"/>
  <c r="S1428" i="1"/>
  <c r="Z1428" i="1" s="1"/>
  <c r="X1428" i="1"/>
  <c r="B1428" i="1" s="1"/>
  <c r="N1430" i="1"/>
  <c r="O1429" i="1"/>
  <c r="P1429" i="1" s="1"/>
  <c r="C1436" i="1"/>
  <c r="G1432" i="1"/>
  <c r="B1427" i="1"/>
  <c r="A1436" i="1"/>
  <c r="Q1436" i="1" s="1"/>
  <c r="R1436" i="1" s="1"/>
  <c r="H1435" i="1"/>
  <c r="I1435" i="1"/>
  <c r="T1437" i="1"/>
  <c r="J1434" i="1"/>
  <c r="K1434" i="1" s="1"/>
  <c r="E1434" i="1" s="1"/>
  <c r="M1434" i="1"/>
  <c r="U1433" i="1"/>
  <c r="W1433" i="1" s="1"/>
  <c r="AB1435" i="1"/>
  <c r="L1433" i="1" l="1"/>
  <c r="D1434" i="1"/>
  <c r="F1434" i="1" s="1"/>
  <c r="S1429" i="1"/>
  <c r="Z1429" i="1" s="1"/>
  <c r="X1429" i="1"/>
  <c r="B1429" i="1" s="1"/>
  <c r="N1431" i="1"/>
  <c r="O1430" i="1"/>
  <c r="P1430" i="1" s="1"/>
  <c r="G1433" i="1"/>
  <c r="C1437" i="1"/>
  <c r="U1434" i="1"/>
  <c r="W1434" i="1" s="1"/>
  <c r="M1435" i="1"/>
  <c r="J1435" i="1"/>
  <c r="K1435" i="1" s="1"/>
  <c r="E1435" i="1" s="1"/>
  <c r="A1437" i="1"/>
  <c r="Q1437" i="1" s="1"/>
  <c r="R1437" i="1" s="1"/>
  <c r="I1436" i="1"/>
  <c r="H1436" i="1"/>
  <c r="T1438" i="1"/>
  <c r="AB1436" i="1"/>
  <c r="L1434" i="1" l="1"/>
  <c r="G1434" i="1"/>
  <c r="D1435" i="1"/>
  <c r="F1435" i="1" s="1"/>
  <c r="S1430" i="1"/>
  <c r="X1430" i="1"/>
  <c r="N1432" i="1"/>
  <c r="O1431" i="1"/>
  <c r="P1431" i="1" s="1"/>
  <c r="C1438" i="1"/>
  <c r="AB1437" i="1"/>
  <c r="J1436" i="1"/>
  <c r="K1436" i="1" s="1"/>
  <c r="E1436" i="1" s="1"/>
  <c r="M1436" i="1"/>
  <c r="U1435" i="1"/>
  <c r="W1435" i="1" s="1"/>
  <c r="T1439" i="1"/>
  <c r="A1438" i="1"/>
  <c r="Q1438" i="1" s="1"/>
  <c r="R1438" i="1" s="1"/>
  <c r="I1437" i="1"/>
  <c r="H1437" i="1"/>
  <c r="Z1430" i="1" l="1"/>
  <c r="G1435" i="1"/>
  <c r="L1435" i="1"/>
  <c r="D1436" i="1"/>
  <c r="F1436" i="1" s="1"/>
  <c r="S1431" i="1"/>
  <c r="X1431" i="1"/>
  <c r="N1433" i="1"/>
  <c r="O1432" i="1"/>
  <c r="P1432" i="1" s="1"/>
  <c r="B1430" i="1"/>
  <c r="C1439" i="1"/>
  <c r="U1436" i="1"/>
  <c r="W1436" i="1" s="1"/>
  <c r="AB1438" i="1"/>
  <c r="T1440" i="1"/>
  <c r="J1437" i="1"/>
  <c r="K1437" i="1" s="1"/>
  <c r="E1437" i="1" s="1"/>
  <c r="M1437" i="1"/>
  <c r="A1439" i="1"/>
  <c r="Q1439" i="1" s="1"/>
  <c r="R1439" i="1" s="1"/>
  <c r="I1438" i="1"/>
  <c r="H1438" i="1"/>
  <c r="C1440" i="1" l="1"/>
  <c r="L1436" i="1"/>
  <c r="Z1431" i="1"/>
  <c r="G1436" i="1"/>
  <c r="D1437" i="1"/>
  <c r="F1437" i="1" s="1"/>
  <c r="S1432" i="1"/>
  <c r="X1432" i="1"/>
  <c r="N1434" i="1"/>
  <c r="O1433" i="1"/>
  <c r="P1433" i="1" s="1"/>
  <c r="B1431" i="1"/>
  <c r="U1437" i="1"/>
  <c r="W1437" i="1" s="1"/>
  <c r="T1441" i="1"/>
  <c r="J1438" i="1"/>
  <c r="K1438" i="1" s="1"/>
  <c r="E1438" i="1" s="1"/>
  <c r="M1438" i="1"/>
  <c r="A1440" i="1"/>
  <c r="Q1440" i="1" s="1"/>
  <c r="R1440" i="1" s="1"/>
  <c r="I1439" i="1"/>
  <c r="H1439" i="1"/>
  <c r="AB1439" i="1"/>
  <c r="L1437" i="1" l="1"/>
  <c r="Z1432" i="1"/>
  <c r="G1437" i="1"/>
  <c r="D1438" i="1"/>
  <c r="F1438" i="1" s="1"/>
  <c r="S1433" i="1"/>
  <c r="X1433" i="1"/>
  <c r="O1434" i="1"/>
  <c r="P1434" i="1" s="1"/>
  <c r="N1435" i="1"/>
  <c r="B1432" i="1"/>
  <c r="C1441" i="1"/>
  <c r="T1442" i="1"/>
  <c r="J1439" i="1"/>
  <c r="K1439" i="1" s="1"/>
  <c r="E1439" i="1" s="1"/>
  <c r="M1439" i="1"/>
  <c r="A1441" i="1"/>
  <c r="Q1441" i="1" s="1"/>
  <c r="R1441" i="1" s="1"/>
  <c r="I1440" i="1"/>
  <c r="H1440" i="1"/>
  <c r="AB1440" i="1"/>
  <c r="U1438" i="1"/>
  <c r="W1438" i="1" s="1"/>
  <c r="L1438" i="1" l="1"/>
  <c r="Z1433" i="1"/>
  <c r="G1438" i="1"/>
  <c r="D1439" i="1"/>
  <c r="F1439" i="1" s="1"/>
  <c r="O1435" i="1"/>
  <c r="P1435" i="1" s="1"/>
  <c r="N1436" i="1"/>
  <c r="S1434" i="1"/>
  <c r="X1434" i="1"/>
  <c r="B1433" i="1"/>
  <c r="C1442" i="1"/>
  <c r="U1439" i="1"/>
  <c r="W1439" i="1" s="1"/>
  <c r="J1440" i="1"/>
  <c r="K1440" i="1" s="1"/>
  <c r="E1440" i="1" s="1"/>
  <c r="M1440" i="1"/>
  <c r="A1442" i="1"/>
  <c r="Q1442" i="1" s="1"/>
  <c r="R1442" i="1" s="1"/>
  <c r="H1441" i="1"/>
  <c r="I1441" i="1" s="1"/>
  <c r="AB1441" i="1"/>
  <c r="T1443" i="1"/>
  <c r="D1440" i="1" l="1"/>
  <c r="F1440" i="1" s="1"/>
  <c r="Z1434" i="1"/>
  <c r="L1439" i="1"/>
  <c r="G1439" i="1"/>
  <c r="B1434" i="1"/>
  <c r="O1436" i="1"/>
  <c r="P1436" i="1" s="1"/>
  <c r="N1437" i="1"/>
  <c r="S1435" i="1"/>
  <c r="Z1435" i="1" s="1"/>
  <c r="X1435" i="1"/>
  <c r="B1435" i="1" s="1"/>
  <c r="C1443" i="1"/>
  <c r="J1441" i="1"/>
  <c r="K1441" i="1" s="1"/>
  <c r="E1441" i="1" s="1"/>
  <c r="AB1442" i="1"/>
  <c r="U1440" i="1"/>
  <c r="W1440" i="1" s="1"/>
  <c r="T1444" i="1"/>
  <c r="A1443" i="1"/>
  <c r="Q1443" i="1" s="1"/>
  <c r="R1443" i="1" s="1"/>
  <c r="I1442" i="1"/>
  <c r="H1442" i="1"/>
  <c r="G1440" i="1" l="1"/>
  <c r="L1440" i="1"/>
  <c r="M1441" i="1" s="1"/>
  <c r="O1437" i="1"/>
  <c r="P1437" i="1" s="1"/>
  <c r="N1438" i="1"/>
  <c r="S1436" i="1"/>
  <c r="Z1436" i="1" s="1"/>
  <c r="X1436" i="1"/>
  <c r="B1436" i="1" s="1"/>
  <c r="D1441" i="1"/>
  <c r="C1444" i="1"/>
  <c r="T1445" i="1"/>
  <c r="AB1443" i="1"/>
  <c r="J1442" i="1"/>
  <c r="K1442" i="1" s="1"/>
  <c r="E1442" i="1" s="1"/>
  <c r="A1444" i="1"/>
  <c r="Q1444" i="1" s="1"/>
  <c r="R1444" i="1" s="1"/>
  <c r="I1443" i="1"/>
  <c r="H1443" i="1"/>
  <c r="U1441" i="1"/>
  <c r="W1441" i="1" s="1"/>
  <c r="D1442" i="1" l="1"/>
  <c r="L1442" i="1" s="1"/>
  <c r="C1445" i="1"/>
  <c r="G1441" i="1"/>
  <c r="F1441" i="1"/>
  <c r="O1438" i="1"/>
  <c r="P1438" i="1" s="1"/>
  <c r="N1439" i="1"/>
  <c r="L1441" i="1"/>
  <c r="S1437" i="1"/>
  <c r="X1437" i="1"/>
  <c r="J1443" i="1"/>
  <c r="K1443" i="1" s="1"/>
  <c r="E1443" i="1" s="1"/>
  <c r="A1445" i="1"/>
  <c r="Q1445" i="1" s="1"/>
  <c r="R1445" i="1" s="1"/>
  <c r="I1444" i="1"/>
  <c r="H1444" i="1"/>
  <c r="T1446" i="1"/>
  <c r="AB1444" i="1"/>
  <c r="M1442" i="1"/>
  <c r="U1442" i="1"/>
  <c r="W1442" i="1" s="1"/>
  <c r="Z1437" i="1" l="1"/>
  <c r="D1443" i="1"/>
  <c r="G1443" i="1" s="1"/>
  <c r="N1440" i="1"/>
  <c r="O1439" i="1"/>
  <c r="P1439" i="1" s="1"/>
  <c r="S1438" i="1"/>
  <c r="X1438" i="1"/>
  <c r="B1437" i="1"/>
  <c r="C1446" i="1"/>
  <c r="G1442" i="1"/>
  <c r="F1442" i="1"/>
  <c r="S1441" i="1"/>
  <c r="Z1441" i="1" s="1"/>
  <c r="L1443" i="1"/>
  <c r="U1443" i="1"/>
  <c r="W1443" i="1" s="1"/>
  <c r="T1447" i="1"/>
  <c r="J1444" i="1"/>
  <c r="K1444" i="1" s="1"/>
  <c r="E1444" i="1" s="1"/>
  <c r="A1446" i="1"/>
  <c r="Q1446" i="1" s="1"/>
  <c r="R1446" i="1" s="1"/>
  <c r="I1445" i="1"/>
  <c r="H1445" i="1"/>
  <c r="AB1445" i="1"/>
  <c r="M1443" i="1"/>
  <c r="Z1438" i="1" l="1"/>
  <c r="B1438" i="1"/>
  <c r="S1439" i="1"/>
  <c r="Z1439" i="1" s="1"/>
  <c r="X1439" i="1"/>
  <c r="B1439" i="1" s="1"/>
  <c r="O1440" i="1"/>
  <c r="P1440" i="1" s="1"/>
  <c r="N1441" i="1"/>
  <c r="C1447" i="1"/>
  <c r="D1444" i="1"/>
  <c r="L1444" i="1" s="1"/>
  <c r="F1443" i="1"/>
  <c r="J1445" i="1"/>
  <c r="K1445" i="1" s="1"/>
  <c r="E1445" i="1" s="1"/>
  <c r="A1447" i="1"/>
  <c r="Q1447" i="1" s="1"/>
  <c r="R1447" i="1" s="1"/>
  <c r="I1446" i="1"/>
  <c r="H1446" i="1"/>
  <c r="T1448" i="1"/>
  <c r="AB1446" i="1"/>
  <c r="M1444" i="1"/>
  <c r="M1445" i="1" s="1"/>
  <c r="U1444" i="1"/>
  <c r="W1444" i="1" s="1"/>
  <c r="D1445" i="1" l="1"/>
  <c r="G1445" i="1" s="1"/>
  <c r="O1441" i="1"/>
  <c r="P1441" i="1" s="1"/>
  <c r="X1441" i="1" s="1"/>
  <c r="B1441" i="1" s="1"/>
  <c r="N1442" i="1"/>
  <c r="S1440" i="1"/>
  <c r="X1440" i="1"/>
  <c r="F1444" i="1"/>
  <c r="G1444" i="1"/>
  <c r="C1448" i="1"/>
  <c r="J1446" i="1"/>
  <c r="K1446" i="1" s="1"/>
  <c r="E1446" i="1" s="1"/>
  <c r="M1446" i="1"/>
  <c r="A1448" i="1"/>
  <c r="Q1448" i="1" s="1"/>
  <c r="R1448" i="1" s="1"/>
  <c r="I1447" i="1"/>
  <c r="H1447" i="1"/>
  <c r="U1445" i="1"/>
  <c r="W1445" i="1" s="1"/>
  <c r="T1449" i="1"/>
  <c r="AB1447" i="1"/>
  <c r="L1445" i="1" l="1"/>
  <c r="Z1440" i="1"/>
  <c r="D1446" i="1"/>
  <c r="G1446" i="1" s="1"/>
  <c r="B1440" i="1"/>
  <c r="O1442" i="1"/>
  <c r="P1442" i="1" s="1"/>
  <c r="N1443" i="1"/>
  <c r="C1449" i="1"/>
  <c r="F1445" i="1"/>
  <c r="J1447" i="1"/>
  <c r="K1447" i="1" s="1"/>
  <c r="E1447" i="1" s="1"/>
  <c r="M1447" i="1"/>
  <c r="A1449" i="1"/>
  <c r="Q1449" i="1" s="1"/>
  <c r="R1449" i="1" s="1"/>
  <c r="I1448" i="1"/>
  <c r="H1448" i="1"/>
  <c r="AB1448" i="1"/>
  <c r="U1446" i="1"/>
  <c r="W1446" i="1" s="1"/>
  <c r="T1450" i="1"/>
  <c r="L1446" i="1" l="1"/>
  <c r="D1447" i="1"/>
  <c r="G1447" i="1" s="1"/>
  <c r="C1450" i="1"/>
  <c r="O1443" i="1"/>
  <c r="P1443" i="1" s="1"/>
  <c r="N1444" i="1"/>
  <c r="S1442" i="1"/>
  <c r="Z1442" i="1" s="1"/>
  <c r="X1442" i="1"/>
  <c r="B1442" i="1" s="1"/>
  <c r="F1446" i="1"/>
  <c r="U1447" i="1"/>
  <c r="W1447" i="1" s="1"/>
  <c r="AB1449" i="1"/>
  <c r="T1451" i="1"/>
  <c r="J1448" i="1"/>
  <c r="K1448" i="1" s="1"/>
  <c r="E1448" i="1" s="1"/>
  <c r="M1448" i="1"/>
  <c r="A1450" i="1"/>
  <c r="Q1450" i="1" s="1"/>
  <c r="R1450" i="1" s="1"/>
  <c r="I1449" i="1"/>
  <c r="H1449" i="1"/>
  <c r="L1447" i="1" l="1"/>
  <c r="F1447" i="1"/>
  <c r="D1448" i="1"/>
  <c r="L1448" i="1" s="1"/>
  <c r="O1444" i="1"/>
  <c r="P1444" i="1" s="1"/>
  <c r="N1445" i="1"/>
  <c r="S1443" i="1"/>
  <c r="Z1443" i="1" s="1"/>
  <c r="X1443" i="1"/>
  <c r="B1443" i="1" s="1"/>
  <c r="C1451" i="1"/>
  <c r="J1449" i="1"/>
  <c r="K1449" i="1" s="1"/>
  <c r="E1449" i="1" s="1"/>
  <c r="M1449" i="1"/>
  <c r="A1451" i="1"/>
  <c r="Q1451" i="1" s="1"/>
  <c r="R1451" i="1" s="1"/>
  <c r="I1450" i="1"/>
  <c r="H1450" i="1"/>
  <c r="AB1450" i="1"/>
  <c r="T1452" i="1"/>
  <c r="U1448" i="1"/>
  <c r="W1448" i="1" s="1"/>
  <c r="F1448" i="1" l="1"/>
  <c r="D1449" i="1"/>
  <c r="C1452" i="1"/>
  <c r="O1445" i="1"/>
  <c r="P1445" i="1" s="1"/>
  <c r="N1446" i="1"/>
  <c r="S1444" i="1"/>
  <c r="Z1444" i="1" s="1"/>
  <c r="X1444" i="1"/>
  <c r="B1444" i="1" s="1"/>
  <c r="G1448" i="1"/>
  <c r="U1449" i="1"/>
  <c r="W1449" i="1" s="1"/>
  <c r="J1450" i="1"/>
  <c r="K1450" i="1" s="1"/>
  <c r="E1450" i="1" s="1"/>
  <c r="M1450" i="1"/>
  <c r="I1451" i="1"/>
  <c r="H1451" i="1"/>
  <c r="A1452" i="1"/>
  <c r="Q1452" i="1" s="1"/>
  <c r="R1452" i="1" s="1"/>
  <c r="T1453" i="1"/>
  <c r="AB1451" i="1"/>
  <c r="F1449" i="1" l="1"/>
  <c r="L1449" i="1"/>
  <c r="G1449" i="1"/>
  <c r="D1450" i="1"/>
  <c r="L1450" i="1" s="1"/>
  <c r="N1447" i="1"/>
  <c r="O1446" i="1"/>
  <c r="P1446" i="1" s="1"/>
  <c r="S1445" i="1"/>
  <c r="X1445" i="1"/>
  <c r="C1453" i="1"/>
  <c r="I1452" i="1"/>
  <c r="H1452" i="1"/>
  <c r="A1453" i="1"/>
  <c r="Q1453" i="1" s="1"/>
  <c r="R1453" i="1" s="1"/>
  <c r="T1454" i="1"/>
  <c r="J1451" i="1"/>
  <c r="K1451" i="1" s="1"/>
  <c r="E1451" i="1" s="1"/>
  <c r="M1451" i="1"/>
  <c r="U1450" i="1"/>
  <c r="W1450" i="1" s="1"/>
  <c r="AB1452" i="1"/>
  <c r="Z1445" i="1" l="1"/>
  <c r="F1450" i="1"/>
  <c r="G1450" i="1"/>
  <c r="D1451" i="1"/>
  <c r="O1447" i="1"/>
  <c r="P1447" i="1" s="1"/>
  <c r="N1448" i="1"/>
  <c r="C1454" i="1"/>
  <c r="S1446" i="1"/>
  <c r="Z1446" i="1" s="1"/>
  <c r="X1446" i="1"/>
  <c r="B1446" i="1" s="1"/>
  <c r="B1445" i="1"/>
  <c r="AB1453" i="1"/>
  <c r="I1453" i="1"/>
  <c r="A1454" i="1"/>
  <c r="Q1454" i="1" s="1"/>
  <c r="R1454" i="1" s="1"/>
  <c r="H1453" i="1"/>
  <c r="U1451" i="1"/>
  <c r="W1451" i="1" s="1"/>
  <c r="T1455" i="1"/>
  <c r="M1452" i="1"/>
  <c r="J1452" i="1"/>
  <c r="K1452" i="1" s="1"/>
  <c r="E1452" i="1" s="1"/>
  <c r="F1451" i="1" l="1"/>
  <c r="L1451" i="1"/>
  <c r="D1452" i="1"/>
  <c r="L1452" i="1" s="1"/>
  <c r="C1455" i="1"/>
  <c r="O1448" i="1"/>
  <c r="P1448" i="1" s="1"/>
  <c r="N1449" i="1"/>
  <c r="S1447" i="1"/>
  <c r="Z1447" i="1" s="1"/>
  <c r="X1447" i="1"/>
  <c r="B1447" i="1" s="1"/>
  <c r="G1451" i="1"/>
  <c r="T1456" i="1"/>
  <c r="M1453" i="1"/>
  <c r="J1453" i="1"/>
  <c r="K1453" i="1" s="1"/>
  <c r="E1453" i="1" s="1"/>
  <c r="U1452" i="1"/>
  <c r="W1452" i="1" s="1"/>
  <c r="AB1454" i="1"/>
  <c r="A1455" i="1"/>
  <c r="Q1455" i="1" s="1"/>
  <c r="R1455" i="1" s="1"/>
  <c r="I1454" i="1"/>
  <c r="H1454" i="1"/>
  <c r="F1452" i="1" l="1"/>
  <c r="D1453" i="1"/>
  <c r="N1450" i="1"/>
  <c r="O1449" i="1"/>
  <c r="P1449" i="1" s="1"/>
  <c r="S1448" i="1"/>
  <c r="Z1448" i="1" s="1"/>
  <c r="X1448" i="1"/>
  <c r="B1448" i="1" s="1"/>
  <c r="C1456" i="1"/>
  <c r="G1452" i="1"/>
  <c r="H1455" i="1"/>
  <c r="A1456" i="1"/>
  <c r="Q1456" i="1" s="1"/>
  <c r="R1456" i="1" s="1"/>
  <c r="I1455" i="1"/>
  <c r="AB1455" i="1"/>
  <c r="J1454" i="1"/>
  <c r="K1454" i="1" s="1"/>
  <c r="E1454" i="1" s="1"/>
  <c r="M1454" i="1"/>
  <c r="U1453" i="1"/>
  <c r="W1453" i="1" s="1"/>
  <c r="T1457" i="1"/>
  <c r="F1453" i="1" l="1"/>
  <c r="L1453" i="1"/>
  <c r="G1453" i="1"/>
  <c r="D1454" i="1"/>
  <c r="L1454" i="1" s="1"/>
  <c r="S1449" i="1"/>
  <c r="X1449" i="1"/>
  <c r="N1451" i="1"/>
  <c r="O1450" i="1"/>
  <c r="P1450" i="1" s="1"/>
  <c r="C1457" i="1"/>
  <c r="T1458" i="1"/>
  <c r="I1456" i="1"/>
  <c r="A1457" i="1"/>
  <c r="Q1457" i="1" s="1"/>
  <c r="R1457" i="1" s="1"/>
  <c r="H1456" i="1"/>
  <c r="J1455" i="1"/>
  <c r="K1455" i="1" s="1"/>
  <c r="E1455" i="1" s="1"/>
  <c r="M1455" i="1"/>
  <c r="U1454" i="1"/>
  <c r="W1454" i="1" s="1"/>
  <c r="AB1456" i="1"/>
  <c r="F1454" i="1" l="1"/>
  <c r="Z1449" i="1"/>
  <c r="D1455" i="1"/>
  <c r="N1452" i="1"/>
  <c r="O1451" i="1"/>
  <c r="P1451" i="1" s="1"/>
  <c r="B1449" i="1"/>
  <c r="C1458" i="1"/>
  <c r="G1454" i="1"/>
  <c r="S1450" i="1"/>
  <c r="Z1450" i="1" s="1"/>
  <c r="X1450" i="1"/>
  <c r="B1450" i="1" s="1"/>
  <c r="AB1457" i="1"/>
  <c r="U1455" i="1"/>
  <c r="W1455" i="1" s="1"/>
  <c r="I1457" i="1"/>
  <c r="A1458" i="1"/>
  <c r="Q1458" i="1" s="1"/>
  <c r="R1458" i="1" s="1"/>
  <c r="H1457" i="1"/>
  <c r="T1459" i="1"/>
  <c r="M1456" i="1"/>
  <c r="J1456" i="1"/>
  <c r="K1456" i="1" s="1"/>
  <c r="E1456" i="1" s="1"/>
  <c r="F1455" i="1" l="1"/>
  <c r="L1455" i="1"/>
  <c r="G1455" i="1"/>
  <c r="D1456" i="1"/>
  <c r="S1451" i="1"/>
  <c r="Z1451" i="1" s="1"/>
  <c r="X1451" i="1"/>
  <c r="B1451" i="1" s="1"/>
  <c r="N1453" i="1"/>
  <c r="O1452" i="1"/>
  <c r="P1452" i="1" s="1"/>
  <c r="C1459" i="1"/>
  <c r="U1456" i="1"/>
  <c r="W1456" i="1" s="1"/>
  <c r="I1458" i="1"/>
  <c r="H1458" i="1"/>
  <c r="A1459" i="1"/>
  <c r="Q1459" i="1" s="1"/>
  <c r="R1459" i="1" s="1"/>
  <c r="T1460" i="1"/>
  <c r="J1457" i="1"/>
  <c r="K1457" i="1" s="1"/>
  <c r="E1457" i="1" s="1"/>
  <c r="M1457" i="1"/>
  <c r="AB1458" i="1"/>
  <c r="F1456" i="1" l="1"/>
  <c r="G1456" i="1"/>
  <c r="L1456" i="1"/>
  <c r="D1457" i="1"/>
  <c r="S1452" i="1"/>
  <c r="X1452" i="1"/>
  <c r="O1453" i="1"/>
  <c r="P1453" i="1" s="1"/>
  <c r="N1454" i="1"/>
  <c r="C1460" i="1"/>
  <c r="T1461" i="1"/>
  <c r="M1458" i="1"/>
  <c r="J1458" i="1"/>
  <c r="K1458" i="1" s="1"/>
  <c r="E1458" i="1" s="1"/>
  <c r="U1457" i="1"/>
  <c r="W1457" i="1" s="1"/>
  <c r="AB1459" i="1"/>
  <c r="I1459" i="1"/>
  <c r="H1459" i="1"/>
  <c r="A1460" i="1"/>
  <c r="Q1460" i="1" s="1"/>
  <c r="R1460" i="1" s="1"/>
  <c r="F1457" i="1" l="1"/>
  <c r="Z1452" i="1"/>
  <c r="L1457" i="1"/>
  <c r="G1457" i="1"/>
  <c r="D1458" i="1"/>
  <c r="O1454" i="1"/>
  <c r="P1454" i="1" s="1"/>
  <c r="N1455" i="1"/>
  <c r="S1453" i="1"/>
  <c r="X1453" i="1"/>
  <c r="B1452" i="1"/>
  <c r="C1461" i="1"/>
  <c r="M1459" i="1"/>
  <c r="J1459" i="1"/>
  <c r="K1459" i="1" s="1"/>
  <c r="E1459" i="1" s="1"/>
  <c r="U1458" i="1"/>
  <c r="W1458" i="1" s="1"/>
  <c r="T1462" i="1"/>
  <c r="AB1460" i="1"/>
  <c r="I1460" i="1"/>
  <c r="H1460" i="1"/>
  <c r="A1461" i="1"/>
  <c r="Q1461" i="1" s="1"/>
  <c r="R1461" i="1" s="1"/>
  <c r="F1458" i="1" l="1"/>
  <c r="Z1453" i="1"/>
  <c r="L1458" i="1"/>
  <c r="G1458" i="1"/>
  <c r="D1459" i="1"/>
  <c r="B1453" i="1"/>
  <c r="N1456" i="1"/>
  <c r="O1455" i="1"/>
  <c r="P1455" i="1" s="1"/>
  <c r="S1454" i="1"/>
  <c r="X1454" i="1"/>
  <c r="B1454" i="1" s="1"/>
  <c r="C1462" i="1"/>
  <c r="M1460" i="1"/>
  <c r="J1460" i="1"/>
  <c r="K1460" i="1" s="1"/>
  <c r="E1460" i="1" s="1"/>
  <c r="I1461" i="1"/>
  <c r="H1461" i="1"/>
  <c r="A1462" i="1"/>
  <c r="Q1462" i="1" s="1"/>
  <c r="R1462" i="1" s="1"/>
  <c r="AB1461" i="1"/>
  <c r="T1463" i="1"/>
  <c r="U1459" i="1"/>
  <c r="W1459" i="1" s="1"/>
  <c r="F1459" i="1" l="1"/>
  <c r="L1459" i="1"/>
  <c r="G1459" i="1"/>
  <c r="D1460" i="1"/>
  <c r="S1455" i="1"/>
  <c r="Z1455" i="1" s="1"/>
  <c r="X1455" i="1"/>
  <c r="B1455" i="1" s="1"/>
  <c r="O1456" i="1"/>
  <c r="P1456" i="1" s="1"/>
  <c r="N1457" i="1"/>
  <c r="C1463" i="1"/>
  <c r="Z1454" i="1"/>
  <c r="U1460" i="1"/>
  <c r="W1460" i="1" s="1"/>
  <c r="AB1462" i="1"/>
  <c r="T1464" i="1"/>
  <c r="I1462" i="1"/>
  <c r="H1462" i="1"/>
  <c r="A1463" i="1"/>
  <c r="Q1463" i="1" s="1"/>
  <c r="R1463" i="1" s="1"/>
  <c r="M1461" i="1"/>
  <c r="J1461" i="1"/>
  <c r="K1461" i="1" s="1"/>
  <c r="E1461" i="1" s="1"/>
  <c r="F1460" i="1" l="1"/>
  <c r="L1460" i="1"/>
  <c r="G1460" i="1"/>
  <c r="D1461" i="1"/>
  <c r="O1457" i="1"/>
  <c r="P1457" i="1" s="1"/>
  <c r="N1458" i="1"/>
  <c r="S1456" i="1"/>
  <c r="X1456" i="1"/>
  <c r="C1464" i="1"/>
  <c r="U1461" i="1"/>
  <c r="W1461" i="1" s="1"/>
  <c r="M1462" i="1"/>
  <c r="J1462" i="1"/>
  <c r="K1462" i="1" s="1"/>
  <c r="E1462" i="1" s="1"/>
  <c r="T1465" i="1"/>
  <c r="AB1463" i="1"/>
  <c r="I1463" i="1"/>
  <c r="H1463" i="1"/>
  <c r="A1464" i="1"/>
  <c r="Q1464" i="1" s="1"/>
  <c r="R1464" i="1" s="1"/>
  <c r="F1461" i="1" l="1"/>
  <c r="Z1456" i="1"/>
  <c r="L1461" i="1"/>
  <c r="G1461" i="1"/>
  <c r="D1462" i="1"/>
  <c r="B1456" i="1"/>
  <c r="O1458" i="1"/>
  <c r="P1458" i="1" s="1"/>
  <c r="N1459" i="1"/>
  <c r="S1457" i="1"/>
  <c r="X1457" i="1"/>
  <c r="C1465" i="1"/>
  <c r="M1463" i="1"/>
  <c r="J1463" i="1"/>
  <c r="K1463" i="1" s="1"/>
  <c r="E1463" i="1" s="1"/>
  <c r="I1464" i="1"/>
  <c r="H1464" i="1"/>
  <c r="A1465" i="1"/>
  <c r="Q1465" i="1" s="1"/>
  <c r="R1465" i="1" s="1"/>
  <c r="AB1464" i="1"/>
  <c r="T1466" i="1"/>
  <c r="U1462" i="1"/>
  <c r="W1462" i="1" s="1"/>
  <c r="F1462" i="1" l="1"/>
  <c r="L1462" i="1"/>
  <c r="Z1457" i="1"/>
  <c r="G1462" i="1"/>
  <c r="D1463" i="1"/>
  <c r="O1459" i="1"/>
  <c r="P1459" i="1" s="1"/>
  <c r="N1460" i="1"/>
  <c r="S1458" i="1"/>
  <c r="X1458" i="1"/>
  <c r="C1466" i="1"/>
  <c r="B1457" i="1"/>
  <c r="T1467" i="1"/>
  <c r="M1464" i="1"/>
  <c r="J1464" i="1"/>
  <c r="K1464" i="1" s="1"/>
  <c r="E1464" i="1" s="1"/>
  <c r="U1463" i="1"/>
  <c r="W1463" i="1" s="1"/>
  <c r="I1465" i="1"/>
  <c r="H1465" i="1"/>
  <c r="A1466" i="1"/>
  <c r="Q1466" i="1" s="1"/>
  <c r="R1466" i="1" s="1"/>
  <c r="AB1465" i="1"/>
  <c r="F1463" i="1" l="1"/>
  <c r="L1463" i="1"/>
  <c r="Z1458" i="1"/>
  <c r="G1463" i="1"/>
  <c r="D1464" i="1"/>
  <c r="F1464" i="1" s="1"/>
  <c r="B1458" i="1"/>
  <c r="O1460" i="1"/>
  <c r="P1460" i="1" s="1"/>
  <c r="N1461" i="1"/>
  <c r="S1459" i="1"/>
  <c r="Z1459" i="1" s="1"/>
  <c r="X1459" i="1"/>
  <c r="B1459" i="1" s="1"/>
  <c r="C1467" i="1"/>
  <c r="U1464" i="1"/>
  <c r="W1464" i="1" s="1"/>
  <c r="T1468" i="1"/>
  <c r="AB1466" i="1"/>
  <c r="M1465" i="1"/>
  <c r="J1465" i="1"/>
  <c r="K1465" i="1" s="1"/>
  <c r="E1465" i="1" s="1"/>
  <c r="I1466" i="1"/>
  <c r="H1466" i="1"/>
  <c r="A1467" i="1"/>
  <c r="Q1467" i="1" s="1"/>
  <c r="R1467" i="1" s="1"/>
  <c r="L1464" i="1" l="1"/>
  <c r="G1464" i="1"/>
  <c r="D1465" i="1"/>
  <c r="F1465" i="1" s="1"/>
  <c r="O1461" i="1"/>
  <c r="P1461" i="1" s="1"/>
  <c r="N1462" i="1"/>
  <c r="S1460" i="1"/>
  <c r="X1460" i="1"/>
  <c r="C1468" i="1"/>
  <c r="M1466" i="1"/>
  <c r="J1466" i="1"/>
  <c r="K1466" i="1" s="1"/>
  <c r="E1466" i="1" s="1"/>
  <c r="T1469" i="1"/>
  <c r="AB1467" i="1"/>
  <c r="I1467" i="1"/>
  <c r="H1467" i="1"/>
  <c r="A1468" i="1"/>
  <c r="Q1468" i="1" s="1"/>
  <c r="R1468" i="1" s="1"/>
  <c r="U1465" i="1"/>
  <c r="W1465" i="1" s="1"/>
  <c r="L1465" i="1" l="1"/>
  <c r="Z1460" i="1"/>
  <c r="G1465" i="1"/>
  <c r="D1466" i="1"/>
  <c r="F1466" i="1" s="1"/>
  <c r="N1463" i="1"/>
  <c r="O1462" i="1"/>
  <c r="P1462" i="1" s="1"/>
  <c r="S1461" i="1"/>
  <c r="X1461" i="1"/>
  <c r="C1469" i="1"/>
  <c r="B1460" i="1"/>
  <c r="U1466" i="1"/>
  <c r="W1466" i="1" s="1"/>
  <c r="AB1468" i="1"/>
  <c r="M1467" i="1"/>
  <c r="J1467" i="1"/>
  <c r="K1467" i="1" s="1"/>
  <c r="E1467" i="1" s="1"/>
  <c r="I1468" i="1"/>
  <c r="H1468" i="1"/>
  <c r="A1469" i="1"/>
  <c r="Q1469" i="1" s="1"/>
  <c r="T1470" i="1"/>
  <c r="Z1461" i="1" l="1"/>
  <c r="L1466" i="1"/>
  <c r="D1467" i="1"/>
  <c r="F1467" i="1" s="1"/>
  <c r="B1461" i="1"/>
  <c r="S1462" i="1"/>
  <c r="X1462" i="1"/>
  <c r="N1464" i="1"/>
  <c r="O1463" i="1"/>
  <c r="P1463" i="1" s="1"/>
  <c r="G1466" i="1"/>
  <c r="C1470" i="1"/>
  <c r="R1469" i="1"/>
  <c r="U1467" i="1"/>
  <c r="W1467" i="1" s="1"/>
  <c r="T1471" i="1"/>
  <c r="M1468" i="1"/>
  <c r="J1468" i="1"/>
  <c r="K1468" i="1" s="1"/>
  <c r="E1468" i="1" s="1"/>
  <c r="AB1469" i="1"/>
  <c r="I1469" i="1"/>
  <c r="H1469" i="1"/>
  <c r="A1470" i="1"/>
  <c r="Q1470" i="1" s="1"/>
  <c r="R1470" i="1" s="1"/>
  <c r="L1467" i="1" l="1"/>
  <c r="Z1462" i="1"/>
  <c r="G1467" i="1"/>
  <c r="D1468" i="1"/>
  <c r="F1468" i="1" s="1"/>
  <c r="B1462" i="1"/>
  <c r="C1471" i="1"/>
  <c r="S1463" i="1"/>
  <c r="X1463" i="1"/>
  <c r="B1463" i="1" s="1"/>
  <c r="O1464" i="1"/>
  <c r="P1464" i="1" s="1"/>
  <c r="N1465" i="1"/>
  <c r="H1470" i="1"/>
  <c r="I1470" i="1" s="1"/>
  <c r="A1471" i="1"/>
  <c r="Q1471" i="1" s="1"/>
  <c r="R1471" i="1" s="1"/>
  <c r="AB1470" i="1"/>
  <c r="M1469" i="1"/>
  <c r="J1469" i="1"/>
  <c r="K1469" i="1" s="1"/>
  <c r="E1469" i="1" s="1"/>
  <c r="U1468" i="1"/>
  <c r="W1468" i="1" s="1"/>
  <c r="T1472" i="1"/>
  <c r="L1468" i="1" l="1"/>
  <c r="D1469" i="1"/>
  <c r="G1469" i="1" s="1"/>
  <c r="G1468" i="1"/>
  <c r="C1472" i="1"/>
  <c r="N1466" i="1"/>
  <c r="O1465" i="1"/>
  <c r="P1465" i="1" s="1"/>
  <c r="S1464" i="1"/>
  <c r="Z1464" i="1" s="1"/>
  <c r="X1464" i="1"/>
  <c r="B1464" i="1" s="1"/>
  <c r="Z1463" i="1"/>
  <c r="T1473" i="1"/>
  <c r="J1470" i="1"/>
  <c r="K1470" i="1" s="1"/>
  <c r="E1470" i="1" s="1"/>
  <c r="AB1471" i="1"/>
  <c r="H1471" i="1"/>
  <c r="A1472" i="1"/>
  <c r="Q1472" i="1" s="1"/>
  <c r="R1472" i="1" s="1"/>
  <c r="I1471" i="1"/>
  <c r="U1469" i="1"/>
  <c r="W1469" i="1" s="1"/>
  <c r="L1469" i="1" l="1"/>
  <c r="M1470" i="1" s="1"/>
  <c r="F1469" i="1"/>
  <c r="S1465" i="1"/>
  <c r="Z1465" i="1" s="1"/>
  <c r="X1465" i="1"/>
  <c r="B1465" i="1" s="1"/>
  <c r="D1470" i="1"/>
  <c r="G1470" i="1" s="1"/>
  <c r="O1466" i="1"/>
  <c r="P1466" i="1" s="1"/>
  <c r="N1467" i="1"/>
  <c r="C1473" i="1"/>
  <c r="J1471" i="1"/>
  <c r="K1471" i="1" s="1"/>
  <c r="E1471" i="1" s="1"/>
  <c r="H1472" i="1"/>
  <c r="A1473" i="1"/>
  <c r="Q1473" i="1" s="1"/>
  <c r="I1472" i="1"/>
  <c r="AB1472" i="1"/>
  <c r="T1474" i="1"/>
  <c r="U1470" i="1"/>
  <c r="W1470" i="1" s="1"/>
  <c r="L1470" i="1" l="1"/>
  <c r="O1467" i="1"/>
  <c r="P1467" i="1" s="1"/>
  <c r="N1468" i="1"/>
  <c r="S1466" i="1"/>
  <c r="X1466" i="1"/>
  <c r="D1471" i="1"/>
  <c r="F1470" i="1"/>
  <c r="C1474" i="1"/>
  <c r="R1473" i="1"/>
  <c r="U1471" i="1"/>
  <c r="W1471" i="1" s="1"/>
  <c r="AB1473" i="1"/>
  <c r="A1474" i="1"/>
  <c r="Q1474" i="1" s="1"/>
  <c r="R1474" i="1" s="1"/>
  <c r="H1473" i="1"/>
  <c r="I1473" i="1"/>
  <c r="T1475" i="1"/>
  <c r="J1472" i="1"/>
  <c r="K1472" i="1" s="1"/>
  <c r="E1472" i="1" s="1"/>
  <c r="M1471" i="1"/>
  <c r="Z1466" i="1" l="1"/>
  <c r="D1472" i="1"/>
  <c r="G1472" i="1" s="1"/>
  <c r="F1471" i="1"/>
  <c r="L1471" i="1"/>
  <c r="G1471" i="1"/>
  <c r="B1466" i="1"/>
  <c r="C1475" i="1"/>
  <c r="O1468" i="1"/>
  <c r="P1468" i="1" s="1"/>
  <c r="N1469" i="1"/>
  <c r="S1467" i="1"/>
  <c r="Z1467" i="1" s="1"/>
  <c r="X1467" i="1"/>
  <c r="B1467" i="1" s="1"/>
  <c r="S1470" i="1"/>
  <c r="Z1470" i="1" s="1"/>
  <c r="M1472" i="1"/>
  <c r="M1473" i="1" s="1"/>
  <c r="U1472" i="1"/>
  <c r="W1472" i="1" s="1"/>
  <c r="J1473" i="1"/>
  <c r="K1473" i="1" s="1"/>
  <c r="E1473" i="1" s="1"/>
  <c r="A1475" i="1"/>
  <c r="Q1475" i="1" s="1"/>
  <c r="R1475" i="1" s="1"/>
  <c r="I1474" i="1"/>
  <c r="H1474" i="1"/>
  <c r="T1476" i="1"/>
  <c r="AB1474" i="1"/>
  <c r="L1472" i="1" l="1"/>
  <c r="O1469" i="1"/>
  <c r="P1469" i="1" s="1"/>
  <c r="N1470" i="1"/>
  <c r="S1468" i="1"/>
  <c r="X1468" i="1"/>
  <c r="C1476" i="1"/>
  <c r="D1473" i="1"/>
  <c r="L1473" i="1" s="1"/>
  <c r="F1472" i="1"/>
  <c r="I1475" i="1"/>
  <c r="A1476" i="1"/>
  <c r="Q1476" i="1" s="1"/>
  <c r="R1476" i="1" s="1"/>
  <c r="H1475" i="1"/>
  <c r="AB1475" i="1"/>
  <c r="J1474" i="1"/>
  <c r="K1474" i="1" s="1"/>
  <c r="E1474" i="1" s="1"/>
  <c r="M1474" i="1"/>
  <c r="U1473" i="1"/>
  <c r="W1473" i="1" s="1"/>
  <c r="T1477" i="1"/>
  <c r="Z1468" i="1" l="1"/>
  <c r="B1468" i="1"/>
  <c r="O1470" i="1"/>
  <c r="P1470" i="1" s="1"/>
  <c r="X1470" i="1" s="1"/>
  <c r="B1470" i="1" s="1"/>
  <c r="N1471" i="1"/>
  <c r="S1469" i="1"/>
  <c r="X1469" i="1"/>
  <c r="B1469" i="1" s="1"/>
  <c r="D1474" i="1"/>
  <c r="L1474" i="1" s="1"/>
  <c r="F1473" i="1"/>
  <c r="G1473" i="1"/>
  <c r="C1477" i="1"/>
  <c r="T1478" i="1"/>
  <c r="H1476" i="1"/>
  <c r="I1476" i="1"/>
  <c r="A1477" i="1"/>
  <c r="Q1477" i="1" s="1"/>
  <c r="R1477" i="1" s="1"/>
  <c r="J1475" i="1"/>
  <c r="K1475" i="1" s="1"/>
  <c r="E1475" i="1" s="1"/>
  <c r="M1475" i="1"/>
  <c r="AB1476" i="1"/>
  <c r="U1474" i="1"/>
  <c r="W1474" i="1" s="1"/>
  <c r="Z1469" i="1" l="1"/>
  <c r="AC1469" i="1" s="1"/>
  <c r="D1475" i="1"/>
  <c r="G1475" i="1" s="1"/>
  <c r="O1471" i="1"/>
  <c r="P1471" i="1" s="1"/>
  <c r="N1472" i="1"/>
  <c r="C1478" i="1"/>
  <c r="F1474" i="1"/>
  <c r="G1474" i="1"/>
  <c r="U1475" i="1"/>
  <c r="W1475" i="1" s="1"/>
  <c r="J1476" i="1"/>
  <c r="K1476" i="1" s="1"/>
  <c r="E1476" i="1" s="1"/>
  <c r="M1476" i="1"/>
  <c r="AB1477" i="1"/>
  <c r="A1478" i="1"/>
  <c r="Q1478" i="1" s="1"/>
  <c r="R1478" i="1" s="1"/>
  <c r="I1477" i="1"/>
  <c r="H1477" i="1"/>
  <c r="T1479" i="1"/>
  <c r="L1475" i="1" l="1"/>
  <c r="D1476" i="1"/>
  <c r="G1476" i="1" s="1"/>
  <c r="C1479" i="1"/>
  <c r="N1473" i="1"/>
  <c r="O1472" i="1"/>
  <c r="P1472" i="1" s="1"/>
  <c r="S1471" i="1"/>
  <c r="Z1471" i="1" s="1"/>
  <c r="X1471" i="1"/>
  <c r="B1471" i="1" s="1"/>
  <c r="F1475" i="1"/>
  <c r="U1476" i="1"/>
  <c r="W1476" i="1" s="1"/>
  <c r="I1478" i="1"/>
  <c r="A1479" i="1"/>
  <c r="Q1479" i="1" s="1"/>
  <c r="R1479" i="1" s="1"/>
  <c r="H1478" i="1"/>
  <c r="T1480" i="1"/>
  <c r="M1477" i="1"/>
  <c r="J1477" i="1"/>
  <c r="K1477" i="1" s="1"/>
  <c r="E1477" i="1" s="1"/>
  <c r="AB1478" i="1"/>
  <c r="L1476" i="1" l="1"/>
  <c r="D1477" i="1"/>
  <c r="G1477" i="1" s="1"/>
  <c r="S1472" i="1"/>
  <c r="Z1472" i="1" s="1"/>
  <c r="X1472" i="1"/>
  <c r="B1472" i="1" s="1"/>
  <c r="O1473" i="1"/>
  <c r="P1473" i="1" s="1"/>
  <c r="N1474" i="1"/>
  <c r="C1480" i="1"/>
  <c r="F1476" i="1"/>
  <c r="U1477" i="1"/>
  <c r="W1477" i="1" s="1"/>
  <c r="AB1479" i="1"/>
  <c r="T1481" i="1"/>
  <c r="A1480" i="1"/>
  <c r="Q1480" i="1" s="1"/>
  <c r="R1480" i="1" s="1"/>
  <c r="H1479" i="1"/>
  <c r="I1479" i="1"/>
  <c r="J1478" i="1"/>
  <c r="K1478" i="1" s="1"/>
  <c r="E1478" i="1" s="1"/>
  <c r="M1478" i="1"/>
  <c r="L1477" i="1" l="1"/>
  <c r="D1478" i="1"/>
  <c r="G1478" i="1" s="1"/>
  <c r="O1474" i="1"/>
  <c r="P1474" i="1" s="1"/>
  <c r="N1475" i="1"/>
  <c r="S1473" i="1"/>
  <c r="Z1473" i="1" s="1"/>
  <c r="X1473" i="1"/>
  <c r="B1473" i="1" s="1"/>
  <c r="F1477" i="1"/>
  <c r="C1481" i="1"/>
  <c r="U1478" i="1"/>
  <c r="W1478" i="1" s="1"/>
  <c r="J1479" i="1"/>
  <c r="K1479" i="1" s="1"/>
  <c r="E1479" i="1" s="1"/>
  <c r="M1479" i="1"/>
  <c r="T1482" i="1"/>
  <c r="AB1480" i="1"/>
  <c r="A1481" i="1"/>
  <c r="Q1481" i="1" s="1"/>
  <c r="R1481" i="1" s="1"/>
  <c r="I1480" i="1"/>
  <c r="H1480" i="1"/>
  <c r="L1478" i="1" l="1"/>
  <c r="D1479" i="1"/>
  <c r="G1479" i="1" s="1"/>
  <c r="O1475" i="1"/>
  <c r="P1475" i="1" s="1"/>
  <c r="N1476" i="1"/>
  <c r="S1474" i="1"/>
  <c r="Z1474" i="1" s="1"/>
  <c r="X1474" i="1"/>
  <c r="B1474" i="1" s="1"/>
  <c r="C1482" i="1"/>
  <c r="F1478" i="1"/>
  <c r="U1479" i="1"/>
  <c r="W1479" i="1" s="1"/>
  <c r="J1480" i="1"/>
  <c r="K1480" i="1" s="1"/>
  <c r="E1480" i="1" s="1"/>
  <c r="M1480" i="1"/>
  <c r="AB1481" i="1"/>
  <c r="T1483" i="1"/>
  <c r="A1482" i="1"/>
  <c r="Q1482" i="1" s="1"/>
  <c r="R1482" i="1" s="1"/>
  <c r="I1481" i="1"/>
  <c r="H1481" i="1"/>
  <c r="L1479" i="1" l="1"/>
  <c r="D1480" i="1"/>
  <c r="G1480" i="1" s="1"/>
  <c r="N1477" i="1"/>
  <c r="O1476" i="1"/>
  <c r="P1476" i="1" s="1"/>
  <c r="S1475" i="1"/>
  <c r="X1475" i="1"/>
  <c r="C1483" i="1"/>
  <c r="F1479" i="1"/>
  <c r="U1480" i="1"/>
  <c r="W1480" i="1" s="1"/>
  <c r="AB1482" i="1"/>
  <c r="T1484" i="1"/>
  <c r="J1481" i="1"/>
  <c r="K1481" i="1" s="1"/>
  <c r="E1481" i="1" s="1"/>
  <c r="M1481" i="1"/>
  <c r="A1483" i="1"/>
  <c r="Q1483" i="1" s="1"/>
  <c r="R1483" i="1" s="1"/>
  <c r="I1482" i="1"/>
  <c r="H1482" i="1"/>
  <c r="L1480" i="1" l="1"/>
  <c r="Z1475" i="1"/>
  <c r="D1481" i="1"/>
  <c r="G1481" i="1" s="1"/>
  <c r="S1476" i="1"/>
  <c r="Z1476" i="1" s="1"/>
  <c r="X1476" i="1"/>
  <c r="B1476" i="1" s="1"/>
  <c r="N1478" i="1"/>
  <c r="O1477" i="1"/>
  <c r="P1477" i="1" s="1"/>
  <c r="C1484" i="1"/>
  <c r="F1480" i="1"/>
  <c r="B1475" i="1"/>
  <c r="AB1483" i="1"/>
  <c r="U1481" i="1"/>
  <c r="W1481" i="1" s="1"/>
  <c r="T1485" i="1"/>
  <c r="J1482" i="1"/>
  <c r="K1482" i="1" s="1"/>
  <c r="E1482" i="1" s="1"/>
  <c r="M1482" i="1"/>
  <c r="A1484" i="1"/>
  <c r="Q1484" i="1" s="1"/>
  <c r="R1484" i="1" s="1"/>
  <c r="I1483" i="1"/>
  <c r="H1483" i="1"/>
  <c r="L1481" i="1" l="1"/>
  <c r="D1482" i="1"/>
  <c r="G1482" i="1" s="1"/>
  <c r="N1479" i="1"/>
  <c r="O1478" i="1"/>
  <c r="P1478" i="1" s="1"/>
  <c r="C1485" i="1"/>
  <c r="F1481" i="1"/>
  <c r="S1477" i="1"/>
  <c r="X1477" i="1"/>
  <c r="AB1484" i="1"/>
  <c r="T1486" i="1"/>
  <c r="U1482" i="1"/>
  <c r="W1482" i="1" s="1"/>
  <c r="J1483" i="1"/>
  <c r="K1483" i="1" s="1"/>
  <c r="E1483" i="1" s="1"/>
  <c r="M1483" i="1"/>
  <c r="A1485" i="1"/>
  <c r="Q1485" i="1" s="1"/>
  <c r="R1485" i="1" s="1"/>
  <c r="I1484" i="1"/>
  <c r="H1484" i="1"/>
  <c r="Z1477" i="1" l="1"/>
  <c r="L1482" i="1"/>
  <c r="B1477" i="1"/>
  <c r="D1483" i="1"/>
  <c r="G1483" i="1" s="1"/>
  <c r="C1486" i="1"/>
  <c r="S1478" i="1"/>
  <c r="X1478" i="1"/>
  <c r="O1479" i="1"/>
  <c r="P1479" i="1" s="1"/>
  <c r="N1480" i="1"/>
  <c r="F1482" i="1"/>
  <c r="U1483" i="1"/>
  <c r="W1483" i="1" s="1"/>
  <c r="J1484" i="1"/>
  <c r="K1484" i="1" s="1"/>
  <c r="E1484" i="1" s="1"/>
  <c r="M1484" i="1"/>
  <c r="A1486" i="1"/>
  <c r="Q1486" i="1" s="1"/>
  <c r="R1486" i="1" s="1"/>
  <c r="I1485" i="1"/>
  <c r="H1485" i="1"/>
  <c r="T1487" i="1"/>
  <c r="AB1485" i="1"/>
  <c r="L1483" i="1" l="1"/>
  <c r="Z1478" i="1"/>
  <c r="D1484" i="1"/>
  <c r="G1484" i="1" s="1"/>
  <c r="B1478" i="1"/>
  <c r="C1487" i="1"/>
  <c r="N1481" i="1"/>
  <c r="O1480" i="1"/>
  <c r="P1480" i="1" s="1"/>
  <c r="F1483" i="1"/>
  <c r="S1479" i="1"/>
  <c r="X1479" i="1"/>
  <c r="T1488" i="1"/>
  <c r="J1485" i="1"/>
  <c r="K1485" i="1" s="1"/>
  <c r="E1485" i="1" s="1"/>
  <c r="M1485" i="1"/>
  <c r="A1487" i="1"/>
  <c r="Q1487" i="1" s="1"/>
  <c r="R1487" i="1" s="1"/>
  <c r="I1486" i="1"/>
  <c r="H1486" i="1"/>
  <c r="AB1486" i="1"/>
  <c r="U1484" i="1"/>
  <c r="W1484" i="1" s="1"/>
  <c r="Z1479" i="1" l="1"/>
  <c r="L1484" i="1"/>
  <c r="F1484" i="1"/>
  <c r="D1485" i="1"/>
  <c r="L1485" i="1" s="1"/>
  <c r="S1480" i="1"/>
  <c r="X1480" i="1"/>
  <c r="N1482" i="1"/>
  <c r="O1481" i="1"/>
  <c r="P1481" i="1" s="1"/>
  <c r="C1488" i="1"/>
  <c r="B1479" i="1"/>
  <c r="J1486" i="1"/>
  <c r="K1486" i="1" s="1"/>
  <c r="E1486" i="1" s="1"/>
  <c r="M1486" i="1"/>
  <c r="A1488" i="1"/>
  <c r="Q1488" i="1" s="1"/>
  <c r="R1488" i="1" s="1"/>
  <c r="I1487" i="1"/>
  <c r="H1487" i="1"/>
  <c r="T1489" i="1"/>
  <c r="AB1487" i="1"/>
  <c r="U1485" i="1"/>
  <c r="W1485" i="1" s="1"/>
  <c r="F1485" i="1" l="1"/>
  <c r="G1485" i="1"/>
  <c r="Z1480" i="1"/>
  <c r="D1486" i="1"/>
  <c r="S1481" i="1"/>
  <c r="Z1481" i="1" s="1"/>
  <c r="X1481" i="1"/>
  <c r="B1481" i="1" s="1"/>
  <c r="O1482" i="1"/>
  <c r="P1482" i="1" s="1"/>
  <c r="N1483" i="1"/>
  <c r="B1480" i="1"/>
  <c r="C1489" i="1"/>
  <c r="J1487" i="1"/>
  <c r="K1487" i="1" s="1"/>
  <c r="E1487" i="1" s="1"/>
  <c r="M1487" i="1"/>
  <c r="A1489" i="1"/>
  <c r="Q1489" i="1" s="1"/>
  <c r="R1489" i="1" s="1"/>
  <c r="I1488" i="1"/>
  <c r="H1488" i="1"/>
  <c r="AB1488" i="1"/>
  <c r="U1486" i="1"/>
  <c r="W1486" i="1" s="1"/>
  <c r="T1490" i="1"/>
  <c r="F1486" i="1" l="1"/>
  <c r="L1486" i="1"/>
  <c r="D1487" i="1"/>
  <c r="L1487" i="1" s="1"/>
  <c r="N1484" i="1"/>
  <c r="O1483" i="1"/>
  <c r="P1483" i="1" s="1"/>
  <c r="S1482" i="1"/>
  <c r="Z1482" i="1" s="1"/>
  <c r="X1482" i="1"/>
  <c r="B1482" i="1" s="1"/>
  <c r="C1490" i="1"/>
  <c r="G1486" i="1"/>
  <c r="J1488" i="1"/>
  <c r="K1488" i="1" s="1"/>
  <c r="E1488" i="1" s="1"/>
  <c r="M1488" i="1"/>
  <c r="A1490" i="1"/>
  <c r="Q1490" i="1" s="1"/>
  <c r="R1490" i="1" s="1"/>
  <c r="I1489" i="1"/>
  <c r="H1489" i="1"/>
  <c r="T1491" i="1"/>
  <c r="AB1489" i="1"/>
  <c r="U1487" i="1"/>
  <c r="W1487" i="1" s="1"/>
  <c r="F1487" i="1" l="1"/>
  <c r="G1487" i="1"/>
  <c r="D1488" i="1"/>
  <c r="S1483" i="1"/>
  <c r="X1483" i="1"/>
  <c r="N1485" i="1"/>
  <c r="O1484" i="1"/>
  <c r="P1484" i="1" s="1"/>
  <c r="C1491" i="1"/>
  <c r="T1492" i="1"/>
  <c r="J1489" i="1"/>
  <c r="K1489" i="1" s="1"/>
  <c r="E1489" i="1" s="1"/>
  <c r="M1489" i="1"/>
  <c r="A1491" i="1"/>
  <c r="Q1491" i="1" s="1"/>
  <c r="R1491" i="1" s="1"/>
  <c r="I1490" i="1"/>
  <c r="H1490" i="1"/>
  <c r="AB1490" i="1"/>
  <c r="U1488" i="1"/>
  <c r="W1488" i="1" s="1"/>
  <c r="Z1483" i="1" l="1"/>
  <c r="F1488" i="1"/>
  <c r="L1488" i="1"/>
  <c r="G1488" i="1"/>
  <c r="D1489" i="1"/>
  <c r="L1489" i="1" s="1"/>
  <c r="N1486" i="1"/>
  <c r="O1485" i="1"/>
  <c r="P1485" i="1" s="1"/>
  <c r="B1483" i="1"/>
  <c r="C1492" i="1"/>
  <c r="S1484" i="1"/>
  <c r="Z1484" i="1" s="1"/>
  <c r="X1484" i="1"/>
  <c r="B1484" i="1" s="1"/>
  <c r="T1493" i="1"/>
  <c r="J1490" i="1"/>
  <c r="K1490" i="1" s="1"/>
  <c r="E1490" i="1" s="1"/>
  <c r="M1490" i="1"/>
  <c r="A1492" i="1"/>
  <c r="Q1492" i="1" s="1"/>
  <c r="R1492" i="1" s="1"/>
  <c r="I1491" i="1"/>
  <c r="H1491" i="1"/>
  <c r="AB1491" i="1"/>
  <c r="U1489" i="1"/>
  <c r="W1489" i="1" s="1"/>
  <c r="F1489" i="1" l="1"/>
  <c r="G1489" i="1"/>
  <c r="D1490" i="1"/>
  <c r="L1490" i="1" s="1"/>
  <c r="C1493" i="1"/>
  <c r="S1485" i="1"/>
  <c r="Z1485" i="1" s="1"/>
  <c r="X1485" i="1"/>
  <c r="B1485" i="1" s="1"/>
  <c r="O1486" i="1"/>
  <c r="P1486" i="1" s="1"/>
  <c r="N1487" i="1"/>
  <c r="J1491" i="1"/>
  <c r="K1491" i="1" s="1"/>
  <c r="E1491" i="1" s="1"/>
  <c r="M1491" i="1"/>
  <c r="A1493" i="1"/>
  <c r="Q1493" i="1" s="1"/>
  <c r="R1493" i="1" s="1"/>
  <c r="I1492" i="1"/>
  <c r="H1492" i="1"/>
  <c r="AB1492" i="1"/>
  <c r="T1494" i="1"/>
  <c r="U1490" i="1"/>
  <c r="W1490" i="1" s="1"/>
  <c r="F1490" i="1" l="1"/>
  <c r="G1490" i="1"/>
  <c r="D1491" i="1"/>
  <c r="S1486" i="1"/>
  <c r="X1486" i="1"/>
  <c r="C1494" i="1"/>
  <c r="O1487" i="1"/>
  <c r="P1487" i="1" s="1"/>
  <c r="N1488" i="1"/>
  <c r="T1495" i="1"/>
  <c r="J1492" i="1"/>
  <c r="K1492" i="1" s="1"/>
  <c r="E1492" i="1" s="1"/>
  <c r="M1492" i="1"/>
  <c r="A1494" i="1"/>
  <c r="Q1494" i="1" s="1"/>
  <c r="R1494" i="1" s="1"/>
  <c r="I1493" i="1"/>
  <c r="H1493" i="1"/>
  <c r="AB1493" i="1"/>
  <c r="U1491" i="1"/>
  <c r="W1491" i="1" s="1"/>
  <c r="Z1486" i="1" l="1"/>
  <c r="F1491" i="1"/>
  <c r="L1491" i="1"/>
  <c r="G1491" i="1"/>
  <c r="D1492" i="1"/>
  <c r="L1492" i="1" s="1"/>
  <c r="C1495" i="1"/>
  <c r="B1486" i="1"/>
  <c r="N1489" i="1"/>
  <c r="O1488" i="1"/>
  <c r="P1488" i="1" s="1"/>
  <c r="S1487" i="1"/>
  <c r="X1487" i="1"/>
  <c r="T1496" i="1"/>
  <c r="J1493" i="1"/>
  <c r="K1493" i="1" s="1"/>
  <c r="E1493" i="1" s="1"/>
  <c r="M1493" i="1"/>
  <c r="A1495" i="1"/>
  <c r="Q1495" i="1" s="1"/>
  <c r="R1495" i="1" s="1"/>
  <c r="I1494" i="1"/>
  <c r="H1494" i="1"/>
  <c r="AB1494" i="1"/>
  <c r="U1492" i="1"/>
  <c r="W1492" i="1" s="1"/>
  <c r="F1492" i="1" l="1"/>
  <c r="Z1487" i="1"/>
  <c r="G1492" i="1"/>
  <c r="D1493" i="1"/>
  <c r="S1488" i="1"/>
  <c r="Z1488" i="1" s="1"/>
  <c r="X1488" i="1"/>
  <c r="B1488" i="1" s="1"/>
  <c r="O1489" i="1"/>
  <c r="P1489" i="1" s="1"/>
  <c r="N1490" i="1"/>
  <c r="C1496" i="1"/>
  <c r="B1487" i="1"/>
  <c r="U1493" i="1"/>
  <c r="W1493" i="1" s="1"/>
  <c r="J1494" i="1"/>
  <c r="K1494" i="1" s="1"/>
  <c r="E1494" i="1" s="1"/>
  <c r="M1494" i="1"/>
  <c r="I1495" i="1"/>
  <c r="A1496" i="1"/>
  <c r="Q1496" i="1" s="1"/>
  <c r="R1496" i="1" s="1"/>
  <c r="H1495" i="1"/>
  <c r="T1497" i="1"/>
  <c r="AB1495" i="1"/>
  <c r="F1493" i="1" l="1"/>
  <c r="L1493" i="1"/>
  <c r="G1493" i="1"/>
  <c r="D1494" i="1"/>
  <c r="L1494" i="1" s="1"/>
  <c r="O1490" i="1"/>
  <c r="P1490" i="1" s="1"/>
  <c r="N1491" i="1"/>
  <c r="S1489" i="1"/>
  <c r="Z1489" i="1" s="1"/>
  <c r="X1489" i="1"/>
  <c r="B1489" i="1" s="1"/>
  <c r="C1497" i="1"/>
  <c r="H1496" i="1"/>
  <c r="A1497" i="1"/>
  <c r="Q1497" i="1" s="1"/>
  <c r="R1497" i="1" s="1"/>
  <c r="I1496" i="1"/>
  <c r="U1494" i="1"/>
  <c r="W1494" i="1" s="1"/>
  <c r="J1495" i="1"/>
  <c r="K1495" i="1" s="1"/>
  <c r="E1495" i="1" s="1"/>
  <c r="M1495" i="1"/>
  <c r="T1498" i="1"/>
  <c r="AB1496" i="1"/>
  <c r="F1494" i="1" l="1"/>
  <c r="D1495" i="1"/>
  <c r="O1491" i="1"/>
  <c r="P1491" i="1" s="1"/>
  <c r="N1492" i="1"/>
  <c r="S1490" i="1"/>
  <c r="Z1490" i="1" s="1"/>
  <c r="X1490" i="1"/>
  <c r="B1490" i="1" s="1"/>
  <c r="G1494" i="1"/>
  <c r="C1498" i="1"/>
  <c r="U1495" i="1"/>
  <c r="W1495" i="1" s="1"/>
  <c r="A1498" i="1"/>
  <c r="Q1498" i="1" s="1"/>
  <c r="R1498" i="1" s="1"/>
  <c r="H1497" i="1"/>
  <c r="I1497" i="1"/>
  <c r="AB1497" i="1"/>
  <c r="T1499" i="1"/>
  <c r="J1496" i="1"/>
  <c r="K1496" i="1" s="1"/>
  <c r="E1496" i="1" s="1"/>
  <c r="M1496" i="1"/>
  <c r="F1495" i="1" l="1"/>
  <c r="L1495" i="1"/>
  <c r="G1495" i="1"/>
  <c r="D1496" i="1"/>
  <c r="O1492" i="1"/>
  <c r="P1492" i="1" s="1"/>
  <c r="N1493" i="1"/>
  <c r="S1491" i="1"/>
  <c r="Z1491" i="1" s="1"/>
  <c r="X1491" i="1"/>
  <c r="B1491" i="1" s="1"/>
  <c r="C1499" i="1"/>
  <c r="U1496" i="1"/>
  <c r="W1496" i="1" s="1"/>
  <c r="J1497" i="1"/>
  <c r="K1497" i="1" s="1"/>
  <c r="E1497" i="1" s="1"/>
  <c r="M1497" i="1"/>
  <c r="A1499" i="1"/>
  <c r="Q1499" i="1" s="1"/>
  <c r="R1499" i="1" s="1"/>
  <c r="I1498" i="1"/>
  <c r="H1498" i="1"/>
  <c r="AB1498" i="1"/>
  <c r="T1500" i="1"/>
  <c r="F1496" i="1" l="1"/>
  <c r="L1496" i="1"/>
  <c r="D1497" i="1"/>
  <c r="N1494" i="1"/>
  <c r="O1493" i="1"/>
  <c r="P1493" i="1" s="1"/>
  <c r="S1492" i="1"/>
  <c r="Z1492" i="1" s="1"/>
  <c r="X1492" i="1"/>
  <c r="B1492" i="1" s="1"/>
  <c r="G1496" i="1"/>
  <c r="C1500" i="1"/>
  <c r="A1500" i="1"/>
  <c r="Q1500" i="1" s="1"/>
  <c r="R1500" i="1" s="1"/>
  <c r="I1499" i="1"/>
  <c r="H1499" i="1"/>
  <c r="J1498" i="1"/>
  <c r="K1498" i="1" s="1"/>
  <c r="E1498" i="1" s="1"/>
  <c r="M1498" i="1"/>
  <c r="T1501" i="1"/>
  <c r="U1497" i="1"/>
  <c r="W1497" i="1" s="1"/>
  <c r="AB1499" i="1"/>
  <c r="F1497" i="1" l="1"/>
  <c r="L1497" i="1"/>
  <c r="D1498" i="1"/>
  <c r="S1493" i="1"/>
  <c r="X1493" i="1"/>
  <c r="N1495" i="1"/>
  <c r="O1494" i="1"/>
  <c r="P1494" i="1" s="1"/>
  <c r="C1501" i="1"/>
  <c r="G1497" i="1"/>
  <c r="T1502" i="1"/>
  <c r="J1499" i="1"/>
  <c r="K1499" i="1" s="1"/>
  <c r="E1499" i="1" s="1"/>
  <c r="M1499" i="1"/>
  <c r="AB1500" i="1"/>
  <c r="U1498" i="1"/>
  <c r="W1498" i="1" s="1"/>
  <c r="A1501" i="1"/>
  <c r="Q1501" i="1" s="1"/>
  <c r="R1501" i="1" s="1"/>
  <c r="H1500" i="1"/>
  <c r="I1500" i="1"/>
  <c r="F1498" i="1" l="1"/>
  <c r="L1498" i="1"/>
  <c r="Z1493" i="1"/>
  <c r="G1498" i="1"/>
  <c r="B1493" i="1"/>
  <c r="D1499" i="1"/>
  <c r="C1502" i="1"/>
  <c r="S1494" i="1"/>
  <c r="X1494" i="1"/>
  <c r="N1496" i="1"/>
  <c r="O1495" i="1"/>
  <c r="P1495" i="1" s="1"/>
  <c r="U1499" i="1"/>
  <c r="W1499" i="1" s="1"/>
  <c r="J1500" i="1"/>
  <c r="K1500" i="1" s="1"/>
  <c r="E1500" i="1" s="1"/>
  <c r="M1500" i="1"/>
  <c r="I1501" i="1"/>
  <c r="A1502" i="1"/>
  <c r="Q1502" i="1" s="1"/>
  <c r="R1502" i="1" s="1"/>
  <c r="H1501" i="1"/>
  <c r="AB1501" i="1"/>
  <c r="T1503" i="1"/>
  <c r="F1499" i="1" l="1"/>
  <c r="Z1494" i="1"/>
  <c r="L1499" i="1"/>
  <c r="D1500" i="1"/>
  <c r="B1494" i="1"/>
  <c r="C1503" i="1"/>
  <c r="S1495" i="1"/>
  <c r="Z1495" i="1" s="1"/>
  <c r="X1495" i="1"/>
  <c r="B1495" i="1" s="1"/>
  <c r="G1499" i="1"/>
  <c r="N1497" i="1"/>
  <c r="O1496" i="1"/>
  <c r="P1496" i="1" s="1"/>
  <c r="U1500" i="1"/>
  <c r="W1500" i="1" s="1"/>
  <c r="H1502" i="1"/>
  <c r="A1503" i="1"/>
  <c r="Q1503" i="1" s="1"/>
  <c r="R1503" i="1" s="1"/>
  <c r="I1502" i="1"/>
  <c r="T1504" i="1"/>
  <c r="J1501" i="1"/>
  <c r="K1501" i="1" s="1"/>
  <c r="E1501" i="1" s="1"/>
  <c r="M1501" i="1"/>
  <c r="AB1502" i="1"/>
  <c r="F1500" i="1" l="1"/>
  <c r="L1500" i="1"/>
  <c r="G1500" i="1"/>
  <c r="D1501" i="1"/>
  <c r="C1504" i="1"/>
  <c r="S1496" i="1"/>
  <c r="Z1496" i="1" s="1"/>
  <c r="X1496" i="1"/>
  <c r="B1496" i="1" s="1"/>
  <c r="O1497" i="1"/>
  <c r="P1497" i="1" s="1"/>
  <c r="N1498" i="1"/>
  <c r="U1501" i="1"/>
  <c r="W1501" i="1" s="1"/>
  <c r="T1505" i="1"/>
  <c r="J1502" i="1"/>
  <c r="K1502" i="1" s="1"/>
  <c r="E1502" i="1" s="1"/>
  <c r="M1502" i="1"/>
  <c r="H1503" i="1"/>
  <c r="A1504" i="1"/>
  <c r="Q1504" i="1" s="1"/>
  <c r="R1504" i="1" s="1"/>
  <c r="I1503" i="1"/>
  <c r="AB1503" i="1"/>
  <c r="F1501" i="1" l="1"/>
  <c r="L1501" i="1"/>
  <c r="G1501" i="1"/>
  <c r="D1502" i="1"/>
  <c r="C1505" i="1"/>
  <c r="N1499" i="1"/>
  <c r="O1498" i="1"/>
  <c r="P1498" i="1" s="1"/>
  <c r="S1497" i="1"/>
  <c r="Z1497" i="1" s="1"/>
  <c r="X1497" i="1"/>
  <c r="B1497" i="1" s="1"/>
  <c r="U1502" i="1"/>
  <c r="W1502" i="1" s="1"/>
  <c r="J1503" i="1"/>
  <c r="K1503" i="1" s="1"/>
  <c r="E1503" i="1" s="1"/>
  <c r="M1503" i="1"/>
  <c r="AB1504" i="1"/>
  <c r="H1504" i="1"/>
  <c r="I1504" i="1" s="1"/>
  <c r="A1505" i="1"/>
  <c r="Q1505" i="1" s="1"/>
  <c r="R1505" i="1" s="1"/>
  <c r="T1506" i="1"/>
  <c r="F1502" i="1" l="1"/>
  <c r="G1502" i="1"/>
  <c r="L1502" i="1"/>
  <c r="D1503" i="1"/>
  <c r="L1503" i="1" s="1"/>
  <c r="S1498" i="1"/>
  <c r="X1498" i="1"/>
  <c r="O1499" i="1"/>
  <c r="P1499" i="1" s="1"/>
  <c r="N1500" i="1"/>
  <c r="C1506" i="1"/>
  <c r="AB1505" i="1"/>
  <c r="T1507" i="1"/>
  <c r="J1504" i="1"/>
  <c r="K1504" i="1" s="1"/>
  <c r="E1504" i="1" s="1"/>
  <c r="U1503" i="1"/>
  <c r="W1503" i="1" s="1"/>
  <c r="H1505" i="1"/>
  <c r="A1506" i="1"/>
  <c r="Q1506" i="1" s="1"/>
  <c r="R1506" i="1" s="1"/>
  <c r="I1505" i="1"/>
  <c r="Z1498" i="1" l="1"/>
  <c r="C1507" i="1"/>
  <c r="S1499" i="1"/>
  <c r="X1499" i="1"/>
  <c r="B1498" i="1"/>
  <c r="O1500" i="1"/>
  <c r="P1500" i="1" s="1"/>
  <c r="N1501" i="1"/>
  <c r="G1503" i="1"/>
  <c r="F1503" i="1"/>
  <c r="D1504" i="1"/>
  <c r="G1504" i="1" s="1"/>
  <c r="U1504" i="1"/>
  <c r="W1504" i="1" s="1"/>
  <c r="H1506" i="1"/>
  <c r="A1507" i="1"/>
  <c r="Q1507" i="1" s="1"/>
  <c r="R1507" i="1" s="1"/>
  <c r="I1506" i="1"/>
  <c r="AB1506" i="1"/>
  <c r="J1505" i="1"/>
  <c r="K1505" i="1" s="1"/>
  <c r="E1505" i="1" s="1"/>
  <c r="M1504" i="1"/>
  <c r="T1508" i="1"/>
  <c r="Z1499" i="1" l="1"/>
  <c r="L1504" i="1"/>
  <c r="D1505" i="1"/>
  <c r="L1505" i="1" s="1"/>
  <c r="F1504" i="1"/>
  <c r="B1499" i="1"/>
  <c r="N1502" i="1"/>
  <c r="O1501" i="1"/>
  <c r="P1501" i="1" s="1"/>
  <c r="S1500" i="1"/>
  <c r="X1500" i="1"/>
  <c r="C1508" i="1"/>
  <c r="U1505" i="1"/>
  <c r="W1505" i="1" s="1"/>
  <c r="AB1507" i="1"/>
  <c r="M1505" i="1"/>
  <c r="T1509" i="1"/>
  <c r="J1506" i="1"/>
  <c r="K1506" i="1" s="1"/>
  <c r="E1506" i="1" s="1"/>
  <c r="H1507" i="1"/>
  <c r="A1508" i="1"/>
  <c r="Q1508" i="1" s="1"/>
  <c r="R1508" i="1" s="1"/>
  <c r="I1507" i="1"/>
  <c r="Z1500" i="1" l="1"/>
  <c r="S1501" i="1"/>
  <c r="X1501" i="1"/>
  <c r="O1502" i="1"/>
  <c r="P1502" i="1" s="1"/>
  <c r="N1503" i="1"/>
  <c r="C1509" i="1"/>
  <c r="B1500" i="1"/>
  <c r="D1506" i="1"/>
  <c r="L1506" i="1" s="1"/>
  <c r="F1505" i="1"/>
  <c r="G1505" i="1"/>
  <c r="H1508" i="1"/>
  <c r="A1509" i="1"/>
  <c r="Q1509" i="1" s="1"/>
  <c r="R1509" i="1" s="1"/>
  <c r="I1508" i="1"/>
  <c r="AB1508" i="1"/>
  <c r="M1506" i="1"/>
  <c r="U1506" i="1"/>
  <c r="W1506" i="1" s="1"/>
  <c r="J1507" i="1"/>
  <c r="K1507" i="1" s="1"/>
  <c r="E1507" i="1" s="1"/>
  <c r="T1510" i="1"/>
  <c r="Z1501" i="1" l="1"/>
  <c r="C1510" i="1"/>
  <c r="O1503" i="1"/>
  <c r="P1503" i="1" s="1"/>
  <c r="N1504" i="1"/>
  <c r="S1502" i="1"/>
  <c r="X1502" i="1"/>
  <c r="B1501" i="1"/>
  <c r="D1507" i="1"/>
  <c r="F1506" i="1"/>
  <c r="G1506" i="1"/>
  <c r="M1507" i="1"/>
  <c r="M1508" i="1" s="1"/>
  <c r="U1507" i="1"/>
  <c r="W1507" i="1" s="1"/>
  <c r="H1509" i="1"/>
  <c r="A1510" i="1"/>
  <c r="Q1510" i="1" s="1"/>
  <c r="R1510" i="1" s="1"/>
  <c r="I1509" i="1"/>
  <c r="J1508" i="1"/>
  <c r="K1508" i="1" s="1"/>
  <c r="E1508" i="1" s="1"/>
  <c r="T1511" i="1"/>
  <c r="AB1509" i="1"/>
  <c r="Z1502" i="1" l="1"/>
  <c r="B1502" i="1"/>
  <c r="O1504" i="1"/>
  <c r="P1504" i="1" s="1"/>
  <c r="N1505" i="1"/>
  <c r="S1503" i="1"/>
  <c r="Z1503" i="1" s="1"/>
  <c r="X1503" i="1"/>
  <c r="B1503" i="1" s="1"/>
  <c r="D1508" i="1"/>
  <c r="L1508" i="1" s="1"/>
  <c r="F1507" i="1"/>
  <c r="C1511" i="1"/>
  <c r="G1507" i="1"/>
  <c r="L1507" i="1"/>
  <c r="U1508" i="1"/>
  <c r="W1508" i="1" s="1"/>
  <c r="J1509" i="1"/>
  <c r="K1509" i="1" s="1"/>
  <c r="E1509" i="1" s="1"/>
  <c r="M1509" i="1"/>
  <c r="T1512" i="1"/>
  <c r="AB1510" i="1"/>
  <c r="H1510" i="1"/>
  <c r="A1511" i="1"/>
  <c r="Q1511" i="1" s="1"/>
  <c r="R1511" i="1" s="1"/>
  <c r="I1510" i="1"/>
  <c r="D1509" i="1" l="1"/>
  <c r="L1509" i="1" s="1"/>
  <c r="F1508" i="1"/>
  <c r="O1505" i="1"/>
  <c r="P1505" i="1" s="1"/>
  <c r="N1506" i="1"/>
  <c r="S1504" i="1"/>
  <c r="Z1504" i="1" s="1"/>
  <c r="X1504" i="1"/>
  <c r="B1504" i="1" s="1"/>
  <c r="C1512" i="1"/>
  <c r="G1508" i="1"/>
  <c r="H1511" i="1"/>
  <c r="A1512" i="1"/>
  <c r="Q1512" i="1" s="1"/>
  <c r="R1512" i="1" s="1"/>
  <c r="I1511" i="1"/>
  <c r="AB1511" i="1"/>
  <c r="T1513" i="1"/>
  <c r="J1510" i="1"/>
  <c r="K1510" i="1" s="1"/>
  <c r="E1510" i="1" s="1"/>
  <c r="M1510" i="1"/>
  <c r="U1509" i="1"/>
  <c r="W1509" i="1" s="1"/>
  <c r="O1506" i="1" l="1"/>
  <c r="P1506" i="1" s="1"/>
  <c r="N1507" i="1"/>
  <c r="S1505" i="1"/>
  <c r="Z1505" i="1" s="1"/>
  <c r="X1505" i="1"/>
  <c r="B1505" i="1" s="1"/>
  <c r="C1513" i="1"/>
  <c r="D1510" i="1"/>
  <c r="L1510" i="1" s="1"/>
  <c r="F1509" i="1"/>
  <c r="G1509" i="1"/>
  <c r="U1510" i="1"/>
  <c r="W1510" i="1" s="1"/>
  <c r="J1511" i="1"/>
  <c r="K1511" i="1" s="1"/>
  <c r="E1511" i="1" s="1"/>
  <c r="M1511" i="1"/>
  <c r="T1514" i="1"/>
  <c r="H1512" i="1"/>
  <c r="A1513" i="1"/>
  <c r="Q1513" i="1" s="1"/>
  <c r="R1513" i="1" s="1"/>
  <c r="I1512" i="1"/>
  <c r="AB1512" i="1"/>
  <c r="C1514" i="1" l="1"/>
  <c r="N1508" i="1"/>
  <c r="O1507" i="1"/>
  <c r="P1507" i="1" s="1"/>
  <c r="S1506" i="1"/>
  <c r="Z1506" i="1" s="1"/>
  <c r="X1506" i="1"/>
  <c r="B1506" i="1" s="1"/>
  <c r="D1511" i="1"/>
  <c r="G1511" i="1" s="1"/>
  <c r="F1510" i="1"/>
  <c r="G1510" i="1"/>
  <c r="U1511" i="1"/>
  <c r="W1511" i="1" s="1"/>
  <c r="J1512" i="1"/>
  <c r="K1512" i="1" s="1"/>
  <c r="E1512" i="1" s="1"/>
  <c r="M1512" i="1"/>
  <c r="AB1513" i="1"/>
  <c r="T1515" i="1"/>
  <c r="H1513" i="1"/>
  <c r="A1514" i="1"/>
  <c r="Q1514" i="1" s="1"/>
  <c r="R1514" i="1" s="1"/>
  <c r="I1513" i="1"/>
  <c r="L1511" i="1" l="1"/>
  <c r="S1507" i="1"/>
  <c r="X1507" i="1"/>
  <c r="N1509" i="1"/>
  <c r="O1508" i="1"/>
  <c r="P1508" i="1" s="1"/>
  <c r="C1515" i="1"/>
  <c r="D1512" i="1"/>
  <c r="L1512" i="1" s="1"/>
  <c r="F1511" i="1"/>
  <c r="U1512" i="1"/>
  <c r="W1512" i="1" s="1"/>
  <c r="J1513" i="1"/>
  <c r="K1513" i="1" s="1"/>
  <c r="E1513" i="1" s="1"/>
  <c r="M1513" i="1"/>
  <c r="H1514" i="1"/>
  <c r="A1515" i="1"/>
  <c r="Q1515" i="1" s="1"/>
  <c r="R1515" i="1" s="1"/>
  <c r="I1514" i="1"/>
  <c r="AB1514" i="1"/>
  <c r="T1516" i="1"/>
  <c r="Z1507" i="1" l="1"/>
  <c r="S1508" i="1"/>
  <c r="X1508" i="1"/>
  <c r="N1510" i="1"/>
  <c r="O1509" i="1"/>
  <c r="P1509" i="1" s="1"/>
  <c r="B1507" i="1"/>
  <c r="D1513" i="1"/>
  <c r="L1513" i="1" s="1"/>
  <c r="F1512" i="1"/>
  <c r="G1512" i="1"/>
  <c r="C1516" i="1"/>
  <c r="T1517" i="1"/>
  <c r="J1514" i="1"/>
  <c r="K1514" i="1" s="1"/>
  <c r="E1514" i="1" s="1"/>
  <c r="M1514" i="1"/>
  <c r="AB1515" i="1"/>
  <c r="H1515" i="1"/>
  <c r="A1516" i="1"/>
  <c r="Q1516" i="1" s="1"/>
  <c r="R1516" i="1" s="1"/>
  <c r="I1515" i="1"/>
  <c r="U1513" i="1"/>
  <c r="W1513" i="1" s="1"/>
  <c r="Z1508" i="1" l="1"/>
  <c r="S1509" i="1"/>
  <c r="X1509" i="1"/>
  <c r="C1517" i="1"/>
  <c r="N1511" i="1"/>
  <c r="O1510" i="1"/>
  <c r="P1510" i="1" s="1"/>
  <c r="B1508" i="1"/>
  <c r="D1514" i="1"/>
  <c r="L1514" i="1" s="1"/>
  <c r="F1513" i="1"/>
  <c r="G1513" i="1"/>
  <c r="AB1516" i="1"/>
  <c r="U1514" i="1"/>
  <c r="W1514" i="1" s="1"/>
  <c r="T1518" i="1"/>
  <c r="J1515" i="1"/>
  <c r="K1515" i="1" s="1"/>
  <c r="E1515" i="1" s="1"/>
  <c r="M1515" i="1"/>
  <c r="H1516" i="1"/>
  <c r="A1517" i="1"/>
  <c r="Q1517" i="1" s="1"/>
  <c r="R1517" i="1" s="1"/>
  <c r="I1516" i="1"/>
  <c r="Z1509" i="1" l="1"/>
  <c r="S1510" i="1"/>
  <c r="Z1510" i="1" s="1"/>
  <c r="X1510" i="1"/>
  <c r="B1510" i="1" s="1"/>
  <c r="N1512" i="1"/>
  <c r="O1511" i="1"/>
  <c r="P1511" i="1" s="1"/>
  <c r="C1518" i="1"/>
  <c r="B1509" i="1"/>
  <c r="D1515" i="1"/>
  <c r="L1515" i="1" s="1"/>
  <c r="F1514" i="1"/>
  <c r="G1514" i="1"/>
  <c r="A1518" i="1"/>
  <c r="Q1518" i="1" s="1"/>
  <c r="R1518" i="1" s="1"/>
  <c r="H1517" i="1"/>
  <c r="I1517" i="1"/>
  <c r="T1519" i="1"/>
  <c r="U1515" i="1"/>
  <c r="W1515" i="1" s="1"/>
  <c r="J1516" i="1"/>
  <c r="K1516" i="1" s="1"/>
  <c r="E1516" i="1" s="1"/>
  <c r="M1516" i="1"/>
  <c r="AB1517" i="1"/>
  <c r="C1519" i="1" l="1"/>
  <c r="S1511" i="1"/>
  <c r="X1511" i="1"/>
  <c r="N1513" i="1"/>
  <c r="O1512" i="1"/>
  <c r="P1512" i="1" s="1"/>
  <c r="D1516" i="1"/>
  <c r="L1516" i="1" s="1"/>
  <c r="F1515" i="1"/>
  <c r="G1515" i="1"/>
  <c r="T1520" i="1"/>
  <c r="AB1518" i="1"/>
  <c r="U1516" i="1"/>
  <c r="W1516" i="1" s="1"/>
  <c r="J1517" i="1"/>
  <c r="K1517" i="1" s="1"/>
  <c r="E1517" i="1" s="1"/>
  <c r="M1517" i="1"/>
  <c r="A1519" i="1"/>
  <c r="Q1519" i="1" s="1"/>
  <c r="R1519" i="1" s="1"/>
  <c r="I1518" i="1"/>
  <c r="H1518" i="1"/>
  <c r="Z1511" i="1" l="1"/>
  <c r="S1512" i="1"/>
  <c r="X1512" i="1"/>
  <c r="N1514" i="1"/>
  <c r="O1513" i="1"/>
  <c r="P1513" i="1" s="1"/>
  <c r="B1511" i="1"/>
  <c r="C1520" i="1"/>
  <c r="D1517" i="1"/>
  <c r="L1517" i="1" s="1"/>
  <c r="F1516" i="1"/>
  <c r="G1516" i="1"/>
  <c r="AB1519" i="1"/>
  <c r="I1519" i="1"/>
  <c r="A1520" i="1"/>
  <c r="Q1520" i="1" s="1"/>
  <c r="R1520" i="1" s="1"/>
  <c r="H1519" i="1"/>
  <c r="T1521" i="1"/>
  <c r="J1518" i="1"/>
  <c r="K1518" i="1" s="1"/>
  <c r="E1518" i="1" s="1"/>
  <c r="M1518" i="1"/>
  <c r="U1517" i="1"/>
  <c r="W1517" i="1" s="1"/>
  <c r="Z1512" i="1" l="1"/>
  <c r="S1513" i="1"/>
  <c r="Z1513" i="1" s="1"/>
  <c r="X1513" i="1"/>
  <c r="B1513" i="1" s="1"/>
  <c r="N1515" i="1"/>
  <c r="O1514" i="1"/>
  <c r="P1514" i="1" s="1"/>
  <c r="B1512" i="1"/>
  <c r="D1518" i="1"/>
  <c r="G1518" i="1" s="1"/>
  <c r="F1517" i="1"/>
  <c r="C1521" i="1"/>
  <c r="G1517" i="1"/>
  <c r="T1522" i="1"/>
  <c r="H1520" i="1"/>
  <c r="A1521" i="1"/>
  <c r="Q1521" i="1" s="1"/>
  <c r="R1521" i="1" s="1"/>
  <c r="I1520" i="1"/>
  <c r="U1518" i="1"/>
  <c r="W1518" i="1" s="1"/>
  <c r="J1519" i="1"/>
  <c r="K1519" i="1" s="1"/>
  <c r="E1519" i="1" s="1"/>
  <c r="M1519" i="1"/>
  <c r="AB1520" i="1"/>
  <c r="L1518" i="1" l="1"/>
  <c r="D1519" i="1"/>
  <c r="G1519" i="1" s="1"/>
  <c r="S1514" i="1"/>
  <c r="Z1514" i="1" s="1"/>
  <c r="X1514" i="1"/>
  <c r="B1514" i="1" s="1"/>
  <c r="N1516" i="1"/>
  <c r="O1515" i="1"/>
  <c r="P1515" i="1" s="1"/>
  <c r="C1522" i="1"/>
  <c r="F1518" i="1"/>
  <c r="U1519" i="1"/>
  <c r="W1519" i="1" s="1"/>
  <c r="AB1521" i="1"/>
  <c r="A1522" i="1"/>
  <c r="Q1522" i="1" s="1"/>
  <c r="R1522" i="1" s="1"/>
  <c r="I1521" i="1"/>
  <c r="H1521" i="1"/>
  <c r="T1523" i="1"/>
  <c r="J1520" i="1"/>
  <c r="K1520" i="1" s="1"/>
  <c r="E1520" i="1" s="1"/>
  <c r="M1520" i="1"/>
  <c r="L1519" i="1" l="1"/>
  <c r="D1520" i="1"/>
  <c r="G1520" i="1" s="1"/>
  <c r="S1515" i="1"/>
  <c r="X1515" i="1"/>
  <c r="O1516" i="1"/>
  <c r="P1516" i="1" s="1"/>
  <c r="N1517" i="1"/>
  <c r="C1523" i="1"/>
  <c r="F1519" i="1"/>
  <c r="I1522" i="1"/>
  <c r="A1523" i="1"/>
  <c r="Q1523" i="1" s="1"/>
  <c r="R1523" i="1" s="1"/>
  <c r="H1522" i="1"/>
  <c r="U1520" i="1"/>
  <c r="W1520" i="1" s="1"/>
  <c r="T1524" i="1"/>
  <c r="M1521" i="1"/>
  <c r="J1521" i="1"/>
  <c r="K1521" i="1" s="1"/>
  <c r="E1521" i="1" s="1"/>
  <c r="AB1522" i="1"/>
  <c r="L1520" i="1" l="1"/>
  <c r="Z1515" i="1"/>
  <c r="D1521" i="1"/>
  <c r="G1521" i="1" s="1"/>
  <c r="N1518" i="1"/>
  <c r="O1517" i="1"/>
  <c r="P1517" i="1" s="1"/>
  <c r="S1516" i="1"/>
  <c r="Z1516" i="1" s="1"/>
  <c r="X1516" i="1"/>
  <c r="B1516" i="1" s="1"/>
  <c r="B1515" i="1"/>
  <c r="C1524" i="1"/>
  <c r="F1520" i="1"/>
  <c r="J1522" i="1"/>
  <c r="K1522" i="1" s="1"/>
  <c r="E1522" i="1" s="1"/>
  <c r="M1522" i="1"/>
  <c r="AB1523" i="1"/>
  <c r="T1525" i="1"/>
  <c r="U1521" i="1"/>
  <c r="W1521" i="1" s="1"/>
  <c r="A1524" i="1"/>
  <c r="Q1524" i="1" s="1"/>
  <c r="R1524" i="1" s="1"/>
  <c r="H1523" i="1"/>
  <c r="I1523" i="1"/>
  <c r="L1521" i="1" l="1"/>
  <c r="D1522" i="1"/>
  <c r="G1522" i="1" s="1"/>
  <c r="S1517" i="1"/>
  <c r="Z1517" i="1" s="1"/>
  <c r="X1517" i="1"/>
  <c r="B1517" i="1" s="1"/>
  <c r="O1518" i="1"/>
  <c r="P1518" i="1" s="1"/>
  <c r="N1519" i="1"/>
  <c r="F1521" i="1"/>
  <c r="C1525" i="1"/>
  <c r="AB1524" i="1"/>
  <c r="J1523" i="1"/>
  <c r="K1523" i="1" s="1"/>
  <c r="E1523" i="1" s="1"/>
  <c r="M1523" i="1"/>
  <c r="A1525" i="1"/>
  <c r="Q1525" i="1" s="1"/>
  <c r="R1525" i="1" s="1"/>
  <c r="I1524" i="1"/>
  <c r="H1524" i="1"/>
  <c r="U1522" i="1"/>
  <c r="W1522" i="1" s="1"/>
  <c r="T1526" i="1"/>
  <c r="L1522" i="1" l="1"/>
  <c r="D1523" i="1"/>
  <c r="G1523" i="1" s="1"/>
  <c r="O1519" i="1"/>
  <c r="P1519" i="1" s="1"/>
  <c r="N1520" i="1"/>
  <c r="S1518" i="1"/>
  <c r="X1518" i="1"/>
  <c r="C1526" i="1"/>
  <c r="F1522" i="1"/>
  <c r="U1523" i="1"/>
  <c r="W1523" i="1" s="1"/>
  <c r="A1526" i="1"/>
  <c r="Q1526" i="1" s="1"/>
  <c r="R1526" i="1" s="1"/>
  <c r="I1525" i="1"/>
  <c r="H1525" i="1"/>
  <c r="AB1525" i="1"/>
  <c r="T1527" i="1"/>
  <c r="J1524" i="1"/>
  <c r="K1524" i="1" s="1"/>
  <c r="E1524" i="1" s="1"/>
  <c r="M1524" i="1"/>
  <c r="L1523" i="1" l="1"/>
  <c r="Z1518" i="1"/>
  <c r="D1524" i="1"/>
  <c r="G1524" i="1" s="1"/>
  <c r="B1518" i="1"/>
  <c r="O1520" i="1"/>
  <c r="P1520" i="1" s="1"/>
  <c r="N1521" i="1"/>
  <c r="S1519" i="1"/>
  <c r="X1519" i="1"/>
  <c r="C1527" i="1"/>
  <c r="F1523" i="1"/>
  <c r="J1525" i="1"/>
  <c r="K1525" i="1" s="1"/>
  <c r="E1525" i="1" s="1"/>
  <c r="M1525" i="1"/>
  <c r="A1527" i="1"/>
  <c r="Q1527" i="1" s="1"/>
  <c r="R1527" i="1" s="1"/>
  <c r="I1526" i="1"/>
  <c r="H1526" i="1"/>
  <c r="AB1526" i="1"/>
  <c r="U1524" i="1"/>
  <c r="W1524" i="1" s="1"/>
  <c r="T1528" i="1"/>
  <c r="L1524" i="1" l="1"/>
  <c r="Z1519" i="1"/>
  <c r="D1525" i="1"/>
  <c r="G1525" i="1" s="1"/>
  <c r="N1522" i="1"/>
  <c r="O1521" i="1"/>
  <c r="P1521" i="1" s="1"/>
  <c r="S1520" i="1"/>
  <c r="Z1520" i="1" s="1"/>
  <c r="X1520" i="1"/>
  <c r="B1520" i="1" s="1"/>
  <c r="C1528" i="1"/>
  <c r="B1519" i="1"/>
  <c r="F1524" i="1"/>
  <c r="L1525" i="1"/>
  <c r="U1525" i="1"/>
  <c r="W1525" i="1" s="1"/>
  <c r="J1526" i="1"/>
  <c r="K1526" i="1" s="1"/>
  <c r="E1526" i="1" s="1"/>
  <c r="M1526" i="1"/>
  <c r="A1528" i="1"/>
  <c r="Q1528" i="1" s="1"/>
  <c r="R1528" i="1" s="1"/>
  <c r="I1527" i="1"/>
  <c r="H1527" i="1"/>
  <c r="T1529" i="1"/>
  <c r="AB1527" i="1"/>
  <c r="D1526" i="1" l="1"/>
  <c r="G1526" i="1" s="1"/>
  <c r="S1521" i="1"/>
  <c r="Z1521" i="1" s="1"/>
  <c r="X1521" i="1"/>
  <c r="B1521" i="1" s="1"/>
  <c r="N1523" i="1"/>
  <c r="O1522" i="1"/>
  <c r="P1522" i="1" s="1"/>
  <c r="F1525" i="1"/>
  <c r="C1529" i="1"/>
  <c r="J1527" i="1"/>
  <c r="K1527" i="1" s="1"/>
  <c r="E1527" i="1" s="1"/>
  <c r="M1527" i="1"/>
  <c r="A1529" i="1"/>
  <c r="Q1529" i="1" s="1"/>
  <c r="R1529" i="1" s="1"/>
  <c r="I1528" i="1"/>
  <c r="H1528" i="1"/>
  <c r="T1530" i="1"/>
  <c r="AB1528" i="1"/>
  <c r="U1526" i="1"/>
  <c r="W1526" i="1" s="1"/>
  <c r="L1526" i="1" l="1"/>
  <c r="D1527" i="1"/>
  <c r="G1527" i="1" s="1"/>
  <c r="S1522" i="1"/>
  <c r="X1522" i="1"/>
  <c r="O1523" i="1"/>
  <c r="P1523" i="1" s="1"/>
  <c r="N1524" i="1"/>
  <c r="C1530" i="1"/>
  <c r="F1526" i="1"/>
  <c r="T1531" i="1"/>
  <c r="J1528" i="1"/>
  <c r="K1528" i="1" s="1"/>
  <c r="E1528" i="1" s="1"/>
  <c r="M1528" i="1"/>
  <c r="A1530" i="1"/>
  <c r="Q1530" i="1" s="1"/>
  <c r="R1530" i="1" s="1"/>
  <c r="I1529" i="1"/>
  <c r="H1529" i="1"/>
  <c r="AB1529" i="1"/>
  <c r="U1527" i="1"/>
  <c r="W1527" i="1" s="1"/>
  <c r="L1527" i="1" l="1"/>
  <c r="Z1522" i="1"/>
  <c r="D1528" i="1"/>
  <c r="G1528" i="1" s="1"/>
  <c r="O1524" i="1"/>
  <c r="P1524" i="1" s="1"/>
  <c r="N1525" i="1"/>
  <c r="S1523" i="1"/>
  <c r="X1523" i="1"/>
  <c r="B1522" i="1"/>
  <c r="C1531" i="1"/>
  <c r="F1527" i="1"/>
  <c r="AB1530" i="1"/>
  <c r="U1528" i="1"/>
  <c r="W1528" i="1" s="1"/>
  <c r="J1529" i="1"/>
  <c r="K1529" i="1" s="1"/>
  <c r="E1529" i="1" s="1"/>
  <c r="M1529" i="1"/>
  <c r="A1531" i="1"/>
  <c r="Q1531" i="1" s="1"/>
  <c r="R1531" i="1" s="1"/>
  <c r="I1530" i="1"/>
  <c r="H1530" i="1"/>
  <c r="T1532" i="1"/>
  <c r="L1528" i="1" l="1"/>
  <c r="Z1523" i="1"/>
  <c r="D1529" i="1"/>
  <c r="G1529" i="1" s="1"/>
  <c r="B1523" i="1"/>
  <c r="N1526" i="1"/>
  <c r="O1525" i="1"/>
  <c r="P1525" i="1" s="1"/>
  <c r="S1524" i="1"/>
  <c r="X1524" i="1"/>
  <c r="B1524" i="1" s="1"/>
  <c r="C1532" i="1"/>
  <c r="F1528" i="1"/>
  <c r="U1529" i="1"/>
  <c r="W1529" i="1" s="1"/>
  <c r="T1533" i="1"/>
  <c r="J1530" i="1"/>
  <c r="K1530" i="1" s="1"/>
  <c r="E1530" i="1" s="1"/>
  <c r="M1530" i="1"/>
  <c r="A1532" i="1"/>
  <c r="Q1532" i="1" s="1"/>
  <c r="R1532" i="1" s="1"/>
  <c r="I1531" i="1"/>
  <c r="H1531" i="1"/>
  <c r="AB1531" i="1"/>
  <c r="L1529" i="1" l="1"/>
  <c r="D1530" i="1"/>
  <c r="G1530" i="1" s="1"/>
  <c r="S1525" i="1"/>
  <c r="X1525" i="1"/>
  <c r="N1527" i="1"/>
  <c r="O1526" i="1"/>
  <c r="P1526" i="1" s="1"/>
  <c r="C1533" i="1"/>
  <c r="F1529" i="1"/>
  <c r="Z1524" i="1"/>
  <c r="U1530" i="1"/>
  <c r="W1530" i="1" s="1"/>
  <c r="J1531" i="1"/>
  <c r="K1531" i="1" s="1"/>
  <c r="E1531" i="1" s="1"/>
  <c r="M1531" i="1"/>
  <c r="A1533" i="1"/>
  <c r="Q1533" i="1" s="1"/>
  <c r="R1533" i="1" s="1"/>
  <c r="H1532" i="1"/>
  <c r="I1532" i="1" s="1"/>
  <c r="T1534" i="1"/>
  <c r="AB1532" i="1"/>
  <c r="L1530" i="1" l="1"/>
  <c r="D1531" i="1"/>
  <c r="G1531" i="1" s="1"/>
  <c r="Z1525" i="1"/>
  <c r="S1526" i="1"/>
  <c r="Z1526" i="1" s="1"/>
  <c r="X1526" i="1"/>
  <c r="B1526" i="1" s="1"/>
  <c r="N1528" i="1"/>
  <c r="O1527" i="1"/>
  <c r="P1527" i="1" s="1"/>
  <c r="B1525" i="1"/>
  <c r="C1534" i="1"/>
  <c r="F1530" i="1"/>
  <c r="J1532" i="1"/>
  <c r="K1532" i="1" s="1"/>
  <c r="E1532" i="1" s="1"/>
  <c r="U1531" i="1"/>
  <c r="W1531" i="1" s="1"/>
  <c r="A1534" i="1"/>
  <c r="Q1534" i="1" s="1"/>
  <c r="R1534" i="1" s="1"/>
  <c r="I1533" i="1"/>
  <c r="H1533" i="1"/>
  <c r="T1535" i="1"/>
  <c r="AB1533" i="1"/>
  <c r="F1531" i="1" l="1"/>
  <c r="L1531" i="1"/>
  <c r="M1532" i="1" s="1"/>
  <c r="S1527" i="1"/>
  <c r="X1527" i="1"/>
  <c r="N1529" i="1"/>
  <c r="O1528" i="1"/>
  <c r="P1528" i="1" s="1"/>
  <c r="D1532" i="1"/>
  <c r="C1535" i="1"/>
  <c r="J1533" i="1"/>
  <c r="K1533" i="1" s="1"/>
  <c r="E1533" i="1" s="1"/>
  <c r="A1535" i="1"/>
  <c r="Q1535" i="1" s="1"/>
  <c r="R1535" i="1" s="1"/>
  <c r="I1534" i="1"/>
  <c r="H1534" i="1"/>
  <c r="U1532" i="1"/>
  <c r="W1532" i="1" s="1"/>
  <c r="AB1534" i="1"/>
  <c r="T1536" i="1"/>
  <c r="Z1527" i="1" l="1"/>
  <c r="D1533" i="1"/>
  <c r="G1533" i="1" s="1"/>
  <c r="G1532" i="1"/>
  <c r="F1532" i="1"/>
  <c r="S1528" i="1"/>
  <c r="X1528" i="1"/>
  <c r="O1529" i="1"/>
  <c r="P1529" i="1" s="1"/>
  <c r="N1530" i="1"/>
  <c r="L1532" i="1"/>
  <c r="B1527" i="1"/>
  <c r="C1536" i="1"/>
  <c r="AB1535" i="1"/>
  <c r="M1533" i="1"/>
  <c r="U1533" i="1"/>
  <c r="W1533" i="1" s="1"/>
  <c r="T1537" i="1"/>
  <c r="J1534" i="1"/>
  <c r="K1534" i="1" s="1"/>
  <c r="E1534" i="1" s="1"/>
  <c r="A1536" i="1"/>
  <c r="Q1536" i="1" s="1"/>
  <c r="R1536" i="1" s="1"/>
  <c r="I1535" i="1"/>
  <c r="H1535" i="1"/>
  <c r="L1533" i="1" l="1"/>
  <c r="Z1528" i="1"/>
  <c r="D1534" i="1"/>
  <c r="G1534" i="1" s="1"/>
  <c r="B1528" i="1"/>
  <c r="C1537" i="1"/>
  <c r="O1530" i="1"/>
  <c r="P1530" i="1" s="1"/>
  <c r="N1531" i="1"/>
  <c r="F1533" i="1"/>
  <c r="S1529" i="1"/>
  <c r="X1529" i="1"/>
  <c r="M1534" i="1"/>
  <c r="M1535" i="1" s="1"/>
  <c r="J1535" i="1"/>
  <c r="K1535" i="1" s="1"/>
  <c r="E1535" i="1" s="1"/>
  <c r="A1537" i="1"/>
  <c r="Q1537" i="1" s="1"/>
  <c r="R1537" i="1" s="1"/>
  <c r="I1536" i="1"/>
  <c r="H1536" i="1"/>
  <c r="AB1536" i="1"/>
  <c r="U1534" i="1"/>
  <c r="W1534" i="1" s="1"/>
  <c r="T1538" i="1"/>
  <c r="L1534" i="1" l="1"/>
  <c r="Z1529" i="1"/>
  <c r="B1529" i="1"/>
  <c r="D1535" i="1"/>
  <c r="S1530" i="1"/>
  <c r="X1530" i="1"/>
  <c r="C1538" i="1"/>
  <c r="F1534" i="1"/>
  <c r="O1531" i="1"/>
  <c r="P1531" i="1" s="1"/>
  <c r="N1532" i="1"/>
  <c r="U1535" i="1"/>
  <c r="W1535" i="1" s="1"/>
  <c r="J1536" i="1"/>
  <c r="K1536" i="1" s="1"/>
  <c r="E1536" i="1" s="1"/>
  <c r="M1536" i="1"/>
  <c r="A1538" i="1"/>
  <c r="Q1538" i="1" s="1"/>
  <c r="R1538" i="1" s="1"/>
  <c r="I1537" i="1"/>
  <c r="H1537" i="1"/>
  <c r="T1539" i="1"/>
  <c r="AB1537" i="1"/>
  <c r="Z1530" i="1" l="1"/>
  <c r="F1535" i="1"/>
  <c r="L1535" i="1"/>
  <c r="D1536" i="1"/>
  <c r="L1536" i="1" s="1"/>
  <c r="C1539" i="1"/>
  <c r="B1530" i="1"/>
  <c r="O1532" i="1"/>
  <c r="P1532" i="1" s="1"/>
  <c r="N1533" i="1"/>
  <c r="G1535" i="1"/>
  <c r="S1531" i="1"/>
  <c r="Z1531" i="1" s="1"/>
  <c r="X1531" i="1"/>
  <c r="B1531" i="1" s="1"/>
  <c r="T1540" i="1"/>
  <c r="J1537" i="1"/>
  <c r="K1537" i="1" s="1"/>
  <c r="E1537" i="1" s="1"/>
  <c r="M1537" i="1"/>
  <c r="A1539" i="1"/>
  <c r="Q1539" i="1" s="1"/>
  <c r="R1539" i="1" s="1"/>
  <c r="I1538" i="1"/>
  <c r="H1538" i="1"/>
  <c r="AB1538" i="1"/>
  <c r="U1536" i="1"/>
  <c r="W1536" i="1" s="1"/>
  <c r="F1536" i="1" l="1"/>
  <c r="D1537" i="1"/>
  <c r="L1537" i="1" s="1"/>
  <c r="S1532" i="1"/>
  <c r="Z1532" i="1" s="1"/>
  <c r="X1532" i="1"/>
  <c r="B1532" i="1" s="1"/>
  <c r="C1540" i="1"/>
  <c r="G1536" i="1"/>
  <c r="O1533" i="1"/>
  <c r="P1533" i="1" s="1"/>
  <c r="N1534" i="1"/>
  <c r="J1538" i="1"/>
  <c r="K1538" i="1" s="1"/>
  <c r="E1538" i="1" s="1"/>
  <c r="M1538" i="1"/>
  <c r="I1539" i="1"/>
  <c r="A1540" i="1"/>
  <c r="Q1540" i="1" s="1"/>
  <c r="R1540" i="1" s="1"/>
  <c r="H1539" i="1"/>
  <c r="AB1539" i="1"/>
  <c r="U1537" i="1"/>
  <c r="W1537" i="1" s="1"/>
  <c r="T1541" i="1"/>
  <c r="F1537" i="1" l="1"/>
  <c r="D1538" i="1"/>
  <c r="L1538" i="1" s="1"/>
  <c r="C1541" i="1"/>
  <c r="O1534" i="1"/>
  <c r="P1534" i="1" s="1"/>
  <c r="N1535" i="1"/>
  <c r="G1537" i="1"/>
  <c r="S1533" i="1"/>
  <c r="Z1533" i="1" s="1"/>
  <c r="X1533" i="1"/>
  <c r="B1533" i="1" s="1"/>
  <c r="U1538" i="1"/>
  <c r="W1538" i="1" s="1"/>
  <c r="T1542" i="1"/>
  <c r="AB1540" i="1"/>
  <c r="J1539" i="1"/>
  <c r="K1539" i="1" s="1"/>
  <c r="E1539" i="1" s="1"/>
  <c r="M1539" i="1"/>
  <c r="H1540" i="1"/>
  <c r="A1541" i="1"/>
  <c r="Q1541" i="1" s="1"/>
  <c r="R1541" i="1" s="1"/>
  <c r="I1540" i="1"/>
  <c r="F1538" i="1" l="1"/>
  <c r="G1538" i="1"/>
  <c r="D1539" i="1"/>
  <c r="L1539" i="1" s="1"/>
  <c r="S1534" i="1"/>
  <c r="Z1534" i="1" s="1"/>
  <c r="X1534" i="1"/>
  <c r="B1534" i="1" s="1"/>
  <c r="C1542" i="1"/>
  <c r="O1535" i="1"/>
  <c r="P1535" i="1" s="1"/>
  <c r="N1536" i="1"/>
  <c r="A1542" i="1"/>
  <c r="Q1542" i="1" s="1"/>
  <c r="R1542" i="1" s="1"/>
  <c r="H1541" i="1"/>
  <c r="I1541" i="1"/>
  <c r="T1543" i="1"/>
  <c r="U1539" i="1"/>
  <c r="W1539" i="1" s="1"/>
  <c r="AB1541" i="1"/>
  <c r="J1540" i="1"/>
  <c r="K1540" i="1" s="1"/>
  <c r="E1540" i="1" s="1"/>
  <c r="M1540" i="1"/>
  <c r="C1543" i="1" l="1"/>
  <c r="F1539" i="1"/>
  <c r="D1540" i="1"/>
  <c r="L1540" i="1" s="1"/>
  <c r="S1535" i="1"/>
  <c r="X1535" i="1"/>
  <c r="G1539" i="1"/>
  <c r="N1537" i="1"/>
  <c r="O1536" i="1"/>
  <c r="P1536" i="1" s="1"/>
  <c r="U1540" i="1"/>
  <c r="W1540" i="1" s="1"/>
  <c r="T1544" i="1"/>
  <c r="AB1542" i="1"/>
  <c r="J1541" i="1"/>
  <c r="K1541" i="1" s="1"/>
  <c r="E1541" i="1" s="1"/>
  <c r="M1541" i="1"/>
  <c r="A1543" i="1"/>
  <c r="Q1543" i="1" s="1"/>
  <c r="R1543" i="1" s="1"/>
  <c r="I1542" i="1"/>
  <c r="H1542" i="1"/>
  <c r="Z1535" i="1" l="1"/>
  <c r="F1540" i="1"/>
  <c r="G1540" i="1"/>
  <c r="D1541" i="1"/>
  <c r="C1544" i="1"/>
  <c r="B1535" i="1"/>
  <c r="S1536" i="1"/>
  <c r="Z1536" i="1" s="1"/>
  <c r="X1536" i="1"/>
  <c r="B1536" i="1" s="1"/>
  <c r="N1538" i="1"/>
  <c r="O1537" i="1"/>
  <c r="P1537" i="1" s="1"/>
  <c r="J1542" i="1"/>
  <c r="K1542" i="1" s="1"/>
  <c r="E1542" i="1" s="1"/>
  <c r="M1542" i="1"/>
  <c r="AB1543" i="1"/>
  <c r="A1544" i="1"/>
  <c r="Q1544" i="1" s="1"/>
  <c r="R1544" i="1" s="1"/>
  <c r="I1543" i="1"/>
  <c r="H1543" i="1"/>
  <c r="U1541" i="1"/>
  <c r="W1541" i="1" s="1"/>
  <c r="T1545" i="1"/>
  <c r="F1541" i="1" l="1"/>
  <c r="L1541" i="1"/>
  <c r="D1542" i="1"/>
  <c r="C1545" i="1"/>
  <c r="S1537" i="1"/>
  <c r="Z1537" i="1" s="1"/>
  <c r="X1537" i="1"/>
  <c r="B1537" i="1" s="1"/>
  <c r="G1541" i="1"/>
  <c r="N1539" i="1"/>
  <c r="O1538" i="1"/>
  <c r="P1538" i="1" s="1"/>
  <c r="T1546" i="1"/>
  <c r="A1545" i="1"/>
  <c r="Q1545" i="1" s="1"/>
  <c r="R1545" i="1" s="1"/>
  <c r="H1544" i="1"/>
  <c r="I1544" i="1"/>
  <c r="J1543" i="1"/>
  <c r="K1543" i="1" s="1"/>
  <c r="E1543" i="1" s="1"/>
  <c r="M1543" i="1"/>
  <c r="AB1544" i="1"/>
  <c r="U1542" i="1"/>
  <c r="W1542" i="1" s="1"/>
  <c r="F1542" i="1" l="1"/>
  <c r="L1542" i="1"/>
  <c r="D1543" i="1"/>
  <c r="F1543" i="1" s="1"/>
  <c r="C1546" i="1"/>
  <c r="G1542" i="1"/>
  <c r="S1538" i="1"/>
  <c r="Z1538" i="1" s="1"/>
  <c r="X1538" i="1"/>
  <c r="B1538" i="1" s="1"/>
  <c r="N1540" i="1"/>
  <c r="O1539" i="1"/>
  <c r="P1539" i="1" s="1"/>
  <c r="J1544" i="1"/>
  <c r="K1544" i="1" s="1"/>
  <c r="E1544" i="1" s="1"/>
  <c r="M1544" i="1"/>
  <c r="I1545" i="1"/>
  <c r="A1546" i="1"/>
  <c r="Q1546" i="1" s="1"/>
  <c r="R1546" i="1" s="1"/>
  <c r="H1545" i="1"/>
  <c r="U1543" i="1"/>
  <c r="W1543" i="1" s="1"/>
  <c r="AB1545" i="1"/>
  <c r="T1547" i="1"/>
  <c r="L1543" i="1" l="1"/>
  <c r="D1544" i="1"/>
  <c r="F1544" i="1" s="1"/>
  <c r="C1547" i="1"/>
  <c r="S1539" i="1"/>
  <c r="X1539" i="1"/>
  <c r="B1539" i="1" s="1"/>
  <c r="G1543" i="1"/>
  <c r="N1541" i="1"/>
  <c r="O1540" i="1"/>
  <c r="P1540" i="1" s="1"/>
  <c r="U1544" i="1"/>
  <c r="W1544" i="1" s="1"/>
  <c r="H1546" i="1"/>
  <c r="A1547" i="1"/>
  <c r="Q1547" i="1" s="1"/>
  <c r="R1547" i="1" s="1"/>
  <c r="I1546" i="1"/>
  <c r="J1545" i="1"/>
  <c r="K1545" i="1" s="1"/>
  <c r="E1545" i="1" s="1"/>
  <c r="M1545" i="1"/>
  <c r="T1548" i="1"/>
  <c r="AB1546" i="1"/>
  <c r="L1544" i="1" l="1"/>
  <c r="G1544" i="1"/>
  <c r="D1545" i="1"/>
  <c r="F1545" i="1" s="1"/>
  <c r="Z1539" i="1"/>
  <c r="C1548" i="1"/>
  <c r="S1540" i="1"/>
  <c r="Z1540" i="1" s="1"/>
  <c r="X1540" i="1"/>
  <c r="B1540" i="1" s="1"/>
  <c r="O1541" i="1"/>
  <c r="P1541" i="1" s="1"/>
  <c r="N1542" i="1"/>
  <c r="AB1547" i="1"/>
  <c r="U1545" i="1"/>
  <c r="W1545" i="1" s="1"/>
  <c r="T1549" i="1"/>
  <c r="J1546" i="1"/>
  <c r="K1546" i="1" s="1"/>
  <c r="E1546" i="1" s="1"/>
  <c r="M1546" i="1"/>
  <c r="H1547" i="1"/>
  <c r="A1548" i="1"/>
  <c r="Q1548" i="1" s="1"/>
  <c r="R1548" i="1" s="1"/>
  <c r="I1547" i="1"/>
  <c r="L1545" i="1" l="1"/>
  <c r="G1545" i="1"/>
  <c r="D1546" i="1"/>
  <c r="F1546" i="1" s="1"/>
  <c r="S1541" i="1"/>
  <c r="X1541" i="1"/>
  <c r="C1549" i="1"/>
  <c r="N1543" i="1"/>
  <c r="O1542" i="1"/>
  <c r="P1542" i="1" s="1"/>
  <c r="H1548" i="1"/>
  <c r="A1549" i="1"/>
  <c r="Q1549" i="1" s="1"/>
  <c r="R1549" i="1" s="1"/>
  <c r="I1548" i="1"/>
  <c r="AB1548" i="1"/>
  <c r="T1550" i="1"/>
  <c r="U1546" i="1"/>
  <c r="W1546" i="1" s="1"/>
  <c r="J1547" i="1"/>
  <c r="K1547" i="1" s="1"/>
  <c r="E1547" i="1" s="1"/>
  <c r="M1547" i="1"/>
  <c r="L1546" i="1" l="1"/>
  <c r="Z1541" i="1"/>
  <c r="D1547" i="1"/>
  <c r="F1547" i="1" s="1"/>
  <c r="C1550" i="1"/>
  <c r="B1541" i="1"/>
  <c r="S1542" i="1"/>
  <c r="Z1542" i="1" s="1"/>
  <c r="X1542" i="1"/>
  <c r="B1542" i="1" s="1"/>
  <c r="G1546" i="1"/>
  <c r="O1543" i="1"/>
  <c r="P1543" i="1" s="1"/>
  <c r="N1544" i="1"/>
  <c r="AB1549" i="1"/>
  <c r="H1549" i="1"/>
  <c r="A1550" i="1"/>
  <c r="Q1550" i="1" s="1"/>
  <c r="R1550" i="1" s="1"/>
  <c r="I1549" i="1"/>
  <c r="U1547" i="1"/>
  <c r="W1547" i="1" s="1"/>
  <c r="T1551" i="1"/>
  <c r="J1548" i="1"/>
  <c r="K1548" i="1" s="1"/>
  <c r="E1548" i="1" s="1"/>
  <c r="M1548" i="1"/>
  <c r="L1547" i="1" l="1"/>
  <c r="D1548" i="1"/>
  <c r="F1548" i="1" s="1"/>
  <c r="N1545" i="1"/>
  <c r="O1544" i="1"/>
  <c r="P1544" i="1" s="1"/>
  <c r="C1551" i="1"/>
  <c r="S1543" i="1"/>
  <c r="Z1543" i="1" s="1"/>
  <c r="X1543" i="1"/>
  <c r="B1543" i="1" s="1"/>
  <c r="G1547" i="1"/>
  <c r="AB1550" i="1"/>
  <c r="L1548" i="1"/>
  <c r="U1548" i="1"/>
  <c r="W1548" i="1" s="1"/>
  <c r="T1552" i="1"/>
  <c r="H1550" i="1"/>
  <c r="A1551" i="1"/>
  <c r="Q1551" i="1" s="1"/>
  <c r="R1551" i="1" s="1"/>
  <c r="I1550" i="1"/>
  <c r="J1549" i="1"/>
  <c r="K1549" i="1" s="1"/>
  <c r="E1549" i="1" s="1"/>
  <c r="M1549" i="1"/>
  <c r="G1548" i="1" l="1"/>
  <c r="D1549" i="1"/>
  <c r="F1549" i="1" s="1"/>
  <c r="S1544" i="1"/>
  <c r="Z1544" i="1" s="1"/>
  <c r="X1544" i="1"/>
  <c r="B1544" i="1" s="1"/>
  <c r="N1546" i="1"/>
  <c r="O1545" i="1"/>
  <c r="P1545" i="1" s="1"/>
  <c r="C1552" i="1"/>
  <c r="J1550" i="1"/>
  <c r="K1550" i="1" s="1"/>
  <c r="E1550" i="1" s="1"/>
  <c r="M1550" i="1"/>
  <c r="T1553" i="1"/>
  <c r="U1549" i="1"/>
  <c r="W1549" i="1" s="1"/>
  <c r="H1551" i="1"/>
  <c r="A1552" i="1"/>
  <c r="Q1552" i="1" s="1"/>
  <c r="R1552" i="1" s="1"/>
  <c r="I1551" i="1"/>
  <c r="AB1551" i="1"/>
  <c r="L1549" i="1" l="1"/>
  <c r="G1549" i="1"/>
  <c r="D1550" i="1"/>
  <c r="F1550" i="1" s="1"/>
  <c r="S1545" i="1"/>
  <c r="Z1545" i="1" s="1"/>
  <c r="X1545" i="1"/>
  <c r="B1545" i="1" s="1"/>
  <c r="O1546" i="1"/>
  <c r="P1546" i="1" s="1"/>
  <c r="N1547" i="1"/>
  <c r="C1553" i="1"/>
  <c r="AB1552" i="1"/>
  <c r="H1552" i="1"/>
  <c r="A1553" i="1"/>
  <c r="Q1553" i="1" s="1"/>
  <c r="R1553" i="1" s="1"/>
  <c r="I1552" i="1"/>
  <c r="T1554" i="1"/>
  <c r="J1551" i="1"/>
  <c r="K1551" i="1" s="1"/>
  <c r="E1551" i="1" s="1"/>
  <c r="M1551" i="1"/>
  <c r="U1550" i="1"/>
  <c r="W1550" i="1" s="1"/>
  <c r="C1554" i="1" l="1"/>
  <c r="L1550" i="1"/>
  <c r="G1550" i="1"/>
  <c r="D1551" i="1"/>
  <c r="F1551" i="1" s="1"/>
  <c r="S1546" i="1"/>
  <c r="Z1546" i="1" s="1"/>
  <c r="X1546" i="1"/>
  <c r="B1546" i="1" s="1"/>
  <c r="O1547" i="1"/>
  <c r="P1547" i="1" s="1"/>
  <c r="N1548" i="1"/>
  <c r="H1553" i="1"/>
  <c r="A1554" i="1"/>
  <c r="Q1554" i="1" s="1"/>
  <c r="R1554" i="1" s="1"/>
  <c r="I1553" i="1"/>
  <c r="J1552" i="1"/>
  <c r="K1552" i="1" s="1"/>
  <c r="E1552" i="1" s="1"/>
  <c r="M1552" i="1"/>
  <c r="U1551" i="1"/>
  <c r="W1551" i="1" s="1"/>
  <c r="T1555" i="1"/>
  <c r="AB1553" i="1"/>
  <c r="C1555" i="1" l="1"/>
  <c r="L1551" i="1"/>
  <c r="G1551" i="1"/>
  <c r="D1552" i="1"/>
  <c r="F1552" i="1" s="1"/>
  <c r="O1548" i="1"/>
  <c r="P1548" i="1" s="1"/>
  <c r="N1549" i="1"/>
  <c r="S1547" i="1"/>
  <c r="Z1547" i="1" s="1"/>
  <c r="X1547" i="1"/>
  <c r="B1547" i="1" s="1"/>
  <c r="AB1554" i="1"/>
  <c r="H1554" i="1"/>
  <c r="A1555" i="1"/>
  <c r="Q1555" i="1" s="1"/>
  <c r="R1555" i="1" s="1"/>
  <c r="I1554" i="1"/>
  <c r="T1556" i="1"/>
  <c r="U1552" i="1"/>
  <c r="W1552" i="1" s="1"/>
  <c r="J1553" i="1"/>
  <c r="K1553" i="1" s="1"/>
  <c r="E1553" i="1" s="1"/>
  <c r="M1553" i="1"/>
  <c r="L1552" i="1" l="1"/>
  <c r="G1552" i="1"/>
  <c r="D1553" i="1"/>
  <c r="F1553" i="1" s="1"/>
  <c r="C1556" i="1"/>
  <c r="O1549" i="1"/>
  <c r="P1549" i="1" s="1"/>
  <c r="N1550" i="1"/>
  <c r="S1548" i="1"/>
  <c r="X1548" i="1"/>
  <c r="B1548" i="1" s="1"/>
  <c r="H1555" i="1"/>
  <c r="A1556" i="1"/>
  <c r="Q1556" i="1" s="1"/>
  <c r="R1556" i="1" s="1"/>
  <c r="I1555" i="1"/>
  <c r="U1553" i="1"/>
  <c r="W1553" i="1" s="1"/>
  <c r="AB1555" i="1"/>
  <c r="T1557" i="1"/>
  <c r="J1554" i="1"/>
  <c r="K1554" i="1" s="1"/>
  <c r="E1554" i="1" s="1"/>
  <c r="M1554" i="1"/>
  <c r="L1553" i="1" l="1"/>
  <c r="D1554" i="1"/>
  <c r="F1554" i="1" s="1"/>
  <c r="O1550" i="1"/>
  <c r="P1550" i="1" s="1"/>
  <c r="N1551" i="1"/>
  <c r="S1549" i="1"/>
  <c r="X1549" i="1"/>
  <c r="C1557" i="1"/>
  <c r="G1553" i="1"/>
  <c r="Z1548" i="1"/>
  <c r="T1558" i="1"/>
  <c r="H1556" i="1"/>
  <c r="A1557" i="1"/>
  <c r="Q1557" i="1" s="1"/>
  <c r="R1557" i="1" s="1"/>
  <c r="I1556" i="1"/>
  <c r="AB1556" i="1"/>
  <c r="U1554" i="1"/>
  <c r="W1554" i="1" s="1"/>
  <c r="J1555" i="1"/>
  <c r="K1555" i="1" s="1"/>
  <c r="E1555" i="1" s="1"/>
  <c r="M1555" i="1"/>
  <c r="L1554" i="1" l="1"/>
  <c r="Z1549" i="1"/>
  <c r="D1555" i="1"/>
  <c r="F1555" i="1" s="1"/>
  <c r="N1552" i="1"/>
  <c r="O1551" i="1"/>
  <c r="P1551" i="1" s="1"/>
  <c r="B1549" i="1"/>
  <c r="S1550" i="1"/>
  <c r="X1550" i="1"/>
  <c r="G1554" i="1"/>
  <c r="C1558" i="1"/>
  <c r="AB1557" i="1"/>
  <c r="U1555" i="1"/>
  <c r="W1555" i="1" s="1"/>
  <c r="H1557" i="1"/>
  <c r="A1558" i="1"/>
  <c r="Q1558" i="1" s="1"/>
  <c r="R1558" i="1" s="1"/>
  <c r="I1557" i="1"/>
  <c r="T1559" i="1"/>
  <c r="J1556" i="1"/>
  <c r="K1556" i="1" s="1"/>
  <c r="E1556" i="1" s="1"/>
  <c r="M1556" i="1"/>
  <c r="C1559" i="1" l="1"/>
  <c r="L1555" i="1"/>
  <c r="Z1550" i="1"/>
  <c r="D1556" i="1"/>
  <c r="F1556" i="1" s="1"/>
  <c r="S1551" i="1"/>
  <c r="Z1551" i="1" s="1"/>
  <c r="X1551" i="1"/>
  <c r="B1551" i="1" s="1"/>
  <c r="N1553" i="1"/>
  <c r="O1552" i="1"/>
  <c r="P1552" i="1" s="1"/>
  <c r="B1550" i="1"/>
  <c r="G1555" i="1"/>
  <c r="U1556" i="1"/>
  <c r="W1556" i="1" s="1"/>
  <c r="H1558" i="1"/>
  <c r="A1559" i="1"/>
  <c r="Q1559" i="1" s="1"/>
  <c r="R1559" i="1" s="1"/>
  <c r="I1558" i="1"/>
  <c r="J1557" i="1"/>
  <c r="K1557" i="1" s="1"/>
  <c r="E1557" i="1" s="1"/>
  <c r="M1557" i="1"/>
  <c r="T1560" i="1"/>
  <c r="AB1558" i="1"/>
  <c r="L1556" i="1" l="1"/>
  <c r="D1557" i="1"/>
  <c r="F1557" i="1" s="1"/>
  <c r="N1554" i="1"/>
  <c r="O1553" i="1"/>
  <c r="P1553" i="1" s="1"/>
  <c r="C1560" i="1"/>
  <c r="G1556" i="1"/>
  <c r="S1552" i="1"/>
  <c r="Z1552" i="1" s="1"/>
  <c r="X1552" i="1"/>
  <c r="B1552" i="1" s="1"/>
  <c r="T1561" i="1"/>
  <c r="H1559" i="1"/>
  <c r="A1560" i="1"/>
  <c r="Q1560" i="1" s="1"/>
  <c r="R1560" i="1" s="1"/>
  <c r="I1559" i="1"/>
  <c r="AB1559" i="1"/>
  <c r="U1557" i="1"/>
  <c r="W1557" i="1" s="1"/>
  <c r="J1558" i="1"/>
  <c r="K1558" i="1" s="1"/>
  <c r="E1558" i="1" s="1"/>
  <c r="M1558" i="1"/>
  <c r="L1557" i="1" l="1"/>
  <c r="G1557" i="1"/>
  <c r="D1558" i="1"/>
  <c r="F1558" i="1" s="1"/>
  <c r="C1561" i="1"/>
  <c r="S1553" i="1"/>
  <c r="X1553" i="1"/>
  <c r="N1555" i="1"/>
  <c r="O1554" i="1"/>
  <c r="P1554" i="1" s="1"/>
  <c r="U1558" i="1"/>
  <c r="W1558" i="1" s="1"/>
  <c r="J1559" i="1"/>
  <c r="K1559" i="1" s="1"/>
  <c r="E1559" i="1" s="1"/>
  <c r="M1559" i="1"/>
  <c r="T1562" i="1"/>
  <c r="H1560" i="1"/>
  <c r="A1561" i="1"/>
  <c r="Q1561" i="1" s="1"/>
  <c r="R1561" i="1" s="1"/>
  <c r="I1560" i="1"/>
  <c r="AB1560" i="1"/>
  <c r="L1558" i="1" l="1"/>
  <c r="Z1553" i="1"/>
  <c r="D1559" i="1"/>
  <c r="F1559" i="1" s="1"/>
  <c r="B1553" i="1"/>
  <c r="C1562" i="1"/>
  <c r="G1558" i="1"/>
  <c r="S1554" i="1"/>
  <c r="Z1554" i="1" s="1"/>
  <c r="X1554" i="1"/>
  <c r="B1554" i="1" s="1"/>
  <c r="O1555" i="1"/>
  <c r="P1555" i="1" s="1"/>
  <c r="N1556" i="1"/>
  <c r="U1559" i="1"/>
  <c r="W1559" i="1" s="1"/>
  <c r="A1562" i="1"/>
  <c r="Q1562" i="1" s="1"/>
  <c r="R1562" i="1" s="1"/>
  <c r="H1561" i="1"/>
  <c r="I1561" i="1"/>
  <c r="J1560" i="1"/>
  <c r="K1560" i="1" s="1"/>
  <c r="E1560" i="1" s="1"/>
  <c r="M1560" i="1"/>
  <c r="AB1561" i="1"/>
  <c r="T1563" i="1"/>
  <c r="L1559" i="1" l="1"/>
  <c r="G1559" i="1"/>
  <c r="D1560" i="1"/>
  <c r="F1560" i="1" s="1"/>
  <c r="C1563" i="1"/>
  <c r="O1556" i="1"/>
  <c r="P1556" i="1" s="1"/>
  <c r="N1557" i="1"/>
  <c r="S1555" i="1"/>
  <c r="X1555" i="1"/>
  <c r="U1560" i="1"/>
  <c r="W1560" i="1" s="1"/>
  <c r="AB1562" i="1"/>
  <c r="T1564" i="1"/>
  <c r="J1561" i="1"/>
  <c r="K1561" i="1" s="1"/>
  <c r="E1561" i="1" s="1"/>
  <c r="M1561" i="1"/>
  <c r="A1563" i="1"/>
  <c r="Q1563" i="1" s="1"/>
  <c r="R1563" i="1" s="1"/>
  <c r="I1562" i="1"/>
  <c r="H1562" i="1"/>
  <c r="L1560" i="1" l="1"/>
  <c r="Z1555" i="1"/>
  <c r="G1560" i="1"/>
  <c r="D1561" i="1"/>
  <c r="F1561" i="1" s="1"/>
  <c r="N1558" i="1"/>
  <c r="O1557" i="1"/>
  <c r="P1557" i="1" s="1"/>
  <c r="S1556" i="1"/>
  <c r="X1556" i="1"/>
  <c r="C1564" i="1"/>
  <c r="B1555" i="1"/>
  <c r="I1563" i="1"/>
  <c r="A1564" i="1"/>
  <c r="Q1564" i="1" s="1"/>
  <c r="R1564" i="1" s="1"/>
  <c r="H1563" i="1"/>
  <c r="J1562" i="1"/>
  <c r="K1562" i="1" s="1"/>
  <c r="E1562" i="1" s="1"/>
  <c r="M1562" i="1"/>
  <c r="T1565" i="1"/>
  <c r="U1561" i="1"/>
  <c r="W1561" i="1" s="1"/>
  <c r="AB1563" i="1"/>
  <c r="Z1556" i="1" l="1"/>
  <c r="L1561" i="1"/>
  <c r="G1561" i="1"/>
  <c r="D1562" i="1"/>
  <c r="F1562" i="1" s="1"/>
  <c r="B1556" i="1"/>
  <c r="S1557" i="1"/>
  <c r="Z1557" i="1" s="1"/>
  <c r="X1557" i="1"/>
  <c r="B1557" i="1" s="1"/>
  <c r="O1558" i="1"/>
  <c r="P1558" i="1" s="1"/>
  <c r="N1559" i="1"/>
  <c r="C1565" i="1"/>
  <c r="U1562" i="1"/>
  <c r="W1562" i="1" s="1"/>
  <c r="H1564" i="1"/>
  <c r="I1564" i="1" s="1"/>
  <c r="A1565" i="1"/>
  <c r="Q1565" i="1" s="1"/>
  <c r="R1565" i="1" s="1"/>
  <c r="T1566" i="1"/>
  <c r="J1563" i="1"/>
  <c r="K1563" i="1" s="1"/>
  <c r="E1563" i="1" s="1"/>
  <c r="M1563" i="1"/>
  <c r="AB1564" i="1"/>
  <c r="D1563" i="1" l="1"/>
  <c r="G1563" i="1" s="1"/>
  <c r="L1562" i="1"/>
  <c r="G1562" i="1"/>
  <c r="S1558" i="1"/>
  <c r="X1558" i="1"/>
  <c r="C1566" i="1"/>
  <c r="O1559" i="1"/>
  <c r="P1559" i="1" s="1"/>
  <c r="N1560" i="1"/>
  <c r="J1564" i="1"/>
  <c r="K1564" i="1" s="1"/>
  <c r="E1564" i="1" s="1"/>
  <c r="AB1565" i="1"/>
  <c r="T1567" i="1"/>
  <c r="A1566" i="1"/>
  <c r="Q1566" i="1" s="1"/>
  <c r="R1566" i="1" s="1"/>
  <c r="I1565" i="1"/>
  <c r="H1565" i="1"/>
  <c r="L1563" i="1"/>
  <c r="U1563" i="1"/>
  <c r="W1563" i="1" s="1"/>
  <c r="F1563" i="1" l="1"/>
  <c r="Z1558" i="1"/>
  <c r="C1567" i="1"/>
  <c r="B1558" i="1"/>
  <c r="D1564" i="1"/>
  <c r="G1564" i="1" s="1"/>
  <c r="O1560" i="1"/>
  <c r="P1560" i="1" s="1"/>
  <c r="N1561" i="1"/>
  <c r="S1559" i="1"/>
  <c r="X1559" i="1"/>
  <c r="B1559" i="1" s="1"/>
  <c r="I1566" i="1"/>
  <c r="A1567" i="1"/>
  <c r="Q1567" i="1" s="1"/>
  <c r="R1567" i="1" s="1"/>
  <c r="H1566" i="1"/>
  <c r="M1564" i="1"/>
  <c r="U1564" i="1"/>
  <c r="W1564" i="1" s="1"/>
  <c r="J1565" i="1"/>
  <c r="K1565" i="1" s="1"/>
  <c r="E1565" i="1" s="1"/>
  <c r="AB1566" i="1"/>
  <c r="T1568" i="1"/>
  <c r="N1562" i="1" l="1"/>
  <c r="O1561" i="1"/>
  <c r="P1561" i="1" s="1"/>
  <c r="S1560" i="1"/>
  <c r="X1560" i="1"/>
  <c r="D1565" i="1"/>
  <c r="L1565" i="1" s="1"/>
  <c r="F1564" i="1"/>
  <c r="L1564" i="1"/>
  <c r="Z1559" i="1"/>
  <c r="C1568" i="1"/>
  <c r="U1565" i="1"/>
  <c r="W1565" i="1" s="1"/>
  <c r="J1566" i="1"/>
  <c r="K1566" i="1" s="1"/>
  <c r="E1566" i="1" s="1"/>
  <c r="AB1567" i="1"/>
  <c r="T1569" i="1"/>
  <c r="M1565" i="1"/>
  <c r="A1568" i="1"/>
  <c r="Q1568" i="1" s="1"/>
  <c r="R1568" i="1" s="1"/>
  <c r="H1567" i="1"/>
  <c r="I1567" i="1"/>
  <c r="Z1560" i="1" l="1"/>
  <c r="D1566" i="1"/>
  <c r="L1566" i="1" s="1"/>
  <c r="F1565" i="1"/>
  <c r="B1560" i="1"/>
  <c r="C1569" i="1"/>
  <c r="S1561" i="1"/>
  <c r="Z1561" i="1" s="1"/>
  <c r="X1561" i="1"/>
  <c r="B1561" i="1" s="1"/>
  <c r="O1562" i="1"/>
  <c r="P1562" i="1" s="1"/>
  <c r="N1563" i="1"/>
  <c r="G1565" i="1"/>
  <c r="J1567" i="1"/>
  <c r="K1567" i="1" s="1"/>
  <c r="E1567" i="1" s="1"/>
  <c r="A1569" i="1"/>
  <c r="Q1569" i="1" s="1"/>
  <c r="R1569" i="1" s="1"/>
  <c r="I1568" i="1"/>
  <c r="H1568" i="1"/>
  <c r="AB1568" i="1"/>
  <c r="T1570" i="1"/>
  <c r="M1566" i="1"/>
  <c r="U1566" i="1"/>
  <c r="W1566" i="1" s="1"/>
  <c r="D1567" i="1" l="1"/>
  <c r="G1567" i="1" s="1"/>
  <c r="C1570" i="1"/>
  <c r="F1566" i="1"/>
  <c r="O1563" i="1"/>
  <c r="P1563" i="1" s="1"/>
  <c r="N1564" i="1"/>
  <c r="S1562" i="1"/>
  <c r="X1562" i="1"/>
  <c r="B1562" i="1" s="1"/>
  <c r="G1566" i="1"/>
  <c r="U1567" i="1"/>
  <c r="W1567" i="1" s="1"/>
  <c r="AB1569" i="1"/>
  <c r="T1571" i="1"/>
  <c r="A1570" i="1"/>
  <c r="Q1570" i="1" s="1"/>
  <c r="R1570" i="1" s="1"/>
  <c r="I1569" i="1"/>
  <c r="H1569" i="1"/>
  <c r="J1568" i="1"/>
  <c r="K1568" i="1" s="1"/>
  <c r="E1568" i="1" s="1"/>
  <c r="M1567" i="1"/>
  <c r="L1567" i="1" l="1"/>
  <c r="D1568" i="1"/>
  <c r="G1568" i="1" s="1"/>
  <c r="O1564" i="1"/>
  <c r="P1564" i="1" s="1"/>
  <c r="N1565" i="1"/>
  <c r="S1563" i="1"/>
  <c r="X1563" i="1"/>
  <c r="C1571" i="1"/>
  <c r="F1567" i="1"/>
  <c r="Z1562" i="1"/>
  <c r="J1569" i="1"/>
  <c r="K1569" i="1" s="1"/>
  <c r="E1569" i="1" s="1"/>
  <c r="AB1570" i="1"/>
  <c r="M1568" i="1"/>
  <c r="T1572" i="1"/>
  <c r="U1568" i="1"/>
  <c r="W1568" i="1" s="1"/>
  <c r="A1571" i="1"/>
  <c r="Q1571" i="1" s="1"/>
  <c r="R1571" i="1" s="1"/>
  <c r="I1570" i="1"/>
  <c r="H1570" i="1"/>
  <c r="L1568" i="1" l="1"/>
  <c r="Z1563" i="1"/>
  <c r="D1569" i="1"/>
  <c r="G1569" i="1" s="1"/>
  <c r="B1563" i="1"/>
  <c r="O1565" i="1"/>
  <c r="P1565" i="1" s="1"/>
  <c r="N1566" i="1"/>
  <c r="S1564" i="1"/>
  <c r="Z1564" i="1" s="1"/>
  <c r="X1564" i="1"/>
  <c r="B1564" i="1" s="1"/>
  <c r="C1572" i="1"/>
  <c r="F1568" i="1"/>
  <c r="J1570" i="1"/>
  <c r="K1570" i="1" s="1"/>
  <c r="E1570" i="1" s="1"/>
  <c r="M1569" i="1"/>
  <c r="U1569" i="1"/>
  <c r="W1569" i="1" s="1"/>
  <c r="AB1571" i="1"/>
  <c r="A1572" i="1"/>
  <c r="Q1572" i="1" s="1"/>
  <c r="R1572" i="1" s="1"/>
  <c r="I1571" i="1"/>
  <c r="H1571" i="1"/>
  <c r="T1573" i="1"/>
  <c r="L1569" i="1" l="1"/>
  <c r="D1570" i="1"/>
  <c r="G1570" i="1" s="1"/>
  <c r="O1566" i="1"/>
  <c r="P1566" i="1" s="1"/>
  <c r="N1567" i="1"/>
  <c r="S1565" i="1"/>
  <c r="Z1565" i="1" s="1"/>
  <c r="X1565" i="1"/>
  <c r="B1565" i="1" s="1"/>
  <c r="C1573" i="1"/>
  <c r="F1569" i="1"/>
  <c r="T1574" i="1"/>
  <c r="J1571" i="1"/>
  <c r="K1571" i="1" s="1"/>
  <c r="E1571" i="1" s="1"/>
  <c r="M1570" i="1"/>
  <c r="U1570" i="1"/>
  <c r="W1570" i="1" s="1"/>
  <c r="AB1572" i="1"/>
  <c r="A1573" i="1"/>
  <c r="Q1573" i="1" s="1"/>
  <c r="R1573" i="1" s="1"/>
  <c r="I1572" i="1"/>
  <c r="H1572" i="1"/>
  <c r="L1570" i="1" l="1"/>
  <c r="D1571" i="1"/>
  <c r="G1571" i="1" s="1"/>
  <c r="O1567" i="1"/>
  <c r="P1567" i="1" s="1"/>
  <c r="N1568" i="1"/>
  <c r="S1566" i="1"/>
  <c r="Z1566" i="1" s="1"/>
  <c r="X1566" i="1"/>
  <c r="B1566" i="1" s="1"/>
  <c r="F1570" i="1"/>
  <c r="C1574" i="1"/>
  <c r="A1574" i="1"/>
  <c r="Q1574" i="1" s="1"/>
  <c r="R1574" i="1" s="1"/>
  <c r="I1573" i="1"/>
  <c r="H1573" i="1"/>
  <c r="T1575" i="1"/>
  <c r="AB1573" i="1"/>
  <c r="J1572" i="1"/>
  <c r="K1572" i="1" s="1"/>
  <c r="E1572" i="1" s="1"/>
  <c r="M1571" i="1"/>
  <c r="U1571" i="1"/>
  <c r="W1571" i="1" s="1"/>
  <c r="L1571" i="1" l="1"/>
  <c r="D1572" i="1"/>
  <c r="G1572" i="1" s="1"/>
  <c r="O1568" i="1"/>
  <c r="P1568" i="1" s="1"/>
  <c r="N1569" i="1"/>
  <c r="S1567" i="1"/>
  <c r="Z1567" i="1" s="1"/>
  <c r="X1567" i="1"/>
  <c r="B1567" i="1" s="1"/>
  <c r="C1575" i="1"/>
  <c r="F1571" i="1"/>
  <c r="U1572" i="1"/>
  <c r="W1572" i="1" s="1"/>
  <c r="A1575" i="1"/>
  <c r="Q1575" i="1" s="1"/>
  <c r="R1575" i="1" s="1"/>
  <c r="I1574" i="1"/>
  <c r="H1574" i="1"/>
  <c r="T1576" i="1"/>
  <c r="J1573" i="1"/>
  <c r="K1573" i="1" s="1"/>
  <c r="E1573" i="1" s="1"/>
  <c r="M1572" i="1"/>
  <c r="AB1574" i="1"/>
  <c r="L1572" i="1" l="1"/>
  <c r="D1573" i="1"/>
  <c r="G1573" i="1" s="1"/>
  <c r="O1569" i="1"/>
  <c r="P1569" i="1" s="1"/>
  <c r="N1570" i="1"/>
  <c r="S1568" i="1"/>
  <c r="Z1568" i="1" s="1"/>
  <c r="X1568" i="1"/>
  <c r="B1568" i="1" s="1"/>
  <c r="F1572" i="1"/>
  <c r="C1576" i="1"/>
  <c r="M1573" i="1"/>
  <c r="J1574" i="1"/>
  <c r="K1574" i="1" s="1"/>
  <c r="E1574" i="1" s="1"/>
  <c r="U1573" i="1"/>
  <c r="W1573" i="1" s="1"/>
  <c r="AB1575" i="1"/>
  <c r="T1577" i="1"/>
  <c r="A1576" i="1"/>
  <c r="Q1576" i="1" s="1"/>
  <c r="R1576" i="1" s="1"/>
  <c r="I1575" i="1"/>
  <c r="H1575" i="1"/>
  <c r="L1573" i="1" l="1"/>
  <c r="F1573" i="1"/>
  <c r="D1574" i="1"/>
  <c r="L1574" i="1" s="1"/>
  <c r="O1570" i="1"/>
  <c r="P1570" i="1" s="1"/>
  <c r="N1571" i="1"/>
  <c r="S1569" i="1"/>
  <c r="Z1569" i="1" s="1"/>
  <c r="X1569" i="1"/>
  <c r="B1569" i="1" s="1"/>
  <c r="C1577" i="1"/>
  <c r="M1574" i="1"/>
  <c r="M1575" i="1" s="1"/>
  <c r="AB1576" i="1"/>
  <c r="U1574" i="1"/>
  <c r="W1574" i="1" s="1"/>
  <c r="A1577" i="1"/>
  <c r="Q1577" i="1" s="1"/>
  <c r="R1577" i="1" s="1"/>
  <c r="I1576" i="1"/>
  <c r="H1576" i="1"/>
  <c r="J1575" i="1"/>
  <c r="K1575" i="1" s="1"/>
  <c r="E1575" i="1" s="1"/>
  <c r="T1578" i="1"/>
  <c r="F1574" i="1" l="1"/>
  <c r="G1574" i="1"/>
  <c r="D1575" i="1"/>
  <c r="L1575" i="1" s="1"/>
  <c r="O1571" i="1"/>
  <c r="P1571" i="1" s="1"/>
  <c r="N1572" i="1"/>
  <c r="S1570" i="1"/>
  <c r="Z1570" i="1" s="1"/>
  <c r="X1570" i="1"/>
  <c r="B1570" i="1" s="1"/>
  <c r="C1578" i="1"/>
  <c r="U1575" i="1"/>
  <c r="W1575" i="1" s="1"/>
  <c r="T1579" i="1"/>
  <c r="A1578" i="1"/>
  <c r="Q1578" i="1" s="1"/>
  <c r="R1578" i="1" s="1"/>
  <c r="I1577" i="1"/>
  <c r="H1577" i="1"/>
  <c r="J1576" i="1"/>
  <c r="K1576" i="1" s="1"/>
  <c r="E1576" i="1" s="1"/>
  <c r="M1576" i="1"/>
  <c r="AB1577" i="1"/>
  <c r="F1575" i="1" l="1"/>
  <c r="G1575" i="1"/>
  <c r="D1576" i="1"/>
  <c r="L1576" i="1" s="1"/>
  <c r="C1579" i="1"/>
  <c r="O1572" i="1"/>
  <c r="P1572" i="1" s="1"/>
  <c r="N1573" i="1"/>
  <c r="S1571" i="1"/>
  <c r="Z1571" i="1" s="1"/>
  <c r="X1571" i="1"/>
  <c r="B1571" i="1" s="1"/>
  <c r="T1580" i="1"/>
  <c r="A1579" i="1"/>
  <c r="Q1579" i="1" s="1"/>
  <c r="R1579" i="1" s="1"/>
  <c r="I1578" i="1"/>
  <c r="H1578" i="1"/>
  <c r="U1576" i="1"/>
  <c r="W1576" i="1" s="1"/>
  <c r="J1577" i="1"/>
  <c r="K1577" i="1" s="1"/>
  <c r="E1577" i="1" s="1"/>
  <c r="M1577" i="1"/>
  <c r="AB1578" i="1"/>
  <c r="F1576" i="1" l="1"/>
  <c r="G1576" i="1"/>
  <c r="D1577" i="1"/>
  <c r="G1577" i="1" s="1"/>
  <c r="N1574" i="1"/>
  <c r="O1573" i="1"/>
  <c r="P1573" i="1" s="1"/>
  <c r="S1572" i="1"/>
  <c r="Z1572" i="1" s="1"/>
  <c r="X1572" i="1"/>
  <c r="B1572" i="1" s="1"/>
  <c r="C1580" i="1"/>
  <c r="J1578" i="1"/>
  <c r="K1578" i="1" s="1"/>
  <c r="E1578" i="1" s="1"/>
  <c r="M1578" i="1"/>
  <c r="AB1579" i="1"/>
  <c r="T1581" i="1"/>
  <c r="U1577" i="1"/>
  <c r="W1577" i="1" s="1"/>
  <c r="A1580" i="1"/>
  <c r="Q1580" i="1" s="1"/>
  <c r="R1580" i="1" s="1"/>
  <c r="I1579" i="1"/>
  <c r="H1579" i="1"/>
  <c r="L1577" i="1" l="1"/>
  <c r="F1577" i="1"/>
  <c r="D1578" i="1"/>
  <c r="L1578" i="1" s="1"/>
  <c r="S1573" i="1"/>
  <c r="Z1573" i="1" s="1"/>
  <c r="X1573" i="1"/>
  <c r="B1573" i="1" s="1"/>
  <c r="O1574" i="1"/>
  <c r="P1574" i="1" s="1"/>
  <c r="N1575" i="1"/>
  <c r="C1581" i="1"/>
  <c r="U1578" i="1"/>
  <c r="W1578" i="1" s="1"/>
  <c r="A1581" i="1"/>
  <c r="Q1581" i="1" s="1"/>
  <c r="R1581" i="1" s="1"/>
  <c r="I1580" i="1"/>
  <c r="H1580" i="1"/>
  <c r="T1582" i="1"/>
  <c r="J1579" i="1"/>
  <c r="K1579" i="1" s="1"/>
  <c r="E1579" i="1" s="1"/>
  <c r="M1579" i="1"/>
  <c r="AB1580" i="1"/>
  <c r="F1578" i="1" l="1"/>
  <c r="G1578" i="1"/>
  <c r="D1579" i="1"/>
  <c r="L1579" i="1" s="1"/>
  <c r="O1575" i="1"/>
  <c r="P1575" i="1" s="1"/>
  <c r="N1576" i="1"/>
  <c r="S1574" i="1"/>
  <c r="X1574" i="1"/>
  <c r="C1582" i="1"/>
  <c r="T1583" i="1"/>
  <c r="J1580" i="1"/>
  <c r="K1580" i="1" s="1"/>
  <c r="E1580" i="1" s="1"/>
  <c r="M1580" i="1"/>
  <c r="U1579" i="1"/>
  <c r="W1579" i="1" s="1"/>
  <c r="AB1581" i="1"/>
  <c r="A1582" i="1"/>
  <c r="Q1582" i="1" s="1"/>
  <c r="R1582" i="1" s="1"/>
  <c r="I1581" i="1"/>
  <c r="H1581" i="1"/>
  <c r="Z1574" i="1" l="1"/>
  <c r="F1579" i="1"/>
  <c r="G1579" i="1"/>
  <c r="D1580" i="1"/>
  <c r="B1574" i="1"/>
  <c r="N1577" i="1"/>
  <c r="O1576" i="1"/>
  <c r="P1576" i="1" s="1"/>
  <c r="S1575" i="1"/>
  <c r="X1575" i="1"/>
  <c r="C1583" i="1"/>
  <c r="AB1582" i="1"/>
  <c r="J1581" i="1"/>
  <c r="K1581" i="1" s="1"/>
  <c r="E1581" i="1" s="1"/>
  <c r="M1581" i="1"/>
  <c r="U1580" i="1"/>
  <c r="W1580" i="1" s="1"/>
  <c r="A1583" i="1"/>
  <c r="Q1583" i="1" s="1"/>
  <c r="R1583" i="1" s="1"/>
  <c r="I1582" i="1"/>
  <c r="H1582" i="1"/>
  <c r="T1584" i="1"/>
  <c r="F1580" i="1" l="1"/>
  <c r="Z1575" i="1"/>
  <c r="G1580" i="1"/>
  <c r="D1581" i="1"/>
  <c r="S1576" i="1"/>
  <c r="X1576" i="1"/>
  <c r="O1577" i="1"/>
  <c r="P1577" i="1" s="1"/>
  <c r="N1578" i="1"/>
  <c r="C1584" i="1"/>
  <c r="L1580" i="1"/>
  <c r="B1575" i="1"/>
  <c r="J1582" i="1"/>
  <c r="K1582" i="1" s="1"/>
  <c r="E1582" i="1" s="1"/>
  <c r="M1582" i="1"/>
  <c r="U1581" i="1"/>
  <c r="W1581" i="1" s="1"/>
  <c r="AB1583" i="1"/>
  <c r="T1585" i="1"/>
  <c r="I1583" i="1"/>
  <c r="A1584" i="1"/>
  <c r="Q1584" i="1" s="1"/>
  <c r="R1584" i="1" s="1"/>
  <c r="H1583" i="1"/>
  <c r="F1581" i="1" l="1"/>
  <c r="L1581" i="1"/>
  <c r="Z1576" i="1"/>
  <c r="G1581" i="1"/>
  <c r="D1582" i="1"/>
  <c r="O1578" i="1"/>
  <c r="P1578" i="1" s="1"/>
  <c r="N1579" i="1"/>
  <c r="S1577" i="1"/>
  <c r="Z1577" i="1" s="1"/>
  <c r="X1577" i="1"/>
  <c r="B1577" i="1" s="1"/>
  <c r="B1576" i="1"/>
  <c r="C1585" i="1"/>
  <c r="J1583" i="1"/>
  <c r="K1583" i="1" s="1"/>
  <c r="E1583" i="1" s="1"/>
  <c r="M1583" i="1"/>
  <c r="AB1584" i="1"/>
  <c r="U1582" i="1"/>
  <c r="W1582" i="1" s="1"/>
  <c r="H1584" i="1"/>
  <c r="A1585" i="1"/>
  <c r="Q1585" i="1" s="1"/>
  <c r="R1585" i="1" s="1"/>
  <c r="I1584" i="1"/>
  <c r="T1586" i="1"/>
  <c r="F1582" i="1" l="1"/>
  <c r="L1582" i="1"/>
  <c r="D1583" i="1"/>
  <c r="N1580" i="1"/>
  <c r="O1579" i="1"/>
  <c r="P1579" i="1" s="1"/>
  <c r="S1578" i="1"/>
  <c r="X1578" i="1"/>
  <c r="C1586" i="1"/>
  <c r="G1582" i="1"/>
  <c r="J1584" i="1"/>
  <c r="K1584" i="1" s="1"/>
  <c r="E1584" i="1" s="1"/>
  <c r="M1584" i="1"/>
  <c r="T1587" i="1"/>
  <c r="A1586" i="1"/>
  <c r="Q1586" i="1" s="1"/>
  <c r="R1586" i="1" s="1"/>
  <c r="H1585" i="1"/>
  <c r="I1585" i="1"/>
  <c r="U1583" i="1"/>
  <c r="W1583" i="1" s="1"/>
  <c r="AB1585" i="1"/>
  <c r="F1583" i="1" l="1"/>
  <c r="L1583" i="1"/>
  <c r="Z1578" i="1"/>
  <c r="G1583" i="1"/>
  <c r="D1584" i="1"/>
  <c r="F1584" i="1" s="1"/>
  <c r="S1579" i="1"/>
  <c r="Z1579" i="1" s="1"/>
  <c r="X1579" i="1"/>
  <c r="B1579" i="1" s="1"/>
  <c r="N1581" i="1"/>
  <c r="O1580" i="1"/>
  <c r="P1580" i="1" s="1"/>
  <c r="C1587" i="1"/>
  <c r="B1578" i="1"/>
  <c r="AB1586" i="1"/>
  <c r="U1584" i="1"/>
  <c r="W1584" i="1" s="1"/>
  <c r="T1588" i="1"/>
  <c r="J1585" i="1"/>
  <c r="K1585" i="1" s="1"/>
  <c r="E1585" i="1" s="1"/>
  <c r="M1585" i="1"/>
  <c r="A1587" i="1"/>
  <c r="Q1587" i="1" s="1"/>
  <c r="R1587" i="1" s="1"/>
  <c r="I1586" i="1"/>
  <c r="H1586" i="1"/>
  <c r="L1584" i="1" l="1"/>
  <c r="G1584" i="1"/>
  <c r="D1585" i="1"/>
  <c r="F1585" i="1" s="1"/>
  <c r="S1580" i="1"/>
  <c r="Z1580" i="1" s="1"/>
  <c r="X1580" i="1"/>
  <c r="B1580" i="1" s="1"/>
  <c r="N1582" i="1"/>
  <c r="O1581" i="1"/>
  <c r="P1581" i="1" s="1"/>
  <c r="C1588" i="1"/>
  <c r="AB1587" i="1"/>
  <c r="A1588" i="1"/>
  <c r="Q1588" i="1" s="1"/>
  <c r="R1588" i="1" s="1"/>
  <c r="I1587" i="1"/>
  <c r="H1587" i="1"/>
  <c r="J1586" i="1"/>
  <c r="K1586" i="1" s="1"/>
  <c r="E1586" i="1" s="1"/>
  <c r="M1586" i="1"/>
  <c r="U1585" i="1"/>
  <c r="W1585" i="1" s="1"/>
  <c r="T1589" i="1"/>
  <c r="L1585" i="1" l="1"/>
  <c r="G1585" i="1"/>
  <c r="D1586" i="1"/>
  <c r="F1586" i="1" s="1"/>
  <c r="S1581" i="1"/>
  <c r="X1581" i="1"/>
  <c r="N1583" i="1"/>
  <c r="O1582" i="1"/>
  <c r="P1582" i="1" s="1"/>
  <c r="C1589" i="1"/>
  <c r="T1590" i="1"/>
  <c r="J1587" i="1"/>
  <c r="K1587" i="1" s="1"/>
  <c r="E1587" i="1" s="1"/>
  <c r="M1587" i="1"/>
  <c r="AB1588" i="1"/>
  <c r="A1589" i="1"/>
  <c r="Q1589" i="1" s="1"/>
  <c r="R1589" i="1" s="1"/>
  <c r="H1588" i="1"/>
  <c r="I1588" i="1"/>
  <c r="U1586" i="1"/>
  <c r="W1586" i="1" s="1"/>
  <c r="Z1581" i="1" l="1"/>
  <c r="L1586" i="1"/>
  <c r="G1586" i="1"/>
  <c r="D1587" i="1"/>
  <c r="F1587" i="1" s="1"/>
  <c r="S1582" i="1"/>
  <c r="X1582" i="1"/>
  <c r="O1583" i="1"/>
  <c r="P1583" i="1" s="1"/>
  <c r="N1584" i="1"/>
  <c r="B1581" i="1"/>
  <c r="C1590" i="1"/>
  <c r="J1588" i="1"/>
  <c r="K1588" i="1" s="1"/>
  <c r="E1588" i="1" s="1"/>
  <c r="M1588" i="1"/>
  <c r="I1589" i="1"/>
  <c r="A1590" i="1"/>
  <c r="Q1590" i="1" s="1"/>
  <c r="R1590" i="1" s="1"/>
  <c r="H1589" i="1"/>
  <c r="U1587" i="1"/>
  <c r="W1587" i="1" s="1"/>
  <c r="AB1589" i="1"/>
  <c r="T1591" i="1"/>
  <c r="L1587" i="1" l="1"/>
  <c r="Z1582" i="1"/>
  <c r="G1587" i="1"/>
  <c r="D1588" i="1"/>
  <c r="F1588" i="1" s="1"/>
  <c r="N1585" i="1"/>
  <c r="O1584" i="1"/>
  <c r="P1584" i="1" s="1"/>
  <c r="S1583" i="1"/>
  <c r="Z1583" i="1" s="1"/>
  <c r="X1583" i="1"/>
  <c r="B1583" i="1" s="1"/>
  <c r="B1582" i="1"/>
  <c r="C1591" i="1"/>
  <c r="H1590" i="1"/>
  <c r="A1591" i="1"/>
  <c r="Q1591" i="1" s="1"/>
  <c r="R1591" i="1" s="1"/>
  <c r="I1590" i="1"/>
  <c r="AB1590" i="1"/>
  <c r="T1592" i="1"/>
  <c r="U1588" i="1"/>
  <c r="W1588" i="1" s="1"/>
  <c r="J1589" i="1"/>
  <c r="K1589" i="1" s="1"/>
  <c r="E1589" i="1" s="1"/>
  <c r="M1589" i="1"/>
  <c r="L1588" i="1" l="1"/>
  <c r="G1588" i="1"/>
  <c r="D1589" i="1"/>
  <c r="F1589" i="1" s="1"/>
  <c r="S1584" i="1"/>
  <c r="X1584" i="1"/>
  <c r="O1585" i="1"/>
  <c r="P1585" i="1" s="1"/>
  <c r="N1586" i="1"/>
  <c r="C1592" i="1"/>
  <c r="T1593" i="1"/>
  <c r="AB1591" i="1"/>
  <c r="U1589" i="1"/>
  <c r="W1589" i="1" s="1"/>
  <c r="H1591" i="1"/>
  <c r="A1592" i="1"/>
  <c r="Q1592" i="1" s="1"/>
  <c r="R1592" i="1" s="1"/>
  <c r="I1591" i="1"/>
  <c r="J1590" i="1"/>
  <c r="K1590" i="1" s="1"/>
  <c r="E1590" i="1" s="1"/>
  <c r="M1590" i="1"/>
  <c r="L1589" i="1" l="1"/>
  <c r="Z1584" i="1"/>
  <c r="G1589" i="1"/>
  <c r="D1590" i="1"/>
  <c r="F1590" i="1" s="1"/>
  <c r="N1587" i="1"/>
  <c r="O1586" i="1"/>
  <c r="P1586" i="1" s="1"/>
  <c r="S1585" i="1"/>
  <c r="Z1585" i="1" s="1"/>
  <c r="X1585" i="1"/>
  <c r="B1585" i="1" s="1"/>
  <c r="B1584" i="1"/>
  <c r="C1593" i="1"/>
  <c r="U1590" i="1"/>
  <c r="W1590" i="1" s="1"/>
  <c r="H1592" i="1"/>
  <c r="A1593" i="1"/>
  <c r="Q1593" i="1" s="1"/>
  <c r="R1593" i="1" s="1"/>
  <c r="I1592" i="1"/>
  <c r="J1591" i="1"/>
  <c r="K1591" i="1" s="1"/>
  <c r="E1591" i="1" s="1"/>
  <c r="M1591" i="1"/>
  <c r="T1594" i="1"/>
  <c r="AB1592" i="1"/>
  <c r="L1590" i="1" l="1"/>
  <c r="G1590" i="1"/>
  <c r="D1591" i="1"/>
  <c r="F1591" i="1" s="1"/>
  <c r="S1586" i="1"/>
  <c r="Z1586" i="1" s="1"/>
  <c r="X1586" i="1"/>
  <c r="B1586" i="1" s="1"/>
  <c r="N1588" i="1"/>
  <c r="O1587" i="1"/>
  <c r="P1587" i="1" s="1"/>
  <c r="C1594" i="1"/>
  <c r="AB1593" i="1"/>
  <c r="T1595" i="1"/>
  <c r="H1593" i="1"/>
  <c r="A1594" i="1"/>
  <c r="Q1594" i="1" s="1"/>
  <c r="R1594" i="1" s="1"/>
  <c r="I1593" i="1"/>
  <c r="U1591" i="1"/>
  <c r="W1591" i="1" s="1"/>
  <c r="J1592" i="1"/>
  <c r="K1592" i="1" s="1"/>
  <c r="E1592" i="1" s="1"/>
  <c r="M1592" i="1"/>
  <c r="L1591" i="1" l="1"/>
  <c r="G1591" i="1"/>
  <c r="D1592" i="1"/>
  <c r="F1592" i="1" s="1"/>
  <c r="S1587" i="1"/>
  <c r="Z1587" i="1" s="1"/>
  <c r="X1587" i="1"/>
  <c r="B1587" i="1" s="1"/>
  <c r="O1588" i="1"/>
  <c r="P1588" i="1" s="1"/>
  <c r="N1589" i="1"/>
  <c r="C1595" i="1"/>
  <c r="AB1594" i="1"/>
  <c r="T1596" i="1"/>
  <c r="U1592" i="1"/>
  <c r="W1592" i="1" s="1"/>
  <c r="H1594" i="1"/>
  <c r="A1595" i="1"/>
  <c r="Q1595" i="1" s="1"/>
  <c r="R1595" i="1" s="1"/>
  <c r="I1594" i="1"/>
  <c r="J1593" i="1"/>
  <c r="K1593" i="1" s="1"/>
  <c r="E1593" i="1" s="1"/>
  <c r="M1593" i="1"/>
  <c r="L1592" i="1" l="1"/>
  <c r="G1592" i="1"/>
  <c r="D1593" i="1"/>
  <c r="F1593" i="1" s="1"/>
  <c r="O1589" i="1"/>
  <c r="P1589" i="1" s="1"/>
  <c r="N1590" i="1"/>
  <c r="S1588" i="1"/>
  <c r="X1588" i="1"/>
  <c r="C1596" i="1"/>
  <c r="AB1595" i="1"/>
  <c r="U1593" i="1"/>
  <c r="W1593" i="1" s="1"/>
  <c r="H1595" i="1"/>
  <c r="I1595" i="1" s="1"/>
  <c r="A1596" i="1"/>
  <c r="Q1596" i="1" s="1"/>
  <c r="R1596" i="1" s="1"/>
  <c r="J1594" i="1"/>
  <c r="K1594" i="1" s="1"/>
  <c r="E1594" i="1" s="1"/>
  <c r="M1594" i="1"/>
  <c r="T1597" i="1"/>
  <c r="Z1588" i="1" l="1"/>
  <c r="D1594" i="1"/>
  <c r="G1594" i="1" s="1"/>
  <c r="L1593" i="1"/>
  <c r="G1593" i="1"/>
  <c r="O1590" i="1"/>
  <c r="P1590" i="1" s="1"/>
  <c r="N1591" i="1"/>
  <c r="S1589" i="1"/>
  <c r="Z1589" i="1" s="1"/>
  <c r="X1589" i="1"/>
  <c r="B1589" i="1" s="1"/>
  <c r="C1597" i="1"/>
  <c r="B1588" i="1"/>
  <c r="J1595" i="1"/>
  <c r="K1595" i="1" s="1"/>
  <c r="E1595" i="1" s="1"/>
  <c r="L1594" i="1"/>
  <c r="U1594" i="1"/>
  <c r="W1594" i="1" s="1"/>
  <c r="AB1596" i="1"/>
  <c r="T1598" i="1"/>
  <c r="H1596" i="1"/>
  <c r="A1597" i="1"/>
  <c r="Q1597" i="1" s="1"/>
  <c r="R1597" i="1" s="1"/>
  <c r="I1596" i="1"/>
  <c r="C1598" i="1" l="1"/>
  <c r="F1594" i="1"/>
  <c r="D1595" i="1"/>
  <c r="G1595" i="1" s="1"/>
  <c r="N1592" i="1"/>
  <c r="O1591" i="1"/>
  <c r="P1591" i="1" s="1"/>
  <c r="S1590" i="1"/>
  <c r="Z1590" i="1" s="1"/>
  <c r="X1590" i="1"/>
  <c r="B1590" i="1" s="1"/>
  <c r="T1599" i="1"/>
  <c r="H1597" i="1"/>
  <c r="A1598" i="1"/>
  <c r="Q1598" i="1" s="1"/>
  <c r="R1598" i="1" s="1"/>
  <c r="I1597" i="1"/>
  <c r="M1595" i="1"/>
  <c r="U1595" i="1"/>
  <c r="W1595" i="1" s="1"/>
  <c r="J1596" i="1"/>
  <c r="K1596" i="1" s="1"/>
  <c r="E1596" i="1" s="1"/>
  <c r="AB1597" i="1"/>
  <c r="L1595" i="1" l="1"/>
  <c r="S1591" i="1"/>
  <c r="Z1591" i="1" s="1"/>
  <c r="X1591" i="1"/>
  <c r="B1591" i="1" s="1"/>
  <c r="N1593" i="1"/>
  <c r="O1592" i="1"/>
  <c r="P1592" i="1" s="1"/>
  <c r="D1596" i="1"/>
  <c r="L1596" i="1" s="1"/>
  <c r="F1595" i="1"/>
  <c r="C1599" i="1"/>
  <c r="M1596" i="1"/>
  <c r="M1597" i="1" s="1"/>
  <c r="H1598" i="1"/>
  <c r="A1599" i="1"/>
  <c r="Q1599" i="1" s="1"/>
  <c r="R1599" i="1" s="1"/>
  <c r="I1598" i="1"/>
  <c r="T1600" i="1"/>
  <c r="U1596" i="1"/>
  <c r="W1596" i="1" s="1"/>
  <c r="J1597" i="1"/>
  <c r="K1597" i="1" s="1"/>
  <c r="E1597" i="1" s="1"/>
  <c r="AB1598" i="1"/>
  <c r="D1597" i="1" l="1"/>
  <c r="L1597" i="1" s="1"/>
  <c r="F1596" i="1"/>
  <c r="S1592" i="1"/>
  <c r="Z1592" i="1" s="1"/>
  <c r="X1592" i="1"/>
  <c r="B1592" i="1" s="1"/>
  <c r="N1594" i="1"/>
  <c r="O1593" i="1"/>
  <c r="P1593" i="1" s="1"/>
  <c r="C1600" i="1"/>
  <c r="G1596" i="1"/>
  <c r="J1598" i="1"/>
  <c r="K1598" i="1" s="1"/>
  <c r="E1598" i="1" s="1"/>
  <c r="M1598" i="1"/>
  <c r="U1597" i="1"/>
  <c r="W1597" i="1" s="1"/>
  <c r="AB1599" i="1"/>
  <c r="T1601" i="1"/>
  <c r="H1599" i="1"/>
  <c r="A1600" i="1"/>
  <c r="Q1600" i="1" s="1"/>
  <c r="R1600" i="1" s="1"/>
  <c r="I1599" i="1"/>
  <c r="O1594" i="1" l="1"/>
  <c r="P1594" i="1" s="1"/>
  <c r="N1595" i="1"/>
  <c r="D1598" i="1"/>
  <c r="F1597" i="1"/>
  <c r="C1601" i="1"/>
  <c r="G1597" i="1"/>
  <c r="S1593" i="1"/>
  <c r="Z1593" i="1" s="1"/>
  <c r="X1593" i="1"/>
  <c r="B1593" i="1" s="1"/>
  <c r="U1598" i="1"/>
  <c r="W1598" i="1" s="1"/>
  <c r="J1599" i="1"/>
  <c r="K1599" i="1" s="1"/>
  <c r="E1599" i="1" s="1"/>
  <c r="M1599" i="1"/>
  <c r="AB1600" i="1"/>
  <c r="T1602" i="1"/>
  <c r="H1600" i="1"/>
  <c r="A1601" i="1"/>
  <c r="Q1601" i="1" s="1"/>
  <c r="R1601" i="1" s="1"/>
  <c r="I1600" i="1"/>
  <c r="D1599" i="1" l="1"/>
  <c r="L1599" i="1" s="1"/>
  <c r="F1598" i="1"/>
  <c r="L1598" i="1"/>
  <c r="O1595" i="1"/>
  <c r="P1595" i="1" s="1"/>
  <c r="N1596" i="1"/>
  <c r="S1594" i="1"/>
  <c r="X1594" i="1"/>
  <c r="B1594" i="1" s="1"/>
  <c r="G1598" i="1"/>
  <c r="C1602" i="1"/>
  <c r="T1603" i="1"/>
  <c r="H1601" i="1"/>
  <c r="A1602" i="1"/>
  <c r="Q1602" i="1" s="1"/>
  <c r="R1602" i="1" s="1"/>
  <c r="I1601" i="1"/>
  <c r="J1600" i="1"/>
  <c r="K1600" i="1" s="1"/>
  <c r="E1600" i="1" s="1"/>
  <c r="M1600" i="1"/>
  <c r="AB1601" i="1"/>
  <c r="U1599" i="1"/>
  <c r="W1599" i="1" s="1"/>
  <c r="O1596" i="1" l="1"/>
  <c r="P1596" i="1" s="1"/>
  <c r="N1597" i="1"/>
  <c r="S1595" i="1"/>
  <c r="X1595" i="1"/>
  <c r="C1603" i="1"/>
  <c r="D1600" i="1"/>
  <c r="L1600" i="1" s="1"/>
  <c r="F1599" i="1"/>
  <c r="G1599" i="1"/>
  <c r="Z1594" i="1"/>
  <c r="J1601" i="1"/>
  <c r="K1601" i="1" s="1"/>
  <c r="E1601" i="1" s="1"/>
  <c r="M1601" i="1"/>
  <c r="AB1602" i="1"/>
  <c r="U1600" i="1"/>
  <c r="W1600" i="1" s="1"/>
  <c r="T1604" i="1"/>
  <c r="H1602" i="1"/>
  <c r="A1603" i="1"/>
  <c r="Q1603" i="1" s="1"/>
  <c r="R1603" i="1" s="1"/>
  <c r="I1602" i="1"/>
  <c r="Z1595" i="1" l="1"/>
  <c r="B1595" i="1"/>
  <c r="N1598" i="1"/>
  <c r="O1597" i="1"/>
  <c r="P1597" i="1" s="1"/>
  <c r="D1601" i="1"/>
  <c r="F1600" i="1"/>
  <c r="S1596" i="1"/>
  <c r="Z1596" i="1" s="1"/>
  <c r="X1596" i="1"/>
  <c r="B1596" i="1" s="1"/>
  <c r="C1604" i="1"/>
  <c r="G1600" i="1"/>
  <c r="U1601" i="1"/>
  <c r="W1601" i="1" s="1"/>
  <c r="J1602" i="1"/>
  <c r="K1602" i="1" s="1"/>
  <c r="E1602" i="1" s="1"/>
  <c r="M1602" i="1"/>
  <c r="H1603" i="1"/>
  <c r="A1604" i="1"/>
  <c r="Q1604" i="1" s="1"/>
  <c r="R1604" i="1" s="1"/>
  <c r="I1603" i="1"/>
  <c r="T1605" i="1"/>
  <c r="AB1603" i="1"/>
  <c r="D1602" i="1" l="1"/>
  <c r="L1602" i="1" s="1"/>
  <c r="F1601" i="1"/>
  <c r="S1597" i="1"/>
  <c r="X1597" i="1"/>
  <c r="N1599" i="1"/>
  <c r="O1598" i="1"/>
  <c r="P1598" i="1" s="1"/>
  <c r="C1605" i="1"/>
  <c r="G1601" i="1"/>
  <c r="L1601" i="1"/>
  <c r="AB1604" i="1"/>
  <c r="T1606" i="1"/>
  <c r="U1602" i="1"/>
  <c r="W1602" i="1" s="1"/>
  <c r="H1604" i="1"/>
  <c r="A1605" i="1"/>
  <c r="Q1605" i="1" s="1"/>
  <c r="R1605" i="1" s="1"/>
  <c r="I1604" i="1"/>
  <c r="J1603" i="1"/>
  <c r="K1603" i="1" s="1"/>
  <c r="E1603" i="1" s="1"/>
  <c r="M1603" i="1"/>
  <c r="Z1597" i="1" l="1"/>
  <c r="O1599" i="1"/>
  <c r="P1599" i="1" s="1"/>
  <c r="N1600" i="1"/>
  <c r="B1597" i="1"/>
  <c r="D1603" i="1"/>
  <c r="F1602" i="1"/>
  <c r="C1606" i="1"/>
  <c r="G1602" i="1"/>
  <c r="S1598" i="1"/>
  <c r="X1598" i="1"/>
  <c r="U1603" i="1"/>
  <c r="W1603" i="1" s="1"/>
  <c r="A1606" i="1"/>
  <c r="Q1606" i="1" s="1"/>
  <c r="R1606" i="1" s="1"/>
  <c r="H1605" i="1"/>
  <c r="I1605" i="1"/>
  <c r="J1604" i="1"/>
  <c r="K1604" i="1" s="1"/>
  <c r="E1604" i="1" s="1"/>
  <c r="M1604" i="1"/>
  <c r="AB1605" i="1"/>
  <c r="T1607" i="1"/>
  <c r="Z1598" i="1" l="1"/>
  <c r="D1604" i="1"/>
  <c r="L1604" i="1" s="1"/>
  <c r="F1603" i="1"/>
  <c r="B1598" i="1"/>
  <c r="O1600" i="1"/>
  <c r="P1600" i="1" s="1"/>
  <c r="N1601" i="1"/>
  <c r="S1599" i="1"/>
  <c r="X1599" i="1"/>
  <c r="G1603" i="1"/>
  <c r="C1607" i="1"/>
  <c r="L1603" i="1"/>
  <c r="U1604" i="1"/>
  <c r="W1604" i="1" s="1"/>
  <c r="J1605" i="1"/>
  <c r="K1605" i="1" s="1"/>
  <c r="E1605" i="1" s="1"/>
  <c r="M1605" i="1"/>
  <c r="A1607" i="1"/>
  <c r="Q1607" i="1" s="1"/>
  <c r="R1607" i="1" s="1"/>
  <c r="I1606" i="1"/>
  <c r="H1606" i="1"/>
  <c r="T1608" i="1"/>
  <c r="AB1606" i="1"/>
  <c r="Z1599" i="1" l="1"/>
  <c r="N1602" i="1"/>
  <c r="O1601" i="1"/>
  <c r="P1601" i="1" s="1"/>
  <c r="S1600" i="1"/>
  <c r="X1600" i="1"/>
  <c r="C1608" i="1"/>
  <c r="B1599" i="1"/>
  <c r="D1605" i="1"/>
  <c r="L1605" i="1" s="1"/>
  <c r="F1604" i="1"/>
  <c r="G1604" i="1"/>
  <c r="U1605" i="1"/>
  <c r="W1605" i="1" s="1"/>
  <c r="AB1607" i="1"/>
  <c r="I1607" i="1"/>
  <c r="A1608" i="1"/>
  <c r="Q1608" i="1" s="1"/>
  <c r="R1608" i="1" s="1"/>
  <c r="H1607" i="1"/>
  <c r="T1609" i="1"/>
  <c r="J1606" i="1"/>
  <c r="K1606" i="1" s="1"/>
  <c r="E1606" i="1" s="1"/>
  <c r="M1606" i="1"/>
  <c r="Z1600" i="1" l="1"/>
  <c r="B1600" i="1"/>
  <c r="S1601" i="1"/>
  <c r="Z1601" i="1" s="1"/>
  <c r="X1601" i="1"/>
  <c r="B1601" i="1" s="1"/>
  <c r="D1606" i="1"/>
  <c r="L1606" i="1" s="1"/>
  <c r="F1605" i="1"/>
  <c r="N1603" i="1"/>
  <c r="O1602" i="1"/>
  <c r="P1602" i="1" s="1"/>
  <c r="G1605" i="1"/>
  <c r="C1609" i="1"/>
  <c r="AB1608" i="1"/>
  <c r="U1606" i="1"/>
  <c r="W1606" i="1" s="1"/>
  <c r="T1610" i="1"/>
  <c r="H1608" i="1"/>
  <c r="A1609" i="1"/>
  <c r="Q1609" i="1" s="1"/>
  <c r="R1609" i="1" s="1"/>
  <c r="I1608" i="1"/>
  <c r="J1607" i="1"/>
  <c r="K1607" i="1" s="1"/>
  <c r="E1607" i="1" s="1"/>
  <c r="M1607" i="1"/>
  <c r="D1607" i="1" l="1"/>
  <c r="G1607" i="1" s="1"/>
  <c r="N1604" i="1"/>
  <c r="O1603" i="1"/>
  <c r="P1603" i="1" s="1"/>
  <c r="G1606" i="1"/>
  <c r="F1606" i="1"/>
  <c r="C1610" i="1"/>
  <c r="S1602" i="1"/>
  <c r="X1602" i="1"/>
  <c r="B1602" i="1" s="1"/>
  <c r="J1608" i="1"/>
  <c r="K1608" i="1" s="1"/>
  <c r="E1608" i="1" s="1"/>
  <c r="M1608" i="1"/>
  <c r="AB1609" i="1"/>
  <c r="U1607" i="1"/>
  <c r="W1607" i="1" s="1"/>
  <c r="A1610" i="1"/>
  <c r="Q1610" i="1" s="1"/>
  <c r="R1610" i="1" s="1"/>
  <c r="I1609" i="1"/>
  <c r="H1609" i="1"/>
  <c r="T1611" i="1"/>
  <c r="L1607" i="1" l="1"/>
  <c r="Z1602" i="1"/>
  <c r="D1608" i="1"/>
  <c r="G1608" i="1" s="1"/>
  <c r="S1603" i="1"/>
  <c r="Z1603" i="1" s="1"/>
  <c r="X1603" i="1"/>
  <c r="B1603" i="1" s="1"/>
  <c r="O1604" i="1"/>
  <c r="P1604" i="1" s="1"/>
  <c r="N1605" i="1"/>
  <c r="F1607" i="1"/>
  <c r="C1611" i="1"/>
  <c r="T1612" i="1"/>
  <c r="M1609" i="1"/>
  <c r="J1609" i="1"/>
  <c r="K1609" i="1" s="1"/>
  <c r="E1609" i="1" s="1"/>
  <c r="U1608" i="1"/>
  <c r="W1608" i="1" s="1"/>
  <c r="AB1610" i="1"/>
  <c r="I1610" i="1"/>
  <c r="A1611" i="1"/>
  <c r="Q1611" i="1" s="1"/>
  <c r="R1611" i="1" s="1"/>
  <c r="H1610" i="1"/>
  <c r="L1608" i="1" l="1"/>
  <c r="D1609" i="1"/>
  <c r="G1609" i="1" s="1"/>
  <c r="O1605" i="1"/>
  <c r="P1605" i="1" s="1"/>
  <c r="N1606" i="1"/>
  <c r="S1604" i="1"/>
  <c r="Z1604" i="1" s="1"/>
  <c r="X1604" i="1"/>
  <c r="B1604" i="1" s="1"/>
  <c r="C1612" i="1"/>
  <c r="F1608" i="1"/>
  <c r="J1610" i="1"/>
  <c r="K1610" i="1" s="1"/>
  <c r="E1610" i="1" s="1"/>
  <c r="M1610" i="1"/>
  <c r="AB1611" i="1"/>
  <c r="A1612" i="1"/>
  <c r="Q1612" i="1" s="1"/>
  <c r="R1612" i="1" s="1"/>
  <c r="H1611" i="1"/>
  <c r="I1611" i="1"/>
  <c r="U1609" i="1"/>
  <c r="W1609" i="1" s="1"/>
  <c r="T1613" i="1"/>
  <c r="L1609" i="1" l="1"/>
  <c r="D1610" i="1"/>
  <c r="G1610" i="1" s="1"/>
  <c r="N1607" i="1"/>
  <c r="O1606" i="1"/>
  <c r="P1606" i="1" s="1"/>
  <c r="S1605" i="1"/>
  <c r="X1605" i="1"/>
  <c r="F1609" i="1"/>
  <c r="C1613" i="1"/>
  <c r="U1610" i="1"/>
  <c r="W1610" i="1" s="1"/>
  <c r="J1611" i="1"/>
  <c r="K1611" i="1" s="1"/>
  <c r="E1611" i="1" s="1"/>
  <c r="M1611" i="1"/>
  <c r="A1613" i="1"/>
  <c r="Q1613" i="1" s="1"/>
  <c r="R1613" i="1" s="1"/>
  <c r="I1612" i="1"/>
  <c r="H1612" i="1"/>
  <c r="T1614" i="1"/>
  <c r="AB1612" i="1"/>
  <c r="L1610" i="1" l="1"/>
  <c r="Z1605" i="1"/>
  <c r="D1611" i="1"/>
  <c r="G1611" i="1" s="1"/>
  <c r="S1606" i="1"/>
  <c r="Z1606" i="1" s="1"/>
  <c r="X1606" i="1"/>
  <c r="B1606" i="1" s="1"/>
  <c r="O1607" i="1"/>
  <c r="P1607" i="1" s="1"/>
  <c r="N1608" i="1"/>
  <c r="C1614" i="1"/>
  <c r="F1610" i="1"/>
  <c r="B1605" i="1"/>
  <c r="AB1613" i="1"/>
  <c r="T1615" i="1"/>
  <c r="A1614" i="1"/>
  <c r="Q1614" i="1" s="1"/>
  <c r="R1614" i="1" s="1"/>
  <c r="I1613" i="1"/>
  <c r="H1613" i="1"/>
  <c r="J1612" i="1"/>
  <c r="K1612" i="1" s="1"/>
  <c r="E1612" i="1" s="1"/>
  <c r="M1612" i="1"/>
  <c r="U1611" i="1"/>
  <c r="W1611" i="1" s="1"/>
  <c r="L1611" i="1" l="1"/>
  <c r="D1612" i="1"/>
  <c r="G1612" i="1" s="1"/>
  <c r="N1609" i="1"/>
  <c r="O1608" i="1"/>
  <c r="P1608" i="1" s="1"/>
  <c r="S1607" i="1"/>
  <c r="X1607" i="1"/>
  <c r="F1611" i="1"/>
  <c r="C1615" i="1"/>
  <c r="J1613" i="1"/>
  <c r="K1613" i="1" s="1"/>
  <c r="E1613" i="1" s="1"/>
  <c r="M1613" i="1"/>
  <c r="T1616" i="1"/>
  <c r="U1612" i="1"/>
  <c r="W1612" i="1" s="1"/>
  <c r="AB1614" i="1"/>
  <c r="A1615" i="1"/>
  <c r="Q1615" i="1" s="1"/>
  <c r="R1615" i="1" s="1"/>
  <c r="I1614" i="1"/>
  <c r="H1614" i="1"/>
  <c r="Z1607" i="1" l="1"/>
  <c r="L1612" i="1"/>
  <c r="D1613" i="1"/>
  <c r="G1613" i="1" s="1"/>
  <c r="B1607" i="1"/>
  <c r="S1608" i="1"/>
  <c r="Z1608" i="1" s="1"/>
  <c r="X1608" i="1"/>
  <c r="B1608" i="1" s="1"/>
  <c r="C1616" i="1"/>
  <c r="N1610" i="1"/>
  <c r="O1609" i="1"/>
  <c r="P1609" i="1" s="1"/>
  <c r="F1612" i="1"/>
  <c r="U1613" i="1"/>
  <c r="W1613" i="1" s="1"/>
  <c r="A1616" i="1"/>
  <c r="Q1616" i="1" s="1"/>
  <c r="R1616" i="1" s="1"/>
  <c r="I1615" i="1"/>
  <c r="H1615" i="1"/>
  <c r="T1617" i="1"/>
  <c r="J1614" i="1"/>
  <c r="K1614" i="1" s="1"/>
  <c r="E1614" i="1" s="1"/>
  <c r="M1614" i="1"/>
  <c r="AB1615" i="1"/>
  <c r="L1613" i="1" l="1"/>
  <c r="D1614" i="1"/>
  <c r="L1614" i="1" s="1"/>
  <c r="C1617" i="1"/>
  <c r="S1609" i="1"/>
  <c r="Z1609" i="1" s="1"/>
  <c r="X1609" i="1"/>
  <c r="B1609" i="1" s="1"/>
  <c r="F1613" i="1"/>
  <c r="N1611" i="1"/>
  <c r="O1610" i="1"/>
  <c r="P1610" i="1" s="1"/>
  <c r="J1615" i="1"/>
  <c r="K1615" i="1" s="1"/>
  <c r="E1615" i="1" s="1"/>
  <c r="M1615" i="1"/>
  <c r="U1614" i="1"/>
  <c r="W1614" i="1" s="1"/>
  <c r="AB1616" i="1"/>
  <c r="T1618" i="1"/>
  <c r="A1617" i="1"/>
  <c r="Q1617" i="1" s="1"/>
  <c r="R1617" i="1" s="1"/>
  <c r="I1616" i="1"/>
  <c r="H1616" i="1"/>
  <c r="F1614" i="1" l="1"/>
  <c r="D1615" i="1"/>
  <c r="G1615" i="1" s="1"/>
  <c r="C1618" i="1"/>
  <c r="S1610" i="1"/>
  <c r="X1610" i="1"/>
  <c r="G1614" i="1"/>
  <c r="O1611" i="1"/>
  <c r="P1611" i="1" s="1"/>
  <c r="N1612" i="1"/>
  <c r="J1616" i="1"/>
  <c r="K1616" i="1" s="1"/>
  <c r="E1616" i="1" s="1"/>
  <c r="M1616" i="1"/>
  <c r="T1619" i="1"/>
  <c r="A1618" i="1"/>
  <c r="Q1618" i="1" s="1"/>
  <c r="R1618" i="1" s="1"/>
  <c r="I1617" i="1"/>
  <c r="H1617" i="1"/>
  <c r="AB1617" i="1"/>
  <c r="U1615" i="1"/>
  <c r="W1615" i="1" s="1"/>
  <c r="L1615" i="1" l="1"/>
  <c r="Z1610" i="1"/>
  <c r="F1615" i="1"/>
  <c r="D1616" i="1"/>
  <c r="B1610" i="1"/>
  <c r="C1619" i="1"/>
  <c r="S1611" i="1"/>
  <c r="X1611" i="1"/>
  <c r="O1612" i="1"/>
  <c r="P1612" i="1" s="1"/>
  <c r="N1613" i="1"/>
  <c r="U1616" i="1"/>
  <c r="W1616" i="1" s="1"/>
  <c r="AB1618" i="1"/>
  <c r="T1620" i="1"/>
  <c r="A1619" i="1"/>
  <c r="Q1619" i="1" s="1"/>
  <c r="R1619" i="1" s="1"/>
  <c r="I1618" i="1"/>
  <c r="H1618" i="1"/>
  <c r="J1617" i="1"/>
  <c r="K1617" i="1" s="1"/>
  <c r="E1617" i="1" s="1"/>
  <c r="M1617" i="1"/>
  <c r="Z1611" i="1" l="1"/>
  <c r="F1616" i="1"/>
  <c r="L1616" i="1"/>
  <c r="D1617" i="1"/>
  <c r="L1617" i="1" s="1"/>
  <c r="C1620" i="1"/>
  <c r="O1613" i="1"/>
  <c r="P1613" i="1" s="1"/>
  <c r="N1614" i="1"/>
  <c r="G1616" i="1"/>
  <c r="S1612" i="1"/>
  <c r="Z1612" i="1" s="1"/>
  <c r="X1612" i="1"/>
  <c r="B1612" i="1" s="1"/>
  <c r="B1611" i="1"/>
  <c r="J1618" i="1"/>
  <c r="K1618" i="1" s="1"/>
  <c r="E1618" i="1" s="1"/>
  <c r="M1618" i="1"/>
  <c r="T1621" i="1"/>
  <c r="AB1619" i="1"/>
  <c r="U1617" i="1"/>
  <c r="W1617" i="1" s="1"/>
  <c r="A1620" i="1"/>
  <c r="Q1620" i="1" s="1"/>
  <c r="R1620" i="1" s="1"/>
  <c r="I1619" i="1"/>
  <c r="H1619" i="1"/>
  <c r="F1617" i="1" l="1"/>
  <c r="G1617" i="1"/>
  <c r="D1618" i="1"/>
  <c r="O1614" i="1"/>
  <c r="P1614" i="1" s="1"/>
  <c r="N1615" i="1"/>
  <c r="S1613" i="1"/>
  <c r="Z1613" i="1" s="1"/>
  <c r="X1613" i="1"/>
  <c r="B1613" i="1" s="1"/>
  <c r="C1621" i="1"/>
  <c r="A1621" i="1"/>
  <c r="Q1621" i="1" s="1"/>
  <c r="R1621" i="1" s="1"/>
  <c r="I1620" i="1"/>
  <c r="H1620" i="1"/>
  <c r="AB1620" i="1"/>
  <c r="U1618" i="1"/>
  <c r="W1618" i="1" s="1"/>
  <c r="J1619" i="1"/>
  <c r="K1619" i="1" s="1"/>
  <c r="E1619" i="1" s="1"/>
  <c r="M1619" i="1"/>
  <c r="T1622" i="1"/>
  <c r="F1618" i="1" l="1"/>
  <c r="L1618" i="1"/>
  <c r="G1618" i="1"/>
  <c r="D1619" i="1"/>
  <c r="C1622" i="1"/>
  <c r="N1616" i="1"/>
  <c r="O1615" i="1"/>
  <c r="P1615" i="1" s="1"/>
  <c r="S1614" i="1"/>
  <c r="Z1614" i="1" s="1"/>
  <c r="X1614" i="1"/>
  <c r="B1614" i="1" s="1"/>
  <c r="T1623" i="1"/>
  <c r="J1620" i="1"/>
  <c r="K1620" i="1" s="1"/>
  <c r="E1620" i="1" s="1"/>
  <c r="M1620" i="1"/>
  <c r="AB1621" i="1"/>
  <c r="U1619" i="1"/>
  <c r="W1619" i="1" s="1"/>
  <c r="A1622" i="1"/>
  <c r="Q1622" i="1" s="1"/>
  <c r="R1622" i="1" s="1"/>
  <c r="I1621" i="1"/>
  <c r="H1621" i="1"/>
  <c r="F1619" i="1" l="1"/>
  <c r="L1619" i="1"/>
  <c r="G1619" i="1"/>
  <c r="D1620" i="1"/>
  <c r="S1615" i="1"/>
  <c r="Z1615" i="1" s="1"/>
  <c r="X1615" i="1"/>
  <c r="B1615" i="1" s="1"/>
  <c r="O1616" i="1"/>
  <c r="P1616" i="1" s="1"/>
  <c r="N1617" i="1"/>
  <c r="C1623" i="1"/>
  <c r="AB1622" i="1"/>
  <c r="U1620" i="1"/>
  <c r="W1620" i="1" s="1"/>
  <c r="J1621" i="1"/>
  <c r="K1621" i="1" s="1"/>
  <c r="E1621" i="1" s="1"/>
  <c r="M1621" i="1"/>
  <c r="T1624" i="1"/>
  <c r="A1623" i="1"/>
  <c r="Q1623" i="1" s="1"/>
  <c r="R1623" i="1" s="1"/>
  <c r="I1622" i="1"/>
  <c r="H1622" i="1"/>
  <c r="F1620" i="1" l="1"/>
  <c r="L1620" i="1"/>
  <c r="D1621" i="1"/>
  <c r="F1621" i="1" s="1"/>
  <c r="C1624" i="1"/>
  <c r="O1617" i="1"/>
  <c r="P1617" i="1" s="1"/>
  <c r="N1618" i="1"/>
  <c r="S1616" i="1"/>
  <c r="Z1616" i="1" s="1"/>
  <c r="X1616" i="1"/>
  <c r="B1616" i="1" s="1"/>
  <c r="G1620" i="1"/>
  <c r="U1621" i="1"/>
  <c r="W1621" i="1" s="1"/>
  <c r="J1622" i="1"/>
  <c r="K1622" i="1" s="1"/>
  <c r="E1622" i="1" s="1"/>
  <c r="M1622" i="1"/>
  <c r="T1625" i="1"/>
  <c r="AB1623" i="1"/>
  <c r="A1624" i="1"/>
  <c r="Q1624" i="1" s="1"/>
  <c r="R1624" i="1" s="1"/>
  <c r="H1623" i="1"/>
  <c r="I1623" i="1" s="1"/>
  <c r="D1622" i="1" l="1"/>
  <c r="G1622" i="1" s="1"/>
  <c r="L1621" i="1"/>
  <c r="G1621" i="1"/>
  <c r="N1619" i="1"/>
  <c r="O1618" i="1"/>
  <c r="P1618" i="1" s="1"/>
  <c r="S1617" i="1"/>
  <c r="Z1617" i="1" s="1"/>
  <c r="X1617" i="1"/>
  <c r="B1617" i="1" s="1"/>
  <c r="C1625" i="1"/>
  <c r="J1623" i="1"/>
  <c r="K1623" i="1" s="1"/>
  <c r="E1623" i="1" s="1"/>
  <c r="U1622" i="1"/>
  <c r="W1622" i="1" s="1"/>
  <c r="T1626" i="1"/>
  <c r="AB1624" i="1"/>
  <c r="A1625" i="1"/>
  <c r="Q1625" i="1" s="1"/>
  <c r="R1625" i="1" s="1"/>
  <c r="I1624" i="1"/>
  <c r="H1624" i="1"/>
  <c r="L1622" i="1" l="1"/>
  <c r="M1623" i="1" s="1"/>
  <c r="F1622" i="1"/>
  <c r="C1626" i="1"/>
  <c r="D1623" i="1"/>
  <c r="S1618" i="1"/>
  <c r="X1618" i="1"/>
  <c r="O1619" i="1"/>
  <c r="P1619" i="1" s="1"/>
  <c r="N1620" i="1"/>
  <c r="U1623" i="1"/>
  <c r="W1623" i="1" s="1"/>
  <c r="A1626" i="1"/>
  <c r="Q1626" i="1" s="1"/>
  <c r="R1626" i="1" s="1"/>
  <c r="I1625" i="1"/>
  <c r="H1625" i="1"/>
  <c r="J1624" i="1"/>
  <c r="K1624" i="1" s="1"/>
  <c r="E1624" i="1" s="1"/>
  <c r="T1627" i="1"/>
  <c r="AB1625" i="1"/>
  <c r="Z1618" i="1" l="1"/>
  <c r="D1624" i="1"/>
  <c r="L1624" i="1" s="1"/>
  <c r="S1619" i="1"/>
  <c r="X1619" i="1"/>
  <c r="B1618" i="1"/>
  <c r="G1623" i="1"/>
  <c r="F1623" i="1"/>
  <c r="L1623" i="1"/>
  <c r="C1627" i="1"/>
  <c r="N1621" i="1"/>
  <c r="O1620" i="1"/>
  <c r="P1620" i="1" s="1"/>
  <c r="T1628" i="1"/>
  <c r="M1624" i="1"/>
  <c r="M1625" i="1" s="1"/>
  <c r="A1627" i="1"/>
  <c r="Q1627" i="1" s="1"/>
  <c r="R1627" i="1" s="1"/>
  <c r="I1626" i="1"/>
  <c r="H1626" i="1"/>
  <c r="U1624" i="1"/>
  <c r="W1624" i="1" s="1"/>
  <c r="J1625" i="1"/>
  <c r="K1625" i="1" s="1"/>
  <c r="E1625" i="1" s="1"/>
  <c r="AB1626" i="1"/>
  <c r="Z1619" i="1" l="1"/>
  <c r="D1625" i="1"/>
  <c r="G1625" i="1" s="1"/>
  <c r="S1620" i="1"/>
  <c r="Z1620" i="1" s="1"/>
  <c r="X1620" i="1"/>
  <c r="B1620" i="1" s="1"/>
  <c r="B1619" i="1"/>
  <c r="N1622" i="1"/>
  <c r="O1621" i="1"/>
  <c r="P1621" i="1" s="1"/>
  <c r="C1628" i="1"/>
  <c r="G1624" i="1"/>
  <c r="F1624" i="1"/>
  <c r="AB1627" i="1"/>
  <c r="I1627" i="1"/>
  <c r="A1628" i="1"/>
  <c r="Q1628" i="1" s="1"/>
  <c r="R1628" i="1" s="1"/>
  <c r="H1627" i="1"/>
  <c r="T1629" i="1"/>
  <c r="U1625" i="1"/>
  <c r="W1625" i="1" s="1"/>
  <c r="J1626" i="1"/>
  <c r="K1626" i="1" s="1"/>
  <c r="E1626" i="1" s="1"/>
  <c r="M1626" i="1"/>
  <c r="L1625" i="1" l="1"/>
  <c r="D1626" i="1"/>
  <c r="G1626" i="1" s="1"/>
  <c r="O1622" i="1"/>
  <c r="P1622" i="1" s="1"/>
  <c r="N1623" i="1"/>
  <c r="C1629" i="1"/>
  <c r="F1625" i="1"/>
  <c r="S1621" i="1"/>
  <c r="Z1621" i="1" s="1"/>
  <c r="X1621" i="1"/>
  <c r="B1621" i="1" s="1"/>
  <c r="T1630" i="1"/>
  <c r="H1628" i="1"/>
  <c r="A1629" i="1"/>
  <c r="Q1629" i="1" s="1"/>
  <c r="R1629" i="1" s="1"/>
  <c r="I1628" i="1"/>
  <c r="J1627" i="1"/>
  <c r="K1627" i="1" s="1"/>
  <c r="E1627" i="1" s="1"/>
  <c r="M1627" i="1"/>
  <c r="L1626" i="1"/>
  <c r="U1626" i="1"/>
  <c r="W1626" i="1" s="1"/>
  <c r="AB1628" i="1"/>
  <c r="D1627" i="1" l="1"/>
  <c r="G1627" i="1" s="1"/>
  <c r="C1630" i="1"/>
  <c r="O1623" i="1"/>
  <c r="P1623" i="1" s="1"/>
  <c r="N1624" i="1"/>
  <c r="S1622" i="1"/>
  <c r="Z1622" i="1" s="1"/>
  <c r="X1622" i="1"/>
  <c r="B1622" i="1" s="1"/>
  <c r="F1626" i="1"/>
  <c r="U1627" i="1"/>
  <c r="W1627" i="1" s="1"/>
  <c r="T1631" i="1"/>
  <c r="A1630" i="1"/>
  <c r="Q1630" i="1" s="1"/>
  <c r="R1630" i="1" s="1"/>
  <c r="H1629" i="1"/>
  <c r="I1629" i="1"/>
  <c r="J1628" i="1"/>
  <c r="K1628" i="1" s="1"/>
  <c r="E1628" i="1" s="1"/>
  <c r="M1628" i="1"/>
  <c r="AB1629" i="1"/>
  <c r="L1627" i="1" l="1"/>
  <c r="D1628" i="1"/>
  <c r="G1628" i="1" s="1"/>
  <c r="O1624" i="1"/>
  <c r="P1624" i="1" s="1"/>
  <c r="N1625" i="1"/>
  <c r="S1623" i="1"/>
  <c r="Z1623" i="1" s="1"/>
  <c r="X1623" i="1"/>
  <c r="B1623" i="1" s="1"/>
  <c r="C1631" i="1"/>
  <c r="F1627" i="1"/>
  <c r="T1632" i="1"/>
  <c r="U1628" i="1"/>
  <c r="W1628" i="1" s="1"/>
  <c r="J1629" i="1"/>
  <c r="K1629" i="1" s="1"/>
  <c r="E1629" i="1" s="1"/>
  <c r="M1629" i="1"/>
  <c r="A1631" i="1"/>
  <c r="Q1631" i="1" s="1"/>
  <c r="R1631" i="1" s="1"/>
  <c r="I1630" i="1"/>
  <c r="H1630" i="1"/>
  <c r="AB1630" i="1"/>
  <c r="L1628" i="1" l="1"/>
  <c r="D1629" i="1"/>
  <c r="L1629" i="1" s="1"/>
  <c r="N1626" i="1"/>
  <c r="O1625" i="1"/>
  <c r="P1625" i="1" s="1"/>
  <c r="S1624" i="1"/>
  <c r="Z1624" i="1" s="1"/>
  <c r="X1624" i="1"/>
  <c r="B1624" i="1" s="1"/>
  <c r="F1628" i="1"/>
  <c r="C1632" i="1"/>
  <c r="U1629" i="1"/>
  <c r="W1629" i="1" s="1"/>
  <c r="AB1631" i="1"/>
  <c r="J1630" i="1"/>
  <c r="K1630" i="1" s="1"/>
  <c r="E1630" i="1" s="1"/>
  <c r="M1630" i="1"/>
  <c r="A1632" i="1"/>
  <c r="Q1632" i="1" s="1"/>
  <c r="R1632" i="1" s="1"/>
  <c r="I1631" i="1"/>
  <c r="H1631" i="1"/>
  <c r="T1633" i="1"/>
  <c r="F1629" i="1" l="1"/>
  <c r="D1630" i="1"/>
  <c r="S1625" i="1"/>
  <c r="Z1625" i="1" s="1"/>
  <c r="X1625" i="1"/>
  <c r="B1625" i="1" s="1"/>
  <c r="N1627" i="1"/>
  <c r="O1626" i="1"/>
  <c r="P1626" i="1" s="1"/>
  <c r="C1633" i="1"/>
  <c r="G1629" i="1"/>
  <c r="U1630" i="1"/>
  <c r="W1630" i="1" s="1"/>
  <c r="AB1632" i="1"/>
  <c r="A1633" i="1"/>
  <c r="Q1633" i="1" s="1"/>
  <c r="R1633" i="1" s="1"/>
  <c r="H1632" i="1"/>
  <c r="I1632" i="1"/>
  <c r="J1631" i="1"/>
  <c r="K1631" i="1" s="1"/>
  <c r="E1631" i="1" s="1"/>
  <c r="M1631" i="1"/>
  <c r="T1634" i="1"/>
  <c r="F1630" i="1" l="1"/>
  <c r="L1630" i="1"/>
  <c r="D1631" i="1"/>
  <c r="L1631" i="1" s="1"/>
  <c r="S1626" i="1"/>
  <c r="Z1626" i="1" s="1"/>
  <c r="X1626" i="1"/>
  <c r="B1626" i="1" s="1"/>
  <c r="N1628" i="1"/>
  <c r="O1627" i="1"/>
  <c r="P1627" i="1" s="1"/>
  <c r="G1630" i="1"/>
  <c r="C1634" i="1"/>
  <c r="U1631" i="1"/>
  <c r="W1631" i="1" s="1"/>
  <c r="J1632" i="1"/>
  <c r="K1632" i="1" s="1"/>
  <c r="E1632" i="1" s="1"/>
  <c r="M1632" i="1"/>
  <c r="I1633" i="1"/>
  <c r="A1634" i="1"/>
  <c r="Q1634" i="1" s="1"/>
  <c r="R1634" i="1" s="1"/>
  <c r="H1633" i="1"/>
  <c r="AB1633" i="1"/>
  <c r="T1635" i="1"/>
  <c r="F1631" i="1" l="1"/>
  <c r="G1631" i="1"/>
  <c r="D1632" i="1"/>
  <c r="L1632" i="1" s="1"/>
  <c r="S1627" i="1"/>
  <c r="X1627" i="1"/>
  <c r="N1629" i="1"/>
  <c r="O1628" i="1"/>
  <c r="P1628" i="1" s="1"/>
  <c r="C1635" i="1"/>
  <c r="H1634" i="1"/>
  <c r="A1635" i="1"/>
  <c r="Q1635" i="1" s="1"/>
  <c r="R1635" i="1" s="1"/>
  <c r="I1634" i="1"/>
  <c r="J1633" i="1"/>
  <c r="K1633" i="1" s="1"/>
  <c r="E1633" i="1" s="1"/>
  <c r="M1633" i="1"/>
  <c r="AB1634" i="1"/>
  <c r="T1636" i="1"/>
  <c r="U1632" i="1"/>
  <c r="W1632" i="1" s="1"/>
  <c r="Z1627" i="1" l="1"/>
  <c r="F1632" i="1"/>
  <c r="G1632" i="1"/>
  <c r="D1633" i="1"/>
  <c r="L1633" i="1" s="1"/>
  <c r="N1630" i="1"/>
  <c r="O1629" i="1"/>
  <c r="P1629" i="1" s="1"/>
  <c r="B1627" i="1"/>
  <c r="C1636" i="1"/>
  <c r="S1628" i="1"/>
  <c r="Z1628" i="1" s="1"/>
  <c r="X1628" i="1"/>
  <c r="B1628" i="1" s="1"/>
  <c r="H1635" i="1"/>
  <c r="A1636" i="1"/>
  <c r="Q1636" i="1" s="1"/>
  <c r="R1636" i="1" s="1"/>
  <c r="I1635" i="1"/>
  <c r="U1633" i="1"/>
  <c r="W1633" i="1" s="1"/>
  <c r="J1634" i="1"/>
  <c r="K1634" i="1" s="1"/>
  <c r="E1634" i="1" s="1"/>
  <c r="M1634" i="1"/>
  <c r="T1637" i="1"/>
  <c r="AB1635" i="1"/>
  <c r="C1637" i="1" l="1"/>
  <c r="F1633" i="1"/>
  <c r="G1633" i="1"/>
  <c r="D1634" i="1"/>
  <c r="L1634" i="1" s="1"/>
  <c r="S1629" i="1"/>
  <c r="X1629" i="1"/>
  <c r="N1631" i="1"/>
  <c r="O1630" i="1"/>
  <c r="P1630" i="1" s="1"/>
  <c r="T1638" i="1"/>
  <c r="J1635" i="1"/>
  <c r="K1635" i="1" s="1"/>
  <c r="E1635" i="1" s="1"/>
  <c r="M1635" i="1"/>
  <c r="AB1636" i="1"/>
  <c r="U1634" i="1"/>
  <c r="W1634" i="1" s="1"/>
  <c r="H1636" i="1"/>
  <c r="A1637" i="1"/>
  <c r="Q1637" i="1" s="1"/>
  <c r="R1637" i="1" s="1"/>
  <c r="I1636" i="1"/>
  <c r="Z1629" i="1" l="1"/>
  <c r="F1634" i="1"/>
  <c r="G1634" i="1"/>
  <c r="D1635" i="1"/>
  <c r="B1629" i="1"/>
  <c r="C1638" i="1"/>
  <c r="S1630" i="1"/>
  <c r="X1630" i="1"/>
  <c r="O1631" i="1"/>
  <c r="P1631" i="1" s="1"/>
  <c r="N1632" i="1"/>
  <c r="H1637" i="1"/>
  <c r="A1638" i="1"/>
  <c r="Q1638" i="1" s="1"/>
  <c r="R1638" i="1" s="1"/>
  <c r="I1637" i="1"/>
  <c r="AB1637" i="1"/>
  <c r="U1635" i="1"/>
  <c r="W1635" i="1" s="1"/>
  <c r="T1639" i="1"/>
  <c r="J1636" i="1"/>
  <c r="K1636" i="1" s="1"/>
  <c r="E1636" i="1" s="1"/>
  <c r="M1636" i="1"/>
  <c r="Z1630" i="1" l="1"/>
  <c r="F1635" i="1"/>
  <c r="L1635" i="1"/>
  <c r="D1636" i="1"/>
  <c r="C1639" i="1"/>
  <c r="N1633" i="1"/>
  <c r="O1632" i="1"/>
  <c r="P1632" i="1" s="1"/>
  <c r="S1631" i="1"/>
  <c r="X1631" i="1"/>
  <c r="G1635" i="1"/>
  <c r="B1630" i="1"/>
  <c r="U1636" i="1"/>
  <c r="W1636" i="1" s="1"/>
  <c r="AB1638" i="1"/>
  <c r="T1640" i="1"/>
  <c r="H1638" i="1"/>
  <c r="A1639" i="1"/>
  <c r="Q1639" i="1" s="1"/>
  <c r="R1639" i="1" s="1"/>
  <c r="I1638" i="1"/>
  <c r="J1637" i="1"/>
  <c r="K1637" i="1" s="1"/>
  <c r="E1637" i="1" s="1"/>
  <c r="M1637" i="1"/>
  <c r="F1636" i="1" l="1"/>
  <c r="L1636" i="1"/>
  <c r="Z1631" i="1"/>
  <c r="D1637" i="1"/>
  <c r="S1632" i="1"/>
  <c r="Z1632" i="1" s="1"/>
  <c r="X1632" i="1"/>
  <c r="B1632" i="1" s="1"/>
  <c r="O1633" i="1"/>
  <c r="P1633" i="1" s="1"/>
  <c r="N1634" i="1"/>
  <c r="C1640" i="1"/>
  <c r="G1636" i="1"/>
  <c r="B1631" i="1"/>
  <c r="H1639" i="1"/>
  <c r="A1640" i="1"/>
  <c r="Q1640" i="1" s="1"/>
  <c r="R1640" i="1" s="1"/>
  <c r="I1639" i="1"/>
  <c r="U1637" i="1"/>
  <c r="W1637" i="1" s="1"/>
  <c r="J1638" i="1"/>
  <c r="K1638" i="1" s="1"/>
  <c r="E1638" i="1" s="1"/>
  <c r="M1638" i="1"/>
  <c r="T1641" i="1"/>
  <c r="AB1639" i="1"/>
  <c r="F1637" i="1" l="1"/>
  <c r="L1637" i="1"/>
  <c r="D1638" i="1"/>
  <c r="O1634" i="1"/>
  <c r="P1634" i="1" s="1"/>
  <c r="N1635" i="1"/>
  <c r="S1633" i="1"/>
  <c r="Z1633" i="1" s="1"/>
  <c r="X1633" i="1"/>
  <c r="B1633" i="1" s="1"/>
  <c r="G1637" i="1"/>
  <c r="C1641" i="1"/>
  <c r="T1642" i="1"/>
  <c r="H1640" i="1"/>
  <c r="A1641" i="1"/>
  <c r="Q1641" i="1" s="1"/>
  <c r="R1641" i="1" s="1"/>
  <c r="I1640" i="1"/>
  <c r="J1639" i="1"/>
  <c r="K1639" i="1" s="1"/>
  <c r="E1639" i="1" s="1"/>
  <c r="M1639" i="1"/>
  <c r="U1638" i="1"/>
  <c r="W1638" i="1" s="1"/>
  <c r="AB1640" i="1"/>
  <c r="F1638" i="1" l="1"/>
  <c r="L1638" i="1"/>
  <c r="D1639" i="1"/>
  <c r="N1636" i="1"/>
  <c r="O1635" i="1"/>
  <c r="P1635" i="1" s="1"/>
  <c r="S1634" i="1"/>
  <c r="Z1634" i="1" s="1"/>
  <c r="X1634" i="1"/>
  <c r="B1634" i="1" s="1"/>
  <c r="C1642" i="1"/>
  <c r="G1638" i="1"/>
  <c r="J1640" i="1"/>
  <c r="K1640" i="1" s="1"/>
  <c r="E1640" i="1" s="1"/>
  <c r="M1640" i="1"/>
  <c r="T1643" i="1"/>
  <c r="AB1641" i="1"/>
  <c r="U1639" i="1"/>
  <c r="W1639" i="1" s="1"/>
  <c r="H1641" i="1"/>
  <c r="A1642" i="1"/>
  <c r="Q1642" i="1" s="1"/>
  <c r="R1642" i="1" s="1"/>
  <c r="I1641" i="1"/>
  <c r="F1639" i="1" l="1"/>
  <c r="L1639" i="1"/>
  <c r="D1640" i="1"/>
  <c r="L1640" i="1" s="1"/>
  <c r="S1635" i="1"/>
  <c r="Z1635" i="1" s="1"/>
  <c r="X1635" i="1"/>
  <c r="B1635" i="1" s="1"/>
  <c r="N1637" i="1"/>
  <c r="O1636" i="1"/>
  <c r="P1636" i="1" s="1"/>
  <c r="G1639" i="1"/>
  <c r="C1643" i="1"/>
  <c r="H1642" i="1"/>
  <c r="A1643" i="1"/>
  <c r="Q1643" i="1" s="1"/>
  <c r="R1643" i="1" s="1"/>
  <c r="I1642" i="1"/>
  <c r="T1644" i="1"/>
  <c r="AB1642" i="1"/>
  <c r="J1641" i="1"/>
  <c r="K1641" i="1" s="1"/>
  <c r="E1641" i="1" s="1"/>
  <c r="M1641" i="1"/>
  <c r="U1640" i="1"/>
  <c r="W1640" i="1" s="1"/>
  <c r="F1640" i="1" l="1"/>
  <c r="D1641" i="1"/>
  <c r="S1636" i="1"/>
  <c r="X1636" i="1"/>
  <c r="N1638" i="1"/>
  <c r="O1637" i="1"/>
  <c r="P1637" i="1" s="1"/>
  <c r="C1644" i="1"/>
  <c r="G1640" i="1"/>
  <c r="AB1643" i="1"/>
  <c r="U1641" i="1"/>
  <c r="W1641" i="1" s="1"/>
  <c r="H1643" i="1"/>
  <c r="A1644" i="1"/>
  <c r="Q1644" i="1" s="1"/>
  <c r="R1644" i="1" s="1"/>
  <c r="I1643" i="1"/>
  <c r="T1645" i="1"/>
  <c r="J1642" i="1"/>
  <c r="K1642" i="1" s="1"/>
  <c r="E1642" i="1" s="1"/>
  <c r="M1642" i="1"/>
  <c r="F1641" i="1" l="1"/>
  <c r="L1641" i="1"/>
  <c r="Z1636" i="1"/>
  <c r="G1641" i="1"/>
  <c r="D1642" i="1"/>
  <c r="S1637" i="1"/>
  <c r="X1637" i="1"/>
  <c r="O1638" i="1"/>
  <c r="P1638" i="1" s="1"/>
  <c r="N1639" i="1"/>
  <c r="B1636" i="1"/>
  <c r="C1645" i="1"/>
  <c r="AB1644" i="1"/>
  <c r="T1646" i="1"/>
  <c r="U1642" i="1"/>
  <c r="W1642" i="1" s="1"/>
  <c r="H1644" i="1"/>
  <c r="A1645" i="1"/>
  <c r="Q1645" i="1" s="1"/>
  <c r="R1645" i="1" s="1"/>
  <c r="I1644" i="1"/>
  <c r="J1643" i="1"/>
  <c r="K1643" i="1" s="1"/>
  <c r="E1643" i="1" s="1"/>
  <c r="M1643" i="1"/>
  <c r="F1642" i="1" l="1"/>
  <c r="Z1637" i="1"/>
  <c r="L1642" i="1"/>
  <c r="G1642" i="1"/>
  <c r="D1643" i="1"/>
  <c r="F1643" i="1" s="1"/>
  <c r="O1639" i="1"/>
  <c r="P1639" i="1" s="1"/>
  <c r="N1640" i="1"/>
  <c r="S1638" i="1"/>
  <c r="Z1638" i="1" s="1"/>
  <c r="X1638" i="1"/>
  <c r="B1638" i="1" s="1"/>
  <c r="B1637" i="1"/>
  <c r="C1646" i="1"/>
  <c r="J1644" i="1"/>
  <c r="K1644" i="1" s="1"/>
  <c r="E1644" i="1" s="1"/>
  <c r="M1644" i="1"/>
  <c r="H1645" i="1"/>
  <c r="A1646" i="1"/>
  <c r="Q1646" i="1" s="1"/>
  <c r="R1646" i="1" s="1"/>
  <c r="I1645" i="1"/>
  <c r="T1647" i="1"/>
  <c r="U1643" i="1"/>
  <c r="W1643" i="1" s="1"/>
  <c r="AB1645" i="1"/>
  <c r="L1643" i="1" l="1"/>
  <c r="D1644" i="1"/>
  <c r="F1644" i="1" s="1"/>
  <c r="O1640" i="1"/>
  <c r="P1640" i="1" s="1"/>
  <c r="N1641" i="1"/>
  <c r="S1639" i="1"/>
  <c r="X1639" i="1"/>
  <c r="G1643" i="1"/>
  <c r="C1647" i="1"/>
  <c r="AB1646" i="1"/>
  <c r="L1644" i="1"/>
  <c r="U1644" i="1"/>
  <c r="W1644" i="1" s="1"/>
  <c r="H1646" i="1"/>
  <c r="A1647" i="1"/>
  <c r="Q1647" i="1" s="1"/>
  <c r="R1647" i="1" s="1"/>
  <c r="I1646" i="1"/>
  <c r="T1648" i="1"/>
  <c r="J1645" i="1"/>
  <c r="K1645" i="1" s="1"/>
  <c r="E1645" i="1" s="1"/>
  <c r="M1645" i="1"/>
  <c r="Z1639" i="1" l="1"/>
  <c r="G1644" i="1"/>
  <c r="D1645" i="1"/>
  <c r="F1645" i="1" s="1"/>
  <c r="O1641" i="1"/>
  <c r="P1641" i="1" s="1"/>
  <c r="N1642" i="1"/>
  <c r="S1640" i="1"/>
  <c r="Z1640" i="1" s="1"/>
  <c r="X1640" i="1"/>
  <c r="B1640" i="1" s="1"/>
  <c r="C1648" i="1"/>
  <c r="B1639" i="1"/>
  <c r="T1649" i="1"/>
  <c r="U1645" i="1"/>
  <c r="W1645" i="1" s="1"/>
  <c r="H1647" i="1"/>
  <c r="A1648" i="1"/>
  <c r="Q1648" i="1" s="1"/>
  <c r="R1648" i="1" s="1"/>
  <c r="I1647" i="1"/>
  <c r="J1646" i="1"/>
  <c r="K1646" i="1" s="1"/>
  <c r="E1646" i="1" s="1"/>
  <c r="M1646" i="1"/>
  <c r="AB1647" i="1"/>
  <c r="L1645" i="1" l="1"/>
  <c r="G1645" i="1"/>
  <c r="D1646" i="1"/>
  <c r="F1646" i="1" s="1"/>
  <c r="N1643" i="1"/>
  <c r="O1642" i="1"/>
  <c r="P1642" i="1" s="1"/>
  <c r="S1641" i="1"/>
  <c r="Z1641" i="1" s="1"/>
  <c r="X1641" i="1"/>
  <c r="B1641" i="1" s="1"/>
  <c r="C1649" i="1"/>
  <c r="J1647" i="1"/>
  <c r="K1647" i="1" s="1"/>
  <c r="E1647" i="1" s="1"/>
  <c r="M1647" i="1"/>
  <c r="U1646" i="1"/>
  <c r="W1646" i="1" s="1"/>
  <c r="AB1648" i="1"/>
  <c r="H1648" i="1"/>
  <c r="A1649" i="1"/>
  <c r="Q1649" i="1" s="1"/>
  <c r="R1649" i="1" s="1"/>
  <c r="I1648" i="1"/>
  <c r="T1650" i="1"/>
  <c r="L1646" i="1" l="1"/>
  <c r="G1646" i="1"/>
  <c r="D1647" i="1"/>
  <c r="F1647" i="1" s="1"/>
  <c r="S1642" i="1"/>
  <c r="X1642" i="1"/>
  <c r="O1643" i="1"/>
  <c r="P1643" i="1" s="1"/>
  <c r="N1644" i="1"/>
  <c r="C1650" i="1"/>
  <c r="AB1649" i="1"/>
  <c r="U1647" i="1"/>
  <c r="W1647" i="1" s="1"/>
  <c r="A1650" i="1"/>
  <c r="Q1650" i="1" s="1"/>
  <c r="R1650" i="1" s="1"/>
  <c r="H1649" i="1"/>
  <c r="I1649" i="1"/>
  <c r="T1651" i="1"/>
  <c r="J1648" i="1"/>
  <c r="K1648" i="1" s="1"/>
  <c r="E1648" i="1" s="1"/>
  <c r="M1648" i="1"/>
  <c r="Z1642" i="1" l="1"/>
  <c r="L1647" i="1"/>
  <c r="D1648" i="1"/>
  <c r="F1648" i="1" s="1"/>
  <c r="S1643" i="1"/>
  <c r="Z1643" i="1" s="1"/>
  <c r="X1643" i="1"/>
  <c r="B1643" i="1" s="1"/>
  <c r="B1642" i="1"/>
  <c r="C1651" i="1"/>
  <c r="G1647" i="1"/>
  <c r="N1645" i="1"/>
  <c r="O1644" i="1"/>
  <c r="P1644" i="1" s="1"/>
  <c r="AB1650" i="1"/>
  <c r="T1652" i="1"/>
  <c r="U1648" i="1"/>
  <c r="W1648" i="1" s="1"/>
  <c r="J1649" i="1"/>
  <c r="K1649" i="1" s="1"/>
  <c r="E1649" i="1" s="1"/>
  <c r="M1649" i="1"/>
  <c r="A1651" i="1"/>
  <c r="Q1651" i="1" s="1"/>
  <c r="R1651" i="1" s="1"/>
  <c r="I1650" i="1"/>
  <c r="H1650" i="1"/>
  <c r="L1648" i="1" l="1"/>
  <c r="G1648" i="1"/>
  <c r="D1649" i="1"/>
  <c r="F1649" i="1" s="1"/>
  <c r="C1652" i="1"/>
  <c r="S1644" i="1"/>
  <c r="Z1644" i="1" s="1"/>
  <c r="X1644" i="1"/>
  <c r="B1644" i="1" s="1"/>
  <c r="N1646" i="1"/>
  <c r="O1645" i="1"/>
  <c r="P1645" i="1" s="1"/>
  <c r="AB1651" i="1"/>
  <c r="I1651" i="1"/>
  <c r="A1652" i="1"/>
  <c r="Q1652" i="1" s="1"/>
  <c r="R1652" i="1" s="1"/>
  <c r="H1651" i="1"/>
  <c r="T1653" i="1"/>
  <c r="U1649" i="1"/>
  <c r="W1649" i="1" s="1"/>
  <c r="J1650" i="1"/>
  <c r="K1650" i="1" s="1"/>
  <c r="E1650" i="1" s="1"/>
  <c r="M1650" i="1"/>
  <c r="L1649" i="1" l="1"/>
  <c r="G1649" i="1"/>
  <c r="D1650" i="1"/>
  <c r="F1650" i="1" s="1"/>
  <c r="C1653" i="1"/>
  <c r="S1645" i="1"/>
  <c r="X1645" i="1"/>
  <c r="N1647" i="1"/>
  <c r="O1646" i="1"/>
  <c r="P1646" i="1" s="1"/>
  <c r="U1650" i="1"/>
  <c r="W1650" i="1" s="1"/>
  <c r="T1654" i="1"/>
  <c r="H1652" i="1"/>
  <c r="A1653" i="1"/>
  <c r="Q1653" i="1" s="1"/>
  <c r="R1653" i="1" s="1"/>
  <c r="I1652" i="1"/>
  <c r="J1651" i="1"/>
  <c r="K1651" i="1" s="1"/>
  <c r="E1651" i="1" s="1"/>
  <c r="M1651" i="1"/>
  <c r="AB1652" i="1"/>
  <c r="Z1645" i="1" l="1"/>
  <c r="G1650" i="1"/>
  <c r="L1650" i="1"/>
  <c r="D1651" i="1"/>
  <c r="F1651" i="1" s="1"/>
  <c r="B1645" i="1"/>
  <c r="C1654" i="1"/>
  <c r="S1646" i="1"/>
  <c r="X1646" i="1"/>
  <c r="B1646" i="1" s="1"/>
  <c r="N1648" i="1"/>
  <c r="O1647" i="1"/>
  <c r="P1647" i="1" s="1"/>
  <c r="J1652" i="1"/>
  <c r="K1652" i="1" s="1"/>
  <c r="E1652" i="1" s="1"/>
  <c r="M1652" i="1"/>
  <c r="U1651" i="1"/>
  <c r="W1651" i="1" s="1"/>
  <c r="AB1653" i="1"/>
  <c r="A1654" i="1"/>
  <c r="Q1654" i="1" s="1"/>
  <c r="R1654" i="1" s="1"/>
  <c r="I1653" i="1"/>
  <c r="H1653" i="1"/>
  <c r="T1655" i="1"/>
  <c r="L1651" i="1" l="1"/>
  <c r="D1652" i="1"/>
  <c r="F1652" i="1" s="1"/>
  <c r="C1655" i="1"/>
  <c r="S1647" i="1"/>
  <c r="X1647" i="1"/>
  <c r="N1649" i="1"/>
  <c r="O1648" i="1"/>
  <c r="P1648" i="1" s="1"/>
  <c r="G1651" i="1"/>
  <c r="Z1646" i="1"/>
  <c r="AB1654" i="1"/>
  <c r="T1656" i="1"/>
  <c r="M1653" i="1"/>
  <c r="J1653" i="1"/>
  <c r="K1653" i="1" s="1"/>
  <c r="E1653" i="1" s="1"/>
  <c r="L1652" i="1"/>
  <c r="U1652" i="1"/>
  <c r="W1652" i="1" s="1"/>
  <c r="I1654" i="1"/>
  <c r="A1655" i="1"/>
  <c r="Q1655" i="1" s="1"/>
  <c r="R1655" i="1" s="1"/>
  <c r="H1654" i="1"/>
  <c r="Z1647" i="1" l="1"/>
  <c r="D1653" i="1"/>
  <c r="F1653" i="1" s="1"/>
  <c r="B1647" i="1"/>
  <c r="C1656" i="1"/>
  <c r="S1648" i="1"/>
  <c r="X1648" i="1"/>
  <c r="G1652" i="1"/>
  <c r="N1650" i="1"/>
  <c r="O1649" i="1"/>
  <c r="P1649" i="1" s="1"/>
  <c r="A1656" i="1"/>
  <c r="Q1656" i="1" s="1"/>
  <c r="R1656" i="1" s="1"/>
  <c r="H1655" i="1"/>
  <c r="I1655" i="1"/>
  <c r="U1653" i="1"/>
  <c r="W1653" i="1" s="1"/>
  <c r="T1657" i="1"/>
  <c r="J1654" i="1"/>
  <c r="K1654" i="1" s="1"/>
  <c r="E1654" i="1" s="1"/>
  <c r="M1654" i="1"/>
  <c r="AB1655" i="1"/>
  <c r="Z1648" i="1" l="1"/>
  <c r="L1653" i="1"/>
  <c r="G1653" i="1"/>
  <c r="D1654" i="1"/>
  <c r="F1654" i="1" s="1"/>
  <c r="C1657" i="1"/>
  <c r="S1649" i="1"/>
  <c r="X1649" i="1"/>
  <c r="O1650" i="1"/>
  <c r="P1650" i="1" s="1"/>
  <c r="N1651" i="1"/>
  <c r="B1648" i="1"/>
  <c r="U1654" i="1"/>
  <c r="W1654" i="1" s="1"/>
  <c r="T1658" i="1"/>
  <c r="J1655" i="1"/>
  <c r="K1655" i="1" s="1"/>
  <c r="E1655" i="1" s="1"/>
  <c r="M1655" i="1"/>
  <c r="A1657" i="1"/>
  <c r="Q1657" i="1" s="1"/>
  <c r="R1657" i="1" s="1"/>
  <c r="H1656" i="1"/>
  <c r="I1656" i="1" s="1"/>
  <c r="AB1656" i="1"/>
  <c r="D1655" i="1" l="1"/>
  <c r="F1655" i="1" s="1"/>
  <c r="Z1649" i="1"/>
  <c r="L1654" i="1"/>
  <c r="G1654" i="1"/>
  <c r="B1649" i="1"/>
  <c r="C1658" i="1"/>
  <c r="N1652" i="1"/>
  <c r="O1651" i="1"/>
  <c r="P1651" i="1" s="1"/>
  <c r="S1650" i="1"/>
  <c r="Z1650" i="1" s="1"/>
  <c r="X1650" i="1"/>
  <c r="B1650" i="1" s="1"/>
  <c r="J1656" i="1"/>
  <c r="K1656" i="1" s="1"/>
  <c r="E1656" i="1" s="1"/>
  <c r="U1655" i="1"/>
  <c r="W1655" i="1" s="1"/>
  <c r="AB1657" i="1"/>
  <c r="A1658" i="1"/>
  <c r="Q1658" i="1" s="1"/>
  <c r="R1658" i="1" s="1"/>
  <c r="I1657" i="1"/>
  <c r="H1657" i="1"/>
  <c r="T1659" i="1"/>
  <c r="G1655" i="1" l="1"/>
  <c r="L1655" i="1"/>
  <c r="M1656" i="1" s="1"/>
  <c r="S1651" i="1"/>
  <c r="X1651" i="1"/>
  <c r="O1652" i="1"/>
  <c r="P1652" i="1" s="1"/>
  <c r="N1653" i="1"/>
  <c r="C1659" i="1"/>
  <c r="D1656" i="1"/>
  <c r="T1660" i="1"/>
  <c r="A1659" i="1"/>
  <c r="Q1659" i="1" s="1"/>
  <c r="R1659" i="1" s="1"/>
  <c r="I1658" i="1"/>
  <c r="H1658" i="1"/>
  <c r="U1656" i="1"/>
  <c r="W1656" i="1" s="1"/>
  <c r="J1657" i="1"/>
  <c r="K1657" i="1" s="1"/>
  <c r="E1657" i="1" s="1"/>
  <c r="AB1658" i="1"/>
  <c r="Z1651" i="1" l="1"/>
  <c r="D1657" i="1"/>
  <c r="G1657" i="1" s="1"/>
  <c r="G1656" i="1"/>
  <c r="F1656" i="1"/>
  <c r="C1660" i="1"/>
  <c r="N1654" i="1"/>
  <c r="O1653" i="1"/>
  <c r="P1653" i="1" s="1"/>
  <c r="S1652" i="1"/>
  <c r="X1652" i="1"/>
  <c r="L1656" i="1"/>
  <c r="B1651" i="1"/>
  <c r="M1657" i="1"/>
  <c r="M1658" i="1" s="1"/>
  <c r="A1660" i="1"/>
  <c r="Q1660" i="1" s="1"/>
  <c r="R1660" i="1" s="1"/>
  <c r="I1659" i="1"/>
  <c r="H1659" i="1"/>
  <c r="U1657" i="1"/>
  <c r="W1657" i="1" s="1"/>
  <c r="J1658" i="1"/>
  <c r="K1658" i="1" s="1"/>
  <c r="E1658" i="1" s="1"/>
  <c r="T1661" i="1"/>
  <c r="AB1659" i="1"/>
  <c r="L1657" i="1" l="1"/>
  <c r="Z1652" i="1"/>
  <c r="D1658" i="1"/>
  <c r="G1658" i="1" s="1"/>
  <c r="S1653" i="1"/>
  <c r="Z1653" i="1" s="1"/>
  <c r="X1653" i="1"/>
  <c r="B1653" i="1" s="1"/>
  <c r="O1654" i="1"/>
  <c r="P1654" i="1" s="1"/>
  <c r="N1655" i="1"/>
  <c r="C1661" i="1"/>
  <c r="B1652" i="1"/>
  <c r="F1657" i="1"/>
  <c r="T1662" i="1"/>
  <c r="A1661" i="1"/>
  <c r="Q1661" i="1" s="1"/>
  <c r="R1661" i="1" s="1"/>
  <c r="I1660" i="1"/>
  <c r="H1660" i="1"/>
  <c r="J1659" i="1"/>
  <c r="K1659" i="1" s="1"/>
  <c r="E1659" i="1" s="1"/>
  <c r="M1659" i="1"/>
  <c r="AB1660" i="1"/>
  <c r="U1658" i="1"/>
  <c r="W1658" i="1" s="1"/>
  <c r="L1658" i="1" l="1"/>
  <c r="D1659" i="1"/>
  <c r="G1659" i="1" s="1"/>
  <c r="O1655" i="1"/>
  <c r="P1655" i="1" s="1"/>
  <c r="N1656" i="1"/>
  <c r="S1654" i="1"/>
  <c r="X1654" i="1"/>
  <c r="F1658" i="1"/>
  <c r="C1662" i="1"/>
  <c r="J1660" i="1"/>
  <c r="K1660" i="1" s="1"/>
  <c r="E1660" i="1" s="1"/>
  <c r="M1660" i="1"/>
  <c r="T1663" i="1"/>
  <c r="U1659" i="1"/>
  <c r="W1659" i="1" s="1"/>
  <c r="AB1661" i="1"/>
  <c r="A1662" i="1"/>
  <c r="Q1662" i="1" s="1"/>
  <c r="R1662" i="1" s="1"/>
  <c r="I1661" i="1"/>
  <c r="H1661" i="1"/>
  <c r="L1659" i="1" l="1"/>
  <c r="Z1654" i="1"/>
  <c r="D1660" i="1"/>
  <c r="G1660" i="1" s="1"/>
  <c r="B1654" i="1"/>
  <c r="N1657" i="1"/>
  <c r="O1656" i="1"/>
  <c r="P1656" i="1" s="1"/>
  <c r="S1655" i="1"/>
  <c r="X1655" i="1"/>
  <c r="F1659" i="1"/>
  <c r="C1663" i="1"/>
  <c r="U1660" i="1"/>
  <c r="W1660" i="1" s="1"/>
  <c r="A1663" i="1"/>
  <c r="Q1663" i="1" s="1"/>
  <c r="R1663" i="1" s="1"/>
  <c r="I1662" i="1"/>
  <c r="H1662" i="1"/>
  <c r="T1664" i="1"/>
  <c r="J1661" i="1"/>
  <c r="K1661" i="1" s="1"/>
  <c r="E1661" i="1" s="1"/>
  <c r="M1661" i="1"/>
  <c r="AB1662" i="1"/>
  <c r="L1660" i="1" l="1"/>
  <c r="Z1655" i="1"/>
  <c r="D1661" i="1"/>
  <c r="G1661" i="1" s="1"/>
  <c r="S1656" i="1"/>
  <c r="X1656" i="1"/>
  <c r="N1658" i="1"/>
  <c r="O1657" i="1"/>
  <c r="P1657" i="1" s="1"/>
  <c r="C1664" i="1"/>
  <c r="F1660" i="1"/>
  <c r="B1655" i="1"/>
  <c r="T1665" i="1"/>
  <c r="J1662" i="1"/>
  <c r="K1662" i="1" s="1"/>
  <c r="E1662" i="1" s="1"/>
  <c r="M1662" i="1"/>
  <c r="U1661" i="1"/>
  <c r="W1661" i="1" s="1"/>
  <c r="AB1663" i="1"/>
  <c r="A1664" i="1"/>
  <c r="Q1664" i="1" s="1"/>
  <c r="R1664" i="1" s="1"/>
  <c r="I1663" i="1"/>
  <c r="H1663" i="1"/>
  <c r="Z1656" i="1" l="1"/>
  <c r="L1661" i="1"/>
  <c r="D1662" i="1"/>
  <c r="L1662" i="1" s="1"/>
  <c r="N1659" i="1"/>
  <c r="O1658" i="1"/>
  <c r="P1658" i="1" s="1"/>
  <c r="B1656" i="1"/>
  <c r="C1665" i="1"/>
  <c r="F1661" i="1"/>
  <c r="S1657" i="1"/>
  <c r="X1657" i="1"/>
  <c r="J1663" i="1"/>
  <c r="K1663" i="1" s="1"/>
  <c r="E1663" i="1" s="1"/>
  <c r="M1663" i="1"/>
  <c r="A1665" i="1"/>
  <c r="Q1665" i="1" s="1"/>
  <c r="R1665" i="1" s="1"/>
  <c r="I1664" i="1"/>
  <c r="H1664" i="1"/>
  <c r="AB1664" i="1"/>
  <c r="T1666" i="1"/>
  <c r="U1662" i="1"/>
  <c r="W1662" i="1" s="1"/>
  <c r="Z1657" i="1" l="1"/>
  <c r="F1662" i="1"/>
  <c r="D1663" i="1"/>
  <c r="C1666" i="1"/>
  <c r="S1658" i="1"/>
  <c r="Z1658" i="1" s="1"/>
  <c r="X1658" i="1"/>
  <c r="B1658" i="1" s="1"/>
  <c r="O1659" i="1"/>
  <c r="P1659" i="1" s="1"/>
  <c r="N1660" i="1"/>
  <c r="G1662" i="1"/>
  <c r="B1657" i="1"/>
  <c r="J1664" i="1"/>
  <c r="K1664" i="1" s="1"/>
  <c r="E1664" i="1" s="1"/>
  <c r="M1664" i="1"/>
  <c r="T1667" i="1"/>
  <c r="A1666" i="1"/>
  <c r="Q1666" i="1" s="1"/>
  <c r="R1666" i="1" s="1"/>
  <c r="I1665" i="1"/>
  <c r="H1665" i="1"/>
  <c r="U1663" i="1"/>
  <c r="W1663" i="1" s="1"/>
  <c r="AB1665" i="1"/>
  <c r="F1663" i="1" l="1"/>
  <c r="L1663" i="1"/>
  <c r="G1663" i="1"/>
  <c r="D1664" i="1"/>
  <c r="S1659" i="1"/>
  <c r="Z1659" i="1" s="1"/>
  <c r="X1659" i="1"/>
  <c r="B1659" i="1" s="1"/>
  <c r="C1667" i="1"/>
  <c r="O1660" i="1"/>
  <c r="P1660" i="1" s="1"/>
  <c r="N1661" i="1"/>
  <c r="U1664" i="1"/>
  <c r="W1664" i="1" s="1"/>
  <c r="AB1666" i="1"/>
  <c r="T1668" i="1"/>
  <c r="A1667" i="1"/>
  <c r="Q1667" i="1" s="1"/>
  <c r="R1667" i="1" s="1"/>
  <c r="I1666" i="1"/>
  <c r="H1666" i="1"/>
  <c r="J1665" i="1"/>
  <c r="K1665" i="1" s="1"/>
  <c r="E1665" i="1" s="1"/>
  <c r="M1665" i="1"/>
  <c r="F1664" i="1" l="1"/>
  <c r="G1664" i="1"/>
  <c r="L1664" i="1"/>
  <c r="D1665" i="1"/>
  <c r="C1668" i="1"/>
  <c r="N1662" i="1"/>
  <c r="O1661" i="1"/>
  <c r="P1661" i="1" s="1"/>
  <c r="S1660" i="1"/>
  <c r="X1660" i="1"/>
  <c r="B1660" i="1" s="1"/>
  <c r="AB1667" i="1"/>
  <c r="U1665" i="1"/>
  <c r="W1665" i="1" s="1"/>
  <c r="A1668" i="1"/>
  <c r="Q1668" i="1" s="1"/>
  <c r="R1668" i="1" s="1"/>
  <c r="I1667" i="1"/>
  <c r="H1667" i="1"/>
  <c r="J1666" i="1"/>
  <c r="K1666" i="1" s="1"/>
  <c r="E1666" i="1" s="1"/>
  <c r="M1666" i="1"/>
  <c r="T1669" i="1"/>
  <c r="F1665" i="1" l="1"/>
  <c r="L1665" i="1"/>
  <c r="S1661" i="1"/>
  <c r="Z1661" i="1" s="1"/>
  <c r="X1661" i="1"/>
  <c r="B1661" i="1" s="1"/>
  <c r="O1662" i="1"/>
  <c r="P1662" i="1" s="1"/>
  <c r="N1663" i="1"/>
  <c r="C1669" i="1"/>
  <c r="D1666" i="1"/>
  <c r="G1665" i="1"/>
  <c r="Z1660" i="1"/>
  <c r="A1669" i="1"/>
  <c r="Q1669" i="1" s="1"/>
  <c r="R1669" i="1" s="1"/>
  <c r="I1668" i="1"/>
  <c r="H1668" i="1"/>
  <c r="J1667" i="1"/>
  <c r="K1667" i="1" s="1"/>
  <c r="E1667" i="1" s="1"/>
  <c r="M1667" i="1"/>
  <c r="T1670" i="1"/>
  <c r="AB1668" i="1"/>
  <c r="U1666" i="1"/>
  <c r="W1666" i="1" s="1"/>
  <c r="F1666" i="1" l="1"/>
  <c r="L1666" i="1"/>
  <c r="C1670" i="1"/>
  <c r="N1664" i="1"/>
  <c r="O1663" i="1"/>
  <c r="P1663" i="1" s="1"/>
  <c r="S1662" i="1"/>
  <c r="Z1662" i="1" s="1"/>
  <c r="X1662" i="1"/>
  <c r="B1662" i="1" s="1"/>
  <c r="D1667" i="1"/>
  <c r="G1666" i="1"/>
  <c r="T1671" i="1"/>
  <c r="J1668" i="1"/>
  <c r="K1668" i="1" s="1"/>
  <c r="E1668" i="1" s="1"/>
  <c r="M1668" i="1"/>
  <c r="AB1669" i="1"/>
  <c r="U1667" i="1"/>
  <c r="W1667" i="1" s="1"/>
  <c r="A1670" i="1"/>
  <c r="Q1670" i="1" s="1"/>
  <c r="R1670" i="1" s="1"/>
  <c r="I1669" i="1"/>
  <c r="H1669" i="1"/>
  <c r="F1667" i="1" l="1"/>
  <c r="S1663" i="1"/>
  <c r="Z1663" i="1" s="1"/>
  <c r="X1663" i="1"/>
  <c r="B1663" i="1" s="1"/>
  <c r="L1667" i="1"/>
  <c r="O1664" i="1"/>
  <c r="P1664" i="1" s="1"/>
  <c r="N1665" i="1"/>
  <c r="D1668" i="1"/>
  <c r="F1668" i="1" s="1"/>
  <c r="G1667" i="1"/>
  <c r="C1671" i="1"/>
  <c r="U1668" i="1"/>
  <c r="W1668" i="1" s="1"/>
  <c r="A1671" i="1"/>
  <c r="Q1671" i="1" s="1"/>
  <c r="R1671" i="1" s="1"/>
  <c r="I1670" i="1"/>
  <c r="H1670" i="1"/>
  <c r="J1669" i="1"/>
  <c r="K1669" i="1" s="1"/>
  <c r="E1669" i="1" s="1"/>
  <c r="M1669" i="1"/>
  <c r="T1672" i="1"/>
  <c r="AB1670" i="1"/>
  <c r="G1668" i="1" l="1"/>
  <c r="O1665" i="1"/>
  <c r="P1665" i="1" s="1"/>
  <c r="N1666" i="1"/>
  <c r="S1664" i="1"/>
  <c r="X1664" i="1"/>
  <c r="L1668" i="1"/>
  <c r="C1672" i="1"/>
  <c r="D1669" i="1"/>
  <c r="F1669" i="1" s="1"/>
  <c r="U1669" i="1"/>
  <c r="W1669" i="1" s="1"/>
  <c r="J1670" i="1"/>
  <c r="K1670" i="1" s="1"/>
  <c r="E1670" i="1" s="1"/>
  <c r="M1670" i="1"/>
  <c r="T1673" i="1"/>
  <c r="AB1671" i="1"/>
  <c r="I1671" i="1"/>
  <c r="A1672" i="1"/>
  <c r="Q1672" i="1" s="1"/>
  <c r="R1672" i="1" s="1"/>
  <c r="H1671" i="1"/>
  <c r="Z1664" i="1" l="1"/>
  <c r="L1669" i="1"/>
  <c r="G1669" i="1"/>
  <c r="B1664" i="1"/>
  <c r="D1670" i="1"/>
  <c r="F1670" i="1" s="1"/>
  <c r="O1666" i="1"/>
  <c r="P1666" i="1" s="1"/>
  <c r="N1667" i="1"/>
  <c r="C1673" i="1"/>
  <c r="S1665" i="1"/>
  <c r="X1665" i="1"/>
  <c r="H1672" i="1"/>
  <c r="A1673" i="1"/>
  <c r="Q1673" i="1" s="1"/>
  <c r="R1673" i="1" s="1"/>
  <c r="I1672" i="1"/>
  <c r="J1671" i="1"/>
  <c r="K1671" i="1" s="1"/>
  <c r="E1671" i="1" s="1"/>
  <c r="M1671" i="1"/>
  <c r="T1674" i="1"/>
  <c r="AB1672" i="1"/>
  <c r="U1670" i="1"/>
  <c r="W1670" i="1" s="1"/>
  <c r="L1670" i="1" l="1"/>
  <c r="Z1665" i="1"/>
  <c r="C1674" i="1"/>
  <c r="N1668" i="1"/>
  <c r="O1667" i="1"/>
  <c r="P1667" i="1" s="1"/>
  <c r="S1666" i="1"/>
  <c r="X1666" i="1"/>
  <c r="G1670" i="1"/>
  <c r="B1665" i="1"/>
  <c r="D1671" i="1"/>
  <c r="F1671" i="1" s="1"/>
  <c r="T1675" i="1"/>
  <c r="A1674" i="1"/>
  <c r="Q1674" i="1" s="1"/>
  <c r="R1674" i="1" s="1"/>
  <c r="H1673" i="1"/>
  <c r="I1673" i="1"/>
  <c r="U1671" i="1"/>
  <c r="W1671" i="1" s="1"/>
  <c r="J1672" i="1"/>
  <c r="K1672" i="1" s="1"/>
  <c r="E1672" i="1" s="1"/>
  <c r="M1672" i="1"/>
  <c r="AB1673" i="1"/>
  <c r="L1671" i="1" l="1"/>
  <c r="Z1666" i="1"/>
  <c r="B1666" i="1"/>
  <c r="G1671" i="1"/>
  <c r="S1667" i="1"/>
  <c r="X1667" i="1"/>
  <c r="D1672" i="1"/>
  <c r="F1672" i="1" s="1"/>
  <c r="N1669" i="1"/>
  <c r="O1668" i="1"/>
  <c r="P1668" i="1" s="1"/>
  <c r="C1675" i="1"/>
  <c r="U1672" i="1"/>
  <c r="W1672" i="1" s="1"/>
  <c r="T1676" i="1"/>
  <c r="J1673" i="1"/>
  <c r="K1673" i="1" s="1"/>
  <c r="E1673" i="1" s="1"/>
  <c r="M1673" i="1"/>
  <c r="A1675" i="1"/>
  <c r="Q1675" i="1" s="1"/>
  <c r="R1675" i="1" s="1"/>
  <c r="I1674" i="1"/>
  <c r="H1674" i="1"/>
  <c r="AB1674" i="1"/>
  <c r="Z1667" i="1" l="1"/>
  <c r="L1672" i="1"/>
  <c r="B1667" i="1"/>
  <c r="D1673" i="1"/>
  <c r="F1673" i="1" s="1"/>
  <c r="C1676" i="1"/>
  <c r="S1668" i="1"/>
  <c r="X1668" i="1"/>
  <c r="O1669" i="1"/>
  <c r="P1669" i="1" s="1"/>
  <c r="N1670" i="1"/>
  <c r="G1672" i="1"/>
  <c r="U1673" i="1"/>
  <c r="W1673" i="1" s="1"/>
  <c r="T1677" i="1"/>
  <c r="AB1675" i="1"/>
  <c r="A1676" i="1"/>
  <c r="Q1676" i="1" s="1"/>
  <c r="R1676" i="1" s="1"/>
  <c r="I1675" i="1"/>
  <c r="H1675" i="1"/>
  <c r="J1674" i="1"/>
  <c r="K1674" i="1" s="1"/>
  <c r="E1674" i="1" s="1"/>
  <c r="M1674" i="1"/>
  <c r="Z1668" i="1" l="1"/>
  <c r="L1673" i="1"/>
  <c r="G1673" i="1"/>
  <c r="C1677" i="1"/>
  <c r="N1671" i="1"/>
  <c r="O1670" i="1"/>
  <c r="P1670" i="1" s="1"/>
  <c r="S1669" i="1"/>
  <c r="X1669" i="1"/>
  <c r="D1674" i="1"/>
  <c r="F1674" i="1" s="1"/>
  <c r="B1668" i="1"/>
  <c r="J1675" i="1"/>
  <c r="K1675" i="1" s="1"/>
  <c r="E1675" i="1" s="1"/>
  <c r="M1675" i="1"/>
  <c r="T1678" i="1"/>
  <c r="AB1676" i="1"/>
  <c r="U1674" i="1"/>
  <c r="W1674" i="1" s="1"/>
  <c r="A1677" i="1"/>
  <c r="Q1677" i="1" s="1"/>
  <c r="R1677" i="1" s="1"/>
  <c r="H1676" i="1"/>
  <c r="I1676" i="1"/>
  <c r="Z1669" i="1" l="1"/>
  <c r="L1674" i="1"/>
  <c r="G1674" i="1"/>
  <c r="B1669" i="1"/>
  <c r="S1670" i="1"/>
  <c r="Z1670" i="1" s="1"/>
  <c r="X1670" i="1"/>
  <c r="B1670" i="1" s="1"/>
  <c r="O1671" i="1"/>
  <c r="P1671" i="1" s="1"/>
  <c r="N1672" i="1"/>
  <c r="C1678" i="1"/>
  <c r="D1675" i="1"/>
  <c r="F1675" i="1" s="1"/>
  <c r="AB1677" i="1"/>
  <c r="U1675" i="1"/>
  <c r="W1675" i="1" s="1"/>
  <c r="J1676" i="1"/>
  <c r="K1676" i="1" s="1"/>
  <c r="E1676" i="1" s="1"/>
  <c r="M1676" i="1"/>
  <c r="I1677" i="1"/>
  <c r="A1678" i="1"/>
  <c r="Q1678" i="1" s="1"/>
  <c r="R1678" i="1" s="1"/>
  <c r="H1677" i="1"/>
  <c r="T1679" i="1"/>
  <c r="G1675" i="1" l="1"/>
  <c r="L1675" i="1"/>
  <c r="C1679" i="1"/>
  <c r="O1672" i="1"/>
  <c r="P1672" i="1" s="1"/>
  <c r="N1673" i="1"/>
  <c r="S1671" i="1"/>
  <c r="Z1671" i="1" s="1"/>
  <c r="X1671" i="1"/>
  <c r="B1671" i="1" s="1"/>
  <c r="D1676" i="1"/>
  <c r="F1676" i="1" s="1"/>
  <c r="U1676" i="1"/>
  <c r="W1676" i="1" s="1"/>
  <c r="H1678" i="1"/>
  <c r="A1679" i="1"/>
  <c r="Q1679" i="1" s="1"/>
  <c r="R1679" i="1" s="1"/>
  <c r="I1678" i="1"/>
  <c r="J1677" i="1"/>
  <c r="K1677" i="1" s="1"/>
  <c r="E1677" i="1" s="1"/>
  <c r="M1677" i="1"/>
  <c r="AB1678" i="1"/>
  <c r="T1680" i="1"/>
  <c r="D1677" i="1" l="1"/>
  <c r="F1677" i="1" s="1"/>
  <c r="O1673" i="1"/>
  <c r="P1673" i="1" s="1"/>
  <c r="N1674" i="1"/>
  <c r="S1672" i="1"/>
  <c r="Z1672" i="1" s="1"/>
  <c r="X1672" i="1"/>
  <c r="B1672" i="1" s="1"/>
  <c r="L1676" i="1"/>
  <c r="G1676" i="1"/>
  <c r="C1680" i="1"/>
  <c r="U1677" i="1"/>
  <c r="W1677" i="1" s="1"/>
  <c r="H1679" i="1"/>
  <c r="A1680" i="1"/>
  <c r="Q1680" i="1" s="1"/>
  <c r="R1680" i="1" s="1"/>
  <c r="I1679" i="1"/>
  <c r="T1681" i="1"/>
  <c r="J1678" i="1"/>
  <c r="K1678" i="1" s="1"/>
  <c r="E1678" i="1" s="1"/>
  <c r="M1678" i="1"/>
  <c r="AB1679" i="1"/>
  <c r="L1677" i="1" l="1"/>
  <c r="G1677" i="1"/>
  <c r="O1674" i="1"/>
  <c r="P1674" i="1" s="1"/>
  <c r="N1675" i="1"/>
  <c r="S1673" i="1"/>
  <c r="X1673" i="1"/>
  <c r="D1678" i="1"/>
  <c r="F1678" i="1" s="1"/>
  <c r="C1681" i="1"/>
  <c r="AB1680" i="1"/>
  <c r="T1682" i="1"/>
  <c r="U1678" i="1"/>
  <c r="W1678" i="1" s="1"/>
  <c r="H1680" i="1"/>
  <c r="A1681" i="1"/>
  <c r="Q1681" i="1" s="1"/>
  <c r="R1681" i="1" s="1"/>
  <c r="I1680" i="1"/>
  <c r="J1679" i="1"/>
  <c r="K1679" i="1" s="1"/>
  <c r="E1679" i="1" s="1"/>
  <c r="M1679" i="1"/>
  <c r="Z1673" i="1" l="1"/>
  <c r="G1678" i="1"/>
  <c r="B1673" i="1"/>
  <c r="L1678" i="1"/>
  <c r="D1679" i="1"/>
  <c r="F1679" i="1" s="1"/>
  <c r="O1675" i="1"/>
  <c r="P1675" i="1" s="1"/>
  <c r="N1676" i="1"/>
  <c r="C1682" i="1"/>
  <c r="S1674" i="1"/>
  <c r="Z1674" i="1" s="1"/>
  <c r="X1674" i="1"/>
  <c r="B1674" i="1" s="1"/>
  <c r="T1683" i="1"/>
  <c r="H1681" i="1"/>
  <c r="A1682" i="1"/>
  <c r="Q1682" i="1" s="1"/>
  <c r="R1682" i="1" s="1"/>
  <c r="I1681" i="1"/>
  <c r="U1679" i="1"/>
  <c r="W1679" i="1" s="1"/>
  <c r="J1680" i="1"/>
  <c r="K1680" i="1" s="1"/>
  <c r="E1680" i="1" s="1"/>
  <c r="M1680" i="1"/>
  <c r="AB1681" i="1"/>
  <c r="L1679" i="1" l="1"/>
  <c r="G1679" i="1"/>
  <c r="C1683" i="1"/>
  <c r="N1677" i="1"/>
  <c r="O1676" i="1"/>
  <c r="P1676" i="1" s="1"/>
  <c r="S1675" i="1"/>
  <c r="Z1675" i="1" s="1"/>
  <c r="X1675" i="1"/>
  <c r="B1675" i="1" s="1"/>
  <c r="D1680" i="1"/>
  <c r="F1680" i="1" s="1"/>
  <c r="H1682" i="1"/>
  <c r="A1683" i="1"/>
  <c r="Q1683" i="1" s="1"/>
  <c r="R1683" i="1" s="1"/>
  <c r="I1682" i="1"/>
  <c r="J1681" i="1"/>
  <c r="K1681" i="1" s="1"/>
  <c r="E1681" i="1" s="1"/>
  <c r="M1681" i="1"/>
  <c r="T1684" i="1"/>
  <c r="U1680" i="1"/>
  <c r="W1680" i="1" s="1"/>
  <c r="AB1682" i="1"/>
  <c r="L1680" i="1" l="1"/>
  <c r="S1676" i="1"/>
  <c r="X1676" i="1"/>
  <c r="N1678" i="1"/>
  <c r="O1677" i="1"/>
  <c r="P1677" i="1" s="1"/>
  <c r="D1681" i="1"/>
  <c r="F1681" i="1" s="1"/>
  <c r="G1680" i="1"/>
  <c r="C1684" i="1"/>
  <c r="U1681" i="1"/>
  <c r="W1681" i="1" s="1"/>
  <c r="H1683" i="1"/>
  <c r="A1684" i="1"/>
  <c r="Q1684" i="1" s="1"/>
  <c r="R1684" i="1" s="1"/>
  <c r="I1683" i="1"/>
  <c r="J1682" i="1"/>
  <c r="K1682" i="1" s="1"/>
  <c r="E1682" i="1" s="1"/>
  <c r="M1682" i="1"/>
  <c r="T1685" i="1"/>
  <c r="AB1683" i="1"/>
  <c r="Z1676" i="1" l="1"/>
  <c r="S1677" i="1"/>
  <c r="Z1677" i="1" s="1"/>
  <c r="X1677" i="1"/>
  <c r="B1677" i="1" s="1"/>
  <c r="N1679" i="1"/>
  <c r="O1678" i="1"/>
  <c r="P1678" i="1" s="1"/>
  <c r="L1681" i="1"/>
  <c r="D1682" i="1"/>
  <c r="F1682" i="1" s="1"/>
  <c r="B1676" i="1"/>
  <c r="C1685" i="1"/>
  <c r="G1681" i="1"/>
  <c r="U1682" i="1"/>
  <c r="W1682" i="1" s="1"/>
  <c r="H1684" i="1"/>
  <c r="I1684" i="1" s="1"/>
  <c r="A1685" i="1"/>
  <c r="Q1685" i="1" s="1"/>
  <c r="R1685" i="1" s="1"/>
  <c r="J1683" i="1"/>
  <c r="K1683" i="1" s="1"/>
  <c r="E1683" i="1" s="1"/>
  <c r="M1683" i="1"/>
  <c r="T1686" i="1"/>
  <c r="AB1684" i="1"/>
  <c r="D1683" i="1" l="1"/>
  <c r="F1683" i="1" s="1"/>
  <c r="G1682" i="1"/>
  <c r="L1682" i="1"/>
  <c r="S1678" i="1"/>
  <c r="Z1678" i="1" s="1"/>
  <c r="X1678" i="1"/>
  <c r="B1678" i="1" s="1"/>
  <c r="N1680" i="1"/>
  <c r="O1679" i="1"/>
  <c r="P1679" i="1" s="1"/>
  <c r="C1686" i="1"/>
  <c r="H1685" i="1"/>
  <c r="A1686" i="1"/>
  <c r="Q1686" i="1" s="1"/>
  <c r="R1686" i="1" s="1"/>
  <c r="I1685" i="1"/>
  <c r="U1683" i="1"/>
  <c r="W1683" i="1" s="1"/>
  <c r="J1684" i="1"/>
  <c r="K1684" i="1" s="1"/>
  <c r="E1684" i="1" s="1"/>
  <c r="AB1685" i="1"/>
  <c r="T1687" i="1"/>
  <c r="L1683" i="1" l="1"/>
  <c r="M1684" i="1" s="1"/>
  <c r="M1685" i="1" s="1"/>
  <c r="G1683" i="1"/>
  <c r="C1687" i="1"/>
  <c r="S1679" i="1"/>
  <c r="X1679" i="1"/>
  <c r="O1680" i="1"/>
  <c r="P1680" i="1" s="1"/>
  <c r="N1681" i="1"/>
  <c r="D1684" i="1"/>
  <c r="F1684" i="1" s="1"/>
  <c r="AB1686" i="1"/>
  <c r="U1684" i="1"/>
  <c r="W1684" i="1" s="1"/>
  <c r="T1688" i="1"/>
  <c r="H1686" i="1"/>
  <c r="A1687" i="1"/>
  <c r="Q1687" i="1" s="1"/>
  <c r="R1687" i="1" s="1"/>
  <c r="I1686" i="1"/>
  <c r="J1685" i="1"/>
  <c r="K1685" i="1" s="1"/>
  <c r="E1685" i="1" s="1"/>
  <c r="Z1679" i="1" l="1"/>
  <c r="G1684" i="1"/>
  <c r="L1684" i="1"/>
  <c r="D1685" i="1"/>
  <c r="F1685" i="1" s="1"/>
  <c r="N1682" i="1"/>
  <c r="O1681" i="1"/>
  <c r="P1681" i="1" s="1"/>
  <c r="S1680" i="1"/>
  <c r="Z1680" i="1" s="1"/>
  <c r="X1680" i="1"/>
  <c r="B1680" i="1" s="1"/>
  <c r="B1679" i="1"/>
  <c r="C1688" i="1"/>
  <c r="J1686" i="1"/>
  <c r="K1686" i="1" s="1"/>
  <c r="E1686" i="1" s="1"/>
  <c r="M1686" i="1"/>
  <c r="H1687" i="1"/>
  <c r="A1688" i="1"/>
  <c r="Q1688" i="1" s="1"/>
  <c r="R1688" i="1" s="1"/>
  <c r="I1687" i="1"/>
  <c r="T1689" i="1"/>
  <c r="AB1687" i="1"/>
  <c r="U1685" i="1"/>
  <c r="W1685" i="1" s="1"/>
  <c r="L1685" i="1" l="1"/>
  <c r="G1685" i="1"/>
  <c r="D1686" i="1"/>
  <c r="F1686" i="1" s="1"/>
  <c r="S1681" i="1"/>
  <c r="X1681" i="1"/>
  <c r="C1689" i="1"/>
  <c r="N1683" i="1"/>
  <c r="O1682" i="1"/>
  <c r="P1682" i="1" s="1"/>
  <c r="T1690" i="1"/>
  <c r="J1687" i="1"/>
  <c r="K1687" i="1" s="1"/>
  <c r="E1687" i="1" s="1"/>
  <c r="M1687" i="1"/>
  <c r="AB1688" i="1"/>
  <c r="U1686" i="1"/>
  <c r="W1686" i="1" s="1"/>
  <c r="H1688" i="1"/>
  <c r="A1689" i="1"/>
  <c r="Q1689" i="1" s="1"/>
  <c r="R1689" i="1" s="1"/>
  <c r="I1688" i="1"/>
  <c r="L1686" i="1" l="1"/>
  <c r="Z1681" i="1"/>
  <c r="D1687" i="1"/>
  <c r="F1687" i="1" s="1"/>
  <c r="C1690" i="1"/>
  <c r="B1681" i="1"/>
  <c r="G1686" i="1"/>
  <c r="S1682" i="1"/>
  <c r="X1682" i="1"/>
  <c r="O1683" i="1"/>
  <c r="P1683" i="1" s="1"/>
  <c r="N1684" i="1"/>
  <c r="J1688" i="1"/>
  <c r="K1688" i="1" s="1"/>
  <c r="E1688" i="1" s="1"/>
  <c r="M1688" i="1"/>
  <c r="U1687" i="1"/>
  <c r="W1687" i="1" s="1"/>
  <c r="T1691" i="1"/>
  <c r="AB1689" i="1"/>
  <c r="H1689" i="1"/>
  <c r="A1690" i="1"/>
  <c r="Q1690" i="1" s="1"/>
  <c r="R1690" i="1" s="1"/>
  <c r="I1689" i="1"/>
  <c r="L1687" i="1" l="1"/>
  <c r="Z1682" i="1"/>
  <c r="G1687" i="1"/>
  <c r="D1688" i="1"/>
  <c r="F1688" i="1" s="1"/>
  <c r="N1685" i="1"/>
  <c r="O1684" i="1"/>
  <c r="P1684" i="1" s="1"/>
  <c r="S1683" i="1"/>
  <c r="Z1683" i="1" s="1"/>
  <c r="X1683" i="1"/>
  <c r="B1683" i="1" s="1"/>
  <c r="C1691" i="1"/>
  <c r="B1682" i="1"/>
  <c r="AB1690" i="1"/>
  <c r="H1690" i="1"/>
  <c r="A1691" i="1"/>
  <c r="Q1691" i="1" s="1"/>
  <c r="R1691" i="1" s="1"/>
  <c r="I1690" i="1"/>
  <c r="J1689" i="1"/>
  <c r="K1689" i="1" s="1"/>
  <c r="E1689" i="1" s="1"/>
  <c r="M1689" i="1"/>
  <c r="U1688" i="1"/>
  <c r="W1688" i="1" s="1"/>
  <c r="T1692" i="1"/>
  <c r="L1688" i="1" l="1"/>
  <c r="D1689" i="1"/>
  <c r="F1689" i="1" s="1"/>
  <c r="S1684" i="1"/>
  <c r="Z1684" i="1" s="1"/>
  <c r="X1684" i="1"/>
  <c r="B1684" i="1" s="1"/>
  <c r="O1685" i="1"/>
  <c r="P1685" i="1" s="1"/>
  <c r="N1686" i="1"/>
  <c r="G1688" i="1"/>
  <c r="C1692" i="1"/>
  <c r="U1689" i="1"/>
  <c r="W1689" i="1" s="1"/>
  <c r="AB1691" i="1"/>
  <c r="T1693" i="1"/>
  <c r="H1691" i="1"/>
  <c r="A1692" i="1"/>
  <c r="Q1692" i="1" s="1"/>
  <c r="R1692" i="1" s="1"/>
  <c r="I1691" i="1"/>
  <c r="J1690" i="1"/>
  <c r="K1690" i="1" s="1"/>
  <c r="E1690" i="1" s="1"/>
  <c r="M1690" i="1"/>
  <c r="L1689" i="1" l="1"/>
  <c r="D1690" i="1"/>
  <c r="F1690" i="1" s="1"/>
  <c r="O1686" i="1"/>
  <c r="P1686" i="1" s="1"/>
  <c r="N1687" i="1"/>
  <c r="S1685" i="1"/>
  <c r="X1685" i="1"/>
  <c r="G1689" i="1"/>
  <c r="C1693" i="1"/>
  <c r="U1690" i="1"/>
  <c r="W1690" i="1" s="1"/>
  <c r="H1692" i="1"/>
  <c r="A1693" i="1"/>
  <c r="Q1693" i="1" s="1"/>
  <c r="R1693" i="1" s="1"/>
  <c r="I1692" i="1"/>
  <c r="T1694" i="1"/>
  <c r="AB1692" i="1"/>
  <c r="J1691" i="1"/>
  <c r="K1691" i="1" s="1"/>
  <c r="E1691" i="1" s="1"/>
  <c r="M1691" i="1"/>
  <c r="C1694" i="1" l="1"/>
  <c r="L1690" i="1"/>
  <c r="Z1685" i="1"/>
  <c r="G1690" i="1"/>
  <c r="D1691" i="1"/>
  <c r="F1691" i="1" s="1"/>
  <c r="B1685" i="1"/>
  <c r="O1687" i="1"/>
  <c r="P1687" i="1" s="1"/>
  <c r="N1688" i="1"/>
  <c r="S1686" i="1"/>
  <c r="Z1686" i="1" s="1"/>
  <c r="X1686" i="1"/>
  <c r="B1686" i="1" s="1"/>
  <c r="A1694" i="1"/>
  <c r="Q1694" i="1" s="1"/>
  <c r="R1694" i="1" s="1"/>
  <c r="H1693" i="1"/>
  <c r="I1693" i="1"/>
  <c r="J1692" i="1"/>
  <c r="K1692" i="1" s="1"/>
  <c r="E1692" i="1" s="1"/>
  <c r="M1692" i="1"/>
  <c r="AB1693" i="1"/>
  <c r="U1691" i="1"/>
  <c r="W1691" i="1" s="1"/>
  <c r="T1695" i="1"/>
  <c r="L1691" i="1" l="1"/>
  <c r="D1692" i="1"/>
  <c r="F1692" i="1" s="1"/>
  <c r="O1688" i="1"/>
  <c r="P1688" i="1" s="1"/>
  <c r="N1689" i="1"/>
  <c r="S1687" i="1"/>
  <c r="Z1687" i="1" s="1"/>
  <c r="X1687" i="1"/>
  <c r="B1687" i="1" s="1"/>
  <c r="G1691" i="1"/>
  <c r="C1695" i="1"/>
  <c r="AB1694" i="1"/>
  <c r="U1692" i="1"/>
  <c r="W1692" i="1" s="1"/>
  <c r="T1696" i="1"/>
  <c r="J1693" i="1"/>
  <c r="K1693" i="1" s="1"/>
  <c r="E1693" i="1" s="1"/>
  <c r="M1693" i="1"/>
  <c r="A1695" i="1"/>
  <c r="Q1695" i="1" s="1"/>
  <c r="R1695" i="1" s="1"/>
  <c r="I1694" i="1"/>
  <c r="H1694" i="1"/>
  <c r="L1692" i="1" l="1"/>
  <c r="G1692" i="1"/>
  <c r="D1693" i="1"/>
  <c r="F1693" i="1" s="1"/>
  <c r="O1689" i="1"/>
  <c r="P1689" i="1" s="1"/>
  <c r="N1690" i="1"/>
  <c r="S1688" i="1"/>
  <c r="Z1688" i="1" s="1"/>
  <c r="X1688" i="1"/>
  <c r="B1688" i="1" s="1"/>
  <c r="C1696" i="1"/>
  <c r="U1693" i="1"/>
  <c r="W1693" i="1" s="1"/>
  <c r="I1695" i="1"/>
  <c r="A1696" i="1"/>
  <c r="Q1696" i="1" s="1"/>
  <c r="R1696" i="1" s="1"/>
  <c r="H1695" i="1"/>
  <c r="T1697" i="1"/>
  <c r="AB1695" i="1"/>
  <c r="J1694" i="1"/>
  <c r="K1694" i="1" s="1"/>
  <c r="E1694" i="1" s="1"/>
  <c r="M1694" i="1"/>
  <c r="L1693" i="1" l="1"/>
  <c r="D1694" i="1"/>
  <c r="F1694" i="1" s="1"/>
  <c r="N1691" i="1"/>
  <c r="O1690" i="1"/>
  <c r="P1690" i="1" s="1"/>
  <c r="S1689" i="1"/>
  <c r="X1689" i="1"/>
  <c r="G1693" i="1"/>
  <c r="C1697" i="1"/>
  <c r="J1695" i="1"/>
  <c r="K1695" i="1" s="1"/>
  <c r="E1695" i="1" s="1"/>
  <c r="M1695" i="1"/>
  <c r="AB1696" i="1"/>
  <c r="U1694" i="1"/>
  <c r="W1694" i="1" s="1"/>
  <c r="T1698" i="1"/>
  <c r="H1696" i="1"/>
  <c r="A1697" i="1"/>
  <c r="Q1697" i="1" s="1"/>
  <c r="R1697" i="1" s="1"/>
  <c r="I1696" i="1"/>
  <c r="L1694" i="1" l="1"/>
  <c r="Z1689" i="1"/>
  <c r="G1694" i="1"/>
  <c r="D1695" i="1"/>
  <c r="F1695" i="1" s="1"/>
  <c r="B1689" i="1"/>
  <c r="S1690" i="1"/>
  <c r="X1690" i="1"/>
  <c r="C1698" i="1"/>
  <c r="N1692" i="1"/>
  <c r="O1691" i="1"/>
  <c r="P1691" i="1" s="1"/>
  <c r="U1695" i="1"/>
  <c r="W1695" i="1" s="1"/>
  <c r="A1698" i="1"/>
  <c r="Q1698" i="1" s="1"/>
  <c r="R1698" i="1" s="1"/>
  <c r="I1697" i="1"/>
  <c r="H1697" i="1"/>
  <c r="AB1697" i="1"/>
  <c r="T1699" i="1"/>
  <c r="J1696" i="1"/>
  <c r="K1696" i="1" s="1"/>
  <c r="E1696" i="1" s="1"/>
  <c r="M1696" i="1"/>
  <c r="Z1690" i="1" l="1"/>
  <c r="L1695" i="1"/>
  <c r="D1696" i="1"/>
  <c r="F1696" i="1" s="1"/>
  <c r="B1690" i="1"/>
  <c r="S1691" i="1"/>
  <c r="Z1691" i="1" s="1"/>
  <c r="X1691" i="1"/>
  <c r="B1691" i="1" s="1"/>
  <c r="G1695" i="1"/>
  <c r="O1692" i="1"/>
  <c r="P1692" i="1" s="1"/>
  <c r="N1693" i="1"/>
  <c r="C1699" i="1"/>
  <c r="T1700" i="1"/>
  <c r="I1698" i="1"/>
  <c r="A1699" i="1"/>
  <c r="Q1699" i="1" s="1"/>
  <c r="R1699" i="1" s="1"/>
  <c r="H1698" i="1"/>
  <c r="U1696" i="1"/>
  <c r="W1696" i="1" s="1"/>
  <c r="AB1698" i="1"/>
  <c r="M1697" i="1"/>
  <c r="J1697" i="1"/>
  <c r="K1697" i="1" s="1"/>
  <c r="E1697" i="1" s="1"/>
  <c r="L1696" i="1" l="1"/>
  <c r="G1696" i="1"/>
  <c r="D1697" i="1"/>
  <c r="F1697" i="1" s="1"/>
  <c r="C1700" i="1"/>
  <c r="O1693" i="1"/>
  <c r="P1693" i="1" s="1"/>
  <c r="N1694" i="1"/>
  <c r="S1692" i="1"/>
  <c r="Z1692" i="1" s="1"/>
  <c r="X1692" i="1"/>
  <c r="B1692" i="1" s="1"/>
  <c r="AB1699" i="1"/>
  <c r="A1700" i="1"/>
  <c r="Q1700" i="1" s="1"/>
  <c r="R1700" i="1" s="1"/>
  <c r="H1699" i="1"/>
  <c r="I1699" i="1"/>
  <c r="U1697" i="1"/>
  <c r="W1697" i="1" s="1"/>
  <c r="J1698" i="1"/>
  <c r="K1698" i="1" s="1"/>
  <c r="E1698" i="1" s="1"/>
  <c r="M1698" i="1"/>
  <c r="T1701" i="1"/>
  <c r="L1697" i="1" l="1"/>
  <c r="G1697" i="1"/>
  <c r="D1698" i="1"/>
  <c r="F1698" i="1" s="1"/>
  <c r="O1694" i="1"/>
  <c r="P1694" i="1" s="1"/>
  <c r="N1695" i="1"/>
  <c r="S1693" i="1"/>
  <c r="X1693" i="1"/>
  <c r="C1701" i="1"/>
  <c r="T1702" i="1"/>
  <c r="J1699" i="1"/>
  <c r="K1699" i="1" s="1"/>
  <c r="E1699" i="1" s="1"/>
  <c r="M1699" i="1"/>
  <c r="A1701" i="1"/>
  <c r="Q1701" i="1" s="1"/>
  <c r="R1701" i="1" s="1"/>
  <c r="I1700" i="1"/>
  <c r="H1700" i="1"/>
  <c r="AB1700" i="1"/>
  <c r="U1698" i="1"/>
  <c r="W1698" i="1" s="1"/>
  <c r="Z1693" i="1" l="1"/>
  <c r="L1698" i="1"/>
  <c r="D1699" i="1"/>
  <c r="F1699" i="1" s="1"/>
  <c r="B1693" i="1"/>
  <c r="O1695" i="1"/>
  <c r="P1695" i="1" s="1"/>
  <c r="N1696" i="1"/>
  <c r="S1694" i="1"/>
  <c r="Z1694" i="1" s="1"/>
  <c r="X1694" i="1"/>
  <c r="B1694" i="1" s="1"/>
  <c r="G1698" i="1"/>
  <c r="C1702" i="1"/>
  <c r="U1699" i="1"/>
  <c r="W1699" i="1" s="1"/>
  <c r="A1702" i="1"/>
  <c r="Q1702" i="1" s="1"/>
  <c r="R1702" i="1" s="1"/>
  <c r="I1701" i="1"/>
  <c r="H1701" i="1"/>
  <c r="T1703" i="1"/>
  <c r="AB1701" i="1"/>
  <c r="J1700" i="1"/>
  <c r="K1700" i="1" s="1"/>
  <c r="E1700" i="1" s="1"/>
  <c r="M1700" i="1"/>
  <c r="L1699" i="1" l="1"/>
  <c r="G1699" i="1"/>
  <c r="D1700" i="1"/>
  <c r="F1700" i="1" s="1"/>
  <c r="O1696" i="1"/>
  <c r="P1696" i="1" s="1"/>
  <c r="N1697" i="1"/>
  <c r="S1695" i="1"/>
  <c r="X1695" i="1"/>
  <c r="C1703" i="1"/>
  <c r="U1700" i="1"/>
  <c r="W1700" i="1" s="1"/>
  <c r="T1704" i="1"/>
  <c r="J1701" i="1"/>
  <c r="K1701" i="1" s="1"/>
  <c r="E1701" i="1" s="1"/>
  <c r="M1701" i="1"/>
  <c r="A1703" i="1"/>
  <c r="Q1703" i="1" s="1"/>
  <c r="R1703" i="1" s="1"/>
  <c r="I1702" i="1"/>
  <c r="H1702" i="1"/>
  <c r="AB1702" i="1"/>
  <c r="Z1695" i="1" l="1"/>
  <c r="L1700" i="1"/>
  <c r="G1700" i="1"/>
  <c r="D1701" i="1"/>
  <c r="F1701" i="1" s="1"/>
  <c r="O1697" i="1"/>
  <c r="P1697" i="1" s="1"/>
  <c r="N1698" i="1"/>
  <c r="S1696" i="1"/>
  <c r="Z1696" i="1" s="1"/>
  <c r="X1696" i="1"/>
  <c r="B1696" i="1" s="1"/>
  <c r="C1704" i="1"/>
  <c r="B1695" i="1"/>
  <c r="U1701" i="1"/>
  <c r="W1701" i="1" s="1"/>
  <c r="AB1703" i="1"/>
  <c r="A1704" i="1"/>
  <c r="Q1704" i="1" s="1"/>
  <c r="R1704" i="1" s="1"/>
  <c r="I1703" i="1"/>
  <c r="H1703" i="1"/>
  <c r="J1702" i="1"/>
  <c r="K1702" i="1" s="1"/>
  <c r="E1702" i="1" s="1"/>
  <c r="M1702" i="1"/>
  <c r="T1705" i="1"/>
  <c r="L1701" i="1" l="1"/>
  <c r="G1701" i="1"/>
  <c r="D1702" i="1"/>
  <c r="F1702" i="1" s="1"/>
  <c r="N1699" i="1"/>
  <c r="O1698" i="1"/>
  <c r="P1698" i="1" s="1"/>
  <c r="S1697" i="1"/>
  <c r="Z1697" i="1" s="1"/>
  <c r="X1697" i="1"/>
  <c r="B1697" i="1" s="1"/>
  <c r="C1705" i="1"/>
  <c r="U1702" i="1"/>
  <c r="W1702" i="1" s="1"/>
  <c r="J1703" i="1"/>
  <c r="K1703" i="1" s="1"/>
  <c r="E1703" i="1" s="1"/>
  <c r="M1703" i="1"/>
  <c r="AB1704" i="1"/>
  <c r="T1706" i="1"/>
  <c r="A1705" i="1"/>
  <c r="Q1705" i="1" s="1"/>
  <c r="R1705" i="1" s="1"/>
  <c r="I1704" i="1"/>
  <c r="H1704" i="1"/>
  <c r="L1702" i="1" l="1"/>
  <c r="D1703" i="1"/>
  <c r="F1703" i="1" s="1"/>
  <c r="S1698" i="1"/>
  <c r="Z1698" i="1" s="1"/>
  <c r="X1698" i="1"/>
  <c r="B1698" i="1" s="1"/>
  <c r="O1699" i="1"/>
  <c r="P1699" i="1" s="1"/>
  <c r="N1700" i="1"/>
  <c r="G1702" i="1"/>
  <c r="C1706" i="1"/>
  <c r="U1703" i="1"/>
  <c r="W1703" i="1" s="1"/>
  <c r="AB1705" i="1"/>
  <c r="A1706" i="1"/>
  <c r="Q1706" i="1" s="1"/>
  <c r="R1706" i="1" s="1"/>
  <c r="I1705" i="1"/>
  <c r="H1705" i="1"/>
  <c r="T1707" i="1"/>
  <c r="J1704" i="1"/>
  <c r="K1704" i="1" s="1"/>
  <c r="E1704" i="1" s="1"/>
  <c r="M1704" i="1"/>
  <c r="L1703" i="1" l="1"/>
  <c r="D1704" i="1"/>
  <c r="F1704" i="1" s="1"/>
  <c r="N1701" i="1"/>
  <c r="O1700" i="1"/>
  <c r="P1700" i="1" s="1"/>
  <c r="S1699" i="1"/>
  <c r="Z1699" i="1" s="1"/>
  <c r="X1699" i="1"/>
  <c r="B1699" i="1" s="1"/>
  <c r="C1707" i="1"/>
  <c r="G1703" i="1"/>
  <c r="A1707" i="1"/>
  <c r="Q1707" i="1" s="1"/>
  <c r="R1707" i="1" s="1"/>
  <c r="I1706" i="1"/>
  <c r="H1706" i="1"/>
  <c r="J1705" i="1"/>
  <c r="K1705" i="1" s="1"/>
  <c r="E1705" i="1" s="1"/>
  <c r="M1705" i="1"/>
  <c r="AB1706" i="1"/>
  <c r="U1704" i="1"/>
  <c r="W1704" i="1" s="1"/>
  <c r="T1708" i="1"/>
  <c r="L1704" i="1" l="1"/>
  <c r="D1705" i="1"/>
  <c r="F1705" i="1" s="1"/>
  <c r="S1700" i="1"/>
  <c r="Z1700" i="1" s="1"/>
  <c r="X1700" i="1"/>
  <c r="B1700" i="1" s="1"/>
  <c r="N1702" i="1"/>
  <c r="O1701" i="1"/>
  <c r="P1701" i="1" s="1"/>
  <c r="G1704" i="1"/>
  <c r="C1708" i="1"/>
  <c r="T1709" i="1"/>
  <c r="J1706" i="1"/>
  <c r="K1706" i="1" s="1"/>
  <c r="E1706" i="1" s="1"/>
  <c r="M1706" i="1"/>
  <c r="AB1707" i="1"/>
  <c r="U1705" i="1"/>
  <c r="W1705" i="1" s="1"/>
  <c r="A1708" i="1"/>
  <c r="Q1708" i="1" s="1"/>
  <c r="R1708" i="1" s="1"/>
  <c r="I1707" i="1"/>
  <c r="H1707" i="1"/>
  <c r="L1705" i="1" l="1"/>
  <c r="D1706" i="1"/>
  <c r="F1706" i="1" s="1"/>
  <c r="S1701" i="1"/>
  <c r="Z1701" i="1" s="1"/>
  <c r="X1701" i="1"/>
  <c r="B1701" i="1" s="1"/>
  <c r="N1703" i="1"/>
  <c r="O1702" i="1"/>
  <c r="P1702" i="1" s="1"/>
  <c r="C1709" i="1"/>
  <c r="G1705" i="1"/>
  <c r="U1706" i="1"/>
  <c r="W1706" i="1" s="1"/>
  <c r="A1709" i="1"/>
  <c r="Q1709" i="1" s="1"/>
  <c r="R1709" i="1" s="1"/>
  <c r="I1708" i="1"/>
  <c r="H1708" i="1"/>
  <c r="AB1708" i="1"/>
  <c r="T1710" i="1"/>
  <c r="J1707" i="1"/>
  <c r="K1707" i="1" s="1"/>
  <c r="E1707" i="1" s="1"/>
  <c r="M1707" i="1"/>
  <c r="L1706" i="1" l="1"/>
  <c r="G1706" i="1"/>
  <c r="D1707" i="1"/>
  <c r="F1707" i="1" s="1"/>
  <c r="S1702" i="1"/>
  <c r="Z1702" i="1" s="1"/>
  <c r="X1702" i="1"/>
  <c r="B1702" i="1" s="1"/>
  <c r="N1704" i="1"/>
  <c r="O1703" i="1"/>
  <c r="P1703" i="1" s="1"/>
  <c r="C1710" i="1"/>
  <c r="A1710" i="1"/>
  <c r="Q1710" i="1" s="1"/>
  <c r="R1710" i="1" s="1"/>
  <c r="I1709" i="1"/>
  <c r="H1709" i="1"/>
  <c r="U1707" i="1"/>
  <c r="W1707" i="1" s="1"/>
  <c r="J1708" i="1"/>
  <c r="K1708" i="1" s="1"/>
  <c r="E1708" i="1" s="1"/>
  <c r="M1708" i="1"/>
  <c r="T1711" i="1"/>
  <c r="AB1709" i="1"/>
  <c r="L1707" i="1" l="1"/>
  <c r="G1707" i="1"/>
  <c r="D1708" i="1"/>
  <c r="F1708" i="1" s="1"/>
  <c r="S1703" i="1"/>
  <c r="X1703" i="1"/>
  <c r="N1705" i="1"/>
  <c r="O1704" i="1"/>
  <c r="P1704" i="1" s="1"/>
  <c r="C1711" i="1"/>
  <c r="A1711" i="1"/>
  <c r="Q1711" i="1" s="1"/>
  <c r="R1711" i="1" s="1"/>
  <c r="I1710" i="1"/>
  <c r="H1710" i="1"/>
  <c r="T1712" i="1"/>
  <c r="J1709" i="1"/>
  <c r="K1709" i="1" s="1"/>
  <c r="E1709" i="1" s="1"/>
  <c r="M1709" i="1"/>
  <c r="U1708" i="1"/>
  <c r="W1708" i="1" s="1"/>
  <c r="AB1710" i="1"/>
  <c r="L1708" i="1" l="1"/>
  <c r="Z1703" i="1"/>
  <c r="G1708" i="1"/>
  <c r="D1709" i="1"/>
  <c r="F1709" i="1" s="1"/>
  <c r="N1706" i="1"/>
  <c r="O1705" i="1"/>
  <c r="P1705" i="1" s="1"/>
  <c r="B1703" i="1"/>
  <c r="C1712" i="1"/>
  <c r="S1704" i="1"/>
  <c r="X1704" i="1"/>
  <c r="U1709" i="1"/>
  <c r="W1709" i="1" s="1"/>
  <c r="T1713" i="1"/>
  <c r="A1712" i="1"/>
  <c r="Q1712" i="1" s="1"/>
  <c r="R1712" i="1" s="1"/>
  <c r="I1711" i="1"/>
  <c r="H1711" i="1"/>
  <c r="J1710" i="1"/>
  <c r="K1710" i="1" s="1"/>
  <c r="E1710" i="1" s="1"/>
  <c r="M1710" i="1"/>
  <c r="AB1711" i="1"/>
  <c r="Z1704" i="1" l="1"/>
  <c r="L1709" i="1"/>
  <c r="G1709" i="1"/>
  <c r="D1710" i="1"/>
  <c r="F1710" i="1" s="1"/>
  <c r="C1713" i="1"/>
  <c r="S1705" i="1"/>
  <c r="Z1705" i="1" s="1"/>
  <c r="X1705" i="1"/>
  <c r="B1705" i="1" s="1"/>
  <c r="N1707" i="1"/>
  <c r="O1706" i="1"/>
  <c r="P1706" i="1" s="1"/>
  <c r="B1704" i="1"/>
  <c r="U1710" i="1"/>
  <c r="W1710" i="1" s="1"/>
  <c r="A1713" i="1"/>
  <c r="Q1713" i="1" s="1"/>
  <c r="R1713" i="1" s="1"/>
  <c r="I1712" i="1"/>
  <c r="H1712" i="1"/>
  <c r="J1711" i="1"/>
  <c r="K1711" i="1" s="1"/>
  <c r="E1711" i="1" s="1"/>
  <c r="M1711" i="1"/>
  <c r="T1714" i="1"/>
  <c r="AB1712" i="1"/>
  <c r="L1710" i="1" l="1"/>
  <c r="G1710" i="1"/>
  <c r="D1711" i="1"/>
  <c r="F1711" i="1" s="1"/>
  <c r="N1708" i="1"/>
  <c r="O1707" i="1"/>
  <c r="P1707" i="1" s="1"/>
  <c r="C1714" i="1"/>
  <c r="S1706" i="1"/>
  <c r="X1706" i="1"/>
  <c r="U1711" i="1"/>
  <c r="W1711" i="1" s="1"/>
  <c r="T1715" i="1"/>
  <c r="A1714" i="1"/>
  <c r="Q1714" i="1" s="1"/>
  <c r="R1714" i="1" s="1"/>
  <c r="I1713" i="1"/>
  <c r="H1713" i="1"/>
  <c r="J1712" i="1"/>
  <c r="K1712" i="1" s="1"/>
  <c r="E1712" i="1" s="1"/>
  <c r="M1712" i="1"/>
  <c r="AB1713" i="1"/>
  <c r="Z1706" i="1" l="1"/>
  <c r="L1711" i="1"/>
  <c r="G1711" i="1"/>
  <c r="D1712" i="1"/>
  <c r="F1712" i="1" s="1"/>
  <c r="C1715" i="1"/>
  <c r="S1707" i="1"/>
  <c r="X1707" i="1"/>
  <c r="N1709" i="1"/>
  <c r="O1708" i="1"/>
  <c r="P1708" i="1" s="1"/>
  <c r="B1706" i="1"/>
  <c r="U1712" i="1"/>
  <c r="W1712" i="1" s="1"/>
  <c r="A1715" i="1"/>
  <c r="Q1715" i="1" s="1"/>
  <c r="R1715" i="1" s="1"/>
  <c r="I1714" i="1"/>
  <c r="H1714" i="1"/>
  <c r="J1713" i="1"/>
  <c r="K1713" i="1" s="1"/>
  <c r="E1713" i="1" s="1"/>
  <c r="M1713" i="1"/>
  <c r="T1716" i="1"/>
  <c r="AB1714" i="1"/>
  <c r="Z1707" i="1" l="1"/>
  <c r="L1712" i="1"/>
  <c r="G1712" i="1"/>
  <c r="D1713" i="1"/>
  <c r="F1713" i="1" s="1"/>
  <c r="N1710" i="1"/>
  <c r="O1709" i="1"/>
  <c r="P1709" i="1" s="1"/>
  <c r="B1707" i="1"/>
  <c r="C1716" i="1"/>
  <c r="S1708" i="1"/>
  <c r="X1708" i="1"/>
  <c r="U1713" i="1"/>
  <c r="W1713" i="1" s="1"/>
  <c r="A1716" i="1"/>
  <c r="Q1716" i="1" s="1"/>
  <c r="R1716" i="1" s="1"/>
  <c r="H1715" i="1"/>
  <c r="I1715" i="1" s="1"/>
  <c r="J1714" i="1"/>
  <c r="K1714" i="1" s="1"/>
  <c r="E1714" i="1" s="1"/>
  <c r="M1714" i="1"/>
  <c r="AB1715" i="1"/>
  <c r="T1717" i="1"/>
  <c r="D1714" i="1" l="1"/>
  <c r="L1713" i="1"/>
  <c r="Z1708" i="1"/>
  <c r="G1713" i="1"/>
  <c r="G1714" i="1"/>
  <c r="F1714" i="1"/>
  <c r="S1709" i="1"/>
  <c r="Z1709" i="1" s="1"/>
  <c r="X1709" i="1"/>
  <c r="B1709" i="1" s="1"/>
  <c r="B1708" i="1"/>
  <c r="N1711" i="1"/>
  <c r="O1710" i="1"/>
  <c r="P1710" i="1" s="1"/>
  <c r="C1717" i="1"/>
  <c r="J1715" i="1"/>
  <c r="K1715" i="1" s="1"/>
  <c r="AB1716" i="1"/>
  <c r="T1718" i="1"/>
  <c r="L1714" i="1"/>
  <c r="U1714" i="1"/>
  <c r="W1714" i="1" s="1"/>
  <c r="H1716" i="1"/>
  <c r="A1717" i="1"/>
  <c r="Q1717" i="1" s="1"/>
  <c r="R1717" i="1" s="1"/>
  <c r="I1716" i="1"/>
  <c r="E1715" i="1" l="1"/>
  <c r="D1715" i="1" s="1"/>
  <c r="F1715" i="1" s="1"/>
  <c r="S1710" i="1"/>
  <c r="X1710" i="1"/>
  <c r="O1711" i="1"/>
  <c r="P1711" i="1" s="1"/>
  <c r="N1712" i="1"/>
  <c r="C1718" i="1"/>
  <c r="AB1717" i="1"/>
  <c r="M1715" i="1"/>
  <c r="U1715" i="1"/>
  <c r="W1715" i="1" s="1"/>
  <c r="A1718" i="1"/>
  <c r="Q1718" i="1" s="1"/>
  <c r="R1718" i="1" s="1"/>
  <c r="H1717" i="1"/>
  <c r="I1717" i="1"/>
  <c r="T1719" i="1"/>
  <c r="J1716" i="1"/>
  <c r="K1716" i="1" s="1"/>
  <c r="E1716" i="1" s="1"/>
  <c r="L1715" i="1" l="1"/>
  <c r="G1715" i="1"/>
  <c r="Z1710" i="1"/>
  <c r="O1712" i="1"/>
  <c r="P1712" i="1" s="1"/>
  <c r="N1713" i="1"/>
  <c r="S1711" i="1"/>
  <c r="X1711" i="1"/>
  <c r="D1716" i="1"/>
  <c r="G1716" i="1" s="1"/>
  <c r="B1710" i="1"/>
  <c r="C1719" i="1"/>
  <c r="M1716" i="1"/>
  <c r="M1717" i="1" s="1"/>
  <c r="J1717" i="1"/>
  <c r="K1717" i="1" s="1"/>
  <c r="E1717" i="1" s="1"/>
  <c r="A1719" i="1"/>
  <c r="Q1719" i="1" s="1"/>
  <c r="R1719" i="1" s="1"/>
  <c r="I1718" i="1"/>
  <c r="H1718" i="1"/>
  <c r="T1720" i="1"/>
  <c r="AB1718" i="1"/>
  <c r="U1716" i="1"/>
  <c r="W1716" i="1" s="1"/>
  <c r="Z1711" i="1" l="1"/>
  <c r="D1717" i="1"/>
  <c r="G1717" i="1" s="1"/>
  <c r="F1716" i="1"/>
  <c r="B1711" i="1"/>
  <c r="L1716" i="1"/>
  <c r="N1714" i="1"/>
  <c r="O1713" i="1"/>
  <c r="P1713" i="1" s="1"/>
  <c r="C1720" i="1"/>
  <c r="S1712" i="1"/>
  <c r="Z1712" i="1" s="1"/>
  <c r="X1712" i="1"/>
  <c r="B1712" i="1" s="1"/>
  <c r="J1718" i="1"/>
  <c r="K1718" i="1" s="1"/>
  <c r="E1718" i="1" s="1"/>
  <c r="M1718" i="1"/>
  <c r="U1717" i="1"/>
  <c r="W1717" i="1" s="1"/>
  <c r="AB1719" i="1"/>
  <c r="T1721" i="1"/>
  <c r="A1720" i="1"/>
  <c r="Q1720" i="1" s="1"/>
  <c r="R1720" i="1" s="1"/>
  <c r="I1719" i="1"/>
  <c r="H1719" i="1"/>
  <c r="L1717" i="1" l="1"/>
  <c r="C1721" i="1"/>
  <c r="S1713" i="1"/>
  <c r="X1713" i="1"/>
  <c r="D1718" i="1"/>
  <c r="G1718" i="1" s="1"/>
  <c r="F1717" i="1"/>
  <c r="O1714" i="1"/>
  <c r="P1714" i="1" s="1"/>
  <c r="N1715" i="1"/>
  <c r="J1719" i="1"/>
  <c r="K1719" i="1" s="1"/>
  <c r="E1719" i="1" s="1"/>
  <c r="M1719" i="1"/>
  <c r="T1722" i="1"/>
  <c r="A1721" i="1"/>
  <c r="Q1721" i="1" s="1"/>
  <c r="R1721" i="1" s="1"/>
  <c r="H1720" i="1"/>
  <c r="I1720" i="1"/>
  <c r="U1718" i="1"/>
  <c r="W1718" i="1" s="1"/>
  <c r="AB1720" i="1"/>
  <c r="Z1713" i="1" l="1"/>
  <c r="L1718" i="1"/>
  <c r="D1719" i="1"/>
  <c r="G1719" i="1" s="1"/>
  <c r="B1713" i="1"/>
  <c r="O1715" i="1"/>
  <c r="P1715" i="1" s="1"/>
  <c r="N1716" i="1"/>
  <c r="C1722" i="1"/>
  <c r="S1714" i="1"/>
  <c r="Z1714" i="1" s="1"/>
  <c r="X1714" i="1"/>
  <c r="B1714" i="1" s="1"/>
  <c r="F1718" i="1"/>
  <c r="AB1721" i="1"/>
  <c r="J1720" i="1"/>
  <c r="K1720" i="1" s="1"/>
  <c r="E1720" i="1" s="1"/>
  <c r="M1720" i="1"/>
  <c r="I1721" i="1"/>
  <c r="A1722" i="1"/>
  <c r="Q1722" i="1" s="1"/>
  <c r="R1722" i="1" s="1"/>
  <c r="H1721" i="1"/>
  <c r="U1719" i="1"/>
  <c r="W1719" i="1" s="1"/>
  <c r="T1723" i="1"/>
  <c r="L1719" i="1" l="1"/>
  <c r="D1720" i="1"/>
  <c r="G1720" i="1" s="1"/>
  <c r="N1717" i="1"/>
  <c r="O1716" i="1"/>
  <c r="P1716" i="1" s="1"/>
  <c r="S1715" i="1"/>
  <c r="X1715" i="1"/>
  <c r="B1715" i="1" s="1"/>
  <c r="F1719" i="1"/>
  <c r="C1723" i="1"/>
  <c r="T1724" i="1"/>
  <c r="L1720" i="1"/>
  <c r="U1720" i="1"/>
  <c r="W1720" i="1" s="1"/>
  <c r="H1722" i="1"/>
  <c r="A1723" i="1"/>
  <c r="Q1723" i="1" s="1"/>
  <c r="R1723" i="1" s="1"/>
  <c r="I1722" i="1"/>
  <c r="J1721" i="1"/>
  <c r="K1721" i="1" s="1"/>
  <c r="E1721" i="1" s="1"/>
  <c r="M1721" i="1"/>
  <c r="AB1722" i="1"/>
  <c r="D1721" i="1" l="1"/>
  <c r="G1721" i="1" s="1"/>
  <c r="S1716" i="1"/>
  <c r="Z1716" i="1" s="1"/>
  <c r="X1716" i="1"/>
  <c r="B1716" i="1" s="1"/>
  <c r="N1718" i="1"/>
  <c r="O1717" i="1"/>
  <c r="P1717" i="1" s="1"/>
  <c r="C1724" i="1"/>
  <c r="F1720" i="1"/>
  <c r="Z1715" i="1"/>
  <c r="J1722" i="1"/>
  <c r="K1722" i="1" s="1"/>
  <c r="E1722" i="1" s="1"/>
  <c r="M1722" i="1"/>
  <c r="U1721" i="1"/>
  <c r="W1721" i="1" s="1"/>
  <c r="T1725" i="1"/>
  <c r="AB1723" i="1"/>
  <c r="H1723" i="1"/>
  <c r="A1724" i="1"/>
  <c r="Q1724" i="1" s="1"/>
  <c r="R1724" i="1" s="1"/>
  <c r="I1723" i="1"/>
  <c r="L1721" i="1" l="1"/>
  <c r="D1722" i="1"/>
  <c r="G1722" i="1" s="1"/>
  <c r="C1725" i="1"/>
  <c r="S1717" i="1"/>
  <c r="X1717" i="1"/>
  <c r="N1719" i="1"/>
  <c r="O1718" i="1"/>
  <c r="P1718" i="1" s="1"/>
  <c r="F1721" i="1"/>
  <c r="T1726" i="1"/>
  <c r="AB1724" i="1"/>
  <c r="H1724" i="1"/>
  <c r="A1725" i="1"/>
  <c r="Q1725" i="1" s="1"/>
  <c r="R1725" i="1" s="1"/>
  <c r="I1724" i="1"/>
  <c r="J1723" i="1"/>
  <c r="K1723" i="1" s="1"/>
  <c r="E1723" i="1" s="1"/>
  <c r="M1723" i="1"/>
  <c r="U1722" i="1"/>
  <c r="W1722" i="1" s="1"/>
  <c r="Z1717" i="1" l="1"/>
  <c r="L1722" i="1"/>
  <c r="D1723" i="1"/>
  <c r="G1723" i="1" s="1"/>
  <c r="O1719" i="1"/>
  <c r="P1719" i="1" s="1"/>
  <c r="N1720" i="1"/>
  <c r="B1717" i="1"/>
  <c r="C1726" i="1"/>
  <c r="F1722" i="1"/>
  <c r="S1718" i="1"/>
  <c r="X1718" i="1"/>
  <c r="H1725" i="1"/>
  <c r="A1726" i="1"/>
  <c r="Q1726" i="1" s="1"/>
  <c r="R1726" i="1" s="1"/>
  <c r="I1725" i="1"/>
  <c r="J1724" i="1"/>
  <c r="K1724" i="1" s="1"/>
  <c r="E1724" i="1" s="1"/>
  <c r="M1724" i="1"/>
  <c r="T1727" i="1"/>
  <c r="U1723" i="1"/>
  <c r="W1723" i="1" s="1"/>
  <c r="AB1725" i="1"/>
  <c r="L1723" i="1" l="1"/>
  <c r="Z1718" i="1"/>
  <c r="D1724" i="1"/>
  <c r="G1724" i="1" s="1"/>
  <c r="B1718" i="1"/>
  <c r="O1720" i="1"/>
  <c r="P1720" i="1" s="1"/>
  <c r="N1721" i="1"/>
  <c r="S1719" i="1"/>
  <c r="X1719" i="1"/>
  <c r="F1723" i="1"/>
  <c r="C1727" i="1"/>
  <c r="H1726" i="1"/>
  <c r="A1727" i="1"/>
  <c r="Q1727" i="1" s="1"/>
  <c r="R1727" i="1" s="1"/>
  <c r="I1726" i="1"/>
  <c r="J1725" i="1"/>
  <c r="K1725" i="1" s="1"/>
  <c r="E1725" i="1" s="1"/>
  <c r="M1725" i="1"/>
  <c r="U1724" i="1"/>
  <c r="W1724" i="1" s="1"/>
  <c r="AB1726" i="1"/>
  <c r="T1728" i="1"/>
  <c r="L1724" i="1" l="1"/>
  <c r="Z1719" i="1"/>
  <c r="D1725" i="1"/>
  <c r="G1725" i="1" s="1"/>
  <c r="O1721" i="1"/>
  <c r="P1721" i="1" s="1"/>
  <c r="N1722" i="1"/>
  <c r="S1720" i="1"/>
  <c r="Z1720" i="1" s="1"/>
  <c r="X1720" i="1"/>
  <c r="B1720" i="1" s="1"/>
  <c r="C1728" i="1"/>
  <c r="B1719" i="1"/>
  <c r="F1724" i="1"/>
  <c r="AB1727" i="1"/>
  <c r="U1725" i="1"/>
  <c r="W1725" i="1" s="1"/>
  <c r="H1727" i="1"/>
  <c r="A1728" i="1"/>
  <c r="Q1728" i="1" s="1"/>
  <c r="R1728" i="1" s="1"/>
  <c r="I1727" i="1"/>
  <c r="T1729" i="1"/>
  <c r="J1726" i="1"/>
  <c r="K1726" i="1" s="1"/>
  <c r="E1726" i="1" s="1"/>
  <c r="M1726" i="1"/>
  <c r="L1725" i="1" l="1"/>
  <c r="D1726" i="1"/>
  <c r="G1726" i="1" s="1"/>
  <c r="C1729" i="1"/>
  <c r="O1722" i="1"/>
  <c r="P1722" i="1" s="1"/>
  <c r="N1723" i="1"/>
  <c r="S1721" i="1"/>
  <c r="X1721" i="1"/>
  <c r="B1721" i="1" s="1"/>
  <c r="F1725" i="1"/>
  <c r="H1728" i="1"/>
  <c r="A1729" i="1"/>
  <c r="Q1729" i="1" s="1"/>
  <c r="R1729" i="1" s="1"/>
  <c r="I1728" i="1"/>
  <c r="U1726" i="1"/>
  <c r="W1726" i="1" s="1"/>
  <c r="J1727" i="1"/>
  <c r="K1727" i="1" s="1"/>
  <c r="E1727" i="1" s="1"/>
  <c r="M1727" i="1"/>
  <c r="AB1728" i="1"/>
  <c r="T1730" i="1"/>
  <c r="L1726" i="1" l="1"/>
  <c r="D1727" i="1"/>
  <c r="G1727" i="1" s="1"/>
  <c r="O1723" i="1"/>
  <c r="P1723" i="1" s="1"/>
  <c r="N1724" i="1"/>
  <c r="S1722" i="1"/>
  <c r="Z1722" i="1" s="1"/>
  <c r="X1722" i="1"/>
  <c r="B1722" i="1" s="1"/>
  <c r="C1730" i="1"/>
  <c r="F1726" i="1"/>
  <c r="Z1721" i="1"/>
  <c r="T1731" i="1"/>
  <c r="H1729" i="1"/>
  <c r="A1730" i="1"/>
  <c r="Q1730" i="1" s="1"/>
  <c r="R1730" i="1" s="1"/>
  <c r="I1729" i="1"/>
  <c r="U1727" i="1"/>
  <c r="W1727" i="1" s="1"/>
  <c r="J1728" i="1"/>
  <c r="K1728" i="1" s="1"/>
  <c r="E1728" i="1" s="1"/>
  <c r="M1728" i="1"/>
  <c r="AB1729" i="1"/>
  <c r="L1727" i="1" l="1"/>
  <c r="D1728" i="1"/>
  <c r="G1728" i="1" s="1"/>
  <c r="N1725" i="1"/>
  <c r="O1724" i="1"/>
  <c r="P1724" i="1" s="1"/>
  <c r="S1723" i="1"/>
  <c r="Z1723" i="1" s="1"/>
  <c r="X1723" i="1"/>
  <c r="B1723" i="1" s="1"/>
  <c r="F1727" i="1"/>
  <c r="C1731" i="1"/>
  <c r="J1729" i="1"/>
  <c r="K1729" i="1" s="1"/>
  <c r="E1729" i="1" s="1"/>
  <c r="M1729" i="1"/>
  <c r="AB1730" i="1"/>
  <c r="U1728" i="1"/>
  <c r="W1728" i="1" s="1"/>
  <c r="H1730" i="1"/>
  <c r="A1731" i="1"/>
  <c r="Q1731" i="1" s="1"/>
  <c r="R1731" i="1" s="1"/>
  <c r="I1730" i="1"/>
  <c r="T1732" i="1"/>
  <c r="L1728" i="1" l="1"/>
  <c r="D1729" i="1"/>
  <c r="G1729" i="1" s="1"/>
  <c r="S1724" i="1"/>
  <c r="X1724" i="1"/>
  <c r="N1726" i="1"/>
  <c r="O1725" i="1"/>
  <c r="P1725" i="1" s="1"/>
  <c r="C1732" i="1"/>
  <c r="F1728" i="1"/>
  <c r="U1729" i="1"/>
  <c r="W1729" i="1" s="1"/>
  <c r="T1733" i="1"/>
  <c r="J1730" i="1"/>
  <c r="K1730" i="1" s="1"/>
  <c r="E1730" i="1" s="1"/>
  <c r="M1730" i="1"/>
  <c r="AB1731" i="1"/>
  <c r="H1731" i="1"/>
  <c r="A1732" i="1"/>
  <c r="Q1732" i="1" s="1"/>
  <c r="R1732" i="1" s="1"/>
  <c r="I1731" i="1"/>
  <c r="L1729" i="1" l="1"/>
  <c r="Z1724" i="1"/>
  <c r="D1730" i="1"/>
  <c r="G1730" i="1" s="1"/>
  <c r="S1725" i="1"/>
  <c r="X1725" i="1"/>
  <c r="O1726" i="1"/>
  <c r="P1726" i="1" s="1"/>
  <c r="N1727" i="1"/>
  <c r="B1724" i="1"/>
  <c r="C1733" i="1"/>
  <c r="F1729" i="1"/>
  <c r="H1732" i="1"/>
  <c r="A1733" i="1"/>
  <c r="Q1733" i="1" s="1"/>
  <c r="R1733" i="1" s="1"/>
  <c r="I1732" i="1"/>
  <c r="J1731" i="1"/>
  <c r="K1731" i="1" s="1"/>
  <c r="E1731" i="1" s="1"/>
  <c r="M1731" i="1"/>
  <c r="T1734" i="1"/>
  <c r="U1730" i="1"/>
  <c r="W1730" i="1" s="1"/>
  <c r="AB1732" i="1"/>
  <c r="Z1725" i="1" l="1"/>
  <c r="L1730" i="1"/>
  <c r="D1731" i="1"/>
  <c r="G1731" i="1" s="1"/>
  <c r="N1728" i="1"/>
  <c r="O1727" i="1"/>
  <c r="P1727" i="1" s="1"/>
  <c r="S1726" i="1"/>
  <c r="Z1726" i="1" s="1"/>
  <c r="X1726" i="1"/>
  <c r="B1726" i="1" s="1"/>
  <c r="B1725" i="1"/>
  <c r="C1734" i="1"/>
  <c r="F1730" i="1"/>
  <c r="T1735" i="1"/>
  <c r="H1733" i="1"/>
  <c r="A1734" i="1"/>
  <c r="Q1734" i="1" s="1"/>
  <c r="R1734" i="1" s="1"/>
  <c r="I1733" i="1"/>
  <c r="U1731" i="1"/>
  <c r="W1731" i="1" s="1"/>
  <c r="J1732" i="1"/>
  <c r="K1732" i="1" s="1"/>
  <c r="E1732" i="1" s="1"/>
  <c r="M1732" i="1"/>
  <c r="AB1733" i="1"/>
  <c r="L1731" i="1" l="1"/>
  <c r="D1732" i="1"/>
  <c r="G1732" i="1" s="1"/>
  <c r="S1727" i="1"/>
  <c r="X1727" i="1"/>
  <c r="N1729" i="1"/>
  <c r="O1728" i="1"/>
  <c r="P1728" i="1" s="1"/>
  <c r="C1735" i="1"/>
  <c r="F1731" i="1"/>
  <c r="J1733" i="1"/>
  <c r="K1733" i="1" s="1"/>
  <c r="E1733" i="1" s="1"/>
  <c r="M1733" i="1"/>
  <c r="AB1734" i="1"/>
  <c r="U1732" i="1"/>
  <c r="W1732" i="1" s="1"/>
  <c r="H1734" i="1"/>
  <c r="A1735" i="1"/>
  <c r="Q1735" i="1" s="1"/>
  <c r="R1735" i="1" s="1"/>
  <c r="I1734" i="1"/>
  <c r="T1736" i="1"/>
  <c r="Z1727" i="1" l="1"/>
  <c r="L1732" i="1"/>
  <c r="D1733" i="1"/>
  <c r="G1733" i="1" s="1"/>
  <c r="O1729" i="1"/>
  <c r="P1729" i="1" s="1"/>
  <c r="N1730" i="1"/>
  <c r="B1727" i="1"/>
  <c r="C1736" i="1"/>
  <c r="F1732" i="1"/>
  <c r="S1728" i="1"/>
  <c r="Z1728" i="1" s="1"/>
  <c r="X1728" i="1"/>
  <c r="B1728" i="1" s="1"/>
  <c r="H1735" i="1"/>
  <c r="A1736" i="1"/>
  <c r="Q1736" i="1" s="1"/>
  <c r="R1736" i="1" s="1"/>
  <c r="I1735" i="1"/>
  <c r="J1734" i="1"/>
  <c r="K1734" i="1" s="1"/>
  <c r="E1734" i="1" s="1"/>
  <c r="M1734" i="1"/>
  <c r="AB1735" i="1"/>
  <c r="T1737" i="1"/>
  <c r="U1733" i="1"/>
  <c r="W1733" i="1" s="1"/>
  <c r="L1733" i="1" l="1"/>
  <c r="D1734" i="1"/>
  <c r="G1734" i="1" s="1"/>
  <c r="C1737" i="1"/>
  <c r="N1731" i="1"/>
  <c r="O1730" i="1"/>
  <c r="P1730" i="1" s="1"/>
  <c r="S1729" i="1"/>
  <c r="X1729" i="1"/>
  <c r="F1733" i="1"/>
  <c r="H1736" i="1"/>
  <c r="A1737" i="1"/>
  <c r="Q1737" i="1" s="1"/>
  <c r="R1737" i="1" s="1"/>
  <c r="I1736" i="1"/>
  <c r="T1738" i="1"/>
  <c r="J1735" i="1"/>
  <c r="K1735" i="1" s="1"/>
  <c r="E1735" i="1" s="1"/>
  <c r="M1735" i="1"/>
  <c r="U1734" i="1"/>
  <c r="W1734" i="1" s="1"/>
  <c r="AB1736" i="1"/>
  <c r="Z1729" i="1" l="1"/>
  <c r="L1734" i="1"/>
  <c r="D1735" i="1"/>
  <c r="G1735" i="1" s="1"/>
  <c r="S1730" i="1"/>
  <c r="X1730" i="1"/>
  <c r="N1732" i="1"/>
  <c r="O1731" i="1"/>
  <c r="P1731" i="1" s="1"/>
  <c r="C1738" i="1"/>
  <c r="F1734" i="1"/>
  <c r="B1729" i="1"/>
  <c r="A1738" i="1"/>
  <c r="Q1738" i="1" s="1"/>
  <c r="R1738" i="1" s="1"/>
  <c r="H1737" i="1"/>
  <c r="I1737" i="1"/>
  <c r="J1736" i="1"/>
  <c r="K1736" i="1" s="1"/>
  <c r="E1736" i="1" s="1"/>
  <c r="M1736" i="1"/>
  <c r="U1735" i="1"/>
  <c r="W1735" i="1" s="1"/>
  <c r="T1739" i="1"/>
  <c r="AB1737" i="1"/>
  <c r="L1735" i="1" l="1"/>
  <c r="Z1730" i="1"/>
  <c r="D1736" i="1"/>
  <c r="G1736" i="1" s="1"/>
  <c r="S1731" i="1"/>
  <c r="X1731" i="1"/>
  <c r="O1732" i="1"/>
  <c r="P1732" i="1" s="1"/>
  <c r="N1733" i="1"/>
  <c r="B1730" i="1"/>
  <c r="F1735" i="1"/>
  <c r="C1739" i="1"/>
  <c r="AB1738" i="1"/>
  <c r="T1740" i="1"/>
  <c r="U1736" i="1"/>
  <c r="W1736" i="1" s="1"/>
  <c r="J1737" i="1"/>
  <c r="K1737" i="1" s="1"/>
  <c r="E1737" i="1" s="1"/>
  <c r="M1737" i="1"/>
  <c r="A1739" i="1"/>
  <c r="Q1739" i="1" s="1"/>
  <c r="R1739" i="1" s="1"/>
  <c r="I1738" i="1"/>
  <c r="H1738" i="1"/>
  <c r="L1736" i="1" l="1"/>
  <c r="Z1731" i="1"/>
  <c r="D1737" i="1"/>
  <c r="G1737" i="1" s="1"/>
  <c r="N1734" i="1"/>
  <c r="O1733" i="1"/>
  <c r="P1733" i="1" s="1"/>
  <c r="S1732" i="1"/>
  <c r="X1732" i="1"/>
  <c r="B1731" i="1"/>
  <c r="C1740" i="1"/>
  <c r="F1736" i="1"/>
  <c r="AB1739" i="1"/>
  <c r="T1741" i="1"/>
  <c r="J1738" i="1"/>
  <c r="K1738" i="1" s="1"/>
  <c r="E1738" i="1" s="1"/>
  <c r="M1738" i="1"/>
  <c r="I1739" i="1"/>
  <c r="A1740" i="1"/>
  <c r="Q1740" i="1" s="1"/>
  <c r="R1740" i="1" s="1"/>
  <c r="H1739" i="1"/>
  <c r="U1737" i="1"/>
  <c r="W1737" i="1" s="1"/>
  <c r="L1737" i="1" l="1"/>
  <c r="Z1732" i="1"/>
  <c r="D1738" i="1"/>
  <c r="G1738" i="1" s="1"/>
  <c r="B1732" i="1"/>
  <c r="S1733" i="1"/>
  <c r="Z1733" i="1" s="1"/>
  <c r="X1733" i="1"/>
  <c r="B1733" i="1" s="1"/>
  <c r="O1734" i="1"/>
  <c r="P1734" i="1" s="1"/>
  <c r="N1735" i="1"/>
  <c r="C1741" i="1"/>
  <c r="F1737" i="1"/>
  <c r="H1740" i="1"/>
  <c r="A1741" i="1"/>
  <c r="Q1741" i="1" s="1"/>
  <c r="R1741" i="1" s="1"/>
  <c r="I1740" i="1"/>
  <c r="J1739" i="1"/>
  <c r="K1739" i="1" s="1"/>
  <c r="E1739" i="1" s="1"/>
  <c r="M1739" i="1"/>
  <c r="AB1740" i="1"/>
  <c r="U1738" i="1"/>
  <c r="W1738" i="1" s="1"/>
  <c r="T1742" i="1"/>
  <c r="L1738" i="1" l="1"/>
  <c r="D1739" i="1"/>
  <c r="G1739" i="1" s="1"/>
  <c r="O1735" i="1"/>
  <c r="P1735" i="1" s="1"/>
  <c r="N1736" i="1"/>
  <c r="S1734" i="1"/>
  <c r="Z1734" i="1" s="1"/>
  <c r="X1734" i="1"/>
  <c r="B1734" i="1" s="1"/>
  <c r="C1742" i="1"/>
  <c r="F1738" i="1"/>
  <c r="A1742" i="1"/>
  <c r="Q1742" i="1" s="1"/>
  <c r="R1742" i="1" s="1"/>
  <c r="I1741" i="1"/>
  <c r="H1741" i="1"/>
  <c r="T1743" i="1"/>
  <c r="J1740" i="1"/>
  <c r="K1740" i="1" s="1"/>
  <c r="E1740" i="1" s="1"/>
  <c r="M1740" i="1"/>
  <c r="U1739" i="1"/>
  <c r="W1739" i="1" s="1"/>
  <c r="AB1741" i="1"/>
  <c r="L1739" i="1" l="1"/>
  <c r="D1740" i="1"/>
  <c r="G1740" i="1" s="1"/>
  <c r="O1736" i="1"/>
  <c r="P1736" i="1" s="1"/>
  <c r="N1737" i="1"/>
  <c r="S1735" i="1"/>
  <c r="Z1735" i="1" s="1"/>
  <c r="X1735" i="1"/>
  <c r="B1735" i="1" s="1"/>
  <c r="F1739" i="1"/>
  <c r="C1743" i="1"/>
  <c r="M1741" i="1"/>
  <c r="J1741" i="1"/>
  <c r="K1741" i="1" s="1"/>
  <c r="E1741" i="1" s="1"/>
  <c r="AB1742" i="1"/>
  <c r="U1740" i="1"/>
  <c r="W1740" i="1" s="1"/>
  <c r="T1744" i="1"/>
  <c r="I1742" i="1"/>
  <c r="A1743" i="1"/>
  <c r="Q1743" i="1" s="1"/>
  <c r="R1743" i="1" s="1"/>
  <c r="H1742" i="1"/>
  <c r="L1740" i="1" l="1"/>
  <c r="F1740" i="1"/>
  <c r="D1741" i="1"/>
  <c r="O1737" i="1"/>
  <c r="P1737" i="1" s="1"/>
  <c r="N1738" i="1"/>
  <c r="S1736" i="1"/>
  <c r="X1736" i="1"/>
  <c r="C1744" i="1"/>
  <c r="A1744" i="1"/>
  <c r="Q1744" i="1" s="1"/>
  <c r="R1744" i="1" s="1"/>
  <c r="H1743" i="1"/>
  <c r="I1743" i="1" s="1"/>
  <c r="T1745" i="1"/>
  <c r="J1742" i="1"/>
  <c r="K1742" i="1" s="1"/>
  <c r="M1742" i="1"/>
  <c r="AB1743" i="1"/>
  <c r="U1741" i="1"/>
  <c r="W1741" i="1" s="1"/>
  <c r="E1742" i="1" l="1"/>
  <c r="D1742" i="1" s="1"/>
  <c r="Z1736" i="1"/>
  <c r="F1741" i="1"/>
  <c r="L1741" i="1"/>
  <c r="O1738" i="1"/>
  <c r="P1738" i="1" s="1"/>
  <c r="N1739" i="1"/>
  <c r="S1737" i="1"/>
  <c r="X1737" i="1"/>
  <c r="G1741" i="1"/>
  <c r="C1745" i="1"/>
  <c r="B1736" i="1"/>
  <c r="J1743" i="1"/>
  <c r="K1743" i="1" s="1"/>
  <c r="E1743" i="1" s="1"/>
  <c r="T1746" i="1"/>
  <c r="AB1744" i="1"/>
  <c r="U1742" i="1"/>
  <c r="W1742" i="1" s="1"/>
  <c r="A1745" i="1"/>
  <c r="Q1745" i="1" s="1"/>
  <c r="R1745" i="1" s="1"/>
  <c r="I1744" i="1"/>
  <c r="H1744" i="1"/>
  <c r="L1742" i="1" l="1"/>
  <c r="G1742" i="1"/>
  <c r="F1742" i="1"/>
  <c r="Z1737" i="1"/>
  <c r="B1737" i="1"/>
  <c r="D1743" i="1"/>
  <c r="G1743" i="1" s="1"/>
  <c r="O1739" i="1"/>
  <c r="P1739" i="1" s="1"/>
  <c r="N1740" i="1"/>
  <c r="S1738" i="1"/>
  <c r="X1738" i="1"/>
  <c r="C1746" i="1"/>
  <c r="A1746" i="1"/>
  <c r="Q1746" i="1" s="1"/>
  <c r="R1746" i="1" s="1"/>
  <c r="I1745" i="1"/>
  <c r="H1745" i="1"/>
  <c r="J1744" i="1"/>
  <c r="K1744" i="1" s="1"/>
  <c r="E1744" i="1" s="1"/>
  <c r="M1743" i="1"/>
  <c r="U1743" i="1"/>
  <c r="W1743" i="1" s="1"/>
  <c r="AB1745" i="1"/>
  <c r="T1747" i="1"/>
  <c r="Z1738" i="1" l="1"/>
  <c r="L1743" i="1"/>
  <c r="N1741" i="1"/>
  <c r="O1740" i="1"/>
  <c r="P1740" i="1" s="1"/>
  <c r="S1739" i="1"/>
  <c r="Z1739" i="1" s="1"/>
  <c r="X1739" i="1"/>
  <c r="B1739" i="1" s="1"/>
  <c r="C1747" i="1"/>
  <c r="D1744" i="1"/>
  <c r="F1743" i="1"/>
  <c r="B1738" i="1"/>
  <c r="M1744" i="1"/>
  <c r="M1745" i="1" s="1"/>
  <c r="U1744" i="1"/>
  <c r="W1744" i="1" s="1"/>
  <c r="A1747" i="1"/>
  <c r="Q1747" i="1" s="1"/>
  <c r="R1747" i="1" s="1"/>
  <c r="I1746" i="1"/>
  <c r="H1746" i="1"/>
  <c r="T1748" i="1"/>
  <c r="J1745" i="1"/>
  <c r="K1745" i="1" s="1"/>
  <c r="E1745" i="1" s="1"/>
  <c r="AB1746" i="1"/>
  <c r="G1744" i="1" l="1"/>
  <c r="F1744" i="1"/>
  <c r="C1748" i="1"/>
  <c r="L1744" i="1"/>
  <c r="S1740" i="1"/>
  <c r="X1740" i="1"/>
  <c r="D1745" i="1"/>
  <c r="L1745" i="1" s="1"/>
  <c r="N1742" i="1"/>
  <c r="O1741" i="1"/>
  <c r="P1741" i="1" s="1"/>
  <c r="J1746" i="1"/>
  <c r="K1746" i="1" s="1"/>
  <c r="E1746" i="1" s="1"/>
  <c r="M1746" i="1"/>
  <c r="AB1747" i="1"/>
  <c r="T1749" i="1"/>
  <c r="U1745" i="1"/>
  <c r="W1745" i="1" s="1"/>
  <c r="A1748" i="1"/>
  <c r="Q1748" i="1" s="1"/>
  <c r="R1748" i="1" s="1"/>
  <c r="I1747" i="1"/>
  <c r="H1747" i="1"/>
  <c r="Z1740" i="1" l="1"/>
  <c r="D1746" i="1"/>
  <c r="L1746" i="1" s="1"/>
  <c r="B1740" i="1"/>
  <c r="S1741" i="1"/>
  <c r="Z1741" i="1" s="1"/>
  <c r="X1741" i="1"/>
  <c r="B1741" i="1" s="1"/>
  <c r="O1742" i="1"/>
  <c r="P1742" i="1" s="1"/>
  <c r="N1743" i="1"/>
  <c r="C1749" i="1"/>
  <c r="G1745" i="1"/>
  <c r="F1745" i="1"/>
  <c r="J1747" i="1"/>
  <c r="K1747" i="1" s="1"/>
  <c r="E1747" i="1" s="1"/>
  <c r="M1747" i="1"/>
  <c r="A1749" i="1"/>
  <c r="Q1749" i="1" s="1"/>
  <c r="R1749" i="1" s="1"/>
  <c r="I1748" i="1"/>
  <c r="H1748" i="1"/>
  <c r="U1746" i="1"/>
  <c r="W1746" i="1" s="1"/>
  <c r="T1750" i="1"/>
  <c r="AB1748" i="1"/>
  <c r="D1747" i="1" l="1"/>
  <c r="G1747" i="1" s="1"/>
  <c r="C1750" i="1"/>
  <c r="G1746" i="1"/>
  <c r="F1746" i="1"/>
  <c r="O1743" i="1"/>
  <c r="P1743" i="1" s="1"/>
  <c r="N1744" i="1"/>
  <c r="S1742" i="1"/>
  <c r="Z1742" i="1" s="1"/>
  <c r="X1742" i="1"/>
  <c r="B1742" i="1" s="1"/>
  <c r="T1751" i="1"/>
  <c r="A1750" i="1"/>
  <c r="Q1750" i="1" s="1"/>
  <c r="R1750" i="1" s="1"/>
  <c r="I1749" i="1"/>
  <c r="H1749" i="1"/>
  <c r="J1748" i="1"/>
  <c r="K1748" i="1" s="1"/>
  <c r="E1748" i="1" s="1"/>
  <c r="M1748" i="1"/>
  <c r="U1747" i="1"/>
  <c r="W1747" i="1" s="1"/>
  <c r="AB1749" i="1"/>
  <c r="L1747" i="1" l="1"/>
  <c r="D1748" i="1"/>
  <c r="G1748" i="1" s="1"/>
  <c r="C1751" i="1"/>
  <c r="N1745" i="1"/>
  <c r="O1744" i="1"/>
  <c r="P1744" i="1" s="1"/>
  <c r="F1747" i="1"/>
  <c r="S1743" i="1"/>
  <c r="Z1743" i="1" s="1"/>
  <c r="X1743" i="1"/>
  <c r="B1743" i="1" s="1"/>
  <c r="U1748" i="1"/>
  <c r="W1748" i="1" s="1"/>
  <c r="J1749" i="1"/>
  <c r="K1749" i="1" s="1"/>
  <c r="E1749" i="1" s="1"/>
  <c r="M1749" i="1"/>
  <c r="AB1750" i="1"/>
  <c r="T1752" i="1"/>
  <c r="A1751" i="1"/>
  <c r="Q1751" i="1" s="1"/>
  <c r="R1751" i="1" s="1"/>
  <c r="I1750" i="1"/>
  <c r="H1750" i="1"/>
  <c r="L1748" i="1" l="1"/>
  <c r="F1748" i="1"/>
  <c r="D1749" i="1"/>
  <c r="L1749" i="1" s="1"/>
  <c r="S1744" i="1"/>
  <c r="Z1744" i="1" s="1"/>
  <c r="X1744" i="1"/>
  <c r="B1744" i="1" s="1"/>
  <c r="O1745" i="1"/>
  <c r="P1745" i="1" s="1"/>
  <c r="N1746" i="1"/>
  <c r="C1752" i="1"/>
  <c r="J1750" i="1"/>
  <c r="K1750" i="1" s="1"/>
  <c r="E1750" i="1" s="1"/>
  <c r="M1750" i="1"/>
  <c r="AB1751" i="1"/>
  <c r="T1753" i="1"/>
  <c r="A1752" i="1"/>
  <c r="Q1752" i="1" s="1"/>
  <c r="R1752" i="1" s="1"/>
  <c r="I1751" i="1"/>
  <c r="H1751" i="1"/>
  <c r="U1749" i="1"/>
  <c r="W1749" i="1" s="1"/>
  <c r="F1749" i="1" l="1"/>
  <c r="G1749" i="1"/>
  <c r="D1750" i="1"/>
  <c r="L1750" i="1" s="1"/>
  <c r="N1747" i="1"/>
  <c r="O1746" i="1"/>
  <c r="P1746" i="1" s="1"/>
  <c r="S1745" i="1"/>
  <c r="X1745" i="1"/>
  <c r="C1753" i="1"/>
  <c r="J1751" i="1"/>
  <c r="K1751" i="1" s="1"/>
  <c r="E1751" i="1" s="1"/>
  <c r="M1751" i="1"/>
  <c r="T1754" i="1"/>
  <c r="A1753" i="1"/>
  <c r="Q1753" i="1" s="1"/>
  <c r="R1753" i="1" s="1"/>
  <c r="I1752" i="1"/>
  <c r="H1752" i="1"/>
  <c r="U1750" i="1"/>
  <c r="W1750" i="1" s="1"/>
  <c r="AB1752" i="1"/>
  <c r="Z1745" i="1" l="1"/>
  <c r="F1750" i="1"/>
  <c r="D1751" i="1"/>
  <c r="L1751" i="1" s="1"/>
  <c r="S1746" i="1"/>
  <c r="Z1746" i="1" s="1"/>
  <c r="X1746" i="1"/>
  <c r="B1746" i="1" s="1"/>
  <c r="O1747" i="1"/>
  <c r="P1747" i="1" s="1"/>
  <c r="N1748" i="1"/>
  <c r="C1754" i="1"/>
  <c r="G1750" i="1"/>
  <c r="B1745" i="1"/>
  <c r="J1752" i="1"/>
  <c r="K1752" i="1" s="1"/>
  <c r="E1752" i="1" s="1"/>
  <c r="M1752" i="1"/>
  <c r="U1751" i="1"/>
  <c r="W1751" i="1" s="1"/>
  <c r="AB1753" i="1"/>
  <c r="T1755" i="1"/>
  <c r="A1754" i="1"/>
  <c r="Q1754" i="1" s="1"/>
  <c r="R1754" i="1" s="1"/>
  <c r="I1753" i="1"/>
  <c r="H1753" i="1"/>
  <c r="F1751" i="1" l="1"/>
  <c r="G1751" i="1"/>
  <c r="D1752" i="1"/>
  <c r="L1752" i="1" s="1"/>
  <c r="C1755" i="1"/>
  <c r="N1749" i="1"/>
  <c r="O1748" i="1"/>
  <c r="P1748" i="1" s="1"/>
  <c r="S1747" i="1"/>
  <c r="X1747" i="1"/>
  <c r="J1753" i="1"/>
  <c r="K1753" i="1" s="1"/>
  <c r="E1753" i="1" s="1"/>
  <c r="M1753" i="1"/>
  <c r="A1755" i="1"/>
  <c r="Q1755" i="1" s="1"/>
  <c r="R1755" i="1" s="1"/>
  <c r="I1754" i="1"/>
  <c r="H1754" i="1"/>
  <c r="U1752" i="1"/>
  <c r="W1752" i="1" s="1"/>
  <c r="AB1754" i="1"/>
  <c r="T1756" i="1"/>
  <c r="Z1747" i="1" l="1"/>
  <c r="F1752" i="1"/>
  <c r="G1752" i="1"/>
  <c r="D1753" i="1"/>
  <c r="L1753" i="1" s="1"/>
  <c r="S1748" i="1"/>
  <c r="Z1748" i="1" s="1"/>
  <c r="X1748" i="1"/>
  <c r="B1748" i="1" s="1"/>
  <c r="N1750" i="1"/>
  <c r="O1749" i="1"/>
  <c r="P1749" i="1" s="1"/>
  <c r="C1756" i="1"/>
  <c r="B1747" i="1"/>
  <c r="AB1755" i="1"/>
  <c r="A1756" i="1"/>
  <c r="Q1756" i="1" s="1"/>
  <c r="R1756" i="1" s="1"/>
  <c r="I1755" i="1"/>
  <c r="H1755" i="1"/>
  <c r="T1757" i="1"/>
  <c r="J1754" i="1"/>
  <c r="K1754" i="1" s="1"/>
  <c r="E1754" i="1" s="1"/>
  <c r="M1754" i="1"/>
  <c r="U1753" i="1"/>
  <c r="W1753" i="1" s="1"/>
  <c r="F1753" i="1" l="1"/>
  <c r="G1753" i="1"/>
  <c r="D1754" i="1"/>
  <c r="L1754" i="1" s="1"/>
  <c r="S1749" i="1"/>
  <c r="X1749" i="1"/>
  <c r="O1750" i="1"/>
  <c r="P1750" i="1" s="1"/>
  <c r="N1751" i="1"/>
  <c r="C1757" i="1"/>
  <c r="T1758" i="1"/>
  <c r="AB1756" i="1"/>
  <c r="A1757" i="1"/>
  <c r="Q1757" i="1" s="1"/>
  <c r="R1757" i="1" s="1"/>
  <c r="I1756" i="1"/>
  <c r="H1756" i="1"/>
  <c r="U1754" i="1"/>
  <c r="W1754" i="1" s="1"/>
  <c r="J1755" i="1"/>
  <c r="K1755" i="1" s="1"/>
  <c r="E1755" i="1" s="1"/>
  <c r="M1755" i="1"/>
  <c r="Z1749" i="1" l="1"/>
  <c r="F1754" i="1"/>
  <c r="G1754" i="1"/>
  <c r="D1755" i="1"/>
  <c r="N1752" i="1"/>
  <c r="O1751" i="1"/>
  <c r="P1751" i="1" s="1"/>
  <c r="S1750" i="1"/>
  <c r="X1750" i="1"/>
  <c r="B1749" i="1"/>
  <c r="C1758" i="1"/>
  <c r="U1755" i="1"/>
  <c r="W1755" i="1" s="1"/>
  <c r="J1756" i="1"/>
  <c r="K1756" i="1" s="1"/>
  <c r="E1756" i="1" s="1"/>
  <c r="M1756" i="1"/>
  <c r="AB1757" i="1"/>
  <c r="T1759" i="1"/>
  <c r="A1758" i="1"/>
  <c r="Q1758" i="1" s="1"/>
  <c r="R1758" i="1" s="1"/>
  <c r="I1757" i="1"/>
  <c r="H1757" i="1"/>
  <c r="Z1750" i="1" l="1"/>
  <c r="F1755" i="1"/>
  <c r="L1755" i="1"/>
  <c r="D1756" i="1"/>
  <c r="L1756" i="1" s="1"/>
  <c r="S1751" i="1"/>
  <c r="Z1751" i="1" s="1"/>
  <c r="X1751" i="1"/>
  <c r="B1751" i="1" s="1"/>
  <c r="C1759" i="1"/>
  <c r="O1752" i="1"/>
  <c r="P1752" i="1" s="1"/>
  <c r="N1753" i="1"/>
  <c r="G1755" i="1"/>
  <c r="B1750" i="1"/>
  <c r="AB1758" i="1"/>
  <c r="A1759" i="1"/>
  <c r="Q1759" i="1" s="1"/>
  <c r="R1759" i="1" s="1"/>
  <c r="I1758" i="1"/>
  <c r="H1758" i="1"/>
  <c r="U1756" i="1"/>
  <c r="W1756" i="1" s="1"/>
  <c r="J1757" i="1"/>
  <c r="K1757" i="1" s="1"/>
  <c r="E1757" i="1" s="1"/>
  <c r="M1757" i="1"/>
  <c r="T1760" i="1"/>
  <c r="F1756" i="1" l="1"/>
  <c r="G1756" i="1"/>
  <c r="D1757" i="1"/>
  <c r="O1753" i="1"/>
  <c r="P1753" i="1" s="1"/>
  <c r="N1754" i="1"/>
  <c r="S1752" i="1"/>
  <c r="Z1752" i="1" s="1"/>
  <c r="X1752" i="1"/>
  <c r="B1752" i="1" s="1"/>
  <c r="C1760" i="1"/>
  <c r="U1757" i="1"/>
  <c r="W1757" i="1" s="1"/>
  <c r="AB1759" i="1"/>
  <c r="T1761" i="1"/>
  <c r="I1759" i="1"/>
  <c r="A1760" i="1"/>
  <c r="Q1760" i="1" s="1"/>
  <c r="R1760" i="1" s="1"/>
  <c r="H1759" i="1"/>
  <c r="J1758" i="1"/>
  <c r="K1758" i="1" s="1"/>
  <c r="E1758" i="1" s="1"/>
  <c r="M1758" i="1"/>
  <c r="F1757" i="1" l="1"/>
  <c r="L1757" i="1"/>
  <c r="G1757" i="1"/>
  <c r="D1758" i="1"/>
  <c r="C1761" i="1"/>
  <c r="N1755" i="1"/>
  <c r="O1754" i="1"/>
  <c r="P1754" i="1" s="1"/>
  <c r="S1753" i="1"/>
  <c r="Z1753" i="1" s="1"/>
  <c r="X1753" i="1"/>
  <c r="B1753" i="1" s="1"/>
  <c r="H1760" i="1"/>
  <c r="A1761" i="1"/>
  <c r="Q1761" i="1" s="1"/>
  <c r="R1761" i="1" s="1"/>
  <c r="I1760" i="1"/>
  <c r="T1762" i="1"/>
  <c r="U1758" i="1"/>
  <c r="W1758" i="1" s="1"/>
  <c r="J1759" i="1"/>
  <c r="K1759" i="1" s="1"/>
  <c r="E1759" i="1" s="1"/>
  <c r="M1759" i="1"/>
  <c r="AB1760" i="1"/>
  <c r="F1758" i="1" l="1"/>
  <c r="L1758" i="1"/>
  <c r="G1758" i="1"/>
  <c r="D1759" i="1"/>
  <c r="S1754" i="1"/>
  <c r="Z1754" i="1" s="1"/>
  <c r="X1754" i="1"/>
  <c r="B1754" i="1" s="1"/>
  <c r="O1755" i="1"/>
  <c r="P1755" i="1" s="1"/>
  <c r="N1756" i="1"/>
  <c r="C1762" i="1"/>
  <c r="T1763" i="1"/>
  <c r="A1762" i="1"/>
  <c r="Q1762" i="1" s="1"/>
  <c r="R1762" i="1" s="1"/>
  <c r="H1761" i="1"/>
  <c r="I1761" i="1"/>
  <c r="J1760" i="1"/>
  <c r="K1760" i="1" s="1"/>
  <c r="E1760" i="1" s="1"/>
  <c r="M1760" i="1"/>
  <c r="U1759" i="1"/>
  <c r="W1759" i="1" s="1"/>
  <c r="AB1761" i="1"/>
  <c r="F1759" i="1" l="1"/>
  <c r="L1759" i="1"/>
  <c r="G1759" i="1"/>
  <c r="D1760" i="1"/>
  <c r="C1763" i="1"/>
  <c r="N1757" i="1"/>
  <c r="O1756" i="1"/>
  <c r="P1756" i="1" s="1"/>
  <c r="S1755" i="1"/>
  <c r="X1755" i="1"/>
  <c r="U1760" i="1"/>
  <c r="W1760" i="1" s="1"/>
  <c r="J1761" i="1"/>
  <c r="K1761" i="1" s="1"/>
  <c r="E1761" i="1" s="1"/>
  <c r="M1761" i="1"/>
  <c r="A1763" i="1"/>
  <c r="Q1763" i="1" s="1"/>
  <c r="R1763" i="1" s="1"/>
  <c r="I1762" i="1"/>
  <c r="H1762" i="1"/>
  <c r="AB1762" i="1"/>
  <c r="T1764" i="1"/>
  <c r="F1760" i="1" l="1"/>
  <c r="Z1755" i="1"/>
  <c r="G1760" i="1"/>
  <c r="L1760" i="1"/>
  <c r="D1761" i="1"/>
  <c r="S1756" i="1"/>
  <c r="Z1756" i="1" s="1"/>
  <c r="X1756" i="1"/>
  <c r="B1756" i="1" s="1"/>
  <c r="O1757" i="1"/>
  <c r="P1757" i="1" s="1"/>
  <c r="N1758" i="1"/>
  <c r="C1764" i="1"/>
  <c r="B1755" i="1"/>
  <c r="J1762" i="1"/>
  <c r="K1762" i="1" s="1"/>
  <c r="E1762" i="1" s="1"/>
  <c r="M1762" i="1"/>
  <c r="AB1763" i="1"/>
  <c r="A1764" i="1"/>
  <c r="Q1764" i="1" s="1"/>
  <c r="R1764" i="1" s="1"/>
  <c r="I1763" i="1"/>
  <c r="H1763" i="1"/>
  <c r="T1765" i="1"/>
  <c r="U1761" i="1"/>
  <c r="W1761" i="1" s="1"/>
  <c r="F1761" i="1" l="1"/>
  <c r="L1761" i="1"/>
  <c r="G1761" i="1"/>
  <c r="D1762" i="1"/>
  <c r="F1762" i="1" s="1"/>
  <c r="C1765" i="1"/>
  <c r="N1759" i="1"/>
  <c r="O1758" i="1"/>
  <c r="P1758" i="1" s="1"/>
  <c r="S1757" i="1"/>
  <c r="Z1757" i="1" s="1"/>
  <c r="X1757" i="1"/>
  <c r="B1757" i="1" s="1"/>
  <c r="AB1764" i="1"/>
  <c r="T1766" i="1"/>
  <c r="J1763" i="1"/>
  <c r="K1763" i="1" s="1"/>
  <c r="E1763" i="1" s="1"/>
  <c r="M1763" i="1"/>
  <c r="U1762" i="1"/>
  <c r="W1762" i="1" s="1"/>
  <c r="A1765" i="1"/>
  <c r="Q1765" i="1" s="1"/>
  <c r="R1765" i="1" s="1"/>
  <c r="H1764" i="1"/>
  <c r="I1764" i="1"/>
  <c r="L1762" i="1" l="1"/>
  <c r="D1763" i="1"/>
  <c r="F1763" i="1" s="1"/>
  <c r="S1758" i="1"/>
  <c r="Z1758" i="1" s="1"/>
  <c r="X1758" i="1"/>
  <c r="B1758" i="1" s="1"/>
  <c r="O1759" i="1"/>
  <c r="P1759" i="1" s="1"/>
  <c r="N1760" i="1"/>
  <c r="C1766" i="1"/>
  <c r="G1762" i="1"/>
  <c r="U1763" i="1"/>
  <c r="W1763" i="1" s="1"/>
  <c r="J1764" i="1"/>
  <c r="K1764" i="1" s="1"/>
  <c r="E1764" i="1" s="1"/>
  <c r="M1764" i="1"/>
  <c r="AB1765" i="1"/>
  <c r="I1765" i="1"/>
  <c r="A1766" i="1"/>
  <c r="Q1766" i="1" s="1"/>
  <c r="R1766" i="1" s="1"/>
  <c r="H1765" i="1"/>
  <c r="T1767" i="1"/>
  <c r="L1763" i="1" l="1"/>
  <c r="G1763" i="1"/>
  <c r="D1764" i="1"/>
  <c r="F1764" i="1" s="1"/>
  <c r="O1760" i="1"/>
  <c r="P1760" i="1" s="1"/>
  <c r="N1761" i="1"/>
  <c r="S1759" i="1"/>
  <c r="X1759" i="1"/>
  <c r="C1767" i="1"/>
  <c r="T1768" i="1"/>
  <c r="AB1766" i="1"/>
  <c r="H1766" i="1"/>
  <c r="A1767" i="1"/>
  <c r="Q1767" i="1" s="1"/>
  <c r="R1767" i="1" s="1"/>
  <c r="I1766" i="1"/>
  <c r="J1765" i="1"/>
  <c r="K1765" i="1" s="1"/>
  <c r="E1765" i="1" s="1"/>
  <c r="M1765" i="1"/>
  <c r="U1764" i="1"/>
  <c r="W1764" i="1" s="1"/>
  <c r="Z1759" i="1" l="1"/>
  <c r="L1764" i="1"/>
  <c r="G1764" i="1"/>
  <c r="D1765" i="1"/>
  <c r="F1765" i="1" s="1"/>
  <c r="N1762" i="1"/>
  <c r="O1761" i="1"/>
  <c r="P1761" i="1" s="1"/>
  <c r="S1760" i="1"/>
  <c r="X1760" i="1"/>
  <c r="C1768" i="1"/>
  <c r="B1759" i="1"/>
  <c r="U1765" i="1"/>
  <c r="W1765" i="1" s="1"/>
  <c r="H1767" i="1"/>
  <c r="A1768" i="1"/>
  <c r="Q1768" i="1" s="1"/>
  <c r="R1768" i="1" s="1"/>
  <c r="I1767" i="1"/>
  <c r="T1769" i="1"/>
  <c r="J1766" i="1"/>
  <c r="K1766" i="1" s="1"/>
  <c r="E1766" i="1" s="1"/>
  <c r="M1766" i="1"/>
  <c r="AB1767" i="1"/>
  <c r="Z1760" i="1" l="1"/>
  <c r="L1765" i="1"/>
  <c r="G1765" i="1"/>
  <c r="D1766" i="1"/>
  <c r="F1766" i="1" s="1"/>
  <c r="B1760" i="1"/>
  <c r="S1761" i="1"/>
  <c r="X1761" i="1"/>
  <c r="O1762" i="1"/>
  <c r="P1762" i="1" s="1"/>
  <c r="N1763" i="1"/>
  <c r="C1769" i="1"/>
  <c r="T1770" i="1"/>
  <c r="AB1768" i="1"/>
  <c r="U1766" i="1"/>
  <c r="W1766" i="1" s="1"/>
  <c r="H1768" i="1"/>
  <c r="A1769" i="1"/>
  <c r="Q1769" i="1" s="1"/>
  <c r="R1769" i="1" s="1"/>
  <c r="I1768" i="1"/>
  <c r="J1767" i="1"/>
  <c r="K1767" i="1" s="1"/>
  <c r="E1767" i="1" s="1"/>
  <c r="M1767" i="1"/>
  <c r="L1766" i="1" l="1"/>
  <c r="Z1761" i="1"/>
  <c r="G1766" i="1"/>
  <c r="D1767" i="1"/>
  <c r="F1767" i="1" s="1"/>
  <c r="B1761" i="1"/>
  <c r="C1770" i="1"/>
  <c r="O1763" i="1"/>
  <c r="P1763" i="1" s="1"/>
  <c r="N1764" i="1"/>
  <c r="S1762" i="1"/>
  <c r="X1762" i="1"/>
  <c r="H1769" i="1"/>
  <c r="A1770" i="1"/>
  <c r="Q1770" i="1" s="1"/>
  <c r="R1770" i="1" s="1"/>
  <c r="I1769" i="1"/>
  <c r="J1768" i="1"/>
  <c r="K1768" i="1" s="1"/>
  <c r="E1768" i="1" s="1"/>
  <c r="M1768" i="1"/>
  <c r="AB1769" i="1"/>
  <c r="U1767" i="1"/>
  <c r="W1767" i="1" s="1"/>
  <c r="T1771" i="1"/>
  <c r="L1767" i="1" l="1"/>
  <c r="Z1762" i="1"/>
  <c r="G1767" i="1"/>
  <c r="D1768" i="1"/>
  <c r="F1768" i="1" s="1"/>
  <c r="S1763" i="1"/>
  <c r="X1763" i="1"/>
  <c r="C1771" i="1"/>
  <c r="B1762" i="1"/>
  <c r="N1765" i="1"/>
  <c r="O1764" i="1"/>
  <c r="P1764" i="1" s="1"/>
  <c r="J1769" i="1"/>
  <c r="K1769" i="1" s="1"/>
  <c r="E1769" i="1" s="1"/>
  <c r="M1769" i="1"/>
  <c r="U1768" i="1"/>
  <c r="W1768" i="1" s="1"/>
  <c r="AB1770" i="1"/>
  <c r="T1772" i="1"/>
  <c r="H1770" i="1"/>
  <c r="A1771" i="1"/>
  <c r="Q1771" i="1" s="1"/>
  <c r="R1771" i="1" s="1"/>
  <c r="I1770" i="1"/>
  <c r="Z1763" i="1" l="1"/>
  <c r="L1768" i="1"/>
  <c r="G1768" i="1"/>
  <c r="D1769" i="1"/>
  <c r="F1769" i="1" s="1"/>
  <c r="C1772" i="1"/>
  <c r="B1763" i="1"/>
  <c r="S1764" i="1"/>
  <c r="Z1764" i="1" s="1"/>
  <c r="X1764" i="1"/>
  <c r="B1764" i="1" s="1"/>
  <c r="N1766" i="1"/>
  <c r="O1765" i="1"/>
  <c r="P1765" i="1" s="1"/>
  <c r="AB1771" i="1"/>
  <c r="T1773" i="1"/>
  <c r="J1770" i="1"/>
  <c r="K1770" i="1" s="1"/>
  <c r="E1770" i="1" s="1"/>
  <c r="M1770" i="1"/>
  <c r="H1771" i="1"/>
  <c r="A1772" i="1"/>
  <c r="Q1772" i="1" s="1"/>
  <c r="R1772" i="1" s="1"/>
  <c r="I1771" i="1"/>
  <c r="U1769" i="1"/>
  <c r="W1769" i="1" s="1"/>
  <c r="L1769" i="1" l="1"/>
  <c r="G1769" i="1"/>
  <c r="D1770" i="1"/>
  <c r="F1770" i="1" s="1"/>
  <c r="C1773" i="1"/>
  <c r="S1765" i="1"/>
  <c r="X1765" i="1"/>
  <c r="O1766" i="1"/>
  <c r="P1766" i="1" s="1"/>
  <c r="N1767" i="1"/>
  <c r="U1770" i="1"/>
  <c r="W1770" i="1" s="1"/>
  <c r="J1771" i="1"/>
  <c r="K1771" i="1" s="1"/>
  <c r="E1771" i="1" s="1"/>
  <c r="M1771" i="1"/>
  <c r="AB1772" i="1"/>
  <c r="T1774" i="1"/>
  <c r="H1772" i="1"/>
  <c r="A1773" i="1"/>
  <c r="Q1773" i="1" s="1"/>
  <c r="R1773" i="1" s="1"/>
  <c r="I1772" i="1"/>
  <c r="Z1765" i="1" l="1"/>
  <c r="L1770" i="1"/>
  <c r="G1770" i="1"/>
  <c r="D1771" i="1"/>
  <c r="F1771" i="1" s="1"/>
  <c r="B1765" i="1"/>
  <c r="C1774" i="1"/>
  <c r="O1767" i="1"/>
  <c r="P1767" i="1" s="1"/>
  <c r="N1768" i="1"/>
  <c r="S1766" i="1"/>
  <c r="Z1766" i="1" s="1"/>
  <c r="X1766" i="1"/>
  <c r="B1766" i="1" s="1"/>
  <c r="AB1773" i="1"/>
  <c r="U1771" i="1"/>
  <c r="W1771" i="1" s="1"/>
  <c r="H1773" i="1"/>
  <c r="A1774" i="1"/>
  <c r="Q1774" i="1" s="1"/>
  <c r="R1774" i="1" s="1"/>
  <c r="I1773" i="1"/>
  <c r="T1775" i="1"/>
  <c r="J1772" i="1"/>
  <c r="K1772" i="1" s="1"/>
  <c r="E1772" i="1" s="1"/>
  <c r="M1772" i="1"/>
  <c r="L1771" i="1" l="1"/>
  <c r="D1772" i="1"/>
  <c r="F1772" i="1" s="1"/>
  <c r="S1767" i="1"/>
  <c r="Z1767" i="1" s="1"/>
  <c r="X1767" i="1"/>
  <c r="B1767" i="1" s="1"/>
  <c r="C1775" i="1"/>
  <c r="G1771" i="1"/>
  <c r="O1768" i="1"/>
  <c r="P1768" i="1" s="1"/>
  <c r="N1769" i="1"/>
  <c r="AB1774" i="1"/>
  <c r="L1772" i="1"/>
  <c r="U1772" i="1"/>
  <c r="W1772" i="1" s="1"/>
  <c r="H1774" i="1"/>
  <c r="A1775" i="1"/>
  <c r="Q1775" i="1" s="1"/>
  <c r="R1775" i="1" s="1"/>
  <c r="I1774" i="1"/>
  <c r="T1776" i="1"/>
  <c r="J1773" i="1"/>
  <c r="K1773" i="1" s="1"/>
  <c r="E1773" i="1" s="1"/>
  <c r="M1773" i="1"/>
  <c r="G1772" i="1" l="1"/>
  <c r="D1773" i="1"/>
  <c r="F1773" i="1" s="1"/>
  <c r="C1776" i="1"/>
  <c r="N1770" i="1"/>
  <c r="O1769" i="1"/>
  <c r="P1769" i="1" s="1"/>
  <c r="S1768" i="1"/>
  <c r="Z1768" i="1" s="1"/>
  <c r="X1768" i="1"/>
  <c r="B1768" i="1" s="1"/>
  <c r="U1773" i="1"/>
  <c r="W1773" i="1" s="1"/>
  <c r="T1777" i="1"/>
  <c r="H1775" i="1"/>
  <c r="A1776" i="1"/>
  <c r="Q1776" i="1" s="1"/>
  <c r="R1776" i="1" s="1"/>
  <c r="I1775" i="1"/>
  <c r="J1774" i="1"/>
  <c r="K1774" i="1" s="1"/>
  <c r="E1774" i="1" s="1"/>
  <c r="M1774" i="1"/>
  <c r="AB1775" i="1"/>
  <c r="L1773" i="1" l="1"/>
  <c r="G1773" i="1"/>
  <c r="D1774" i="1"/>
  <c r="F1774" i="1" s="1"/>
  <c r="S1769" i="1"/>
  <c r="X1769" i="1"/>
  <c r="N1771" i="1"/>
  <c r="O1770" i="1"/>
  <c r="P1770" i="1" s="1"/>
  <c r="C1777" i="1"/>
  <c r="H1776" i="1"/>
  <c r="I1776" i="1" s="1"/>
  <c r="A1777" i="1"/>
  <c r="Q1777" i="1" s="1"/>
  <c r="R1777" i="1" s="1"/>
  <c r="U1774" i="1"/>
  <c r="W1774" i="1" s="1"/>
  <c r="J1775" i="1"/>
  <c r="K1775" i="1" s="1"/>
  <c r="E1775" i="1" s="1"/>
  <c r="M1775" i="1"/>
  <c r="T1778" i="1"/>
  <c r="AB1776" i="1"/>
  <c r="L1774" i="1" l="1"/>
  <c r="D1775" i="1"/>
  <c r="G1775" i="1" s="1"/>
  <c r="Z1769" i="1"/>
  <c r="S1770" i="1"/>
  <c r="X1770" i="1"/>
  <c r="N1772" i="1"/>
  <c r="O1771" i="1"/>
  <c r="P1771" i="1" s="1"/>
  <c r="B1769" i="1"/>
  <c r="G1774" i="1"/>
  <c r="C1778" i="1"/>
  <c r="T1779" i="1"/>
  <c r="H1777" i="1"/>
  <c r="A1778" i="1"/>
  <c r="Q1778" i="1" s="1"/>
  <c r="R1778" i="1" s="1"/>
  <c r="I1777" i="1"/>
  <c r="J1776" i="1"/>
  <c r="K1776" i="1" s="1"/>
  <c r="E1776" i="1" s="1"/>
  <c r="U1775" i="1"/>
  <c r="W1775" i="1" s="1"/>
  <c r="AB1777" i="1"/>
  <c r="L1775" i="1" l="1"/>
  <c r="M1776" i="1" s="1"/>
  <c r="F1775" i="1"/>
  <c r="Z1770" i="1"/>
  <c r="D1776" i="1"/>
  <c r="G1776" i="1" s="1"/>
  <c r="S1771" i="1"/>
  <c r="Z1771" i="1" s="1"/>
  <c r="X1771" i="1"/>
  <c r="B1771" i="1" s="1"/>
  <c r="O1772" i="1"/>
  <c r="P1772" i="1" s="1"/>
  <c r="N1773" i="1"/>
  <c r="B1770" i="1"/>
  <c r="C1779" i="1"/>
  <c r="U1776" i="1"/>
  <c r="W1776" i="1" s="1"/>
  <c r="H1778" i="1"/>
  <c r="A1779" i="1"/>
  <c r="Q1779" i="1" s="1"/>
  <c r="R1779" i="1" s="1"/>
  <c r="I1778" i="1"/>
  <c r="J1777" i="1"/>
  <c r="K1777" i="1" s="1"/>
  <c r="E1777" i="1" s="1"/>
  <c r="T1780" i="1"/>
  <c r="AB1778" i="1"/>
  <c r="L1776" i="1" l="1"/>
  <c r="N1774" i="1"/>
  <c r="O1773" i="1"/>
  <c r="P1773" i="1" s="1"/>
  <c r="S1772" i="1"/>
  <c r="Z1772" i="1" s="1"/>
  <c r="X1772" i="1"/>
  <c r="B1772" i="1" s="1"/>
  <c r="D1777" i="1"/>
  <c r="F1776" i="1"/>
  <c r="C1780" i="1"/>
  <c r="M1777" i="1"/>
  <c r="M1778" i="1" s="1"/>
  <c r="H1779" i="1"/>
  <c r="A1780" i="1"/>
  <c r="Q1780" i="1" s="1"/>
  <c r="R1780" i="1" s="1"/>
  <c r="I1779" i="1"/>
  <c r="T1781" i="1"/>
  <c r="J1778" i="1"/>
  <c r="K1778" i="1" s="1"/>
  <c r="E1778" i="1" s="1"/>
  <c r="AB1779" i="1"/>
  <c r="U1777" i="1"/>
  <c r="W1777" i="1" s="1"/>
  <c r="D1778" i="1" l="1"/>
  <c r="L1778" i="1" s="1"/>
  <c r="F1777" i="1"/>
  <c r="S1773" i="1"/>
  <c r="X1773" i="1"/>
  <c r="O1774" i="1"/>
  <c r="P1774" i="1" s="1"/>
  <c r="N1775" i="1"/>
  <c r="C1781" i="1"/>
  <c r="G1777" i="1"/>
  <c r="L1777" i="1"/>
  <c r="J1779" i="1"/>
  <c r="K1779" i="1" s="1"/>
  <c r="E1779" i="1" s="1"/>
  <c r="M1779" i="1"/>
  <c r="T1782" i="1"/>
  <c r="AB1780" i="1"/>
  <c r="U1778" i="1"/>
  <c r="W1778" i="1" s="1"/>
  <c r="H1780" i="1"/>
  <c r="A1781" i="1"/>
  <c r="Q1781" i="1" s="1"/>
  <c r="R1781" i="1" s="1"/>
  <c r="I1780" i="1"/>
  <c r="Z1773" i="1" l="1"/>
  <c r="B1773" i="1"/>
  <c r="C1782" i="1"/>
  <c r="D1779" i="1"/>
  <c r="L1779" i="1" s="1"/>
  <c r="F1778" i="1"/>
  <c r="O1775" i="1"/>
  <c r="P1775" i="1" s="1"/>
  <c r="N1776" i="1"/>
  <c r="G1778" i="1"/>
  <c r="S1774" i="1"/>
  <c r="Z1774" i="1" s="1"/>
  <c r="X1774" i="1"/>
  <c r="B1774" i="1" s="1"/>
  <c r="S1777" i="1"/>
  <c r="Z1777" i="1" s="1"/>
  <c r="J1780" i="1"/>
  <c r="K1780" i="1" s="1"/>
  <c r="E1780" i="1" s="1"/>
  <c r="M1780" i="1"/>
  <c r="AB1781" i="1"/>
  <c r="T1783" i="1"/>
  <c r="A1782" i="1"/>
  <c r="Q1782" i="1" s="1"/>
  <c r="R1782" i="1" s="1"/>
  <c r="H1781" i="1"/>
  <c r="I1781" i="1"/>
  <c r="U1779" i="1"/>
  <c r="W1779" i="1" s="1"/>
  <c r="S1775" i="1" l="1"/>
  <c r="Z1775" i="1" s="1"/>
  <c r="X1775" i="1"/>
  <c r="B1775" i="1" s="1"/>
  <c r="D1780" i="1"/>
  <c r="L1780" i="1" s="1"/>
  <c r="F1779" i="1"/>
  <c r="C1783" i="1"/>
  <c r="G1779" i="1"/>
  <c r="O1776" i="1"/>
  <c r="P1776" i="1" s="1"/>
  <c r="N1777" i="1"/>
  <c r="AB1782" i="1"/>
  <c r="U1780" i="1"/>
  <c r="W1780" i="1" s="1"/>
  <c r="T1784" i="1"/>
  <c r="J1781" i="1"/>
  <c r="K1781" i="1" s="1"/>
  <c r="E1781" i="1" s="1"/>
  <c r="M1781" i="1"/>
  <c r="A1783" i="1"/>
  <c r="Q1783" i="1" s="1"/>
  <c r="R1783" i="1" s="1"/>
  <c r="I1782" i="1"/>
  <c r="H1782" i="1"/>
  <c r="C1784" i="1" l="1"/>
  <c r="D1781" i="1"/>
  <c r="L1781" i="1" s="1"/>
  <c r="F1780" i="1"/>
  <c r="N1778" i="1"/>
  <c r="O1777" i="1"/>
  <c r="P1777" i="1" s="1"/>
  <c r="X1777" i="1" s="1"/>
  <c r="B1777" i="1" s="1"/>
  <c r="S1776" i="1"/>
  <c r="Z1776" i="1" s="1"/>
  <c r="X1776" i="1"/>
  <c r="B1776" i="1" s="1"/>
  <c r="G1780" i="1"/>
  <c r="U1781" i="1"/>
  <c r="W1781" i="1" s="1"/>
  <c r="T1785" i="1"/>
  <c r="I1783" i="1"/>
  <c r="A1784" i="1"/>
  <c r="Q1784" i="1" s="1"/>
  <c r="R1784" i="1" s="1"/>
  <c r="H1783" i="1"/>
  <c r="AB1783" i="1"/>
  <c r="J1782" i="1"/>
  <c r="K1782" i="1" s="1"/>
  <c r="E1782" i="1" s="1"/>
  <c r="M1782" i="1"/>
  <c r="O1778" i="1" l="1"/>
  <c r="P1778" i="1" s="1"/>
  <c r="N1779" i="1"/>
  <c r="D1782" i="1"/>
  <c r="L1782" i="1" s="1"/>
  <c r="F1781" i="1"/>
  <c r="C1785" i="1"/>
  <c r="G1781" i="1"/>
  <c r="H1784" i="1"/>
  <c r="A1785" i="1"/>
  <c r="Q1785" i="1" s="1"/>
  <c r="R1785" i="1" s="1"/>
  <c r="I1784" i="1"/>
  <c r="U1782" i="1"/>
  <c r="W1782" i="1" s="1"/>
  <c r="J1783" i="1"/>
  <c r="K1783" i="1" s="1"/>
  <c r="E1783" i="1" s="1"/>
  <c r="M1783" i="1"/>
  <c r="T1786" i="1"/>
  <c r="AB1784" i="1"/>
  <c r="C1786" i="1" l="1"/>
  <c r="D1783" i="1"/>
  <c r="G1783" i="1" s="1"/>
  <c r="G1782" i="1"/>
  <c r="F1782" i="1"/>
  <c r="N1780" i="1"/>
  <c r="O1779" i="1"/>
  <c r="P1779" i="1" s="1"/>
  <c r="S1778" i="1"/>
  <c r="X1778" i="1"/>
  <c r="U1783" i="1"/>
  <c r="W1783" i="1" s="1"/>
  <c r="T1787" i="1"/>
  <c r="A1786" i="1"/>
  <c r="Q1786" i="1" s="1"/>
  <c r="R1786" i="1" s="1"/>
  <c r="I1785" i="1"/>
  <c r="H1785" i="1"/>
  <c r="J1784" i="1"/>
  <c r="K1784" i="1" s="1"/>
  <c r="E1784" i="1" s="1"/>
  <c r="M1784" i="1"/>
  <c r="AB1785" i="1"/>
  <c r="Z1778" i="1" l="1"/>
  <c r="L1783" i="1"/>
  <c r="D1784" i="1"/>
  <c r="L1784" i="1" s="1"/>
  <c r="N1781" i="1"/>
  <c r="O1780" i="1"/>
  <c r="P1780" i="1" s="1"/>
  <c r="B1778" i="1"/>
  <c r="C1787" i="1"/>
  <c r="F1783" i="1"/>
  <c r="S1779" i="1"/>
  <c r="Z1779" i="1" s="1"/>
  <c r="X1779" i="1"/>
  <c r="B1779" i="1" s="1"/>
  <c r="AB1786" i="1"/>
  <c r="I1786" i="1"/>
  <c r="A1787" i="1"/>
  <c r="Q1787" i="1" s="1"/>
  <c r="R1787" i="1" s="1"/>
  <c r="H1786" i="1"/>
  <c r="U1784" i="1"/>
  <c r="W1784" i="1" s="1"/>
  <c r="M1785" i="1"/>
  <c r="J1785" i="1"/>
  <c r="K1785" i="1" s="1"/>
  <c r="E1785" i="1" s="1"/>
  <c r="T1788" i="1"/>
  <c r="F1784" i="1" l="1"/>
  <c r="D1785" i="1"/>
  <c r="L1785" i="1" s="1"/>
  <c r="C1788" i="1"/>
  <c r="S1780" i="1"/>
  <c r="Z1780" i="1" s="1"/>
  <c r="X1780" i="1"/>
  <c r="B1780" i="1" s="1"/>
  <c r="N1782" i="1"/>
  <c r="O1781" i="1"/>
  <c r="P1781" i="1" s="1"/>
  <c r="G1784" i="1"/>
  <c r="T1789" i="1"/>
  <c r="U1785" i="1"/>
  <c r="W1785" i="1" s="1"/>
  <c r="A1788" i="1"/>
  <c r="Q1788" i="1" s="1"/>
  <c r="R1788" i="1" s="1"/>
  <c r="H1787" i="1"/>
  <c r="I1787" i="1"/>
  <c r="J1786" i="1"/>
  <c r="K1786" i="1" s="1"/>
  <c r="E1786" i="1" s="1"/>
  <c r="M1786" i="1"/>
  <c r="AB1787" i="1"/>
  <c r="F1785" i="1" l="1"/>
  <c r="D1786" i="1"/>
  <c r="L1786" i="1" s="1"/>
  <c r="O1782" i="1"/>
  <c r="P1782" i="1" s="1"/>
  <c r="N1783" i="1"/>
  <c r="C1789" i="1"/>
  <c r="G1785" i="1"/>
  <c r="S1781" i="1"/>
  <c r="X1781" i="1"/>
  <c r="U1786" i="1"/>
  <c r="W1786" i="1" s="1"/>
  <c r="J1787" i="1"/>
  <c r="K1787" i="1" s="1"/>
  <c r="E1787" i="1" s="1"/>
  <c r="M1787" i="1"/>
  <c r="A1789" i="1"/>
  <c r="Q1789" i="1" s="1"/>
  <c r="R1789" i="1" s="1"/>
  <c r="I1788" i="1"/>
  <c r="H1788" i="1"/>
  <c r="T1790" i="1"/>
  <c r="AB1788" i="1"/>
  <c r="F1786" i="1" l="1"/>
  <c r="G1786" i="1"/>
  <c r="Z1781" i="1"/>
  <c r="B1781" i="1"/>
  <c r="D1787" i="1"/>
  <c r="C1790" i="1"/>
  <c r="N1784" i="1"/>
  <c r="O1783" i="1"/>
  <c r="P1783" i="1" s="1"/>
  <c r="S1782" i="1"/>
  <c r="X1782" i="1"/>
  <c r="B1782" i="1" s="1"/>
  <c r="T1791" i="1"/>
  <c r="J1788" i="1"/>
  <c r="K1788" i="1" s="1"/>
  <c r="E1788" i="1" s="1"/>
  <c r="M1788" i="1"/>
  <c r="U1787" i="1"/>
  <c r="W1787" i="1" s="1"/>
  <c r="AB1789" i="1"/>
  <c r="A1790" i="1"/>
  <c r="Q1790" i="1" s="1"/>
  <c r="R1790" i="1" s="1"/>
  <c r="I1789" i="1"/>
  <c r="H1789" i="1"/>
  <c r="F1787" i="1" l="1"/>
  <c r="L1787" i="1"/>
  <c r="G1787" i="1"/>
  <c r="D1788" i="1"/>
  <c r="S1783" i="1"/>
  <c r="Z1783" i="1" s="1"/>
  <c r="X1783" i="1"/>
  <c r="B1783" i="1" s="1"/>
  <c r="N1785" i="1"/>
  <c r="O1784" i="1"/>
  <c r="P1784" i="1" s="1"/>
  <c r="C1791" i="1"/>
  <c r="Z1782" i="1"/>
  <c r="J1789" i="1"/>
  <c r="K1789" i="1" s="1"/>
  <c r="E1789" i="1" s="1"/>
  <c r="M1789" i="1"/>
  <c r="T1792" i="1"/>
  <c r="AB1790" i="1"/>
  <c r="U1788" i="1"/>
  <c r="W1788" i="1" s="1"/>
  <c r="A1791" i="1"/>
  <c r="Q1791" i="1" s="1"/>
  <c r="R1791" i="1" s="1"/>
  <c r="I1790" i="1"/>
  <c r="H1790" i="1"/>
  <c r="F1788" i="1" l="1"/>
  <c r="L1788" i="1"/>
  <c r="G1788" i="1"/>
  <c r="D1789" i="1"/>
  <c r="F1789" i="1" s="1"/>
  <c r="S1784" i="1"/>
  <c r="Z1784" i="1" s="1"/>
  <c r="X1784" i="1"/>
  <c r="B1784" i="1" s="1"/>
  <c r="O1785" i="1"/>
  <c r="P1785" i="1" s="1"/>
  <c r="N1786" i="1"/>
  <c r="C1792" i="1"/>
  <c r="AB1791" i="1"/>
  <c r="A1792" i="1"/>
  <c r="Q1792" i="1" s="1"/>
  <c r="R1792" i="1" s="1"/>
  <c r="I1791" i="1"/>
  <c r="H1791" i="1"/>
  <c r="J1790" i="1"/>
  <c r="K1790" i="1" s="1"/>
  <c r="E1790" i="1" s="1"/>
  <c r="M1790" i="1"/>
  <c r="T1793" i="1"/>
  <c r="U1789" i="1"/>
  <c r="W1789" i="1" s="1"/>
  <c r="L1789" i="1" l="1"/>
  <c r="G1789" i="1"/>
  <c r="D1790" i="1"/>
  <c r="F1790" i="1" s="1"/>
  <c r="N1787" i="1"/>
  <c r="O1786" i="1"/>
  <c r="P1786" i="1" s="1"/>
  <c r="S1785" i="1"/>
  <c r="X1785" i="1"/>
  <c r="C1793" i="1"/>
  <c r="U1790" i="1"/>
  <c r="W1790" i="1" s="1"/>
  <c r="J1791" i="1"/>
  <c r="K1791" i="1" s="1"/>
  <c r="E1791" i="1" s="1"/>
  <c r="M1791" i="1"/>
  <c r="T1794" i="1"/>
  <c r="AB1792" i="1"/>
  <c r="A1793" i="1"/>
  <c r="Q1793" i="1" s="1"/>
  <c r="R1793" i="1" s="1"/>
  <c r="I1792" i="1"/>
  <c r="H1792" i="1"/>
  <c r="L1790" i="1" l="1"/>
  <c r="Z1785" i="1"/>
  <c r="G1790" i="1"/>
  <c r="D1791" i="1"/>
  <c r="F1791" i="1" s="1"/>
  <c r="B1785" i="1"/>
  <c r="S1786" i="1"/>
  <c r="X1786" i="1"/>
  <c r="N1788" i="1"/>
  <c r="O1787" i="1"/>
  <c r="P1787" i="1" s="1"/>
  <c r="C1794" i="1"/>
  <c r="U1791" i="1"/>
  <c r="W1791" i="1" s="1"/>
  <c r="T1795" i="1"/>
  <c r="A1794" i="1"/>
  <c r="Q1794" i="1" s="1"/>
  <c r="R1794" i="1" s="1"/>
  <c r="I1793" i="1"/>
  <c r="H1793" i="1"/>
  <c r="J1792" i="1"/>
  <c r="K1792" i="1" s="1"/>
  <c r="E1792" i="1" s="1"/>
  <c r="M1792" i="1"/>
  <c r="AB1793" i="1"/>
  <c r="L1791" i="1" l="1"/>
  <c r="Z1786" i="1"/>
  <c r="G1791" i="1"/>
  <c r="D1792" i="1"/>
  <c r="F1792" i="1" s="1"/>
  <c r="B1786" i="1"/>
  <c r="C1795" i="1"/>
  <c r="S1787" i="1"/>
  <c r="Z1787" i="1" s="1"/>
  <c r="X1787" i="1"/>
  <c r="B1787" i="1" s="1"/>
  <c r="O1788" i="1"/>
  <c r="P1788" i="1" s="1"/>
  <c r="N1789" i="1"/>
  <c r="AB1794" i="1"/>
  <c r="U1792" i="1"/>
  <c r="W1792" i="1" s="1"/>
  <c r="A1795" i="1"/>
  <c r="Q1795" i="1" s="1"/>
  <c r="R1795" i="1" s="1"/>
  <c r="I1794" i="1"/>
  <c r="H1794" i="1"/>
  <c r="J1793" i="1"/>
  <c r="K1793" i="1" s="1"/>
  <c r="E1793" i="1" s="1"/>
  <c r="M1793" i="1"/>
  <c r="T1796" i="1"/>
  <c r="L1792" i="1" l="1"/>
  <c r="D1793" i="1"/>
  <c r="F1793" i="1" s="1"/>
  <c r="C1796" i="1"/>
  <c r="O1789" i="1"/>
  <c r="P1789" i="1" s="1"/>
  <c r="N1790" i="1"/>
  <c r="G1792" i="1"/>
  <c r="S1788" i="1"/>
  <c r="Z1788" i="1" s="1"/>
  <c r="X1788" i="1"/>
  <c r="B1788" i="1" s="1"/>
  <c r="A1796" i="1"/>
  <c r="Q1796" i="1" s="1"/>
  <c r="R1796" i="1" s="1"/>
  <c r="I1795" i="1"/>
  <c r="H1795" i="1"/>
  <c r="U1793" i="1"/>
  <c r="W1793" i="1" s="1"/>
  <c r="J1794" i="1"/>
  <c r="K1794" i="1" s="1"/>
  <c r="E1794" i="1" s="1"/>
  <c r="M1794" i="1"/>
  <c r="AB1795" i="1"/>
  <c r="T1797" i="1"/>
  <c r="L1793" i="1" l="1"/>
  <c r="G1793" i="1"/>
  <c r="D1794" i="1"/>
  <c r="F1794" i="1" s="1"/>
  <c r="O1790" i="1"/>
  <c r="P1790" i="1" s="1"/>
  <c r="N1791" i="1"/>
  <c r="S1789" i="1"/>
  <c r="X1789" i="1"/>
  <c r="C1797" i="1"/>
  <c r="U1794" i="1"/>
  <c r="W1794" i="1" s="1"/>
  <c r="AB1796" i="1"/>
  <c r="T1798" i="1"/>
  <c r="A1797" i="1"/>
  <c r="Q1797" i="1" s="1"/>
  <c r="R1797" i="1" s="1"/>
  <c r="I1796" i="1"/>
  <c r="H1796" i="1"/>
  <c r="J1795" i="1"/>
  <c r="K1795" i="1" s="1"/>
  <c r="E1795" i="1" s="1"/>
  <c r="M1795" i="1"/>
  <c r="Z1789" i="1" l="1"/>
  <c r="G1794" i="1"/>
  <c r="L1794" i="1"/>
  <c r="D1795" i="1"/>
  <c r="F1795" i="1" s="1"/>
  <c r="B1789" i="1"/>
  <c r="O1791" i="1"/>
  <c r="P1791" i="1" s="1"/>
  <c r="N1792" i="1"/>
  <c r="S1790" i="1"/>
  <c r="X1790" i="1"/>
  <c r="B1790" i="1" s="1"/>
  <c r="C1798" i="1"/>
  <c r="J1796" i="1"/>
  <c r="K1796" i="1" s="1"/>
  <c r="E1796" i="1" s="1"/>
  <c r="M1796" i="1"/>
  <c r="T1799" i="1"/>
  <c r="AB1797" i="1"/>
  <c r="U1795" i="1"/>
  <c r="W1795" i="1" s="1"/>
  <c r="A1798" i="1"/>
  <c r="Q1798" i="1" s="1"/>
  <c r="R1798" i="1" s="1"/>
  <c r="I1797" i="1"/>
  <c r="H1797" i="1"/>
  <c r="L1795" i="1" l="1"/>
  <c r="D1796" i="1"/>
  <c r="F1796" i="1" s="1"/>
  <c r="N1793" i="1"/>
  <c r="O1792" i="1"/>
  <c r="P1792" i="1" s="1"/>
  <c r="S1791" i="1"/>
  <c r="X1791" i="1"/>
  <c r="C1799" i="1"/>
  <c r="G1795" i="1"/>
  <c r="Z1790" i="1"/>
  <c r="J1797" i="1"/>
  <c r="K1797" i="1" s="1"/>
  <c r="E1797" i="1" s="1"/>
  <c r="M1797" i="1"/>
  <c r="U1796" i="1"/>
  <c r="W1796" i="1" s="1"/>
  <c r="AB1798" i="1"/>
  <c r="T1800" i="1"/>
  <c r="A1799" i="1"/>
  <c r="Q1799" i="1" s="1"/>
  <c r="R1799" i="1" s="1"/>
  <c r="I1798" i="1"/>
  <c r="H1798" i="1"/>
  <c r="Z1791" i="1" l="1"/>
  <c r="L1796" i="1"/>
  <c r="G1796" i="1"/>
  <c r="D1797" i="1"/>
  <c r="F1797" i="1" s="1"/>
  <c r="S1792" i="1"/>
  <c r="Z1792" i="1" s="1"/>
  <c r="X1792" i="1"/>
  <c r="B1792" i="1" s="1"/>
  <c r="N1794" i="1"/>
  <c r="O1793" i="1"/>
  <c r="P1793" i="1" s="1"/>
  <c r="C1800" i="1"/>
  <c r="B1791" i="1"/>
  <c r="AB1799" i="1"/>
  <c r="T1801" i="1"/>
  <c r="U1797" i="1"/>
  <c r="W1797" i="1" s="1"/>
  <c r="A1800" i="1"/>
  <c r="Q1800" i="1" s="1"/>
  <c r="R1800" i="1" s="1"/>
  <c r="I1799" i="1"/>
  <c r="H1799" i="1"/>
  <c r="J1798" i="1"/>
  <c r="K1798" i="1" s="1"/>
  <c r="E1798" i="1" s="1"/>
  <c r="M1798" i="1"/>
  <c r="L1797" i="1" l="1"/>
  <c r="G1797" i="1"/>
  <c r="D1798" i="1"/>
  <c r="F1798" i="1" s="1"/>
  <c r="S1793" i="1"/>
  <c r="X1793" i="1"/>
  <c r="N1795" i="1"/>
  <c r="O1794" i="1"/>
  <c r="P1794" i="1" s="1"/>
  <c r="C1801" i="1"/>
  <c r="J1799" i="1"/>
  <c r="K1799" i="1" s="1"/>
  <c r="E1799" i="1" s="1"/>
  <c r="M1799" i="1"/>
  <c r="T1802" i="1"/>
  <c r="AB1800" i="1"/>
  <c r="U1798" i="1"/>
  <c r="W1798" i="1" s="1"/>
  <c r="A1801" i="1"/>
  <c r="Q1801" i="1" s="1"/>
  <c r="R1801" i="1" s="1"/>
  <c r="I1800" i="1"/>
  <c r="H1800" i="1"/>
  <c r="L1798" i="1" l="1"/>
  <c r="Z1793" i="1"/>
  <c r="G1798" i="1"/>
  <c r="D1799" i="1"/>
  <c r="F1799" i="1" s="1"/>
  <c r="S1794" i="1"/>
  <c r="X1794" i="1"/>
  <c r="O1795" i="1"/>
  <c r="P1795" i="1" s="1"/>
  <c r="N1796" i="1"/>
  <c r="B1793" i="1"/>
  <c r="C1802" i="1"/>
  <c r="AB1801" i="1"/>
  <c r="U1799" i="1"/>
  <c r="W1799" i="1" s="1"/>
  <c r="A1802" i="1"/>
  <c r="Q1802" i="1" s="1"/>
  <c r="R1802" i="1" s="1"/>
  <c r="I1801" i="1"/>
  <c r="H1801" i="1"/>
  <c r="J1800" i="1"/>
  <c r="K1800" i="1" s="1"/>
  <c r="E1800" i="1" s="1"/>
  <c r="M1800" i="1"/>
  <c r="T1803" i="1"/>
  <c r="L1799" i="1" l="1"/>
  <c r="Z1794" i="1"/>
  <c r="G1799" i="1"/>
  <c r="D1800" i="1"/>
  <c r="F1800" i="1" s="1"/>
  <c r="O1796" i="1"/>
  <c r="P1796" i="1" s="1"/>
  <c r="N1797" i="1"/>
  <c r="S1795" i="1"/>
  <c r="Z1795" i="1" s="1"/>
  <c r="X1795" i="1"/>
  <c r="B1795" i="1" s="1"/>
  <c r="B1794" i="1"/>
  <c r="C1803" i="1"/>
  <c r="U1800" i="1"/>
  <c r="W1800" i="1" s="1"/>
  <c r="A1803" i="1"/>
  <c r="Q1803" i="1" s="1"/>
  <c r="R1803" i="1" s="1"/>
  <c r="I1802" i="1"/>
  <c r="H1802" i="1"/>
  <c r="T1804" i="1"/>
  <c r="J1801" i="1"/>
  <c r="K1801" i="1" s="1"/>
  <c r="E1801" i="1" s="1"/>
  <c r="M1801" i="1"/>
  <c r="AB1802" i="1"/>
  <c r="L1800" i="1" l="1"/>
  <c r="G1800" i="1"/>
  <c r="D1801" i="1"/>
  <c r="F1801" i="1" s="1"/>
  <c r="N1798" i="1"/>
  <c r="O1797" i="1"/>
  <c r="P1797" i="1" s="1"/>
  <c r="S1796" i="1"/>
  <c r="X1796" i="1"/>
  <c r="C1804" i="1"/>
  <c r="U1801" i="1"/>
  <c r="W1801" i="1" s="1"/>
  <c r="J1802" i="1"/>
  <c r="K1802" i="1" s="1"/>
  <c r="E1802" i="1" s="1"/>
  <c r="M1802" i="1"/>
  <c r="AB1803" i="1"/>
  <c r="T1805" i="1"/>
  <c r="I1803" i="1"/>
  <c r="A1804" i="1"/>
  <c r="Q1804" i="1" s="1"/>
  <c r="R1804" i="1" s="1"/>
  <c r="H1803" i="1"/>
  <c r="Z1796" i="1" l="1"/>
  <c r="L1801" i="1"/>
  <c r="D1802" i="1"/>
  <c r="F1802" i="1" s="1"/>
  <c r="B1796" i="1"/>
  <c r="S1797" i="1"/>
  <c r="Z1797" i="1" s="1"/>
  <c r="X1797" i="1"/>
  <c r="B1797" i="1" s="1"/>
  <c r="O1798" i="1"/>
  <c r="P1798" i="1" s="1"/>
  <c r="N1799" i="1"/>
  <c r="G1801" i="1"/>
  <c r="C1805" i="1"/>
  <c r="AB1804" i="1"/>
  <c r="J1803" i="1"/>
  <c r="K1803" i="1" s="1"/>
  <c r="E1803" i="1" s="1"/>
  <c r="M1803" i="1"/>
  <c r="U1802" i="1"/>
  <c r="W1802" i="1" s="1"/>
  <c r="H1804" i="1"/>
  <c r="A1805" i="1"/>
  <c r="Q1805" i="1" s="1"/>
  <c r="R1805" i="1" s="1"/>
  <c r="I1804" i="1"/>
  <c r="T1806" i="1"/>
  <c r="L1802" i="1" l="1"/>
  <c r="G1802" i="1"/>
  <c r="D1803" i="1"/>
  <c r="F1803" i="1" s="1"/>
  <c r="C1806" i="1"/>
  <c r="N1800" i="1"/>
  <c r="O1799" i="1"/>
  <c r="P1799" i="1" s="1"/>
  <c r="S1798" i="1"/>
  <c r="Z1798" i="1" s="1"/>
  <c r="X1798" i="1"/>
  <c r="B1798" i="1" s="1"/>
  <c r="A1806" i="1"/>
  <c r="Q1806" i="1" s="1"/>
  <c r="R1806" i="1" s="1"/>
  <c r="H1805" i="1"/>
  <c r="I1805" i="1" s="1"/>
  <c r="J1804" i="1"/>
  <c r="K1804" i="1" s="1"/>
  <c r="M1804" i="1"/>
  <c r="AB1805" i="1"/>
  <c r="U1803" i="1"/>
  <c r="W1803" i="1" s="1"/>
  <c r="T1807" i="1"/>
  <c r="E1804" i="1" l="1"/>
  <c r="D1804" i="1" s="1"/>
  <c r="L1803" i="1"/>
  <c r="G1803" i="1"/>
  <c r="S1799" i="1"/>
  <c r="X1799" i="1"/>
  <c r="O1800" i="1"/>
  <c r="P1800" i="1" s="1"/>
  <c r="N1801" i="1"/>
  <c r="C1807" i="1"/>
  <c r="J1805" i="1"/>
  <c r="K1805" i="1" s="1"/>
  <c r="E1805" i="1" s="1"/>
  <c r="T1808" i="1"/>
  <c r="U1804" i="1"/>
  <c r="W1804" i="1" s="1"/>
  <c r="A1807" i="1"/>
  <c r="Q1807" i="1" s="1"/>
  <c r="R1807" i="1" s="1"/>
  <c r="I1806" i="1"/>
  <c r="H1806" i="1"/>
  <c r="AB1806" i="1"/>
  <c r="F1804" i="1" l="1"/>
  <c r="L1804" i="1"/>
  <c r="M1805" i="1" s="1"/>
  <c r="G1804" i="1"/>
  <c r="Z1799" i="1"/>
  <c r="C1808" i="1"/>
  <c r="N1802" i="1"/>
  <c r="O1801" i="1"/>
  <c r="P1801" i="1" s="1"/>
  <c r="S1800" i="1"/>
  <c r="Z1800" i="1" s="1"/>
  <c r="X1800" i="1"/>
  <c r="B1800" i="1" s="1"/>
  <c r="B1799" i="1"/>
  <c r="D1805" i="1"/>
  <c r="G1805" i="1" s="1"/>
  <c r="A1808" i="1"/>
  <c r="Q1808" i="1" s="1"/>
  <c r="R1808" i="1" s="1"/>
  <c r="I1807" i="1"/>
  <c r="H1807" i="1"/>
  <c r="U1805" i="1"/>
  <c r="W1805" i="1" s="1"/>
  <c r="J1806" i="1"/>
  <c r="K1806" i="1" s="1"/>
  <c r="E1806" i="1" s="1"/>
  <c r="T1809" i="1"/>
  <c r="AB1807" i="1"/>
  <c r="L1805" i="1" l="1"/>
  <c r="S1801" i="1"/>
  <c r="X1801" i="1"/>
  <c r="N1803" i="1"/>
  <c r="O1802" i="1"/>
  <c r="P1802" i="1" s="1"/>
  <c r="D1806" i="1"/>
  <c r="F1805" i="1"/>
  <c r="C1809" i="1"/>
  <c r="M1806" i="1"/>
  <c r="M1807" i="1" s="1"/>
  <c r="J1807" i="1"/>
  <c r="K1807" i="1" s="1"/>
  <c r="E1807" i="1" s="1"/>
  <c r="AB1808" i="1"/>
  <c r="T1810" i="1"/>
  <c r="A1809" i="1"/>
  <c r="Q1809" i="1" s="1"/>
  <c r="R1809" i="1" s="1"/>
  <c r="H1808" i="1"/>
  <c r="I1808" i="1"/>
  <c r="U1806" i="1"/>
  <c r="W1806" i="1" s="1"/>
  <c r="Z1801" i="1" l="1"/>
  <c r="D1807" i="1"/>
  <c r="G1807" i="1" s="1"/>
  <c r="G1806" i="1"/>
  <c r="F1806" i="1"/>
  <c r="S1802" i="1"/>
  <c r="X1802" i="1"/>
  <c r="O1803" i="1"/>
  <c r="P1803" i="1" s="1"/>
  <c r="N1804" i="1"/>
  <c r="B1801" i="1"/>
  <c r="L1806" i="1"/>
  <c r="C1810" i="1"/>
  <c r="J1808" i="1"/>
  <c r="K1808" i="1" s="1"/>
  <c r="E1808" i="1" s="1"/>
  <c r="M1808" i="1"/>
  <c r="U1807" i="1"/>
  <c r="W1807" i="1" s="1"/>
  <c r="I1809" i="1"/>
  <c r="A1810" i="1"/>
  <c r="Q1810" i="1" s="1"/>
  <c r="R1810" i="1" s="1"/>
  <c r="H1809" i="1"/>
  <c r="AB1809" i="1"/>
  <c r="T1811" i="1"/>
  <c r="Z1802" i="1" l="1"/>
  <c r="L1807" i="1"/>
  <c r="D1808" i="1"/>
  <c r="G1808" i="1" s="1"/>
  <c r="B1802" i="1"/>
  <c r="C1811" i="1"/>
  <c r="O1804" i="1"/>
  <c r="P1804" i="1" s="1"/>
  <c r="N1805" i="1"/>
  <c r="S1803" i="1"/>
  <c r="X1803" i="1"/>
  <c r="F1807" i="1"/>
  <c r="J1809" i="1"/>
  <c r="K1809" i="1" s="1"/>
  <c r="E1809" i="1" s="1"/>
  <c r="M1809" i="1"/>
  <c r="AB1810" i="1"/>
  <c r="U1808" i="1"/>
  <c r="W1808" i="1" s="1"/>
  <c r="T1812" i="1"/>
  <c r="H1810" i="1"/>
  <c r="A1811" i="1"/>
  <c r="Q1811" i="1" s="1"/>
  <c r="R1811" i="1" s="1"/>
  <c r="I1810" i="1"/>
  <c r="L1808" i="1" l="1"/>
  <c r="Z1803" i="1"/>
  <c r="B1803" i="1"/>
  <c r="D1809" i="1"/>
  <c r="G1809" i="1" s="1"/>
  <c r="S1804" i="1"/>
  <c r="Z1804" i="1" s="1"/>
  <c r="X1804" i="1"/>
  <c r="B1804" i="1" s="1"/>
  <c r="C1812" i="1"/>
  <c r="F1808" i="1"/>
  <c r="O1805" i="1"/>
  <c r="P1805" i="1" s="1"/>
  <c r="N1806" i="1"/>
  <c r="H1811" i="1"/>
  <c r="A1812" i="1"/>
  <c r="Q1812" i="1" s="1"/>
  <c r="R1812" i="1" s="1"/>
  <c r="I1811" i="1"/>
  <c r="J1810" i="1"/>
  <c r="K1810" i="1" s="1"/>
  <c r="E1810" i="1" s="1"/>
  <c r="M1810" i="1"/>
  <c r="T1813" i="1"/>
  <c r="AB1811" i="1"/>
  <c r="U1809" i="1"/>
  <c r="W1809" i="1" s="1"/>
  <c r="L1809" i="1" l="1"/>
  <c r="D1810" i="1"/>
  <c r="G1810" i="1" s="1"/>
  <c r="C1813" i="1"/>
  <c r="N1807" i="1"/>
  <c r="O1806" i="1"/>
  <c r="P1806" i="1" s="1"/>
  <c r="S1805" i="1"/>
  <c r="Z1805" i="1" s="1"/>
  <c r="X1805" i="1"/>
  <c r="B1805" i="1" s="1"/>
  <c r="F1809" i="1"/>
  <c r="T1814" i="1"/>
  <c r="H1812" i="1"/>
  <c r="A1813" i="1"/>
  <c r="Q1813" i="1" s="1"/>
  <c r="R1813" i="1" s="1"/>
  <c r="I1812" i="1"/>
  <c r="J1811" i="1"/>
  <c r="K1811" i="1" s="1"/>
  <c r="E1811" i="1" s="1"/>
  <c r="M1811" i="1"/>
  <c r="U1810" i="1"/>
  <c r="W1810" i="1" s="1"/>
  <c r="AB1812" i="1"/>
  <c r="L1810" i="1" l="1"/>
  <c r="D1811" i="1"/>
  <c r="G1811" i="1" s="1"/>
  <c r="S1806" i="1"/>
  <c r="Z1806" i="1" s="1"/>
  <c r="X1806" i="1"/>
  <c r="B1806" i="1" s="1"/>
  <c r="N1808" i="1"/>
  <c r="O1807" i="1"/>
  <c r="P1807" i="1" s="1"/>
  <c r="C1814" i="1"/>
  <c r="F1810" i="1"/>
  <c r="T1815" i="1"/>
  <c r="H1813" i="1"/>
  <c r="A1814" i="1"/>
  <c r="Q1814" i="1" s="1"/>
  <c r="R1814" i="1" s="1"/>
  <c r="I1813" i="1"/>
  <c r="J1812" i="1"/>
  <c r="K1812" i="1" s="1"/>
  <c r="E1812" i="1" s="1"/>
  <c r="M1812" i="1"/>
  <c r="U1811" i="1"/>
  <c r="W1811" i="1" s="1"/>
  <c r="AB1813" i="1"/>
  <c r="L1811" i="1" l="1"/>
  <c r="D1812" i="1"/>
  <c r="G1812" i="1" s="1"/>
  <c r="S1807" i="1"/>
  <c r="Z1807" i="1" s="1"/>
  <c r="X1807" i="1"/>
  <c r="B1807" i="1" s="1"/>
  <c r="O1808" i="1"/>
  <c r="P1808" i="1" s="1"/>
  <c r="N1809" i="1"/>
  <c r="F1811" i="1"/>
  <c r="C1815" i="1"/>
  <c r="H1814" i="1"/>
  <c r="A1815" i="1"/>
  <c r="Q1815" i="1" s="1"/>
  <c r="R1815" i="1" s="1"/>
  <c r="I1814" i="1"/>
  <c r="J1813" i="1"/>
  <c r="K1813" i="1" s="1"/>
  <c r="E1813" i="1" s="1"/>
  <c r="M1813" i="1"/>
  <c r="U1812" i="1"/>
  <c r="W1812" i="1" s="1"/>
  <c r="AB1814" i="1"/>
  <c r="T1816" i="1"/>
  <c r="L1812" i="1" l="1"/>
  <c r="D1813" i="1"/>
  <c r="G1813" i="1" s="1"/>
  <c r="O1809" i="1"/>
  <c r="P1809" i="1" s="1"/>
  <c r="N1810" i="1"/>
  <c r="S1808" i="1"/>
  <c r="X1808" i="1"/>
  <c r="C1816" i="1"/>
  <c r="F1812" i="1"/>
  <c r="U1813" i="1"/>
  <c r="W1813" i="1" s="1"/>
  <c r="J1814" i="1"/>
  <c r="K1814" i="1" s="1"/>
  <c r="E1814" i="1" s="1"/>
  <c r="M1814" i="1"/>
  <c r="T1817" i="1"/>
  <c r="AB1815" i="1"/>
  <c r="H1815" i="1"/>
  <c r="A1816" i="1"/>
  <c r="Q1816" i="1" s="1"/>
  <c r="R1816" i="1" s="1"/>
  <c r="I1815" i="1"/>
  <c r="Z1808" i="1" l="1"/>
  <c r="L1813" i="1"/>
  <c r="D1814" i="1"/>
  <c r="G1814" i="1" s="1"/>
  <c r="B1808" i="1"/>
  <c r="O1810" i="1"/>
  <c r="P1810" i="1" s="1"/>
  <c r="N1811" i="1"/>
  <c r="S1809" i="1"/>
  <c r="Z1809" i="1" s="1"/>
  <c r="X1809" i="1"/>
  <c r="B1809" i="1" s="1"/>
  <c r="C1817" i="1"/>
  <c r="F1813" i="1"/>
  <c r="U1814" i="1"/>
  <c r="W1814" i="1" s="1"/>
  <c r="H1816" i="1"/>
  <c r="A1817" i="1"/>
  <c r="Q1817" i="1" s="1"/>
  <c r="R1817" i="1" s="1"/>
  <c r="I1816" i="1"/>
  <c r="J1815" i="1"/>
  <c r="K1815" i="1" s="1"/>
  <c r="E1815" i="1" s="1"/>
  <c r="M1815" i="1"/>
  <c r="T1818" i="1"/>
  <c r="AB1816" i="1"/>
  <c r="L1814" i="1" l="1"/>
  <c r="D1815" i="1"/>
  <c r="G1815" i="1" s="1"/>
  <c r="N1812" i="1"/>
  <c r="O1811" i="1"/>
  <c r="P1811" i="1" s="1"/>
  <c r="S1810" i="1"/>
  <c r="Z1810" i="1" s="1"/>
  <c r="X1810" i="1"/>
  <c r="B1810" i="1" s="1"/>
  <c r="C1818" i="1"/>
  <c r="F1814" i="1"/>
  <c r="T1819" i="1"/>
  <c r="J1816" i="1"/>
  <c r="K1816" i="1" s="1"/>
  <c r="E1816" i="1" s="1"/>
  <c r="M1816" i="1"/>
  <c r="AB1817" i="1"/>
  <c r="U1815" i="1"/>
  <c r="W1815" i="1" s="1"/>
  <c r="H1817" i="1"/>
  <c r="A1818" i="1"/>
  <c r="Q1818" i="1" s="1"/>
  <c r="R1818" i="1" s="1"/>
  <c r="I1817" i="1"/>
  <c r="L1815" i="1" l="1"/>
  <c r="D1816" i="1"/>
  <c r="G1816" i="1" s="1"/>
  <c r="S1811" i="1"/>
  <c r="Z1811" i="1" s="1"/>
  <c r="X1811" i="1"/>
  <c r="B1811" i="1" s="1"/>
  <c r="O1812" i="1"/>
  <c r="P1812" i="1" s="1"/>
  <c r="N1813" i="1"/>
  <c r="C1819" i="1"/>
  <c r="F1815" i="1"/>
  <c r="J1817" i="1"/>
  <c r="K1817" i="1" s="1"/>
  <c r="E1817" i="1" s="1"/>
  <c r="M1817" i="1"/>
  <c r="H1818" i="1"/>
  <c r="A1819" i="1"/>
  <c r="Q1819" i="1" s="1"/>
  <c r="R1819" i="1" s="1"/>
  <c r="I1818" i="1"/>
  <c r="L1816" i="1"/>
  <c r="U1816" i="1"/>
  <c r="W1816" i="1" s="1"/>
  <c r="AB1818" i="1"/>
  <c r="T1820" i="1"/>
  <c r="D1817" i="1" l="1"/>
  <c r="G1817" i="1" s="1"/>
  <c r="N1814" i="1"/>
  <c r="O1813" i="1"/>
  <c r="P1813" i="1" s="1"/>
  <c r="S1812" i="1"/>
  <c r="Z1812" i="1" s="1"/>
  <c r="X1812" i="1"/>
  <c r="B1812" i="1" s="1"/>
  <c r="F1816" i="1"/>
  <c r="C1820" i="1"/>
  <c r="J1818" i="1"/>
  <c r="K1818" i="1" s="1"/>
  <c r="E1818" i="1" s="1"/>
  <c r="M1818" i="1"/>
  <c r="T1821" i="1"/>
  <c r="AB1819" i="1"/>
  <c r="U1817" i="1"/>
  <c r="W1817" i="1" s="1"/>
  <c r="H1819" i="1"/>
  <c r="A1820" i="1"/>
  <c r="Q1820" i="1" s="1"/>
  <c r="R1820" i="1" s="1"/>
  <c r="I1819" i="1"/>
  <c r="L1817" i="1" l="1"/>
  <c r="F1817" i="1"/>
  <c r="D1818" i="1"/>
  <c r="S1813" i="1"/>
  <c r="X1813" i="1"/>
  <c r="N1815" i="1"/>
  <c r="O1814" i="1"/>
  <c r="P1814" i="1" s="1"/>
  <c r="C1821" i="1"/>
  <c r="U1818" i="1"/>
  <c r="W1818" i="1" s="1"/>
  <c r="J1819" i="1"/>
  <c r="K1819" i="1" s="1"/>
  <c r="E1819" i="1" s="1"/>
  <c r="M1819" i="1"/>
  <c r="AB1820" i="1"/>
  <c r="T1822" i="1"/>
  <c r="H1820" i="1"/>
  <c r="A1821" i="1"/>
  <c r="Q1821" i="1" s="1"/>
  <c r="R1821" i="1" s="1"/>
  <c r="I1820" i="1"/>
  <c r="F1818" i="1" l="1"/>
  <c r="Z1813" i="1"/>
  <c r="L1818" i="1"/>
  <c r="G1818" i="1"/>
  <c r="D1819" i="1"/>
  <c r="O1815" i="1"/>
  <c r="P1815" i="1" s="1"/>
  <c r="N1816" i="1"/>
  <c r="B1813" i="1"/>
  <c r="C1822" i="1"/>
  <c r="S1814" i="1"/>
  <c r="X1814" i="1"/>
  <c r="J1820" i="1"/>
  <c r="K1820" i="1" s="1"/>
  <c r="E1820" i="1" s="1"/>
  <c r="M1820" i="1"/>
  <c r="U1819" i="1"/>
  <c r="W1819" i="1" s="1"/>
  <c r="AB1821" i="1"/>
  <c r="T1823" i="1"/>
  <c r="H1821" i="1"/>
  <c r="A1822" i="1"/>
  <c r="Q1822" i="1" s="1"/>
  <c r="R1822" i="1" s="1"/>
  <c r="I1821" i="1"/>
  <c r="F1819" i="1" l="1"/>
  <c r="L1819" i="1"/>
  <c r="Z1814" i="1"/>
  <c r="G1819" i="1"/>
  <c r="B1814" i="1"/>
  <c r="D1820" i="1"/>
  <c r="F1820" i="1" s="1"/>
  <c r="O1816" i="1"/>
  <c r="P1816" i="1" s="1"/>
  <c r="N1817" i="1"/>
  <c r="S1815" i="1"/>
  <c r="Z1815" i="1" s="1"/>
  <c r="X1815" i="1"/>
  <c r="B1815" i="1" s="1"/>
  <c r="C1823" i="1"/>
  <c r="J1821" i="1"/>
  <c r="K1821" i="1" s="1"/>
  <c r="E1821" i="1" s="1"/>
  <c r="M1821" i="1"/>
  <c r="AB1822" i="1"/>
  <c r="T1824" i="1"/>
  <c r="U1820" i="1"/>
  <c r="W1820" i="1" s="1"/>
  <c r="H1822" i="1"/>
  <c r="A1823" i="1"/>
  <c r="Q1823" i="1" s="1"/>
  <c r="R1823" i="1" s="1"/>
  <c r="I1822" i="1"/>
  <c r="L1820" i="1" l="1"/>
  <c r="G1820" i="1"/>
  <c r="D1821" i="1"/>
  <c r="F1821" i="1" s="1"/>
  <c r="O1817" i="1"/>
  <c r="P1817" i="1" s="1"/>
  <c r="N1818" i="1"/>
  <c r="S1816" i="1"/>
  <c r="X1816" i="1"/>
  <c r="C1824" i="1"/>
  <c r="H1823" i="1"/>
  <c r="A1824" i="1"/>
  <c r="Q1824" i="1" s="1"/>
  <c r="R1824" i="1" s="1"/>
  <c r="I1823" i="1"/>
  <c r="U1821" i="1"/>
  <c r="W1821" i="1" s="1"/>
  <c r="J1822" i="1"/>
  <c r="K1822" i="1" s="1"/>
  <c r="E1822" i="1" s="1"/>
  <c r="M1822" i="1"/>
  <c r="AB1823" i="1"/>
  <c r="T1825" i="1"/>
  <c r="L1821" i="1" l="1"/>
  <c r="Z1816" i="1"/>
  <c r="G1821" i="1"/>
  <c r="D1822" i="1"/>
  <c r="F1822" i="1" s="1"/>
  <c r="O1818" i="1"/>
  <c r="P1818" i="1" s="1"/>
  <c r="N1819" i="1"/>
  <c r="S1817" i="1"/>
  <c r="X1817" i="1"/>
  <c r="C1825" i="1"/>
  <c r="B1816" i="1"/>
  <c r="H1824" i="1"/>
  <c r="A1825" i="1"/>
  <c r="Q1825" i="1" s="1"/>
  <c r="R1825" i="1" s="1"/>
  <c r="I1824" i="1"/>
  <c r="T1826" i="1"/>
  <c r="J1823" i="1"/>
  <c r="K1823" i="1" s="1"/>
  <c r="E1823" i="1" s="1"/>
  <c r="M1823" i="1"/>
  <c r="AB1824" i="1"/>
  <c r="U1822" i="1"/>
  <c r="W1822" i="1" s="1"/>
  <c r="L1822" i="1" l="1"/>
  <c r="Z1817" i="1"/>
  <c r="D1823" i="1"/>
  <c r="F1823" i="1" s="1"/>
  <c r="O1819" i="1"/>
  <c r="P1819" i="1" s="1"/>
  <c r="N1820" i="1"/>
  <c r="S1818" i="1"/>
  <c r="Z1818" i="1" s="1"/>
  <c r="X1818" i="1"/>
  <c r="B1818" i="1" s="1"/>
  <c r="C1826" i="1"/>
  <c r="G1822" i="1"/>
  <c r="B1817" i="1"/>
  <c r="T1827" i="1"/>
  <c r="J1824" i="1"/>
  <c r="K1824" i="1" s="1"/>
  <c r="E1824" i="1" s="1"/>
  <c r="M1824" i="1"/>
  <c r="AB1825" i="1"/>
  <c r="U1823" i="1"/>
  <c r="W1823" i="1" s="1"/>
  <c r="A1826" i="1"/>
  <c r="Q1826" i="1" s="1"/>
  <c r="R1826" i="1" s="1"/>
  <c r="H1825" i="1"/>
  <c r="I1825" i="1"/>
  <c r="L1823" i="1" l="1"/>
  <c r="G1823" i="1"/>
  <c r="D1824" i="1"/>
  <c r="F1824" i="1" s="1"/>
  <c r="N1821" i="1"/>
  <c r="O1820" i="1"/>
  <c r="P1820" i="1" s="1"/>
  <c r="S1819" i="1"/>
  <c r="X1819" i="1"/>
  <c r="C1827" i="1"/>
  <c r="AB1826" i="1"/>
  <c r="T1828" i="1"/>
  <c r="J1825" i="1"/>
  <c r="K1825" i="1" s="1"/>
  <c r="E1825" i="1" s="1"/>
  <c r="M1825" i="1"/>
  <c r="A1827" i="1"/>
  <c r="Q1827" i="1" s="1"/>
  <c r="R1827" i="1" s="1"/>
  <c r="I1826" i="1"/>
  <c r="H1826" i="1"/>
  <c r="U1824" i="1"/>
  <c r="W1824" i="1" s="1"/>
  <c r="L1824" i="1" l="1"/>
  <c r="Z1819" i="1"/>
  <c r="G1824" i="1"/>
  <c r="D1825" i="1"/>
  <c r="F1825" i="1" s="1"/>
  <c r="S1820" i="1"/>
  <c r="Z1820" i="1" s="1"/>
  <c r="X1820" i="1"/>
  <c r="B1820" i="1" s="1"/>
  <c r="N1822" i="1"/>
  <c r="O1821" i="1"/>
  <c r="P1821" i="1" s="1"/>
  <c r="C1828" i="1"/>
  <c r="B1819" i="1"/>
  <c r="AB1827" i="1"/>
  <c r="I1827" i="1"/>
  <c r="A1828" i="1"/>
  <c r="Q1828" i="1" s="1"/>
  <c r="R1828" i="1" s="1"/>
  <c r="H1827" i="1"/>
  <c r="J1826" i="1"/>
  <c r="K1826" i="1" s="1"/>
  <c r="E1826" i="1" s="1"/>
  <c r="M1826" i="1"/>
  <c r="U1825" i="1"/>
  <c r="W1825" i="1" s="1"/>
  <c r="T1829" i="1"/>
  <c r="L1825" i="1" l="1"/>
  <c r="G1825" i="1"/>
  <c r="D1826" i="1"/>
  <c r="F1826" i="1" s="1"/>
  <c r="S1821" i="1"/>
  <c r="Z1821" i="1" s="1"/>
  <c r="X1821" i="1"/>
  <c r="B1821" i="1" s="1"/>
  <c r="N1823" i="1"/>
  <c r="O1822" i="1"/>
  <c r="P1822" i="1" s="1"/>
  <c r="C1829" i="1"/>
  <c r="T1830" i="1"/>
  <c r="H1828" i="1"/>
  <c r="A1829" i="1"/>
  <c r="Q1829" i="1" s="1"/>
  <c r="R1829" i="1" s="1"/>
  <c r="I1828" i="1"/>
  <c r="J1827" i="1"/>
  <c r="K1827" i="1" s="1"/>
  <c r="E1827" i="1" s="1"/>
  <c r="M1827" i="1"/>
  <c r="AB1828" i="1"/>
  <c r="U1826" i="1"/>
  <c r="W1826" i="1" s="1"/>
  <c r="L1826" i="1" l="1"/>
  <c r="G1826" i="1"/>
  <c r="D1827" i="1"/>
  <c r="F1827" i="1" s="1"/>
  <c r="S1822" i="1"/>
  <c r="Z1822" i="1" s="1"/>
  <c r="X1822" i="1"/>
  <c r="B1822" i="1" s="1"/>
  <c r="O1823" i="1"/>
  <c r="P1823" i="1" s="1"/>
  <c r="N1824" i="1"/>
  <c r="C1830" i="1"/>
  <c r="U1827" i="1"/>
  <c r="W1827" i="1" s="1"/>
  <c r="J1828" i="1"/>
  <c r="K1828" i="1" s="1"/>
  <c r="E1828" i="1" s="1"/>
  <c r="M1828" i="1"/>
  <c r="AB1829" i="1"/>
  <c r="A1830" i="1"/>
  <c r="Q1830" i="1" s="1"/>
  <c r="R1830" i="1" s="1"/>
  <c r="I1829" i="1"/>
  <c r="H1829" i="1"/>
  <c r="T1831" i="1"/>
  <c r="L1827" i="1" l="1"/>
  <c r="G1827" i="1"/>
  <c r="D1828" i="1"/>
  <c r="F1828" i="1" s="1"/>
  <c r="O1824" i="1"/>
  <c r="P1824" i="1" s="1"/>
  <c r="N1825" i="1"/>
  <c r="S1823" i="1"/>
  <c r="Z1823" i="1" s="1"/>
  <c r="X1823" i="1"/>
  <c r="B1823" i="1" s="1"/>
  <c r="C1831" i="1"/>
  <c r="I1830" i="1"/>
  <c r="A1831" i="1"/>
  <c r="Q1831" i="1" s="1"/>
  <c r="R1831" i="1" s="1"/>
  <c r="H1830" i="1"/>
  <c r="T1832" i="1"/>
  <c r="M1829" i="1"/>
  <c r="J1829" i="1"/>
  <c r="K1829" i="1" s="1"/>
  <c r="E1829" i="1" s="1"/>
  <c r="AB1830" i="1"/>
  <c r="U1828" i="1"/>
  <c r="W1828" i="1" s="1"/>
  <c r="L1828" i="1" l="1"/>
  <c r="D1829" i="1"/>
  <c r="F1829" i="1" s="1"/>
  <c r="N1826" i="1"/>
  <c r="O1825" i="1"/>
  <c r="P1825" i="1" s="1"/>
  <c r="S1824" i="1"/>
  <c r="Z1824" i="1" s="1"/>
  <c r="X1824" i="1"/>
  <c r="B1824" i="1" s="1"/>
  <c r="G1828" i="1"/>
  <c r="C1832" i="1"/>
  <c r="A1832" i="1"/>
  <c r="Q1832" i="1" s="1"/>
  <c r="R1832" i="1" s="1"/>
  <c r="H1831" i="1"/>
  <c r="I1831" i="1"/>
  <c r="J1830" i="1"/>
  <c r="K1830" i="1" s="1"/>
  <c r="E1830" i="1" s="1"/>
  <c r="M1830" i="1"/>
  <c r="AB1831" i="1"/>
  <c r="U1829" i="1"/>
  <c r="W1829" i="1" s="1"/>
  <c r="T1833" i="1"/>
  <c r="L1829" i="1" l="1"/>
  <c r="G1829" i="1"/>
  <c r="D1830" i="1"/>
  <c r="F1830" i="1" s="1"/>
  <c r="S1825" i="1"/>
  <c r="Z1825" i="1" s="1"/>
  <c r="X1825" i="1"/>
  <c r="B1825" i="1" s="1"/>
  <c r="O1826" i="1"/>
  <c r="P1826" i="1" s="1"/>
  <c r="N1827" i="1"/>
  <c r="C1833" i="1"/>
  <c r="U1830" i="1"/>
  <c r="W1830" i="1" s="1"/>
  <c r="J1831" i="1"/>
  <c r="K1831" i="1" s="1"/>
  <c r="E1831" i="1" s="1"/>
  <c r="M1831" i="1"/>
  <c r="A1833" i="1"/>
  <c r="Q1833" i="1" s="1"/>
  <c r="R1833" i="1" s="1"/>
  <c r="I1832" i="1"/>
  <c r="H1832" i="1"/>
  <c r="AB1832" i="1"/>
  <c r="T1834" i="1"/>
  <c r="L1830" i="1" l="1"/>
  <c r="G1830" i="1"/>
  <c r="D1831" i="1"/>
  <c r="F1831" i="1" s="1"/>
  <c r="O1827" i="1"/>
  <c r="P1827" i="1" s="1"/>
  <c r="N1828" i="1"/>
  <c r="S1826" i="1"/>
  <c r="X1826" i="1"/>
  <c r="C1834" i="1"/>
  <c r="A1834" i="1"/>
  <c r="Q1834" i="1" s="1"/>
  <c r="R1834" i="1" s="1"/>
  <c r="I1833" i="1"/>
  <c r="H1833" i="1"/>
  <c r="T1835" i="1"/>
  <c r="J1832" i="1"/>
  <c r="K1832" i="1" s="1"/>
  <c r="E1832" i="1" s="1"/>
  <c r="M1832" i="1"/>
  <c r="U1831" i="1"/>
  <c r="W1831" i="1" s="1"/>
  <c r="AB1833" i="1"/>
  <c r="L1831" i="1" l="1"/>
  <c r="Z1826" i="1"/>
  <c r="G1831" i="1"/>
  <c r="D1832" i="1"/>
  <c r="F1832" i="1" s="1"/>
  <c r="B1826" i="1"/>
  <c r="O1828" i="1"/>
  <c r="P1828" i="1" s="1"/>
  <c r="N1829" i="1"/>
  <c r="S1827" i="1"/>
  <c r="X1827" i="1"/>
  <c r="C1835" i="1"/>
  <c r="A1835" i="1"/>
  <c r="Q1835" i="1" s="1"/>
  <c r="R1835" i="1" s="1"/>
  <c r="I1834" i="1"/>
  <c r="H1834" i="1"/>
  <c r="T1836" i="1"/>
  <c r="J1833" i="1"/>
  <c r="K1833" i="1" s="1"/>
  <c r="E1833" i="1" s="1"/>
  <c r="M1833" i="1"/>
  <c r="U1832" i="1"/>
  <c r="W1832" i="1" s="1"/>
  <c r="AB1834" i="1"/>
  <c r="L1832" i="1" l="1"/>
  <c r="Z1827" i="1"/>
  <c r="G1832" i="1"/>
  <c r="D1833" i="1"/>
  <c r="F1833" i="1" s="1"/>
  <c r="O1829" i="1"/>
  <c r="P1829" i="1" s="1"/>
  <c r="N1830" i="1"/>
  <c r="S1828" i="1"/>
  <c r="X1828" i="1"/>
  <c r="B1828" i="1" s="1"/>
  <c r="C1836" i="1"/>
  <c r="B1827" i="1"/>
  <c r="T1837" i="1"/>
  <c r="A1836" i="1"/>
  <c r="Q1836" i="1" s="1"/>
  <c r="I1835" i="1"/>
  <c r="H1835" i="1"/>
  <c r="J1834" i="1"/>
  <c r="M1834" i="1"/>
  <c r="L1833" i="1"/>
  <c r="U1833" i="1"/>
  <c r="W1833" i="1" s="1"/>
  <c r="AB1835" i="1"/>
  <c r="C1837" i="1" l="1"/>
  <c r="R1836" i="1"/>
  <c r="O1830" i="1"/>
  <c r="N1831" i="1"/>
  <c r="S1829" i="1"/>
  <c r="X1829" i="1"/>
  <c r="G1833" i="1"/>
  <c r="Z1828" i="1"/>
  <c r="A1837" i="1"/>
  <c r="Q1837" i="1" s="1"/>
  <c r="I1836" i="1"/>
  <c r="H1836" i="1"/>
  <c r="K1834" i="1"/>
  <c r="E1834" i="1" s="1"/>
  <c r="J1835" i="1"/>
  <c r="M1835" i="1"/>
  <c r="T1838" i="1"/>
  <c r="AB1836" i="1"/>
  <c r="D1834" i="1" l="1"/>
  <c r="G1834" i="1" s="1"/>
  <c r="B1829" i="1"/>
  <c r="Z1829" i="1"/>
  <c r="O1831" i="1"/>
  <c r="N1832" i="1"/>
  <c r="P1830" i="1"/>
  <c r="C1838" i="1"/>
  <c r="R1837" i="1"/>
  <c r="T1839" i="1"/>
  <c r="U1834" i="1"/>
  <c r="A1838" i="1"/>
  <c r="Q1838" i="1" s="1"/>
  <c r="R1838" i="1" s="1"/>
  <c r="H1837" i="1"/>
  <c r="I1837" i="1" s="1"/>
  <c r="J1836" i="1"/>
  <c r="K1836" i="1" s="1"/>
  <c r="M1836" i="1"/>
  <c r="AB1837" i="1"/>
  <c r="K1835" i="1"/>
  <c r="E1835" i="1" s="1"/>
  <c r="E1836" i="1" l="1"/>
  <c r="C1839" i="1"/>
  <c r="D1835" i="1"/>
  <c r="G1835" i="1" s="1"/>
  <c r="P1831" i="1"/>
  <c r="L1834" i="1"/>
  <c r="S1830" i="1"/>
  <c r="X1830" i="1"/>
  <c r="F1834" i="1"/>
  <c r="O1832" i="1"/>
  <c r="N1833" i="1"/>
  <c r="A1839" i="1"/>
  <c r="Q1839" i="1" s="1"/>
  <c r="R1839" i="1" s="1"/>
  <c r="I1838" i="1"/>
  <c r="H1838" i="1"/>
  <c r="T1840" i="1"/>
  <c r="J1837" i="1"/>
  <c r="K1837" i="1" s="1"/>
  <c r="E1837" i="1" s="1"/>
  <c r="U1835" i="1"/>
  <c r="U1836" i="1" s="1"/>
  <c r="W1836" i="1" s="1"/>
  <c r="AB1838" i="1"/>
  <c r="W1834" i="1"/>
  <c r="L1835" i="1" l="1"/>
  <c r="P1832" i="1"/>
  <c r="B1830" i="1"/>
  <c r="Z1830" i="1"/>
  <c r="F1835" i="1"/>
  <c r="C1840" i="1"/>
  <c r="D1836" i="1"/>
  <c r="N1834" i="1"/>
  <c r="N1835" i="1" s="1"/>
  <c r="N1836" i="1" s="1"/>
  <c r="O1833" i="1"/>
  <c r="D1837" i="1"/>
  <c r="L1837" i="1" s="1"/>
  <c r="S1831" i="1"/>
  <c r="X1831" i="1"/>
  <c r="A1840" i="1"/>
  <c r="Q1840" i="1" s="1"/>
  <c r="R1840" i="1" s="1"/>
  <c r="I1839" i="1"/>
  <c r="H1839" i="1"/>
  <c r="U1837" i="1"/>
  <c r="W1837" i="1" s="1"/>
  <c r="T1841" i="1"/>
  <c r="J1838" i="1"/>
  <c r="K1838" i="1" s="1"/>
  <c r="E1838" i="1" s="1"/>
  <c r="W1835" i="1"/>
  <c r="AB1839" i="1"/>
  <c r="G1837" i="1" l="1"/>
  <c r="O1835" i="1"/>
  <c r="O1834" i="1"/>
  <c r="P1834" i="1" s="1"/>
  <c r="B1831" i="1"/>
  <c r="G1836" i="1"/>
  <c r="F1836" i="1"/>
  <c r="Z1831" i="1"/>
  <c r="C1841" i="1"/>
  <c r="S1832" i="1"/>
  <c r="X1832" i="1"/>
  <c r="D1838" i="1"/>
  <c r="L1838" i="1" s="1"/>
  <c r="F1837" i="1"/>
  <c r="L1836" i="1"/>
  <c r="P1833" i="1"/>
  <c r="J1839" i="1"/>
  <c r="K1839" i="1" s="1"/>
  <c r="E1839" i="1" s="1"/>
  <c r="T1842" i="1"/>
  <c r="AB1840" i="1"/>
  <c r="U1838" i="1"/>
  <c r="W1838" i="1" s="1"/>
  <c r="A1841" i="1"/>
  <c r="Q1841" i="1" s="1"/>
  <c r="R1841" i="1" s="1"/>
  <c r="I1840" i="1"/>
  <c r="H1840" i="1"/>
  <c r="C1842" i="1" l="1"/>
  <c r="B1832" i="1"/>
  <c r="P1835" i="1"/>
  <c r="D1839" i="1"/>
  <c r="G1839" i="1" s="1"/>
  <c r="Z1832" i="1"/>
  <c r="S1834" i="1"/>
  <c r="X1834" i="1"/>
  <c r="S1833" i="1"/>
  <c r="X1833" i="1"/>
  <c r="O1836" i="1"/>
  <c r="P1836" i="1" s="1"/>
  <c r="M1837" i="1"/>
  <c r="G1838" i="1"/>
  <c r="F1838" i="1"/>
  <c r="J1840" i="1"/>
  <c r="K1840" i="1" s="1"/>
  <c r="E1840" i="1" s="1"/>
  <c r="T1843" i="1"/>
  <c r="AB1841" i="1"/>
  <c r="A1842" i="1"/>
  <c r="Q1842" i="1" s="1"/>
  <c r="R1842" i="1" s="1"/>
  <c r="I1841" i="1"/>
  <c r="H1841" i="1"/>
  <c r="U1839" i="1"/>
  <c r="W1839" i="1" s="1"/>
  <c r="B1834" i="1" l="1"/>
  <c r="B1833" i="1"/>
  <c r="S1835" i="1"/>
  <c r="X1835" i="1"/>
  <c r="Z1833" i="1"/>
  <c r="N1837" i="1"/>
  <c r="O1837" i="1" s="1"/>
  <c r="P1837" i="1" s="1"/>
  <c r="M1838" i="1"/>
  <c r="D1840" i="1"/>
  <c r="F1839" i="1"/>
  <c r="S1836" i="1"/>
  <c r="X1836" i="1"/>
  <c r="B1836" i="1" s="1"/>
  <c r="Z1834" i="1"/>
  <c r="L1839" i="1"/>
  <c r="C1843" i="1"/>
  <c r="J1841" i="1"/>
  <c r="K1841" i="1" s="1"/>
  <c r="E1841" i="1" s="1"/>
  <c r="A1843" i="1"/>
  <c r="Q1843" i="1" s="1"/>
  <c r="R1843" i="1" s="1"/>
  <c r="I1842" i="1"/>
  <c r="H1842" i="1"/>
  <c r="AB1842" i="1"/>
  <c r="U1840" i="1"/>
  <c r="W1840" i="1" s="1"/>
  <c r="T1844" i="1"/>
  <c r="C1844" i="1" l="1"/>
  <c r="F1840" i="1"/>
  <c r="B1835" i="1"/>
  <c r="Z1835" i="1"/>
  <c r="D1841" i="1"/>
  <c r="L1841" i="1" s="1"/>
  <c r="G1840" i="1"/>
  <c r="L1840" i="1"/>
  <c r="Z1836" i="1"/>
  <c r="N1838" i="1"/>
  <c r="O1838" i="1" s="1"/>
  <c r="P1838" i="1" s="1"/>
  <c r="M1839" i="1"/>
  <c r="S1837" i="1"/>
  <c r="Z1837" i="1" s="1"/>
  <c r="X1837" i="1"/>
  <c r="B1837" i="1" s="1"/>
  <c r="U1841" i="1"/>
  <c r="W1841" i="1" s="1"/>
  <c r="J1842" i="1"/>
  <c r="K1842" i="1" s="1"/>
  <c r="E1842" i="1" s="1"/>
  <c r="A1844" i="1"/>
  <c r="Q1844" i="1" s="1"/>
  <c r="R1844" i="1" s="1"/>
  <c r="I1843" i="1"/>
  <c r="H1843" i="1"/>
  <c r="T1845" i="1"/>
  <c r="AB1843" i="1"/>
  <c r="F1841" i="1" l="1"/>
  <c r="D1842" i="1"/>
  <c r="N1839" i="1"/>
  <c r="O1839" i="1" s="1"/>
  <c r="P1839" i="1" s="1"/>
  <c r="M1840" i="1"/>
  <c r="S1838" i="1"/>
  <c r="Z1838" i="1" s="1"/>
  <c r="X1838" i="1"/>
  <c r="B1838" i="1" s="1"/>
  <c r="G1841" i="1"/>
  <c r="C1845" i="1"/>
  <c r="T1846" i="1"/>
  <c r="J1843" i="1"/>
  <c r="K1843" i="1" s="1"/>
  <c r="E1843" i="1" s="1"/>
  <c r="A1845" i="1"/>
  <c r="Q1845" i="1" s="1"/>
  <c r="R1845" i="1" s="1"/>
  <c r="I1844" i="1"/>
  <c r="H1844" i="1"/>
  <c r="AB1844" i="1"/>
  <c r="U1842" i="1"/>
  <c r="W1842" i="1" s="1"/>
  <c r="F1842" i="1" l="1"/>
  <c r="L1842" i="1"/>
  <c r="G1842" i="1"/>
  <c r="D1843" i="1"/>
  <c r="N1840" i="1"/>
  <c r="O1840" i="1" s="1"/>
  <c r="P1840" i="1" s="1"/>
  <c r="M1841" i="1"/>
  <c r="S1839" i="1"/>
  <c r="Z1839" i="1" s="1"/>
  <c r="X1839" i="1"/>
  <c r="B1839" i="1" s="1"/>
  <c r="C1846" i="1"/>
  <c r="AB1845" i="1"/>
  <c r="U1843" i="1"/>
  <c r="W1843" i="1" s="1"/>
  <c r="J1844" i="1"/>
  <c r="K1844" i="1" s="1"/>
  <c r="E1844" i="1" s="1"/>
  <c r="A1846" i="1"/>
  <c r="Q1846" i="1" s="1"/>
  <c r="R1846" i="1" s="1"/>
  <c r="I1845" i="1"/>
  <c r="H1845" i="1"/>
  <c r="T1847" i="1"/>
  <c r="F1843" i="1" l="1"/>
  <c r="L1843" i="1"/>
  <c r="G1843" i="1"/>
  <c r="D1844" i="1"/>
  <c r="N1841" i="1"/>
  <c r="O1841" i="1" s="1"/>
  <c r="P1841" i="1" s="1"/>
  <c r="M1842" i="1"/>
  <c r="S1840" i="1"/>
  <c r="Z1840" i="1" s="1"/>
  <c r="X1840" i="1"/>
  <c r="B1840" i="1" s="1"/>
  <c r="C1847" i="1"/>
  <c r="U1844" i="1"/>
  <c r="W1844" i="1" s="1"/>
  <c r="J1845" i="1"/>
  <c r="K1845" i="1" s="1"/>
  <c r="E1845" i="1" s="1"/>
  <c r="A1847" i="1"/>
  <c r="Q1847" i="1" s="1"/>
  <c r="R1847" i="1" s="1"/>
  <c r="I1846" i="1"/>
  <c r="H1846" i="1"/>
  <c r="T1848" i="1"/>
  <c r="AB1846" i="1"/>
  <c r="F1844" i="1" l="1"/>
  <c r="L1844" i="1"/>
  <c r="D1845" i="1"/>
  <c r="C1848" i="1"/>
  <c r="N1842" i="1"/>
  <c r="O1842" i="1" s="1"/>
  <c r="P1842" i="1" s="1"/>
  <c r="M1843" i="1"/>
  <c r="S1841" i="1"/>
  <c r="X1841" i="1"/>
  <c r="G1844" i="1"/>
  <c r="T1849" i="1"/>
  <c r="J1846" i="1"/>
  <c r="K1846" i="1" s="1"/>
  <c r="E1846" i="1" s="1"/>
  <c r="I1847" i="1"/>
  <c r="A1848" i="1"/>
  <c r="Q1848" i="1" s="1"/>
  <c r="R1848" i="1" s="1"/>
  <c r="H1847" i="1"/>
  <c r="AB1847" i="1"/>
  <c r="U1845" i="1"/>
  <c r="W1845" i="1" s="1"/>
  <c r="F1845" i="1" l="1"/>
  <c r="L1845" i="1"/>
  <c r="D1846" i="1"/>
  <c r="Z1841" i="1"/>
  <c r="N1843" i="1"/>
  <c r="O1843" i="1" s="1"/>
  <c r="P1843" i="1" s="1"/>
  <c r="M1844" i="1"/>
  <c r="S1842" i="1"/>
  <c r="Z1842" i="1" s="1"/>
  <c r="X1842" i="1"/>
  <c r="B1842" i="1" s="1"/>
  <c r="C1849" i="1"/>
  <c r="G1845" i="1"/>
  <c r="B1841" i="1"/>
  <c r="J1847" i="1"/>
  <c r="K1847" i="1" s="1"/>
  <c r="E1847" i="1" s="1"/>
  <c r="AB1848" i="1"/>
  <c r="H1848" i="1"/>
  <c r="A1849" i="1"/>
  <c r="Q1849" i="1" s="1"/>
  <c r="R1849" i="1" s="1"/>
  <c r="I1848" i="1"/>
  <c r="T1850" i="1"/>
  <c r="U1846" i="1"/>
  <c r="W1846" i="1" s="1"/>
  <c r="F1846" i="1" l="1"/>
  <c r="L1846" i="1"/>
  <c r="G1846" i="1"/>
  <c r="D1847" i="1"/>
  <c r="N1844" i="1"/>
  <c r="O1844" i="1" s="1"/>
  <c r="P1844" i="1" s="1"/>
  <c r="M1845" i="1"/>
  <c r="S1843" i="1"/>
  <c r="X1843" i="1"/>
  <c r="C1850" i="1"/>
  <c r="A1850" i="1"/>
  <c r="Q1850" i="1" s="1"/>
  <c r="R1850" i="1" s="1"/>
  <c r="H1849" i="1"/>
  <c r="I1849" i="1"/>
  <c r="U1847" i="1"/>
  <c r="W1847" i="1" s="1"/>
  <c r="AB1849" i="1"/>
  <c r="J1848" i="1"/>
  <c r="K1848" i="1" s="1"/>
  <c r="E1848" i="1" s="1"/>
  <c r="T1851" i="1"/>
  <c r="F1847" i="1" l="1"/>
  <c r="L1847" i="1"/>
  <c r="Z1843" i="1"/>
  <c r="G1847" i="1"/>
  <c r="D1848" i="1"/>
  <c r="B1843" i="1"/>
  <c r="N1845" i="1"/>
  <c r="O1845" i="1" s="1"/>
  <c r="P1845" i="1" s="1"/>
  <c r="M1846" i="1"/>
  <c r="S1844" i="1"/>
  <c r="Z1844" i="1" s="1"/>
  <c r="X1844" i="1"/>
  <c r="B1844" i="1" s="1"/>
  <c r="C1851" i="1"/>
  <c r="U1848" i="1"/>
  <c r="W1848" i="1" s="1"/>
  <c r="T1852" i="1"/>
  <c r="J1849" i="1"/>
  <c r="K1849" i="1" s="1"/>
  <c r="E1849" i="1" s="1"/>
  <c r="A1851" i="1"/>
  <c r="Q1851" i="1" s="1"/>
  <c r="R1851" i="1" s="1"/>
  <c r="I1850" i="1"/>
  <c r="H1850" i="1"/>
  <c r="AB1850" i="1"/>
  <c r="F1848" i="1" l="1"/>
  <c r="L1848" i="1"/>
  <c r="D1849" i="1"/>
  <c r="L1849" i="1" s="1"/>
  <c r="N1846" i="1"/>
  <c r="O1846" i="1" s="1"/>
  <c r="P1846" i="1" s="1"/>
  <c r="M1847" i="1"/>
  <c r="S1845" i="1"/>
  <c r="X1845" i="1"/>
  <c r="G1848" i="1"/>
  <c r="C1852" i="1"/>
  <c r="A1852" i="1"/>
  <c r="Q1852" i="1" s="1"/>
  <c r="R1852" i="1" s="1"/>
  <c r="I1851" i="1"/>
  <c r="H1851" i="1"/>
  <c r="J1850" i="1"/>
  <c r="K1850" i="1" s="1"/>
  <c r="E1850" i="1" s="1"/>
  <c r="T1853" i="1"/>
  <c r="U1849" i="1"/>
  <c r="W1849" i="1" s="1"/>
  <c r="AB1851" i="1"/>
  <c r="F1849" i="1" l="1"/>
  <c r="Z1845" i="1"/>
  <c r="G1849" i="1"/>
  <c r="D1850" i="1"/>
  <c r="B1845" i="1"/>
  <c r="N1847" i="1"/>
  <c r="O1847" i="1" s="1"/>
  <c r="P1847" i="1" s="1"/>
  <c r="M1848" i="1"/>
  <c r="S1846" i="1"/>
  <c r="Z1846" i="1" s="1"/>
  <c r="X1846" i="1"/>
  <c r="B1846" i="1" s="1"/>
  <c r="C1853" i="1"/>
  <c r="AB1852" i="1"/>
  <c r="T1854" i="1"/>
  <c r="A1853" i="1"/>
  <c r="Q1853" i="1" s="1"/>
  <c r="R1853" i="1" s="1"/>
  <c r="H1852" i="1"/>
  <c r="I1852" i="1"/>
  <c r="U1850" i="1"/>
  <c r="W1850" i="1" s="1"/>
  <c r="J1851" i="1"/>
  <c r="K1851" i="1" s="1"/>
  <c r="E1851" i="1" s="1"/>
  <c r="F1850" i="1" l="1"/>
  <c r="L1850" i="1"/>
  <c r="D1851" i="1"/>
  <c r="N1848" i="1"/>
  <c r="O1848" i="1" s="1"/>
  <c r="P1848" i="1" s="1"/>
  <c r="M1849" i="1"/>
  <c r="S1847" i="1"/>
  <c r="X1847" i="1"/>
  <c r="G1850" i="1"/>
  <c r="C1854" i="1"/>
  <c r="T1855" i="1"/>
  <c r="U1851" i="1"/>
  <c r="W1851" i="1" s="1"/>
  <c r="J1852" i="1"/>
  <c r="K1852" i="1" s="1"/>
  <c r="E1852" i="1" s="1"/>
  <c r="I1853" i="1"/>
  <c r="A1854" i="1"/>
  <c r="Q1854" i="1" s="1"/>
  <c r="R1854" i="1" s="1"/>
  <c r="H1853" i="1"/>
  <c r="AB1853" i="1"/>
  <c r="F1851" i="1" l="1"/>
  <c r="L1851" i="1"/>
  <c r="Z1847" i="1"/>
  <c r="D1852" i="1"/>
  <c r="B1847" i="1"/>
  <c r="N1849" i="1"/>
  <c r="O1849" i="1" s="1"/>
  <c r="P1849" i="1" s="1"/>
  <c r="M1850" i="1"/>
  <c r="S1848" i="1"/>
  <c r="X1848" i="1"/>
  <c r="C1855" i="1"/>
  <c r="G1851" i="1"/>
  <c r="H1854" i="1"/>
  <c r="A1855" i="1"/>
  <c r="Q1855" i="1" s="1"/>
  <c r="R1855" i="1" s="1"/>
  <c r="I1854" i="1"/>
  <c r="J1853" i="1"/>
  <c r="K1853" i="1" s="1"/>
  <c r="E1853" i="1" s="1"/>
  <c r="AB1854" i="1"/>
  <c r="T1856" i="1"/>
  <c r="U1852" i="1"/>
  <c r="W1852" i="1" s="1"/>
  <c r="F1852" i="1" l="1"/>
  <c r="L1852" i="1"/>
  <c r="Z1848" i="1"/>
  <c r="G1852" i="1"/>
  <c r="D1853" i="1"/>
  <c r="N1850" i="1"/>
  <c r="O1850" i="1" s="1"/>
  <c r="P1850" i="1" s="1"/>
  <c r="M1851" i="1"/>
  <c r="S1849" i="1"/>
  <c r="Z1849" i="1" s="1"/>
  <c r="X1849" i="1"/>
  <c r="B1849" i="1" s="1"/>
  <c r="C1856" i="1"/>
  <c r="B1848" i="1"/>
  <c r="T1857" i="1"/>
  <c r="AB1855" i="1"/>
  <c r="H1855" i="1"/>
  <c r="A1856" i="1"/>
  <c r="Q1856" i="1" s="1"/>
  <c r="R1856" i="1" s="1"/>
  <c r="I1855" i="1"/>
  <c r="U1853" i="1"/>
  <c r="W1853" i="1" s="1"/>
  <c r="J1854" i="1"/>
  <c r="K1854" i="1" s="1"/>
  <c r="E1854" i="1" s="1"/>
  <c r="F1853" i="1" l="1"/>
  <c r="L1853" i="1"/>
  <c r="G1853" i="1"/>
  <c r="D1854" i="1"/>
  <c r="N1851" i="1"/>
  <c r="O1851" i="1" s="1"/>
  <c r="P1851" i="1" s="1"/>
  <c r="M1852" i="1"/>
  <c r="S1850" i="1"/>
  <c r="Z1850" i="1" s="1"/>
  <c r="X1850" i="1"/>
  <c r="B1850" i="1" s="1"/>
  <c r="C1857" i="1"/>
  <c r="U1854" i="1"/>
  <c r="W1854" i="1" s="1"/>
  <c r="H1856" i="1"/>
  <c r="A1857" i="1"/>
  <c r="Q1857" i="1" s="1"/>
  <c r="R1857" i="1" s="1"/>
  <c r="I1856" i="1"/>
  <c r="J1855" i="1"/>
  <c r="K1855" i="1" s="1"/>
  <c r="E1855" i="1" s="1"/>
  <c r="T1858" i="1"/>
  <c r="AB1856" i="1"/>
  <c r="F1854" i="1" l="1"/>
  <c r="L1854" i="1"/>
  <c r="D1855" i="1"/>
  <c r="N1852" i="1"/>
  <c r="O1852" i="1" s="1"/>
  <c r="P1852" i="1" s="1"/>
  <c r="M1853" i="1"/>
  <c r="S1851" i="1"/>
  <c r="Z1851" i="1" s="1"/>
  <c r="X1851" i="1"/>
  <c r="B1851" i="1" s="1"/>
  <c r="G1854" i="1"/>
  <c r="C1858" i="1"/>
  <c r="AB1857" i="1"/>
  <c r="U1855" i="1"/>
  <c r="W1855" i="1" s="1"/>
  <c r="H1857" i="1"/>
  <c r="A1858" i="1"/>
  <c r="Q1858" i="1" s="1"/>
  <c r="R1858" i="1" s="1"/>
  <c r="I1857" i="1"/>
  <c r="T1859" i="1"/>
  <c r="J1856" i="1"/>
  <c r="K1856" i="1" s="1"/>
  <c r="E1856" i="1" s="1"/>
  <c r="F1855" i="1" l="1"/>
  <c r="L1855" i="1"/>
  <c r="G1855" i="1"/>
  <c r="D1856" i="1"/>
  <c r="N1853" i="1"/>
  <c r="O1853" i="1" s="1"/>
  <c r="P1853" i="1" s="1"/>
  <c r="M1854" i="1"/>
  <c r="S1852" i="1"/>
  <c r="X1852" i="1"/>
  <c r="C1859" i="1"/>
  <c r="H1858" i="1"/>
  <c r="A1859" i="1"/>
  <c r="Q1859" i="1" s="1"/>
  <c r="R1859" i="1" s="1"/>
  <c r="I1858" i="1"/>
  <c r="J1857" i="1"/>
  <c r="K1857" i="1" s="1"/>
  <c r="E1857" i="1" s="1"/>
  <c r="U1856" i="1"/>
  <c r="W1856" i="1" s="1"/>
  <c r="T1860" i="1"/>
  <c r="AB1858" i="1"/>
  <c r="F1856" i="1" l="1"/>
  <c r="Z1852" i="1"/>
  <c r="L1856" i="1"/>
  <c r="G1856" i="1"/>
  <c r="D1857" i="1"/>
  <c r="N1854" i="1"/>
  <c r="O1854" i="1" s="1"/>
  <c r="P1854" i="1" s="1"/>
  <c r="M1855" i="1"/>
  <c r="S1853" i="1"/>
  <c r="Z1853" i="1" s="1"/>
  <c r="X1853" i="1"/>
  <c r="B1853" i="1" s="1"/>
  <c r="C1860" i="1"/>
  <c r="B1852" i="1"/>
  <c r="U1857" i="1"/>
  <c r="W1857" i="1" s="1"/>
  <c r="AB1859" i="1"/>
  <c r="T1861" i="1"/>
  <c r="H1859" i="1"/>
  <c r="A1860" i="1"/>
  <c r="Q1860" i="1" s="1"/>
  <c r="R1860" i="1" s="1"/>
  <c r="I1859" i="1"/>
  <c r="J1858" i="1"/>
  <c r="K1858" i="1" s="1"/>
  <c r="E1858" i="1" s="1"/>
  <c r="F1857" i="1" l="1"/>
  <c r="L1857" i="1"/>
  <c r="G1857" i="1"/>
  <c r="D1858" i="1"/>
  <c r="C1861" i="1"/>
  <c r="N1855" i="1"/>
  <c r="O1855" i="1" s="1"/>
  <c r="P1855" i="1" s="1"/>
  <c r="M1856" i="1"/>
  <c r="S1854" i="1"/>
  <c r="Z1854" i="1" s="1"/>
  <c r="X1854" i="1"/>
  <c r="B1854" i="1" s="1"/>
  <c r="U1858" i="1"/>
  <c r="W1858" i="1" s="1"/>
  <c r="H1860" i="1"/>
  <c r="A1861" i="1"/>
  <c r="Q1861" i="1" s="1"/>
  <c r="R1861" i="1" s="1"/>
  <c r="I1860" i="1"/>
  <c r="J1859" i="1"/>
  <c r="K1859" i="1" s="1"/>
  <c r="E1859" i="1" s="1"/>
  <c r="AB1860" i="1"/>
  <c r="T1862" i="1"/>
  <c r="F1858" i="1" l="1"/>
  <c r="G1858" i="1"/>
  <c r="L1858" i="1"/>
  <c r="D1859" i="1"/>
  <c r="N1856" i="1"/>
  <c r="O1856" i="1" s="1"/>
  <c r="P1856" i="1" s="1"/>
  <c r="M1857" i="1"/>
  <c r="S1855" i="1"/>
  <c r="X1855" i="1"/>
  <c r="C1862" i="1"/>
  <c r="J1860" i="1"/>
  <c r="K1860" i="1" s="1"/>
  <c r="E1860" i="1" s="1"/>
  <c r="U1859" i="1"/>
  <c r="W1859" i="1" s="1"/>
  <c r="AB1861" i="1"/>
  <c r="T1863" i="1"/>
  <c r="H1861" i="1"/>
  <c r="A1862" i="1"/>
  <c r="Q1862" i="1" s="1"/>
  <c r="R1862" i="1" s="1"/>
  <c r="I1861" i="1"/>
  <c r="F1859" i="1" l="1"/>
  <c r="L1859" i="1"/>
  <c r="Z1855" i="1"/>
  <c r="G1859" i="1"/>
  <c r="D1860" i="1"/>
  <c r="B1855" i="1"/>
  <c r="N1857" i="1"/>
  <c r="O1857" i="1" s="1"/>
  <c r="P1857" i="1" s="1"/>
  <c r="M1858" i="1"/>
  <c r="S1856" i="1"/>
  <c r="Z1856" i="1" s="1"/>
  <c r="X1856" i="1"/>
  <c r="B1856" i="1" s="1"/>
  <c r="C1863" i="1"/>
  <c r="T1864" i="1"/>
  <c r="J1861" i="1"/>
  <c r="K1861" i="1" s="1"/>
  <c r="E1861" i="1" s="1"/>
  <c r="AB1862" i="1"/>
  <c r="U1860" i="1"/>
  <c r="W1860" i="1" s="1"/>
  <c r="A1863" i="1"/>
  <c r="Q1863" i="1" s="1"/>
  <c r="R1863" i="1" s="1"/>
  <c r="H1862" i="1"/>
  <c r="I1862" i="1"/>
  <c r="F1860" i="1" l="1"/>
  <c r="L1860" i="1"/>
  <c r="G1860" i="1"/>
  <c r="D1861" i="1"/>
  <c r="N1858" i="1"/>
  <c r="O1858" i="1" s="1"/>
  <c r="P1858" i="1" s="1"/>
  <c r="M1859" i="1"/>
  <c r="S1857" i="1"/>
  <c r="X1857" i="1"/>
  <c r="C1864" i="1"/>
  <c r="AB1863" i="1"/>
  <c r="J1862" i="1"/>
  <c r="K1862" i="1" s="1"/>
  <c r="E1862" i="1" s="1"/>
  <c r="A1864" i="1"/>
  <c r="Q1864" i="1" s="1"/>
  <c r="R1864" i="1" s="1"/>
  <c r="H1863" i="1"/>
  <c r="I1863" i="1"/>
  <c r="T1865" i="1"/>
  <c r="U1861" i="1"/>
  <c r="W1861" i="1" s="1"/>
  <c r="F1861" i="1" l="1"/>
  <c r="Z1857" i="1"/>
  <c r="L1861" i="1"/>
  <c r="G1861" i="1"/>
  <c r="D1862" i="1"/>
  <c r="B1857" i="1"/>
  <c r="N1859" i="1"/>
  <c r="O1859" i="1" s="1"/>
  <c r="P1859" i="1" s="1"/>
  <c r="M1860" i="1"/>
  <c r="S1858" i="1"/>
  <c r="X1858" i="1"/>
  <c r="C1865" i="1"/>
  <c r="T1866" i="1"/>
  <c r="A1865" i="1"/>
  <c r="Q1865" i="1" s="1"/>
  <c r="R1865" i="1" s="1"/>
  <c r="H1864" i="1"/>
  <c r="I1864" i="1"/>
  <c r="J1863" i="1"/>
  <c r="K1863" i="1" s="1"/>
  <c r="E1863" i="1" s="1"/>
  <c r="U1862" i="1"/>
  <c r="W1862" i="1" s="1"/>
  <c r="AB1864" i="1"/>
  <c r="F1862" i="1" l="1"/>
  <c r="L1862" i="1"/>
  <c r="Z1858" i="1"/>
  <c r="G1862" i="1"/>
  <c r="D1863" i="1"/>
  <c r="N1860" i="1"/>
  <c r="O1860" i="1" s="1"/>
  <c r="P1860" i="1" s="1"/>
  <c r="M1861" i="1"/>
  <c r="S1859" i="1"/>
  <c r="Z1859" i="1" s="1"/>
  <c r="X1859" i="1"/>
  <c r="B1859" i="1" s="1"/>
  <c r="C1866" i="1"/>
  <c r="B1858" i="1"/>
  <c r="J1864" i="1"/>
  <c r="K1864" i="1" s="1"/>
  <c r="E1864" i="1" s="1"/>
  <c r="A1866" i="1"/>
  <c r="Q1866" i="1" s="1"/>
  <c r="R1866" i="1" s="1"/>
  <c r="H1865" i="1"/>
  <c r="I1865" i="1"/>
  <c r="AB1865" i="1"/>
  <c r="T1867" i="1"/>
  <c r="U1863" i="1"/>
  <c r="W1863" i="1" s="1"/>
  <c r="F1863" i="1" l="1"/>
  <c r="L1863" i="1"/>
  <c r="G1863" i="1"/>
  <c r="D1864" i="1"/>
  <c r="N1861" i="1"/>
  <c r="O1861" i="1" s="1"/>
  <c r="P1861" i="1" s="1"/>
  <c r="M1862" i="1"/>
  <c r="S1860" i="1"/>
  <c r="Z1860" i="1" s="1"/>
  <c r="X1860" i="1"/>
  <c r="B1860" i="1" s="1"/>
  <c r="C1867" i="1"/>
  <c r="T1868" i="1"/>
  <c r="A1867" i="1"/>
  <c r="Q1867" i="1" s="1"/>
  <c r="R1867" i="1" s="1"/>
  <c r="H1866" i="1"/>
  <c r="I1866" i="1"/>
  <c r="AB1866" i="1"/>
  <c r="J1865" i="1"/>
  <c r="K1865" i="1" s="1"/>
  <c r="E1865" i="1" s="1"/>
  <c r="U1864" i="1"/>
  <c r="W1864" i="1" s="1"/>
  <c r="F1864" i="1" l="1"/>
  <c r="L1864" i="1"/>
  <c r="G1864" i="1"/>
  <c r="D1865" i="1"/>
  <c r="N1862" i="1"/>
  <c r="O1862" i="1" s="1"/>
  <c r="P1862" i="1" s="1"/>
  <c r="M1863" i="1"/>
  <c r="S1861" i="1"/>
  <c r="Z1861" i="1" s="1"/>
  <c r="X1861" i="1"/>
  <c r="B1861" i="1" s="1"/>
  <c r="C1868" i="1"/>
  <c r="T1869" i="1"/>
  <c r="J1866" i="1"/>
  <c r="K1866" i="1" s="1"/>
  <c r="E1866" i="1" s="1"/>
  <c r="A1868" i="1"/>
  <c r="Q1868" i="1" s="1"/>
  <c r="R1868" i="1" s="1"/>
  <c r="H1867" i="1"/>
  <c r="I1867" i="1"/>
  <c r="U1865" i="1"/>
  <c r="W1865" i="1" s="1"/>
  <c r="AB1867" i="1"/>
  <c r="F1865" i="1" l="1"/>
  <c r="L1865" i="1"/>
  <c r="G1865" i="1"/>
  <c r="D1866" i="1"/>
  <c r="N1863" i="1"/>
  <c r="O1863" i="1" s="1"/>
  <c r="P1863" i="1" s="1"/>
  <c r="M1864" i="1"/>
  <c r="S1862" i="1"/>
  <c r="Z1862" i="1" s="1"/>
  <c r="X1862" i="1"/>
  <c r="B1862" i="1" s="1"/>
  <c r="C1869" i="1"/>
  <c r="AB1868" i="1"/>
  <c r="A1869" i="1"/>
  <c r="Q1869" i="1" s="1"/>
  <c r="R1869" i="1" s="1"/>
  <c r="H1868" i="1"/>
  <c r="I1868" i="1" s="1"/>
  <c r="J1867" i="1"/>
  <c r="K1867" i="1" s="1"/>
  <c r="T1870" i="1"/>
  <c r="U1866" i="1"/>
  <c r="W1866" i="1" s="1"/>
  <c r="F1866" i="1" l="1"/>
  <c r="E1867" i="1"/>
  <c r="D1867" i="1" s="1"/>
  <c r="L1866" i="1"/>
  <c r="G1866" i="1"/>
  <c r="N1864" i="1"/>
  <c r="O1864" i="1" s="1"/>
  <c r="P1864" i="1" s="1"/>
  <c r="M1865" i="1"/>
  <c r="S1863" i="1"/>
  <c r="Z1863" i="1" s="1"/>
  <c r="X1863" i="1"/>
  <c r="B1863" i="1" s="1"/>
  <c r="C1870" i="1"/>
  <c r="J1868" i="1"/>
  <c r="K1868" i="1" s="1"/>
  <c r="E1868" i="1" s="1"/>
  <c r="T1871" i="1"/>
  <c r="U1867" i="1"/>
  <c r="W1867" i="1" s="1"/>
  <c r="A1870" i="1"/>
  <c r="Q1870" i="1" s="1"/>
  <c r="R1870" i="1" s="1"/>
  <c r="H1869" i="1"/>
  <c r="I1869" i="1"/>
  <c r="AB1869" i="1"/>
  <c r="F1867" i="1" l="1"/>
  <c r="L1867" i="1"/>
  <c r="M1868" i="1" s="1"/>
  <c r="G1867" i="1"/>
  <c r="C1871" i="1"/>
  <c r="N1865" i="1"/>
  <c r="O1865" i="1" s="1"/>
  <c r="P1865" i="1" s="1"/>
  <c r="M1866" i="1"/>
  <c r="S1864" i="1"/>
  <c r="Z1864" i="1" s="1"/>
  <c r="X1864" i="1"/>
  <c r="B1864" i="1" s="1"/>
  <c r="D1868" i="1"/>
  <c r="L1868" i="1" s="1"/>
  <c r="AB1870" i="1"/>
  <c r="U1868" i="1"/>
  <c r="W1868" i="1" s="1"/>
  <c r="H1870" i="1"/>
  <c r="A1871" i="1"/>
  <c r="Q1871" i="1" s="1"/>
  <c r="R1871" i="1" s="1"/>
  <c r="I1870" i="1"/>
  <c r="J1869" i="1"/>
  <c r="K1869" i="1" s="1"/>
  <c r="E1869" i="1" s="1"/>
  <c r="T1872" i="1"/>
  <c r="D1869" i="1" l="1"/>
  <c r="L1869" i="1" s="1"/>
  <c r="G1868" i="1"/>
  <c r="F1868" i="1"/>
  <c r="N1866" i="1"/>
  <c r="O1866" i="1" s="1"/>
  <c r="P1866" i="1" s="1"/>
  <c r="M1867" i="1"/>
  <c r="S1865" i="1"/>
  <c r="Z1865" i="1" s="1"/>
  <c r="X1865" i="1"/>
  <c r="B1865" i="1" s="1"/>
  <c r="C1872" i="1"/>
  <c r="M1869" i="1"/>
  <c r="M1870" i="1" s="1"/>
  <c r="A1872" i="1"/>
  <c r="Q1872" i="1" s="1"/>
  <c r="R1872" i="1" s="1"/>
  <c r="H1871" i="1"/>
  <c r="I1871" i="1"/>
  <c r="T1873" i="1"/>
  <c r="J1870" i="1"/>
  <c r="K1870" i="1" s="1"/>
  <c r="E1870" i="1" s="1"/>
  <c r="U1869" i="1"/>
  <c r="W1869" i="1" s="1"/>
  <c r="AB1871" i="1"/>
  <c r="N1867" i="1" l="1"/>
  <c r="S1866" i="1"/>
  <c r="X1866" i="1"/>
  <c r="C1873" i="1"/>
  <c r="D1870" i="1"/>
  <c r="L1870" i="1" s="1"/>
  <c r="F1869" i="1"/>
  <c r="G1869" i="1"/>
  <c r="S1868" i="1"/>
  <c r="T1874" i="1"/>
  <c r="H1872" i="1"/>
  <c r="A1873" i="1"/>
  <c r="Q1873" i="1" s="1"/>
  <c r="R1873" i="1" s="1"/>
  <c r="I1872" i="1"/>
  <c r="J1871" i="1"/>
  <c r="K1871" i="1" s="1"/>
  <c r="E1871" i="1" s="1"/>
  <c r="M1871" i="1"/>
  <c r="U1870" i="1"/>
  <c r="W1870" i="1" s="1"/>
  <c r="AB1872" i="1"/>
  <c r="Z1866" i="1" l="1"/>
  <c r="F1870" i="1"/>
  <c r="D1871" i="1"/>
  <c r="C1874" i="1"/>
  <c r="B1866" i="1"/>
  <c r="O1867" i="1"/>
  <c r="P1867" i="1" s="1"/>
  <c r="N1868" i="1"/>
  <c r="G1870" i="1"/>
  <c r="Z1868" i="1"/>
  <c r="U1871" i="1"/>
  <c r="W1871" i="1" s="1"/>
  <c r="A1874" i="1"/>
  <c r="Q1874" i="1" s="1"/>
  <c r="R1874" i="1" s="1"/>
  <c r="I1873" i="1"/>
  <c r="H1873" i="1"/>
  <c r="T1875" i="1"/>
  <c r="J1872" i="1"/>
  <c r="K1872" i="1" s="1"/>
  <c r="E1872" i="1" s="1"/>
  <c r="M1872" i="1"/>
  <c r="AB1873" i="1"/>
  <c r="F1871" i="1" l="1"/>
  <c r="L1871" i="1"/>
  <c r="D1872" i="1"/>
  <c r="L1872" i="1" s="1"/>
  <c r="N1869" i="1"/>
  <c r="O1868" i="1"/>
  <c r="P1868" i="1" s="1"/>
  <c r="X1868" i="1" s="1"/>
  <c r="B1868" i="1" s="1"/>
  <c r="S1867" i="1"/>
  <c r="X1867" i="1"/>
  <c r="C1875" i="1"/>
  <c r="G1871" i="1"/>
  <c r="A1875" i="1"/>
  <c r="Q1875" i="1" s="1"/>
  <c r="R1875" i="1" s="1"/>
  <c r="H1874" i="1"/>
  <c r="I1874" i="1"/>
  <c r="T1876" i="1"/>
  <c r="M1873" i="1"/>
  <c r="J1873" i="1"/>
  <c r="K1873" i="1" s="1"/>
  <c r="E1873" i="1" s="1"/>
  <c r="U1872" i="1"/>
  <c r="W1872" i="1" s="1"/>
  <c r="AB1874" i="1"/>
  <c r="Z1867" i="1" l="1"/>
  <c r="F1872" i="1"/>
  <c r="G1872" i="1"/>
  <c r="D1873" i="1"/>
  <c r="B1867" i="1"/>
  <c r="O1869" i="1"/>
  <c r="P1869" i="1" s="1"/>
  <c r="N1870" i="1"/>
  <c r="C1876" i="1"/>
  <c r="T1877" i="1"/>
  <c r="J1874" i="1"/>
  <c r="K1874" i="1" s="1"/>
  <c r="E1874" i="1" s="1"/>
  <c r="M1874" i="1"/>
  <c r="A1876" i="1"/>
  <c r="Q1876" i="1" s="1"/>
  <c r="R1876" i="1" s="1"/>
  <c r="H1875" i="1"/>
  <c r="I1875" i="1"/>
  <c r="U1873" i="1"/>
  <c r="W1873" i="1" s="1"/>
  <c r="AB1875" i="1"/>
  <c r="F1873" i="1" l="1"/>
  <c r="L1873" i="1"/>
  <c r="D1874" i="1"/>
  <c r="N1871" i="1"/>
  <c r="O1870" i="1"/>
  <c r="P1870" i="1" s="1"/>
  <c r="S1869" i="1"/>
  <c r="Z1869" i="1" s="1"/>
  <c r="X1869" i="1"/>
  <c r="B1869" i="1" s="1"/>
  <c r="G1873" i="1"/>
  <c r="C1877" i="1"/>
  <c r="J1875" i="1"/>
  <c r="K1875" i="1" s="1"/>
  <c r="E1875" i="1" s="1"/>
  <c r="M1875" i="1"/>
  <c r="H1876" i="1"/>
  <c r="A1877" i="1"/>
  <c r="Q1877" i="1" s="1"/>
  <c r="R1877" i="1" s="1"/>
  <c r="I1876" i="1"/>
  <c r="AB1876" i="1"/>
  <c r="T1878" i="1"/>
  <c r="U1874" i="1"/>
  <c r="W1874" i="1" s="1"/>
  <c r="F1874" i="1" l="1"/>
  <c r="L1874" i="1"/>
  <c r="G1874" i="1"/>
  <c r="D1875" i="1"/>
  <c r="S1870" i="1"/>
  <c r="X1870" i="1"/>
  <c r="O1871" i="1"/>
  <c r="P1871" i="1" s="1"/>
  <c r="N1872" i="1"/>
  <c r="C1878" i="1"/>
  <c r="U1875" i="1"/>
  <c r="W1875" i="1" s="1"/>
  <c r="AB1877" i="1"/>
  <c r="H1877" i="1"/>
  <c r="A1878" i="1"/>
  <c r="Q1878" i="1" s="1"/>
  <c r="R1878" i="1" s="1"/>
  <c r="I1877" i="1"/>
  <c r="T1879" i="1"/>
  <c r="J1876" i="1"/>
  <c r="K1876" i="1" s="1"/>
  <c r="E1876" i="1" s="1"/>
  <c r="M1876" i="1"/>
  <c r="F1875" i="1" l="1"/>
  <c r="Z1870" i="1"/>
  <c r="L1875" i="1"/>
  <c r="G1875" i="1"/>
  <c r="D1876" i="1"/>
  <c r="N1873" i="1"/>
  <c r="O1872" i="1"/>
  <c r="P1872" i="1" s="1"/>
  <c r="S1871" i="1"/>
  <c r="X1871" i="1"/>
  <c r="B1870" i="1"/>
  <c r="C1879" i="1"/>
  <c r="J1877" i="1"/>
  <c r="K1877" i="1" s="1"/>
  <c r="E1877" i="1" s="1"/>
  <c r="M1877" i="1"/>
  <c r="T1880" i="1"/>
  <c r="U1876" i="1"/>
  <c r="W1876" i="1" s="1"/>
  <c r="H1878" i="1"/>
  <c r="A1879" i="1"/>
  <c r="Q1879" i="1" s="1"/>
  <c r="R1879" i="1" s="1"/>
  <c r="I1878" i="1"/>
  <c r="AB1878" i="1"/>
  <c r="F1876" i="1" l="1"/>
  <c r="L1876" i="1"/>
  <c r="Z1871" i="1"/>
  <c r="G1876" i="1"/>
  <c r="D1877" i="1"/>
  <c r="B1871" i="1"/>
  <c r="S1872" i="1"/>
  <c r="Z1872" i="1" s="1"/>
  <c r="X1872" i="1"/>
  <c r="B1872" i="1" s="1"/>
  <c r="C1880" i="1"/>
  <c r="O1873" i="1"/>
  <c r="P1873" i="1" s="1"/>
  <c r="N1874" i="1"/>
  <c r="J1878" i="1"/>
  <c r="K1878" i="1" s="1"/>
  <c r="E1878" i="1" s="1"/>
  <c r="M1878" i="1"/>
  <c r="T1881" i="1"/>
  <c r="AB1879" i="1"/>
  <c r="U1877" i="1"/>
  <c r="W1877" i="1" s="1"/>
  <c r="H1879" i="1"/>
  <c r="A1880" i="1"/>
  <c r="Q1880" i="1" s="1"/>
  <c r="R1880" i="1" s="1"/>
  <c r="I1879" i="1"/>
  <c r="F1877" i="1" l="1"/>
  <c r="L1877" i="1"/>
  <c r="D1878" i="1"/>
  <c r="C1881" i="1"/>
  <c r="G1877" i="1"/>
  <c r="N1875" i="1"/>
  <c r="O1874" i="1"/>
  <c r="P1874" i="1" s="1"/>
  <c r="S1873" i="1"/>
  <c r="Z1873" i="1" s="1"/>
  <c r="X1873" i="1"/>
  <c r="B1873" i="1" s="1"/>
  <c r="AB1880" i="1"/>
  <c r="T1882" i="1"/>
  <c r="U1878" i="1"/>
  <c r="W1878" i="1" s="1"/>
  <c r="H1880" i="1"/>
  <c r="A1881" i="1"/>
  <c r="Q1881" i="1" s="1"/>
  <c r="R1881" i="1" s="1"/>
  <c r="I1880" i="1"/>
  <c r="J1879" i="1"/>
  <c r="K1879" i="1" s="1"/>
  <c r="E1879" i="1" s="1"/>
  <c r="M1879" i="1"/>
  <c r="F1878" i="1" l="1"/>
  <c r="L1878" i="1"/>
  <c r="G1878" i="1"/>
  <c r="D1879" i="1"/>
  <c r="N1876" i="1"/>
  <c r="O1875" i="1"/>
  <c r="P1875" i="1" s="1"/>
  <c r="C1882" i="1"/>
  <c r="S1874" i="1"/>
  <c r="X1874" i="1"/>
  <c r="B1874" i="1" s="1"/>
  <c r="U1879" i="1"/>
  <c r="W1879" i="1" s="1"/>
  <c r="J1880" i="1"/>
  <c r="K1880" i="1" s="1"/>
  <c r="E1880" i="1" s="1"/>
  <c r="M1880" i="1"/>
  <c r="T1883" i="1"/>
  <c r="AB1881" i="1"/>
  <c r="H1881" i="1"/>
  <c r="A1882" i="1"/>
  <c r="Q1882" i="1" s="1"/>
  <c r="R1882" i="1" s="1"/>
  <c r="I1881" i="1"/>
  <c r="F1879" i="1" l="1"/>
  <c r="L1879" i="1"/>
  <c r="G1879" i="1"/>
  <c r="D1880" i="1"/>
  <c r="C1883" i="1"/>
  <c r="S1875" i="1"/>
  <c r="X1875" i="1"/>
  <c r="O1876" i="1"/>
  <c r="P1876" i="1" s="1"/>
  <c r="N1877" i="1"/>
  <c r="Z1874" i="1"/>
  <c r="U1880" i="1"/>
  <c r="W1880" i="1" s="1"/>
  <c r="J1881" i="1"/>
  <c r="K1881" i="1" s="1"/>
  <c r="E1881" i="1" s="1"/>
  <c r="M1881" i="1"/>
  <c r="T1884" i="1"/>
  <c r="AB1882" i="1"/>
  <c r="H1882" i="1"/>
  <c r="A1883" i="1"/>
  <c r="Q1883" i="1" s="1"/>
  <c r="R1883" i="1" s="1"/>
  <c r="I1882" i="1"/>
  <c r="F1880" i="1" l="1"/>
  <c r="Z1875" i="1"/>
  <c r="L1880" i="1"/>
  <c r="G1880" i="1"/>
  <c r="D1881" i="1"/>
  <c r="S1876" i="1"/>
  <c r="Z1876" i="1" s="1"/>
  <c r="X1876" i="1"/>
  <c r="B1876" i="1" s="1"/>
  <c r="B1875" i="1"/>
  <c r="C1884" i="1"/>
  <c r="N1878" i="1"/>
  <c r="O1877" i="1"/>
  <c r="P1877" i="1" s="1"/>
  <c r="J1882" i="1"/>
  <c r="K1882" i="1" s="1"/>
  <c r="E1882" i="1" s="1"/>
  <c r="M1882" i="1"/>
  <c r="T1885" i="1"/>
  <c r="H1883" i="1"/>
  <c r="A1884" i="1"/>
  <c r="Q1884" i="1" s="1"/>
  <c r="R1884" i="1" s="1"/>
  <c r="I1883" i="1"/>
  <c r="AB1883" i="1"/>
  <c r="U1881" i="1"/>
  <c r="W1881" i="1" s="1"/>
  <c r="F1881" i="1" l="1"/>
  <c r="L1881" i="1"/>
  <c r="D1882" i="1"/>
  <c r="C1885" i="1"/>
  <c r="S1877" i="1"/>
  <c r="X1877" i="1"/>
  <c r="G1881" i="1"/>
  <c r="N1879" i="1"/>
  <c r="O1878" i="1"/>
  <c r="P1878" i="1" s="1"/>
  <c r="J1883" i="1"/>
  <c r="K1883" i="1" s="1"/>
  <c r="E1883" i="1" s="1"/>
  <c r="M1883" i="1"/>
  <c r="AB1884" i="1"/>
  <c r="T1886" i="1"/>
  <c r="U1882" i="1"/>
  <c r="W1882" i="1" s="1"/>
  <c r="H1884" i="1"/>
  <c r="A1885" i="1"/>
  <c r="Q1885" i="1" s="1"/>
  <c r="R1885" i="1" s="1"/>
  <c r="I1884" i="1"/>
  <c r="F1882" i="1" l="1"/>
  <c r="Z1877" i="1"/>
  <c r="L1882" i="1"/>
  <c r="G1882" i="1"/>
  <c r="D1883" i="1"/>
  <c r="B1877" i="1"/>
  <c r="C1886" i="1"/>
  <c r="S1878" i="1"/>
  <c r="Z1878" i="1" s="1"/>
  <c r="X1878" i="1"/>
  <c r="B1878" i="1" s="1"/>
  <c r="O1879" i="1"/>
  <c r="P1879" i="1" s="1"/>
  <c r="N1880" i="1"/>
  <c r="U1883" i="1"/>
  <c r="W1883" i="1" s="1"/>
  <c r="J1884" i="1"/>
  <c r="K1884" i="1" s="1"/>
  <c r="E1884" i="1" s="1"/>
  <c r="M1884" i="1"/>
  <c r="AB1885" i="1"/>
  <c r="H1885" i="1"/>
  <c r="A1886" i="1"/>
  <c r="Q1886" i="1" s="1"/>
  <c r="R1886" i="1" s="1"/>
  <c r="I1885" i="1"/>
  <c r="T1887" i="1"/>
  <c r="F1883" i="1" l="1"/>
  <c r="L1883" i="1"/>
  <c r="D1884" i="1"/>
  <c r="C1887" i="1"/>
  <c r="N1881" i="1"/>
  <c r="O1880" i="1"/>
  <c r="P1880" i="1" s="1"/>
  <c r="G1883" i="1"/>
  <c r="S1879" i="1"/>
  <c r="X1879" i="1"/>
  <c r="U1884" i="1"/>
  <c r="W1884" i="1" s="1"/>
  <c r="H1886" i="1"/>
  <c r="A1887" i="1"/>
  <c r="Q1887" i="1" s="1"/>
  <c r="R1887" i="1" s="1"/>
  <c r="I1886" i="1"/>
  <c r="J1885" i="1"/>
  <c r="K1885" i="1" s="1"/>
  <c r="E1885" i="1" s="1"/>
  <c r="M1885" i="1"/>
  <c r="AB1886" i="1"/>
  <c r="T1888" i="1"/>
  <c r="F1884" i="1" l="1"/>
  <c r="L1884" i="1"/>
  <c r="Z1879" i="1"/>
  <c r="G1884" i="1"/>
  <c r="D1885" i="1"/>
  <c r="S1880" i="1"/>
  <c r="X1880" i="1"/>
  <c r="N1882" i="1"/>
  <c r="O1881" i="1"/>
  <c r="P1881" i="1" s="1"/>
  <c r="C1888" i="1"/>
  <c r="B1879" i="1"/>
  <c r="U1885" i="1"/>
  <c r="W1885" i="1" s="1"/>
  <c r="J1886" i="1"/>
  <c r="K1886" i="1" s="1"/>
  <c r="E1886" i="1" s="1"/>
  <c r="M1886" i="1"/>
  <c r="AB1887" i="1"/>
  <c r="T1889" i="1"/>
  <c r="H1887" i="1"/>
  <c r="A1888" i="1"/>
  <c r="Q1888" i="1" s="1"/>
  <c r="R1888" i="1" s="1"/>
  <c r="I1887" i="1"/>
  <c r="F1885" i="1" l="1"/>
  <c r="Z1880" i="1"/>
  <c r="L1885" i="1"/>
  <c r="D1886" i="1"/>
  <c r="S1881" i="1"/>
  <c r="X1881" i="1"/>
  <c r="O1882" i="1"/>
  <c r="P1882" i="1" s="1"/>
  <c r="N1883" i="1"/>
  <c r="B1880" i="1"/>
  <c r="G1885" i="1"/>
  <c r="C1889" i="1"/>
  <c r="U1886" i="1"/>
  <c r="W1886" i="1" s="1"/>
  <c r="J1887" i="1"/>
  <c r="K1887" i="1" s="1"/>
  <c r="E1887" i="1" s="1"/>
  <c r="M1887" i="1"/>
  <c r="H1888" i="1"/>
  <c r="A1889" i="1"/>
  <c r="Q1889" i="1" s="1"/>
  <c r="R1889" i="1" s="1"/>
  <c r="I1888" i="1"/>
  <c r="AB1888" i="1"/>
  <c r="T1890" i="1"/>
  <c r="F1886" i="1" l="1"/>
  <c r="L1886" i="1"/>
  <c r="Z1881" i="1"/>
  <c r="G1886" i="1"/>
  <c r="D1887" i="1"/>
  <c r="N1884" i="1"/>
  <c r="O1883" i="1"/>
  <c r="P1883" i="1" s="1"/>
  <c r="S1882" i="1"/>
  <c r="Z1882" i="1" s="1"/>
  <c r="X1882" i="1"/>
  <c r="B1882" i="1" s="1"/>
  <c r="B1881" i="1"/>
  <c r="C1890" i="1"/>
  <c r="AB1889" i="1"/>
  <c r="U1887" i="1"/>
  <c r="W1887" i="1" s="1"/>
  <c r="H1889" i="1"/>
  <c r="A1890" i="1"/>
  <c r="Q1890" i="1" s="1"/>
  <c r="R1890" i="1" s="1"/>
  <c r="I1889" i="1"/>
  <c r="T1891" i="1"/>
  <c r="J1888" i="1"/>
  <c r="K1888" i="1" s="1"/>
  <c r="E1888" i="1" s="1"/>
  <c r="M1888" i="1"/>
  <c r="F1887" i="1" l="1"/>
  <c r="L1887" i="1"/>
  <c r="G1887" i="1"/>
  <c r="D1888" i="1"/>
  <c r="S1883" i="1"/>
  <c r="X1883" i="1"/>
  <c r="O1884" i="1"/>
  <c r="P1884" i="1" s="1"/>
  <c r="N1885" i="1"/>
  <c r="C1891" i="1"/>
  <c r="AB1890" i="1"/>
  <c r="H1890" i="1"/>
  <c r="A1891" i="1"/>
  <c r="Q1891" i="1" s="1"/>
  <c r="R1891" i="1" s="1"/>
  <c r="I1890" i="1"/>
  <c r="J1889" i="1"/>
  <c r="K1889" i="1" s="1"/>
  <c r="E1889" i="1" s="1"/>
  <c r="M1889" i="1"/>
  <c r="T1892" i="1"/>
  <c r="U1888" i="1"/>
  <c r="W1888" i="1" s="1"/>
  <c r="F1888" i="1" l="1"/>
  <c r="Z1883" i="1"/>
  <c r="L1888" i="1"/>
  <c r="G1888" i="1"/>
  <c r="D1889" i="1"/>
  <c r="S1884" i="1"/>
  <c r="Z1884" i="1" s="1"/>
  <c r="X1884" i="1"/>
  <c r="B1884" i="1" s="1"/>
  <c r="B1883" i="1"/>
  <c r="C1892" i="1"/>
  <c r="N1886" i="1"/>
  <c r="O1885" i="1"/>
  <c r="P1885" i="1" s="1"/>
  <c r="U1889" i="1"/>
  <c r="W1889" i="1" s="1"/>
  <c r="AB1891" i="1"/>
  <c r="A1892" i="1"/>
  <c r="Q1892" i="1" s="1"/>
  <c r="R1892" i="1" s="1"/>
  <c r="H1891" i="1"/>
  <c r="I1891" i="1"/>
  <c r="T1893" i="1"/>
  <c r="J1890" i="1"/>
  <c r="K1890" i="1" s="1"/>
  <c r="E1890" i="1" s="1"/>
  <c r="M1890" i="1"/>
  <c r="F1889" i="1" l="1"/>
  <c r="L1889" i="1"/>
  <c r="G1889" i="1"/>
  <c r="D1890" i="1"/>
  <c r="C1893" i="1"/>
  <c r="S1885" i="1"/>
  <c r="X1885" i="1"/>
  <c r="O1886" i="1"/>
  <c r="P1886" i="1" s="1"/>
  <c r="N1887" i="1"/>
  <c r="T1894" i="1"/>
  <c r="J1891" i="1"/>
  <c r="K1891" i="1" s="1"/>
  <c r="E1891" i="1" s="1"/>
  <c r="M1891" i="1"/>
  <c r="A1893" i="1"/>
  <c r="Q1893" i="1" s="1"/>
  <c r="R1893" i="1" s="1"/>
  <c r="H1892" i="1"/>
  <c r="I1892" i="1"/>
  <c r="AB1892" i="1"/>
  <c r="U1890" i="1"/>
  <c r="W1890" i="1" s="1"/>
  <c r="F1890" i="1" l="1"/>
  <c r="L1890" i="1"/>
  <c r="Z1885" i="1"/>
  <c r="G1890" i="1"/>
  <c r="D1891" i="1"/>
  <c r="S1886" i="1"/>
  <c r="X1886" i="1"/>
  <c r="B1885" i="1"/>
  <c r="C1894" i="1"/>
  <c r="N1888" i="1"/>
  <c r="O1887" i="1"/>
  <c r="P1887" i="1" s="1"/>
  <c r="U1891" i="1"/>
  <c r="W1891" i="1" s="1"/>
  <c r="AB1893" i="1"/>
  <c r="A1894" i="1"/>
  <c r="Q1894" i="1" s="1"/>
  <c r="R1894" i="1" s="1"/>
  <c r="H1893" i="1"/>
  <c r="I1893" i="1"/>
  <c r="J1892" i="1"/>
  <c r="K1892" i="1" s="1"/>
  <c r="E1892" i="1" s="1"/>
  <c r="M1892" i="1"/>
  <c r="T1895" i="1"/>
  <c r="F1891" i="1" l="1"/>
  <c r="Z1886" i="1"/>
  <c r="L1891" i="1"/>
  <c r="G1891" i="1"/>
  <c r="D1892" i="1"/>
  <c r="C1895" i="1"/>
  <c r="B1886" i="1"/>
  <c r="S1887" i="1"/>
  <c r="Z1887" i="1" s="1"/>
  <c r="X1887" i="1"/>
  <c r="B1887" i="1" s="1"/>
  <c r="O1888" i="1"/>
  <c r="P1888" i="1" s="1"/>
  <c r="N1889" i="1"/>
  <c r="AB1894" i="1"/>
  <c r="U1892" i="1"/>
  <c r="W1892" i="1" s="1"/>
  <c r="T1896" i="1"/>
  <c r="J1893" i="1"/>
  <c r="K1893" i="1" s="1"/>
  <c r="E1893" i="1" s="1"/>
  <c r="M1893" i="1"/>
  <c r="H1894" i="1"/>
  <c r="I1894" i="1"/>
  <c r="A1895" i="1"/>
  <c r="Q1895" i="1" s="1"/>
  <c r="R1895" i="1" s="1"/>
  <c r="F1892" i="1" l="1"/>
  <c r="L1892" i="1"/>
  <c r="D1893" i="1"/>
  <c r="C1896" i="1"/>
  <c r="N1890" i="1"/>
  <c r="O1889" i="1"/>
  <c r="P1889" i="1" s="1"/>
  <c r="G1892" i="1"/>
  <c r="S1888" i="1"/>
  <c r="Z1888" i="1" s="1"/>
  <c r="X1888" i="1"/>
  <c r="B1888" i="1" s="1"/>
  <c r="A1896" i="1"/>
  <c r="Q1896" i="1" s="1"/>
  <c r="R1896" i="1" s="1"/>
  <c r="I1895" i="1"/>
  <c r="H1895" i="1"/>
  <c r="J1894" i="1"/>
  <c r="K1894" i="1" s="1"/>
  <c r="E1894" i="1" s="1"/>
  <c r="M1894" i="1"/>
  <c r="T1897" i="1"/>
  <c r="U1893" i="1"/>
  <c r="W1893" i="1" s="1"/>
  <c r="AB1895" i="1"/>
  <c r="F1893" i="1" l="1"/>
  <c r="L1893" i="1"/>
  <c r="G1893" i="1"/>
  <c r="D1894" i="1"/>
  <c r="S1889" i="1"/>
  <c r="X1889" i="1"/>
  <c r="N1891" i="1"/>
  <c r="O1890" i="1"/>
  <c r="P1890" i="1" s="1"/>
  <c r="C1897" i="1"/>
  <c r="T1898" i="1"/>
  <c r="M1895" i="1"/>
  <c r="J1895" i="1"/>
  <c r="K1895" i="1" s="1"/>
  <c r="AB1896" i="1"/>
  <c r="U1894" i="1"/>
  <c r="W1894" i="1" s="1"/>
  <c r="A1897" i="1"/>
  <c r="Q1897" i="1" s="1"/>
  <c r="R1897" i="1" s="1"/>
  <c r="H1896" i="1"/>
  <c r="I1896" i="1" s="1"/>
  <c r="F1894" i="1" l="1"/>
  <c r="E1895" i="1"/>
  <c r="D1895" i="1" s="1"/>
  <c r="L1894" i="1"/>
  <c r="Z1889" i="1"/>
  <c r="G1894" i="1"/>
  <c r="S1890" i="1"/>
  <c r="X1890" i="1"/>
  <c r="N1892" i="1"/>
  <c r="O1891" i="1"/>
  <c r="P1891" i="1" s="1"/>
  <c r="B1889" i="1"/>
  <c r="C1898" i="1"/>
  <c r="J1896" i="1"/>
  <c r="K1896" i="1" s="1"/>
  <c r="E1896" i="1" s="1"/>
  <c r="U1895" i="1"/>
  <c r="W1895" i="1" s="1"/>
  <c r="T1899" i="1"/>
  <c r="A1898" i="1"/>
  <c r="Q1898" i="1" s="1"/>
  <c r="R1898" i="1" s="1"/>
  <c r="H1897" i="1"/>
  <c r="I1897" i="1"/>
  <c r="AB1897" i="1"/>
  <c r="G1895" i="1" l="1"/>
  <c r="F1895" i="1"/>
  <c r="L1895" i="1"/>
  <c r="M1896" i="1" s="1"/>
  <c r="Z1890" i="1"/>
  <c r="S1891" i="1"/>
  <c r="X1891" i="1"/>
  <c r="O1892" i="1"/>
  <c r="P1892" i="1" s="1"/>
  <c r="N1893" i="1"/>
  <c r="B1890" i="1"/>
  <c r="D1896" i="1"/>
  <c r="L1896" i="1" s="1"/>
  <c r="C1899" i="1"/>
  <c r="J1897" i="1"/>
  <c r="K1897" i="1" s="1"/>
  <c r="E1897" i="1" s="1"/>
  <c r="A1899" i="1"/>
  <c r="Q1899" i="1" s="1"/>
  <c r="R1899" i="1" s="1"/>
  <c r="H1898" i="1"/>
  <c r="I1898" i="1"/>
  <c r="AB1898" i="1"/>
  <c r="T1900" i="1"/>
  <c r="U1896" i="1"/>
  <c r="W1896" i="1" s="1"/>
  <c r="Z1891" i="1" l="1"/>
  <c r="G1896" i="1"/>
  <c r="N1894" i="1"/>
  <c r="O1893" i="1"/>
  <c r="P1893" i="1" s="1"/>
  <c r="S1892" i="1"/>
  <c r="Z1892" i="1" s="1"/>
  <c r="X1892" i="1"/>
  <c r="B1892" i="1" s="1"/>
  <c r="C1900" i="1"/>
  <c r="B1891" i="1"/>
  <c r="D1897" i="1"/>
  <c r="L1897" i="1" s="1"/>
  <c r="F1896" i="1"/>
  <c r="AB1899" i="1"/>
  <c r="M1897" i="1"/>
  <c r="U1897" i="1"/>
  <c r="W1897" i="1" s="1"/>
  <c r="T1901" i="1"/>
  <c r="J1898" i="1"/>
  <c r="K1898" i="1" s="1"/>
  <c r="E1898" i="1" s="1"/>
  <c r="A1900" i="1"/>
  <c r="Q1900" i="1" s="1"/>
  <c r="R1900" i="1" s="1"/>
  <c r="H1899" i="1"/>
  <c r="I1899" i="1"/>
  <c r="D1898" i="1" l="1"/>
  <c r="G1898" i="1" s="1"/>
  <c r="C1901" i="1"/>
  <c r="S1893" i="1"/>
  <c r="X1893" i="1"/>
  <c r="O1894" i="1"/>
  <c r="P1894" i="1" s="1"/>
  <c r="N1895" i="1"/>
  <c r="F1897" i="1"/>
  <c r="G1897" i="1"/>
  <c r="M1898" i="1"/>
  <c r="M1899" i="1" s="1"/>
  <c r="A1901" i="1"/>
  <c r="Q1901" i="1" s="1"/>
  <c r="R1901" i="1" s="1"/>
  <c r="H1900" i="1"/>
  <c r="I1900" i="1"/>
  <c r="J1899" i="1"/>
  <c r="K1899" i="1" s="1"/>
  <c r="E1899" i="1" s="1"/>
  <c r="T1902" i="1"/>
  <c r="U1898" i="1"/>
  <c r="W1898" i="1" s="1"/>
  <c r="AB1900" i="1"/>
  <c r="Z1893" i="1" l="1"/>
  <c r="L1898" i="1"/>
  <c r="D1899" i="1"/>
  <c r="G1899" i="1" s="1"/>
  <c r="B1893" i="1"/>
  <c r="C1902" i="1"/>
  <c r="O1895" i="1"/>
  <c r="P1895" i="1" s="1"/>
  <c r="N1896" i="1"/>
  <c r="F1898" i="1"/>
  <c r="S1894" i="1"/>
  <c r="Z1894" i="1" s="1"/>
  <c r="X1894" i="1"/>
  <c r="B1894" i="1" s="1"/>
  <c r="AB1901" i="1"/>
  <c r="U1899" i="1"/>
  <c r="W1899" i="1" s="1"/>
  <c r="T1903" i="1"/>
  <c r="J1900" i="1"/>
  <c r="K1900" i="1" s="1"/>
  <c r="E1900" i="1" s="1"/>
  <c r="M1900" i="1"/>
  <c r="A1902" i="1"/>
  <c r="Q1902" i="1" s="1"/>
  <c r="R1902" i="1" s="1"/>
  <c r="H1901" i="1"/>
  <c r="I1901" i="1"/>
  <c r="L1899" i="1" l="1"/>
  <c r="D1900" i="1"/>
  <c r="G1900" i="1" s="1"/>
  <c r="O1896" i="1"/>
  <c r="P1896" i="1" s="1"/>
  <c r="N1897" i="1"/>
  <c r="S1895" i="1"/>
  <c r="X1895" i="1"/>
  <c r="C1903" i="1"/>
  <c r="F1899" i="1"/>
  <c r="AB1902" i="1"/>
  <c r="A1903" i="1"/>
  <c r="Q1903" i="1" s="1"/>
  <c r="R1903" i="1" s="1"/>
  <c r="H1902" i="1"/>
  <c r="I1902" i="1"/>
  <c r="T1904" i="1"/>
  <c r="J1901" i="1"/>
  <c r="K1901" i="1" s="1"/>
  <c r="E1901" i="1" s="1"/>
  <c r="M1901" i="1"/>
  <c r="U1900" i="1"/>
  <c r="W1900" i="1" s="1"/>
  <c r="Z1895" i="1" l="1"/>
  <c r="L1900" i="1"/>
  <c r="D1901" i="1"/>
  <c r="G1901" i="1" s="1"/>
  <c r="O1897" i="1"/>
  <c r="P1897" i="1" s="1"/>
  <c r="N1898" i="1"/>
  <c r="S1896" i="1"/>
  <c r="Z1896" i="1" s="1"/>
  <c r="X1896" i="1"/>
  <c r="B1896" i="1" s="1"/>
  <c r="C1904" i="1"/>
  <c r="F1900" i="1"/>
  <c r="B1895" i="1"/>
  <c r="J1902" i="1"/>
  <c r="K1902" i="1" s="1"/>
  <c r="E1902" i="1" s="1"/>
  <c r="M1902" i="1"/>
  <c r="A1904" i="1"/>
  <c r="Q1904" i="1" s="1"/>
  <c r="R1904" i="1" s="1"/>
  <c r="H1903" i="1"/>
  <c r="I1903" i="1"/>
  <c r="U1901" i="1"/>
  <c r="W1901" i="1" s="1"/>
  <c r="T1905" i="1"/>
  <c r="AB1903" i="1"/>
  <c r="L1901" i="1" l="1"/>
  <c r="D1902" i="1"/>
  <c r="G1902" i="1" s="1"/>
  <c r="N1899" i="1"/>
  <c r="O1898" i="1"/>
  <c r="P1898" i="1" s="1"/>
  <c r="S1897" i="1"/>
  <c r="Z1897" i="1" s="1"/>
  <c r="X1897" i="1"/>
  <c r="B1897" i="1" s="1"/>
  <c r="C1905" i="1"/>
  <c r="F1901" i="1"/>
  <c r="AB1904" i="1"/>
  <c r="T1906" i="1"/>
  <c r="A1905" i="1"/>
  <c r="Q1905" i="1" s="1"/>
  <c r="R1905" i="1" s="1"/>
  <c r="H1904" i="1"/>
  <c r="I1904" i="1"/>
  <c r="J1903" i="1"/>
  <c r="K1903" i="1" s="1"/>
  <c r="E1903" i="1" s="1"/>
  <c r="M1903" i="1"/>
  <c r="U1902" i="1"/>
  <c r="W1902" i="1" s="1"/>
  <c r="L1902" i="1" l="1"/>
  <c r="D1903" i="1"/>
  <c r="G1903" i="1" s="1"/>
  <c r="S1898" i="1"/>
  <c r="X1898" i="1"/>
  <c r="N1900" i="1"/>
  <c r="O1899" i="1"/>
  <c r="P1899" i="1" s="1"/>
  <c r="F1902" i="1"/>
  <c r="C1906" i="1"/>
  <c r="T1907" i="1"/>
  <c r="J1904" i="1"/>
  <c r="K1904" i="1" s="1"/>
  <c r="E1904" i="1" s="1"/>
  <c r="M1904" i="1"/>
  <c r="A1906" i="1"/>
  <c r="Q1906" i="1" s="1"/>
  <c r="R1906" i="1" s="1"/>
  <c r="H1905" i="1"/>
  <c r="I1905" i="1"/>
  <c r="U1903" i="1"/>
  <c r="W1903" i="1" s="1"/>
  <c r="AB1905" i="1"/>
  <c r="Z1898" i="1" l="1"/>
  <c r="L1903" i="1"/>
  <c r="D1904" i="1"/>
  <c r="G1904" i="1" s="1"/>
  <c r="S1899" i="1"/>
  <c r="X1899" i="1"/>
  <c r="N1901" i="1"/>
  <c r="O1900" i="1"/>
  <c r="P1900" i="1" s="1"/>
  <c r="B1898" i="1"/>
  <c r="C1907" i="1"/>
  <c r="F1903" i="1"/>
  <c r="T1908" i="1"/>
  <c r="AB1906" i="1"/>
  <c r="A1907" i="1"/>
  <c r="Q1907" i="1" s="1"/>
  <c r="R1907" i="1" s="1"/>
  <c r="H1906" i="1"/>
  <c r="I1906" i="1"/>
  <c r="J1905" i="1"/>
  <c r="K1905" i="1" s="1"/>
  <c r="E1905" i="1" s="1"/>
  <c r="M1905" i="1"/>
  <c r="U1904" i="1"/>
  <c r="W1904" i="1" s="1"/>
  <c r="Z1899" i="1" l="1"/>
  <c r="L1904" i="1"/>
  <c r="D1905" i="1"/>
  <c r="G1905" i="1" s="1"/>
  <c r="S1900" i="1"/>
  <c r="Z1900" i="1" s="1"/>
  <c r="X1900" i="1"/>
  <c r="B1900" i="1" s="1"/>
  <c r="N1902" i="1"/>
  <c r="O1901" i="1"/>
  <c r="P1901" i="1" s="1"/>
  <c r="B1899" i="1"/>
  <c r="C1908" i="1"/>
  <c r="F1904" i="1"/>
  <c r="T1909" i="1"/>
  <c r="J1906" i="1"/>
  <c r="K1906" i="1" s="1"/>
  <c r="E1906" i="1" s="1"/>
  <c r="M1906" i="1"/>
  <c r="A1908" i="1"/>
  <c r="Q1908" i="1" s="1"/>
  <c r="R1908" i="1" s="1"/>
  <c r="H1907" i="1"/>
  <c r="I1907" i="1"/>
  <c r="AB1907" i="1"/>
  <c r="U1905" i="1"/>
  <c r="W1905" i="1" s="1"/>
  <c r="L1905" i="1" l="1"/>
  <c r="D1906" i="1"/>
  <c r="G1906" i="1" s="1"/>
  <c r="S1901" i="1"/>
  <c r="X1901" i="1"/>
  <c r="O1902" i="1"/>
  <c r="P1902" i="1" s="1"/>
  <c r="N1903" i="1"/>
  <c r="C1909" i="1"/>
  <c r="F1905" i="1"/>
  <c r="A1909" i="1"/>
  <c r="Q1909" i="1" s="1"/>
  <c r="R1909" i="1" s="1"/>
  <c r="H1908" i="1"/>
  <c r="I1908" i="1"/>
  <c r="J1907" i="1"/>
  <c r="K1907" i="1" s="1"/>
  <c r="E1907" i="1" s="1"/>
  <c r="M1907" i="1"/>
  <c r="U1906" i="1"/>
  <c r="W1906" i="1" s="1"/>
  <c r="AB1908" i="1"/>
  <c r="T1910" i="1"/>
  <c r="L1906" i="1" l="1"/>
  <c r="Z1901" i="1"/>
  <c r="D1907" i="1"/>
  <c r="G1907" i="1" s="1"/>
  <c r="N1904" i="1"/>
  <c r="O1903" i="1"/>
  <c r="P1903" i="1" s="1"/>
  <c r="S1902" i="1"/>
  <c r="Z1902" i="1" s="1"/>
  <c r="X1902" i="1"/>
  <c r="B1902" i="1" s="1"/>
  <c r="B1901" i="1"/>
  <c r="C1910" i="1"/>
  <c r="F1906" i="1"/>
  <c r="U1907" i="1"/>
  <c r="W1907" i="1" s="1"/>
  <c r="J1908" i="1"/>
  <c r="K1908" i="1" s="1"/>
  <c r="E1908" i="1" s="1"/>
  <c r="M1908" i="1"/>
  <c r="A1910" i="1"/>
  <c r="Q1910" i="1" s="1"/>
  <c r="R1910" i="1" s="1"/>
  <c r="H1909" i="1"/>
  <c r="I1909" i="1"/>
  <c r="T1911" i="1"/>
  <c r="AB1909" i="1"/>
  <c r="L1907" i="1" l="1"/>
  <c r="D1908" i="1"/>
  <c r="G1908" i="1" s="1"/>
  <c r="S1903" i="1"/>
  <c r="X1903" i="1"/>
  <c r="O1904" i="1"/>
  <c r="P1904" i="1" s="1"/>
  <c r="N1905" i="1"/>
  <c r="C1911" i="1"/>
  <c r="F1907" i="1"/>
  <c r="U1908" i="1"/>
  <c r="W1908" i="1" s="1"/>
  <c r="AB1910" i="1"/>
  <c r="T1912" i="1"/>
  <c r="A1911" i="1"/>
  <c r="Q1911" i="1" s="1"/>
  <c r="R1911" i="1" s="1"/>
  <c r="H1910" i="1"/>
  <c r="I1910" i="1"/>
  <c r="J1909" i="1"/>
  <c r="K1909" i="1" s="1"/>
  <c r="E1909" i="1" s="1"/>
  <c r="M1909" i="1"/>
  <c r="Z1903" i="1" l="1"/>
  <c r="L1908" i="1"/>
  <c r="D1909" i="1"/>
  <c r="G1909" i="1" s="1"/>
  <c r="S1904" i="1"/>
  <c r="Z1904" i="1" s="1"/>
  <c r="X1904" i="1"/>
  <c r="B1904" i="1" s="1"/>
  <c r="B1903" i="1"/>
  <c r="C1912" i="1"/>
  <c r="F1908" i="1"/>
  <c r="N1906" i="1"/>
  <c r="O1905" i="1"/>
  <c r="P1905" i="1" s="1"/>
  <c r="U1909" i="1"/>
  <c r="W1909" i="1" s="1"/>
  <c r="J1910" i="1"/>
  <c r="K1910" i="1" s="1"/>
  <c r="E1910" i="1" s="1"/>
  <c r="M1910" i="1"/>
  <c r="A1912" i="1"/>
  <c r="Q1912" i="1" s="1"/>
  <c r="R1912" i="1" s="1"/>
  <c r="H1911" i="1"/>
  <c r="I1911" i="1"/>
  <c r="AB1911" i="1"/>
  <c r="T1913" i="1"/>
  <c r="L1909" i="1" l="1"/>
  <c r="D1910" i="1"/>
  <c r="G1910" i="1" s="1"/>
  <c r="C1913" i="1"/>
  <c r="S1905" i="1"/>
  <c r="Z1905" i="1" s="1"/>
  <c r="X1905" i="1"/>
  <c r="B1905" i="1" s="1"/>
  <c r="N1907" i="1"/>
  <c r="O1906" i="1"/>
  <c r="P1906" i="1" s="1"/>
  <c r="F1909" i="1"/>
  <c r="A1913" i="1"/>
  <c r="Q1913" i="1" s="1"/>
  <c r="R1913" i="1" s="1"/>
  <c r="H1912" i="1"/>
  <c r="I1912" i="1"/>
  <c r="J1911" i="1"/>
  <c r="K1911" i="1" s="1"/>
  <c r="E1911" i="1" s="1"/>
  <c r="M1911" i="1"/>
  <c r="U1910" i="1"/>
  <c r="W1910" i="1" s="1"/>
  <c r="AB1912" i="1"/>
  <c r="T1914" i="1"/>
  <c r="L1910" i="1" l="1"/>
  <c r="D1911" i="1"/>
  <c r="G1911" i="1" s="1"/>
  <c r="N1908" i="1"/>
  <c r="O1907" i="1"/>
  <c r="P1907" i="1" s="1"/>
  <c r="C1914" i="1"/>
  <c r="F1910" i="1"/>
  <c r="S1906" i="1"/>
  <c r="Z1906" i="1" s="1"/>
  <c r="X1906" i="1"/>
  <c r="B1906" i="1" s="1"/>
  <c r="U1911" i="1"/>
  <c r="W1911" i="1" s="1"/>
  <c r="T1915" i="1"/>
  <c r="J1912" i="1"/>
  <c r="K1912" i="1" s="1"/>
  <c r="E1912" i="1" s="1"/>
  <c r="M1912" i="1"/>
  <c r="A1914" i="1"/>
  <c r="Q1914" i="1" s="1"/>
  <c r="R1914" i="1" s="1"/>
  <c r="H1913" i="1"/>
  <c r="I1913" i="1"/>
  <c r="AB1913" i="1"/>
  <c r="L1911" i="1" l="1"/>
  <c r="F1911" i="1"/>
  <c r="D1912" i="1"/>
  <c r="L1912" i="1" s="1"/>
  <c r="C1915" i="1"/>
  <c r="S1907" i="1"/>
  <c r="X1907" i="1"/>
  <c r="N1909" i="1"/>
  <c r="O1908" i="1"/>
  <c r="P1908" i="1" s="1"/>
  <c r="H1914" i="1"/>
  <c r="A1915" i="1"/>
  <c r="Q1915" i="1" s="1"/>
  <c r="R1915" i="1" s="1"/>
  <c r="I1914" i="1"/>
  <c r="J1913" i="1"/>
  <c r="K1913" i="1" s="1"/>
  <c r="E1913" i="1" s="1"/>
  <c r="M1913" i="1"/>
  <c r="T1916" i="1"/>
  <c r="U1912" i="1"/>
  <c r="W1912" i="1" s="1"/>
  <c r="AB1914" i="1"/>
  <c r="F1912" i="1" l="1"/>
  <c r="Z1907" i="1"/>
  <c r="D1913" i="1"/>
  <c r="L1913" i="1" s="1"/>
  <c r="B1907" i="1"/>
  <c r="C1916" i="1"/>
  <c r="G1912" i="1"/>
  <c r="S1908" i="1"/>
  <c r="X1908" i="1"/>
  <c r="N1910" i="1"/>
  <c r="O1909" i="1"/>
  <c r="P1909" i="1" s="1"/>
  <c r="T1917" i="1"/>
  <c r="A1916" i="1"/>
  <c r="Q1916" i="1" s="1"/>
  <c r="R1916" i="1" s="1"/>
  <c r="H1915" i="1"/>
  <c r="I1915" i="1"/>
  <c r="U1913" i="1"/>
  <c r="W1913" i="1" s="1"/>
  <c r="J1914" i="1"/>
  <c r="K1914" i="1" s="1"/>
  <c r="E1914" i="1" s="1"/>
  <c r="M1914" i="1"/>
  <c r="AB1915" i="1"/>
  <c r="Z1908" i="1" l="1"/>
  <c r="F1913" i="1"/>
  <c r="G1913" i="1"/>
  <c r="D1914" i="1"/>
  <c r="L1914" i="1" s="1"/>
  <c r="C1917" i="1"/>
  <c r="S1909" i="1"/>
  <c r="Z1909" i="1" s="1"/>
  <c r="X1909" i="1"/>
  <c r="B1909" i="1" s="1"/>
  <c r="O1910" i="1"/>
  <c r="P1910" i="1" s="1"/>
  <c r="N1911" i="1"/>
  <c r="B1908" i="1"/>
  <c r="J1915" i="1"/>
  <c r="K1915" i="1" s="1"/>
  <c r="E1915" i="1" s="1"/>
  <c r="M1915" i="1"/>
  <c r="AB1916" i="1"/>
  <c r="U1914" i="1"/>
  <c r="W1914" i="1" s="1"/>
  <c r="H1916" i="1"/>
  <c r="A1917" i="1"/>
  <c r="Q1917" i="1" s="1"/>
  <c r="R1917" i="1" s="1"/>
  <c r="I1916" i="1"/>
  <c r="T1918" i="1"/>
  <c r="F1914" i="1" l="1"/>
  <c r="G1914" i="1"/>
  <c r="D1915" i="1"/>
  <c r="S1910" i="1"/>
  <c r="Z1910" i="1" s="1"/>
  <c r="X1910" i="1"/>
  <c r="B1910" i="1" s="1"/>
  <c r="C1918" i="1"/>
  <c r="N1912" i="1"/>
  <c r="O1911" i="1"/>
  <c r="P1911" i="1" s="1"/>
  <c r="T1919" i="1"/>
  <c r="U1915" i="1"/>
  <c r="W1915" i="1" s="1"/>
  <c r="AB1917" i="1"/>
  <c r="J1916" i="1"/>
  <c r="K1916" i="1" s="1"/>
  <c r="E1916" i="1" s="1"/>
  <c r="M1916" i="1"/>
  <c r="A1918" i="1"/>
  <c r="Q1918" i="1" s="1"/>
  <c r="R1918" i="1" s="1"/>
  <c r="I1917" i="1"/>
  <c r="H1917" i="1"/>
  <c r="F1915" i="1" l="1"/>
  <c r="L1915" i="1"/>
  <c r="G1915" i="1"/>
  <c r="D1916" i="1"/>
  <c r="C1919" i="1"/>
  <c r="S1911" i="1"/>
  <c r="Z1911" i="1" s="1"/>
  <c r="X1911" i="1"/>
  <c r="B1911" i="1" s="1"/>
  <c r="O1912" i="1"/>
  <c r="P1912" i="1" s="1"/>
  <c r="N1913" i="1"/>
  <c r="U1916" i="1"/>
  <c r="W1916" i="1" s="1"/>
  <c r="AB1918" i="1"/>
  <c r="A1919" i="1"/>
  <c r="Q1919" i="1" s="1"/>
  <c r="R1919" i="1" s="1"/>
  <c r="H1918" i="1"/>
  <c r="I1918" i="1"/>
  <c r="M1917" i="1"/>
  <c r="J1917" i="1"/>
  <c r="K1917" i="1" s="1"/>
  <c r="E1917" i="1" s="1"/>
  <c r="T1920" i="1"/>
  <c r="F1916" i="1" l="1"/>
  <c r="L1916" i="1"/>
  <c r="D1917" i="1"/>
  <c r="L1917" i="1" s="1"/>
  <c r="C1920" i="1"/>
  <c r="G1916" i="1"/>
  <c r="O1913" i="1"/>
  <c r="P1913" i="1" s="1"/>
  <c r="N1914" i="1"/>
  <c r="S1912" i="1"/>
  <c r="Z1912" i="1" s="1"/>
  <c r="X1912" i="1"/>
  <c r="B1912" i="1" s="1"/>
  <c r="T1921" i="1"/>
  <c r="U1917" i="1"/>
  <c r="W1917" i="1" s="1"/>
  <c r="J1918" i="1"/>
  <c r="K1918" i="1" s="1"/>
  <c r="E1918" i="1" s="1"/>
  <c r="M1918" i="1"/>
  <c r="A1920" i="1"/>
  <c r="Q1920" i="1" s="1"/>
  <c r="R1920" i="1" s="1"/>
  <c r="H1919" i="1"/>
  <c r="I1919" i="1"/>
  <c r="AB1919" i="1"/>
  <c r="F1917" i="1" l="1"/>
  <c r="G1917" i="1"/>
  <c r="D1918" i="1"/>
  <c r="L1918" i="1" s="1"/>
  <c r="S1913" i="1"/>
  <c r="X1913" i="1"/>
  <c r="C1921" i="1"/>
  <c r="N1915" i="1"/>
  <c r="O1914" i="1"/>
  <c r="P1914" i="1" s="1"/>
  <c r="U1918" i="1"/>
  <c r="W1918" i="1" s="1"/>
  <c r="J1919" i="1"/>
  <c r="K1919" i="1" s="1"/>
  <c r="E1919" i="1" s="1"/>
  <c r="M1919" i="1"/>
  <c r="H1920" i="1"/>
  <c r="A1921" i="1"/>
  <c r="Q1921" i="1" s="1"/>
  <c r="R1921" i="1" s="1"/>
  <c r="I1920" i="1"/>
  <c r="AB1920" i="1"/>
  <c r="T1922" i="1"/>
  <c r="Z1913" i="1" l="1"/>
  <c r="F1918" i="1"/>
  <c r="G1918" i="1"/>
  <c r="D1919" i="1"/>
  <c r="L1919" i="1" s="1"/>
  <c r="C1922" i="1"/>
  <c r="B1913" i="1"/>
  <c r="S1914" i="1"/>
  <c r="Z1914" i="1" s="1"/>
  <c r="X1914" i="1"/>
  <c r="B1914" i="1" s="1"/>
  <c r="O1915" i="1"/>
  <c r="P1915" i="1" s="1"/>
  <c r="N1916" i="1"/>
  <c r="T1923" i="1"/>
  <c r="J1920" i="1"/>
  <c r="K1920" i="1" s="1"/>
  <c r="E1920" i="1" s="1"/>
  <c r="M1920" i="1"/>
  <c r="U1919" i="1"/>
  <c r="W1919" i="1" s="1"/>
  <c r="AB1921" i="1"/>
  <c r="H1921" i="1"/>
  <c r="A1922" i="1"/>
  <c r="Q1922" i="1" s="1"/>
  <c r="R1922" i="1" s="1"/>
  <c r="I1921" i="1"/>
  <c r="F1919" i="1" l="1"/>
  <c r="G1919" i="1"/>
  <c r="D1920" i="1"/>
  <c r="L1920" i="1" s="1"/>
  <c r="C1923" i="1"/>
  <c r="N1917" i="1"/>
  <c r="O1916" i="1"/>
  <c r="P1916" i="1" s="1"/>
  <c r="S1915" i="1"/>
  <c r="Z1915" i="1" s="1"/>
  <c r="X1915" i="1"/>
  <c r="B1915" i="1" s="1"/>
  <c r="AB1922" i="1"/>
  <c r="H1922" i="1"/>
  <c r="A1923" i="1"/>
  <c r="Q1923" i="1" s="1"/>
  <c r="R1923" i="1" s="1"/>
  <c r="I1922" i="1"/>
  <c r="U1920" i="1"/>
  <c r="W1920" i="1" s="1"/>
  <c r="T1924" i="1"/>
  <c r="J1921" i="1"/>
  <c r="K1921" i="1" s="1"/>
  <c r="E1921" i="1" s="1"/>
  <c r="M1921" i="1"/>
  <c r="F1920" i="1" l="1"/>
  <c r="G1920" i="1"/>
  <c r="D1921" i="1"/>
  <c r="L1921" i="1" s="1"/>
  <c r="S1916" i="1"/>
  <c r="X1916" i="1"/>
  <c r="N1918" i="1"/>
  <c r="O1917" i="1"/>
  <c r="P1917" i="1" s="1"/>
  <c r="C1924" i="1"/>
  <c r="U1921" i="1"/>
  <c r="W1921" i="1" s="1"/>
  <c r="AB1923" i="1"/>
  <c r="T1925" i="1"/>
  <c r="H1923" i="1"/>
  <c r="A1924" i="1"/>
  <c r="Q1924" i="1" s="1"/>
  <c r="R1924" i="1" s="1"/>
  <c r="I1923" i="1"/>
  <c r="J1922" i="1"/>
  <c r="K1922" i="1" s="1"/>
  <c r="E1922" i="1" s="1"/>
  <c r="M1922" i="1"/>
  <c r="Z1916" i="1" l="1"/>
  <c r="F1921" i="1"/>
  <c r="G1921" i="1"/>
  <c r="D1922" i="1"/>
  <c r="L1922" i="1" s="1"/>
  <c r="S1917" i="1"/>
  <c r="Z1917" i="1" s="1"/>
  <c r="X1917" i="1"/>
  <c r="B1917" i="1" s="1"/>
  <c r="N1919" i="1"/>
  <c r="O1918" i="1"/>
  <c r="P1918" i="1" s="1"/>
  <c r="B1916" i="1"/>
  <c r="C1925" i="1"/>
  <c r="J1923" i="1"/>
  <c r="K1923" i="1" s="1"/>
  <c r="E1923" i="1" s="1"/>
  <c r="M1923" i="1"/>
  <c r="AB1924" i="1"/>
  <c r="U1922" i="1"/>
  <c r="W1922" i="1" s="1"/>
  <c r="T1926" i="1"/>
  <c r="H1924" i="1"/>
  <c r="A1925" i="1"/>
  <c r="Q1925" i="1" s="1"/>
  <c r="R1925" i="1" s="1"/>
  <c r="I1924" i="1"/>
  <c r="F1922" i="1" l="1"/>
  <c r="D1923" i="1"/>
  <c r="L1923" i="1" s="1"/>
  <c r="S1918" i="1"/>
  <c r="Z1918" i="1" s="1"/>
  <c r="X1918" i="1"/>
  <c r="B1918" i="1" s="1"/>
  <c r="O1919" i="1"/>
  <c r="P1919" i="1" s="1"/>
  <c r="N1920" i="1"/>
  <c r="C1926" i="1"/>
  <c r="G1922" i="1"/>
  <c r="U1923" i="1"/>
  <c r="W1923" i="1" s="1"/>
  <c r="J1924" i="1"/>
  <c r="K1924" i="1" s="1"/>
  <c r="E1924" i="1" s="1"/>
  <c r="M1924" i="1"/>
  <c r="AB1925" i="1"/>
  <c r="T1927" i="1"/>
  <c r="H1925" i="1"/>
  <c r="A1926" i="1"/>
  <c r="Q1926" i="1" s="1"/>
  <c r="R1926" i="1" s="1"/>
  <c r="I1925" i="1"/>
  <c r="F1923" i="1" l="1"/>
  <c r="D1924" i="1"/>
  <c r="N1921" i="1"/>
  <c r="O1920" i="1"/>
  <c r="P1920" i="1" s="1"/>
  <c r="S1919" i="1"/>
  <c r="Z1919" i="1" s="1"/>
  <c r="X1919" i="1"/>
  <c r="B1919" i="1" s="1"/>
  <c r="G1923" i="1"/>
  <c r="C1927" i="1"/>
  <c r="U1924" i="1"/>
  <c r="W1924" i="1" s="1"/>
  <c r="AB1926" i="1"/>
  <c r="T1928" i="1"/>
  <c r="J1925" i="1"/>
  <c r="K1925" i="1" s="1"/>
  <c r="E1925" i="1" s="1"/>
  <c r="M1925" i="1"/>
  <c r="H1926" i="1"/>
  <c r="A1927" i="1"/>
  <c r="Q1927" i="1" s="1"/>
  <c r="R1927" i="1" s="1"/>
  <c r="I1926" i="1"/>
  <c r="F1924" i="1" l="1"/>
  <c r="L1924" i="1"/>
  <c r="G1924" i="1"/>
  <c r="D1925" i="1"/>
  <c r="L1925" i="1" s="1"/>
  <c r="S1920" i="1"/>
  <c r="X1920" i="1"/>
  <c r="O1921" i="1"/>
  <c r="P1921" i="1" s="1"/>
  <c r="N1922" i="1"/>
  <c r="C1928" i="1"/>
  <c r="U1925" i="1"/>
  <c r="W1925" i="1" s="1"/>
  <c r="T1929" i="1"/>
  <c r="H1927" i="1"/>
  <c r="A1928" i="1"/>
  <c r="Q1928" i="1" s="1"/>
  <c r="R1928" i="1" s="1"/>
  <c r="I1927" i="1"/>
  <c r="J1926" i="1"/>
  <c r="K1926" i="1" s="1"/>
  <c r="E1926" i="1" s="1"/>
  <c r="M1926" i="1"/>
  <c r="AB1927" i="1"/>
  <c r="F1925" i="1" l="1"/>
  <c r="Z1920" i="1"/>
  <c r="D1926" i="1"/>
  <c r="L1926" i="1" s="1"/>
  <c r="O1922" i="1"/>
  <c r="P1922" i="1" s="1"/>
  <c r="N1923" i="1"/>
  <c r="S1921" i="1"/>
  <c r="Z1921" i="1" s="1"/>
  <c r="X1921" i="1"/>
  <c r="B1921" i="1" s="1"/>
  <c r="B1920" i="1"/>
  <c r="C1929" i="1"/>
  <c r="G1925" i="1"/>
  <c r="AB1928" i="1"/>
  <c r="T1930" i="1"/>
  <c r="H1928" i="1"/>
  <c r="A1929" i="1"/>
  <c r="Q1929" i="1" s="1"/>
  <c r="R1929" i="1" s="1"/>
  <c r="I1928" i="1"/>
  <c r="U1926" i="1"/>
  <c r="W1926" i="1" s="1"/>
  <c r="J1927" i="1"/>
  <c r="K1927" i="1" s="1"/>
  <c r="E1927" i="1" s="1"/>
  <c r="M1927" i="1"/>
  <c r="F1926" i="1" l="1"/>
  <c r="G1926" i="1"/>
  <c r="D1927" i="1"/>
  <c r="L1927" i="1" s="1"/>
  <c r="N1924" i="1"/>
  <c r="O1923" i="1"/>
  <c r="P1923" i="1" s="1"/>
  <c r="S1922" i="1"/>
  <c r="Z1922" i="1" s="1"/>
  <c r="X1922" i="1"/>
  <c r="B1922" i="1" s="1"/>
  <c r="C1930" i="1"/>
  <c r="J1928" i="1"/>
  <c r="K1928" i="1" s="1"/>
  <c r="E1928" i="1" s="1"/>
  <c r="M1928" i="1"/>
  <c r="T1931" i="1"/>
  <c r="AB1929" i="1"/>
  <c r="U1927" i="1"/>
  <c r="W1927" i="1" s="1"/>
  <c r="H1929" i="1"/>
  <c r="I1929" i="1" s="1"/>
  <c r="A1930" i="1"/>
  <c r="Q1930" i="1" s="1"/>
  <c r="R1930" i="1" s="1"/>
  <c r="D1928" i="1" l="1"/>
  <c r="G1928" i="1" s="1"/>
  <c r="F1927" i="1"/>
  <c r="G1927" i="1"/>
  <c r="S1923" i="1"/>
  <c r="Z1923" i="1" s="1"/>
  <c r="X1923" i="1"/>
  <c r="B1923" i="1" s="1"/>
  <c r="O1924" i="1"/>
  <c r="P1924" i="1" s="1"/>
  <c r="N1925" i="1"/>
  <c r="C1931" i="1"/>
  <c r="J1929" i="1"/>
  <c r="K1929" i="1" s="1"/>
  <c r="E1929" i="1" s="1"/>
  <c r="T1932" i="1"/>
  <c r="AB1930" i="1"/>
  <c r="U1928" i="1"/>
  <c r="W1928" i="1" s="1"/>
  <c r="H1930" i="1"/>
  <c r="A1931" i="1"/>
  <c r="Q1931" i="1" s="1"/>
  <c r="R1931" i="1" s="1"/>
  <c r="I1930" i="1"/>
  <c r="L1928" i="1" l="1"/>
  <c r="M1929" i="1" s="1"/>
  <c r="F1928" i="1"/>
  <c r="C1932" i="1"/>
  <c r="D1929" i="1"/>
  <c r="L1929" i="1" s="1"/>
  <c r="O1925" i="1"/>
  <c r="P1925" i="1" s="1"/>
  <c r="N1926" i="1"/>
  <c r="S1924" i="1"/>
  <c r="X1924" i="1"/>
  <c r="J1930" i="1"/>
  <c r="K1930" i="1" s="1"/>
  <c r="E1930" i="1" s="1"/>
  <c r="AB1931" i="1"/>
  <c r="H1931" i="1"/>
  <c r="A1932" i="1"/>
  <c r="Q1932" i="1" s="1"/>
  <c r="R1932" i="1" s="1"/>
  <c r="I1931" i="1"/>
  <c r="T1933" i="1"/>
  <c r="U1929" i="1"/>
  <c r="W1929" i="1" s="1"/>
  <c r="C1933" i="1" l="1"/>
  <c r="Z1924" i="1"/>
  <c r="B1924" i="1"/>
  <c r="D1930" i="1"/>
  <c r="G1930" i="1" s="1"/>
  <c r="N1927" i="1"/>
  <c r="O1926" i="1"/>
  <c r="P1926" i="1" s="1"/>
  <c r="S1925" i="1"/>
  <c r="X1925" i="1"/>
  <c r="G1929" i="1"/>
  <c r="F1929" i="1"/>
  <c r="T1934" i="1"/>
  <c r="H1932" i="1"/>
  <c r="A1933" i="1"/>
  <c r="Q1933" i="1" s="1"/>
  <c r="R1933" i="1" s="1"/>
  <c r="I1932" i="1"/>
  <c r="J1931" i="1"/>
  <c r="K1931" i="1" s="1"/>
  <c r="E1931" i="1" s="1"/>
  <c r="M1930" i="1"/>
  <c r="U1930" i="1"/>
  <c r="W1930" i="1" s="1"/>
  <c r="AB1932" i="1"/>
  <c r="L1930" i="1" l="1"/>
  <c r="Z1925" i="1"/>
  <c r="B1925" i="1"/>
  <c r="S1926" i="1"/>
  <c r="Z1926" i="1" s="1"/>
  <c r="X1926" i="1"/>
  <c r="B1926" i="1" s="1"/>
  <c r="C1934" i="1"/>
  <c r="O1927" i="1"/>
  <c r="P1927" i="1" s="1"/>
  <c r="N1928" i="1"/>
  <c r="D1931" i="1"/>
  <c r="F1930" i="1"/>
  <c r="M1931" i="1"/>
  <c r="J1932" i="1"/>
  <c r="K1932" i="1" s="1"/>
  <c r="E1932" i="1" s="1"/>
  <c r="H1933" i="1"/>
  <c r="A1934" i="1"/>
  <c r="Q1934" i="1" s="1"/>
  <c r="R1934" i="1" s="1"/>
  <c r="I1933" i="1"/>
  <c r="AB1933" i="1"/>
  <c r="T1935" i="1"/>
  <c r="U1931" i="1"/>
  <c r="W1931" i="1" s="1"/>
  <c r="F1931" i="1" l="1"/>
  <c r="D1932" i="1"/>
  <c r="L1932" i="1" s="1"/>
  <c r="O1928" i="1"/>
  <c r="P1928" i="1" s="1"/>
  <c r="N1929" i="1"/>
  <c r="S1927" i="1"/>
  <c r="X1927" i="1"/>
  <c r="C1935" i="1"/>
  <c r="G1931" i="1"/>
  <c r="L1931" i="1"/>
  <c r="M1932" i="1"/>
  <c r="M1933" i="1" s="1"/>
  <c r="T1936" i="1"/>
  <c r="AB1934" i="1"/>
  <c r="U1932" i="1"/>
  <c r="W1932" i="1" s="1"/>
  <c r="H1934" i="1"/>
  <c r="A1935" i="1"/>
  <c r="Q1935" i="1" s="1"/>
  <c r="R1935" i="1" s="1"/>
  <c r="I1934" i="1"/>
  <c r="J1933" i="1"/>
  <c r="K1933" i="1" s="1"/>
  <c r="E1933" i="1" s="1"/>
  <c r="Z1927" i="1" l="1"/>
  <c r="F1932" i="1"/>
  <c r="D1933" i="1"/>
  <c r="B1927" i="1"/>
  <c r="O1929" i="1"/>
  <c r="P1929" i="1" s="1"/>
  <c r="N1930" i="1"/>
  <c r="S1928" i="1"/>
  <c r="X1928" i="1"/>
  <c r="G1932" i="1"/>
  <c r="C1936" i="1"/>
  <c r="U1933" i="1"/>
  <c r="W1933" i="1" s="1"/>
  <c r="AB1935" i="1"/>
  <c r="A1936" i="1"/>
  <c r="Q1936" i="1" s="1"/>
  <c r="R1936" i="1" s="1"/>
  <c r="H1935" i="1"/>
  <c r="I1935" i="1"/>
  <c r="J1934" i="1"/>
  <c r="K1934" i="1" s="1"/>
  <c r="E1934" i="1" s="1"/>
  <c r="M1934" i="1"/>
  <c r="T1937" i="1"/>
  <c r="Z1928" i="1" l="1"/>
  <c r="F1933" i="1"/>
  <c r="B1928" i="1"/>
  <c r="D1934" i="1"/>
  <c r="L1934" i="1" s="1"/>
  <c r="O1930" i="1"/>
  <c r="P1930" i="1" s="1"/>
  <c r="N1931" i="1"/>
  <c r="S1929" i="1"/>
  <c r="Z1929" i="1" s="1"/>
  <c r="X1929" i="1"/>
  <c r="B1929" i="1" s="1"/>
  <c r="C1937" i="1"/>
  <c r="G1933" i="1"/>
  <c r="L1933" i="1"/>
  <c r="U1934" i="1"/>
  <c r="W1934" i="1" s="1"/>
  <c r="J1935" i="1"/>
  <c r="K1935" i="1" s="1"/>
  <c r="E1935" i="1" s="1"/>
  <c r="M1935" i="1"/>
  <c r="T1938" i="1"/>
  <c r="AB1936" i="1"/>
  <c r="A1937" i="1"/>
  <c r="Q1937" i="1" s="1"/>
  <c r="R1937" i="1" s="1"/>
  <c r="I1936" i="1"/>
  <c r="H1936" i="1"/>
  <c r="F1934" i="1" l="1"/>
  <c r="G1934" i="1"/>
  <c r="D1935" i="1"/>
  <c r="L1935" i="1" s="1"/>
  <c r="N1932" i="1"/>
  <c r="O1931" i="1"/>
  <c r="P1931" i="1" s="1"/>
  <c r="S1930" i="1"/>
  <c r="Z1930" i="1" s="1"/>
  <c r="X1930" i="1"/>
  <c r="B1930" i="1" s="1"/>
  <c r="C1938" i="1"/>
  <c r="U1935" i="1"/>
  <c r="W1935" i="1" s="1"/>
  <c r="I1937" i="1"/>
  <c r="A1938" i="1"/>
  <c r="Q1938" i="1" s="1"/>
  <c r="R1938" i="1" s="1"/>
  <c r="H1937" i="1"/>
  <c r="J1936" i="1"/>
  <c r="K1936" i="1" s="1"/>
  <c r="E1936" i="1" s="1"/>
  <c r="M1936" i="1"/>
  <c r="T1939" i="1"/>
  <c r="AB1937" i="1"/>
  <c r="F1935" i="1" l="1"/>
  <c r="G1935" i="1"/>
  <c r="D1936" i="1"/>
  <c r="L1936" i="1" s="1"/>
  <c r="S1931" i="1"/>
  <c r="Z1931" i="1" s="1"/>
  <c r="X1931" i="1"/>
  <c r="B1931" i="1" s="1"/>
  <c r="O1932" i="1"/>
  <c r="P1932" i="1" s="1"/>
  <c r="N1933" i="1"/>
  <c r="C1939" i="1"/>
  <c r="T1940" i="1"/>
  <c r="J1937" i="1"/>
  <c r="K1937" i="1" s="1"/>
  <c r="E1937" i="1" s="1"/>
  <c r="M1937" i="1"/>
  <c r="AB1938" i="1"/>
  <c r="U1936" i="1"/>
  <c r="W1936" i="1" s="1"/>
  <c r="H1938" i="1"/>
  <c r="A1939" i="1"/>
  <c r="Q1939" i="1" s="1"/>
  <c r="R1939" i="1" s="1"/>
  <c r="I1938" i="1"/>
  <c r="F1936" i="1" l="1"/>
  <c r="G1936" i="1"/>
  <c r="D1937" i="1"/>
  <c r="L1937" i="1" s="1"/>
  <c r="N1934" i="1"/>
  <c r="O1933" i="1"/>
  <c r="P1933" i="1" s="1"/>
  <c r="S1932" i="1"/>
  <c r="X1932" i="1"/>
  <c r="C1940" i="1"/>
  <c r="AB1939" i="1"/>
  <c r="A1940" i="1"/>
  <c r="Q1940" i="1" s="1"/>
  <c r="R1940" i="1" s="1"/>
  <c r="I1939" i="1"/>
  <c r="H1939" i="1"/>
  <c r="T1941" i="1"/>
  <c r="U1937" i="1"/>
  <c r="W1937" i="1" s="1"/>
  <c r="J1938" i="1"/>
  <c r="K1938" i="1" s="1"/>
  <c r="E1938" i="1" s="1"/>
  <c r="M1938" i="1"/>
  <c r="Z1932" i="1" l="1"/>
  <c r="F1937" i="1"/>
  <c r="D1938" i="1"/>
  <c r="L1938" i="1" s="1"/>
  <c r="S1933" i="1"/>
  <c r="X1933" i="1"/>
  <c r="N1935" i="1"/>
  <c r="O1934" i="1"/>
  <c r="P1934" i="1" s="1"/>
  <c r="C1941" i="1"/>
  <c r="G1937" i="1"/>
  <c r="B1932" i="1"/>
  <c r="AB1940" i="1"/>
  <c r="I1940" i="1"/>
  <c r="A1941" i="1"/>
  <c r="Q1941" i="1" s="1"/>
  <c r="R1941" i="1" s="1"/>
  <c r="H1940" i="1"/>
  <c r="U1938" i="1"/>
  <c r="W1938" i="1" s="1"/>
  <c r="T1942" i="1"/>
  <c r="M1939" i="1"/>
  <c r="J1939" i="1"/>
  <c r="K1939" i="1" s="1"/>
  <c r="E1939" i="1" s="1"/>
  <c r="Z1933" i="1" l="1"/>
  <c r="F1938" i="1"/>
  <c r="G1938" i="1"/>
  <c r="D1939" i="1"/>
  <c r="L1939" i="1" s="1"/>
  <c r="S1934" i="1"/>
  <c r="Z1934" i="1" s="1"/>
  <c r="X1934" i="1"/>
  <c r="B1934" i="1" s="1"/>
  <c r="N1936" i="1"/>
  <c r="O1935" i="1"/>
  <c r="P1935" i="1" s="1"/>
  <c r="B1933" i="1"/>
  <c r="C1942" i="1"/>
  <c r="A1942" i="1"/>
  <c r="Q1942" i="1" s="1"/>
  <c r="R1942" i="1" s="1"/>
  <c r="H1941" i="1"/>
  <c r="I1941" i="1"/>
  <c r="T1943" i="1"/>
  <c r="J1940" i="1"/>
  <c r="K1940" i="1" s="1"/>
  <c r="E1940" i="1" s="1"/>
  <c r="M1940" i="1"/>
  <c r="U1939" i="1"/>
  <c r="W1939" i="1" s="1"/>
  <c r="AB1941" i="1"/>
  <c r="F1939" i="1" l="1"/>
  <c r="G1939" i="1"/>
  <c r="D1940" i="1"/>
  <c r="L1940" i="1" s="1"/>
  <c r="S1935" i="1"/>
  <c r="X1935" i="1"/>
  <c r="N1937" i="1"/>
  <c r="O1936" i="1"/>
  <c r="P1936" i="1" s="1"/>
  <c r="C1943" i="1"/>
  <c r="T1944" i="1"/>
  <c r="J1941" i="1"/>
  <c r="K1941" i="1" s="1"/>
  <c r="E1941" i="1" s="1"/>
  <c r="M1941" i="1"/>
  <c r="A1943" i="1"/>
  <c r="Q1943" i="1" s="1"/>
  <c r="R1943" i="1" s="1"/>
  <c r="I1942" i="1"/>
  <c r="H1942" i="1"/>
  <c r="AB1942" i="1"/>
  <c r="U1940" i="1"/>
  <c r="W1940" i="1" s="1"/>
  <c r="Z1935" i="1" l="1"/>
  <c r="F1940" i="1"/>
  <c r="G1940" i="1"/>
  <c r="D1941" i="1"/>
  <c r="L1941" i="1" s="1"/>
  <c r="S1936" i="1"/>
  <c r="X1936" i="1"/>
  <c r="O1937" i="1"/>
  <c r="P1937" i="1" s="1"/>
  <c r="N1938" i="1"/>
  <c r="B1935" i="1"/>
  <c r="C1944" i="1"/>
  <c r="J1942" i="1"/>
  <c r="K1942" i="1" s="1"/>
  <c r="E1942" i="1" s="1"/>
  <c r="M1942" i="1"/>
  <c r="U1941" i="1"/>
  <c r="W1941" i="1" s="1"/>
  <c r="AB1943" i="1"/>
  <c r="A1944" i="1"/>
  <c r="Q1944" i="1" s="1"/>
  <c r="R1944" i="1" s="1"/>
  <c r="I1943" i="1"/>
  <c r="H1943" i="1"/>
  <c r="T1945" i="1"/>
  <c r="Z1936" i="1" l="1"/>
  <c r="F1941" i="1"/>
  <c r="G1941" i="1"/>
  <c r="D1942" i="1"/>
  <c r="N1939" i="1"/>
  <c r="O1938" i="1"/>
  <c r="P1938" i="1" s="1"/>
  <c r="S1937" i="1"/>
  <c r="Z1937" i="1" s="1"/>
  <c r="X1937" i="1"/>
  <c r="B1937" i="1" s="1"/>
  <c r="B1936" i="1"/>
  <c r="C1945" i="1"/>
  <c r="U1942" i="1"/>
  <c r="W1942" i="1" s="1"/>
  <c r="AB1944" i="1"/>
  <c r="J1943" i="1"/>
  <c r="K1943" i="1" s="1"/>
  <c r="E1943" i="1" s="1"/>
  <c r="M1943" i="1"/>
  <c r="T1946" i="1"/>
  <c r="A1945" i="1"/>
  <c r="Q1945" i="1" s="1"/>
  <c r="R1945" i="1" s="1"/>
  <c r="I1944" i="1"/>
  <c r="H1944" i="1"/>
  <c r="F1942" i="1" l="1"/>
  <c r="L1942" i="1"/>
  <c r="D1943" i="1"/>
  <c r="G1943" i="1" s="1"/>
  <c r="S1938" i="1"/>
  <c r="Z1938" i="1" s="1"/>
  <c r="X1938" i="1"/>
  <c r="B1938" i="1" s="1"/>
  <c r="N1940" i="1"/>
  <c r="O1939" i="1"/>
  <c r="P1939" i="1" s="1"/>
  <c r="G1942" i="1"/>
  <c r="C1946" i="1"/>
  <c r="A1946" i="1"/>
  <c r="Q1946" i="1" s="1"/>
  <c r="R1946" i="1" s="1"/>
  <c r="I1945" i="1"/>
  <c r="H1945" i="1"/>
  <c r="J1944" i="1"/>
  <c r="K1944" i="1" s="1"/>
  <c r="E1944" i="1" s="1"/>
  <c r="M1944" i="1"/>
  <c r="AB1945" i="1"/>
  <c r="T1947" i="1"/>
  <c r="U1943" i="1"/>
  <c r="W1943" i="1" s="1"/>
  <c r="L1943" i="1" l="1"/>
  <c r="F1943" i="1"/>
  <c r="D1944" i="1"/>
  <c r="L1944" i="1" s="1"/>
  <c r="S1939" i="1"/>
  <c r="Z1939" i="1" s="1"/>
  <c r="X1939" i="1"/>
  <c r="B1939" i="1" s="1"/>
  <c r="N1941" i="1"/>
  <c r="O1940" i="1"/>
  <c r="P1940" i="1" s="1"/>
  <c r="C1947" i="1"/>
  <c r="J1945" i="1"/>
  <c r="K1945" i="1" s="1"/>
  <c r="E1945" i="1" s="1"/>
  <c r="M1945" i="1"/>
  <c r="U1944" i="1"/>
  <c r="W1944" i="1" s="1"/>
  <c r="AB1946" i="1"/>
  <c r="T1948" i="1"/>
  <c r="A1947" i="1"/>
  <c r="Q1947" i="1" s="1"/>
  <c r="R1947" i="1" s="1"/>
  <c r="I1946" i="1"/>
  <c r="H1946" i="1"/>
  <c r="F1944" i="1" l="1"/>
  <c r="G1944" i="1"/>
  <c r="D1945" i="1"/>
  <c r="C1948" i="1"/>
  <c r="S1940" i="1"/>
  <c r="X1940" i="1"/>
  <c r="N1942" i="1"/>
  <c r="O1941" i="1"/>
  <c r="P1941" i="1" s="1"/>
  <c r="U1945" i="1"/>
  <c r="W1945" i="1" s="1"/>
  <c r="T1949" i="1"/>
  <c r="A1948" i="1"/>
  <c r="Q1948" i="1" s="1"/>
  <c r="R1948" i="1" s="1"/>
  <c r="I1947" i="1"/>
  <c r="H1947" i="1"/>
  <c r="J1946" i="1"/>
  <c r="K1946" i="1" s="1"/>
  <c r="E1946" i="1" s="1"/>
  <c r="M1946" i="1"/>
  <c r="AB1947" i="1"/>
  <c r="F1945" i="1" l="1"/>
  <c r="Z1940" i="1"/>
  <c r="G1945" i="1"/>
  <c r="L1945" i="1"/>
  <c r="D1946" i="1"/>
  <c r="O1942" i="1"/>
  <c r="P1942" i="1" s="1"/>
  <c r="N1943" i="1"/>
  <c r="B1940" i="1"/>
  <c r="C1949" i="1"/>
  <c r="S1941" i="1"/>
  <c r="Z1941" i="1" s="1"/>
  <c r="X1941" i="1"/>
  <c r="B1941" i="1" s="1"/>
  <c r="J1947" i="1"/>
  <c r="K1947" i="1" s="1"/>
  <c r="E1947" i="1" s="1"/>
  <c r="M1947" i="1"/>
  <c r="T1950" i="1"/>
  <c r="AB1948" i="1"/>
  <c r="U1946" i="1"/>
  <c r="W1946" i="1" s="1"/>
  <c r="A1949" i="1"/>
  <c r="Q1949" i="1" s="1"/>
  <c r="R1949" i="1" s="1"/>
  <c r="I1948" i="1"/>
  <c r="H1948" i="1"/>
  <c r="F1946" i="1" l="1"/>
  <c r="L1946" i="1"/>
  <c r="G1946" i="1"/>
  <c r="D1947" i="1"/>
  <c r="F1947" i="1" s="1"/>
  <c r="C1950" i="1"/>
  <c r="N1944" i="1"/>
  <c r="O1943" i="1"/>
  <c r="P1943" i="1" s="1"/>
  <c r="S1942" i="1"/>
  <c r="X1942" i="1"/>
  <c r="B1942" i="1" s="1"/>
  <c r="U1947" i="1"/>
  <c r="W1947" i="1" s="1"/>
  <c r="T1951" i="1"/>
  <c r="AB1949" i="1"/>
  <c r="A1950" i="1"/>
  <c r="Q1950" i="1" s="1"/>
  <c r="R1950" i="1" s="1"/>
  <c r="I1949" i="1"/>
  <c r="H1949" i="1"/>
  <c r="J1948" i="1"/>
  <c r="K1948" i="1" s="1"/>
  <c r="E1948" i="1" s="1"/>
  <c r="M1948" i="1"/>
  <c r="G1947" i="1" l="1"/>
  <c r="L1947" i="1"/>
  <c r="D1948" i="1"/>
  <c r="F1948" i="1" s="1"/>
  <c r="S1943" i="1"/>
  <c r="Z1943" i="1" s="1"/>
  <c r="X1943" i="1"/>
  <c r="B1943" i="1" s="1"/>
  <c r="N1945" i="1"/>
  <c r="O1944" i="1"/>
  <c r="P1944" i="1" s="1"/>
  <c r="C1951" i="1"/>
  <c r="Z1942" i="1"/>
  <c r="AB1950" i="1"/>
  <c r="A1951" i="1"/>
  <c r="Q1951" i="1" s="1"/>
  <c r="R1951" i="1" s="1"/>
  <c r="I1950" i="1"/>
  <c r="H1950" i="1"/>
  <c r="U1948" i="1"/>
  <c r="W1948" i="1" s="1"/>
  <c r="J1949" i="1"/>
  <c r="K1949" i="1" s="1"/>
  <c r="E1949" i="1" s="1"/>
  <c r="M1949" i="1"/>
  <c r="T1952" i="1"/>
  <c r="L1948" i="1" l="1"/>
  <c r="G1948" i="1"/>
  <c r="D1949" i="1"/>
  <c r="F1949" i="1" s="1"/>
  <c r="S1944" i="1"/>
  <c r="Z1944" i="1" s="1"/>
  <c r="X1944" i="1"/>
  <c r="B1944" i="1" s="1"/>
  <c r="N1946" i="1"/>
  <c r="O1945" i="1"/>
  <c r="P1945" i="1" s="1"/>
  <c r="C1952" i="1"/>
  <c r="AB1951" i="1"/>
  <c r="U1949" i="1"/>
  <c r="W1949" i="1" s="1"/>
  <c r="T1953" i="1"/>
  <c r="A1952" i="1"/>
  <c r="Q1952" i="1" s="1"/>
  <c r="R1952" i="1" s="1"/>
  <c r="I1951" i="1"/>
  <c r="H1951" i="1"/>
  <c r="J1950" i="1"/>
  <c r="K1950" i="1" s="1"/>
  <c r="E1950" i="1" s="1"/>
  <c r="M1950" i="1"/>
  <c r="L1949" i="1" l="1"/>
  <c r="G1949" i="1"/>
  <c r="D1950" i="1"/>
  <c r="F1950" i="1" s="1"/>
  <c r="S1945" i="1"/>
  <c r="Z1945" i="1" s="1"/>
  <c r="X1945" i="1"/>
  <c r="B1945" i="1" s="1"/>
  <c r="O1946" i="1"/>
  <c r="P1946" i="1" s="1"/>
  <c r="N1947" i="1"/>
  <c r="C1953" i="1"/>
  <c r="J1951" i="1"/>
  <c r="K1951" i="1" s="1"/>
  <c r="E1951" i="1" s="1"/>
  <c r="M1951" i="1"/>
  <c r="T1954" i="1"/>
  <c r="AB1952" i="1"/>
  <c r="U1950" i="1"/>
  <c r="W1950" i="1" s="1"/>
  <c r="A1953" i="1"/>
  <c r="Q1953" i="1" s="1"/>
  <c r="R1953" i="1" s="1"/>
  <c r="I1952" i="1"/>
  <c r="H1952" i="1"/>
  <c r="L1950" i="1" l="1"/>
  <c r="D1951" i="1"/>
  <c r="F1951" i="1" s="1"/>
  <c r="N1948" i="1"/>
  <c r="O1947" i="1"/>
  <c r="P1947" i="1" s="1"/>
  <c r="S1946" i="1"/>
  <c r="X1946" i="1"/>
  <c r="G1950" i="1"/>
  <c r="C1954" i="1"/>
  <c r="J1952" i="1"/>
  <c r="K1952" i="1" s="1"/>
  <c r="E1952" i="1" s="1"/>
  <c r="M1952" i="1"/>
  <c r="AB1953" i="1"/>
  <c r="U1951" i="1"/>
  <c r="W1951" i="1" s="1"/>
  <c r="A1954" i="1"/>
  <c r="Q1954" i="1" s="1"/>
  <c r="R1954" i="1" s="1"/>
  <c r="I1953" i="1"/>
  <c r="H1953" i="1"/>
  <c r="T1955" i="1"/>
  <c r="Z1946" i="1" l="1"/>
  <c r="G1951" i="1"/>
  <c r="D1952" i="1"/>
  <c r="F1952" i="1" s="1"/>
  <c r="B1946" i="1"/>
  <c r="S1947" i="1"/>
  <c r="X1947" i="1"/>
  <c r="C1955" i="1"/>
  <c r="N1949" i="1"/>
  <c r="O1948" i="1"/>
  <c r="P1948" i="1" s="1"/>
  <c r="L1951" i="1"/>
  <c r="U1952" i="1"/>
  <c r="W1952" i="1" s="1"/>
  <c r="AB1954" i="1"/>
  <c r="J1953" i="1"/>
  <c r="K1953" i="1" s="1"/>
  <c r="E1953" i="1" s="1"/>
  <c r="M1953" i="1"/>
  <c r="T1956" i="1"/>
  <c r="A1955" i="1"/>
  <c r="Q1955" i="1" s="1"/>
  <c r="R1955" i="1" s="1"/>
  <c r="I1954" i="1"/>
  <c r="H1954" i="1"/>
  <c r="L1952" i="1" l="1"/>
  <c r="Z1947" i="1"/>
  <c r="D1953" i="1"/>
  <c r="F1953" i="1" s="1"/>
  <c r="C1956" i="1"/>
  <c r="B1947" i="1"/>
  <c r="G1952" i="1"/>
  <c r="S1948" i="1"/>
  <c r="Z1948" i="1" s="1"/>
  <c r="X1948" i="1"/>
  <c r="B1948" i="1" s="1"/>
  <c r="N1950" i="1"/>
  <c r="O1949" i="1"/>
  <c r="P1949" i="1" s="1"/>
  <c r="A1956" i="1"/>
  <c r="Q1956" i="1" s="1"/>
  <c r="R1956" i="1" s="1"/>
  <c r="I1955" i="1"/>
  <c r="H1955" i="1"/>
  <c r="T1957" i="1"/>
  <c r="AB1955" i="1"/>
  <c r="J1954" i="1"/>
  <c r="K1954" i="1" s="1"/>
  <c r="E1954" i="1" s="1"/>
  <c r="M1954" i="1"/>
  <c r="U1953" i="1"/>
  <c r="W1953" i="1" s="1"/>
  <c r="L1953" i="1" l="1"/>
  <c r="G1953" i="1"/>
  <c r="D1954" i="1"/>
  <c r="F1954" i="1" s="1"/>
  <c r="S1949" i="1"/>
  <c r="X1949" i="1"/>
  <c r="C1957" i="1"/>
  <c r="O1950" i="1"/>
  <c r="P1950" i="1" s="1"/>
  <c r="N1951" i="1"/>
  <c r="T1958" i="1"/>
  <c r="J1955" i="1"/>
  <c r="K1955" i="1" s="1"/>
  <c r="E1955" i="1" s="1"/>
  <c r="M1955" i="1"/>
  <c r="AB1956" i="1"/>
  <c r="U1954" i="1"/>
  <c r="W1954" i="1" s="1"/>
  <c r="A1957" i="1"/>
  <c r="Q1957" i="1" s="1"/>
  <c r="R1957" i="1" s="1"/>
  <c r="I1956" i="1"/>
  <c r="H1956" i="1"/>
  <c r="L1954" i="1" l="1"/>
  <c r="Z1949" i="1"/>
  <c r="G1954" i="1"/>
  <c r="D1955" i="1"/>
  <c r="F1955" i="1" s="1"/>
  <c r="C1958" i="1"/>
  <c r="B1949" i="1"/>
  <c r="N1952" i="1"/>
  <c r="O1951" i="1"/>
  <c r="P1951" i="1" s="1"/>
  <c r="S1950" i="1"/>
  <c r="X1950" i="1"/>
  <c r="U1955" i="1"/>
  <c r="W1955" i="1" s="1"/>
  <c r="I1957" i="1"/>
  <c r="A1958" i="1"/>
  <c r="Q1958" i="1" s="1"/>
  <c r="R1958" i="1" s="1"/>
  <c r="H1957" i="1"/>
  <c r="J1956" i="1"/>
  <c r="K1956" i="1" s="1"/>
  <c r="E1956" i="1" s="1"/>
  <c r="M1956" i="1"/>
  <c r="AB1957" i="1"/>
  <c r="T1959" i="1"/>
  <c r="Z1950" i="1" l="1"/>
  <c r="L1955" i="1"/>
  <c r="G1955" i="1"/>
  <c r="B1950" i="1"/>
  <c r="D1956" i="1"/>
  <c r="F1956" i="1" s="1"/>
  <c r="N1953" i="1"/>
  <c r="O1952" i="1"/>
  <c r="P1952" i="1" s="1"/>
  <c r="C1959" i="1"/>
  <c r="S1951" i="1"/>
  <c r="Z1951" i="1" s="1"/>
  <c r="X1951" i="1"/>
  <c r="B1951" i="1" s="1"/>
  <c r="AB1958" i="1"/>
  <c r="U1956" i="1"/>
  <c r="W1956" i="1" s="1"/>
  <c r="H1958" i="1"/>
  <c r="A1959" i="1"/>
  <c r="Q1959" i="1" s="1"/>
  <c r="R1959" i="1" s="1"/>
  <c r="I1958" i="1"/>
  <c r="T1960" i="1"/>
  <c r="J1957" i="1"/>
  <c r="K1957" i="1" s="1"/>
  <c r="E1957" i="1" s="1"/>
  <c r="M1957" i="1"/>
  <c r="L1956" i="1" l="1"/>
  <c r="G1956" i="1"/>
  <c r="D1957" i="1"/>
  <c r="F1957" i="1" s="1"/>
  <c r="C1960" i="1"/>
  <c r="S1952" i="1"/>
  <c r="Z1952" i="1" s="1"/>
  <c r="X1952" i="1"/>
  <c r="B1952" i="1" s="1"/>
  <c r="O1953" i="1"/>
  <c r="P1953" i="1" s="1"/>
  <c r="N1954" i="1"/>
  <c r="U1957" i="1"/>
  <c r="W1957" i="1" s="1"/>
  <c r="T1961" i="1"/>
  <c r="J1958" i="1"/>
  <c r="K1958" i="1" s="1"/>
  <c r="E1958" i="1" s="1"/>
  <c r="M1958" i="1"/>
  <c r="AB1959" i="1"/>
  <c r="A1960" i="1"/>
  <c r="Q1960" i="1" s="1"/>
  <c r="R1960" i="1" s="1"/>
  <c r="H1959" i="1"/>
  <c r="I1959" i="1"/>
  <c r="L1957" i="1" l="1"/>
  <c r="G1957" i="1"/>
  <c r="D1958" i="1"/>
  <c r="F1958" i="1" s="1"/>
  <c r="O1954" i="1"/>
  <c r="P1954" i="1" s="1"/>
  <c r="N1955" i="1"/>
  <c r="S1953" i="1"/>
  <c r="X1953" i="1"/>
  <c r="C1961" i="1"/>
  <c r="U1958" i="1"/>
  <c r="W1958" i="1" s="1"/>
  <c r="AB1960" i="1"/>
  <c r="A1961" i="1"/>
  <c r="Q1961" i="1" s="1"/>
  <c r="R1961" i="1" s="1"/>
  <c r="I1960" i="1"/>
  <c r="H1960" i="1"/>
  <c r="J1959" i="1"/>
  <c r="K1959" i="1" s="1"/>
  <c r="E1959" i="1" s="1"/>
  <c r="M1959" i="1"/>
  <c r="T1962" i="1"/>
  <c r="L1958" i="1" l="1"/>
  <c r="Z1953" i="1"/>
  <c r="D1959" i="1"/>
  <c r="F1959" i="1" s="1"/>
  <c r="B1953" i="1"/>
  <c r="O1955" i="1"/>
  <c r="P1955" i="1" s="1"/>
  <c r="N1956" i="1"/>
  <c r="S1954" i="1"/>
  <c r="X1954" i="1"/>
  <c r="G1958" i="1"/>
  <c r="C1962" i="1"/>
  <c r="U1959" i="1"/>
  <c r="W1959" i="1" s="1"/>
  <c r="AB1961" i="1"/>
  <c r="A1962" i="1"/>
  <c r="Q1962" i="1" s="1"/>
  <c r="R1962" i="1" s="1"/>
  <c r="I1961" i="1"/>
  <c r="H1961" i="1"/>
  <c r="T1963" i="1"/>
  <c r="J1960" i="1"/>
  <c r="K1960" i="1" s="1"/>
  <c r="E1960" i="1" s="1"/>
  <c r="M1960" i="1"/>
  <c r="Z1954" i="1" l="1"/>
  <c r="L1959" i="1"/>
  <c r="D1960" i="1"/>
  <c r="F1960" i="1" s="1"/>
  <c r="N1957" i="1"/>
  <c r="O1956" i="1"/>
  <c r="P1956" i="1" s="1"/>
  <c r="S1955" i="1"/>
  <c r="X1955" i="1"/>
  <c r="G1959" i="1"/>
  <c r="C1963" i="1"/>
  <c r="B1954" i="1"/>
  <c r="U1960" i="1"/>
  <c r="W1960" i="1" s="1"/>
  <c r="T1964" i="1"/>
  <c r="J1961" i="1"/>
  <c r="K1961" i="1" s="1"/>
  <c r="E1961" i="1" s="1"/>
  <c r="M1961" i="1"/>
  <c r="AB1962" i="1"/>
  <c r="A1963" i="1"/>
  <c r="Q1963" i="1" s="1"/>
  <c r="R1963" i="1" s="1"/>
  <c r="H1962" i="1"/>
  <c r="I1962" i="1"/>
  <c r="L1960" i="1" l="1"/>
  <c r="Z1955" i="1"/>
  <c r="G1960" i="1"/>
  <c r="D1961" i="1"/>
  <c r="F1961" i="1" s="1"/>
  <c r="S1956" i="1"/>
  <c r="X1956" i="1"/>
  <c r="N1958" i="1"/>
  <c r="O1957" i="1"/>
  <c r="P1957" i="1" s="1"/>
  <c r="C1964" i="1"/>
  <c r="B1955" i="1"/>
  <c r="AB1963" i="1"/>
  <c r="T1965" i="1"/>
  <c r="U1961" i="1"/>
  <c r="W1961" i="1" s="1"/>
  <c r="J1962" i="1"/>
  <c r="K1962" i="1" s="1"/>
  <c r="E1962" i="1" s="1"/>
  <c r="M1962" i="1"/>
  <c r="A1964" i="1"/>
  <c r="Q1964" i="1" s="1"/>
  <c r="R1964" i="1" s="1"/>
  <c r="H1963" i="1"/>
  <c r="I1963" i="1" s="1"/>
  <c r="Z1956" i="1" l="1"/>
  <c r="L1961" i="1"/>
  <c r="D1962" i="1"/>
  <c r="G1962" i="1" s="1"/>
  <c r="G1961" i="1"/>
  <c r="O1958" i="1"/>
  <c r="P1958" i="1" s="1"/>
  <c r="N1959" i="1"/>
  <c r="B1956" i="1"/>
  <c r="C1965" i="1"/>
  <c r="S1957" i="1"/>
  <c r="Z1957" i="1" s="1"/>
  <c r="X1957" i="1"/>
  <c r="B1957" i="1" s="1"/>
  <c r="J1963" i="1"/>
  <c r="K1963" i="1" s="1"/>
  <c r="E1963" i="1" s="1"/>
  <c r="AB1964" i="1"/>
  <c r="U1962" i="1"/>
  <c r="W1962" i="1" s="1"/>
  <c r="H1964" i="1"/>
  <c r="A1965" i="1"/>
  <c r="Q1965" i="1" s="1"/>
  <c r="R1965" i="1" s="1"/>
  <c r="I1964" i="1"/>
  <c r="T1966" i="1"/>
  <c r="L1962" i="1" l="1"/>
  <c r="M1963" i="1" s="1"/>
  <c r="F1962" i="1"/>
  <c r="C1966" i="1"/>
  <c r="O1959" i="1"/>
  <c r="P1959" i="1" s="1"/>
  <c r="N1960" i="1"/>
  <c r="S1958" i="1"/>
  <c r="X1958" i="1"/>
  <c r="D1963" i="1"/>
  <c r="F1963" i="1" s="1"/>
  <c r="T1967" i="1"/>
  <c r="J1964" i="1"/>
  <c r="K1964" i="1" s="1"/>
  <c r="E1964" i="1" s="1"/>
  <c r="U1963" i="1"/>
  <c r="W1963" i="1" s="1"/>
  <c r="H1965" i="1"/>
  <c r="A1966" i="1"/>
  <c r="Q1966" i="1" s="1"/>
  <c r="R1966" i="1" s="1"/>
  <c r="I1965" i="1"/>
  <c r="AB1965" i="1"/>
  <c r="Z1958" i="1" l="1"/>
  <c r="L1963" i="1"/>
  <c r="D1964" i="1"/>
  <c r="G1964" i="1" s="1"/>
  <c r="B1958" i="1"/>
  <c r="N1961" i="1"/>
  <c r="O1960" i="1"/>
  <c r="P1960" i="1" s="1"/>
  <c r="S1959" i="1"/>
  <c r="X1959" i="1"/>
  <c r="B1959" i="1" s="1"/>
  <c r="G1963" i="1"/>
  <c r="C1967" i="1"/>
  <c r="M1964" i="1"/>
  <c r="T1968" i="1"/>
  <c r="U1964" i="1"/>
  <c r="W1964" i="1" s="1"/>
  <c r="H1966" i="1"/>
  <c r="A1967" i="1"/>
  <c r="Q1967" i="1" s="1"/>
  <c r="R1967" i="1" s="1"/>
  <c r="I1966" i="1"/>
  <c r="J1965" i="1"/>
  <c r="K1965" i="1" s="1"/>
  <c r="E1965" i="1" s="1"/>
  <c r="AB1966" i="1"/>
  <c r="L1964" i="1" l="1"/>
  <c r="S1960" i="1"/>
  <c r="X1960" i="1"/>
  <c r="O1961" i="1"/>
  <c r="P1961" i="1" s="1"/>
  <c r="N1962" i="1"/>
  <c r="C1968" i="1"/>
  <c r="D1965" i="1"/>
  <c r="G1965" i="1" s="1"/>
  <c r="F1964" i="1"/>
  <c r="Z1959" i="1"/>
  <c r="M1965" i="1"/>
  <c r="M1966" i="1" s="1"/>
  <c r="U1965" i="1"/>
  <c r="W1965" i="1" s="1"/>
  <c r="J1966" i="1"/>
  <c r="K1966" i="1" s="1"/>
  <c r="E1966" i="1" s="1"/>
  <c r="AB1967" i="1"/>
  <c r="T1969" i="1"/>
  <c r="H1967" i="1"/>
  <c r="A1968" i="1"/>
  <c r="Q1968" i="1" s="1"/>
  <c r="R1968" i="1" s="1"/>
  <c r="I1967" i="1"/>
  <c r="Z1960" i="1" l="1"/>
  <c r="L1965" i="1"/>
  <c r="C1969" i="1"/>
  <c r="O1962" i="1"/>
  <c r="P1962" i="1" s="1"/>
  <c r="N1963" i="1"/>
  <c r="S1961" i="1"/>
  <c r="Z1961" i="1" s="1"/>
  <c r="X1961" i="1"/>
  <c r="B1961" i="1" s="1"/>
  <c r="B1960" i="1"/>
  <c r="D1966" i="1"/>
  <c r="L1966" i="1" s="1"/>
  <c r="F1965" i="1"/>
  <c r="AB1968" i="1"/>
  <c r="T1970" i="1"/>
  <c r="U1966" i="1"/>
  <c r="W1966" i="1" s="1"/>
  <c r="J1967" i="1"/>
  <c r="K1967" i="1" s="1"/>
  <c r="E1967" i="1" s="1"/>
  <c r="M1967" i="1"/>
  <c r="H1968" i="1"/>
  <c r="A1969" i="1"/>
  <c r="Q1969" i="1" s="1"/>
  <c r="R1969" i="1" s="1"/>
  <c r="I1968" i="1"/>
  <c r="O1963" i="1" l="1"/>
  <c r="P1963" i="1" s="1"/>
  <c r="N1964" i="1"/>
  <c r="S1962" i="1"/>
  <c r="Z1962" i="1" s="1"/>
  <c r="X1962" i="1"/>
  <c r="B1962" i="1" s="1"/>
  <c r="C1970" i="1"/>
  <c r="D1967" i="1"/>
  <c r="G1967" i="1" s="1"/>
  <c r="F1966" i="1"/>
  <c r="G1966" i="1"/>
  <c r="J1968" i="1"/>
  <c r="K1968" i="1" s="1"/>
  <c r="E1968" i="1" s="1"/>
  <c r="M1968" i="1"/>
  <c r="U1967" i="1"/>
  <c r="W1967" i="1" s="1"/>
  <c r="H1969" i="1"/>
  <c r="A1970" i="1"/>
  <c r="Q1970" i="1" s="1"/>
  <c r="R1970" i="1" s="1"/>
  <c r="I1969" i="1"/>
  <c r="AB1969" i="1"/>
  <c r="T1971" i="1"/>
  <c r="L1967" i="1" l="1"/>
  <c r="C1971" i="1"/>
  <c r="O1964" i="1"/>
  <c r="P1964" i="1" s="1"/>
  <c r="N1965" i="1"/>
  <c r="S1963" i="1"/>
  <c r="Z1963" i="1" s="1"/>
  <c r="X1963" i="1"/>
  <c r="B1963" i="1" s="1"/>
  <c r="D1968" i="1"/>
  <c r="L1968" i="1" s="1"/>
  <c r="F1967" i="1"/>
  <c r="H1970" i="1"/>
  <c r="A1971" i="1"/>
  <c r="Q1971" i="1" s="1"/>
  <c r="R1971" i="1" s="1"/>
  <c r="I1970" i="1"/>
  <c r="U1968" i="1"/>
  <c r="W1968" i="1" s="1"/>
  <c r="T1972" i="1"/>
  <c r="J1969" i="1"/>
  <c r="K1969" i="1" s="1"/>
  <c r="E1969" i="1" s="1"/>
  <c r="M1969" i="1"/>
  <c r="AB1970" i="1"/>
  <c r="N1966" i="1" l="1"/>
  <c r="O1965" i="1"/>
  <c r="P1965" i="1" s="1"/>
  <c r="S1964" i="1"/>
  <c r="Z1964" i="1" s="1"/>
  <c r="X1964" i="1"/>
  <c r="B1964" i="1" s="1"/>
  <c r="C1972" i="1"/>
  <c r="D1969" i="1"/>
  <c r="L1969" i="1" s="1"/>
  <c r="F1968" i="1"/>
  <c r="G1968" i="1"/>
  <c r="H1971" i="1"/>
  <c r="A1972" i="1"/>
  <c r="Q1972" i="1" s="1"/>
  <c r="R1972" i="1" s="1"/>
  <c r="I1971" i="1"/>
  <c r="U1969" i="1"/>
  <c r="W1969" i="1" s="1"/>
  <c r="T1973" i="1"/>
  <c r="J1970" i="1"/>
  <c r="K1970" i="1" s="1"/>
  <c r="E1970" i="1" s="1"/>
  <c r="M1970" i="1"/>
  <c r="AB1971" i="1"/>
  <c r="S1965" i="1" l="1"/>
  <c r="Z1965" i="1" s="1"/>
  <c r="X1965" i="1"/>
  <c r="B1965" i="1" s="1"/>
  <c r="O1966" i="1"/>
  <c r="P1966" i="1" s="1"/>
  <c r="N1967" i="1"/>
  <c r="D1970" i="1"/>
  <c r="G1970" i="1" s="1"/>
  <c r="F1969" i="1"/>
  <c r="G1969" i="1"/>
  <c r="C1973" i="1"/>
  <c r="AB1972" i="1"/>
  <c r="U1970" i="1"/>
  <c r="W1970" i="1" s="1"/>
  <c r="T1974" i="1"/>
  <c r="J1971" i="1"/>
  <c r="K1971" i="1" s="1"/>
  <c r="E1971" i="1" s="1"/>
  <c r="M1971" i="1"/>
  <c r="H1972" i="1"/>
  <c r="A1973" i="1"/>
  <c r="Q1973" i="1" s="1"/>
  <c r="R1973" i="1" s="1"/>
  <c r="I1972" i="1"/>
  <c r="L1970" i="1" l="1"/>
  <c r="N1968" i="1"/>
  <c r="O1967" i="1"/>
  <c r="P1967" i="1" s="1"/>
  <c r="S1966" i="1"/>
  <c r="X1966" i="1"/>
  <c r="C1974" i="1"/>
  <c r="D1971" i="1"/>
  <c r="L1971" i="1" s="1"/>
  <c r="F1970" i="1"/>
  <c r="J1972" i="1"/>
  <c r="K1972" i="1" s="1"/>
  <c r="E1972" i="1" s="1"/>
  <c r="M1972" i="1"/>
  <c r="H1973" i="1"/>
  <c r="A1974" i="1"/>
  <c r="Q1974" i="1" s="1"/>
  <c r="R1974" i="1" s="1"/>
  <c r="I1973" i="1"/>
  <c r="AB1973" i="1"/>
  <c r="T1975" i="1"/>
  <c r="U1971" i="1"/>
  <c r="W1971" i="1" s="1"/>
  <c r="Z1966" i="1" l="1"/>
  <c r="B1966" i="1"/>
  <c r="S1967" i="1"/>
  <c r="Z1967" i="1" s="1"/>
  <c r="X1967" i="1"/>
  <c r="B1967" i="1" s="1"/>
  <c r="O1968" i="1"/>
  <c r="P1968" i="1" s="1"/>
  <c r="N1969" i="1"/>
  <c r="D1972" i="1"/>
  <c r="G1972" i="1" s="1"/>
  <c r="F1971" i="1"/>
  <c r="C1975" i="1"/>
  <c r="G1971" i="1"/>
  <c r="T1976" i="1"/>
  <c r="H1974" i="1"/>
  <c r="A1975" i="1"/>
  <c r="Q1975" i="1" s="1"/>
  <c r="R1975" i="1" s="1"/>
  <c r="I1974" i="1"/>
  <c r="U1972" i="1"/>
  <c r="W1972" i="1" s="1"/>
  <c r="J1973" i="1"/>
  <c r="K1973" i="1" s="1"/>
  <c r="E1973" i="1" s="1"/>
  <c r="M1973" i="1"/>
  <c r="AB1974" i="1"/>
  <c r="L1972" i="1" l="1"/>
  <c r="O1969" i="1"/>
  <c r="P1969" i="1" s="1"/>
  <c r="N1970" i="1"/>
  <c r="S1968" i="1"/>
  <c r="Z1968" i="1" s="1"/>
  <c r="X1968" i="1"/>
  <c r="B1968" i="1" s="1"/>
  <c r="C1976" i="1"/>
  <c r="D1973" i="1"/>
  <c r="L1973" i="1" s="1"/>
  <c r="F1972" i="1"/>
  <c r="AB1975" i="1"/>
  <c r="T1977" i="1"/>
  <c r="U1973" i="1"/>
  <c r="W1973" i="1" s="1"/>
  <c r="H1975" i="1"/>
  <c r="A1976" i="1"/>
  <c r="Q1976" i="1" s="1"/>
  <c r="R1976" i="1" s="1"/>
  <c r="I1975" i="1"/>
  <c r="J1974" i="1"/>
  <c r="K1974" i="1" s="1"/>
  <c r="E1974" i="1" s="1"/>
  <c r="M1974" i="1"/>
  <c r="C1977" i="1" l="1"/>
  <c r="N1971" i="1"/>
  <c r="O1970" i="1"/>
  <c r="P1970" i="1" s="1"/>
  <c r="S1969" i="1"/>
  <c r="Z1969" i="1" s="1"/>
  <c r="X1969" i="1"/>
  <c r="B1969" i="1" s="1"/>
  <c r="D1974" i="1"/>
  <c r="L1974" i="1" s="1"/>
  <c r="F1973" i="1"/>
  <c r="G1973" i="1"/>
  <c r="U1974" i="1"/>
  <c r="W1974" i="1" s="1"/>
  <c r="H1976" i="1"/>
  <c r="A1977" i="1"/>
  <c r="Q1977" i="1" s="1"/>
  <c r="R1977" i="1" s="1"/>
  <c r="I1976" i="1"/>
  <c r="AB1976" i="1"/>
  <c r="T1978" i="1"/>
  <c r="J1975" i="1"/>
  <c r="K1975" i="1" s="1"/>
  <c r="E1975" i="1" s="1"/>
  <c r="M1975" i="1"/>
  <c r="S1970" i="1" l="1"/>
  <c r="Z1970" i="1" s="1"/>
  <c r="X1970" i="1"/>
  <c r="B1970" i="1" s="1"/>
  <c r="N1972" i="1"/>
  <c r="O1971" i="1"/>
  <c r="P1971" i="1" s="1"/>
  <c r="C1978" i="1"/>
  <c r="D1975" i="1"/>
  <c r="L1975" i="1" s="1"/>
  <c r="F1974" i="1"/>
  <c r="G1974" i="1"/>
  <c r="U1975" i="1"/>
  <c r="W1975" i="1" s="1"/>
  <c r="T1979" i="1"/>
  <c r="J1976" i="1"/>
  <c r="K1976" i="1" s="1"/>
  <c r="E1976" i="1" s="1"/>
  <c r="M1976" i="1"/>
  <c r="H1977" i="1"/>
  <c r="A1978" i="1"/>
  <c r="Q1978" i="1" s="1"/>
  <c r="R1978" i="1" s="1"/>
  <c r="I1977" i="1"/>
  <c r="AB1977" i="1"/>
  <c r="C1979" i="1" l="1"/>
  <c r="S1971" i="1"/>
  <c r="Z1971" i="1" s="1"/>
  <c r="X1971" i="1"/>
  <c r="B1971" i="1" s="1"/>
  <c r="O1972" i="1"/>
  <c r="P1972" i="1" s="1"/>
  <c r="N1973" i="1"/>
  <c r="D1976" i="1"/>
  <c r="G1976" i="1" s="1"/>
  <c r="F1975" i="1"/>
  <c r="G1975" i="1"/>
  <c r="AB1978" i="1"/>
  <c r="J1977" i="1"/>
  <c r="K1977" i="1" s="1"/>
  <c r="E1977" i="1" s="1"/>
  <c r="M1977" i="1"/>
  <c r="U1976" i="1"/>
  <c r="W1976" i="1" s="1"/>
  <c r="T1980" i="1"/>
  <c r="H1978" i="1"/>
  <c r="A1979" i="1"/>
  <c r="Q1979" i="1" s="1"/>
  <c r="R1979" i="1" s="1"/>
  <c r="I1978" i="1"/>
  <c r="L1976" i="1" l="1"/>
  <c r="O1973" i="1"/>
  <c r="P1973" i="1" s="1"/>
  <c r="N1974" i="1"/>
  <c r="S1972" i="1"/>
  <c r="Z1972" i="1" s="1"/>
  <c r="X1972" i="1"/>
  <c r="B1972" i="1" s="1"/>
  <c r="C1980" i="1"/>
  <c r="D1977" i="1"/>
  <c r="L1977" i="1" s="1"/>
  <c r="F1976" i="1"/>
  <c r="A1980" i="1"/>
  <c r="Q1980" i="1" s="1"/>
  <c r="R1980" i="1" s="1"/>
  <c r="H1979" i="1"/>
  <c r="I1979" i="1"/>
  <c r="U1977" i="1"/>
  <c r="W1977" i="1" s="1"/>
  <c r="AB1979" i="1"/>
  <c r="J1978" i="1"/>
  <c r="K1978" i="1" s="1"/>
  <c r="E1978" i="1" s="1"/>
  <c r="M1978" i="1"/>
  <c r="T1981" i="1"/>
  <c r="C1981" i="1" l="1"/>
  <c r="N1975" i="1"/>
  <c r="O1974" i="1"/>
  <c r="P1974" i="1" s="1"/>
  <c r="S1973" i="1"/>
  <c r="X1973" i="1"/>
  <c r="D1978" i="1"/>
  <c r="G1978" i="1" s="1"/>
  <c r="F1977" i="1"/>
  <c r="G1977" i="1"/>
  <c r="T1982" i="1"/>
  <c r="AB1980" i="1"/>
  <c r="A1981" i="1"/>
  <c r="Q1981" i="1" s="1"/>
  <c r="R1981" i="1" s="1"/>
  <c r="I1980" i="1"/>
  <c r="H1980" i="1"/>
  <c r="U1978" i="1"/>
  <c r="W1978" i="1" s="1"/>
  <c r="J1979" i="1"/>
  <c r="K1979" i="1" s="1"/>
  <c r="E1979" i="1" s="1"/>
  <c r="M1979" i="1"/>
  <c r="Z1973" i="1" l="1"/>
  <c r="L1978" i="1"/>
  <c r="B1973" i="1"/>
  <c r="S1974" i="1"/>
  <c r="X1974" i="1"/>
  <c r="N1976" i="1"/>
  <c r="O1975" i="1"/>
  <c r="P1975" i="1" s="1"/>
  <c r="C1982" i="1"/>
  <c r="D1979" i="1"/>
  <c r="L1979" i="1" s="1"/>
  <c r="F1978" i="1"/>
  <c r="AB1981" i="1"/>
  <c r="T1983" i="1"/>
  <c r="I1981" i="1"/>
  <c r="A1982" i="1"/>
  <c r="Q1982" i="1" s="1"/>
  <c r="R1982" i="1" s="1"/>
  <c r="H1981" i="1"/>
  <c r="U1979" i="1"/>
  <c r="W1979" i="1" s="1"/>
  <c r="J1980" i="1"/>
  <c r="K1980" i="1" s="1"/>
  <c r="E1980" i="1" s="1"/>
  <c r="M1980" i="1"/>
  <c r="Z1974" i="1" l="1"/>
  <c r="S1975" i="1"/>
  <c r="Z1975" i="1" s="1"/>
  <c r="X1975" i="1"/>
  <c r="B1975" i="1" s="1"/>
  <c r="O1976" i="1"/>
  <c r="P1976" i="1" s="1"/>
  <c r="N1977" i="1"/>
  <c r="B1974" i="1"/>
  <c r="D1980" i="1"/>
  <c r="G1980" i="1" s="1"/>
  <c r="F1979" i="1"/>
  <c r="G1979" i="1"/>
  <c r="C1983" i="1"/>
  <c r="H1982" i="1"/>
  <c r="A1983" i="1"/>
  <c r="Q1983" i="1" s="1"/>
  <c r="R1983" i="1" s="1"/>
  <c r="I1982" i="1"/>
  <c r="T1984" i="1"/>
  <c r="U1980" i="1"/>
  <c r="W1980" i="1" s="1"/>
  <c r="J1981" i="1"/>
  <c r="K1981" i="1" s="1"/>
  <c r="E1981" i="1" s="1"/>
  <c r="M1981" i="1"/>
  <c r="AB1982" i="1"/>
  <c r="C1984" i="1" l="1"/>
  <c r="L1980" i="1"/>
  <c r="D1981" i="1"/>
  <c r="G1981" i="1" s="1"/>
  <c r="N1978" i="1"/>
  <c r="O1977" i="1"/>
  <c r="P1977" i="1" s="1"/>
  <c r="S1976" i="1"/>
  <c r="Z1976" i="1" s="1"/>
  <c r="X1976" i="1"/>
  <c r="B1976" i="1" s="1"/>
  <c r="F1980" i="1"/>
  <c r="J1982" i="1"/>
  <c r="K1982" i="1" s="1"/>
  <c r="E1982" i="1" s="1"/>
  <c r="M1982" i="1"/>
  <c r="U1981" i="1"/>
  <c r="W1981" i="1" s="1"/>
  <c r="AB1983" i="1"/>
  <c r="T1985" i="1"/>
  <c r="A1984" i="1"/>
  <c r="Q1984" i="1" s="1"/>
  <c r="R1984" i="1" s="1"/>
  <c r="I1983" i="1"/>
  <c r="H1983" i="1"/>
  <c r="L1981" i="1" l="1"/>
  <c r="D1982" i="1"/>
  <c r="G1982" i="1" s="1"/>
  <c r="S1977" i="1"/>
  <c r="X1977" i="1"/>
  <c r="O1978" i="1"/>
  <c r="P1978" i="1" s="1"/>
  <c r="N1979" i="1"/>
  <c r="F1981" i="1"/>
  <c r="C1985" i="1"/>
  <c r="AB1984" i="1"/>
  <c r="I1984" i="1"/>
  <c r="A1985" i="1"/>
  <c r="Q1985" i="1" s="1"/>
  <c r="R1985" i="1" s="1"/>
  <c r="H1984" i="1"/>
  <c r="M1983" i="1"/>
  <c r="J1983" i="1"/>
  <c r="K1983" i="1" s="1"/>
  <c r="E1983" i="1" s="1"/>
  <c r="T1986" i="1"/>
  <c r="U1982" i="1"/>
  <c r="W1982" i="1" s="1"/>
  <c r="L1982" i="1" l="1"/>
  <c r="Z1977" i="1"/>
  <c r="D1983" i="1"/>
  <c r="G1983" i="1" s="1"/>
  <c r="S1978" i="1"/>
  <c r="Z1978" i="1" s="1"/>
  <c r="X1978" i="1"/>
  <c r="B1978" i="1" s="1"/>
  <c r="B1977" i="1"/>
  <c r="C1986" i="1"/>
  <c r="F1982" i="1"/>
  <c r="O1979" i="1"/>
  <c r="P1979" i="1" s="1"/>
  <c r="N1980" i="1"/>
  <c r="T1987" i="1"/>
  <c r="U1983" i="1"/>
  <c r="W1983" i="1" s="1"/>
  <c r="A1986" i="1"/>
  <c r="Q1986" i="1" s="1"/>
  <c r="R1986" i="1" s="1"/>
  <c r="H1985" i="1"/>
  <c r="I1985" i="1"/>
  <c r="J1984" i="1"/>
  <c r="K1984" i="1" s="1"/>
  <c r="E1984" i="1" s="1"/>
  <c r="M1984" i="1"/>
  <c r="AB1985" i="1"/>
  <c r="L1983" i="1" l="1"/>
  <c r="F1983" i="1"/>
  <c r="D1984" i="1"/>
  <c r="C1987" i="1"/>
  <c r="N1981" i="1"/>
  <c r="O1980" i="1"/>
  <c r="P1980" i="1" s="1"/>
  <c r="S1979" i="1"/>
  <c r="Z1979" i="1" s="1"/>
  <c r="X1979" i="1"/>
  <c r="B1979" i="1" s="1"/>
  <c r="U1984" i="1"/>
  <c r="W1984" i="1" s="1"/>
  <c r="J1985" i="1"/>
  <c r="K1985" i="1" s="1"/>
  <c r="E1985" i="1" s="1"/>
  <c r="M1985" i="1"/>
  <c r="A1987" i="1"/>
  <c r="Q1987" i="1" s="1"/>
  <c r="R1987" i="1" s="1"/>
  <c r="I1986" i="1"/>
  <c r="H1986" i="1"/>
  <c r="T1988" i="1"/>
  <c r="AB1986" i="1"/>
  <c r="F1984" i="1" l="1"/>
  <c r="G1984" i="1"/>
  <c r="L1984" i="1"/>
  <c r="D1985" i="1"/>
  <c r="L1985" i="1" s="1"/>
  <c r="S1980" i="1"/>
  <c r="X1980" i="1"/>
  <c r="N1982" i="1"/>
  <c r="O1981" i="1"/>
  <c r="P1981" i="1" s="1"/>
  <c r="C1988" i="1"/>
  <c r="A1988" i="1"/>
  <c r="Q1988" i="1" s="1"/>
  <c r="R1988" i="1" s="1"/>
  <c r="H1987" i="1"/>
  <c r="I1987" i="1" s="1"/>
  <c r="AB1987" i="1"/>
  <c r="T1989" i="1"/>
  <c r="J1986" i="1"/>
  <c r="K1986" i="1" s="1"/>
  <c r="E1986" i="1" s="1"/>
  <c r="M1986" i="1"/>
  <c r="U1985" i="1"/>
  <c r="W1985" i="1" s="1"/>
  <c r="F1985" i="1" l="1"/>
  <c r="Z1980" i="1"/>
  <c r="D1986" i="1"/>
  <c r="G1986" i="1" s="1"/>
  <c r="G1985" i="1"/>
  <c r="B1980" i="1"/>
  <c r="O1982" i="1"/>
  <c r="P1982" i="1" s="1"/>
  <c r="N1983" i="1"/>
  <c r="C1989" i="1"/>
  <c r="S1981" i="1"/>
  <c r="Z1981" i="1" s="1"/>
  <c r="X1981" i="1"/>
  <c r="B1981" i="1" s="1"/>
  <c r="J1987" i="1"/>
  <c r="K1987" i="1" s="1"/>
  <c r="E1987" i="1" s="1"/>
  <c r="T1990" i="1"/>
  <c r="AB1988" i="1"/>
  <c r="U1986" i="1"/>
  <c r="W1986" i="1" s="1"/>
  <c r="A1989" i="1"/>
  <c r="Q1989" i="1" s="1"/>
  <c r="R1989" i="1" s="1"/>
  <c r="I1988" i="1"/>
  <c r="H1988" i="1"/>
  <c r="L1986" i="1" l="1"/>
  <c r="M1987" i="1" s="1"/>
  <c r="F1986" i="1"/>
  <c r="C1990" i="1"/>
  <c r="N1984" i="1"/>
  <c r="O1983" i="1"/>
  <c r="P1983" i="1" s="1"/>
  <c r="S1982" i="1"/>
  <c r="Z1982" i="1" s="1"/>
  <c r="X1982" i="1"/>
  <c r="B1982" i="1" s="1"/>
  <c r="D1987" i="1"/>
  <c r="AB1989" i="1"/>
  <c r="A1990" i="1"/>
  <c r="Q1990" i="1" s="1"/>
  <c r="R1990" i="1" s="1"/>
  <c r="I1989" i="1"/>
  <c r="H1989" i="1"/>
  <c r="T1991" i="1"/>
  <c r="U1987" i="1"/>
  <c r="W1987" i="1" s="1"/>
  <c r="J1988" i="1"/>
  <c r="K1988" i="1" s="1"/>
  <c r="E1988" i="1" s="1"/>
  <c r="D1988" i="1" l="1"/>
  <c r="G1988" i="1" s="1"/>
  <c r="G1987" i="1"/>
  <c r="F1987" i="1"/>
  <c r="L1987" i="1"/>
  <c r="S1983" i="1"/>
  <c r="Z1983" i="1" s="1"/>
  <c r="X1983" i="1"/>
  <c r="B1983" i="1" s="1"/>
  <c r="O1984" i="1"/>
  <c r="P1984" i="1" s="1"/>
  <c r="N1985" i="1"/>
  <c r="C1991" i="1"/>
  <c r="M1988" i="1"/>
  <c r="M1989" i="1" s="1"/>
  <c r="A1991" i="1"/>
  <c r="Q1991" i="1" s="1"/>
  <c r="R1991" i="1" s="1"/>
  <c r="I1990" i="1"/>
  <c r="H1990" i="1"/>
  <c r="U1988" i="1"/>
  <c r="W1988" i="1" s="1"/>
  <c r="J1989" i="1"/>
  <c r="K1989" i="1" s="1"/>
  <c r="E1989" i="1" s="1"/>
  <c r="AB1990" i="1"/>
  <c r="T1992" i="1"/>
  <c r="L1988" i="1" l="1"/>
  <c r="D1989" i="1"/>
  <c r="G1989" i="1" s="1"/>
  <c r="C1992" i="1"/>
  <c r="N1986" i="1"/>
  <c r="O1985" i="1"/>
  <c r="P1985" i="1" s="1"/>
  <c r="S1984" i="1"/>
  <c r="Z1984" i="1" s="1"/>
  <c r="X1984" i="1"/>
  <c r="B1984" i="1" s="1"/>
  <c r="F1988" i="1"/>
  <c r="U1989" i="1"/>
  <c r="W1989" i="1" s="1"/>
  <c r="J1990" i="1"/>
  <c r="K1990" i="1" s="1"/>
  <c r="E1990" i="1" s="1"/>
  <c r="M1990" i="1"/>
  <c r="AB1991" i="1"/>
  <c r="T1993" i="1"/>
  <c r="A1992" i="1"/>
  <c r="Q1992" i="1" s="1"/>
  <c r="R1992" i="1" s="1"/>
  <c r="I1991" i="1"/>
  <c r="H1991" i="1"/>
  <c r="L1989" i="1" l="1"/>
  <c r="D1990" i="1"/>
  <c r="G1990" i="1" s="1"/>
  <c r="S1985" i="1"/>
  <c r="Z1985" i="1" s="1"/>
  <c r="X1985" i="1"/>
  <c r="B1985" i="1" s="1"/>
  <c r="O1986" i="1"/>
  <c r="P1986" i="1" s="1"/>
  <c r="N1987" i="1"/>
  <c r="C1993" i="1"/>
  <c r="F1989" i="1"/>
  <c r="A1993" i="1"/>
  <c r="Q1993" i="1" s="1"/>
  <c r="R1993" i="1" s="1"/>
  <c r="I1992" i="1"/>
  <c r="H1992" i="1"/>
  <c r="AB1992" i="1"/>
  <c r="T1994" i="1"/>
  <c r="U1990" i="1"/>
  <c r="W1990" i="1" s="1"/>
  <c r="J1991" i="1"/>
  <c r="K1991" i="1" s="1"/>
  <c r="E1991" i="1" s="1"/>
  <c r="M1991" i="1"/>
  <c r="L1990" i="1" l="1"/>
  <c r="D1991" i="1"/>
  <c r="G1991" i="1" s="1"/>
  <c r="C1994" i="1"/>
  <c r="O1987" i="1"/>
  <c r="P1987" i="1" s="1"/>
  <c r="N1988" i="1"/>
  <c r="S1986" i="1"/>
  <c r="Z1986" i="1" s="1"/>
  <c r="X1986" i="1"/>
  <c r="B1986" i="1" s="1"/>
  <c r="F1990" i="1"/>
  <c r="U1991" i="1"/>
  <c r="W1991" i="1" s="1"/>
  <c r="J1992" i="1"/>
  <c r="K1992" i="1" s="1"/>
  <c r="E1992" i="1" s="1"/>
  <c r="M1992" i="1"/>
  <c r="T1995" i="1"/>
  <c r="AB1993" i="1"/>
  <c r="A1994" i="1"/>
  <c r="Q1994" i="1" s="1"/>
  <c r="R1994" i="1" s="1"/>
  <c r="I1993" i="1"/>
  <c r="H1993" i="1"/>
  <c r="L1991" i="1" l="1"/>
  <c r="D1992" i="1"/>
  <c r="G1992" i="1" s="1"/>
  <c r="N1989" i="1"/>
  <c r="O1988" i="1"/>
  <c r="P1988" i="1" s="1"/>
  <c r="S1987" i="1"/>
  <c r="Z1987" i="1" s="1"/>
  <c r="X1987" i="1"/>
  <c r="B1987" i="1" s="1"/>
  <c r="C1995" i="1"/>
  <c r="F1991" i="1"/>
  <c r="J1993" i="1"/>
  <c r="K1993" i="1" s="1"/>
  <c r="E1993" i="1" s="1"/>
  <c r="M1993" i="1"/>
  <c r="A1995" i="1"/>
  <c r="Q1995" i="1" s="1"/>
  <c r="R1995" i="1" s="1"/>
  <c r="I1994" i="1"/>
  <c r="H1994" i="1"/>
  <c r="U1992" i="1"/>
  <c r="W1992" i="1" s="1"/>
  <c r="AB1994" i="1"/>
  <c r="T1996" i="1"/>
  <c r="L1992" i="1" l="1"/>
  <c r="D1993" i="1"/>
  <c r="G1993" i="1" s="1"/>
  <c r="C1996" i="1"/>
  <c r="S1988" i="1"/>
  <c r="Z1988" i="1" s="1"/>
  <c r="X1988" i="1"/>
  <c r="B1988" i="1" s="1"/>
  <c r="O1989" i="1"/>
  <c r="P1989" i="1" s="1"/>
  <c r="N1990" i="1"/>
  <c r="F1992" i="1"/>
  <c r="J1994" i="1"/>
  <c r="K1994" i="1" s="1"/>
  <c r="E1994" i="1" s="1"/>
  <c r="M1994" i="1"/>
  <c r="U1993" i="1"/>
  <c r="W1993" i="1" s="1"/>
  <c r="AB1995" i="1"/>
  <c r="T1997" i="1"/>
  <c r="A1996" i="1"/>
  <c r="Q1996" i="1" s="1"/>
  <c r="R1996" i="1" s="1"/>
  <c r="I1995" i="1"/>
  <c r="H1995" i="1"/>
  <c r="L1993" i="1" l="1"/>
  <c r="D1994" i="1"/>
  <c r="G1994" i="1" s="1"/>
  <c r="N1991" i="1"/>
  <c r="O1990" i="1"/>
  <c r="P1990" i="1" s="1"/>
  <c r="S1989" i="1"/>
  <c r="X1989" i="1"/>
  <c r="C1997" i="1"/>
  <c r="F1993" i="1"/>
  <c r="J1995" i="1"/>
  <c r="K1995" i="1" s="1"/>
  <c r="E1995" i="1" s="1"/>
  <c r="M1995" i="1"/>
  <c r="A1997" i="1"/>
  <c r="Q1997" i="1" s="1"/>
  <c r="R1997" i="1" s="1"/>
  <c r="I1996" i="1"/>
  <c r="H1996" i="1"/>
  <c r="U1994" i="1"/>
  <c r="W1994" i="1" s="1"/>
  <c r="AB1996" i="1"/>
  <c r="T1998" i="1"/>
  <c r="L1994" i="1" l="1"/>
  <c r="Z1989" i="1"/>
  <c r="D1995" i="1"/>
  <c r="G1995" i="1" s="1"/>
  <c r="B1989" i="1"/>
  <c r="S1990" i="1"/>
  <c r="X1990" i="1"/>
  <c r="O1991" i="1"/>
  <c r="P1991" i="1" s="1"/>
  <c r="N1992" i="1"/>
  <c r="F1994" i="1"/>
  <c r="C1998" i="1"/>
  <c r="A1998" i="1"/>
  <c r="Q1998" i="1" s="1"/>
  <c r="R1998" i="1" s="1"/>
  <c r="I1997" i="1"/>
  <c r="H1997" i="1"/>
  <c r="T1999" i="1"/>
  <c r="J1996" i="1"/>
  <c r="K1996" i="1" s="1"/>
  <c r="E1996" i="1" s="1"/>
  <c r="M1996" i="1"/>
  <c r="U1995" i="1"/>
  <c r="W1995" i="1" s="1"/>
  <c r="AB1997" i="1"/>
  <c r="Z1990" i="1" l="1"/>
  <c r="L1995" i="1"/>
  <c r="D1996" i="1"/>
  <c r="G1996" i="1" s="1"/>
  <c r="B1990" i="1"/>
  <c r="C1999" i="1"/>
  <c r="O1992" i="1"/>
  <c r="P1992" i="1" s="1"/>
  <c r="N1993" i="1"/>
  <c r="F1995" i="1"/>
  <c r="S1991" i="1"/>
  <c r="X1991" i="1"/>
  <c r="AB1998" i="1"/>
  <c r="U1996" i="1"/>
  <c r="W1996" i="1" s="1"/>
  <c r="A1999" i="1"/>
  <c r="Q1999" i="1" s="1"/>
  <c r="R1999" i="1" s="1"/>
  <c r="I1998" i="1"/>
  <c r="H1998" i="1"/>
  <c r="T2000" i="1"/>
  <c r="J1997" i="1"/>
  <c r="K1997" i="1" s="1"/>
  <c r="E1997" i="1" s="1"/>
  <c r="M1997" i="1"/>
  <c r="Z1991" i="1" l="1"/>
  <c r="L1996" i="1"/>
  <c r="B1991" i="1"/>
  <c r="D1997" i="1"/>
  <c r="G1997" i="1" s="1"/>
  <c r="S1992" i="1"/>
  <c r="Z1992" i="1" s="1"/>
  <c r="X1992" i="1"/>
  <c r="B1992" i="1" s="1"/>
  <c r="C2000" i="1"/>
  <c r="F1996" i="1"/>
  <c r="O1993" i="1"/>
  <c r="P1993" i="1" s="1"/>
  <c r="N1994" i="1"/>
  <c r="U1997" i="1"/>
  <c r="W1997" i="1" s="1"/>
  <c r="A2000" i="1"/>
  <c r="Q2000" i="1" s="1"/>
  <c r="R2000" i="1" s="1"/>
  <c r="I1999" i="1"/>
  <c r="H1999" i="1"/>
  <c r="J1998" i="1"/>
  <c r="K1998" i="1" s="1"/>
  <c r="E1998" i="1" s="1"/>
  <c r="M1998" i="1"/>
  <c r="T2001" i="1"/>
  <c r="AB1999" i="1"/>
  <c r="L1997" i="1" l="1"/>
  <c r="D1998" i="1"/>
  <c r="G1998" i="1" s="1"/>
  <c r="C2001" i="1"/>
  <c r="O1994" i="1"/>
  <c r="P1994" i="1" s="1"/>
  <c r="N1995" i="1"/>
  <c r="S1993" i="1"/>
  <c r="Z1993" i="1" s="1"/>
  <c r="X1993" i="1"/>
  <c r="B1993" i="1" s="1"/>
  <c r="F1997" i="1"/>
  <c r="U1998" i="1"/>
  <c r="W1998" i="1" s="1"/>
  <c r="T2002" i="1"/>
  <c r="A2001" i="1"/>
  <c r="Q2001" i="1" s="1"/>
  <c r="R2001" i="1" s="1"/>
  <c r="I2000" i="1"/>
  <c r="H2000" i="1"/>
  <c r="J1999" i="1"/>
  <c r="K1999" i="1" s="1"/>
  <c r="E1999" i="1" s="1"/>
  <c r="M1999" i="1"/>
  <c r="AB2000" i="1"/>
  <c r="L1998" i="1" l="1"/>
  <c r="D1999" i="1"/>
  <c r="G1999" i="1" s="1"/>
  <c r="N1996" i="1"/>
  <c r="O1995" i="1"/>
  <c r="P1995" i="1" s="1"/>
  <c r="S1994" i="1"/>
  <c r="X1994" i="1"/>
  <c r="C2002" i="1"/>
  <c r="F1998" i="1"/>
  <c r="AB2001" i="1"/>
  <c r="T2003" i="1"/>
  <c r="U1999" i="1"/>
  <c r="W1999" i="1" s="1"/>
  <c r="I2001" i="1"/>
  <c r="A2002" i="1"/>
  <c r="Q2002" i="1" s="1"/>
  <c r="R2002" i="1" s="1"/>
  <c r="H2001" i="1"/>
  <c r="J2000" i="1"/>
  <c r="K2000" i="1" s="1"/>
  <c r="E2000" i="1" s="1"/>
  <c r="M2000" i="1"/>
  <c r="L1999" i="1" l="1"/>
  <c r="Z1994" i="1"/>
  <c r="D2000" i="1"/>
  <c r="G2000" i="1" s="1"/>
  <c r="B1994" i="1"/>
  <c r="S1995" i="1"/>
  <c r="Z1995" i="1" s="1"/>
  <c r="X1995" i="1"/>
  <c r="B1995" i="1" s="1"/>
  <c r="O1996" i="1"/>
  <c r="P1996" i="1" s="1"/>
  <c r="N1997" i="1"/>
  <c r="C2003" i="1"/>
  <c r="F1999" i="1"/>
  <c r="U2000" i="1"/>
  <c r="W2000" i="1" s="1"/>
  <c r="H2002" i="1"/>
  <c r="A2003" i="1"/>
  <c r="Q2003" i="1" s="1"/>
  <c r="R2003" i="1" s="1"/>
  <c r="I2002" i="1"/>
  <c r="J2001" i="1"/>
  <c r="K2001" i="1" s="1"/>
  <c r="E2001" i="1" s="1"/>
  <c r="M2001" i="1"/>
  <c r="AB2002" i="1"/>
  <c r="T2004" i="1"/>
  <c r="L2000" i="1" l="1"/>
  <c r="D2001" i="1"/>
  <c r="G2001" i="1" s="1"/>
  <c r="S1996" i="1"/>
  <c r="X1996" i="1"/>
  <c r="C2004" i="1"/>
  <c r="F2000" i="1"/>
  <c r="N1998" i="1"/>
  <c r="O1997" i="1"/>
  <c r="P1997" i="1" s="1"/>
  <c r="T2005" i="1"/>
  <c r="A2004" i="1"/>
  <c r="Q2004" i="1" s="1"/>
  <c r="R2004" i="1" s="1"/>
  <c r="H2003" i="1"/>
  <c r="I2003" i="1"/>
  <c r="U2001" i="1"/>
  <c r="W2001" i="1" s="1"/>
  <c r="J2002" i="1"/>
  <c r="K2002" i="1" s="1"/>
  <c r="E2002" i="1" s="1"/>
  <c r="M2002" i="1"/>
  <c r="AB2003" i="1"/>
  <c r="Z1996" i="1" l="1"/>
  <c r="L2001" i="1"/>
  <c r="D2002" i="1"/>
  <c r="G2002" i="1" s="1"/>
  <c r="B1996" i="1"/>
  <c r="S1997" i="1"/>
  <c r="X1997" i="1"/>
  <c r="O1998" i="1"/>
  <c r="P1998" i="1" s="1"/>
  <c r="N1999" i="1"/>
  <c r="F2001" i="1"/>
  <c r="C2005" i="1"/>
  <c r="AB2004" i="1"/>
  <c r="A2005" i="1"/>
  <c r="I2004" i="1"/>
  <c r="H2004" i="1"/>
  <c r="J2003" i="1"/>
  <c r="K2003" i="1" s="1"/>
  <c r="E2003" i="1" s="1"/>
  <c r="M2003" i="1"/>
  <c r="T2006" i="1"/>
  <c r="U2002" i="1"/>
  <c r="W2002" i="1" s="1"/>
  <c r="Q2005" i="1" l="1"/>
  <c r="R2005" i="1" s="1"/>
  <c r="Z1997" i="1"/>
  <c r="L2002" i="1"/>
  <c r="D2003" i="1"/>
  <c r="G2003" i="1" s="1"/>
  <c r="B1997" i="1"/>
  <c r="C2006" i="1"/>
  <c r="N2000" i="1"/>
  <c r="O1999" i="1"/>
  <c r="P1999" i="1" s="1"/>
  <c r="S1998" i="1"/>
  <c r="X1998" i="1"/>
  <c r="F2002" i="1"/>
  <c r="U2003" i="1"/>
  <c r="W2003" i="1" s="1"/>
  <c r="J2004" i="1"/>
  <c r="K2004" i="1" s="1"/>
  <c r="E2004" i="1" s="1"/>
  <c r="M2004" i="1"/>
  <c r="AB2005" i="1"/>
  <c r="T2007" i="1"/>
  <c r="A2006" i="1"/>
  <c r="Q2006" i="1" s="1"/>
  <c r="R2006" i="1" s="1"/>
  <c r="I2005" i="1"/>
  <c r="H2005" i="1"/>
  <c r="L2003" i="1" l="1"/>
  <c r="Z1998" i="1"/>
  <c r="D2004" i="1"/>
  <c r="G2004" i="1" s="1"/>
  <c r="S1999" i="1"/>
  <c r="Z1999" i="1" s="1"/>
  <c r="X1999" i="1"/>
  <c r="B1999" i="1" s="1"/>
  <c r="O2000" i="1"/>
  <c r="P2000" i="1" s="1"/>
  <c r="N2001" i="1"/>
  <c r="C2007" i="1"/>
  <c r="B1998" i="1"/>
  <c r="F2003" i="1"/>
  <c r="T2008" i="1"/>
  <c r="A2007" i="1"/>
  <c r="Q2007" i="1" s="1"/>
  <c r="R2007" i="1" s="1"/>
  <c r="H2006" i="1"/>
  <c r="I2006" i="1"/>
  <c r="U2004" i="1"/>
  <c r="W2004" i="1" s="1"/>
  <c r="J2005" i="1"/>
  <c r="K2005" i="1" s="1"/>
  <c r="E2005" i="1" s="1"/>
  <c r="M2005" i="1"/>
  <c r="AB2006" i="1"/>
  <c r="L2004" i="1" l="1"/>
  <c r="D2005" i="1"/>
  <c r="G2005" i="1" s="1"/>
  <c r="N2002" i="1"/>
  <c r="O2001" i="1"/>
  <c r="P2001" i="1" s="1"/>
  <c r="S2000" i="1"/>
  <c r="Z2000" i="1" s="1"/>
  <c r="X2000" i="1"/>
  <c r="B2000" i="1" s="1"/>
  <c r="F2004" i="1"/>
  <c r="C2008" i="1"/>
  <c r="J2006" i="1"/>
  <c r="K2006" i="1" s="1"/>
  <c r="E2006" i="1" s="1"/>
  <c r="M2006" i="1"/>
  <c r="I2007" i="1"/>
  <c r="A2008" i="1"/>
  <c r="Q2008" i="1" s="1"/>
  <c r="R2008" i="1" s="1"/>
  <c r="H2007" i="1"/>
  <c r="U2005" i="1"/>
  <c r="W2005" i="1" s="1"/>
  <c r="AB2007" i="1"/>
  <c r="T2009" i="1"/>
  <c r="L2005" i="1" l="1"/>
  <c r="D2006" i="1"/>
  <c r="G2006" i="1" s="1"/>
  <c r="S2001" i="1"/>
  <c r="Z2001" i="1" s="1"/>
  <c r="X2001" i="1"/>
  <c r="B2001" i="1" s="1"/>
  <c r="N2003" i="1"/>
  <c r="O2002" i="1"/>
  <c r="P2002" i="1" s="1"/>
  <c r="C2009" i="1"/>
  <c r="F2005" i="1"/>
  <c r="T2010" i="1"/>
  <c r="AB2008" i="1"/>
  <c r="U2006" i="1"/>
  <c r="W2006" i="1" s="1"/>
  <c r="H2008" i="1"/>
  <c r="A2009" i="1"/>
  <c r="Q2009" i="1" s="1"/>
  <c r="R2009" i="1" s="1"/>
  <c r="I2008" i="1"/>
  <c r="J2007" i="1"/>
  <c r="K2007" i="1" s="1"/>
  <c r="E2007" i="1" s="1"/>
  <c r="M2007" i="1"/>
  <c r="L2006" i="1" l="1"/>
  <c r="D2007" i="1"/>
  <c r="G2007" i="1" s="1"/>
  <c r="S2002" i="1"/>
  <c r="X2002" i="1"/>
  <c r="N2004" i="1"/>
  <c r="O2003" i="1"/>
  <c r="P2003" i="1" s="1"/>
  <c r="F2006" i="1"/>
  <c r="C2010" i="1"/>
  <c r="U2007" i="1"/>
  <c r="W2007" i="1" s="1"/>
  <c r="T2011" i="1"/>
  <c r="AB2009" i="1"/>
  <c r="J2008" i="1"/>
  <c r="K2008" i="1" s="1"/>
  <c r="E2008" i="1" s="1"/>
  <c r="M2008" i="1"/>
  <c r="H2009" i="1"/>
  <c r="A2010" i="1"/>
  <c r="Q2010" i="1" s="1"/>
  <c r="R2010" i="1" s="1"/>
  <c r="I2009" i="1"/>
  <c r="Z2002" i="1" l="1"/>
  <c r="L2007" i="1"/>
  <c r="D2008" i="1"/>
  <c r="G2008" i="1" s="1"/>
  <c r="S2003" i="1"/>
  <c r="Z2003" i="1" s="1"/>
  <c r="X2003" i="1"/>
  <c r="B2003" i="1" s="1"/>
  <c r="N2005" i="1"/>
  <c r="O2004" i="1"/>
  <c r="P2004" i="1" s="1"/>
  <c r="B2002" i="1"/>
  <c r="C2011" i="1"/>
  <c r="F2007" i="1"/>
  <c r="AB2010" i="1"/>
  <c r="T2012" i="1"/>
  <c r="U2008" i="1"/>
  <c r="W2008" i="1" s="1"/>
  <c r="H2010" i="1"/>
  <c r="A2011" i="1"/>
  <c r="Q2011" i="1" s="1"/>
  <c r="R2011" i="1" s="1"/>
  <c r="I2010" i="1"/>
  <c r="J2009" i="1"/>
  <c r="K2009" i="1" s="1"/>
  <c r="E2009" i="1" s="1"/>
  <c r="M2009" i="1"/>
  <c r="L2008" i="1" l="1"/>
  <c r="D2009" i="1"/>
  <c r="G2009" i="1" s="1"/>
  <c r="S2004" i="1"/>
  <c r="Z2004" i="1" s="1"/>
  <c r="X2004" i="1"/>
  <c r="B2004" i="1" s="1"/>
  <c r="N2006" i="1"/>
  <c r="O2005" i="1"/>
  <c r="P2005" i="1" s="1"/>
  <c r="C2012" i="1"/>
  <c r="F2008" i="1"/>
  <c r="U2009" i="1"/>
  <c r="W2009" i="1" s="1"/>
  <c r="AB2011" i="1"/>
  <c r="H2011" i="1"/>
  <c r="A2012" i="1"/>
  <c r="Q2012" i="1" s="1"/>
  <c r="R2012" i="1" s="1"/>
  <c r="I2011" i="1"/>
  <c r="T2013" i="1"/>
  <c r="J2010" i="1"/>
  <c r="K2010" i="1" s="1"/>
  <c r="E2010" i="1" s="1"/>
  <c r="M2010" i="1"/>
  <c r="L2009" i="1" l="1"/>
  <c r="D2010" i="1"/>
  <c r="G2010" i="1" s="1"/>
  <c r="S2005" i="1"/>
  <c r="X2005" i="1"/>
  <c r="O2006" i="1"/>
  <c r="P2006" i="1" s="1"/>
  <c r="N2007" i="1"/>
  <c r="C2013" i="1"/>
  <c r="F2009" i="1"/>
  <c r="J2011" i="1"/>
  <c r="K2011" i="1" s="1"/>
  <c r="E2011" i="1" s="1"/>
  <c r="M2011" i="1"/>
  <c r="T2014" i="1"/>
  <c r="H2012" i="1"/>
  <c r="A2013" i="1"/>
  <c r="Q2013" i="1" s="1"/>
  <c r="R2013" i="1" s="1"/>
  <c r="I2012" i="1"/>
  <c r="AB2012" i="1"/>
  <c r="U2010" i="1"/>
  <c r="W2010" i="1" s="1"/>
  <c r="L2010" i="1" l="1"/>
  <c r="Z2005" i="1"/>
  <c r="D2011" i="1"/>
  <c r="G2011" i="1" s="1"/>
  <c r="N2008" i="1"/>
  <c r="O2007" i="1"/>
  <c r="P2007" i="1" s="1"/>
  <c r="S2006" i="1"/>
  <c r="Z2006" i="1" s="1"/>
  <c r="X2006" i="1"/>
  <c r="B2006" i="1" s="1"/>
  <c r="B2005" i="1"/>
  <c r="C2014" i="1"/>
  <c r="F2010" i="1"/>
  <c r="U2011" i="1"/>
  <c r="W2011" i="1" s="1"/>
  <c r="J2012" i="1"/>
  <c r="K2012" i="1" s="1"/>
  <c r="E2012" i="1" s="1"/>
  <c r="M2012" i="1"/>
  <c r="T2015" i="1"/>
  <c r="AB2013" i="1"/>
  <c r="H2013" i="1"/>
  <c r="A2014" i="1"/>
  <c r="Q2014" i="1" s="1"/>
  <c r="R2014" i="1" s="1"/>
  <c r="I2013" i="1"/>
  <c r="L2011" i="1" l="1"/>
  <c r="D2012" i="1"/>
  <c r="G2012" i="1" s="1"/>
  <c r="S2007" i="1"/>
  <c r="X2007" i="1"/>
  <c r="N2009" i="1"/>
  <c r="O2008" i="1"/>
  <c r="P2008" i="1" s="1"/>
  <c r="C2015" i="1"/>
  <c r="F2011" i="1"/>
  <c r="U2012" i="1"/>
  <c r="W2012" i="1" s="1"/>
  <c r="AB2014" i="1"/>
  <c r="H2014" i="1"/>
  <c r="A2015" i="1"/>
  <c r="Q2015" i="1" s="1"/>
  <c r="R2015" i="1" s="1"/>
  <c r="I2014" i="1"/>
  <c r="J2013" i="1"/>
  <c r="K2013" i="1" s="1"/>
  <c r="E2013" i="1" s="1"/>
  <c r="M2013" i="1"/>
  <c r="T2016" i="1"/>
  <c r="Z2007" i="1" l="1"/>
  <c r="L2012" i="1"/>
  <c r="D2013" i="1"/>
  <c r="G2013" i="1" s="1"/>
  <c r="B2007" i="1"/>
  <c r="C2016" i="1"/>
  <c r="S2008" i="1"/>
  <c r="Z2008" i="1" s="1"/>
  <c r="X2008" i="1"/>
  <c r="B2008" i="1" s="1"/>
  <c r="F2012" i="1"/>
  <c r="O2009" i="1"/>
  <c r="P2009" i="1" s="1"/>
  <c r="N2010" i="1"/>
  <c r="T2017" i="1"/>
  <c r="U2013" i="1"/>
  <c r="W2013" i="1" s="1"/>
  <c r="H2015" i="1"/>
  <c r="A2016" i="1"/>
  <c r="Q2016" i="1" s="1"/>
  <c r="R2016" i="1" s="1"/>
  <c r="I2015" i="1"/>
  <c r="J2014" i="1"/>
  <c r="K2014" i="1" s="1"/>
  <c r="E2014" i="1" s="1"/>
  <c r="M2014" i="1"/>
  <c r="AB2015" i="1"/>
  <c r="C2017" i="1" l="1"/>
  <c r="L2013" i="1"/>
  <c r="D2014" i="1"/>
  <c r="G2014" i="1" s="1"/>
  <c r="N2011" i="1"/>
  <c r="O2010" i="1"/>
  <c r="P2010" i="1" s="1"/>
  <c r="S2009" i="1"/>
  <c r="X2009" i="1"/>
  <c r="F2013" i="1"/>
  <c r="H2016" i="1"/>
  <c r="A2017" i="1"/>
  <c r="Q2017" i="1" s="1"/>
  <c r="R2017" i="1" s="1"/>
  <c r="I2016" i="1"/>
  <c r="AB2016" i="1"/>
  <c r="J2015" i="1"/>
  <c r="K2015" i="1" s="1"/>
  <c r="E2015" i="1" s="1"/>
  <c r="M2015" i="1"/>
  <c r="U2014" i="1"/>
  <c r="W2014" i="1" s="1"/>
  <c r="T2018" i="1"/>
  <c r="L2014" i="1" l="1"/>
  <c r="Z2009" i="1"/>
  <c r="D2015" i="1"/>
  <c r="G2015" i="1" s="1"/>
  <c r="S2010" i="1"/>
  <c r="Z2010" i="1" s="1"/>
  <c r="X2010" i="1"/>
  <c r="B2010" i="1" s="1"/>
  <c r="N2012" i="1"/>
  <c r="O2011" i="1"/>
  <c r="P2011" i="1" s="1"/>
  <c r="C2018" i="1"/>
  <c r="B2009" i="1"/>
  <c r="F2014" i="1"/>
  <c r="H2017" i="1"/>
  <c r="A2018" i="1"/>
  <c r="Q2018" i="1" s="1"/>
  <c r="R2018" i="1" s="1"/>
  <c r="I2017" i="1"/>
  <c r="T2019" i="1"/>
  <c r="J2016" i="1"/>
  <c r="K2016" i="1" s="1"/>
  <c r="E2016" i="1" s="1"/>
  <c r="M2016" i="1"/>
  <c r="U2015" i="1"/>
  <c r="W2015" i="1" s="1"/>
  <c r="AB2017" i="1"/>
  <c r="L2015" i="1" l="1"/>
  <c r="D2016" i="1"/>
  <c r="G2016" i="1" s="1"/>
  <c r="C2019" i="1"/>
  <c r="S2011" i="1"/>
  <c r="Z2011" i="1" s="1"/>
  <c r="X2011" i="1"/>
  <c r="B2011" i="1" s="1"/>
  <c r="N2013" i="1"/>
  <c r="O2012" i="1"/>
  <c r="P2012" i="1" s="1"/>
  <c r="F2015" i="1"/>
  <c r="U2016" i="1"/>
  <c r="W2016" i="1" s="1"/>
  <c r="H2018" i="1"/>
  <c r="A2019" i="1"/>
  <c r="Q2019" i="1" s="1"/>
  <c r="R2019" i="1" s="1"/>
  <c r="I2018" i="1"/>
  <c r="J2017" i="1"/>
  <c r="K2017" i="1" s="1"/>
  <c r="E2017" i="1" s="1"/>
  <c r="M2017" i="1"/>
  <c r="AB2018" i="1"/>
  <c r="T2020" i="1"/>
  <c r="L2016" i="1" l="1"/>
  <c r="D2017" i="1"/>
  <c r="G2017" i="1" s="1"/>
  <c r="S2012" i="1"/>
  <c r="X2012" i="1"/>
  <c r="N2014" i="1"/>
  <c r="O2013" i="1"/>
  <c r="P2013" i="1" s="1"/>
  <c r="C2020" i="1"/>
  <c r="F2016" i="1"/>
  <c r="U2017" i="1"/>
  <c r="W2017" i="1" s="1"/>
  <c r="J2018" i="1"/>
  <c r="K2018" i="1" s="1"/>
  <c r="E2018" i="1" s="1"/>
  <c r="M2018" i="1"/>
  <c r="H2019" i="1"/>
  <c r="I2019" i="1" s="1"/>
  <c r="A2020" i="1"/>
  <c r="Q2020" i="1" s="1"/>
  <c r="R2020" i="1" s="1"/>
  <c r="AB2019" i="1"/>
  <c r="T2021" i="1"/>
  <c r="Z2012" i="1" l="1"/>
  <c r="L2017" i="1"/>
  <c r="D2018" i="1"/>
  <c r="G2018" i="1" s="1"/>
  <c r="S2013" i="1"/>
  <c r="Z2013" i="1" s="1"/>
  <c r="X2013" i="1"/>
  <c r="B2013" i="1" s="1"/>
  <c r="N2015" i="1"/>
  <c r="O2014" i="1"/>
  <c r="P2014" i="1" s="1"/>
  <c r="B2012" i="1"/>
  <c r="C2021" i="1"/>
  <c r="F2017" i="1"/>
  <c r="U2018" i="1"/>
  <c r="W2018" i="1" s="1"/>
  <c r="H2020" i="1"/>
  <c r="A2021" i="1"/>
  <c r="Q2021" i="1" s="1"/>
  <c r="R2021" i="1" s="1"/>
  <c r="I2020" i="1"/>
  <c r="J2019" i="1"/>
  <c r="K2019" i="1" s="1"/>
  <c r="E2019" i="1" s="1"/>
  <c r="T2022" i="1"/>
  <c r="AB2020" i="1"/>
  <c r="L2018" i="1" l="1"/>
  <c r="M2019" i="1" s="1"/>
  <c r="F2018" i="1"/>
  <c r="S2014" i="1"/>
  <c r="Z2014" i="1" s="1"/>
  <c r="X2014" i="1"/>
  <c r="B2014" i="1" s="1"/>
  <c r="N2016" i="1"/>
  <c r="O2015" i="1"/>
  <c r="P2015" i="1" s="1"/>
  <c r="D2019" i="1"/>
  <c r="G2019" i="1" s="1"/>
  <c r="C2022" i="1"/>
  <c r="U2019" i="1"/>
  <c r="W2019" i="1" s="1"/>
  <c r="H2021" i="1"/>
  <c r="A2022" i="1"/>
  <c r="Q2022" i="1" s="1"/>
  <c r="R2022" i="1" s="1"/>
  <c r="I2021" i="1"/>
  <c r="J2020" i="1"/>
  <c r="K2020" i="1" s="1"/>
  <c r="E2020" i="1" s="1"/>
  <c r="T2023" i="1"/>
  <c r="AB2021" i="1"/>
  <c r="C2023" i="1" l="1"/>
  <c r="D2020" i="1"/>
  <c r="G2020" i="1" s="1"/>
  <c r="F2019" i="1"/>
  <c r="S2015" i="1"/>
  <c r="Z2015" i="1" s="1"/>
  <c r="X2015" i="1"/>
  <c r="B2015" i="1" s="1"/>
  <c r="O2016" i="1"/>
  <c r="P2016" i="1" s="1"/>
  <c r="N2017" i="1"/>
  <c r="L2019" i="1"/>
  <c r="M2020" i="1"/>
  <c r="M2021" i="1" s="1"/>
  <c r="H2022" i="1"/>
  <c r="A2023" i="1"/>
  <c r="Q2023" i="1" s="1"/>
  <c r="R2023" i="1" s="1"/>
  <c r="I2022" i="1"/>
  <c r="U2020" i="1"/>
  <c r="W2020" i="1" s="1"/>
  <c r="J2021" i="1"/>
  <c r="K2021" i="1" s="1"/>
  <c r="E2021" i="1" s="1"/>
  <c r="AB2022" i="1"/>
  <c r="T2024" i="1"/>
  <c r="L2020" i="1" l="1"/>
  <c r="N2018" i="1"/>
  <c r="O2017" i="1"/>
  <c r="P2017" i="1" s="1"/>
  <c r="S2016" i="1"/>
  <c r="Z2016" i="1" s="1"/>
  <c r="X2016" i="1"/>
  <c r="B2016" i="1" s="1"/>
  <c r="D2021" i="1"/>
  <c r="G2021" i="1" s="1"/>
  <c r="F2020" i="1"/>
  <c r="C2024" i="1"/>
  <c r="U2021" i="1"/>
  <c r="W2021" i="1" s="1"/>
  <c r="A2024" i="1"/>
  <c r="Q2024" i="1" s="1"/>
  <c r="R2024" i="1" s="1"/>
  <c r="H2023" i="1"/>
  <c r="I2023" i="1"/>
  <c r="T2025" i="1"/>
  <c r="J2022" i="1"/>
  <c r="K2022" i="1" s="1"/>
  <c r="E2022" i="1" s="1"/>
  <c r="M2022" i="1"/>
  <c r="AB2023" i="1"/>
  <c r="L2021" i="1" l="1"/>
  <c r="S2017" i="1"/>
  <c r="Z2017" i="1" s="1"/>
  <c r="X2017" i="1"/>
  <c r="B2017" i="1" s="1"/>
  <c r="C2025" i="1"/>
  <c r="O2018" i="1"/>
  <c r="P2018" i="1" s="1"/>
  <c r="N2019" i="1"/>
  <c r="D2022" i="1"/>
  <c r="L2022" i="1" s="1"/>
  <c r="F2021" i="1"/>
  <c r="T2026" i="1"/>
  <c r="U2022" i="1"/>
  <c r="W2022" i="1" s="1"/>
  <c r="J2023" i="1"/>
  <c r="K2023" i="1" s="1"/>
  <c r="E2023" i="1" s="1"/>
  <c r="M2023" i="1"/>
  <c r="A2025" i="1"/>
  <c r="Q2025" i="1" s="1"/>
  <c r="R2025" i="1" s="1"/>
  <c r="I2024" i="1"/>
  <c r="H2024" i="1"/>
  <c r="AB2024" i="1"/>
  <c r="N2020" i="1" l="1"/>
  <c r="O2019" i="1"/>
  <c r="P2019" i="1" s="1"/>
  <c r="S2018" i="1"/>
  <c r="X2018" i="1"/>
  <c r="C2026" i="1"/>
  <c r="D2023" i="1"/>
  <c r="L2023" i="1" s="1"/>
  <c r="F2022" i="1"/>
  <c r="G2022" i="1"/>
  <c r="U2023" i="1"/>
  <c r="W2023" i="1" s="1"/>
  <c r="I2025" i="1"/>
  <c r="A2026" i="1"/>
  <c r="Q2026" i="1" s="1"/>
  <c r="R2026" i="1" s="1"/>
  <c r="H2025" i="1"/>
  <c r="T2027" i="1"/>
  <c r="AB2025" i="1"/>
  <c r="J2024" i="1"/>
  <c r="K2024" i="1" s="1"/>
  <c r="E2024" i="1" s="1"/>
  <c r="M2024" i="1"/>
  <c r="Z2018" i="1" l="1"/>
  <c r="B2018" i="1"/>
  <c r="C2027" i="1"/>
  <c r="S2019" i="1"/>
  <c r="X2019" i="1"/>
  <c r="D2024" i="1"/>
  <c r="F2023" i="1"/>
  <c r="N2021" i="1"/>
  <c r="O2020" i="1"/>
  <c r="P2020" i="1" s="1"/>
  <c r="G2023" i="1"/>
  <c r="J2025" i="1"/>
  <c r="K2025" i="1" s="1"/>
  <c r="E2025" i="1" s="1"/>
  <c r="M2025" i="1"/>
  <c r="T2028" i="1"/>
  <c r="AB2026" i="1"/>
  <c r="U2024" i="1"/>
  <c r="W2024" i="1" s="1"/>
  <c r="H2026" i="1"/>
  <c r="A2027" i="1"/>
  <c r="Q2027" i="1" s="1"/>
  <c r="R2027" i="1" s="1"/>
  <c r="I2026" i="1"/>
  <c r="Z2019" i="1" l="1"/>
  <c r="D2025" i="1"/>
  <c r="G2025" i="1" s="1"/>
  <c r="G2024" i="1"/>
  <c r="F2024" i="1"/>
  <c r="B2019" i="1"/>
  <c r="C2028" i="1"/>
  <c r="S2020" i="1"/>
  <c r="Z2020" i="1" s="1"/>
  <c r="X2020" i="1"/>
  <c r="B2020" i="1" s="1"/>
  <c r="L2024" i="1"/>
  <c r="N2022" i="1"/>
  <c r="O2021" i="1"/>
  <c r="P2021" i="1" s="1"/>
  <c r="U2025" i="1"/>
  <c r="W2025" i="1" s="1"/>
  <c r="J2026" i="1"/>
  <c r="K2026" i="1" s="1"/>
  <c r="E2026" i="1" s="1"/>
  <c r="M2026" i="1"/>
  <c r="AB2027" i="1"/>
  <c r="T2029" i="1"/>
  <c r="A2028" i="1"/>
  <c r="Q2028" i="1" s="1"/>
  <c r="R2028" i="1" s="1"/>
  <c r="I2027" i="1"/>
  <c r="H2027" i="1"/>
  <c r="L2025" i="1" l="1"/>
  <c r="D2026" i="1"/>
  <c r="G2026" i="1" s="1"/>
  <c r="C2029" i="1"/>
  <c r="S2021" i="1"/>
  <c r="Z2021" i="1" s="1"/>
  <c r="X2021" i="1"/>
  <c r="B2021" i="1" s="1"/>
  <c r="O2022" i="1"/>
  <c r="P2022" i="1" s="1"/>
  <c r="N2023" i="1"/>
  <c r="F2025" i="1"/>
  <c r="AB2028" i="1"/>
  <c r="U2026" i="1"/>
  <c r="W2026" i="1" s="1"/>
  <c r="M2027" i="1"/>
  <c r="J2027" i="1"/>
  <c r="K2027" i="1" s="1"/>
  <c r="E2027" i="1" s="1"/>
  <c r="I2028" i="1"/>
  <c r="A2029" i="1"/>
  <c r="Q2029" i="1" s="1"/>
  <c r="R2029" i="1" s="1"/>
  <c r="H2028" i="1"/>
  <c r="T2030" i="1"/>
  <c r="L2026" i="1" l="1"/>
  <c r="D2027" i="1"/>
  <c r="G2027" i="1" s="1"/>
  <c r="S2022" i="1"/>
  <c r="Z2022" i="1" s="1"/>
  <c r="X2022" i="1"/>
  <c r="B2022" i="1" s="1"/>
  <c r="C2030" i="1"/>
  <c r="F2026" i="1"/>
  <c r="O2023" i="1"/>
  <c r="P2023" i="1" s="1"/>
  <c r="N2024" i="1"/>
  <c r="J2028" i="1"/>
  <c r="K2028" i="1" s="1"/>
  <c r="E2028" i="1" s="1"/>
  <c r="M2028" i="1"/>
  <c r="AB2029" i="1"/>
  <c r="U2027" i="1"/>
  <c r="W2027" i="1" s="1"/>
  <c r="T2031" i="1"/>
  <c r="A2030" i="1"/>
  <c r="Q2030" i="1" s="1"/>
  <c r="R2030" i="1" s="1"/>
  <c r="H2029" i="1"/>
  <c r="I2029" i="1"/>
  <c r="L2027" i="1" l="1"/>
  <c r="D2028" i="1"/>
  <c r="G2028" i="1" s="1"/>
  <c r="C2031" i="1"/>
  <c r="N2025" i="1"/>
  <c r="O2024" i="1"/>
  <c r="P2024" i="1" s="1"/>
  <c r="S2023" i="1"/>
  <c r="X2023" i="1"/>
  <c r="B2023" i="1" s="1"/>
  <c r="F2027" i="1"/>
  <c r="J2029" i="1"/>
  <c r="K2029" i="1" s="1"/>
  <c r="E2029" i="1" s="1"/>
  <c r="M2029" i="1"/>
  <c r="A2031" i="1"/>
  <c r="Q2031" i="1" s="1"/>
  <c r="R2031" i="1" s="1"/>
  <c r="I2030" i="1"/>
  <c r="H2030" i="1"/>
  <c r="U2028" i="1"/>
  <c r="W2028" i="1" s="1"/>
  <c r="AB2030" i="1"/>
  <c r="T2032" i="1"/>
  <c r="L2028" i="1" l="1"/>
  <c r="D2029" i="1"/>
  <c r="G2029" i="1" s="1"/>
  <c r="S2024" i="1"/>
  <c r="X2024" i="1"/>
  <c r="N2026" i="1"/>
  <c r="O2025" i="1"/>
  <c r="P2025" i="1" s="1"/>
  <c r="C2032" i="1"/>
  <c r="F2028" i="1"/>
  <c r="Z2023" i="1"/>
  <c r="U2029" i="1"/>
  <c r="W2029" i="1" s="1"/>
  <c r="T2033" i="1"/>
  <c r="A2032" i="1"/>
  <c r="Q2032" i="1" s="1"/>
  <c r="R2032" i="1" s="1"/>
  <c r="I2031" i="1"/>
  <c r="H2031" i="1"/>
  <c r="AB2031" i="1"/>
  <c r="J2030" i="1"/>
  <c r="K2030" i="1" s="1"/>
  <c r="E2030" i="1" s="1"/>
  <c r="M2030" i="1"/>
  <c r="L2029" i="1" l="1"/>
  <c r="Z2024" i="1"/>
  <c r="D2030" i="1"/>
  <c r="G2030" i="1" s="1"/>
  <c r="S2025" i="1"/>
  <c r="X2025" i="1"/>
  <c r="N2027" i="1"/>
  <c r="O2026" i="1"/>
  <c r="P2026" i="1" s="1"/>
  <c r="B2024" i="1"/>
  <c r="F2029" i="1"/>
  <c r="C2033" i="1"/>
  <c r="AB2032" i="1"/>
  <c r="T2034" i="1"/>
  <c r="U2030" i="1"/>
  <c r="W2030" i="1" s="1"/>
  <c r="A2033" i="1"/>
  <c r="Q2033" i="1" s="1"/>
  <c r="R2033" i="1" s="1"/>
  <c r="I2032" i="1"/>
  <c r="H2032" i="1"/>
  <c r="J2031" i="1"/>
  <c r="K2031" i="1" s="1"/>
  <c r="E2031" i="1" s="1"/>
  <c r="M2031" i="1"/>
  <c r="Z2025" i="1" l="1"/>
  <c r="D2031" i="1"/>
  <c r="G2031" i="1" s="1"/>
  <c r="S2026" i="1"/>
  <c r="Z2026" i="1" s="1"/>
  <c r="X2026" i="1"/>
  <c r="B2026" i="1" s="1"/>
  <c r="O2027" i="1"/>
  <c r="P2027" i="1" s="1"/>
  <c r="N2028" i="1"/>
  <c r="B2025" i="1"/>
  <c r="C2034" i="1"/>
  <c r="F2030" i="1"/>
  <c r="L2030" i="1"/>
  <c r="A2034" i="1"/>
  <c r="Q2034" i="1" s="1"/>
  <c r="R2034" i="1" s="1"/>
  <c r="I2033" i="1"/>
  <c r="H2033" i="1"/>
  <c r="T2035" i="1"/>
  <c r="J2032" i="1"/>
  <c r="K2032" i="1" s="1"/>
  <c r="E2032" i="1" s="1"/>
  <c r="M2032" i="1"/>
  <c r="AB2033" i="1"/>
  <c r="L2031" i="1"/>
  <c r="U2031" i="1"/>
  <c r="W2031" i="1" s="1"/>
  <c r="D2032" i="1" l="1"/>
  <c r="G2032" i="1" s="1"/>
  <c r="N2029" i="1"/>
  <c r="O2028" i="1"/>
  <c r="P2028" i="1" s="1"/>
  <c r="S2027" i="1"/>
  <c r="Z2027" i="1" s="1"/>
  <c r="X2027" i="1"/>
  <c r="B2027" i="1" s="1"/>
  <c r="F2031" i="1"/>
  <c r="C2035" i="1"/>
  <c r="U2032" i="1"/>
  <c r="W2032" i="1" s="1"/>
  <c r="A2035" i="1"/>
  <c r="Q2035" i="1" s="1"/>
  <c r="R2035" i="1" s="1"/>
  <c r="I2034" i="1"/>
  <c r="H2034" i="1"/>
  <c r="T2036" i="1"/>
  <c r="J2033" i="1"/>
  <c r="K2033" i="1" s="1"/>
  <c r="E2033" i="1" s="1"/>
  <c r="M2033" i="1"/>
  <c r="AB2034" i="1"/>
  <c r="L2032" i="1" l="1"/>
  <c r="D2033" i="1"/>
  <c r="G2033" i="1" s="1"/>
  <c r="S2028" i="1"/>
  <c r="Z2028" i="1" s="1"/>
  <c r="X2028" i="1"/>
  <c r="B2028" i="1" s="1"/>
  <c r="O2029" i="1"/>
  <c r="P2029" i="1" s="1"/>
  <c r="N2030" i="1"/>
  <c r="C2036" i="1"/>
  <c r="F2032" i="1"/>
  <c r="J2034" i="1"/>
  <c r="K2034" i="1" s="1"/>
  <c r="E2034" i="1" s="1"/>
  <c r="M2034" i="1"/>
  <c r="T2037" i="1"/>
  <c r="AB2035" i="1"/>
  <c r="U2033" i="1"/>
  <c r="W2033" i="1" s="1"/>
  <c r="A2036" i="1"/>
  <c r="Q2036" i="1" s="1"/>
  <c r="R2036" i="1" s="1"/>
  <c r="I2035" i="1"/>
  <c r="H2035" i="1"/>
  <c r="L2033" i="1" l="1"/>
  <c r="D2034" i="1"/>
  <c r="G2034" i="1" s="1"/>
  <c r="C2037" i="1"/>
  <c r="N2031" i="1"/>
  <c r="O2030" i="1"/>
  <c r="P2030" i="1" s="1"/>
  <c r="S2029" i="1"/>
  <c r="X2029" i="1"/>
  <c r="F2033" i="1"/>
  <c r="U2034" i="1"/>
  <c r="W2034" i="1" s="1"/>
  <c r="A2037" i="1"/>
  <c r="Q2037" i="1" s="1"/>
  <c r="R2037" i="1" s="1"/>
  <c r="I2036" i="1"/>
  <c r="H2036" i="1"/>
  <c r="J2035" i="1"/>
  <c r="K2035" i="1" s="1"/>
  <c r="E2035" i="1" s="1"/>
  <c r="M2035" i="1"/>
  <c r="T2038" i="1"/>
  <c r="AB2036" i="1"/>
  <c r="L2034" i="1" l="1"/>
  <c r="Z2029" i="1"/>
  <c r="D2035" i="1"/>
  <c r="G2035" i="1" s="1"/>
  <c r="S2030" i="1"/>
  <c r="X2030" i="1"/>
  <c r="O2031" i="1"/>
  <c r="P2031" i="1" s="1"/>
  <c r="N2032" i="1"/>
  <c r="C2038" i="1"/>
  <c r="F2034" i="1"/>
  <c r="B2029" i="1"/>
  <c r="T2039" i="1"/>
  <c r="A2038" i="1"/>
  <c r="Q2038" i="1" s="1"/>
  <c r="R2038" i="1" s="1"/>
  <c r="I2037" i="1"/>
  <c r="H2037" i="1"/>
  <c r="U2035" i="1"/>
  <c r="W2035" i="1" s="1"/>
  <c r="J2036" i="1"/>
  <c r="K2036" i="1" s="1"/>
  <c r="E2036" i="1" s="1"/>
  <c r="M2036" i="1"/>
  <c r="AB2037" i="1"/>
  <c r="Z2030" i="1" l="1"/>
  <c r="L2035" i="1"/>
  <c r="D2036" i="1"/>
  <c r="G2036" i="1" s="1"/>
  <c r="N2033" i="1"/>
  <c r="O2032" i="1"/>
  <c r="P2032" i="1" s="1"/>
  <c r="S2031" i="1"/>
  <c r="X2031" i="1"/>
  <c r="B2030" i="1"/>
  <c r="F2035" i="1"/>
  <c r="C2039" i="1"/>
  <c r="U2036" i="1"/>
  <c r="W2036" i="1" s="1"/>
  <c r="A2039" i="1"/>
  <c r="Q2039" i="1" s="1"/>
  <c r="R2039" i="1" s="1"/>
  <c r="I2038" i="1"/>
  <c r="H2038" i="1"/>
  <c r="J2037" i="1"/>
  <c r="K2037" i="1" s="1"/>
  <c r="E2037" i="1" s="1"/>
  <c r="M2037" i="1"/>
  <c r="T2040" i="1"/>
  <c r="AB2038" i="1"/>
  <c r="C2040" i="1" l="1"/>
  <c r="L2036" i="1"/>
  <c r="Z2031" i="1"/>
  <c r="D2037" i="1"/>
  <c r="G2037" i="1" s="1"/>
  <c r="B2031" i="1"/>
  <c r="S2032" i="1"/>
  <c r="Z2032" i="1" s="1"/>
  <c r="X2032" i="1"/>
  <c r="B2032" i="1" s="1"/>
  <c r="N2034" i="1"/>
  <c r="O2033" i="1"/>
  <c r="P2033" i="1" s="1"/>
  <c r="F2036" i="1"/>
  <c r="T2041" i="1"/>
  <c r="J2038" i="1"/>
  <c r="K2038" i="1" s="1"/>
  <c r="E2038" i="1" s="1"/>
  <c r="M2038" i="1"/>
  <c r="AB2039" i="1"/>
  <c r="U2037" i="1"/>
  <c r="W2037" i="1" s="1"/>
  <c r="A2040" i="1"/>
  <c r="Q2040" i="1" s="1"/>
  <c r="R2040" i="1" s="1"/>
  <c r="I2039" i="1"/>
  <c r="H2039" i="1"/>
  <c r="L2037" i="1" l="1"/>
  <c r="D2038" i="1"/>
  <c r="G2038" i="1" s="1"/>
  <c r="C2041" i="1"/>
  <c r="S2033" i="1"/>
  <c r="Z2033" i="1" s="1"/>
  <c r="X2033" i="1"/>
  <c r="B2033" i="1" s="1"/>
  <c r="F2037" i="1"/>
  <c r="N2035" i="1"/>
  <c r="O2034" i="1"/>
  <c r="P2034" i="1" s="1"/>
  <c r="AB2040" i="1"/>
  <c r="A2041" i="1"/>
  <c r="Q2041" i="1" s="1"/>
  <c r="R2041" i="1" s="1"/>
  <c r="I2040" i="1"/>
  <c r="H2040" i="1"/>
  <c r="J2039" i="1"/>
  <c r="K2039" i="1" s="1"/>
  <c r="E2039" i="1" s="1"/>
  <c r="M2039" i="1"/>
  <c r="T2042" i="1"/>
  <c r="U2038" i="1"/>
  <c r="W2038" i="1" s="1"/>
  <c r="L2038" i="1" l="1"/>
  <c r="F2038" i="1"/>
  <c r="D2039" i="1"/>
  <c r="C2042" i="1"/>
  <c r="S2034" i="1"/>
  <c r="X2034" i="1"/>
  <c r="O2035" i="1"/>
  <c r="P2035" i="1" s="1"/>
  <c r="N2036" i="1"/>
  <c r="AB2041" i="1"/>
  <c r="U2039" i="1"/>
  <c r="W2039" i="1" s="1"/>
  <c r="A2042" i="1"/>
  <c r="Q2042" i="1" s="1"/>
  <c r="R2042" i="1" s="1"/>
  <c r="I2041" i="1"/>
  <c r="H2041" i="1"/>
  <c r="T2043" i="1"/>
  <c r="J2040" i="1"/>
  <c r="K2040" i="1" s="1"/>
  <c r="E2040" i="1" s="1"/>
  <c r="M2040" i="1"/>
  <c r="Z2034" i="1" l="1"/>
  <c r="F2039" i="1"/>
  <c r="L2039" i="1"/>
  <c r="G2039" i="1"/>
  <c r="D2040" i="1"/>
  <c r="L2040" i="1" s="1"/>
  <c r="B2034" i="1"/>
  <c r="C2043" i="1"/>
  <c r="O2036" i="1"/>
  <c r="P2036" i="1" s="1"/>
  <c r="N2037" i="1"/>
  <c r="S2035" i="1"/>
  <c r="X2035" i="1"/>
  <c r="A2043" i="1"/>
  <c r="Q2043" i="1" s="1"/>
  <c r="R2043" i="1" s="1"/>
  <c r="I2042" i="1"/>
  <c r="H2042" i="1"/>
  <c r="U2040" i="1"/>
  <c r="W2040" i="1" s="1"/>
  <c r="J2041" i="1"/>
  <c r="K2041" i="1" s="1"/>
  <c r="E2041" i="1" s="1"/>
  <c r="M2041" i="1"/>
  <c r="AB2042" i="1"/>
  <c r="T2044" i="1"/>
  <c r="F2040" i="1" l="1"/>
  <c r="Z2035" i="1"/>
  <c r="G2040" i="1"/>
  <c r="D2041" i="1"/>
  <c r="S2036" i="1"/>
  <c r="X2036" i="1"/>
  <c r="C2044" i="1"/>
  <c r="B2035" i="1"/>
  <c r="O2037" i="1"/>
  <c r="P2037" i="1" s="1"/>
  <c r="N2038" i="1"/>
  <c r="T2045" i="1"/>
  <c r="J2042" i="1"/>
  <c r="K2042" i="1" s="1"/>
  <c r="E2042" i="1" s="1"/>
  <c r="M2042" i="1"/>
  <c r="AB2043" i="1"/>
  <c r="U2041" i="1"/>
  <c r="W2041" i="1" s="1"/>
  <c r="A2044" i="1"/>
  <c r="Q2044" i="1" s="1"/>
  <c r="R2044" i="1" s="1"/>
  <c r="I2043" i="1"/>
  <c r="H2043" i="1"/>
  <c r="C2045" i="1" l="1"/>
  <c r="F2041" i="1"/>
  <c r="Z2036" i="1"/>
  <c r="L2041" i="1"/>
  <c r="G2041" i="1"/>
  <c r="D2042" i="1"/>
  <c r="F2042" i="1" s="1"/>
  <c r="B2036" i="1"/>
  <c r="O2038" i="1"/>
  <c r="P2038" i="1" s="1"/>
  <c r="N2039" i="1"/>
  <c r="S2037" i="1"/>
  <c r="X2037" i="1"/>
  <c r="A2045" i="1"/>
  <c r="Q2045" i="1" s="1"/>
  <c r="R2045" i="1" s="1"/>
  <c r="I2044" i="1"/>
  <c r="H2044" i="1"/>
  <c r="U2042" i="1"/>
  <c r="W2042" i="1" s="1"/>
  <c r="AB2044" i="1"/>
  <c r="T2046" i="1"/>
  <c r="J2043" i="1"/>
  <c r="K2043" i="1" s="1"/>
  <c r="E2043" i="1" s="1"/>
  <c r="M2043" i="1"/>
  <c r="L2042" i="1" l="1"/>
  <c r="Z2037" i="1"/>
  <c r="G2042" i="1"/>
  <c r="D2043" i="1"/>
  <c r="F2043" i="1" s="1"/>
  <c r="S2038" i="1"/>
  <c r="X2038" i="1"/>
  <c r="B2037" i="1"/>
  <c r="C2046" i="1"/>
  <c r="O2039" i="1"/>
  <c r="P2039" i="1" s="1"/>
  <c r="N2040" i="1"/>
  <c r="J2044" i="1"/>
  <c r="K2044" i="1" s="1"/>
  <c r="E2044" i="1" s="1"/>
  <c r="M2044" i="1"/>
  <c r="AB2045" i="1"/>
  <c r="U2043" i="1"/>
  <c r="W2043" i="1" s="1"/>
  <c r="T2047" i="1"/>
  <c r="I2045" i="1"/>
  <c r="A2046" i="1"/>
  <c r="Q2046" i="1" s="1"/>
  <c r="R2046" i="1" s="1"/>
  <c r="H2045" i="1"/>
  <c r="L2043" i="1" l="1"/>
  <c r="Z2038" i="1"/>
  <c r="D2044" i="1"/>
  <c r="F2044" i="1" s="1"/>
  <c r="B2038" i="1"/>
  <c r="O2040" i="1"/>
  <c r="P2040" i="1" s="1"/>
  <c r="N2041" i="1"/>
  <c r="S2039" i="1"/>
  <c r="Z2039" i="1" s="1"/>
  <c r="X2039" i="1"/>
  <c r="B2039" i="1" s="1"/>
  <c r="G2043" i="1"/>
  <c r="C2047" i="1"/>
  <c r="J2045" i="1"/>
  <c r="K2045" i="1" s="1"/>
  <c r="E2045" i="1" s="1"/>
  <c r="M2045" i="1"/>
  <c r="U2044" i="1"/>
  <c r="W2044" i="1" s="1"/>
  <c r="AB2046" i="1"/>
  <c r="T2048" i="1"/>
  <c r="H2046" i="1"/>
  <c r="A2047" i="1"/>
  <c r="Q2047" i="1" s="1"/>
  <c r="R2047" i="1" s="1"/>
  <c r="I2046" i="1"/>
  <c r="L2044" i="1" l="1"/>
  <c r="G2044" i="1"/>
  <c r="D2045" i="1"/>
  <c r="F2045" i="1" s="1"/>
  <c r="N2042" i="1"/>
  <c r="O2041" i="1"/>
  <c r="P2041" i="1" s="1"/>
  <c r="S2040" i="1"/>
  <c r="X2040" i="1"/>
  <c r="C2048" i="1"/>
  <c r="AB2047" i="1"/>
  <c r="U2045" i="1"/>
  <c r="W2045" i="1" s="1"/>
  <c r="A2048" i="1"/>
  <c r="Q2048" i="1" s="1"/>
  <c r="R2048" i="1" s="1"/>
  <c r="H2047" i="1"/>
  <c r="I2047" i="1"/>
  <c r="J2046" i="1"/>
  <c r="K2046" i="1" s="1"/>
  <c r="E2046" i="1" s="1"/>
  <c r="M2046" i="1"/>
  <c r="T2049" i="1"/>
  <c r="L2045" i="1" l="1"/>
  <c r="Z2040" i="1"/>
  <c r="G2045" i="1"/>
  <c r="D2046" i="1"/>
  <c r="F2046" i="1" s="1"/>
  <c r="S2041" i="1"/>
  <c r="Z2041" i="1" s="1"/>
  <c r="X2041" i="1"/>
  <c r="B2041" i="1" s="1"/>
  <c r="O2042" i="1"/>
  <c r="P2042" i="1" s="1"/>
  <c r="N2043" i="1"/>
  <c r="C2049" i="1"/>
  <c r="B2040" i="1"/>
  <c r="U2046" i="1"/>
  <c r="W2046" i="1" s="1"/>
  <c r="T2050" i="1"/>
  <c r="J2047" i="1"/>
  <c r="K2047" i="1" s="1"/>
  <c r="E2047" i="1" s="1"/>
  <c r="M2047" i="1"/>
  <c r="A2049" i="1"/>
  <c r="Q2049" i="1" s="1"/>
  <c r="R2049" i="1" s="1"/>
  <c r="I2048" i="1"/>
  <c r="H2048" i="1"/>
  <c r="AB2048" i="1"/>
  <c r="L2046" i="1" l="1"/>
  <c r="G2046" i="1"/>
  <c r="D2047" i="1"/>
  <c r="F2047" i="1" s="1"/>
  <c r="O2043" i="1"/>
  <c r="P2043" i="1" s="1"/>
  <c r="N2044" i="1"/>
  <c r="S2042" i="1"/>
  <c r="Z2042" i="1" s="1"/>
  <c r="X2042" i="1"/>
  <c r="B2042" i="1" s="1"/>
  <c r="C2050" i="1"/>
  <c r="T2051" i="1"/>
  <c r="U2047" i="1"/>
  <c r="W2047" i="1" s="1"/>
  <c r="J2048" i="1"/>
  <c r="K2048" i="1" s="1"/>
  <c r="M2048" i="1"/>
  <c r="AB2049" i="1"/>
  <c r="A2050" i="1"/>
  <c r="Q2050" i="1" s="1"/>
  <c r="R2050" i="1" s="1"/>
  <c r="H2049" i="1"/>
  <c r="I2049" i="1" s="1"/>
  <c r="E2048" i="1" l="1"/>
  <c r="D2048" i="1" s="1"/>
  <c r="F2048" i="1" s="1"/>
  <c r="L2047" i="1"/>
  <c r="G2047" i="1"/>
  <c r="O2044" i="1"/>
  <c r="P2044" i="1" s="1"/>
  <c r="N2045" i="1"/>
  <c r="S2043" i="1"/>
  <c r="Z2043" i="1" s="1"/>
  <c r="X2043" i="1"/>
  <c r="B2043" i="1" s="1"/>
  <c r="C2051" i="1"/>
  <c r="J2049" i="1"/>
  <c r="K2049" i="1" s="1"/>
  <c r="E2049" i="1" s="1"/>
  <c r="U2048" i="1"/>
  <c r="W2048" i="1" s="1"/>
  <c r="A2051" i="1"/>
  <c r="Q2051" i="1" s="1"/>
  <c r="R2051" i="1" s="1"/>
  <c r="H2050" i="1"/>
  <c r="I2050" i="1"/>
  <c r="T2052" i="1"/>
  <c r="AB2050" i="1"/>
  <c r="L2048" i="1" l="1"/>
  <c r="G2048" i="1"/>
  <c r="N2046" i="1"/>
  <c r="O2045" i="1"/>
  <c r="P2045" i="1" s="1"/>
  <c r="S2044" i="1"/>
  <c r="Z2044" i="1" s="1"/>
  <c r="X2044" i="1"/>
  <c r="B2044" i="1" s="1"/>
  <c r="D2049" i="1"/>
  <c r="F2049" i="1" s="1"/>
  <c r="C2052" i="1"/>
  <c r="J2050" i="1"/>
  <c r="K2050" i="1" s="1"/>
  <c r="E2050" i="1" s="1"/>
  <c r="I2051" i="1"/>
  <c r="A2052" i="1"/>
  <c r="Q2052" i="1" s="1"/>
  <c r="R2052" i="1" s="1"/>
  <c r="H2051" i="1"/>
  <c r="M2049" i="1"/>
  <c r="U2049" i="1"/>
  <c r="W2049" i="1" s="1"/>
  <c r="T2053" i="1"/>
  <c r="AB2051" i="1"/>
  <c r="D2050" i="1" l="1"/>
  <c r="G2050" i="1" s="1"/>
  <c r="G2049" i="1"/>
  <c r="L2049" i="1"/>
  <c r="S2045" i="1"/>
  <c r="X2045" i="1"/>
  <c r="N2047" i="1"/>
  <c r="O2046" i="1"/>
  <c r="P2046" i="1" s="1"/>
  <c r="C2053" i="1"/>
  <c r="T2054" i="1"/>
  <c r="H2052" i="1"/>
  <c r="A2053" i="1"/>
  <c r="Q2053" i="1" s="1"/>
  <c r="R2053" i="1" s="1"/>
  <c r="I2052" i="1"/>
  <c r="M2050" i="1"/>
  <c r="U2050" i="1"/>
  <c r="W2050" i="1" s="1"/>
  <c r="J2051" i="1"/>
  <c r="K2051" i="1" s="1"/>
  <c r="E2051" i="1" s="1"/>
  <c r="AB2052" i="1"/>
  <c r="Z2045" i="1" l="1"/>
  <c r="L2050" i="1"/>
  <c r="C2054" i="1"/>
  <c r="S2046" i="1"/>
  <c r="Z2046" i="1" s="1"/>
  <c r="X2046" i="1"/>
  <c r="B2046" i="1" s="1"/>
  <c r="O2047" i="1"/>
  <c r="P2047" i="1" s="1"/>
  <c r="N2048" i="1"/>
  <c r="D2051" i="1"/>
  <c r="G2051" i="1" s="1"/>
  <c r="F2050" i="1"/>
  <c r="B2045" i="1"/>
  <c r="M2051" i="1"/>
  <c r="M2052" i="1" s="1"/>
  <c r="U2051" i="1"/>
  <c r="W2051" i="1" s="1"/>
  <c r="H2053" i="1"/>
  <c r="A2054" i="1"/>
  <c r="Q2054" i="1" s="1"/>
  <c r="R2054" i="1" s="1"/>
  <c r="I2053" i="1"/>
  <c r="T2055" i="1"/>
  <c r="J2052" i="1"/>
  <c r="K2052" i="1" s="1"/>
  <c r="E2052" i="1" s="1"/>
  <c r="AB2053" i="1"/>
  <c r="L2051" i="1" l="1"/>
  <c r="D2052" i="1"/>
  <c r="G2052" i="1" s="1"/>
  <c r="O2048" i="1"/>
  <c r="P2048" i="1" s="1"/>
  <c r="N2049" i="1"/>
  <c r="S2047" i="1"/>
  <c r="Z2047" i="1" s="1"/>
  <c r="X2047" i="1"/>
  <c r="B2047" i="1" s="1"/>
  <c r="C2055" i="1"/>
  <c r="F2051" i="1"/>
  <c r="T2056" i="1"/>
  <c r="L2052" i="1"/>
  <c r="U2052" i="1"/>
  <c r="W2052" i="1" s="1"/>
  <c r="H2054" i="1"/>
  <c r="A2055" i="1"/>
  <c r="Q2055" i="1" s="1"/>
  <c r="R2055" i="1" s="1"/>
  <c r="I2054" i="1"/>
  <c r="J2053" i="1"/>
  <c r="K2053" i="1" s="1"/>
  <c r="E2053" i="1" s="1"/>
  <c r="M2053" i="1"/>
  <c r="AB2054" i="1"/>
  <c r="D2053" i="1" l="1"/>
  <c r="G2053" i="1" s="1"/>
  <c r="O2049" i="1"/>
  <c r="P2049" i="1" s="1"/>
  <c r="N2050" i="1"/>
  <c r="S2048" i="1"/>
  <c r="Z2048" i="1" s="1"/>
  <c r="X2048" i="1"/>
  <c r="B2048" i="1" s="1"/>
  <c r="C2056" i="1"/>
  <c r="F2052" i="1"/>
  <c r="H2055" i="1"/>
  <c r="A2056" i="1"/>
  <c r="Q2056" i="1" s="1"/>
  <c r="R2056" i="1" s="1"/>
  <c r="I2055" i="1"/>
  <c r="J2054" i="1"/>
  <c r="K2054" i="1" s="1"/>
  <c r="E2054" i="1" s="1"/>
  <c r="M2054" i="1"/>
  <c r="T2057" i="1"/>
  <c r="AB2055" i="1"/>
  <c r="U2053" i="1"/>
  <c r="W2053" i="1" s="1"/>
  <c r="L2053" i="1" l="1"/>
  <c r="D2054" i="1"/>
  <c r="G2054" i="1" s="1"/>
  <c r="N2051" i="1"/>
  <c r="O2050" i="1"/>
  <c r="P2050" i="1" s="1"/>
  <c r="S2049" i="1"/>
  <c r="X2049" i="1"/>
  <c r="C2057" i="1"/>
  <c r="F2053" i="1"/>
  <c r="H2056" i="1"/>
  <c r="A2057" i="1"/>
  <c r="Q2057" i="1" s="1"/>
  <c r="R2057" i="1" s="1"/>
  <c r="I2056" i="1"/>
  <c r="T2058" i="1"/>
  <c r="J2055" i="1"/>
  <c r="K2055" i="1" s="1"/>
  <c r="E2055" i="1" s="1"/>
  <c r="M2055" i="1"/>
  <c r="AB2056" i="1"/>
  <c r="U2054" i="1"/>
  <c r="W2054" i="1" s="1"/>
  <c r="L2054" i="1" l="1"/>
  <c r="Z2049" i="1"/>
  <c r="D2055" i="1"/>
  <c r="G2055" i="1" s="1"/>
  <c r="S2050" i="1"/>
  <c r="Z2050" i="1" s="1"/>
  <c r="X2050" i="1"/>
  <c r="B2050" i="1" s="1"/>
  <c r="N2052" i="1"/>
  <c r="O2051" i="1"/>
  <c r="P2051" i="1" s="1"/>
  <c r="C2058" i="1"/>
  <c r="F2054" i="1"/>
  <c r="B2049" i="1"/>
  <c r="U2055" i="1"/>
  <c r="W2055" i="1" s="1"/>
  <c r="T2059" i="1"/>
  <c r="H2057" i="1"/>
  <c r="A2058" i="1"/>
  <c r="Q2058" i="1" s="1"/>
  <c r="R2058" i="1" s="1"/>
  <c r="I2057" i="1"/>
  <c r="J2056" i="1"/>
  <c r="K2056" i="1" s="1"/>
  <c r="E2056" i="1" s="1"/>
  <c r="M2056" i="1"/>
  <c r="AB2057" i="1"/>
  <c r="L2055" i="1" l="1"/>
  <c r="F2055" i="1"/>
  <c r="D2056" i="1"/>
  <c r="L2056" i="1" s="1"/>
  <c r="C2059" i="1"/>
  <c r="S2051" i="1"/>
  <c r="X2051" i="1"/>
  <c r="O2052" i="1"/>
  <c r="P2052" i="1" s="1"/>
  <c r="N2053" i="1"/>
  <c r="J2057" i="1"/>
  <c r="K2057" i="1" s="1"/>
  <c r="E2057" i="1" s="1"/>
  <c r="M2057" i="1"/>
  <c r="U2056" i="1"/>
  <c r="W2056" i="1" s="1"/>
  <c r="AB2058" i="1"/>
  <c r="H2058" i="1"/>
  <c r="A2059" i="1"/>
  <c r="Q2059" i="1" s="1"/>
  <c r="R2059" i="1" s="1"/>
  <c r="I2058" i="1"/>
  <c r="T2060" i="1"/>
  <c r="Z2051" i="1" l="1"/>
  <c r="F2056" i="1"/>
  <c r="G2056" i="1"/>
  <c r="D2057" i="1"/>
  <c r="L2057" i="1" s="1"/>
  <c r="B2051" i="1"/>
  <c r="C2060" i="1"/>
  <c r="O2053" i="1"/>
  <c r="P2053" i="1" s="1"/>
  <c r="N2054" i="1"/>
  <c r="S2052" i="1"/>
  <c r="X2052" i="1"/>
  <c r="T2061" i="1"/>
  <c r="AB2059" i="1"/>
  <c r="H2059" i="1"/>
  <c r="A2060" i="1"/>
  <c r="Q2060" i="1" s="1"/>
  <c r="R2060" i="1" s="1"/>
  <c r="I2059" i="1"/>
  <c r="J2058" i="1"/>
  <c r="K2058" i="1" s="1"/>
  <c r="E2058" i="1" s="1"/>
  <c r="M2058" i="1"/>
  <c r="U2057" i="1"/>
  <c r="W2057" i="1" s="1"/>
  <c r="F2057" i="1" l="1"/>
  <c r="G2057" i="1"/>
  <c r="Z2052" i="1"/>
  <c r="D2058" i="1"/>
  <c r="L2058" i="1" s="1"/>
  <c r="S2053" i="1"/>
  <c r="Z2053" i="1" s="1"/>
  <c r="X2053" i="1"/>
  <c r="B2053" i="1" s="1"/>
  <c r="C2061" i="1"/>
  <c r="B2052" i="1"/>
  <c r="O2054" i="1"/>
  <c r="P2054" i="1" s="1"/>
  <c r="N2055" i="1"/>
  <c r="AB2060" i="1"/>
  <c r="U2058" i="1"/>
  <c r="W2058" i="1" s="1"/>
  <c r="J2059" i="1"/>
  <c r="K2059" i="1" s="1"/>
  <c r="E2059" i="1" s="1"/>
  <c r="M2059" i="1"/>
  <c r="H2060" i="1"/>
  <c r="A2061" i="1"/>
  <c r="Q2061" i="1" s="1"/>
  <c r="R2061" i="1" s="1"/>
  <c r="I2060" i="1"/>
  <c r="T2062" i="1"/>
  <c r="F2058" i="1" l="1"/>
  <c r="G2058" i="1"/>
  <c r="D2059" i="1"/>
  <c r="L2059" i="1" s="1"/>
  <c r="C2062" i="1"/>
  <c r="N2056" i="1"/>
  <c r="O2055" i="1"/>
  <c r="P2055" i="1" s="1"/>
  <c r="S2054" i="1"/>
  <c r="Z2054" i="1" s="1"/>
  <c r="X2054" i="1"/>
  <c r="B2054" i="1" s="1"/>
  <c r="J2060" i="1"/>
  <c r="K2060" i="1" s="1"/>
  <c r="E2060" i="1" s="1"/>
  <c r="M2060" i="1"/>
  <c r="AB2061" i="1"/>
  <c r="U2059" i="1"/>
  <c r="W2059" i="1" s="1"/>
  <c r="T2063" i="1"/>
  <c r="H2061" i="1"/>
  <c r="A2062" i="1"/>
  <c r="Q2062" i="1" s="1"/>
  <c r="R2062" i="1" s="1"/>
  <c r="I2061" i="1"/>
  <c r="F2059" i="1" l="1"/>
  <c r="D2060" i="1"/>
  <c r="L2060" i="1" s="1"/>
  <c r="S2055" i="1"/>
  <c r="X2055" i="1"/>
  <c r="O2056" i="1"/>
  <c r="P2056" i="1" s="1"/>
  <c r="N2057" i="1"/>
  <c r="C2063" i="1"/>
  <c r="G2059" i="1"/>
  <c r="J2061" i="1"/>
  <c r="K2061" i="1" s="1"/>
  <c r="E2061" i="1" s="1"/>
  <c r="M2061" i="1"/>
  <c r="AB2062" i="1"/>
  <c r="U2060" i="1"/>
  <c r="W2060" i="1" s="1"/>
  <c r="H2062" i="1"/>
  <c r="A2063" i="1"/>
  <c r="Q2063" i="1" s="1"/>
  <c r="R2063" i="1" s="1"/>
  <c r="I2062" i="1"/>
  <c r="T2064" i="1"/>
  <c r="Z2055" i="1" l="1"/>
  <c r="F2060" i="1"/>
  <c r="G2060" i="1"/>
  <c r="D2061" i="1"/>
  <c r="N2058" i="1"/>
  <c r="O2057" i="1"/>
  <c r="P2057" i="1" s="1"/>
  <c r="S2056" i="1"/>
  <c r="Z2056" i="1" s="1"/>
  <c r="X2056" i="1"/>
  <c r="B2056" i="1" s="1"/>
  <c r="B2055" i="1"/>
  <c r="C2064" i="1"/>
  <c r="U2061" i="1"/>
  <c r="W2061" i="1" s="1"/>
  <c r="AB2063" i="1"/>
  <c r="T2065" i="1"/>
  <c r="H2063" i="1"/>
  <c r="A2064" i="1"/>
  <c r="Q2064" i="1" s="1"/>
  <c r="R2064" i="1" s="1"/>
  <c r="I2063" i="1"/>
  <c r="J2062" i="1"/>
  <c r="K2062" i="1" s="1"/>
  <c r="E2062" i="1" s="1"/>
  <c r="M2062" i="1"/>
  <c r="F2061" i="1" l="1"/>
  <c r="L2061" i="1"/>
  <c r="G2061" i="1"/>
  <c r="D2062" i="1"/>
  <c r="L2062" i="1" s="1"/>
  <c r="S2057" i="1"/>
  <c r="Z2057" i="1" s="1"/>
  <c r="X2057" i="1"/>
  <c r="B2057" i="1" s="1"/>
  <c r="N2059" i="1"/>
  <c r="O2058" i="1"/>
  <c r="P2058" i="1" s="1"/>
  <c r="C2065" i="1"/>
  <c r="U2062" i="1"/>
  <c r="W2062" i="1" s="1"/>
  <c r="H2064" i="1"/>
  <c r="A2065" i="1"/>
  <c r="Q2065" i="1" s="1"/>
  <c r="R2065" i="1" s="1"/>
  <c r="I2064" i="1"/>
  <c r="J2063" i="1"/>
  <c r="K2063" i="1" s="1"/>
  <c r="E2063" i="1" s="1"/>
  <c r="M2063" i="1"/>
  <c r="T2066" i="1"/>
  <c r="AB2064" i="1"/>
  <c r="F2062" i="1" l="1"/>
  <c r="G2062" i="1"/>
  <c r="D2063" i="1"/>
  <c r="L2063" i="1" s="1"/>
  <c r="O2059" i="1"/>
  <c r="P2059" i="1" s="1"/>
  <c r="N2060" i="1"/>
  <c r="C2066" i="1"/>
  <c r="S2058" i="1"/>
  <c r="Z2058" i="1" s="1"/>
  <c r="X2058" i="1"/>
  <c r="B2058" i="1" s="1"/>
  <c r="U2063" i="1"/>
  <c r="W2063" i="1" s="1"/>
  <c r="H2065" i="1"/>
  <c r="A2066" i="1"/>
  <c r="Q2066" i="1" s="1"/>
  <c r="R2066" i="1" s="1"/>
  <c r="I2065" i="1"/>
  <c r="J2064" i="1"/>
  <c r="K2064" i="1" s="1"/>
  <c r="E2064" i="1" s="1"/>
  <c r="M2064" i="1"/>
  <c r="T2067" i="1"/>
  <c r="AB2065" i="1"/>
  <c r="F2063" i="1" l="1"/>
  <c r="G2063" i="1"/>
  <c r="D2064" i="1"/>
  <c r="L2064" i="1" s="1"/>
  <c r="C2067" i="1"/>
  <c r="N2061" i="1"/>
  <c r="O2060" i="1"/>
  <c r="P2060" i="1" s="1"/>
  <c r="S2059" i="1"/>
  <c r="Z2059" i="1" s="1"/>
  <c r="X2059" i="1"/>
  <c r="B2059" i="1" s="1"/>
  <c r="U2064" i="1"/>
  <c r="W2064" i="1" s="1"/>
  <c r="H2066" i="1"/>
  <c r="A2067" i="1"/>
  <c r="Q2067" i="1" s="1"/>
  <c r="R2067" i="1" s="1"/>
  <c r="I2066" i="1"/>
  <c r="J2065" i="1"/>
  <c r="K2065" i="1" s="1"/>
  <c r="E2065" i="1" s="1"/>
  <c r="M2065" i="1"/>
  <c r="T2068" i="1"/>
  <c r="AB2066" i="1"/>
  <c r="F2064" i="1" l="1"/>
  <c r="G2064" i="1"/>
  <c r="D2065" i="1"/>
  <c r="L2065" i="1" s="1"/>
  <c r="S2060" i="1"/>
  <c r="X2060" i="1"/>
  <c r="N2062" i="1"/>
  <c r="O2061" i="1"/>
  <c r="P2061" i="1" s="1"/>
  <c r="C2068" i="1"/>
  <c r="T2069" i="1"/>
  <c r="A2068" i="1"/>
  <c r="Q2068" i="1" s="1"/>
  <c r="R2068" i="1" s="1"/>
  <c r="H2067" i="1"/>
  <c r="I2067" i="1"/>
  <c r="J2066" i="1"/>
  <c r="K2066" i="1" s="1"/>
  <c r="E2066" i="1" s="1"/>
  <c r="M2066" i="1"/>
  <c r="AB2067" i="1"/>
  <c r="U2065" i="1"/>
  <c r="W2065" i="1" s="1"/>
  <c r="Z2060" i="1" l="1"/>
  <c r="F2065" i="1"/>
  <c r="D2066" i="1"/>
  <c r="L2066" i="1" s="1"/>
  <c r="S2061" i="1"/>
  <c r="X2061" i="1"/>
  <c r="N2063" i="1"/>
  <c r="O2062" i="1"/>
  <c r="P2062" i="1" s="1"/>
  <c r="B2060" i="1"/>
  <c r="G2065" i="1"/>
  <c r="C2069" i="1"/>
  <c r="U2066" i="1"/>
  <c r="W2066" i="1" s="1"/>
  <c r="T2070" i="1"/>
  <c r="J2067" i="1"/>
  <c r="K2067" i="1" s="1"/>
  <c r="E2067" i="1" s="1"/>
  <c r="M2067" i="1"/>
  <c r="A2069" i="1"/>
  <c r="Q2069" i="1" s="1"/>
  <c r="R2069" i="1" s="1"/>
  <c r="I2068" i="1"/>
  <c r="H2068" i="1"/>
  <c r="AB2068" i="1"/>
  <c r="Z2061" i="1" l="1"/>
  <c r="F2066" i="1"/>
  <c r="G2066" i="1"/>
  <c r="D2067" i="1"/>
  <c r="L2067" i="1" s="1"/>
  <c r="O2063" i="1"/>
  <c r="P2063" i="1" s="1"/>
  <c r="N2064" i="1"/>
  <c r="B2061" i="1"/>
  <c r="C2070" i="1"/>
  <c r="S2062" i="1"/>
  <c r="X2062" i="1"/>
  <c r="AB2069" i="1"/>
  <c r="I2069" i="1"/>
  <c r="A2070" i="1"/>
  <c r="Q2070" i="1" s="1"/>
  <c r="R2070" i="1" s="1"/>
  <c r="H2069" i="1"/>
  <c r="J2068" i="1"/>
  <c r="K2068" i="1" s="1"/>
  <c r="E2068" i="1" s="1"/>
  <c r="M2068" i="1"/>
  <c r="T2071" i="1"/>
  <c r="U2067" i="1"/>
  <c r="W2067" i="1" s="1"/>
  <c r="F2067" i="1" l="1"/>
  <c r="G2067" i="1"/>
  <c r="Z2062" i="1"/>
  <c r="D2068" i="1"/>
  <c r="C2071" i="1"/>
  <c r="N2065" i="1"/>
  <c r="O2064" i="1"/>
  <c r="P2064" i="1" s="1"/>
  <c r="S2063" i="1"/>
  <c r="Z2063" i="1" s="1"/>
  <c r="X2063" i="1"/>
  <c r="B2063" i="1" s="1"/>
  <c r="B2062" i="1"/>
  <c r="H2070" i="1"/>
  <c r="A2071" i="1"/>
  <c r="Q2071" i="1" s="1"/>
  <c r="R2071" i="1" s="1"/>
  <c r="I2070" i="1"/>
  <c r="U2068" i="1"/>
  <c r="W2068" i="1" s="1"/>
  <c r="J2069" i="1"/>
  <c r="K2069" i="1" s="1"/>
  <c r="E2069" i="1" s="1"/>
  <c r="M2069" i="1"/>
  <c r="AB2070" i="1"/>
  <c r="T2072" i="1"/>
  <c r="F2068" i="1" l="1"/>
  <c r="L2068" i="1"/>
  <c r="G2068" i="1"/>
  <c r="D2069" i="1"/>
  <c r="S2064" i="1"/>
  <c r="X2064" i="1"/>
  <c r="O2065" i="1"/>
  <c r="P2065" i="1" s="1"/>
  <c r="N2066" i="1"/>
  <c r="C2072" i="1"/>
  <c r="AB2071" i="1"/>
  <c r="U2069" i="1"/>
  <c r="W2069" i="1" s="1"/>
  <c r="A2072" i="1"/>
  <c r="Q2072" i="1" s="1"/>
  <c r="R2072" i="1" s="1"/>
  <c r="I2071" i="1"/>
  <c r="H2071" i="1"/>
  <c r="T2073" i="1"/>
  <c r="J2070" i="1"/>
  <c r="K2070" i="1" s="1"/>
  <c r="E2070" i="1" s="1"/>
  <c r="M2070" i="1"/>
  <c r="F2069" i="1" l="1"/>
  <c r="Z2064" i="1"/>
  <c r="L2069" i="1"/>
  <c r="D2070" i="1"/>
  <c r="L2070" i="1" s="1"/>
  <c r="N2067" i="1"/>
  <c r="O2066" i="1"/>
  <c r="P2066" i="1" s="1"/>
  <c r="S2065" i="1"/>
  <c r="Z2065" i="1" s="1"/>
  <c r="X2065" i="1"/>
  <c r="B2065" i="1" s="1"/>
  <c r="B2064" i="1"/>
  <c r="G2069" i="1"/>
  <c r="C2073" i="1"/>
  <c r="U2070" i="1"/>
  <c r="W2070" i="1" s="1"/>
  <c r="M2071" i="1"/>
  <c r="J2071" i="1"/>
  <c r="K2071" i="1" s="1"/>
  <c r="E2071" i="1" s="1"/>
  <c r="AB2072" i="1"/>
  <c r="T2074" i="1"/>
  <c r="I2072" i="1"/>
  <c r="A2073" i="1"/>
  <c r="Q2073" i="1" s="1"/>
  <c r="R2073" i="1" s="1"/>
  <c r="H2072" i="1"/>
  <c r="F2070" i="1" l="1"/>
  <c r="G2070" i="1"/>
  <c r="D2071" i="1"/>
  <c r="S2066" i="1"/>
  <c r="Z2066" i="1" s="1"/>
  <c r="X2066" i="1"/>
  <c r="B2066" i="1" s="1"/>
  <c r="C2074" i="1"/>
  <c r="O2067" i="1"/>
  <c r="P2067" i="1" s="1"/>
  <c r="N2068" i="1"/>
  <c r="A2074" i="1"/>
  <c r="Q2074" i="1" s="1"/>
  <c r="R2074" i="1" s="1"/>
  <c r="H2073" i="1"/>
  <c r="I2073" i="1"/>
  <c r="T2075" i="1"/>
  <c r="J2072" i="1"/>
  <c r="K2072" i="1" s="1"/>
  <c r="E2072" i="1" s="1"/>
  <c r="M2072" i="1"/>
  <c r="AB2073" i="1"/>
  <c r="U2071" i="1"/>
  <c r="W2071" i="1" s="1"/>
  <c r="F2071" i="1" l="1"/>
  <c r="L2071" i="1"/>
  <c r="D2072" i="1"/>
  <c r="L2072" i="1" s="1"/>
  <c r="C2075" i="1"/>
  <c r="S2067" i="1"/>
  <c r="Z2067" i="1" s="1"/>
  <c r="X2067" i="1"/>
  <c r="B2067" i="1" s="1"/>
  <c r="G2071" i="1"/>
  <c r="N2069" i="1"/>
  <c r="O2068" i="1"/>
  <c r="P2068" i="1" s="1"/>
  <c r="J2073" i="1"/>
  <c r="K2073" i="1" s="1"/>
  <c r="E2073" i="1" s="1"/>
  <c r="M2073" i="1"/>
  <c r="A2075" i="1"/>
  <c r="Q2075" i="1" s="1"/>
  <c r="R2075" i="1" s="1"/>
  <c r="I2074" i="1"/>
  <c r="H2074" i="1"/>
  <c r="T2076" i="1"/>
  <c r="AB2074" i="1"/>
  <c r="U2072" i="1"/>
  <c r="W2072" i="1" s="1"/>
  <c r="F2072" i="1" l="1"/>
  <c r="D2073" i="1"/>
  <c r="L2073" i="1" s="1"/>
  <c r="C2076" i="1"/>
  <c r="S2068" i="1"/>
  <c r="Z2068" i="1" s="1"/>
  <c r="X2068" i="1"/>
  <c r="B2068" i="1" s="1"/>
  <c r="G2072" i="1"/>
  <c r="O2069" i="1"/>
  <c r="P2069" i="1" s="1"/>
  <c r="N2070" i="1"/>
  <c r="U2073" i="1"/>
  <c r="W2073" i="1" s="1"/>
  <c r="AB2075" i="1"/>
  <c r="T2077" i="1"/>
  <c r="A2076" i="1"/>
  <c r="Q2076" i="1" s="1"/>
  <c r="R2076" i="1" s="1"/>
  <c r="I2075" i="1"/>
  <c r="H2075" i="1"/>
  <c r="J2074" i="1"/>
  <c r="K2074" i="1" s="1"/>
  <c r="E2074" i="1" s="1"/>
  <c r="M2074" i="1"/>
  <c r="F2073" i="1" l="1"/>
  <c r="G2073" i="1"/>
  <c r="D2074" i="1"/>
  <c r="L2074" i="1" s="1"/>
  <c r="C2077" i="1"/>
  <c r="O2070" i="1"/>
  <c r="P2070" i="1" s="1"/>
  <c r="N2071" i="1"/>
  <c r="S2069" i="1"/>
  <c r="X2069" i="1"/>
  <c r="A2077" i="1"/>
  <c r="Q2077" i="1" s="1"/>
  <c r="R2077" i="1" s="1"/>
  <c r="I2076" i="1"/>
  <c r="H2076" i="1"/>
  <c r="U2074" i="1"/>
  <c r="W2074" i="1" s="1"/>
  <c r="J2075" i="1"/>
  <c r="K2075" i="1" s="1"/>
  <c r="E2075" i="1" s="1"/>
  <c r="M2075" i="1"/>
  <c r="T2078" i="1"/>
  <c r="AB2076" i="1"/>
  <c r="Z2069" i="1" l="1"/>
  <c r="F2074" i="1"/>
  <c r="D2075" i="1"/>
  <c r="L2075" i="1" s="1"/>
  <c r="N2072" i="1"/>
  <c r="O2071" i="1"/>
  <c r="P2071" i="1" s="1"/>
  <c r="S2070" i="1"/>
  <c r="X2070" i="1"/>
  <c r="C2078" i="1"/>
  <c r="B2069" i="1"/>
  <c r="G2074" i="1"/>
  <c r="AB2077" i="1"/>
  <c r="U2075" i="1"/>
  <c r="W2075" i="1" s="1"/>
  <c r="A2078" i="1"/>
  <c r="Q2078" i="1" s="1"/>
  <c r="R2078" i="1" s="1"/>
  <c r="I2077" i="1"/>
  <c r="H2077" i="1"/>
  <c r="T2079" i="1"/>
  <c r="J2076" i="1"/>
  <c r="K2076" i="1" s="1"/>
  <c r="E2076" i="1" s="1"/>
  <c r="M2076" i="1"/>
  <c r="Z2070" i="1" l="1"/>
  <c r="F2075" i="1"/>
  <c r="D2076" i="1"/>
  <c r="L2076" i="1" s="1"/>
  <c r="B2070" i="1"/>
  <c r="S2071" i="1"/>
  <c r="Z2071" i="1" s="1"/>
  <c r="X2071" i="1"/>
  <c r="B2071" i="1" s="1"/>
  <c r="O2072" i="1"/>
  <c r="P2072" i="1" s="1"/>
  <c r="N2073" i="1"/>
  <c r="G2075" i="1"/>
  <c r="C2079" i="1"/>
  <c r="J2077" i="1"/>
  <c r="K2077" i="1" s="1"/>
  <c r="E2077" i="1" s="1"/>
  <c r="M2077" i="1"/>
  <c r="U2076" i="1"/>
  <c r="W2076" i="1" s="1"/>
  <c r="T2080" i="1"/>
  <c r="AB2078" i="1"/>
  <c r="A2079" i="1"/>
  <c r="Q2079" i="1" s="1"/>
  <c r="R2079" i="1" s="1"/>
  <c r="H2078" i="1"/>
  <c r="I2078" i="1" s="1"/>
  <c r="D2077" i="1" l="1"/>
  <c r="L2077" i="1" s="1"/>
  <c r="F2076" i="1"/>
  <c r="S2072" i="1"/>
  <c r="X2072" i="1"/>
  <c r="C2080" i="1"/>
  <c r="G2076" i="1"/>
  <c r="O2073" i="1"/>
  <c r="P2073" i="1" s="1"/>
  <c r="N2074" i="1"/>
  <c r="T2081" i="1"/>
  <c r="A2080" i="1"/>
  <c r="Q2080" i="1" s="1"/>
  <c r="R2080" i="1" s="1"/>
  <c r="I2079" i="1"/>
  <c r="H2079" i="1"/>
  <c r="U2077" i="1"/>
  <c r="W2077" i="1" s="1"/>
  <c r="J2078" i="1"/>
  <c r="K2078" i="1" s="1"/>
  <c r="E2078" i="1" s="1"/>
  <c r="AB2079" i="1"/>
  <c r="G2077" i="1" l="1"/>
  <c r="F2077" i="1"/>
  <c r="Z2072" i="1"/>
  <c r="C2081" i="1"/>
  <c r="B2072" i="1"/>
  <c r="D2078" i="1"/>
  <c r="F2078" i="1" s="1"/>
  <c r="N2075" i="1"/>
  <c r="O2074" i="1"/>
  <c r="P2074" i="1" s="1"/>
  <c r="S2073" i="1"/>
  <c r="X2073" i="1"/>
  <c r="B2073" i="1" s="1"/>
  <c r="M2078" i="1"/>
  <c r="AB2080" i="1"/>
  <c r="T2082" i="1"/>
  <c r="U2078" i="1"/>
  <c r="W2078" i="1" s="1"/>
  <c r="A2081" i="1"/>
  <c r="Q2081" i="1" s="1"/>
  <c r="R2081" i="1" s="1"/>
  <c r="I2080" i="1"/>
  <c r="H2080" i="1"/>
  <c r="J2079" i="1"/>
  <c r="K2079" i="1" s="1"/>
  <c r="E2079" i="1" s="1"/>
  <c r="L2078" i="1" l="1"/>
  <c r="G2078" i="1"/>
  <c r="D2079" i="1"/>
  <c r="F2079" i="1" s="1"/>
  <c r="S2074" i="1"/>
  <c r="Z2074" i="1" s="1"/>
  <c r="X2074" i="1"/>
  <c r="B2074" i="1" s="1"/>
  <c r="N2076" i="1"/>
  <c r="O2075" i="1"/>
  <c r="P2075" i="1" s="1"/>
  <c r="Z2073" i="1"/>
  <c r="C2082" i="1"/>
  <c r="M2079" i="1"/>
  <c r="J2080" i="1"/>
  <c r="K2080" i="1" s="1"/>
  <c r="E2080" i="1" s="1"/>
  <c r="AB2081" i="1"/>
  <c r="U2079" i="1"/>
  <c r="W2079" i="1" s="1"/>
  <c r="A2082" i="1"/>
  <c r="Q2082" i="1" s="1"/>
  <c r="R2082" i="1" s="1"/>
  <c r="I2081" i="1"/>
  <c r="H2081" i="1"/>
  <c r="T2083" i="1"/>
  <c r="G2079" i="1" l="1"/>
  <c r="L2079" i="1"/>
  <c r="D2080" i="1"/>
  <c r="F2080" i="1" s="1"/>
  <c r="S2075" i="1"/>
  <c r="X2075" i="1"/>
  <c r="N2077" i="1"/>
  <c r="O2076" i="1"/>
  <c r="P2076" i="1" s="1"/>
  <c r="C2083" i="1"/>
  <c r="M2080" i="1"/>
  <c r="U2080" i="1"/>
  <c r="W2080" i="1" s="1"/>
  <c r="T2084" i="1"/>
  <c r="J2081" i="1"/>
  <c r="K2081" i="1" s="1"/>
  <c r="E2081" i="1" s="1"/>
  <c r="A2083" i="1"/>
  <c r="Q2083" i="1" s="1"/>
  <c r="R2083" i="1" s="1"/>
  <c r="I2082" i="1"/>
  <c r="H2082" i="1"/>
  <c r="AB2082" i="1"/>
  <c r="Z2075" i="1" l="1"/>
  <c r="L2080" i="1"/>
  <c r="D2081" i="1"/>
  <c r="F2081" i="1" s="1"/>
  <c r="S2076" i="1"/>
  <c r="X2076" i="1"/>
  <c r="O2077" i="1"/>
  <c r="P2077" i="1" s="1"/>
  <c r="N2078" i="1"/>
  <c r="B2075" i="1"/>
  <c r="G2080" i="1"/>
  <c r="C2084" i="1"/>
  <c r="M2081" i="1"/>
  <c r="J2082" i="1"/>
  <c r="K2082" i="1" s="1"/>
  <c r="E2082" i="1" s="1"/>
  <c r="AB2083" i="1"/>
  <c r="U2081" i="1"/>
  <c r="W2081" i="1" s="1"/>
  <c r="T2085" i="1"/>
  <c r="A2084" i="1"/>
  <c r="Q2084" i="1" s="1"/>
  <c r="R2084" i="1" s="1"/>
  <c r="I2083" i="1"/>
  <c r="H2083" i="1"/>
  <c r="L2081" i="1" l="1"/>
  <c r="Z2076" i="1"/>
  <c r="D2082" i="1"/>
  <c r="F2082" i="1" s="1"/>
  <c r="O2078" i="1"/>
  <c r="P2078" i="1" s="1"/>
  <c r="N2079" i="1"/>
  <c r="S2077" i="1"/>
  <c r="Z2077" i="1" s="1"/>
  <c r="X2077" i="1"/>
  <c r="B2077" i="1" s="1"/>
  <c r="B2076" i="1"/>
  <c r="M2082" i="1"/>
  <c r="M2083" i="1" s="1"/>
  <c r="G2081" i="1"/>
  <c r="C2085" i="1"/>
  <c r="AB2084" i="1"/>
  <c r="J2083" i="1"/>
  <c r="K2083" i="1" s="1"/>
  <c r="E2083" i="1" s="1"/>
  <c r="T2086" i="1"/>
  <c r="A2085" i="1"/>
  <c r="Q2085" i="1" s="1"/>
  <c r="R2085" i="1" s="1"/>
  <c r="I2084" i="1"/>
  <c r="H2084" i="1"/>
  <c r="U2082" i="1"/>
  <c r="W2082" i="1" s="1"/>
  <c r="L2082" i="1" l="1"/>
  <c r="D2083" i="1"/>
  <c r="F2083" i="1" s="1"/>
  <c r="C2086" i="1"/>
  <c r="O2079" i="1"/>
  <c r="P2079" i="1" s="1"/>
  <c r="N2080" i="1"/>
  <c r="S2078" i="1"/>
  <c r="X2078" i="1"/>
  <c r="B2078" i="1" s="1"/>
  <c r="G2082" i="1"/>
  <c r="U2083" i="1"/>
  <c r="W2083" i="1" s="1"/>
  <c r="A2086" i="1"/>
  <c r="Q2086" i="1" s="1"/>
  <c r="R2086" i="1" s="1"/>
  <c r="I2085" i="1"/>
  <c r="H2085" i="1"/>
  <c r="J2084" i="1"/>
  <c r="K2084" i="1" s="1"/>
  <c r="E2084" i="1" s="1"/>
  <c r="M2084" i="1"/>
  <c r="T2087" i="1"/>
  <c r="AB2085" i="1"/>
  <c r="L2083" i="1" l="1"/>
  <c r="D2084" i="1"/>
  <c r="F2084" i="1" s="1"/>
  <c r="O2080" i="1"/>
  <c r="P2080" i="1" s="1"/>
  <c r="N2081" i="1"/>
  <c r="S2079" i="1"/>
  <c r="X2079" i="1"/>
  <c r="C2087" i="1"/>
  <c r="G2083" i="1"/>
  <c r="Z2078" i="1"/>
  <c r="A2087" i="1"/>
  <c r="Q2087" i="1" s="1"/>
  <c r="R2087" i="1" s="1"/>
  <c r="I2086" i="1"/>
  <c r="H2086" i="1"/>
  <c r="U2084" i="1"/>
  <c r="W2084" i="1" s="1"/>
  <c r="J2085" i="1"/>
  <c r="K2085" i="1" s="1"/>
  <c r="E2085" i="1" s="1"/>
  <c r="M2085" i="1"/>
  <c r="T2088" i="1"/>
  <c r="AB2086" i="1"/>
  <c r="Z2079" i="1" l="1"/>
  <c r="L2084" i="1"/>
  <c r="G2084" i="1"/>
  <c r="D2085" i="1"/>
  <c r="F2085" i="1" s="1"/>
  <c r="O2081" i="1"/>
  <c r="P2081" i="1" s="1"/>
  <c r="N2082" i="1"/>
  <c r="S2080" i="1"/>
  <c r="X2080" i="1"/>
  <c r="C2088" i="1"/>
  <c r="B2079" i="1"/>
  <c r="J2086" i="1"/>
  <c r="K2086" i="1" s="1"/>
  <c r="E2086" i="1" s="1"/>
  <c r="M2086" i="1"/>
  <c r="T2089" i="1"/>
  <c r="AB2087" i="1"/>
  <c r="U2085" i="1"/>
  <c r="W2085" i="1" s="1"/>
  <c r="A2088" i="1"/>
  <c r="Q2088" i="1" s="1"/>
  <c r="R2088" i="1" s="1"/>
  <c r="I2087" i="1"/>
  <c r="H2087" i="1"/>
  <c r="Z2080" i="1" l="1"/>
  <c r="L2085" i="1"/>
  <c r="G2085" i="1"/>
  <c r="D2086" i="1"/>
  <c r="F2086" i="1" s="1"/>
  <c r="N2083" i="1"/>
  <c r="O2082" i="1"/>
  <c r="P2082" i="1" s="1"/>
  <c r="S2081" i="1"/>
  <c r="Z2081" i="1" s="1"/>
  <c r="X2081" i="1"/>
  <c r="B2081" i="1" s="1"/>
  <c r="C2089" i="1"/>
  <c r="B2080" i="1"/>
  <c r="U2086" i="1"/>
  <c r="W2086" i="1" s="1"/>
  <c r="T2090" i="1"/>
  <c r="A2089" i="1"/>
  <c r="Q2089" i="1" s="1"/>
  <c r="R2089" i="1" s="1"/>
  <c r="I2088" i="1"/>
  <c r="H2088" i="1"/>
  <c r="AB2088" i="1"/>
  <c r="J2087" i="1"/>
  <c r="K2087" i="1" s="1"/>
  <c r="E2087" i="1" s="1"/>
  <c r="M2087" i="1"/>
  <c r="L2086" i="1" l="1"/>
  <c r="G2086" i="1"/>
  <c r="D2087" i="1"/>
  <c r="F2087" i="1" s="1"/>
  <c r="S2082" i="1"/>
  <c r="X2082" i="1"/>
  <c r="O2083" i="1"/>
  <c r="P2083" i="1" s="1"/>
  <c r="N2084" i="1"/>
  <c r="C2090" i="1"/>
  <c r="U2087" i="1"/>
  <c r="W2087" i="1" s="1"/>
  <c r="I2089" i="1"/>
  <c r="A2090" i="1"/>
  <c r="Q2090" i="1" s="1"/>
  <c r="R2090" i="1" s="1"/>
  <c r="H2089" i="1"/>
  <c r="T2091" i="1"/>
  <c r="J2088" i="1"/>
  <c r="K2088" i="1" s="1"/>
  <c r="E2088" i="1" s="1"/>
  <c r="M2088" i="1"/>
  <c r="AB2089" i="1"/>
  <c r="L2087" i="1" l="1"/>
  <c r="Z2082" i="1"/>
  <c r="G2087" i="1"/>
  <c r="D2088" i="1"/>
  <c r="F2088" i="1" s="1"/>
  <c r="O2084" i="1"/>
  <c r="P2084" i="1" s="1"/>
  <c r="N2085" i="1"/>
  <c r="S2083" i="1"/>
  <c r="X2083" i="1"/>
  <c r="B2082" i="1"/>
  <c r="C2091" i="1"/>
  <c r="J2089" i="1"/>
  <c r="K2089" i="1" s="1"/>
  <c r="E2089" i="1" s="1"/>
  <c r="M2089" i="1"/>
  <c r="AB2090" i="1"/>
  <c r="U2088" i="1"/>
  <c r="W2088" i="1" s="1"/>
  <c r="T2092" i="1"/>
  <c r="H2090" i="1"/>
  <c r="A2091" i="1"/>
  <c r="Q2091" i="1" s="1"/>
  <c r="R2091" i="1" s="1"/>
  <c r="I2090" i="1"/>
  <c r="L2088" i="1" l="1"/>
  <c r="Z2083" i="1"/>
  <c r="G2088" i="1"/>
  <c r="D2089" i="1"/>
  <c r="F2089" i="1" s="1"/>
  <c r="B2083" i="1"/>
  <c r="N2086" i="1"/>
  <c r="O2085" i="1"/>
  <c r="P2085" i="1" s="1"/>
  <c r="S2084" i="1"/>
  <c r="Z2084" i="1" s="1"/>
  <c r="X2084" i="1"/>
  <c r="B2084" i="1" s="1"/>
  <c r="C2092" i="1"/>
  <c r="A2092" i="1"/>
  <c r="Q2092" i="1" s="1"/>
  <c r="R2092" i="1" s="1"/>
  <c r="H2091" i="1"/>
  <c r="I2091" i="1"/>
  <c r="J2090" i="1"/>
  <c r="K2090" i="1" s="1"/>
  <c r="E2090" i="1" s="1"/>
  <c r="M2090" i="1"/>
  <c r="AB2091" i="1"/>
  <c r="T2093" i="1"/>
  <c r="U2089" i="1"/>
  <c r="W2089" i="1" s="1"/>
  <c r="L2089" i="1" l="1"/>
  <c r="G2089" i="1"/>
  <c r="D2090" i="1"/>
  <c r="F2090" i="1" s="1"/>
  <c r="S2085" i="1"/>
  <c r="Z2085" i="1" s="1"/>
  <c r="X2085" i="1"/>
  <c r="B2085" i="1" s="1"/>
  <c r="O2086" i="1"/>
  <c r="P2086" i="1" s="1"/>
  <c r="N2087" i="1"/>
  <c r="C2093" i="1"/>
  <c r="T2094" i="1"/>
  <c r="J2091" i="1"/>
  <c r="K2091" i="1" s="1"/>
  <c r="E2091" i="1" s="1"/>
  <c r="M2091" i="1"/>
  <c r="A2093" i="1"/>
  <c r="Q2093" i="1" s="1"/>
  <c r="R2093" i="1" s="1"/>
  <c r="I2092" i="1"/>
  <c r="H2092" i="1"/>
  <c r="U2090" i="1"/>
  <c r="W2090" i="1" s="1"/>
  <c r="AB2092" i="1"/>
  <c r="L2090" i="1" l="1"/>
  <c r="G2090" i="1"/>
  <c r="D2091" i="1"/>
  <c r="F2091" i="1" s="1"/>
  <c r="N2088" i="1"/>
  <c r="O2087" i="1"/>
  <c r="P2087" i="1" s="1"/>
  <c r="S2086" i="1"/>
  <c r="X2086" i="1"/>
  <c r="C2094" i="1"/>
  <c r="AB2093" i="1"/>
  <c r="T2095" i="1"/>
  <c r="J2092" i="1"/>
  <c r="K2092" i="1" s="1"/>
  <c r="E2092" i="1" s="1"/>
  <c r="M2092" i="1"/>
  <c r="A2094" i="1"/>
  <c r="Q2094" i="1" s="1"/>
  <c r="R2094" i="1" s="1"/>
  <c r="I2093" i="1"/>
  <c r="H2093" i="1"/>
  <c r="U2091" i="1"/>
  <c r="W2091" i="1" s="1"/>
  <c r="L2091" i="1" l="1"/>
  <c r="Z2086" i="1"/>
  <c r="G2091" i="1"/>
  <c r="D2092" i="1"/>
  <c r="F2092" i="1" s="1"/>
  <c r="B2086" i="1"/>
  <c r="S2087" i="1"/>
  <c r="Z2087" i="1" s="1"/>
  <c r="X2087" i="1"/>
  <c r="B2087" i="1" s="1"/>
  <c r="N2089" i="1"/>
  <c r="O2088" i="1"/>
  <c r="P2088" i="1" s="1"/>
  <c r="C2095" i="1"/>
  <c r="J2093" i="1"/>
  <c r="K2093" i="1" s="1"/>
  <c r="E2093" i="1" s="1"/>
  <c r="M2093" i="1"/>
  <c r="AB2094" i="1"/>
  <c r="T2096" i="1"/>
  <c r="U2092" i="1"/>
  <c r="W2092" i="1" s="1"/>
  <c r="A2095" i="1"/>
  <c r="Q2095" i="1" s="1"/>
  <c r="R2095" i="1" s="1"/>
  <c r="H2094" i="1"/>
  <c r="I2094" i="1"/>
  <c r="L2092" i="1" l="1"/>
  <c r="D2093" i="1"/>
  <c r="F2093" i="1" s="1"/>
  <c r="O2089" i="1"/>
  <c r="P2089" i="1" s="1"/>
  <c r="N2090" i="1"/>
  <c r="G2092" i="1"/>
  <c r="C2096" i="1"/>
  <c r="S2088" i="1"/>
  <c r="Z2088" i="1" s="1"/>
  <c r="X2088" i="1"/>
  <c r="B2088" i="1" s="1"/>
  <c r="U2093" i="1"/>
  <c r="W2093" i="1" s="1"/>
  <c r="J2094" i="1"/>
  <c r="K2094" i="1" s="1"/>
  <c r="E2094" i="1" s="1"/>
  <c r="M2094" i="1"/>
  <c r="I2095" i="1"/>
  <c r="A2096" i="1"/>
  <c r="Q2096" i="1" s="1"/>
  <c r="R2096" i="1" s="1"/>
  <c r="H2095" i="1"/>
  <c r="AB2095" i="1"/>
  <c r="T2097" i="1"/>
  <c r="L2093" i="1" l="1"/>
  <c r="G2093" i="1"/>
  <c r="D2094" i="1"/>
  <c r="F2094" i="1" s="1"/>
  <c r="O2090" i="1"/>
  <c r="P2090" i="1" s="1"/>
  <c r="N2091" i="1"/>
  <c r="S2089" i="1"/>
  <c r="X2089" i="1"/>
  <c r="B2089" i="1" s="1"/>
  <c r="C2097" i="1"/>
  <c r="H2096" i="1"/>
  <c r="A2097" i="1"/>
  <c r="Q2097" i="1" s="1"/>
  <c r="R2097" i="1" s="1"/>
  <c r="I2096" i="1"/>
  <c r="J2095" i="1"/>
  <c r="K2095" i="1" s="1"/>
  <c r="E2095" i="1" s="1"/>
  <c r="M2095" i="1"/>
  <c r="AB2096" i="1"/>
  <c r="T2098" i="1"/>
  <c r="U2094" i="1"/>
  <c r="W2094" i="1" s="1"/>
  <c r="L2094" i="1" l="1"/>
  <c r="G2094" i="1"/>
  <c r="D2095" i="1"/>
  <c r="F2095" i="1" s="1"/>
  <c r="O2091" i="1"/>
  <c r="P2091" i="1" s="1"/>
  <c r="N2092" i="1"/>
  <c r="S2090" i="1"/>
  <c r="Z2090" i="1" s="1"/>
  <c r="X2090" i="1"/>
  <c r="B2090" i="1" s="1"/>
  <c r="C2098" i="1"/>
  <c r="Z2089" i="1"/>
  <c r="J2096" i="1"/>
  <c r="K2096" i="1" s="1"/>
  <c r="E2096" i="1" s="1"/>
  <c r="M2096" i="1"/>
  <c r="U2095" i="1"/>
  <c r="W2095" i="1" s="1"/>
  <c r="AB2097" i="1"/>
  <c r="T2099" i="1"/>
  <c r="H2097" i="1"/>
  <c r="A2098" i="1"/>
  <c r="Q2098" i="1" s="1"/>
  <c r="R2098" i="1" s="1"/>
  <c r="I2097" i="1"/>
  <c r="L2095" i="1" l="1"/>
  <c r="G2095" i="1"/>
  <c r="D2096" i="1"/>
  <c r="F2096" i="1" s="1"/>
  <c r="O2092" i="1"/>
  <c r="P2092" i="1" s="1"/>
  <c r="N2093" i="1"/>
  <c r="S2091" i="1"/>
  <c r="Z2091" i="1" s="1"/>
  <c r="X2091" i="1"/>
  <c r="B2091" i="1" s="1"/>
  <c r="C2099" i="1"/>
  <c r="H2098" i="1"/>
  <c r="A2099" i="1"/>
  <c r="Q2099" i="1" s="1"/>
  <c r="R2099" i="1" s="1"/>
  <c r="I2098" i="1"/>
  <c r="J2097" i="1"/>
  <c r="K2097" i="1" s="1"/>
  <c r="E2097" i="1" s="1"/>
  <c r="M2097" i="1"/>
  <c r="AB2098" i="1"/>
  <c r="T2100" i="1"/>
  <c r="U2096" i="1"/>
  <c r="W2096" i="1" s="1"/>
  <c r="L2096" i="1" l="1"/>
  <c r="G2096" i="1"/>
  <c r="D2097" i="1"/>
  <c r="F2097" i="1" s="1"/>
  <c r="N2094" i="1"/>
  <c r="O2093" i="1"/>
  <c r="P2093" i="1" s="1"/>
  <c r="S2092" i="1"/>
  <c r="X2092" i="1"/>
  <c r="C2100" i="1"/>
  <c r="H2099" i="1"/>
  <c r="A2100" i="1"/>
  <c r="Q2100" i="1" s="1"/>
  <c r="R2100" i="1" s="1"/>
  <c r="I2099" i="1"/>
  <c r="J2098" i="1"/>
  <c r="K2098" i="1" s="1"/>
  <c r="E2098" i="1" s="1"/>
  <c r="M2098" i="1"/>
  <c r="T2101" i="1"/>
  <c r="AB2099" i="1"/>
  <c r="U2097" i="1"/>
  <c r="W2097" i="1" s="1"/>
  <c r="L2097" i="1" l="1"/>
  <c r="Z2092" i="1"/>
  <c r="G2097" i="1"/>
  <c r="D2098" i="1"/>
  <c r="F2098" i="1" s="1"/>
  <c r="S2093" i="1"/>
  <c r="X2093" i="1"/>
  <c r="O2094" i="1"/>
  <c r="P2094" i="1" s="1"/>
  <c r="N2095" i="1"/>
  <c r="C2101" i="1"/>
  <c r="B2092" i="1"/>
  <c r="J2099" i="1"/>
  <c r="K2099" i="1" s="1"/>
  <c r="E2099" i="1" s="1"/>
  <c r="M2099" i="1"/>
  <c r="U2098" i="1"/>
  <c r="W2098" i="1" s="1"/>
  <c r="AB2100" i="1"/>
  <c r="T2102" i="1"/>
  <c r="H2100" i="1"/>
  <c r="A2101" i="1"/>
  <c r="Q2101" i="1" s="1"/>
  <c r="R2101" i="1" s="1"/>
  <c r="I2100" i="1"/>
  <c r="L2098" i="1" l="1"/>
  <c r="Z2093" i="1"/>
  <c r="D2099" i="1"/>
  <c r="F2099" i="1" s="1"/>
  <c r="B2093" i="1"/>
  <c r="S2094" i="1"/>
  <c r="Z2094" i="1" s="1"/>
  <c r="X2094" i="1"/>
  <c r="B2094" i="1" s="1"/>
  <c r="G2098" i="1"/>
  <c r="C2102" i="1"/>
  <c r="O2095" i="1"/>
  <c r="P2095" i="1" s="1"/>
  <c r="N2096" i="1"/>
  <c r="T2103" i="1"/>
  <c r="H2101" i="1"/>
  <c r="A2102" i="1"/>
  <c r="Q2102" i="1" s="1"/>
  <c r="R2102" i="1" s="1"/>
  <c r="I2101" i="1"/>
  <c r="U2099" i="1"/>
  <c r="W2099" i="1" s="1"/>
  <c r="J2100" i="1"/>
  <c r="K2100" i="1" s="1"/>
  <c r="E2100" i="1" s="1"/>
  <c r="M2100" i="1"/>
  <c r="AB2101" i="1"/>
  <c r="L2099" i="1" l="1"/>
  <c r="G2099" i="1"/>
  <c r="D2100" i="1"/>
  <c r="F2100" i="1" s="1"/>
  <c r="N2097" i="1"/>
  <c r="O2096" i="1"/>
  <c r="P2096" i="1" s="1"/>
  <c r="S2095" i="1"/>
  <c r="X2095" i="1"/>
  <c r="B2095" i="1" s="1"/>
  <c r="C2103" i="1"/>
  <c r="T2104" i="1"/>
  <c r="H2102" i="1"/>
  <c r="A2103" i="1"/>
  <c r="Q2103" i="1" s="1"/>
  <c r="R2103" i="1" s="1"/>
  <c r="I2102" i="1"/>
  <c r="U2100" i="1"/>
  <c r="W2100" i="1" s="1"/>
  <c r="J2101" i="1"/>
  <c r="K2101" i="1" s="1"/>
  <c r="E2101" i="1" s="1"/>
  <c r="M2101" i="1"/>
  <c r="AB2102" i="1"/>
  <c r="L2100" i="1" l="1"/>
  <c r="D2101" i="1"/>
  <c r="F2101" i="1" s="1"/>
  <c r="S2096" i="1"/>
  <c r="Z2096" i="1" s="1"/>
  <c r="X2096" i="1"/>
  <c r="B2096" i="1" s="1"/>
  <c r="O2097" i="1"/>
  <c r="P2097" i="1" s="1"/>
  <c r="N2098" i="1"/>
  <c r="C2104" i="1"/>
  <c r="G2100" i="1"/>
  <c r="Z2095" i="1"/>
  <c r="H2103" i="1"/>
  <c r="A2104" i="1"/>
  <c r="Q2104" i="1" s="1"/>
  <c r="R2104" i="1" s="1"/>
  <c r="I2103" i="1"/>
  <c r="U2101" i="1"/>
  <c r="W2101" i="1" s="1"/>
  <c r="J2102" i="1"/>
  <c r="K2102" i="1" s="1"/>
  <c r="E2102" i="1" s="1"/>
  <c r="M2102" i="1"/>
  <c r="AB2103" i="1"/>
  <c r="T2105" i="1"/>
  <c r="L2101" i="1" l="1"/>
  <c r="G2101" i="1"/>
  <c r="D2102" i="1"/>
  <c r="F2102" i="1" s="1"/>
  <c r="C2105" i="1"/>
  <c r="O2098" i="1"/>
  <c r="P2098" i="1" s="1"/>
  <c r="N2099" i="1"/>
  <c r="S2097" i="1"/>
  <c r="Z2097" i="1" s="1"/>
  <c r="X2097" i="1"/>
  <c r="B2097" i="1" s="1"/>
  <c r="U2102" i="1"/>
  <c r="W2102" i="1" s="1"/>
  <c r="T2106" i="1"/>
  <c r="H2104" i="1"/>
  <c r="A2105" i="1"/>
  <c r="Q2105" i="1" s="1"/>
  <c r="R2105" i="1" s="1"/>
  <c r="I2104" i="1"/>
  <c r="J2103" i="1"/>
  <c r="K2103" i="1" s="1"/>
  <c r="E2103" i="1" s="1"/>
  <c r="M2103" i="1"/>
  <c r="AB2104" i="1"/>
  <c r="L2102" i="1" l="1"/>
  <c r="G2102" i="1"/>
  <c r="D2103" i="1"/>
  <c r="F2103" i="1" s="1"/>
  <c r="O2099" i="1"/>
  <c r="P2099" i="1" s="1"/>
  <c r="N2100" i="1"/>
  <c r="S2098" i="1"/>
  <c r="Z2098" i="1" s="1"/>
  <c r="X2098" i="1"/>
  <c r="B2098" i="1" s="1"/>
  <c r="C2106" i="1"/>
  <c r="J2104" i="1"/>
  <c r="K2104" i="1" s="1"/>
  <c r="E2104" i="1" s="1"/>
  <c r="M2104" i="1"/>
  <c r="AB2105" i="1"/>
  <c r="U2103" i="1"/>
  <c r="W2103" i="1" s="1"/>
  <c r="H2105" i="1"/>
  <c r="A2106" i="1"/>
  <c r="Q2106" i="1" s="1"/>
  <c r="R2106" i="1" s="1"/>
  <c r="I2105" i="1"/>
  <c r="T2107" i="1"/>
  <c r="L2103" i="1" l="1"/>
  <c r="D2104" i="1"/>
  <c r="F2104" i="1" s="1"/>
  <c r="C2107" i="1"/>
  <c r="O2100" i="1"/>
  <c r="P2100" i="1" s="1"/>
  <c r="N2101" i="1"/>
  <c r="S2099" i="1"/>
  <c r="Z2099" i="1" s="1"/>
  <c r="X2099" i="1"/>
  <c r="B2099" i="1" s="1"/>
  <c r="G2103" i="1"/>
  <c r="U2104" i="1"/>
  <c r="W2104" i="1" s="1"/>
  <c r="H2106" i="1"/>
  <c r="A2107" i="1"/>
  <c r="Q2107" i="1" s="1"/>
  <c r="R2107" i="1" s="1"/>
  <c r="I2106" i="1"/>
  <c r="J2105" i="1"/>
  <c r="K2105" i="1" s="1"/>
  <c r="E2105" i="1" s="1"/>
  <c r="M2105" i="1"/>
  <c r="T2108" i="1"/>
  <c r="AB2106" i="1"/>
  <c r="L2104" i="1" l="1"/>
  <c r="G2104" i="1"/>
  <c r="D2105" i="1"/>
  <c r="F2105" i="1" s="1"/>
  <c r="O2101" i="1"/>
  <c r="P2101" i="1" s="1"/>
  <c r="N2102" i="1"/>
  <c r="S2100" i="1"/>
  <c r="Z2100" i="1" s="1"/>
  <c r="X2100" i="1"/>
  <c r="B2100" i="1" s="1"/>
  <c r="C2108" i="1"/>
  <c r="J2106" i="1"/>
  <c r="K2106" i="1" s="1"/>
  <c r="E2106" i="1" s="1"/>
  <c r="M2106" i="1"/>
  <c r="AB2107" i="1"/>
  <c r="T2109" i="1"/>
  <c r="U2105" i="1"/>
  <c r="W2105" i="1" s="1"/>
  <c r="H2107" i="1"/>
  <c r="A2108" i="1"/>
  <c r="Q2108" i="1" s="1"/>
  <c r="R2108" i="1" s="1"/>
  <c r="I2107" i="1"/>
  <c r="L2105" i="1" l="1"/>
  <c r="G2105" i="1"/>
  <c r="D2106" i="1"/>
  <c r="F2106" i="1" s="1"/>
  <c r="C2109" i="1"/>
  <c r="O2102" i="1"/>
  <c r="P2102" i="1" s="1"/>
  <c r="N2103" i="1"/>
  <c r="S2101" i="1"/>
  <c r="X2101" i="1"/>
  <c r="U2106" i="1"/>
  <c r="W2106" i="1" s="1"/>
  <c r="H2108" i="1"/>
  <c r="A2109" i="1"/>
  <c r="Q2109" i="1" s="1"/>
  <c r="R2109" i="1" s="1"/>
  <c r="I2108" i="1"/>
  <c r="AB2108" i="1"/>
  <c r="J2107" i="1"/>
  <c r="K2107" i="1" s="1"/>
  <c r="E2107" i="1" s="1"/>
  <c r="M2107" i="1"/>
  <c r="T2110" i="1"/>
  <c r="L2106" i="1" l="1"/>
  <c r="Z2101" i="1"/>
  <c r="G2106" i="1"/>
  <c r="D2107" i="1"/>
  <c r="F2107" i="1" s="1"/>
  <c r="O2103" i="1"/>
  <c r="P2103" i="1" s="1"/>
  <c r="N2104" i="1"/>
  <c r="S2102" i="1"/>
  <c r="Z2102" i="1" s="1"/>
  <c r="X2102" i="1"/>
  <c r="B2102" i="1" s="1"/>
  <c r="C2110" i="1"/>
  <c r="B2101" i="1"/>
  <c r="T2111" i="1"/>
  <c r="J2108" i="1"/>
  <c r="K2108" i="1" s="1"/>
  <c r="E2108" i="1" s="1"/>
  <c r="M2108" i="1"/>
  <c r="AB2109" i="1"/>
  <c r="U2107" i="1"/>
  <c r="W2107" i="1" s="1"/>
  <c r="H2109" i="1"/>
  <c r="A2110" i="1"/>
  <c r="Q2110" i="1" s="1"/>
  <c r="R2110" i="1" s="1"/>
  <c r="I2109" i="1"/>
  <c r="L2107" i="1" l="1"/>
  <c r="D2108" i="1"/>
  <c r="F2108" i="1" s="1"/>
  <c r="C2111" i="1"/>
  <c r="O2104" i="1"/>
  <c r="P2104" i="1" s="1"/>
  <c r="N2105" i="1"/>
  <c r="S2103" i="1"/>
  <c r="Z2103" i="1" s="1"/>
  <c r="X2103" i="1"/>
  <c r="B2103" i="1" s="1"/>
  <c r="G2107" i="1"/>
  <c r="U2108" i="1"/>
  <c r="W2108" i="1" s="1"/>
  <c r="AB2110" i="1"/>
  <c r="H2110" i="1"/>
  <c r="I2110" i="1" s="1"/>
  <c r="A2111" i="1"/>
  <c r="Q2111" i="1" s="1"/>
  <c r="R2111" i="1" s="1"/>
  <c r="J2109" i="1"/>
  <c r="K2109" i="1" s="1"/>
  <c r="M2109" i="1"/>
  <c r="T2112" i="1"/>
  <c r="E2109" i="1" l="1"/>
  <c r="D2109" i="1" s="1"/>
  <c r="L2108" i="1"/>
  <c r="G2108" i="1"/>
  <c r="O2105" i="1"/>
  <c r="P2105" i="1" s="1"/>
  <c r="N2106" i="1"/>
  <c r="S2104" i="1"/>
  <c r="X2104" i="1"/>
  <c r="C2112" i="1"/>
  <c r="U2109" i="1"/>
  <c r="W2109" i="1" s="1"/>
  <c r="T2113" i="1"/>
  <c r="A2112" i="1"/>
  <c r="Q2112" i="1" s="1"/>
  <c r="R2112" i="1" s="1"/>
  <c r="H2111" i="1"/>
  <c r="I2111" i="1"/>
  <c r="J2110" i="1"/>
  <c r="K2110" i="1" s="1"/>
  <c r="E2110" i="1" s="1"/>
  <c r="AB2111" i="1"/>
  <c r="F2109" i="1" l="1"/>
  <c r="L2109" i="1"/>
  <c r="M2110" i="1" s="1"/>
  <c r="M2111" i="1" s="1"/>
  <c r="G2109" i="1"/>
  <c r="Z2104" i="1"/>
  <c r="B2104" i="1"/>
  <c r="O2106" i="1"/>
  <c r="P2106" i="1" s="1"/>
  <c r="N2107" i="1"/>
  <c r="D2110" i="1"/>
  <c r="G2110" i="1" s="1"/>
  <c r="S2105" i="1"/>
  <c r="Z2105" i="1" s="1"/>
  <c r="X2105" i="1"/>
  <c r="B2105" i="1" s="1"/>
  <c r="C2113" i="1"/>
  <c r="U2110" i="1"/>
  <c r="W2110" i="1" s="1"/>
  <c r="AB2112" i="1"/>
  <c r="T2114" i="1"/>
  <c r="J2111" i="1"/>
  <c r="K2111" i="1" s="1"/>
  <c r="E2111" i="1" s="1"/>
  <c r="A2113" i="1"/>
  <c r="Q2113" i="1" s="1"/>
  <c r="R2113" i="1" s="1"/>
  <c r="I2112" i="1"/>
  <c r="H2112" i="1"/>
  <c r="D2111" i="1" l="1"/>
  <c r="F2110" i="1"/>
  <c r="L2110" i="1"/>
  <c r="O2107" i="1"/>
  <c r="P2107" i="1" s="1"/>
  <c r="N2108" i="1"/>
  <c r="S2106" i="1"/>
  <c r="X2106" i="1"/>
  <c r="C2114" i="1"/>
  <c r="J2112" i="1"/>
  <c r="K2112" i="1" s="1"/>
  <c r="E2112" i="1" s="1"/>
  <c r="M2112" i="1"/>
  <c r="U2111" i="1"/>
  <c r="W2111" i="1" s="1"/>
  <c r="T2115" i="1"/>
  <c r="AB2113" i="1"/>
  <c r="I2113" i="1"/>
  <c r="A2114" i="1"/>
  <c r="Q2114" i="1" s="1"/>
  <c r="R2114" i="1" s="1"/>
  <c r="H2113" i="1"/>
  <c r="Z2106" i="1" l="1"/>
  <c r="N2109" i="1"/>
  <c r="O2108" i="1"/>
  <c r="P2108" i="1" s="1"/>
  <c r="S2107" i="1"/>
  <c r="X2107" i="1"/>
  <c r="C2115" i="1"/>
  <c r="B2106" i="1"/>
  <c r="D2112" i="1"/>
  <c r="L2112" i="1" s="1"/>
  <c r="F2111" i="1"/>
  <c r="G2111" i="1"/>
  <c r="L2111" i="1"/>
  <c r="AB2114" i="1"/>
  <c r="U2112" i="1"/>
  <c r="W2112" i="1" s="1"/>
  <c r="T2116" i="1"/>
  <c r="H2114" i="1"/>
  <c r="A2115" i="1"/>
  <c r="Q2115" i="1" s="1"/>
  <c r="R2115" i="1" s="1"/>
  <c r="I2114" i="1"/>
  <c r="J2113" i="1"/>
  <c r="K2113" i="1" s="1"/>
  <c r="E2113" i="1" s="1"/>
  <c r="M2113" i="1"/>
  <c r="Z2107" i="1" l="1"/>
  <c r="D2113" i="1"/>
  <c r="G2113" i="1" s="1"/>
  <c r="B2107" i="1"/>
  <c r="S2108" i="1"/>
  <c r="X2108" i="1"/>
  <c r="G2112" i="1"/>
  <c r="F2112" i="1"/>
  <c r="O2109" i="1"/>
  <c r="P2109" i="1" s="1"/>
  <c r="N2110" i="1"/>
  <c r="C2116" i="1"/>
  <c r="U2113" i="1"/>
  <c r="W2113" i="1" s="1"/>
  <c r="J2114" i="1"/>
  <c r="K2114" i="1" s="1"/>
  <c r="E2114" i="1" s="1"/>
  <c r="M2114" i="1"/>
  <c r="AB2115" i="1"/>
  <c r="A2116" i="1"/>
  <c r="Q2116" i="1" s="1"/>
  <c r="R2116" i="1" s="1"/>
  <c r="I2115" i="1"/>
  <c r="H2115" i="1"/>
  <c r="T2117" i="1"/>
  <c r="Z2108" i="1" l="1"/>
  <c r="L2113" i="1"/>
  <c r="B2108" i="1"/>
  <c r="C2117" i="1"/>
  <c r="N2111" i="1"/>
  <c r="O2110" i="1"/>
  <c r="P2110" i="1" s="1"/>
  <c r="S2109" i="1"/>
  <c r="Z2109" i="1" s="1"/>
  <c r="X2109" i="1"/>
  <c r="B2109" i="1" s="1"/>
  <c r="D2114" i="1"/>
  <c r="L2114" i="1" s="1"/>
  <c r="F2113" i="1"/>
  <c r="U2114" i="1"/>
  <c r="W2114" i="1" s="1"/>
  <c r="T2118" i="1"/>
  <c r="M2115" i="1"/>
  <c r="J2115" i="1"/>
  <c r="K2115" i="1" s="1"/>
  <c r="E2115" i="1" s="1"/>
  <c r="AB2116" i="1"/>
  <c r="I2116" i="1"/>
  <c r="A2117" i="1"/>
  <c r="Q2117" i="1" s="1"/>
  <c r="R2117" i="1" s="1"/>
  <c r="H2116" i="1"/>
  <c r="D2115" i="1" l="1"/>
  <c r="G2115" i="1" s="1"/>
  <c r="S2110" i="1"/>
  <c r="X2110" i="1"/>
  <c r="N2112" i="1"/>
  <c r="O2111" i="1"/>
  <c r="P2111" i="1" s="1"/>
  <c r="C2118" i="1"/>
  <c r="F2114" i="1"/>
  <c r="G2114" i="1"/>
  <c r="U2115" i="1"/>
  <c r="W2115" i="1" s="1"/>
  <c r="T2119" i="1"/>
  <c r="A2118" i="1"/>
  <c r="Q2118" i="1" s="1"/>
  <c r="R2118" i="1" s="1"/>
  <c r="H2117" i="1"/>
  <c r="I2117" i="1"/>
  <c r="J2116" i="1"/>
  <c r="K2116" i="1" s="1"/>
  <c r="E2116" i="1" s="1"/>
  <c r="M2116" i="1"/>
  <c r="AB2117" i="1"/>
  <c r="L2115" i="1" l="1"/>
  <c r="Z2110" i="1"/>
  <c r="D2116" i="1"/>
  <c r="G2116" i="1" s="1"/>
  <c r="N2113" i="1"/>
  <c r="O2112" i="1"/>
  <c r="P2112" i="1" s="1"/>
  <c r="B2110" i="1"/>
  <c r="C2119" i="1"/>
  <c r="F2115" i="1"/>
  <c r="S2111" i="1"/>
  <c r="X2111" i="1"/>
  <c r="U2116" i="1"/>
  <c r="W2116" i="1" s="1"/>
  <c r="T2120" i="1"/>
  <c r="J2117" i="1"/>
  <c r="K2117" i="1" s="1"/>
  <c r="E2117" i="1" s="1"/>
  <c r="M2117" i="1"/>
  <c r="A2119" i="1"/>
  <c r="Q2119" i="1" s="1"/>
  <c r="R2119" i="1" s="1"/>
  <c r="I2118" i="1"/>
  <c r="H2118" i="1"/>
  <c r="AB2118" i="1"/>
  <c r="L2116" i="1" l="1"/>
  <c r="Z2111" i="1"/>
  <c r="B2111" i="1"/>
  <c r="D2117" i="1"/>
  <c r="G2117" i="1" s="1"/>
  <c r="S2112" i="1"/>
  <c r="Z2112" i="1" s="1"/>
  <c r="X2112" i="1"/>
  <c r="B2112" i="1" s="1"/>
  <c r="O2113" i="1"/>
  <c r="P2113" i="1" s="1"/>
  <c r="N2114" i="1"/>
  <c r="F2116" i="1"/>
  <c r="C2120" i="1"/>
  <c r="U2117" i="1"/>
  <c r="W2117" i="1" s="1"/>
  <c r="AB2119" i="1"/>
  <c r="A2120" i="1"/>
  <c r="Q2120" i="1" s="1"/>
  <c r="R2120" i="1" s="1"/>
  <c r="I2119" i="1"/>
  <c r="H2119" i="1"/>
  <c r="J2118" i="1"/>
  <c r="K2118" i="1" s="1"/>
  <c r="E2118" i="1" s="1"/>
  <c r="M2118" i="1"/>
  <c r="T2121" i="1"/>
  <c r="L2117" i="1" l="1"/>
  <c r="D2118" i="1"/>
  <c r="G2118" i="1" s="1"/>
  <c r="N2115" i="1"/>
  <c r="O2114" i="1"/>
  <c r="P2114" i="1" s="1"/>
  <c r="S2113" i="1"/>
  <c r="X2113" i="1"/>
  <c r="C2121" i="1"/>
  <c r="F2117" i="1"/>
  <c r="U2118" i="1"/>
  <c r="W2118" i="1" s="1"/>
  <c r="AB2120" i="1"/>
  <c r="T2122" i="1"/>
  <c r="A2121" i="1"/>
  <c r="Q2121" i="1" s="1"/>
  <c r="R2121" i="1" s="1"/>
  <c r="I2120" i="1"/>
  <c r="H2120" i="1"/>
  <c r="J2119" i="1"/>
  <c r="K2119" i="1" s="1"/>
  <c r="E2119" i="1" s="1"/>
  <c r="M2119" i="1"/>
  <c r="L2118" i="1" l="1"/>
  <c r="Z2113" i="1"/>
  <c r="D2119" i="1"/>
  <c r="G2119" i="1" s="1"/>
  <c r="B2113" i="1"/>
  <c r="S2114" i="1"/>
  <c r="X2114" i="1"/>
  <c r="O2115" i="1"/>
  <c r="P2115" i="1" s="1"/>
  <c r="N2116" i="1"/>
  <c r="C2122" i="1"/>
  <c r="F2118" i="1"/>
  <c r="AB2121" i="1"/>
  <c r="A2122" i="1"/>
  <c r="Q2122" i="1" s="1"/>
  <c r="R2122" i="1" s="1"/>
  <c r="I2121" i="1"/>
  <c r="H2121" i="1"/>
  <c r="U2119" i="1"/>
  <c r="W2119" i="1" s="1"/>
  <c r="J2120" i="1"/>
  <c r="K2120" i="1" s="1"/>
  <c r="E2120" i="1" s="1"/>
  <c r="M2120" i="1"/>
  <c r="T2123" i="1"/>
  <c r="L2119" i="1" l="1"/>
  <c r="Z2114" i="1"/>
  <c r="D2120" i="1"/>
  <c r="G2120" i="1" s="1"/>
  <c r="B2114" i="1"/>
  <c r="C2123" i="1"/>
  <c r="N2117" i="1"/>
  <c r="O2116" i="1"/>
  <c r="P2116" i="1" s="1"/>
  <c r="F2119" i="1"/>
  <c r="S2115" i="1"/>
  <c r="Z2115" i="1" s="1"/>
  <c r="X2115" i="1"/>
  <c r="B2115" i="1" s="1"/>
  <c r="U2120" i="1"/>
  <c r="W2120" i="1" s="1"/>
  <c r="T2124" i="1"/>
  <c r="A2123" i="1"/>
  <c r="Q2123" i="1" s="1"/>
  <c r="R2123" i="1" s="1"/>
  <c r="I2122" i="1"/>
  <c r="H2122" i="1"/>
  <c r="J2121" i="1"/>
  <c r="K2121" i="1" s="1"/>
  <c r="E2121" i="1" s="1"/>
  <c r="M2121" i="1"/>
  <c r="AB2122" i="1"/>
  <c r="L2120" i="1" l="1"/>
  <c r="D2121" i="1"/>
  <c r="G2121" i="1" s="1"/>
  <c r="O2117" i="1"/>
  <c r="P2117" i="1" s="1"/>
  <c r="N2118" i="1"/>
  <c r="C2124" i="1"/>
  <c r="F2120" i="1"/>
  <c r="S2116" i="1"/>
  <c r="Z2116" i="1" s="1"/>
  <c r="X2116" i="1"/>
  <c r="B2116" i="1" s="1"/>
  <c r="A2124" i="1"/>
  <c r="Q2124" i="1" s="1"/>
  <c r="R2124" i="1" s="1"/>
  <c r="I2123" i="1"/>
  <c r="H2123" i="1"/>
  <c r="U2121" i="1"/>
  <c r="W2121" i="1" s="1"/>
  <c r="J2122" i="1"/>
  <c r="K2122" i="1" s="1"/>
  <c r="E2122" i="1" s="1"/>
  <c r="M2122" i="1"/>
  <c r="AB2123" i="1"/>
  <c r="T2125" i="1"/>
  <c r="L2121" i="1" l="1"/>
  <c r="F2121" i="1"/>
  <c r="D2122" i="1"/>
  <c r="G2122" i="1" s="1"/>
  <c r="C2125" i="1"/>
  <c r="N2119" i="1"/>
  <c r="O2118" i="1"/>
  <c r="P2118" i="1" s="1"/>
  <c r="S2117" i="1"/>
  <c r="X2117" i="1"/>
  <c r="B2117" i="1" s="1"/>
  <c r="T2126" i="1"/>
  <c r="A2125" i="1"/>
  <c r="Q2125" i="1" s="1"/>
  <c r="R2125" i="1" s="1"/>
  <c r="I2124" i="1"/>
  <c r="H2124" i="1"/>
  <c r="J2123" i="1"/>
  <c r="K2123" i="1" s="1"/>
  <c r="E2123" i="1" s="1"/>
  <c r="M2123" i="1"/>
  <c r="AB2124" i="1"/>
  <c r="U2122" i="1"/>
  <c r="W2122" i="1" s="1"/>
  <c r="L2122" i="1" l="1"/>
  <c r="F2122" i="1"/>
  <c r="D2123" i="1"/>
  <c r="L2123" i="1" s="1"/>
  <c r="S2118" i="1"/>
  <c r="X2118" i="1"/>
  <c r="N2120" i="1"/>
  <c r="O2119" i="1"/>
  <c r="P2119" i="1" s="1"/>
  <c r="C2126" i="1"/>
  <c r="Z2117" i="1"/>
  <c r="J2124" i="1"/>
  <c r="K2124" i="1" s="1"/>
  <c r="E2124" i="1" s="1"/>
  <c r="M2124" i="1"/>
  <c r="AB2125" i="1"/>
  <c r="T2127" i="1"/>
  <c r="U2123" i="1"/>
  <c r="W2123" i="1" s="1"/>
  <c r="A2126" i="1"/>
  <c r="Q2126" i="1" s="1"/>
  <c r="R2126" i="1" s="1"/>
  <c r="I2125" i="1"/>
  <c r="H2125" i="1"/>
  <c r="Z2118" i="1" l="1"/>
  <c r="F2123" i="1"/>
  <c r="D2124" i="1"/>
  <c r="L2124" i="1" s="1"/>
  <c r="S2119" i="1"/>
  <c r="Z2119" i="1" s="1"/>
  <c r="X2119" i="1"/>
  <c r="B2119" i="1" s="1"/>
  <c r="O2120" i="1"/>
  <c r="P2120" i="1" s="1"/>
  <c r="N2121" i="1"/>
  <c r="B2118" i="1"/>
  <c r="G2123" i="1"/>
  <c r="C2127" i="1"/>
  <c r="AB2126" i="1"/>
  <c r="A2127" i="1"/>
  <c r="Q2127" i="1" s="1"/>
  <c r="R2127" i="1" s="1"/>
  <c r="I2126" i="1"/>
  <c r="H2126" i="1"/>
  <c r="J2125" i="1"/>
  <c r="K2125" i="1" s="1"/>
  <c r="E2125" i="1" s="1"/>
  <c r="M2125" i="1"/>
  <c r="T2128" i="1"/>
  <c r="U2124" i="1"/>
  <c r="W2124" i="1" s="1"/>
  <c r="F2124" i="1" l="1"/>
  <c r="G2124" i="1"/>
  <c r="D2125" i="1"/>
  <c r="L2125" i="1" s="1"/>
  <c r="O2121" i="1"/>
  <c r="P2121" i="1" s="1"/>
  <c r="N2122" i="1"/>
  <c r="S2120" i="1"/>
  <c r="X2120" i="1"/>
  <c r="C2128" i="1"/>
  <c r="T2129" i="1"/>
  <c r="A2128" i="1"/>
  <c r="Q2128" i="1" s="1"/>
  <c r="R2128" i="1" s="1"/>
  <c r="I2127" i="1"/>
  <c r="H2127" i="1"/>
  <c r="U2125" i="1"/>
  <c r="W2125" i="1" s="1"/>
  <c r="J2126" i="1"/>
  <c r="K2126" i="1" s="1"/>
  <c r="E2126" i="1" s="1"/>
  <c r="M2126" i="1"/>
  <c r="AB2127" i="1"/>
  <c r="Z2120" i="1" l="1"/>
  <c r="F2125" i="1"/>
  <c r="G2125" i="1"/>
  <c r="D2126" i="1"/>
  <c r="L2126" i="1" s="1"/>
  <c r="N2123" i="1"/>
  <c r="O2122" i="1"/>
  <c r="P2122" i="1" s="1"/>
  <c r="S2121" i="1"/>
  <c r="X2121" i="1"/>
  <c r="C2129" i="1"/>
  <c r="B2120" i="1"/>
  <c r="A2129" i="1"/>
  <c r="Q2129" i="1" s="1"/>
  <c r="R2129" i="1" s="1"/>
  <c r="I2128" i="1"/>
  <c r="H2128" i="1"/>
  <c r="U2126" i="1"/>
  <c r="W2126" i="1" s="1"/>
  <c r="J2127" i="1"/>
  <c r="K2127" i="1" s="1"/>
  <c r="E2127" i="1" s="1"/>
  <c r="M2127" i="1"/>
  <c r="AB2128" i="1"/>
  <c r="T2130" i="1"/>
  <c r="F2126" i="1" l="1"/>
  <c r="Z2121" i="1"/>
  <c r="G2126" i="1"/>
  <c r="D2127" i="1"/>
  <c r="B2121" i="1"/>
  <c r="S2122" i="1"/>
  <c r="X2122" i="1"/>
  <c r="O2123" i="1"/>
  <c r="P2123" i="1" s="1"/>
  <c r="N2124" i="1"/>
  <c r="C2130" i="1"/>
  <c r="T2131" i="1"/>
  <c r="A2130" i="1"/>
  <c r="Q2130" i="1" s="1"/>
  <c r="R2130" i="1" s="1"/>
  <c r="I2129" i="1"/>
  <c r="H2129" i="1"/>
  <c r="U2127" i="1"/>
  <c r="W2127" i="1" s="1"/>
  <c r="J2128" i="1"/>
  <c r="K2128" i="1" s="1"/>
  <c r="E2128" i="1" s="1"/>
  <c r="M2128" i="1"/>
  <c r="AB2129" i="1"/>
  <c r="Z2122" i="1" l="1"/>
  <c r="F2127" i="1"/>
  <c r="L2127" i="1"/>
  <c r="D2128" i="1"/>
  <c r="L2128" i="1" s="1"/>
  <c r="S2123" i="1"/>
  <c r="Z2123" i="1" s="1"/>
  <c r="X2123" i="1"/>
  <c r="B2123" i="1" s="1"/>
  <c r="B2122" i="1"/>
  <c r="C2131" i="1"/>
  <c r="G2127" i="1"/>
  <c r="O2124" i="1"/>
  <c r="P2124" i="1" s="1"/>
  <c r="N2125" i="1"/>
  <c r="A2131" i="1"/>
  <c r="Q2131" i="1" s="1"/>
  <c r="R2131" i="1" s="1"/>
  <c r="I2130" i="1"/>
  <c r="H2130" i="1"/>
  <c r="J2129" i="1"/>
  <c r="K2129" i="1" s="1"/>
  <c r="E2129" i="1" s="1"/>
  <c r="M2129" i="1"/>
  <c r="T2132" i="1"/>
  <c r="AB2130" i="1"/>
  <c r="U2128" i="1"/>
  <c r="W2128" i="1" s="1"/>
  <c r="F2128" i="1" l="1"/>
  <c r="G2128" i="1"/>
  <c r="D2129" i="1"/>
  <c r="L2129" i="1" s="1"/>
  <c r="C2132" i="1"/>
  <c r="O2125" i="1"/>
  <c r="P2125" i="1" s="1"/>
  <c r="N2126" i="1"/>
  <c r="S2124" i="1"/>
  <c r="Z2124" i="1" s="1"/>
  <c r="X2124" i="1"/>
  <c r="B2124" i="1" s="1"/>
  <c r="U2129" i="1"/>
  <c r="W2129" i="1" s="1"/>
  <c r="A2132" i="1"/>
  <c r="Q2132" i="1" s="1"/>
  <c r="R2132" i="1" s="1"/>
  <c r="I2131" i="1"/>
  <c r="H2131" i="1"/>
  <c r="T2133" i="1"/>
  <c r="J2130" i="1"/>
  <c r="K2130" i="1" s="1"/>
  <c r="E2130" i="1" s="1"/>
  <c r="M2130" i="1"/>
  <c r="AB2131" i="1"/>
  <c r="F2129" i="1" l="1"/>
  <c r="G2129" i="1"/>
  <c r="D2130" i="1"/>
  <c r="L2130" i="1" s="1"/>
  <c r="O2126" i="1"/>
  <c r="P2126" i="1" s="1"/>
  <c r="N2127" i="1"/>
  <c r="S2125" i="1"/>
  <c r="Z2125" i="1" s="1"/>
  <c r="X2125" i="1"/>
  <c r="B2125" i="1" s="1"/>
  <c r="C2133" i="1"/>
  <c r="U2130" i="1"/>
  <c r="W2130" i="1" s="1"/>
  <c r="T2134" i="1"/>
  <c r="A2133" i="1"/>
  <c r="Q2133" i="1" s="1"/>
  <c r="R2133" i="1" s="1"/>
  <c r="I2132" i="1"/>
  <c r="H2132" i="1"/>
  <c r="J2131" i="1"/>
  <c r="K2131" i="1" s="1"/>
  <c r="E2131" i="1" s="1"/>
  <c r="M2131" i="1"/>
  <c r="AB2132" i="1"/>
  <c r="F2130" i="1" l="1"/>
  <c r="D2131" i="1"/>
  <c r="L2131" i="1" s="1"/>
  <c r="N2128" i="1"/>
  <c r="O2127" i="1"/>
  <c r="P2127" i="1" s="1"/>
  <c r="S2126" i="1"/>
  <c r="X2126" i="1"/>
  <c r="G2130" i="1"/>
  <c r="C2134" i="1"/>
  <c r="U2131" i="1"/>
  <c r="W2131" i="1" s="1"/>
  <c r="I2133" i="1"/>
  <c r="A2134" i="1"/>
  <c r="Q2134" i="1" s="1"/>
  <c r="R2134" i="1" s="1"/>
  <c r="H2133" i="1"/>
  <c r="J2132" i="1"/>
  <c r="K2132" i="1" s="1"/>
  <c r="E2132" i="1" s="1"/>
  <c r="M2132" i="1"/>
  <c r="AB2133" i="1"/>
  <c r="T2135" i="1"/>
  <c r="Z2126" i="1" l="1"/>
  <c r="F2131" i="1"/>
  <c r="G2131" i="1"/>
  <c r="D2132" i="1"/>
  <c r="S2127" i="1"/>
  <c r="X2127" i="1"/>
  <c r="N2129" i="1"/>
  <c r="O2128" i="1"/>
  <c r="P2128" i="1" s="1"/>
  <c r="C2135" i="1"/>
  <c r="B2126" i="1"/>
  <c r="J2133" i="1"/>
  <c r="K2133" i="1" s="1"/>
  <c r="E2133" i="1" s="1"/>
  <c r="M2133" i="1"/>
  <c r="T2136" i="1"/>
  <c r="AB2134" i="1"/>
  <c r="U2132" i="1"/>
  <c r="W2132" i="1" s="1"/>
  <c r="H2134" i="1"/>
  <c r="A2135" i="1"/>
  <c r="Q2135" i="1" s="1"/>
  <c r="R2135" i="1" s="1"/>
  <c r="I2134" i="1"/>
  <c r="F2132" i="1" l="1"/>
  <c r="L2132" i="1"/>
  <c r="Z2127" i="1"/>
  <c r="G2132" i="1"/>
  <c r="D2133" i="1"/>
  <c r="S2128" i="1"/>
  <c r="Z2128" i="1" s="1"/>
  <c r="X2128" i="1"/>
  <c r="B2128" i="1" s="1"/>
  <c r="O2129" i="1"/>
  <c r="P2129" i="1" s="1"/>
  <c r="N2130" i="1"/>
  <c r="B2127" i="1"/>
  <c r="C2136" i="1"/>
  <c r="U2133" i="1"/>
  <c r="W2133" i="1" s="1"/>
  <c r="A2136" i="1"/>
  <c r="Q2136" i="1" s="1"/>
  <c r="R2136" i="1" s="1"/>
  <c r="H2135" i="1"/>
  <c r="I2135" i="1"/>
  <c r="J2134" i="1"/>
  <c r="K2134" i="1" s="1"/>
  <c r="E2134" i="1" s="1"/>
  <c r="M2134" i="1"/>
  <c r="T2137" i="1"/>
  <c r="AB2135" i="1"/>
  <c r="F2133" i="1" l="1"/>
  <c r="L2133" i="1"/>
  <c r="D2134" i="1"/>
  <c r="L2134" i="1" s="1"/>
  <c r="O2130" i="1"/>
  <c r="P2130" i="1" s="1"/>
  <c r="N2131" i="1"/>
  <c r="S2129" i="1"/>
  <c r="Z2129" i="1" s="1"/>
  <c r="X2129" i="1"/>
  <c r="B2129" i="1" s="1"/>
  <c r="C2137" i="1"/>
  <c r="G2133" i="1"/>
  <c r="T2138" i="1"/>
  <c r="AB2136" i="1"/>
  <c r="U2134" i="1"/>
  <c r="W2134" i="1" s="1"/>
  <c r="J2135" i="1"/>
  <c r="K2135" i="1" s="1"/>
  <c r="E2135" i="1" s="1"/>
  <c r="M2135" i="1"/>
  <c r="A2137" i="1"/>
  <c r="Q2137" i="1" s="1"/>
  <c r="R2137" i="1" s="1"/>
  <c r="I2136" i="1"/>
  <c r="H2136" i="1"/>
  <c r="F2134" i="1" l="1"/>
  <c r="G2134" i="1"/>
  <c r="D2135" i="1"/>
  <c r="O2131" i="1"/>
  <c r="P2131" i="1" s="1"/>
  <c r="N2132" i="1"/>
  <c r="S2130" i="1"/>
  <c r="Z2130" i="1" s="1"/>
  <c r="X2130" i="1"/>
  <c r="B2130" i="1" s="1"/>
  <c r="C2138" i="1"/>
  <c r="U2135" i="1"/>
  <c r="W2135" i="1" s="1"/>
  <c r="AB2137" i="1"/>
  <c r="J2136" i="1"/>
  <c r="K2136" i="1" s="1"/>
  <c r="E2136" i="1" s="1"/>
  <c r="M2136" i="1"/>
  <c r="A2138" i="1"/>
  <c r="Q2138" i="1" s="1"/>
  <c r="R2138" i="1" s="1"/>
  <c r="I2137" i="1"/>
  <c r="H2137" i="1"/>
  <c r="T2139" i="1"/>
  <c r="F2135" i="1" l="1"/>
  <c r="G2135" i="1"/>
  <c r="L2135" i="1"/>
  <c r="D2136" i="1"/>
  <c r="N2133" i="1"/>
  <c r="O2132" i="1"/>
  <c r="P2132" i="1" s="1"/>
  <c r="S2131" i="1"/>
  <c r="X2131" i="1"/>
  <c r="C2139" i="1"/>
  <c r="U2136" i="1"/>
  <c r="W2136" i="1" s="1"/>
  <c r="T2140" i="1"/>
  <c r="AB2138" i="1"/>
  <c r="J2137" i="1"/>
  <c r="K2137" i="1" s="1"/>
  <c r="E2137" i="1" s="1"/>
  <c r="M2137" i="1"/>
  <c r="A2139" i="1"/>
  <c r="Q2139" i="1" s="1"/>
  <c r="R2139" i="1" s="1"/>
  <c r="H2138" i="1"/>
  <c r="I2138" i="1"/>
  <c r="F2136" i="1" l="1"/>
  <c r="Z2131" i="1"/>
  <c r="L2136" i="1"/>
  <c r="D2137" i="1"/>
  <c r="B2131" i="1"/>
  <c r="S2132" i="1"/>
  <c r="Z2132" i="1" s="1"/>
  <c r="X2132" i="1"/>
  <c r="B2132" i="1" s="1"/>
  <c r="N2134" i="1"/>
  <c r="O2133" i="1"/>
  <c r="P2133" i="1" s="1"/>
  <c r="G2136" i="1"/>
  <c r="C2140" i="1"/>
  <c r="J2138" i="1"/>
  <c r="K2138" i="1" s="1"/>
  <c r="E2138" i="1" s="1"/>
  <c r="M2138" i="1"/>
  <c r="I2139" i="1"/>
  <c r="A2140" i="1"/>
  <c r="Q2140" i="1" s="1"/>
  <c r="R2140" i="1" s="1"/>
  <c r="H2139" i="1"/>
  <c r="T2141" i="1"/>
  <c r="AB2139" i="1"/>
  <c r="U2137" i="1"/>
  <c r="W2137" i="1" s="1"/>
  <c r="F2137" i="1" l="1"/>
  <c r="L2137" i="1"/>
  <c r="D2138" i="1"/>
  <c r="S2133" i="1"/>
  <c r="X2133" i="1"/>
  <c r="O2134" i="1"/>
  <c r="P2134" i="1" s="1"/>
  <c r="N2135" i="1"/>
  <c r="C2141" i="1"/>
  <c r="G2137" i="1"/>
  <c r="U2138" i="1"/>
  <c r="W2138" i="1" s="1"/>
  <c r="J2139" i="1"/>
  <c r="K2139" i="1" s="1"/>
  <c r="E2139" i="1" s="1"/>
  <c r="M2139" i="1"/>
  <c r="H2140" i="1"/>
  <c r="A2141" i="1"/>
  <c r="Q2141" i="1" s="1"/>
  <c r="R2141" i="1" s="1"/>
  <c r="I2140" i="1"/>
  <c r="AB2140" i="1"/>
  <c r="T2142" i="1"/>
  <c r="F2138" i="1" l="1"/>
  <c r="Z2133" i="1"/>
  <c r="L2138" i="1"/>
  <c r="D2139" i="1"/>
  <c r="O2135" i="1"/>
  <c r="P2135" i="1" s="1"/>
  <c r="N2136" i="1"/>
  <c r="S2134" i="1"/>
  <c r="Z2134" i="1" s="1"/>
  <c r="X2134" i="1"/>
  <c r="B2134" i="1" s="1"/>
  <c r="B2133" i="1"/>
  <c r="G2138" i="1"/>
  <c r="C2142" i="1"/>
  <c r="T2143" i="1"/>
  <c r="AB2141" i="1"/>
  <c r="U2139" i="1"/>
  <c r="W2139" i="1" s="1"/>
  <c r="H2141" i="1"/>
  <c r="I2141" i="1" s="1"/>
  <c r="A2142" i="1"/>
  <c r="Q2142" i="1" s="1"/>
  <c r="R2142" i="1" s="1"/>
  <c r="J2140" i="1"/>
  <c r="K2140" i="1" s="1"/>
  <c r="E2140" i="1" s="1"/>
  <c r="M2140" i="1"/>
  <c r="F2139" i="1" l="1"/>
  <c r="D2140" i="1"/>
  <c r="G2140" i="1" s="1"/>
  <c r="L2139" i="1"/>
  <c r="O2136" i="1"/>
  <c r="P2136" i="1" s="1"/>
  <c r="N2137" i="1"/>
  <c r="C2143" i="1"/>
  <c r="S2135" i="1"/>
  <c r="Z2135" i="1" s="1"/>
  <c r="X2135" i="1"/>
  <c r="B2135" i="1" s="1"/>
  <c r="G2139" i="1"/>
  <c r="J2141" i="1"/>
  <c r="K2141" i="1" s="1"/>
  <c r="E2141" i="1" s="1"/>
  <c r="AB2142" i="1"/>
  <c r="U2140" i="1"/>
  <c r="W2140" i="1" s="1"/>
  <c r="H2142" i="1"/>
  <c r="A2143" i="1"/>
  <c r="Q2143" i="1" s="1"/>
  <c r="R2143" i="1" s="1"/>
  <c r="I2142" i="1"/>
  <c r="T2144" i="1"/>
  <c r="L2140" i="1" l="1"/>
  <c r="M2141" i="1" s="1"/>
  <c r="M2142" i="1" s="1"/>
  <c r="F2140" i="1"/>
  <c r="C2144" i="1"/>
  <c r="N2138" i="1"/>
  <c r="O2137" i="1"/>
  <c r="P2137" i="1" s="1"/>
  <c r="S2136" i="1"/>
  <c r="X2136" i="1"/>
  <c r="D2141" i="1"/>
  <c r="AB2143" i="1"/>
  <c r="T2145" i="1"/>
  <c r="U2141" i="1"/>
  <c r="W2141" i="1" s="1"/>
  <c r="H2143" i="1"/>
  <c r="A2144" i="1"/>
  <c r="Q2144" i="1" s="1"/>
  <c r="R2144" i="1" s="1"/>
  <c r="I2143" i="1"/>
  <c r="J2142" i="1"/>
  <c r="K2142" i="1" s="1"/>
  <c r="E2142" i="1" s="1"/>
  <c r="Z2136" i="1" l="1"/>
  <c r="D2142" i="1"/>
  <c r="L2142" i="1" s="1"/>
  <c r="F2141" i="1"/>
  <c r="B2136" i="1"/>
  <c r="L2141" i="1"/>
  <c r="S2137" i="1"/>
  <c r="Z2137" i="1" s="1"/>
  <c r="X2137" i="1"/>
  <c r="B2137" i="1" s="1"/>
  <c r="N2139" i="1"/>
  <c r="O2138" i="1"/>
  <c r="P2138" i="1" s="1"/>
  <c r="G2141" i="1"/>
  <c r="C2145" i="1"/>
  <c r="H2144" i="1"/>
  <c r="A2145" i="1"/>
  <c r="Q2145" i="1" s="1"/>
  <c r="R2145" i="1" s="1"/>
  <c r="I2144" i="1"/>
  <c r="U2142" i="1"/>
  <c r="W2142" i="1" s="1"/>
  <c r="J2143" i="1"/>
  <c r="K2143" i="1" s="1"/>
  <c r="E2143" i="1" s="1"/>
  <c r="M2143" i="1"/>
  <c r="T2146" i="1"/>
  <c r="AB2144" i="1"/>
  <c r="C2146" i="1" l="1"/>
  <c r="D2143" i="1"/>
  <c r="F2142" i="1"/>
  <c r="S2138" i="1"/>
  <c r="X2138" i="1"/>
  <c r="G2142" i="1"/>
  <c r="N2140" i="1"/>
  <c r="O2139" i="1"/>
  <c r="P2139" i="1" s="1"/>
  <c r="T2147" i="1"/>
  <c r="AB2145" i="1"/>
  <c r="U2143" i="1"/>
  <c r="W2143" i="1" s="1"/>
  <c r="H2145" i="1"/>
  <c r="A2146" i="1"/>
  <c r="Q2146" i="1" s="1"/>
  <c r="R2146" i="1" s="1"/>
  <c r="I2145" i="1"/>
  <c r="J2144" i="1"/>
  <c r="K2144" i="1" s="1"/>
  <c r="E2144" i="1" s="1"/>
  <c r="M2144" i="1"/>
  <c r="Z2138" i="1" l="1"/>
  <c r="D2144" i="1"/>
  <c r="L2144" i="1" s="1"/>
  <c r="F2143" i="1"/>
  <c r="S2139" i="1"/>
  <c r="Z2139" i="1" s="1"/>
  <c r="X2139" i="1"/>
  <c r="B2139" i="1" s="1"/>
  <c r="C2147" i="1"/>
  <c r="O2140" i="1"/>
  <c r="P2140" i="1" s="1"/>
  <c r="N2141" i="1"/>
  <c r="L2143" i="1"/>
  <c r="B2138" i="1"/>
  <c r="G2143" i="1"/>
  <c r="AB2146" i="1"/>
  <c r="U2144" i="1"/>
  <c r="W2144" i="1" s="1"/>
  <c r="H2146" i="1"/>
  <c r="A2147" i="1"/>
  <c r="Q2147" i="1" s="1"/>
  <c r="R2147" i="1" s="1"/>
  <c r="I2146" i="1"/>
  <c r="J2145" i="1"/>
  <c r="K2145" i="1" s="1"/>
  <c r="E2145" i="1" s="1"/>
  <c r="M2145" i="1"/>
  <c r="T2148" i="1"/>
  <c r="D2145" i="1" l="1"/>
  <c r="G2145" i="1" s="1"/>
  <c r="C2148" i="1"/>
  <c r="F2144" i="1"/>
  <c r="N2142" i="1"/>
  <c r="O2141" i="1"/>
  <c r="P2141" i="1" s="1"/>
  <c r="G2144" i="1"/>
  <c r="S2140" i="1"/>
  <c r="Z2140" i="1" s="1"/>
  <c r="X2140" i="1"/>
  <c r="B2140" i="1" s="1"/>
  <c r="J2146" i="1"/>
  <c r="K2146" i="1" s="1"/>
  <c r="E2146" i="1" s="1"/>
  <c r="M2146" i="1"/>
  <c r="AB2147" i="1"/>
  <c r="L2145" i="1"/>
  <c r="U2145" i="1"/>
  <c r="W2145" i="1" s="1"/>
  <c r="T2149" i="1"/>
  <c r="H2147" i="1"/>
  <c r="A2148" i="1"/>
  <c r="Q2148" i="1" s="1"/>
  <c r="R2148" i="1" s="1"/>
  <c r="I2147" i="1"/>
  <c r="F2145" i="1" l="1"/>
  <c r="N2143" i="1"/>
  <c r="O2142" i="1"/>
  <c r="P2142" i="1" s="1"/>
  <c r="D2146" i="1"/>
  <c r="G2146" i="1" s="1"/>
  <c r="C2149" i="1"/>
  <c r="S2141" i="1"/>
  <c r="Z2141" i="1" s="1"/>
  <c r="X2141" i="1"/>
  <c r="B2141" i="1" s="1"/>
  <c r="J2147" i="1"/>
  <c r="K2147" i="1" s="1"/>
  <c r="E2147" i="1" s="1"/>
  <c r="M2147" i="1"/>
  <c r="T2150" i="1"/>
  <c r="H2148" i="1"/>
  <c r="A2149" i="1"/>
  <c r="Q2149" i="1" s="1"/>
  <c r="R2149" i="1" s="1"/>
  <c r="I2148" i="1"/>
  <c r="U2146" i="1"/>
  <c r="W2146" i="1" s="1"/>
  <c r="AB2148" i="1"/>
  <c r="L2146" i="1" l="1"/>
  <c r="C2150" i="1"/>
  <c r="D2147" i="1"/>
  <c r="F2146" i="1"/>
  <c r="S2142" i="1"/>
  <c r="Z2142" i="1" s="1"/>
  <c r="X2142" i="1"/>
  <c r="B2142" i="1" s="1"/>
  <c r="N2144" i="1"/>
  <c r="O2143" i="1"/>
  <c r="P2143" i="1" s="1"/>
  <c r="T2151" i="1"/>
  <c r="J2148" i="1"/>
  <c r="K2148" i="1" s="1"/>
  <c r="E2148" i="1" s="1"/>
  <c r="M2148" i="1"/>
  <c r="H2149" i="1"/>
  <c r="A2150" i="1"/>
  <c r="Q2150" i="1" s="1"/>
  <c r="R2150" i="1" s="1"/>
  <c r="I2149" i="1"/>
  <c r="U2147" i="1"/>
  <c r="W2147" i="1" s="1"/>
  <c r="AB2149" i="1"/>
  <c r="D2148" i="1" l="1"/>
  <c r="L2148" i="1" s="1"/>
  <c r="F2147" i="1"/>
  <c r="C2151" i="1"/>
  <c r="S2143" i="1"/>
  <c r="Z2143" i="1" s="1"/>
  <c r="X2143" i="1"/>
  <c r="B2143" i="1" s="1"/>
  <c r="O2144" i="1"/>
  <c r="P2144" i="1" s="1"/>
  <c r="N2145" i="1"/>
  <c r="G2147" i="1"/>
  <c r="L2147" i="1"/>
  <c r="U2148" i="1"/>
  <c r="W2148" i="1" s="1"/>
  <c r="AB2150" i="1"/>
  <c r="H2150" i="1"/>
  <c r="A2151" i="1"/>
  <c r="Q2151" i="1" s="1"/>
  <c r="R2151" i="1" s="1"/>
  <c r="I2150" i="1"/>
  <c r="J2149" i="1"/>
  <c r="K2149" i="1" s="1"/>
  <c r="E2149" i="1" s="1"/>
  <c r="M2149" i="1"/>
  <c r="T2152" i="1"/>
  <c r="C2152" i="1" l="1"/>
  <c r="D2149" i="1"/>
  <c r="L2149" i="1" s="1"/>
  <c r="F2148" i="1"/>
  <c r="N2146" i="1"/>
  <c r="O2145" i="1"/>
  <c r="P2145" i="1" s="1"/>
  <c r="G2148" i="1"/>
  <c r="S2144" i="1"/>
  <c r="X2144" i="1"/>
  <c r="U2149" i="1"/>
  <c r="W2149" i="1" s="1"/>
  <c r="T2153" i="1"/>
  <c r="H2151" i="1"/>
  <c r="A2152" i="1"/>
  <c r="Q2152" i="1" s="1"/>
  <c r="R2152" i="1" s="1"/>
  <c r="I2151" i="1"/>
  <c r="J2150" i="1"/>
  <c r="K2150" i="1" s="1"/>
  <c r="E2150" i="1" s="1"/>
  <c r="M2150" i="1"/>
  <c r="AB2151" i="1"/>
  <c r="Z2144" i="1" l="1"/>
  <c r="O2146" i="1"/>
  <c r="P2146" i="1" s="1"/>
  <c r="N2147" i="1"/>
  <c r="B2144" i="1"/>
  <c r="D2150" i="1"/>
  <c r="L2150" i="1" s="1"/>
  <c r="F2149" i="1"/>
  <c r="C2153" i="1"/>
  <c r="G2149" i="1"/>
  <c r="S2145" i="1"/>
  <c r="X2145" i="1"/>
  <c r="U2150" i="1"/>
  <c r="W2150" i="1" s="1"/>
  <c r="AB2152" i="1"/>
  <c r="T2154" i="1"/>
  <c r="H2152" i="1"/>
  <c r="A2153" i="1"/>
  <c r="Q2153" i="1" s="1"/>
  <c r="R2153" i="1" s="1"/>
  <c r="I2152" i="1"/>
  <c r="J2151" i="1"/>
  <c r="K2151" i="1" s="1"/>
  <c r="E2151" i="1" s="1"/>
  <c r="M2151" i="1"/>
  <c r="Z2145" i="1" l="1"/>
  <c r="D2151" i="1"/>
  <c r="L2151" i="1" s="1"/>
  <c r="F2150" i="1"/>
  <c r="B2145" i="1"/>
  <c r="N2148" i="1"/>
  <c r="O2147" i="1"/>
  <c r="P2147" i="1" s="1"/>
  <c r="S2146" i="1"/>
  <c r="Z2146" i="1" s="1"/>
  <c r="X2146" i="1"/>
  <c r="B2146" i="1" s="1"/>
  <c r="C2154" i="1"/>
  <c r="G2150" i="1"/>
  <c r="J2152" i="1"/>
  <c r="K2152" i="1" s="1"/>
  <c r="E2152" i="1" s="1"/>
  <c r="M2152" i="1"/>
  <c r="AB2153" i="1"/>
  <c r="U2151" i="1"/>
  <c r="W2151" i="1" s="1"/>
  <c r="T2155" i="1"/>
  <c r="H2153" i="1"/>
  <c r="A2154" i="1"/>
  <c r="Q2154" i="1" s="1"/>
  <c r="R2154" i="1" s="1"/>
  <c r="I2153" i="1"/>
  <c r="N2149" i="1" l="1"/>
  <c r="O2148" i="1"/>
  <c r="P2148" i="1" s="1"/>
  <c r="C2155" i="1"/>
  <c r="D2152" i="1"/>
  <c r="F2151" i="1"/>
  <c r="G2151" i="1"/>
  <c r="S2147" i="1"/>
  <c r="X2147" i="1"/>
  <c r="U2152" i="1"/>
  <c r="W2152" i="1" s="1"/>
  <c r="AB2154" i="1"/>
  <c r="T2156" i="1"/>
  <c r="H2154" i="1"/>
  <c r="A2155" i="1"/>
  <c r="Q2155" i="1" s="1"/>
  <c r="R2155" i="1" s="1"/>
  <c r="I2154" i="1"/>
  <c r="J2153" i="1"/>
  <c r="K2153" i="1" s="1"/>
  <c r="E2153" i="1" s="1"/>
  <c r="M2153" i="1"/>
  <c r="C2156" i="1" l="1"/>
  <c r="Z2147" i="1"/>
  <c r="B2147" i="1"/>
  <c r="D2153" i="1"/>
  <c r="L2153" i="1" s="1"/>
  <c r="F2152" i="1"/>
  <c r="L2152" i="1"/>
  <c r="S2148" i="1"/>
  <c r="X2148" i="1"/>
  <c r="Z2148" i="1" s="1"/>
  <c r="N2150" i="1"/>
  <c r="O2149" i="1"/>
  <c r="P2149" i="1" s="1"/>
  <c r="G2152" i="1"/>
  <c r="A2156" i="1"/>
  <c r="Q2156" i="1" s="1"/>
  <c r="R2156" i="1" s="1"/>
  <c r="H2155" i="1"/>
  <c r="I2155" i="1"/>
  <c r="J2154" i="1"/>
  <c r="K2154" i="1" s="1"/>
  <c r="E2154" i="1" s="1"/>
  <c r="M2154" i="1"/>
  <c r="U2153" i="1"/>
  <c r="W2153" i="1" s="1"/>
  <c r="AB2155" i="1"/>
  <c r="T2157" i="1"/>
  <c r="C2157" i="1" l="1"/>
  <c r="S2149" i="1"/>
  <c r="X2149" i="1"/>
  <c r="O2150" i="1"/>
  <c r="P2150" i="1" s="1"/>
  <c r="N2151" i="1"/>
  <c r="D2154" i="1"/>
  <c r="G2154" i="1" s="1"/>
  <c r="F2153" i="1"/>
  <c r="G2153" i="1"/>
  <c r="B2148" i="1"/>
  <c r="U2154" i="1"/>
  <c r="W2154" i="1" s="1"/>
  <c r="J2155" i="1"/>
  <c r="K2155" i="1" s="1"/>
  <c r="E2155" i="1" s="1"/>
  <c r="M2155" i="1"/>
  <c r="A2157" i="1"/>
  <c r="Q2157" i="1" s="1"/>
  <c r="R2157" i="1" s="1"/>
  <c r="I2156" i="1"/>
  <c r="H2156" i="1"/>
  <c r="T2158" i="1"/>
  <c r="AB2156" i="1"/>
  <c r="Z2149" i="1" l="1"/>
  <c r="L2154" i="1"/>
  <c r="B2149" i="1"/>
  <c r="C2158" i="1"/>
  <c r="N2152" i="1"/>
  <c r="O2151" i="1"/>
  <c r="P2151" i="1" s="1"/>
  <c r="S2150" i="1"/>
  <c r="X2150" i="1"/>
  <c r="D2155" i="1"/>
  <c r="L2155" i="1" s="1"/>
  <c r="F2154" i="1"/>
  <c r="I2157" i="1"/>
  <c r="A2158" i="1"/>
  <c r="Q2158" i="1" s="1"/>
  <c r="R2158" i="1" s="1"/>
  <c r="H2157" i="1"/>
  <c r="T2159" i="1"/>
  <c r="J2156" i="1"/>
  <c r="K2156" i="1" s="1"/>
  <c r="E2156" i="1" s="1"/>
  <c r="M2156" i="1"/>
  <c r="U2155" i="1"/>
  <c r="W2155" i="1" s="1"/>
  <c r="AB2157" i="1"/>
  <c r="Z2150" i="1" l="1"/>
  <c r="S2151" i="1"/>
  <c r="X2151" i="1"/>
  <c r="N2153" i="1"/>
  <c r="O2152" i="1"/>
  <c r="P2152" i="1" s="1"/>
  <c r="C2159" i="1"/>
  <c r="D2156" i="1"/>
  <c r="L2156" i="1" s="1"/>
  <c r="F2155" i="1"/>
  <c r="G2155" i="1"/>
  <c r="B2150" i="1"/>
  <c r="U2156" i="1"/>
  <c r="W2156" i="1" s="1"/>
  <c r="H2158" i="1"/>
  <c r="A2159" i="1"/>
  <c r="Q2159" i="1" s="1"/>
  <c r="R2159" i="1" s="1"/>
  <c r="I2158" i="1"/>
  <c r="J2157" i="1"/>
  <c r="K2157" i="1" s="1"/>
  <c r="E2157" i="1" s="1"/>
  <c r="M2157" i="1"/>
  <c r="AB2158" i="1"/>
  <c r="T2160" i="1"/>
  <c r="Z2151" i="1" l="1"/>
  <c r="N2154" i="1"/>
  <c r="O2153" i="1"/>
  <c r="P2153" i="1" s="1"/>
  <c r="B2151" i="1"/>
  <c r="D2157" i="1"/>
  <c r="L2157" i="1" s="1"/>
  <c r="F2156" i="1"/>
  <c r="C2160" i="1"/>
  <c r="G2156" i="1"/>
  <c r="S2152" i="1"/>
  <c r="X2152" i="1"/>
  <c r="U2157" i="1"/>
  <c r="W2157" i="1" s="1"/>
  <c r="J2158" i="1"/>
  <c r="K2158" i="1" s="1"/>
  <c r="E2158" i="1" s="1"/>
  <c r="M2158" i="1"/>
  <c r="T2161" i="1"/>
  <c r="AB2159" i="1"/>
  <c r="A2160" i="1"/>
  <c r="Q2160" i="1" s="1"/>
  <c r="R2160" i="1" s="1"/>
  <c r="I2159" i="1"/>
  <c r="H2159" i="1"/>
  <c r="F2157" i="1" l="1"/>
  <c r="Z2152" i="1"/>
  <c r="D2158" i="1"/>
  <c r="L2158" i="1" s="1"/>
  <c r="B2152" i="1"/>
  <c r="S2153" i="1"/>
  <c r="Z2153" i="1" s="1"/>
  <c r="X2153" i="1"/>
  <c r="B2153" i="1" s="1"/>
  <c r="O2154" i="1"/>
  <c r="P2154" i="1" s="1"/>
  <c r="N2155" i="1"/>
  <c r="C2161" i="1"/>
  <c r="G2157" i="1"/>
  <c r="I2160" i="1"/>
  <c r="A2161" i="1"/>
  <c r="Q2161" i="1" s="1"/>
  <c r="R2161" i="1" s="1"/>
  <c r="H2160" i="1"/>
  <c r="M2159" i="1"/>
  <c r="J2159" i="1"/>
  <c r="K2159" i="1" s="1"/>
  <c r="E2159" i="1" s="1"/>
  <c r="T2162" i="1"/>
  <c r="AB2160" i="1"/>
  <c r="U2158" i="1"/>
  <c r="W2158" i="1" s="1"/>
  <c r="F2158" i="1" l="1"/>
  <c r="D2159" i="1"/>
  <c r="L2159" i="1" s="1"/>
  <c r="S2154" i="1"/>
  <c r="Z2154" i="1" s="1"/>
  <c r="X2154" i="1"/>
  <c r="B2154" i="1" s="1"/>
  <c r="C2162" i="1"/>
  <c r="G2158" i="1"/>
  <c r="O2155" i="1"/>
  <c r="P2155" i="1" s="1"/>
  <c r="N2156" i="1"/>
  <c r="U2159" i="1"/>
  <c r="W2159" i="1" s="1"/>
  <c r="AB2161" i="1"/>
  <c r="T2163" i="1"/>
  <c r="A2162" i="1"/>
  <c r="Q2162" i="1" s="1"/>
  <c r="R2162" i="1" s="1"/>
  <c r="H2161" i="1"/>
  <c r="I2161" i="1"/>
  <c r="J2160" i="1"/>
  <c r="K2160" i="1" s="1"/>
  <c r="E2160" i="1" s="1"/>
  <c r="M2160" i="1"/>
  <c r="F2159" i="1" l="1"/>
  <c r="D2160" i="1"/>
  <c r="L2160" i="1" s="1"/>
  <c r="C2163" i="1"/>
  <c r="O2156" i="1"/>
  <c r="P2156" i="1" s="1"/>
  <c r="N2157" i="1"/>
  <c r="G2159" i="1"/>
  <c r="S2155" i="1"/>
  <c r="Z2155" i="1" s="1"/>
  <c r="X2155" i="1"/>
  <c r="B2155" i="1" s="1"/>
  <c r="U2160" i="1"/>
  <c r="W2160" i="1" s="1"/>
  <c r="J2161" i="1"/>
  <c r="K2161" i="1" s="1"/>
  <c r="E2161" i="1" s="1"/>
  <c r="M2161" i="1"/>
  <c r="A2163" i="1"/>
  <c r="Q2163" i="1" s="1"/>
  <c r="R2163" i="1" s="1"/>
  <c r="I2162" i="1"/>
  <c r="H2162" i="1"/>
  <c r="AB2162" i="1"/>
  <c r="T2164" i="1"/>
  <c r="F2160" i="1" l="1"/>
  <c r="G2160" i="1"/>
  <c r="D2161" i="1"/>
  <c r="L2161" i="1" s="1"/>
  <c r="N2158" i="1"/>
  <c r="O2157" i="1"/>
  <c r="P2157" i="1" s="1"/>
  <c r="S2156" i="1"/>
  <c r="Z2156" i="1" s="1"/>
  <c r="X2156" i="1"/>
  <c r="B2156" i="1" s="1"/>
  <c r="C2164" i="1"/>
  <c r="T2165" i="1"/>
  <c r="AB2163" i="1"/>
  <c r="A2164" i="1"/>
  <c r="Q2164" i="1" s="1"/>
  <c r="R2164" i="1" s="1"/>
  <c r="I2163" i="1"/>
  <c r="H2163" i="1"/>
  <c r="J2162" i="1"/>
  <c r="K2162" i="1" s="1"/>
  <c r="E2162" i="1" s="1"/>
  <c r="M2162" i="1"/>
  <c r="U2161" i="1"/>
  <c r="W2161" i="1" s="1"/>
  <c r="F2161" i="1" l="1"/>
  <c r="D2162" i="1"/>
  <c r="L2162" i="1" s="1"/>
  <c r="S2157" i="1"/>
  <c r="Z2157" i="1" s="1"/>
  <c r="X2157" i="1"/>
  <c r="B2157" i="1" s="1"/>
  <c r="N2159" i="1"/>
  <c r="O2158" i="1"/>
  <c r="P2158" i="1" s="1"/>
  <c r="G2161" i="1"/>
  <c r="C2165" i="1"/>
  <c r="J2163" i="1"/>
  <c r="K2163" i="1" s="1"/>
  <c r="E2163" i="1" s="1"/>
  <c r="M2163" i="1"/>
  <c r="AB2164" i="1"/>
  <c r="U2162" i="1"/>
  <c r="W2162" i="1" s="1"/>
  <c r="T2166" i="1"/>
  <c r="A2165" i="1"/>
  <c r="Q2165" i="1" s="1"/>
  <c r="R2165" i="1" s="1"/>
  <c r="I2164" i="1"/>
  <c r="H2164" i="1"/>
  <c r="F2162" i="1" l="1"/>
  <c r="G2162" i="1"/>
  <c r="D2163" i="1"/>
  <c r="S2158" i="1"/>
  <c r="Z2158" i="1" s="1"/>
  <c r="X2158" i="1"/>
  <c r="B2158" i="1" s="1"/>
  <c r="O2159" i="1"/>
  <c r="P2159" i="1" s="1"/>
  <c r="N2160" i="1"/>
  <c r="C2166" i="1"/>
  <c r="T2167" i="1"/>
  <c r="U2163" i="1"/>
  <c r="W2163" i="1" s="1"/>
  <c r="J2164" i="1"/>
  <c r="K2164" i="1" s="1"/>
  <c r="E2164" i="1" s="1"/>
  <c r="M2164" i="1"/>
  <c r="A2166" i="1"/>
  <c r="Q2166" i="1" s="1"/>
  <c r="R2166" i="1" s="1"/>
  <c r="I2165" i="1"/>
  <c r="H2165" i="1"/>
  <c r="AB2165" i="1"/>
  <c r="F2163" i="1" l="1"/>
  <c r="L2163" i="1"/>
  <c r="G2163" i="1"/>
  <c r="D2164" i="1"/>
  <c r="O2160" i="1"/>
  <c r="P2160" i="1" s="1"/>
  <c r="N2161" i="1"/>
  <c r="S2159" i="1"/>
  <c r="X2159" i="1"/>
  <c r="C2167" i="1"/>
  <c r="J2165" i="1"/>
  <c r="K2165" i="1" s="1"/>
  <c r="E2165" i="1" s="1"/>
  <c r="M2165" i="1"/>
  <c r="AB2166" i="1"/>
  <c r="A2167" i="1"/>
  <c r="Q2167" i="1" s="1"/>
  <c r="R2167" i="1" s="1"/>
  <c r="I2166" i="1"/>
  <c r="H2166" i="1"/>
  <c r="T2168" i="1"/>
  <c r="U2164" i="1"/>
  <c r="W2164" i="1" s="1"/>
  <c r="Z2159" i="1" l="1"/>
  <c r="F2164" i="1"/>
  <c r="L2164" i="1"/>
  <c r="D2165" i="1"/>
  <c r="G2165" i="1" s="1"/>
  <c r="B2159" i="1"/>
  <c r="N2162" i="1"/>
  <c r="O2161" i="1"/>
  <c r="P2161" i="1" s="1"/>
  <c r="S2160" i="1"/>
  <c r="Z2160" i="1" s="1"/>
  <c r="X2160" i="1"/>
  <c r="B2160" i="1" s="1"/>
  <c r="G2164" i="1"/>
  <c r="C2168" i="1"/>
  <c r="J2166" i="1"/>
  <c r="K2166" i="1" s="1"/>
  <c r="E2166" i="1" s="1"/>
  <c r="M2166" i="1"/>
  <c r="T2169" i="1"/>
  <c r="A2168" i="1"/>
  <c r="Q2168" i="1" s="1"/>
  <c r="R2168" i="1" s="1"/>
  <c r="I2167" i="1"/>
  <c r="H2167" i="1"/>
  <c r="U2165" i="1"/>
  <c r="W2165" i="1" s="1"/>
  <c r="AB2167" i="1"/>
  <c r="L2165" i="1" l="1"/>
  <c r="F2165" i="1"/>
  <c r="D2166" i="1"/>
  <c r="L2166" i="1" s="1"/>
  <c r="S2161" i="1"/>
  <c r="X2161" i="1"/>
  <c r="O2162" i="1"/>
  <c r="P2162" i="1" s="1"/>
  <c r="N2163" i="1"/>
  <c r="C2169" i="1"/>
  <c r="T2170" i="1"/>
  <c r="J2167" i="1"/>
  <c r="K2167" i="1" s="1"/>
  <c r="E2167" i="1" s="1"/>
  <c r="M2167" i="1"/>
  <c r="A2169" i="1"/>
  <c r="Q2169" i="1" s="1"/>
  <c r="R2169" i="1" s="1"/>
  <c r="I2168" i="1"/>
  <c r="H2168" i="1"/>
  <c r="U2166" i="1"/>
  <c r="W2166" i="1" s="1"/>
  <c r="AB2168" i="1"/>
  <c r="Z2161" i="1" l="1"/>
  <c r="F2166" i="1"/>
  <c r="G2166" i="1"/>
  <c r="D2167" i="1"/>
  <c r="L2167" i="1" s="1"/>
  <c r="S2162" i="1"/>
  <c r="Z2162" i="1" s="1"/>
  <c r="X2162" i="1"/>
  <c r="B2162" i="1" s="1"/>
  <c r="B2161" i="1"/>
  <c r="C2170" i="1"/>
  <c r="O2163" i="1"/>
  <c r="P2163" i="1" s="1"/>
  <c r="N2164" i="1"/>
  <c r="J2168" i="1"/>
  <c r="K2168" i="1" s="1"/>
  <c r="E2168" i="1" s="1"/>
  <c r="M2168" i="1"/>
  <c r="AB2169" i="1"/>
  <c r="T2171" i="1"/>
  <c r="U2167" i="1"/>
  <c r="W2167" i="1" s="1"/>
  <c r="A2170" i="1"/>
  <c r="Q2170" i="1" s="1"/>
  <c r="R2170" i="1" s="1"/>
  <c r="I2169" i="1"/>
  <c r="H2169" i="1"/>
  <c r="F2167" i="1" l="1"/>
  <c r="G2167" i="1"/>
  <c r="D2168" i="1"/>
  <c r="L2168" i="1" s="1"/>
  <c r="C2171" i="1"/>
  <c r="O2164" i="1"/>
  <c r="P2164" i="1" s="1"/>
  <c r="N2165" i="1"/>
  <c r="S2163" i="1"/>
  <c r="X2163" i="1"/>
  <c r="A2171" i="1"/>
  <c r="Q2171" i="1" s="1"/>
  <c r="R2171" i="1" s="1"/>
  <c r="H2170" i="1"/>
  <c r="I2170" i="1" s="1"/>
  <c r="U2168" i="1"/>
  <c r="W2168" i="1" s="1"/>
  <c r="AB2170" i="1"/>
  <c r="J2169" i="1"/>
  <c r="K2169" i="1" s="1"/>
  <c r="E2169" i="1" s="1"/>
  <c r="M2169" i="1"/>
  <c r="T2172" i="1"/>
  <c r="Z2163" i="1" l="1"/>
  <c r="F2168" i="1"/>
  <c r="D2169" i="1"/>
  <c r="L2169" i="1" s="1"/>
  <c r="O2165" i="1"/>
  <c r="P2165" i="1" s="1"/>
  <c r="N2166" i="1"/>
  <c r="S2164" i="1"/>
  <c r="Z2164" i="1" s="1"/>
  <c r="X2164" i="1"/>
  <c r="B2164" i="1" s="1"/>
  <c r="C2172" i="1"/>
  <c r="B2163" i="1"/>
  <c r="G2168" i="1"/>
  <c r="J2170" i="1"/>
  <c r="K2170" i="1" s="1"/>
  <c r="E2170" i="1" s="1"/>
  <c r="AB2171" i="1"/>
  <c r="U2169" i="1"/>
  <c r="W2169" i="1" s="1"/>
  <c r="T2173" i="1"/>
  <c r="A2172" i="1"/>
  <c r="Q2172" i="1" s="1"/>
  <c r="R2172" i="1" s="1"/>
  <c r="I2171" i="1"/>
  <c r="H2171" i="1"/>
  <c r="C2173" i="1" l="1"/>
  <c r="N2167" i="1"/>
  <c r="O2166" i="1"/>
  <c r="P2166" i="1" s="1"/>
  <c r="S2165" i="1"/>
  <c r="X2165" i="1"/>
  <c r="G2169" i="1"/>
  <c r="F2169" i="1"/>
  <c r="D2170" i="1"/>
  <c r="F2170" i="1" s="1"/>
  <c r="J2171" i="1"/>
  <c r="K2171" i="1" s="1"/>
  <c r="E2171" i="1" s="1"/>
  <c r="A2173" i="1"/>
  <c r="Q2173" i="1" s="1"/>
  <c r="R2173" i="1" s="1"/>
  <c r="I2172" i="1"/>
  <c r="H2172" i="1"/>
  <c r="T2174" i="1"/>
  <c r="M2170" i="1"/>
  <c r="U2170" i="1"/>
  <c r="W2170" i="1" s="1"/>
  <c r="AB2172" i="1"/>
  <c r="Z2165" i="1" l="1"/>
  <c r="L2170" i="1"/>
  <c r="B2165" i="1"/>
  <c r="S2166" i="1"/>
  <c r="X2166" i="1"/>
  <c r="N2168" i="1"/>
  <c r="O2167" i="1"/>
  <c r="P2167" i="1" s="1"/>
  <c r="D2171" i="1"/>
  <c r="F2171" i="1" s="1"/>
  <c r="G2170" i="1"/>
  <c r="C2174" i="1"/>
  <c r="AB2173" i="1"/>
  <c r="A2174" i="1"/>
  <c r="Q2174" i="1" s="1"/>
  <c r="R2174" i="1" s="1"/>
  <c r="I2173" i="1"/>
  <c r="H2173" i="1"/>
  <c r="T2175" i="1"/>
  <c r="J2172" i="1"/>
  <c r="K2172" i="1" s="1"/>
  <c r="E2172" i="1" s="1"/>
  <c r="M2171" i="1"/>
  <c r="U2171" i="1"/>
  <c r="W2171" i="1" s="1"/>
  <c r="C2175" i="1" l="1"/>
  <c r="Z2166" i="1"/>
  <c r="G2171" i="1"/>
  <c r="L2171" i="1"/>
  <c r="S2167" i="1"/>
  <c r="Z2167" i="1" s="1"/>
  <c r="X2167" i="1"/>
  <c r="B2167" i="1" s="1"/>
  <c r="O2168" i="1"/>
  <c r="P2168" i="1" s="1"/>
  <c r="N2169" i="1"/>
  <c r="B2166" i="1"/>
  <c r="D2172" i="1"/>
  <c r="F2172" i="1" s="1"/>
  <c r="M2172" i="1"/>
  <c r="M2173" i="1" s="1"/>
  <c r="A2175" i="1"/>
  <c r="Q2175" i="1" s="1"/>
  <c r="R2175" i="1" s="1"/>
  <c r="I2174" i="1"/>
  <c r="H2174" i="1"/>
  <c r="U2172" i="1"/>
  <c r="W2172" i="1" s="1"/>
  <c r="J2173" i="1"/>
  <c r="K2173" i="1" s="1"/>
  <c r="E2173" i="1" s="1"/>
  <c r="AB2174" i="1"/>
  <c r="T2176" i="1"/>
  <c r="G2172" i="1" l="1"/>
  <c r="L2172" i="1"/>
  <c r="D2173" i="1"/>
  <c r="F2173" i="1" s="1"/>
  <c r="C2176" i="1"/>
  <c r="O2169" i="1"/>
  <c r="P2169" i="1" s="1"/>
  <c r="N2170" i="1"/>
  <c r="S2168" i="1"/>
  <c r="X2168" i="1"/>
  <c r="B2168" i="1" s="1"/>
  <c r="A2176" i="1"/>
  <c r="Q2176" i="1" s="1"/>
  <c r="R2176" i="1" s="1"/>
  <c r="I2175" i="1"/>
  <c r="H2175" i="1"/>
  <c r="T2177" i="1"/>
  <c r="J2174" i="1"/>
  <c r="K2174" i="1" s="1"/>
  <c r="E2174" i="1" s="1"/>
  <c r="M2174" i="1"/>
  <c r="AB2175" i="1"/>
  <c r="U2173" i="1"/>
  <c r="W2173" i="1" s="1"/>
  <c r="L2173" i="1" l="1"/>
  <c r="G2173" i="1"/>
  <c r="D2174" i="1"/>
  <c r="F2174" i="1" s="1"/>
  <c r="O2170" i="1"/>
  <c r="P2170" i="1" s="1"/>
  <c r="N2171" i="1"/>
  <c r="S2169" i="1"/>
  <c r="X2169" i="1"/>
  <c r="C2177" i="1"/>
  <c r="Z2168" i="1"/>
  <c r="A2177" i="1"/>
  <c r="Q2177" i="1" s="1"/>
  <c r="R2177" i="1" s="1"/>
  <c r="I2176" i="1"/>
  <c r="H2176" i="1"/>
  <c r="T2178" i="1"/>
  <c r="J2175" i="1"/>
  <c r="K2175" i="1" s="1"/>
  <c r="E2175" i="1" s="1"/>
  <c r="M2175" i="1"/>
  <c r="U2174" i="1"/>
  <c r="W2174" i="1" s="1"/>
  <c r="AB2176" i="1"/>
  <c r="L2174" i="1" l="1"/>
  <c r="Z2169" i="1"/>
  <c r="D2175" i="1"/>
  <c r="F2175" i="1" s="1"/>
  <c r="B2169" i="1"/>
  <c r="O2171" i="1"/>
  <c r="P2171" i="1" s="1"/>
  <c r="N2172" i="1"/>
  <c r="S2170" i="1"/>
  <c r="Z2170" i="1" s="1"/>
  <c r="X2170" i="1"/>
  <c r="B2170" i="1" s="1"/>
  <c r="G2174" i="1"/>
  <c r="C2178" i="1"/>
  <c r="U2175" i="1"/>
  <c r="W2175" i="1" s="1"/>
  <c r="J2176" i="1"/>
  <c r="K2176" i="1" s="1"/>
  <c r="E2176" i="1" s="1"/>
  <c r="M2176" i="1"/>
  <c r="AB2177" i="1"/>
  <c r="T2179" i="1"/>
  <c r="I2177" i="1"/>
  <c r="A2178" i="1"/>
  <c r="Q2178" i="1" s="1"/>
  <c r="R2178" i="1" s="1"/>
  <c r="H2177" i="1"/>
  <c r="L2175" i="1" l="1"/>
  <c r="G2175" i="1"/>
  <c r="D2176" i="1"/>
  <c r="F2176" i="1" s="1"/>
  <c r="N2173" i="1"/>
  <c r="O2172" i="1"/>
  <c r="P2172" i="1" s="1"/>
  <c r="S2171" i="1"/>
  <c r="Z2171" i="1" s="1"/>
  <c r="X2171" i="1"/>
  <c r="B2171" i="1" s="1"/>
  <c r="C2179" i="1"/>
  <c r="U2176" i="1"/>
  <c r="W2176" i="1" s="1"/>
  <c r="AB2178" i="1"/>
  <c r="J2177" i="1"/>
  <c r="K2177" i="1" s="1"/>
  <c r="E2177" i="1" s="1"/>
  <c r="M2177" i="1"/>
  <c r="H2178" i="1"/>
  <c r="A2179" i="1"/>
  <c r="Q2179" i="1" s="1"/>
  <c r="R2179" i="1" s="1"/>
  <c r="I2178" i="1"/>
  <c r="T2180" i="1"/>
  <c r="L2176" i="1" l="1"/>
  <c r="G2176" i="1"/>
  <c r="D2177" i="1"/>
  <c r="F2177" i="1" s="1"/>
  <c r="S2172" i="1"/>
  <c r="Z2172" i="1" s="1"/>
  <c r="X2172" i="1"/>
  <c r="B2172" i="1" s="1"/>
  <c r="N2174" i="1"/>
  <c r="O2173" i="1"/>
  <c r="P2173" i="1" s="1"/>
  <c r="C2180" i="1"/>
  <c r="U2177" i="1"/>
  <c r="W2177" i="1" s="1"/>
  <c r="A2180" i="1"/>
  <c r="Q2180" i="1" s="1"/>
  <c r="R2180" i="1" s="1"/>
  <c r="H2179" i="1"/>
  <c r="I2179" i="1"/>
  <c r="J2178" i="1"/>
  <c r="K2178" i="1" s="1"/>
  <c r="E2178" i="1" s="1"/>
  <c r="M2178" i="1"/>
  <c r="AB2179" i="1"/>
  <c r="T2181" i="1"/>
  <c r="L2177" i="1" l="1"/>
  <c r="G2177" i="1"/>
  <c r="D2178" i="1"/>
  <c r="F2178" i="1" s="1"/>
  <c r="S2173" i="1"/>
  <c r="Z2173" i="1" s="1"/>
  <c r="X2173" i="1"/>
  <c r="B2173" i="1" s="1"/>
  <c r="O2174" i="1"/>
  <c r="P2174" i="1" s="1"/>
  <c r="N2175" i="1"/>
  <c r="C2181" i="1"/>
  <c r="J2179" i="1"/>
  <c r="K2179" i="1" s="1"/>
  <c r="E2179" i="1" s="1"/>
  <c r="M2179" i="1"/>
  <c r="A2181" i="1"/>
  <c r="Q2181" i="1" s="1"/>
  <c r="R2181" i="1" s="1"/>
  <c r="I2180" i="1"/>
  <c r="H2180" i="1"/>
  <c r="U2178" i="1"/>
  <c r="W2178" i="1" s="1"/>
  <c r="AB2180" i="1"/>
  <c r="T2182" i="1"/>
  <c r="L2178" i="1" l="1"/>
  <c r="G2178" i="1"/>
  <c r="D2179" i="1"/>
  <c r="F2179" i="1" s="1"/>
  <c r="N2176" i="1"/>
  <c r="O2175" i="1"/>
  <c r="P2175" i="1" s="1"/>
  <c r="S2174" i="1"/>
  <c r="X2174" i="1"/>
  <c r="C2182" i="1"/>
  <c r="AB2181" i="1"/>
  <c r="T2183" i="1"/>
  <c r="J2180" i="1"/>
  <c r="K2180" i="1" s="1"/>
  <c r="E2180" i="1" s="1"/>
  <c r="M2180" i="1"/>
  <c r="A2182" i="1"/>
  <c r="Q2182" i="1" s="1"/>
  <c r="R2182" i="1" s="1"/>
  <c r="I2181" i="1"/>
  <c r="H2181" i="1"/>
  <c r="U2179" i="1"/>
  <c r="W2179" i="1" s="1"/>
  <c r="L2179" i="1" l="1"/>
  <c r="Z2174" i="1"/>
  <c r="G2179" i="1"/>
  <c r="D2180" i="1"/>
  <c r="F2180" i="1" s="1"/>
  <c r="B2174" i="1"/>
  <c r="S2175" i="1"/>
  <c r="X2175" i="1"/>
  <c r="N2177" i="1"/>
  <c r="O2176" i="1"/>
  <c r="P2176" i="1" s="1"/>
  <c r="C2183" i="1"/>
  <c r="A2183" i="1"/>
  <c r="Q2183" i="1" s="1"/>
  <c r="R2183" i="1" s="1"/>
  <c r="H2182" i="1"/>
  <c r="I2182" i="1"/>
  <c r="T2184" i="1"/>
  <c r="U2180" i="1"/>
  <c r="W2180" i="1" s="1"/>
  <c r="J2181" i="1"/>
  <c r="K2181" i="1" s="1"/>
  <c r="E2181" i="1" s="1"/>
  <c r="M2181" i="1"/>
  <c r="AB2182" i="1"/>
  <c r="Z2175" i="1" l="1"/>
  <c r="L2180" i="1"/>
  <c r="G2180" i="1"/>
  <c r="D2181" i="1"/>
  <c r="F2181" i="1" s="1"/>
  <c r="B2175" i="1"/>
  <c r="C2184" i="1"/>
  <c r="S2176" i="1"/>
  <c r="X2176" i="1"/>
  <c r="B2176" i="1" s="1"/>
  <c r="N2178" i="1"/>
  <c r="O2177" i="1"/>
  <c r="P2177" i="1" s="1"/>
  <c r="U2181" i="1"/>
  <c r="W2181" i="1" s="1"/>
  <c r="J2182" i="1"/>
  <c r="K2182" i="1" s="1"/>
  <c r="E2182" i="1" s="1"/>
  <c r="M2182" i="1"/>
  <c r="I2183" i="1"/>
  <c r="A2184" i="1"/>
  <c r="Q2184" i="1" s="1"/>
  <c r="R2184" i="1" s="1"/>
  <c r="H2183" i="1"/>
  <c r="AB2183" i="1"/>
  <c r="T2185" i="1"/>
  <c r="L2181" i="1" l="1"/>
  <c r="D2182" i="1"/>
  <c r="F2182" i="1" s="1"/>
  <c r="C2185" i="1"/>
  <c r="S2177" i="1"/>
  <c r="X2177" i="1"/>
  <c r="N2179" i="1"/>
  <c r="O2178" i="1"/>
  <c r="P2178" i="1" s="1"/>
  <c r="G2181" i="1"/>
  <c r="Z2176" i="1"/>
  <c r="H2184" i="1"/>
  <c r="A2185" i="1"/>
  <c r="Q2185" i="1" s="1"/>
  <c r="R2185" i="1" s="1"/>
  <c r="I2184" i="1"/>
  <c r="T2186" i="1"/>
  <c r="J2183" i="1"/>
  <c r="K2183" i="1" s="1"/>
  <c r="E2183" i="1" s="1"/>
  <c r="M2183" i="1"/>
  <c r="AB2184" i="1"/>
  <c r="U2182" i="1"/>
  <c r="W2182" i="1" s="1"/>
  <c r="L2182" i="1" l="1"/>
  <c r="Z2177" i="1"/>
  <c r="G2182" i="1"/>
  <c r="D2183" i="1"/>
  <c r="F2183" i="1" s="1"/>
  <c r="O2179" i="1"/>
  <c r="P2179" i="1" s="1"/>
  <c r="N2180" i="1"/>
  <c r="B2177" i="1"/>
  <c r="C2186" i="1"/>
  <c r="S2178" i="1"/>
  <c r="X2178" i="1"/>
  <c r="AB2185" i="1"/>
  <c r="T2187" i="1"/>
  <c r="U2183" i="1"/>
  <c r="W2183" i="1" s="1"/>
  <c r="H2185" i="1"/>
  <c r="A2186" i="1"/>
  <c r="Q2186" i="1" s="1"/>
  <c r="R2186" i="1" s="1"/>
  <c r="I2185" i="1"/>
  <c r="J2184" i="1"/>
  <c r="K2184" i="1" s="1"/>
  <c r="E2184" i="1" s="1"/>
  <c r="M2184" i="1"/>
  <c r="L2183" i="1" l="1"/>
  <c r="Z2178" i="1"/>
  <c r="G2183" i="1"/>
  <c r="B2178" i="1"/>
  <c r="D2184" i="1"/>
  <c r="F2184" i="1" s="1"/>
  <c r="O2180" i="1"/>
  <c r="P2180" i="1" s="1"/>
  <c r="N2181" i="1"/>
  <c r="S2179" i="1"/>
  <c r="X2179" i="1"/>
  <c r="C2187" i="1"/>
  <c r="AB2186" i="1"/>
  <c r="H2186" i="1"/>
  <c r="A2187" i="1"/>
  <c r="Q2187" i="1" s="1"/>
  <c r="R2187" i="1" s="1"/>
  <c r="I2186" i="1"/>
  <c r="U2184" i="1"/>
  <c r="W2184" i="1" s="1"/>
  <c r="J2185" i="1"/>
  <c r="K2185" i="1" s="1"/>
  <c r="E2185" i="1" s="1"/>
  <c r="M2185" i="1"/>
  <c r="T2188" i="1"/>
  <c r="Z2179" i="1" l="1"/>
  <c r="L2184" i="1"/>
  <c r="G2184" i="1"/>
  <c r="D2185" i="1"/>
  <c r="F2185" i="1" s="1"/>
  <c r="O2181" i="1"/>
  <c r="P2181" i="1" s="1"/>
  <c r="N2182" i="1"/>
  <c r="S2180" i="1"/>
  <c r="Z2180" i="1" s="1"/>
  <c r="X2180" i="1"/>
  <c r="B2180" i="1" s="1"/>
  <c r="C2188" i="1"/>
  <c r="B2179" i="1"/>
  <c r="U2185" i="1"/>
  <c r="W2185" i="1" s="1"/>
  <c r="H2187" i="1"/>
  <c r="A2188" i="1"/>
  <c r="Q2188" i="1" s="1"/>
  <c r="R2188" i="1" s="1"/>
  <c r="I2187" i="1"/>
  <c r="J2186" i="1"/>
  <c r="K2186" i="1" s="1"/>
  <c r="E2186" i="1" s="1"/>
  <c r="M2186" i="1"/>
  <c r="T2189" i="1"/>
  <c r="AB2187" i="1"/>
  <c r="L2185" i="1" l="1"/>
  <c r="G2185" i="1"/>
  <c r="D2186" i="1"/>
  <c r="F2186" i="1" s="1"/>
  <c r="N2183" i="1"/>
  <c r="O2182" i="1"/>
  <c r="P2182" i="1" s="1"/>
  <c r="S2181" i="1"/>
  <c r="Z2181" i="1" s="1"/>
  <c r="X2181" i="1"/>
  <c r="B2181" i="1" s="1"/>
  <c r="C2189" i="1"/>
  <c r="U2186" i="1"/>
  <c r="W2186" i="1" s="1"/>
  <c r="H2188" i="1"/>
  <c r="A2189" i="1"/>
  <c r="Q2189" i="1" s="1"/>
  <c r="R2189" i="1" s="1"/>
  <c r="I2188" i="1"/>
  <c r="J2187" i="1"/>
  <c r="K2187" i="1" s="1"/>
  <c r="E2187" i="1" s="1"/>
  <c r="M2187" i="1"/>
  <c r="T2190" i="1"/>
  <c r="AB2188" i="1"/>
  <c r="L2186" i="1" l="1"/>
  <c r="G2186" i="1"/>
  <c r="D2187" i="1"/>
  <c r="F2187" i="1" s="1"/>
  <c r="S2182" i="1"/>
  <c r="Z2182" i="1" s="1"/>
  <c r="X2182" i="1"/>
  <c r="B2182" i="1" s="1"/>
  <c r="O2183" i="1"/>
  <c r="P2183" i="1" s="1"/>
  <c r="N2184" i="1"/>
  <c r="C2190" i="1"/>
  <c r="T2191" i="1"/>
  <c r="H2189" i="1"/>
  <c r="A2190" i="1"/>
  <c r="Q2190" i="1" s="1"/>
  <c r="R2190" i="1" s="1"/>
  <c r="I2189" i="1"/>
  <c r="U2187" i="1"/>
  <c r="W2187" i="1" s="1"/>
  <c r="J2188" i="1"/>
  <c r="K2188" i="1" s="1"/>
  <c r="E2188" i="1" s="1"/>
  <c r="M2188" i="1"/>
  <c r="AB2189" i="1"/>
  <c r="L2187" i="1" l="1"/>
  <c r="G2187" i="1"/>
  <c r="D2188" i="1"/>
  <c r="F2188" i="1" s="1"/>
  <c r="N2185" i="1"/>
  <c r="O2184" i="1"/>
  <c r="P2184" i="1" s="1"/>
  <c r="S2183" i="1"/>
  <c r="X2183" i="1"/>
  <c r="C2191" i="1"/>
  <c r="AB2190" i="1"/>
  <c r="U2188" i="1"/>
  <c r="W2188" i="1" s="1"/>
  <c r="H2190" i="1"/>
  <c r="A2191" i="1"/>
  <c r="Q2191" i="1" s="1"/>
  <c r="R2191" i="1" s="1"/>
  <c r="I2190" i="1"/>
  <c r="J2189" i="1"/>
  <c r="K2189" i="1" s="1"/>
  <c r="E2189" i="1" s="1"/>
  <c r="M2189" i="1"/>
  <c r="T2192" i="1"/>
  <c r="Z2183" i="1" l="1"/>
  <c r="L2188" i="1"/>
  <c r="G2188" i="1"/>
  <c r="D2189" i="1"/>
  <c r="F2189" i="1" s="1"/>
  <c r="S2184" i="1"/>
  <c r="X2184" i="1"/>
  <c r="N2186" i="1"/>
  <c r="O2185" i="1"/>
  <c r="P2185" i="1" s="1"/>
  <c r="C2192" i="1"/>
  <c r="B2183" i="1"/>
  <c r="T2193" i="1"/>
  <c r="H2191" i="1"/>
  <c r="A2192" i="1"/>
  <c r="Q2192" i="1" s="1"/>
  <c r="R2192" i="1" s="1"/>
  <c r="I2191" i="1"/>
  <c r="J2190" i="1"/>
  <c r="K2190" i="1" s="1"/>
  <c r="E2190" i="1" s="1"/>
  <c r="M2190" i="1"/>
  <c r="AB2191" i="1"/>
  <c r="U2189" i="1"/>
  <c r="W2189" i="1" s="1"/>
  <c r="L2189" i="1" l="1"/>
  <c r="Z2184" i="1"/>
  <c r="D2190" i="1"/>
  <c r="F2190" i="1" s="1"/>
  <c r="S2185" i="1"/>
  <c r="X2185" i="1"/>
  <c r="N2187" i="1"/>
  <c r="O2186" i="1"/>
  <c r="P2186" i="1" s="1"/>
  <c r="B2184" i="1"/>
  <c r="G2189" i="1"/>
  <c r="C2193" i="1"/>
  <c r="H2192" i="1"/>
  <c r="A2193" i="1"/>
  <c r="Q2193" i="1" s="1"/>
  <c r="R2193" i="1" s="1"/>
  <c r="I2192" i="1"/>
  <c r="J2191" i="1"/>
  <c r="K2191" i="1" s="1"/>
  <c r="E2191" i="1" s="1"/>
  <c r="M2191" i="1"/>
  <c r="AB2192" i="1"/>
  <c r="U2190" i="1"/>
  <c r="W2190" i="1" s="1"/>
  <c r="T2194" i="1"/>
  <c r="C2194" i="1" l="1"/>
  <c r="L2190" i="1"/>
  <c r="Z2185" i="1"/>
  <c r="G2190" i="1"/>
  <c r="D2191" i="1"/>
  <c r="F2191" i="1" s="1"/>
  <c r="S2186" i="1"/>
  <c r="X2186" i="1"/>
  <c r="O2187" i="1"/>
  <c r="P2187" i="1" s="1"/>
  <c r="N2188" i="1"/>
  <c r="B2185" i="1"/>
  <c r="H2193" i="1"/>
  <c r="A2194" i="1"/>
  <c r="Q2194" i="1" s="1"/>
  <c r="R2194" i="1" s="1"/>
  <c r="I2193" i="1"/>
  <c r="T2195" i="1"/>
  <c r="J2192" i="1"/>
  <c r="K2192" i="1" s="1"/>
  <c r="E2192" i="1" s="1"/>
  <c r="M2192" i="1"/>
  <c r="U2191" i="1"/>
  <c r="W2191" i="1" s="1"/>
  <c r="AB2193" i="1"/>
  <c r="L2191" i="1" l="1"/>
  <c r="Z2186" i="1"/>
  <c r="G2191" i="1"/>
  <c r="D2192" i="1"/>
  <c r="F2192" i="1" s="1"/>
  <c r="O2188" i="1"/>
  <c r="P2188" i="1" s="1"/>
  <c r="N2189" i="1"/>
  <c r="S2187" i="1"/>
  <c r="X2187" i="1"/>
  <c r="B2186" i="1"/>
  <c r="C2195" i="1"/>
  <c r="AB2194" i="1"/>
  <c r="U2192" i="1"/>
  <c r="W2192" i="1" s="1"/>
  <c r="T2196" i="1"/>
  <c r="H2194" i="1"/>
  <c r="A2195" i="1"/>
  <c r="Q2195" i="1" s="1"/>
  <c r="R2195" i="1" s="1"/>
  <c r="I2194" i="1"/>
  <c r="J2193" i="1"/>
  <c r="K2193" i="1" s="1"/>
  <c r="E2193" i="1" s="1"/>
  <c r="M2193" i="1"/>
  <c r="L2192" i="1" l="1"/>
  <c r="Z2187" i="1"/>
  <c r="G2192" i="1"/>
  <c r="D2193" i="1"/>
  <c r="F2193" i="1" s="1"/>
  <c r="B2187" i="1"/>
  <c r="O2189" i="1"/>
  <c r="P2189" i="1" s="1"/>
  <c r="N2190" i="1"/>
  <c r="S2188" i="1"/>
  <c r="X2188" i="1"/>
  <c r="B2188" i="1" s="1"/>
  <c r="C2196" i="1"/>
  <c r="U2193" i="1"/>
  <c r="W2193" i="1" s="1"/>
  <c r="H2195" i="1"/>
  <c r="A2196" i="1"/>
  <c r="Q2196" i="1" s="1"/>
  <c r="R2196" i="1" s="1"/>
  <c r="I2195" i="1"/>
  <c r="T2197" i="1"/>
  <c r="J2194" i="1"/>
  <c r="K2194" i="1" s="1"/>
  <c r="E2194" i="1" s="1"/>
  <c r="M2194" i="1"/>
  <c r="AB2195" i="1"/>
  <c r="L2193" i="1" l="1"/>
  <c r="G2193" i="1"/>
  <c r="D2194" i="1"/>
  <c r="F2194" i="1" s="1"/>
  <c r="O2190" i="1"/>
  <c r="P2190" i="1" s="1"/>
  <c r="N2191" i="1"/>
  <c r="C2197" i="1"/>
  <c r="S2189" i="1"/>
  <c r="Z2189" i="1" s="1"/>
  <c r="X2189" i="1"/>
  <c r="B2189" i="1" s="1"/>
  <c r="Z2188" i="1"/>
  <c r="H2196" i="1"/>
  <c r="A2197" i="1"/>
  <c r="Q2197" i="1" s="1"/>
  <c r="R2197" i="1" s="1"/>
  <c r="I2196" i="1"/>
  <c r="J2195" i="1"/>
  <c r="K2195" i="1" s="1"/>
  <c r="E2195" i="1" s="1"/>
  <c r="M2195" i="1"/>
  <c r="U2194" i="1"/>
  <c r="W2194" i="1" s="1"/>
  <c r="AB2196" i="1"/>
  <c r="T2198" i="1"/>
  <c r="C2198" i="1" l="1"/>
  <c r="L2194" i="1"/>
  <c r="G2194" i="1"/>
  <c r="D2195" i="1"/>
  <c r="F2195" i="1" s="1"/>
  <c r="O2191" i="1"/>
  <c r="P2191" i="1" s="1"/>
  <c r="N2192" i="1"/>
  <c r="S2190" i="1"/>
  <c r="Z2190" i="1" s="1"/>
  <c r="X2190" i="1"/>
  <c r="B2190" i="1" s="1"/>
  <c r="AB2197" i="1"/>
  <c r="T2199" i="1"/>
  <c r="H2197" i="1"/>
  <c r="A2198" i="1"/>
  <c r="Q2198" i="1" s="1"/>
  <c r="R2198" i="1" s="1"/>
  <c r="I2197" i="1"/>
  <c r="U2195" i="1"/>
  <c r="W2195" i="1" s="1"/>
  <c r="J2196" i="1"/>
  <c r="K2196" i="1" s="1"/>
  <c r="E2196" i="1" s="1"/>
  <c r="M2196" i="1"/>
  <c r="L2195" i="1" l="1"/>
  <c r="D2196" i="1"/>
  <c r="F2196" i="1" s="1"/>
  <c r="N2193" i="1"/>
  <c r="O2192" i="1"/>
  <c r="P2192" i="1" s="1"/>
  <c r="S2191" i="1"/>
  <c r="Z2191" i="1" s="1"/>
  <c r="X2191" i="1"/>
  <c r="B2191" i="1" s="1"/>
  <c r="C2199" i="1"/>
  <c r="G2195" i="1"/>
  <c r="U2196" i="1"/>
  <c r="W2196" i="1" s="1"/>
  <c r="H2198" i="1"/>
  <c r="A2199" i="1"/>
  <c r="Q2199" i="1" s="1"/>
  <c r="R2199" i="1" s="1"/>
  <c r="I2198" i="1"/>
  <c r="T2200" i="1"/>
  <c r="J2197" i="1"/>
  <c r="K2197" i="1" s="1"/>
  <c r="E2197" i="1" s="1"/>
  <c r="M2197" i="1"/>
  <c r="AB2198" i="1"/>
  <c r="L2196" i="1" l="1"/>
  <c r="D2197" i="1"/>
  <c r="F2197" i="1" s="1"/>
  <c r="C2200" i="1"/>
  <c r="S2192" i="1"/>
  <c r="X2192" i="1"/>
  <c r="N2194" i="1"/>
  <c r="O2193" i="1"/>
  <c r="P2193" i="1" s="1"/>
  <c r="G2196" i="1"/>
  <c r="J2198" i="1"/>
  <c r="K2198" i="1" s="1"/>
  <c r="E2198" i="1" s="1"/>
  <c r="M2198" i="1"/>
  <c r="AB2199" i="1"/>
  <c r="T2201" i="1"/>
  <c r="U2197" i="1"/>
  <c r="W2197" i="1" s="1"/>
  <c r="A2200" i="1"/>
  <c r="Q2200" i="1" s="1"/>
  <c r="R2200" i="1" s="1"/>
  <c r="H2199" i="1"/>
  <c r="I2199" i="1"/>
  <c r="Z2192" i="1" l="1"/>
  <c r="L2197" i="1"/>
  <c r="D2198" i="1"/>
  <c r="F2198" i="1" s="1"/>
  <c r="N2195" i="1"/>
  <c r="O2194" i="1"/>
  <c r="P2194" i="1" s="1"/>
  <c r="B2192" i="1"/>
  <c r="C2201" i="1"/>
  <c r="G2197" i="1"/>
  <c r="S2193" i="1"/>
  <c r="X2193" i="1"/>
  <c r="J2199" i="1"/>
  <c r="K2199" i="1" s="1"/>
  <c r="E2199" i="1" s="1"/>
  <c r="M2199" i="1"/>
  <c r="A2201" i="1"/>
  <c r="Q2201" i="1" s="1"/>
  <c r="I2200" i="1"/>
  <c r="H2200" i="1"/>
  <c r="AB2200" i="1"/>
  <c r="T2202" i="1"/>
  <c r="U2198" i="1"/>
  <c r="W2198" i="1" s="1"/>
  <c r="L2198" i="1" l="1"/>
  <c r="Z2193" i="1"/>
  <c r="G2198" i="1"/>
  <c r="D2199" i="1"/>
  <c r="F2199" i="1" s="1"/>
  <c r="C2202" i="1"/>
  <c r="R2201" i="1"/>
  <c r="S2194" i="1"/>
  <c r="Z2194" i="1" s="1"/>
  <c r="X2194" i="1"/>
  <c r="B2194" i="1" s="1"/>
  <c r="O2195" i="1"/>
  <c r="P2195" i="1" s="1"/>
  <c r="N2196" i="1"/>
  <c r="B2193" i="1"/>
  <c r="U2199" i="1"/>
  <c r="W2199" i="1" s="1"/>
  <c r="J2200" i="1"/>
  <c r="K2200" i="1" s="1"/>
  <c r="E2200" i="1" s="1"/>
  <c r="M2200" i="1"/>
  <c r="T2203" i="1"/>
  <c r="AB2201" i="1"/>
  <c r="I2201" i="1"/>
  <c r="A2202" i="1"/>
  <c r="Q2202" i="1" s="1"/>
  <c r="R2202" i="1" s="1"/>
  <c r="H2201" i="1"/>
  <c r="L2199" i="1" l="1"/>
  <c r="G2199" i="1"/>
  <c r="D2200" i="1"/>
  <c r="F2200" i="1" s="1"/>
  <c r="C2203" i="1"/>
  <c r="S2195" i="1"/>
  <c r="X2195" i="1"/>
  <c r="O2196" i="1"/>
  <c r="P2196" i="1" s="1"/>
  <c r="N2197" i="1"/>
  <c r="H2202" i="1"/>
  <c r="I2202" i="1" s="1"/>
  <c r="A2203" i="1"/>
  <c r="Q2203" i="1" s="1"/>
  <c r="R2203" i="1" s="1"/>
  <c r="J2201" i="1"/>
  <c r="K2201" i="1" s="1"/>
  <c r="M2201" i="1"/>
  <c r="AB2202" i="1"/>
  <c r="T2204" i="1"/>
  <c r="U2200" i="1"/>
  <c r="W2200" i="1" s="1"/>
  <c r="E2201" i="1" l="1"/>
  <c r="D2201" i="1" s="1"/>
  <c r="L2200" i="1"/>
  <c r="Z2195" i="1"/>
  <c r="B2195" i="1"/>
  <c r="C2204" i="1"/>
  <c r="N2198" i="1"/>
  <c r="O2197" i="1"/>
  <c r="P2197" i="1" s="1"/>
  <c r="G2200" i="1"/>
  <c r="S2196" i="1"/>
  <c r="X2196" i="1"/>
  <c r="B2196" i="1" s="1"/>
  <c r="J2202" i="1"/>
  <c r="K2202" i="1" s="1"/>
  <c r="E2202" i="1" s="1"/>
  <c r="U2201" i="1"/>
  <c r="W2201" i="1" s="1"/>
  <c r="AB2203" i="1"/>
  <c r="A2204" i="1"/>
  <c r="Q2204" i="1" s="1"/>
  <c r="R2204" i="1" s="1"/>
  <c r="I2203" i="1"/>
  <c r="H2203" i="1"/>
  <c r="T2205" i="1"/>
  <c r="G2201" i="1" l="1"/>
  <c r="F2201" i="1"/>
  <c r="L2201" i="1"/>
  <c r="M2202" i="1" s="1"/>
  <c r="S2197" i="1"/>
  <c r="Z2197" i="1" s="1"/>
  <c r="X2197" i="1"/>
  <c r="B2197" i="1" s="1"/>
  <c r="D2202" i="1"/>
  <c r="G2202" i="1" s="1"/>
  <c r="O2198" i="1"/>
  <c r="P2198" i="1" s="1"/>
  <c r="N2199" i="1"/>
  <c r="C2205" i="1"/>
  <c r="Z2196" i="1"/>
  <c r="I2204" i="1"/>
  <c r="A2205" i="1"/>
  <c r="Q2205" i="1" s="1"/>
  <c r="H2204" i="1"/>
  <c r="U2202" i="1"/>
  <c r="W2202" i="1" s="1"/>
  <c r="T2206" i="1"/>
  <c r="J2203" i="1"/>
  <c r="K2203" i="1" s="1"/>
  <c r="E2203" i="1" s="1"/>
  <c r="AB2204" i="1"/>
  <c r="C2206" i="1" l="1"/>
  <c r="R2205" i="1"/>
  <c r="N2200" i="1"/>
  <c r="O2199" i="1"/>
  <c r="P2199" i="1" s="1"/>
  <c r="S2198" i="1"/>
  <c r="Z2198" i="1" s="1"/>
  <c r="X2198" i="1"/>
  <c r="B2198" i="1" s="1"/>
  <c r="D2203" i="1"/>
  <c r="L2203" i="1" s="1"/>
  <c r="F2202" i="1"/>
  <c r="L2202" i="1"/>
  <c r="J2204" i="1"/>
  <c r="K2204" i="1" s="1"/>
  <c r="E2204" i="1" s="1"/>
  <c r="AB2205" i="1"/>
  <c r="U2203" i="1"/>
  <c r="W2203" i="1" s="1"/>
  <c r="M2203" i="1"/>
  <c r="M2204" i="1" s="1"/>
  <c r="T2207" i="1"/>
  <c r="A2206" i="1"/>
  <c r="Q2206" i="1" s="1"/>
  <c r="R2206" i="1" s="1"/>
  <c r="H2205" i="1"/>
  <c r="I2205" i="1"/>
  <c r="D2204" i="1" l="1"/>
  <c r="L2204" i="1" s="1"/>
  <c r="S2199" i="1"/>
  <c r="X2199" i="1"/>
  <c r="O2200" i="1"/>
  <c r="P2200" i="1" s="1"/>
  <c r="N2201" i="1"/>
  <c r="G2203" i="1"/>
  <c r="F2203" i="1"/>
  <c r="C2207" i="1"/>
  <c r="U2204" i="1"/>
  <c r="W2204" i="1" s="1"/>
  <c r="AB2206" i="1"/>
  <c r="T2208" i="1"/>
  <c r="J2205" i="1"/>
  <c r="K2205" i="1" s="1"/>
  <c r="E2205" i="1" s="1"/>
  <c r="M2205" i="1"/>
  <c r="A2207" i="1"/>
  <c r="Q2207" i="1" s="1"/>
  <c r="R2207" i="1" s="1"/>
  <c r="I2206" i="1"/>
  <c r="H2206" i="1"/>
  <c r="Z2199" i="1" l="1"/>
  <c r="D2205" i="1"/>
  <c r="G2205" i="1" s="1"/>
  <c r="O2201" i="1"/>
  <c r="P2201" i="1" s="1"/>
  <c r="N2202" i="1"/>
  <c r="S2200" i="1"/>
  <c r="X2200" i="1"/>
  <c r="B2199" i="1"/>
  <c r="C2208" i="1"/>
  <c r="G2204" i="1"/>
  <c r="F2204" i="1"/>
  <c r="U2205" i="1"/>
  <c r="W2205" i="1" s="1"/>
  <c r="T2209" i="1"/>
  <c r="AB2207" i="1"/>
  <c r="A2208" i="1"/>
  <c r="Q2208" i="1" s="1"/>
  <c r="R2208" i="1" s="1"/>
  <c r="I2207" i="1"/>
  <c r="H2207" i="1"/>
  <c r="J2206" i="1"/>
  <c r="K2206" i="1" s="1"/>
  <c r="E2206" i="1" s="1"/>
  <c r="M2206" i="1"/>
  <c r="L2205" i="1" l="1"/>
  <c r="Z2200" i="1"/>
  <c r="D2206" i="1"/>
  <c r="G2206" i="1" s="1"/>
  <c r="B2200" i="1"/>
  <c r="O2202" i="1"/>
  <c r="P2202" i="1" s="1"/>
  <c r="N2203" i="1"/>
  <c r="S2201" i="1"/>
  <c r="X2201" i="1"/>
  <c r="B2201" i="1" s="1"/>
  <c r="C2209" i="1"/>
  <c r="F2205" i="1"/>
  <c r="U2206" i="1"/>
  <c r="W2206" i="1" s="1"/>
  <c r="J2207" i="1"/>
  <c r="K2207" i="1" s="1"/>
  <c r="E2207" i="1" s="1"/>
  <c r="M2207" i="1"/>
  <c r="T2210" i="1"/>
  <c r="AB2208" i="1"/>
  <c r="A2209" i="1"/>
  <c r="Q2209" i="1" s="1"/>
  <c r="R2209" i="1" s="1"/>
  <c r="I2208" i="1"/>
  <c r="H2208" i="1"/>
  <c r="L2206" i="1" l="1"/>
  <c r="Z2201" i="1"/>
  <c r="D2207" i="1"/>
  <c r="G2207" i="1" s="1"/>
  <c r="N2204" i="1"/>
  <c r="O2203" i="1"/>
  <c r="P2203" i="1" s="1"/>
  <c r="S2202" i="1"/>
  <c r="X2202" i="1"/>
  <c r="C2210" i="1"/>
  <c r="F2206" i="1"/>
  <c r="U2207" i="1"/>
  <c r="W2207" i="1" s="1"/>
  <c r="A2210" i="1"/>
  <c r="Q2210" i="1" s="1"/>
  <c r="R2210" i="1" s="1"/>
  <c r="I2209" i="1"/>
  <c r="H2209" i="1"/>
  <c r="J2208" i="1"/>
  <c r="K2208" i="1" s="1"/>
  <c r="E2208" i="1" s="1"/>
  <c r="M2208" i="1"/>
  <c r="AB2209" i="1"/>
  <c r="T2211" i="1"/>
  <c r="Z2202" i="1" l="1"/>
  <c r="L2207" i="1"/>
  <c r="D2208" i="1"/>
  <c r="G2208" i="1" s="1"/>
  <c r="B2202" i="1"/>
  <c r="S2203" i="1"/>
  <c r="Z2203" i="1" s="1"/>
  <c r="X2203" i="1"/>
  <c r="B2203" i="1" s="1"/>
  <c r="N2205" i="1"/>
  <c r="O2204" i="1"/>
  <c r="P2204" i="1" s="1"/>
  <c r="C2211" i="1"/>
  <c r="F2207" i="1"/>
  <c r="U2208" i="1"/>
  <c r="W2208" i="1" s="1"/>
  <c r="AB2210" i="1"/>
  <c r="T2212" i="1"/>
  <c r="A2211" i="1"/>
  <c r="Q2211" i="1" s="1"/>
  <c r="R2211" i="1" s="1"/>
  <c r="I2210" i="1"/>
  <c r="H2210" i="1"/>
  <c r="J2209" i="1"/>
  <c r="K2209" i="1" s="1"/>
  <c r="E2209" i="1" s="1"/>
  <c r="M2209" i="1"/>
  <c r="L2208" i="1" l="1"/>
  <c r="D2209" i="1"/>
  <c r="G2209" i="1" s="1"/>
  <c r="S2204" i="1"/>
  <c r="Z2204" i="1" s="1"/>
  <c r="X2204" i="1"/>
  <c r="B2204" i="1" s="1"/>
  <c r="N2206" i="1"/>
  <c r="O2205" i="1"/>
  <c r="P2205" i="1" s="1"/>
  <c r="F2208" i="1"/>
  <c r="C2212" i="1"/>
  <c r="AB2211" i="1"/>
  <c r="T2213" i="1"/>
  <c r="A2212" i="1"/>
  <c r="Q2212" i="1" s="1"/>
  <c r="R2212" i="1" s="1"/>
  <c r="I2211" i="1"/>
  <c r="H2211" i="1"/>
  <c r="L2209" i="1"/>
  <c r="U2209" i="1"/>
  <c r="W2209" i="1" s="1"/>
  <c r="J2210" i="1"/>
  <c r="K2210" i="1" s="1"/>
  <c r="E2210" i="1" s="1"/>
  <c r="M2210" i="1"/>
  <c r="D2210" i="1" l="1"/>
  <c r="G2210" i="1" s="1"/>
  <c r="S2205" i="1"/>
  <c r="X2205" i="1"/>
  <c r="N2207" i="1"/>
  <c r="O2206" i="1"/>
  <c r="P2206" i="1" s="1"/>
  <c r="C2213" i="1"/>
  <c r="F2209" i="1"/>
  <c r="A2213" i="1"/>
  <c r="Q2213" i="1" s="1"/>
  <c r="R2213" i="1" s="1"/>
  <c r="I2212" i="1"/>
  <c r="H2212" i="1"/>
  <c r="J2211" i="1"/>
  <c r="K2211" i="1" s="1"/>
  <c r="E2211" i="1" s="1"/>
  <c r="M2211" i="1"/>
  <c r="T2214" i="1"/>
  <c r="U2210" i="1"/>
  <c r="W2210" i="1" s="1"/>
  <c r="AB2212" i="1"/>
  <c r="Z2205" i="1" l="1"/>
  <c r="L2210" i="1"/>
  <c r="D2211" i="1"/>
  <c r="G2211" i="1" s="1"/>
  <c r="O2207" i="1"/>
  <c r="P2207" i="1" s="1"/>
  <c r="N2208" i="1"/>
  <c r="B2205" i="1"/>
  <c r="C2214" i="1"/>
  <c r="F2210" i="1"/>
  <c r="S2206" i="1"/>
  <c r="X2206" i="1"/>
  <c r="U2211" i="1"/>
  <c r="W2211" i="1" s="1"/>
  <c r="T2215" i="1"/>
  <c r="A2214" i="1"/>
  <c r="Q2214" i="1" s="1"/>
  <c r="R2214" i="1" s="1"/>
  <c r="I2213" i="1"/>
  <c r="H2213" i="1"/>
  <c r="J2212" i="1"/>
  <c r="K2212" i="1" s="1"/>
  <c r="E2212" i="1" s="1"/>
  <c r="M2212" i="1"/>
  <c r="AB2213" i="1"/>
  <c r="L2211" i="1" l="1"/>
  <c r="Z2206" i="1"/>
  <c r="F2211" i="1"/>
  <c r="D2212" i="1"/>
  <c r="L2212" i="1" s="1"/>
  <c r="C2215" i="1"/>
  <c r="B2206" i="1"/>
  <c r="O2208" i="1"/>
  <c r="P2208" i="1" s="1"/>
  <c r="N2209" i="1"/>
  <c r="S2207" i="1"/>
  <c r="Z2207" i="1" s="1"/>
  <c r="X2207" i="1"/>
  <c r="B2207" i="1" s="1"/>
  <c r="A2215" i="1"/>
  <c r="Q2215" i="1" s="1"/>
  <c r="R2215" i="1" s="1"/>
  <c r="I2214" i="1"/>
  <c r="H2214" i="1"/>
  <c r="J2213" i="1"/>
  <c r="K2213" i="1" s="1"/>
  <c r="E2213" i="1" s="1"/>
  <c r="M2213" i="1"/>
  <c r="T2216" i="1"/>
  <c r="AB2214" i="1"/>
  <c r="U2212" i="1"/>
  <c r="W2212" i="1" s="1"/>
  <c r="F2212" i="1" l="1"/>
  <c r="D2213" i="1"/>
  <c r="L2213" i="1" s="1"/>
  <c r="N2210" i="1"/>
  <c r="O2209" i="1"/>
  <c r="P2209" i="1" s="1"/>
  <c r="S2208" i="1"/>
  <c r="Z2208" i="1" s="1"/>
  <c r="X2208" i="1"/>
  <c r="B2208" i="1" s="1"/>
  <c r="C2216" i="1"/>
  <c r="G2212" i="1"/>
  <c r="T2217" i="1"/>
  <c r="AB2215" i="1"/>
  <c r="A2216" i="1"/>
  <c r="Q2216" i="1" s="1"/>
  <c r="R2216" i="1" s="1"/>
  <c r="I2215" i="1"/>
  <c r="H2215" i="1"/>
  <c r="U2213" i="1"/>
  <c r="W2213" i="1" s="1"/>
  <c r="J2214" i="1"/>
  <c r="K2214" i="1" s="1"/>
  <c r="E2214" i="1" s="1"/>
  <c r="M2214" i="1"/>
  <c r="F2213" i="1" l="1"/>
  <c r="G2213" i="1"/>
  <c r="D2214" i="1"/>
  <c r="S2209" i="1"/>
  <c r="X2209" i="1"/>
  <c r="O2210" i="1"/>
  <c r="P2210" i="1" s="1"/>
  <c r="N2211" i="1"/>
  <c r="C2217" i="1"/>
  <c r="AB2216" i="1"/>
  <c r="U2214" i="1"/>
  <c r="W2214" i="1" s="1"/>
  <c r="A2217" i="1"/>
  <c r="Q2217" i="1" s="1"/>
  <c r="R2217" i="1" s="1"/>
  <c r="I2216" i="1"/>
  <c r="H2216" i="1"/>
  <c r="J2215" i="1"/>
  <c r="K2215" i="1" s="1"/>
  <c r="E2215" i="1" s="1"/>
  <c r="M2215" i="1"/>
  <c r="T2218" i="1"/>
  <c r="Z2209" i="1" l="1"/>
  <c r="F2214" i="1"/>
  <c r="L2214" i="1"/>
  <c r="D2215" i="1"/>
  <c r="L2215" i="1" s="1"/>
  <c r="S2210" i="1"/>
  <c r="X2210" i="1"/>
  <c r="B2209" i="1"/>
  <c r="C2218" i="1"/>
  <c r="G2214" i="1"/>
  <c r="N2212" i="1"/>
  <c r="O2211" i="1"/>
  <c r="P2211" i="1" s="1"/>
  <c r="U2215" i="1"/>
  <c r="W2215" i="1" s="1"/>
  <c r="J2216" i="1"/>
  <c r="K2216" i="1" s="1"/>
  <c r="E2216" i="1" s="1"/>
  <c r="M2216" i="1"/>
  <c r="AB2217" i="1"/>
  <c r="T2219" i="1"/>
  <c r="A2218" i="1"/>
  <c r="Q2218" i="1" s="1"/>
  <c r="R2218" i="1" s="1"/>
  <c r="I2217" i="1"/>
  <c r="H2217" i="1"/>
  <c r="Z2210" i="1" l="1"/>
  <c r="F2215" i="1"/>
  <c r="G2215" i="1"/>
  <c r="D2216" i="1"/>
  <c r="B2210" i="1"/>
  <c r="S2211" i="1"/>
  <c r="X2211" i="1"/>
  <c r="O2212" i="1"/>
  <c r="P2212" i="1" s="1"/>
  <c r="N2213" i="1"/>
  <c r="C2219" i="1"/>
  <c r="U2216" i="1"/>
  <c r="W2216" i="1" s="1"/>
  <c r="A2219" i="1"/>
  <c r="Q2219" i="1" s="1"/>
  <c r="R2219" i="1" s="1"/>
  <c r="I2218" i="1"/>
  <c r="H2218" i="1"/>
  <c r="J2217" i="1"/>
  <c r="K2217" i="1" s="1"/>
  <c r="E2217" i="1" s="1"/>
  <c r="M2217" i="1"/>
  <c r="T2220" i="1"/>
  <c r="AB2218" i="1"/>
  <c r="F2216" i="1" l="1"/>
  <c r="Z2211" i="1"/>
  <c r="L2216" i="1"/>
  <c r="D2217" i="1"/>
  <c r="L2217" i="1" s="1"/>
  <c r="B2211" i="1"/>
  <c r="C2220" i="1"/>
  <c r="G2216" i="1"/>
  <c r="N2214" i="1"/>
  <c r="O2213" i="1"/>
  <c r="P2213" i="1" s="1"/>
  <c r="S2212" i="1"/>
  <c r="Z2212" i="1" s="1"/>
  <c r="X2212" i="1"/>
  <c r="B2212" i="1" s="1"/>
  <c r="U2217" i="1"/>
  <c r="W2217" i="1" s="1"/>
  <c r="T2221" i="1"/>
  <c r="A2220" i="1"/>
  <c r="Q2220" i="1" s="1"/>
  <c r="R2220" i="1" s="1"/>
  <c r="I2219" i="1"/>
  <c r="H2219" i="1"/>
  <c r="J2218" i="1"/>
  <c r="K2218" i="1" s="1"/>
  <c r="E2218" i="1" s="1"/>
  <c r="M2218" i="1"/>
  <c r="AB2219" i="1"/>
  <c r="F2217" i="1" l="1"/>
  <c r="D2218" i="1"/>
  <c r="L2218" i="1" s="1"/>
  <c r="C2221" i="1"/>
  <c r="G2217" i="1"/>
  <c r="S2213" i="1"/>
  <c r="Z2213" i="1" s="1"/>
  <c r="X2213" i="1"/>
  <c r="B2213" i="1" s="1"/>
  <c r="N2215" i="1"/>
  <c r="O2214" i="1"/>
  <c r="P2214" i="1" s="1"/>
  <c r="U2218" i="1"/>
  <c r="W2218" i="1" s="1"/>
  <c r="J2219" i="1"/>
  <c r="K2219" i="1" s="1"/>
  <c r="E2219" i="1" s="1"/>
  <c r="M2219" i="1"/>
  <c r="T2222" i="1"/>
  <c r="AB2220" i="1"/>
  <c r="A2221" i="1"/>
  <c r="Q2221" i="1" s="1"/>
  <c r="R2221" i="1" s="1"/>
  <c r="I2220" i="1"/>
  <c r="H2220" i="1"/>
  <c r="F2218" i="1" l="1"/>
  <c r="G2218" i="1"/>
  <c r="D2219" i="1"/>
  <c r="C2222" i="1"/>
  <c r="S2214" i="1"/>
  <c r="X2214" i="1"/>
  <c r="N2216" i="1"/>
  <c r="O2215" i="1"/>
  <c r="P2215" i="1" s="1"/>
  <c r="J2220" i="1"/>
  <c r="K2220" i="1" s="1"/>
  <c r="E2220" i="1" s="1"/>
  <c r="M2220" i="1"/>
  <c r="I2221" i="1"/>
  <c r="A2222" i="1"/>
  <c r="Q2222" i="1" s="1"/>
  <c r="R2222" i="1" s="1"/>
  <c r="H2221" i="1"/>
  <c r="AB2221" i="1"/>
  <c r="T2223" i="1"/>
  <c r="U2219" i="1"/>
  <c r="W2219" i="1" s="1"/>
  <c r="F2219" i="1" l="1"/>
  <c r="L2219" i="1"/>
  <c r="Z2214" i="1"/>
  <c r="G2219" i="1"/>
  <c r="D2220" i="1"/>
  <c r="F2220" i="1" s="1"/>
  <c r="C2223" i="1"/>
  <c r="S2215" i="1"/>
  <c r="X2215" i="1"/>
  <c r="O2216" i="1"/>
  <c r="P2216" i="1" s="1"/>
  <c r="N2217" i="1"/>
  <c r="B2214" i="1"/>
  <c r="U2220" i="1"/>
  <c r="W2220" i="1" s="1"/>
  <c r="H2222" i="1"/>
  <c r="A2223" i="1"/>
  <c r="Q2223" i="1" s="1"/>
  <c r="R2223" i="1" s="1"/>
  <c r="I2222" i="1"/>
  <c r="J2221" i="1"/>
  <c r="K2221" i="1" s="1"/>
  <c r="E2221" i="1" s="1"/>
  <c r="M2221" i="1"/>
  <c r="T2224" i="1"/>
  <c r="AB2222" i="1"/>
  <c r="Z2215" i="1" l="1"/>
  <c r="L2220" i="1"/>
  <c r="D2221" i="1"/>
  <c r="F2221" i="1" s="1"/>
  <c r="B2215" i="1"/>
  <c r="C2224" i="1"/>
  <c r="O2217" i="1"/>
  <c r="P2217" i="1" s="1"/>
  <c r="N2218" i="1"/>
  <c r="G2220" i="1"/>
  <c r="S2216" i="1"/>
  <c r="Z2216" i="1" s="1"/>
  <c r="X2216" i="1"/>
  <c r="B2216" i="1" s="1"/>
  <c r="T2225" i="1"/>
  <c r="A2224" i="1"/>
  <c r="Q2224" i="1" s="1"/>
  <c r="R2224" i="1" s="1"/>
  <c r="H2223" i="1"/>
  <c r="I2223" i="1"/>
  <c r="U2221" i="1"/>
  <c r="W2221" i="1" s="1"/>
  <c r="J2222" i="1"/>
  <c r="K2222" i="1" s="1"/>
  <c r="E2222" i="1" s="1"/>
  <c r="M2222" i="1"/>
  <c r="AB2223" i="1"/>
  <c r="L2221" i="1" l="1"/>
  <c r="D2222" i="1"/>
  <c r="F2222" i="1" s="1"/>
  <c r="S2217" i="1"/>
  <c r="X2217" i="1"/>
  <c r="C2225" i="1"/>
  <c r="G2221" i="1"/>
  <c r="N2219" i="1"/>
  <c r="O2218" i="1"/>
  <c r="P2218" i="1" s="1"/>
  <c r="AB2224" i="1"/>
  <c r="L2222" i="1"/>
  <c r="U2222" i="1"/>
  <c r="W2222" i="1" s="1"/>
  <c r="T2226" i="1"/>
  <c r="J2223" i="1"/>
  <c r="K2223" i="1" s="1"/>
  <c r="E2223" i="1" s="1"/>
  <c r="M2223" i="1"/>
  <c r="A2225" i="1"/>
  <c r="Q2225" i="1" s="1"/>
  <c r="R2225" i="1" s="1"/>
  <c r="I2224" i="1"/>
  <c r="H2224" i="1"/>
  <c r="Z2217" i="1" l="1"/>
  <c r="G2222" i="1"/>
  <c r="D2223" i="1"/>
  <c r="F2223" i="1" s="1"/>
  <c r="C2226" i="1"/>
  <c r="B2217" i="1"/>
  <c r="S2218" i="1"/>
  <c r="X2218" i="1"/>
  <c r="O2219" i="1"/>
  <c r="P2219" i="1" s="1"/>
  <c r="N2220" i="1"/>
  <c r="U2223" i="1"/>
  <c r="W2223" i="1" s="1"/>
  <c r="T2227" i="1"/>
  <c r="J2224" i="1"/>
  <c r="K2224" i="1" s="1"/>
  <c r="E2224" i="1" s="1"/>
  <c r="M2224" i="1"/>
  <c r="A2226" i="1"/>
  <c r="Q2226" i="1" s="1"/>
  <c r="R2226" i="1" s="1"/>
  <c r="I2225" i="1"/>
  <c r="H2225" i="1"/>
  <c r="AB2225" i="1"/>
  <c r="Z2218" i="1" l="1"/>
  <c r="L2223" i="1"/>
  <c r="D2224" i="1"/>
  <c r="F2224" i="1" s="1"/>
  <c r="C2227" i="1"/>
  <c r="N2221" i="1"/>
  <c r="O2220" i="1"/>
  <c r="P2220" i="1" s="1"/>
  <c r="S2219" i="1"/>
  <c r="Z2219" i="1" s="1"/>
  <c r="X2219" i="1"/>
  <c r="B2219" i="1" s="1"/>
  <c r="G2223" i="1"/>
  <c r="B2218" i="1"/>
  <c r="U2224" i="1"/>
  <c r="W2224" i="1" s="1"/>
  <c r="AB2226" i="1"/>
  <c r="T2228" i="1"/>
  <c r="J2225" i="1"/>
  <c r="K2225" i="1" s="1"/>
  <c r="E2225" i="1" s="1"/>
  <c r="M2225" i="1"/>
  <c r="A2227" i="1"/>
  <c r="Q2227" i="1" s="1"/>
  <c r="R2227" i="1" s="1"/>
  <c r="H2226" i="1"/>
  <c r="I2226" i="1"/>
  <c r="L2224" i="1" l="1"/>
  <c r="G2224" i="1"/>
  <c r="D2225" i="1"/>
  <c r="F2225" i="1" s="1"/>
  <c r="S2220" i="1"/>
  <c r="Z2220" i="1" s="1"/>
  <c r="X2220" i="1"/>
  <c r="B2220" i="1" s="1"/>
  <c r="N2222" i="1"/>
  <c r="O2221" i="1"/>
  <c r="P2221" i="1" s="1"/>
  <c r="C2228" i="1"/>
  <c r="AB2227" i="1"/>
  <c r="T2229" i="1"/>
  <c r="U2225" i="1"/>
  <c r="W2225" i="1" s="1"/>
  <c r="J2226" i="1"/>
  <c r="K2226" i="1" s="1"/>
  <c r="E2226" i="1" s="1"/>
  <c r="M2226" i="1"/>
  <c r="I2227" i="1"/>
  <c r="A2228" i="1"/>
  <c r="Q2228" i="1" s="1"/>
  <c r="R2228" i="1" s="1"/>
  <c r="H2227" i="1"/>
  <c r="L2225" i="1" l="1"/>
  <c r="D2226" i="1"/>
  <c r="F2226" i="1" s="1"/>
  <c r="S2221" i="1"/>
  <c r="Z2221" i="1" s="1"/>
  <c r="X2221" i="1"/>
  <c r="B2221" i="1" s="1"/>
  <c r="N2223" i="1"/>
  <c r="O2222" i="1"/>
  <c r="P2222" i="1" s="1"/>
  <c r="G2225" i="1"/>
  <c r="C2229" i="1"/>
  <c r="U2226" i="1"/>
  <c r="W2226" i="1" s="1"/>
  <c r="H2228" i="1"/>
  <c r="A2229" i="1"/>
  <c r="Q2229" i="1" s="1"/>
  <c r="R2229" i="1" s="1"/>
  <c r="I2228" i="1"/>
  <c r="J2227" i="1"/>
  <c r="K2227" i="1" s="1"/>
  <c r="E2227" i="1" s="1"/>
  <c r="M2227" i="1"/>
  <c r="T2230" i="1"/>
  <c r="AB2228" i="1"/>
  <c r="L2226" i="1" l="1"/>
  <c r="G2226" i="1"/>
  <c r="D2227" i="1"/>
  <c r="F2227" i="1" s="1"/>
  <c r="S2222" i="1"/>
  <c r="Z2222" i="1" s="1"/>
  <c r="X2222" i="1"/>
  <c r="B2222" i="1" s="1"/>
  <c r="N2224" i="1"/>
  <c r="O2223" i="1"/>
  <c r="P2223" i="1" s="1"/>
  <c r="C2230" i="1"/>
  <c r="T2231" i="1"/>
  <c r="H2229" i="1"/>
  <c r="A2230" i="1"/>
  <c r="Q2230" i="1" s="1"/>
  <c r="R2230" i="1" s="1"/>
  <c r="I2229" i="1"/>
  <c r="J2228" i="1"/>
  <c r="K2228" i="1" s="1"/>
  <c r="E2228" i="1" s="1"/>
  <c r="M2228" i="1"/>
  <c r="U2227" i="1"/>
  <c r="W2227" i="1" s="1"/>
  <c r="AB2229" i="1"/>
  <c r="L2227" i="1" l="1"/>
  <c r="G2227" i="1"/>
  <c r="D2228" i="1"/>
  <c r="F2228" i="1" s="1"/>
  <c r="S2223" i="1"/>
  <c r="X2223" i="1"/>
  <c r="N2225" i="1"/>
  <c r="O2224" i="1"/>
  <c r="P2224" i="1" s="1"/>
  <c r="C2231" i="1"/>
  <c r="AB2230" i="1"/>
  <c r="T2232" i="1"/>
  <c r="U2228" i="1"/>
  <c r="W2228" i="1" s="1"/>
  <c r="H2230" i="1"/>
  <c r="A2231" i="1"/>
  <c r="Q2231" i="1" s="1"/>
  <c r="R2231" i="1" s="1"/>
  <c r="I2230" i="1"/>
  <c r="J2229" i="1"/>
  <c r="K2229" i="1" s="1"/>
  <c r="E2229" i="1" s="1"/>
  <c r="M2229" i="1"/>
  <c r="L2228" i="1" l="1"/>
  <c r="Z2223" i="1"/>
  <c r="D2229" i="1"/>
  <c r="F2229" i="1" s="1"/>
  <c r="N2226" i="1"/>
  <c r="O2225" i="1"/>
  <c r="P2225" i="1" s="1"/>
  <c r="B2223" i="1"/>
  <c r="C2232" i="1"/>
  <c r="G2228" i="1"/>
  <c r="S2224" i="1"/>
  <c r="X2224" i="1"/>
  <c r="U2229" i="1"/>
  <c r="W2229" i="1" s="1"/>
  <c r="J2230" i="1"/>
  <c r="K2230" i="1" s="1"/>
  <c r="E2230" i="1" s="1"/>
  <c r="M2230" i="1"/>
  <c r="T2233" i="1"/>
  <c r="AB2231" i="1"/>
  <c r="H2231" i="1"/>
  <c r="A2232" i="1"/>
  <c r="Q2232" i="1" s="1"/>
  <c r="R2232" i="1" s="1"/>
  <c r="I2231" i="1"/>
  <c r="L2229" i="1" l="1"/>
  <c r="Z2224" i="1"/>
  <c r="B2224" i="1"/>
  <c r="D2230" i="1"/>
  <c r="F2230" i="1" s="1"/>
  <c r="S2225" i="1"/>
  <c r="X2225" i="1"/>
  <c r="O2226" i="1"/>
  <c r="P2226" i="1" s="1"/>
  <c r="N2227" i="1"/>
  <c r="G2229" i="1"/>
  <c r="C2233" i="1"/>
  <c r="AB2232" i="1"/>
  <c r="H2232" i="1"/>
  <c r="I2232" i="1" s="1"/>
  <c r="A2233" i="1"/>
  <c r="Q2233" i="1" s="1"/>
  <c r="R2233" i="1" s="1"/>
  <c r="T2234" i="1"/>
  <c r="J2231" i="1"/>
  <c r="K2231" i="1" s="1"/>
  <c r="E2231" i="1" s="1"/>
  <c r="M2231" i="1"/>
  <c r="U2230" i="1"/>
  <c r="W2230" i="1" s="1"/>
  <c r="D2231" i="1" l="1"/>
  <c r="F2231" i="1" s="1"/>
  <c r="L2230" i="1"/>
  <c r="Z2225" i="1"/>
  <c r="G2230" i="1"/>
  <c r="S2226" i="1"/>
  <c r="Z2226" i="1" s="1"/>
  <c r="X2226" i="1"/>
  <c r="B2226" i="1" s="1"/>
  <c r="B2225" i="1"/>
  <c r="C2234" i="1"/>
  <c r="N2228" i="1"/>
  <c r="O2227" i="1"/>
  <c r="P2227" i="1" s="1"/>
  <c r="T2235" i="1"/>
  <c r="J2232" i="1"/>
  <c r="K2232" i="1" s="1"/>
  <c r="E2232" i="1" s="1"/>
  <c r="AB2233" i="1"/>
  <c r="U2231" i="1"/>
  <c r="W2231" i="1" s="1"/>
  <c r="H2233" i="1"/>
  <c r="A2234" i="1"/>
  <c r="Q2234" i="1" s="1"/>
  <c r="R2234" i="1" s="1"/>
  <c r="I2233" i="1"/>
  <c r="G2231" i="1" l="1"/>
  <c r="L2231" i="1"/>
  <c r="M2232" i="1" s="1"/>
  <c r="C2235" i="1"/>
  <c r="D2232" i="1"/>
  <c r="G2232" i="1" s="1"/>
  <c r="S2227" i="1"/>
  <c r="Z2227" i="1" s="1"/>
  <c r="X2227" i="1"/>
  <c r="B2227" i="1" s="1"/>
  <c r="O2228" i="1"/>
  <c r="P2228" i="1" s="1"/>
  <c r="N2229" i="1"/>
  <c r="U2232" i="1"/>
  <c r="W2232" i="1" s="1"/>
  <c r="H2234" i="1"/>
  <c r="A2235" i="1"/>
  <c r="Q2235" i="1" s="1"/>
  <c r="R2235" i="1" s="1"/>
  <c r="I2234" i="1"/>
  <c r="J2233" i="1"/>
  <c r="K2233" i="1" s="1"/>
  <c r="E2233" i="1" s="1"/>
  <c r="AB2234" i="1"/>
  <c r="T2236" i="1"/>
  <c r="L2232" i="1" l="1"/>
  <c r="S2228" i="1"/>
  <c r="X2228" i="1"/>
  <c r="D2233" i="1"/>
  <c r="F2232" i="1"/>
  <c r="N2230" i="1"/>
  <c r="O2229" i="1"/>
  <c r="P2229" i="1" s="1"/>
  <c r="C2236" i="1"/>
  <c r="T2237" i="1"/>
  <c r="M2233" i="1"/>
  <c r="H2235" i="1"/>
  <c r="A2236" i="1"/>
  <c r="Q2236" i="1" s="1"/>
  <c r="R2236" i="1" s="1"/>
  <c r="I2235" i="1"/>
  <c r="U2233" i="1"/>
  <c r="W2233" i="1" s="1"/>
  <c r="J2234" i="1"/>
  <c r="K2234" i="1" s="1"/>
  <c r="E2234" i="1" s="1"/>
  <c r="AB2235" i="1"/>
  <c r="Z2228" i="1" l="1"/>
  <c r="D2234" i="1"/>
  <c r="L2234" i="1" s="1"/>
  <c r="F2233" i="1"/>
  <c r="B2228" i="1"/>
  <c r="L2233" i="1"/>
  <c r="C2237" i="1"/>
  <c r="S2229" i="1"/>
  <c r="X2229" i="1"/>
  <c r="B2229" i="1" s="1"/>
  <c r="G2233" i="1"/>
  <c r="O2230" i="1"/>
  <c r="P2230" i="1" s="1"/>
  <c r="N2231" i="1"/>
  <c r="M2234" i="1"/>
  <c r="M2235" i="1" s="1"/>
  <c r="U2234" i="1"/>
  <c r="W2234" i="1" s="1"/>
  <c r="H2236" i="1"/>
  <c r="A2237" i="1"/>
  <c r="Q2237" i="1" s="1"/>
  <c r="R2237" i="1" s="1"/>
  <c r="I2236" i="1"/>
  <c r="J2235" i="1"/>
  <c r="K2235" i="1" s="1"/>
  <c r="E2235" i="1" s="1"/>
  <c r="T2238" i="1"/>
  <c r="AB2236" i="1"/>
  <c r="C2238" i="1" l="1"/>
  <c r="O2231" i="1"/>
  <c r="P2231" i="1" s="1"/>
  <c r="N2232" i="1"/>
  <c r="S2230" i="1"/>
  <c r="Z2230" i="1" s="1"/>
  <c r="X2230" i="1"/>
  <c r="B2230" i="1" s="1"/>
  <c r="D2235" i="1"/>
  <c r="G2235" i="1" s="1"/>
  <c r="F2234" i="1"/>
  <c r="Z2229" i="1"/>
  <c r="G2234" i="1"/>
  <c r="U2235" i="1"/>
  <c r="W2235" i="1" s="1"/>
  <c r="J2236" i="1"/>
  <c r="K2236" i="1" s="1"/>
  <c r="E2236" i="1" s="1"/>
  <c r="M2236" i="1"/>
  <c r="AB2237" i="1"/>
  <c r="T2239" i="1"/>
  <c r="H2237" i="1"/>
  <c r="A2238" i="1"/>
  <c r="Q2238" i="1" s="1"/>
  <c r="R2238" i="1" s="1"/>
  <c r="I2237" i="1"/>
  <c r="L2235" i="1" l="1"/>
  <c r="D2236" i="1"/>
  <c r="G2236" i="1" s="1"/>
  <c r="O2232" i="1"/>
  <c r="P2232" i="1" s="1"/>
  <c r="N2233" i="1"/>
  <c r="S2231" i="1"/>
  <c r="X2231" i="1"/>
  <c r="C2239" i="1"/>
  <c r="F2235" i="1"/>
  <c r="U2236" i="1"/>
  <c r="W2236" i="1" s="1"/>
  <c r="H2238" i="1"/>
  <c r="A2239" i="1"/>
  <c r="Q2239" i="1" s="1"/>
  <c r="R2239" i="1" s="1"/>
  <c r="I2238" i="1"/>
  <c r="AB2238" i="1"/>
  <c r="T2240" i="1"/>
  <c r="J2237" i="1"/>
  <c r="K2237" i="1" s="1"/>
  <c r="E2237" i="1" s="1"/>
  <c r="M2237" i="1"/>
  <c r="Z2231" i="1" l="1"/>
  <c r="L2236" i="1"/>
  <c r="D2237" i="1"/>
  <c r="G2237" i="1" s="1"/>
  <c r="N2234" i="1"/>
  <c r="O2233" i="1"/>
  <c r="P2233" i="1" s="1"/>
  <c r="S2232" i="1"/>
  <c r="Z2232" i="1" s="1"/>
  <c r="X2232" i="1"/>
  <c r="B2232" i="1" s="1"/>
  <c r="C2240" i="1"/>
  <c r="F2236" i="1"/>
  <c r="B2231" i="1"/>
  <c r="U2237" i="1"/>
  <c r="W2237" i="1" s="1"/>
  <c r="AB2239" i="1"/>
  <c r="J2238" i="1"/>
  <c r="K2238" i="1" s="1"/>
  <c r="E2238" i="1" s="1"/>
  <c r="M2238" i="1"/>
  <c r="T2241" i="1"/>
  <c r="H2239" i="1"/>
  <c r="A2240" i="1"/>
  <c r="Q2240" i="1" s="1"/>
  <c r="R2240" i="1" s="1"/>
  <c r="I2239" i="1"/>
  <c r="L2237" i="1" l="1"/>
  <c r="D2238" i="1"/>
  <c r="G2238" i="1" s="1"/>
  <c r="S2233" i="1"/>
  <c r="Z2233" i="1" s="1"/>
  <c r="X2233" i="1"/>
  <c r="B2233" i="1" s="1"/>
  <c r="N2235" i="1"/>
  <c r="O2234" i="1"/>
  <c r="P2234" i="1" s="1"/>
  <c r="C2241" i="1"/>
  <c r="F2237" i="1"/>
  <c r="J2239" i="1"/>
  <c r="K2239" i="1" s="1"/>
  <c r="E2239" i="1" s="1"/>
  <c r="M2239" i="1"/>
  <c r="T2242" i="1"/>
  <c r="H2240" i="1"/>
  <c r="A2241" i="1"/>
  <c r="Q2241" i="1" s="1"/>
  <c r="R2241" i="1" s="1"/>
  <c r="I2240" i="1"/>
  <c r="AB2240" i="1"/>
  <c r="U2238" i="1"/>
  <c r="W2238" i="1" s="1"/>
  <c r="L2238" i="1" l="1"/>
  <c r="D2239" i="1"/>
  <c r="G2239" i="1" s="1"/>
  <c r="S2234" i="1"/>
  <c r="Z2234" i="1" s="1"/>
  <c r="X2234" i="1"/>
  <c r="B2234" i="1" s="1"/>
  <c r="N2236" i="1"/>
  <c r="O2235" i="1"/>
  <c r="P2235" i="1" s="1"/>
  <c r="C2242" i="1"/>
  <c r="F2238" i="1"/>
  <c r="AB2241" i="1"/>
  <c r="L2239" i="1"/>
  <c r="U2239" i="1"/>
  <c r="W2239" i="1" s="1"/>
  <c r="T2243" i="1"/>
  <c r="H2241" i="1"/>
  <c r="A2242" i="1"/>
  <c r="Q2242" i="1" s="1"/>
  <c r="R2242" i="1" s="1"/>
  <c r="I2241" i="1"/>
  <c r="J2240" i="1"/>
  <c r="K2240" i="1" s="1"/>
  <c r="E2240" i="1" s="1"/>
  <c r="M2240" i="1"/>
  <c r="D2240" i="1" l="1"/>
  <c r="G2240" i="1" s="1"/>
  <c r="S2235" i="1"/>
  <c r="X2235" i="1"/>
  <c r="N2237" i="1"/>
  <c r="O2236" i="1"/>
  <c r="P2236" i="1" s="1"/>
  <c r="F2239" i="1"/>
  <c r="C2243" i="1"/>
  <c r="J2241" i="1"/>
  <c r="K2241" i="1" s="1"/>
  <c r="E2241" i="1" s="1"/>
  <c r="M2241" i="1"/>
  <c r="AB2242" i="1"/>
  <c r="T2244" i="1"/>
  <c r="U2240" i="1"/>
  <c r="W2240" i="1" s="1"/>
  <c r="H2242" i="1"/>
  <c r="A2243" i="1"/>
  <c r="Q2243" i="1" s="1"/>
  <c r="R2243" i="1" s="1"/>
  <c r="I2242" i="1"/>
  <c r="L2240" i="1" l="1"/>
  <c r="Z2235" i="1"/>
  <c r="D2241" i="1"/>
  <c r="G2241" i="1" s="1"/>
  <c r="N2238" i="1"/>
  <c r="O2237" i="1"/>
  <c r="P2237" i="1" s="1"/>
  <c r="B2235" i="1"/>
  <c r="C2244" i="1"/>
  <c r="F2240" i="1"/>
  <c r="S2236" i="1"/>
  <c r="Z2236" i="1" s="1"/>
  <c r="X2236" i="1"/>
  <c r="B2236" i="1" s="1"/>
  <c r="J2242" i="1"/>
  <c r="K2242" i="1" s="1"/>
  <c r="E2242" i="1" s="1"/>
  <c r="M2242" i="1"/>
  <c r="A2244" i="1"/>
  <c r="Q2244" i="1" s="1"/>
  <c r="R2244" i="1" s="1"/>
  <c r="H2243" i="1"/>
  <c r="I2243" i="1"/>
  <c r="U2241" i="1"/>
  <c r="W2241" i="1" s="1"/>
  <c r="AB2243" i="1"/>
  <c r="T2245" i="1"/>
  <c r="L2241" i="1" l="1"/>
  <c r="D2242" i="1"/>
  <c r="G2242" i="1" s="1"/>
  <c r="S2237" i="1"/>
  <c r="X2237" i="1"/>
  <c r="O2238" i="1"/>
  <c r="P2238" i="1" s="1"/>
  <c r="N2239" i="1"/>
  <c r="F2241" i="1"/>
  <c r="C2245" i="1"/>
  <c r="AB2244" i="1"/>
  <c r="U2242" i="1"/>
  <c r="W2242" i="1" s="1"/>
  <c r="T2246" i="1"/>
  <c r="J2243" i="1"/>
  <c r="K2243" i="1" s="1"/>
  <c r="E2243" i="1" s="1"/>
  <c r="M2243" i="1"/>
  <c r="A2245" i="1"/>
  <c r="Q2245" i="1" s="1"/>
  <c r="R2245" i="1" s="1"/>
  <c r="I2244" i="1"/>
  <c r="H2244" i="1"/>
  <c r="L2242" i="1" l="1"/>
  <c r="Z2237" i="1"/>
  <c r="D2243" i="1"/>
  <c r="G2243" i="1" s="1"/>
  <c r="S2238" i="1"/>
  <c r="X2238" i="1"/>
  <c r="B2237" i="1"/>
  <c r="C2246" i="1"/>
  <c r="F2242" i="1"/>
  <c r="O2239" i="1"/>
  <c r="P2239" i="1" s="1"/>
  <c r="N2240" i="1"/>
  <c r="I2245" i="1"/>
  <c r="A2246" i="1"/>
  <c r="Q2246" i="1" s="1"/>
  <c r="R2246" i="1" s="1"/>
  <c r="H2245" i="1"/>
  <c r="J2244" i="1"/>
  <c r="K2244" i="1" s="1"/>
  <c r="E2244" i="1" s="1"/>
  <c r="M2244" i="1"/>
  <c r="U2243" i="1"/>
  <c r="W2243" i="1" s="1"/>
  <c r="T2247" i="1"/>
  <c r="AB2245" i="1"/>
  <c r="L2243" i="1" l="1"/>
  <c r="Z2238" i="1"/>
  <c r="D2244" i="1"/>
  <c r="G2244" i="1" s="1"/>
  <c r="B2238" i="1"/>
  <c r="N2241" i="1"/>
  <c r="O2240" i="1"/>
  <c r="P2240" i="1" s="1"/>
  <c r="S2239" i="1"/>
  <c r="Z2239" i="1" s="1"/>
  <c r="X2239" i="1"/>
  <c r="B2239" i="1" s="1"/>
  <c r="C2247" i="1"/>
  <c r="F2243" i="1"/>
  <c r="U2244" i="1"/>
  <c r="W2244" i="1" s="1"/>
  <c r="H2246" i="1"/>
  <c r="A2247" i="1"/>
  <c r="Q2247" i="1" s="1"/>
  <c r="R2247" i="1" s="1"/>
  <c r="I2246" i="1"/>
  <c r="J2245" i="1"/>
  <c r="K2245" i="1" s="1"/>
  <c r="E2245" i="1" s="1"/>
  <c r="M2245" i="1"/>
  <c r="T2248" i="1"/>
  <c r="AB2246" i="1"/>
  <c r="L2244" i="1" l="1"/>
  <c r="D2245" i="1"/>
  <c r="G2245" i="1" s="1"/>
  <c r="S2240" i="1"/>
  <c r="X2240" i="1"/>
  <c r="O2241" i="1"/>
  <c r="P2241" i="1" s="1"/>
  <c r="N2242" i="1"/>
  <c r="C2248" i="1"/>
  <c r="F2244" i="1"/>
  <c r="AB2247" i="1"/>
  <c r="T2249" i="1"/>
  <c r="A2248" i="1"/>
  <c r="Q2248" i="1" s="1"/>
  <c r="R2248" i="1" s="1"/>
  <c r="I2247" i="1"/>
  <c r="H2247" i="1"/>
  <c r="L2245" i="1"/>
  <c r="U2245" i="1"/>
  <c r="W2245" i="1" s="1"/>
  <c r="J2246" i="1"/>
  <c r="K2246" i="1" s="1"/>
  <c r="E2246" i="1" s="1"/>
  <c r="M2246" i="1"/>
  <c r="Z2240" i="1" l="1"/>
  <c r="D2246" i="1"/>
  <c r="G2246" i="1" s="1"/>
  <c r="S2241" i="1"/>
  <c r="Z2241" i="1" s="1"/>
  <c r="X2241" i="1"/>
  <c r="B2241" i="1" s="1"/>
  <c r="B2240" i="1"/>
  <c r="C2249" i="1"/>
  <c r="F2245" i="1"/>
  <c r="N2243" i="1"/>
  <c r="O2242" i="1"/>
  <c r="P2242" i="1" s="1"/>
  <c r="M2247" i="1"/>
  <c r="J2247" i="1"/>
  <c r="K2247" i="1" s="1"/>
  <c r="E2247" i="1" s="1"/>
  <c r="AB2248" i="1"/>
  <c r="U2246" i="1"/>
  <c r="W2246" i="1" s="1"/>
  <c r="I2248" i="1"/>
  <c r="A2249" i="1"/>
  <c r="Q2249" i="1" s="1"/>
  <c r="R2249" i="1" s="1"/>
  <c r="H2248" i="1"/>
  <c r="T2250" i="1"/>
  <c r="L2246" i="1" l="1"/>
  <c r="D2247" i="1"/>
  <c r="G2247" i="1" s="1"/>
  <c r="S2242" i="1"/>
  <c r="X2242" i="1"/>
  <c r="O2243" i="1"/>
  <c r="P2243" i="1" s="1"/>
  <c r="N2244" i="1"/>
  <c r="F2246" i="1"/>
  <c r="C2250" i="1"/>
  <c r="T2251" i="1"/>
  <c r="A2250" i="1"/>
  <c r="Q2250" i="1" s="1"/>
  <c r="R2250" i="1" s="1"/>
  <c r="H2249" i="1"/>
  <c r="I2249" i="1"/>
  <c r="AB2249" i="1"/>
  <c r="J2248" i="1"/>
  <c r="K2248" i="1" s="1"/>
  <c r="E2248" i="1" s="1"/>
  <c r="M2248" i="1"/>
  <c r="U2247" i="1"/>
  <c r="W2247" i="1" s="1"/>
  <c r="L2247" i="1" l="1"/>
  <c r="Z2242" i="1"/>
  <c r="D2248" i="1"/>
  <c r="G2248" i="1" s="1"/>
  <c r="S2243" i="1"/>
  <c r="Z2243" i="1" s="1"/>
  <c r="X2243" i="1"/>
  <c r="B2243" i="1" s="1"/>
  <c r="B2242" i="1"/>
  <c r="C2251" i="1"/>
  <c r="F2247" i="1"/>
  <c r="N2245" i="1"/>
  <c r="O2244" i="1"/>
  <c r="P2244" i="1" s="1"/>
  <c r="AB2250" i="1"/>
  <c r="T2252" i="1"/>
  <c r="U2248" i="1"/>
  <c r="W2248" i="1" s="1"/>
  <c r="J2249" i="1"/>
  <c r="K2249" i="1" s="1"/>
  <c r="E2249" i="1" s="1"/>
  <c r="M2249" i="1"/>
  <c r="A2251" i="1"/>
  <c r="Q2251" i="1" s="1"/>
  <c r="R2251" i="1" s="1"/>
  <c r="I2250" i="1"/>
  <c r="H2250" i="1"/>
  <c r="L2248" i="1" l="1"/>
  <c r="D2249" i="1"/>
  <c r="G2249" i="1" s="1"/>
  <c r="C2252" i="1"/>
  <c r="S2244" i="1"/>
  <c r="X2244" i="1"/>
  <c r="O2245" i="1"/>
  <c r="P2245" i="1" s="1"/>
  <c r="N2246" i="1"/>
  <c r="F2248" i="1"/>
  <c r="AB2251" i="1"/>
  <c r="A2252" i="1"/>
  <c r="Q2252" i="1" s="1"/>
  <c r="R2252" i="1" s="1"/>
  <c r="I2251" i="1"/>
  <c r="H2251" i="1"/>
  <c r="J2250" i="1"/>
  <c r="K2250" i="1" s="1"/>
  <c r="E2250" i="1" s="1"/>
  <c r="M2250" i="1"/>
  <c r="T2253" i="1"/>
  <c r="U2249" i="1"/>
  <c r="W2249" i="1" s="1"/>
  <c r="Z2244" i="1" l="1"/>
  <c r="L2249" i="1"/>
  <c r="D2250" i="1"/>
  <c r="G2250" i="1" s="1"/>
  <c r="B2244" i="1"/>
  <c r="C2253" i="1"/>
  <c r="O2246" i="1"/>
  <c r="P2246" i="1" s="1"/>
  <c r="N2247" i="1"/>
  <c r="S2245" i="1"/>
  <c r="Z2245" i="1" s="1"/>
  <c r="X2245" i="1"/>
  <c r="B2245" i="1" s="1"/>
  <c r="F2249" i="1"/>
  <c r="T2254" i="1"/>
  <c r="A2253" i="1"/>
  <c r="Q2253" i="1" s="1"/>
  <c r="R2253" i="1" s="1"/>
  <c r="I2252" i="1"/>
  <c r="H2252" i="1"/>
  <c r="U2250" i="1"/>
  <c r="W2250" i="1" s="1"/>
  <c r="J2251" i="1"/>
  <c r="K2251" i="1" s="1"/>
  <c r="E2251" i="1" s="1"/>
  <c r="M2251" i="1"/>
  <c r="AB2252" i="1"/>
  <c r="L2250" i="1" l="1"/>
  <c r="D2251" i="1"/>
  <c r="G2251" i="1" s="1"/>
  <c r="N2248" i="1"/>
  <c r="O2247" i="1"/>
  <c r="P2247" i="1" s="1"/>
  <c r="S2246" i="1"/>
  <c r="Z2246" i="1" s="1"/>
  <c r="X2246" i="1"/>
  <c r="B2246" i="1" s="1"/>
  <c r="C2254" i="1"/>
  <c r="F2250" i="1"/>
  <c r="J2252" i="1"/>
  <c r="K2252" i="1" s="1"/>
  <c r="E2252" i="1" s="1"/>
  <c r="M2252" i="1"/>
  <c r="U2251" i="1"/>
  <c r="W2251" i="1" s="1"/>
  <c r="AB2253" i="1"/>
  <c r="T2255" i="1"/>
  <c r="A2254" i="1"/>
  <c r="Q2254" i="1" s="1"/>
  <c r="R2254" i="1" s="1"/>
  <c r="I2253" i="1"/>
  <c r="H2253" i="1"/>
  <c r="L2251" i="1" l="1"/>
  <c r="D2252" i="1"/>
  <c r="G2252" i="1" s="1"/>
  <c r="C2255" i="1"/>
  <c r="S2247" i="1"/>
  <c r="Z2247" i="1" s="1"/>
  <c r="X2247" i="1"/>
  <c r="B2247" i="1" s="1"/>
  <c r="N2249" i="1"/>
  <c r="O2248" i="1"/>
  <c r="P2248" i="1" s="1"/>
  <c r="F2251" i="1"/>
  <c r="U2252" i="1"/>
  <c r="W2252" i="1" s="1"/>
  <c r="A2255" i="1"/>
  <c r="Q2255" i="1" s="1"/>
  <c r="R2255" i="1" s="1"/>
  <c r="I2254" i="1"/>
  <c r="H2254" i="1"/>
  <c r="J2253" i="1"/>
  <c r="K2253" i="1" s="1"/>
  <c r="E2253" i="1" s="1"/>
  <c r="M2253" i="1"/>
  <c r="T2256" i="1"/>
  <c r="AB2254" i="1"/>
  <c r="L2252" i="1" l="1"/>
  <c r="D2253" i="1"/>
  <c r="G2253" i="1" s="1"/>
  <c r="N2250" i="1"/>
  <c r="O2249" i="1"/>
  <c r="P2249" i="1" s="1"/>
  <c r="C2256" i="1"/>
  <c r="F2252" i="1"/>
  <c r="S2248" i="1"/>
  <c r="Z2248" i="1" s="1"/>
  <c r="X2248" i="1"/>
  <c r="B2248" i="1" s="1"/>
  <c r="A2256" i="1"/>
  <c r="Q2256" i="1" s="1"/>
  <c r="R2256" i="1" s="1"/>
  <c r="I2255" i="1"/>
  <c r="H2255" i="1"/>
  <c r="U2253" i="1"/>
  <c r="W2253" i="1" s="1"/>
  <c r="J2254" i="1"/>
  <c r="K2254" i="1" s="1"/>
  <c r="E2254" i="1" s="1"/>
  <c r="M2254" i="1"/>
  <c r="AB2255" i="1"/>
  <c r="T2257" i="1"/>
  <c r="L2253" i="1" l="1"/>
  <c r="D2254" i="1"/>
  <c r="G2254" i="1" s="1"/>
  <c r="C2257" i="1"/>
  <c r="S2249" i="1"/>
  <c r="Z2249" i="1" s="1"/>
  <c r="X2249" i="1"/>
  <c r="B2249" i="1" s="1"/>
  <c r="O2250" i="1"/>
  <c r="P2250" i="1" s="1"/>
  <c r="N2251" i="1"/>
  <c r="F2253" i="1"/>
  <c r="AB2256" i="1"/>
  <c r="U2254" i="1"/>
  <c r="W2254" i="1" s="1"/>
  <c r="T2258" i="1"/>
  <c r="A2257" i="1"/>
  <c r="Q2257" i="1" s="1"/>
  <c r="R2257" i="1" s="1"/>
  <c r="I2256" i="1"/>
  <c r="H2256" i="1"/>
  <c r="J2255" i="1"/>
  <c r="K2255" i="1" s="1"/>
  <c r="E2255" i="1" s="1"/>
  <c r="M2255" i="1"/>
  <c r="L2254" i="1" l="1"/>
  <c r="D2255" i="1"/>
  <c r="G2255" i="1" s="1"/>
  <c r="S2250" i="1"/>
  <c r="Z2250" i="1" s="1"/>
  <c r="X2250" i="1"/>
  <c r="B2250" i="1" s="1"/>
  <c r="C2258" i="1"/>
  <c r="F2254" i="1"/>
  <c r="N2252" i="1"/>
  <c r="O2251" i="1"/>
  <c r="P2251" i="1" s="1"/>
  <c r="AB2257" i="1"/>
  <c r="A2258" i="1"/>
  <c r="Q2258" i="1" s="1"/>
  <c r="R2258" i="1" s="1"/>
  <c r="I2257" i="1"/>
  <c r="H2257" i="1"/>
  <c r="U2255" i="1"/>
  <c r="W2255" i="1" s="1"/>
  <c r="J2256" i="1"/>
  <c r="K2256" i="1" s="1"/>
  <c r="E2256" i="1" s="1"/>
  <c r="M2256" i="1"/>
  <c r="T2259" i="1"/>
  <c r="L2255" i="1" l="1"/>
  <c r="F2255" i="1"/>
  <c r="D2256" i="1"/>
  <c r="C2259" i="1"/>
  <c r="S2251" i="1"/>
  <c r="Z2251" i="1" s="1"/>
  <c r="X2251" i="1"/>
  <c r="B2251" i="1" s="1"/>
  <c r="N2253" i="1"/>
  <c r="O2252" i="1"/>
  <c r="P2252" i="1" s="1"/>
  <c r="A2259" i="1"/>
  <c r="Q2259" i="1" s="1"/>
  <c r="R2259" i="1" s="1"/>
  <c r="I2258" i="1"/>
  <c r="H2258" i="1"/>
  <c r="J2257" i="1"/>
  <c r="K2257" i="1" s="1"/>
  <c r="E2257" i="1" s="1"/>
  <c r="M2257" i="1"/>
  <c r="U2256" i="1"/>
  <c r="W2256" i="1" s="1"/>
  <c r="AB2258" i="1"/>
  <c r="T2260" i="1"/>
  <c r="F2256" i="1" l="1"/>
  <c r="L2256" i="1"/>
  <c r="G2256" i="1"/>
  <c r="D2257" i="1"/>
  <c r="C2260" i="1"/>
  <c r="S2252" i="1"/>
  <c r="X2252" i="1"/>
  <c r="N2254" i="1"/>
  <c r="O2253" i="1"/>
  <c r="P2253" i="1" s="1"/>
  <c r="J2258" i="1"/>
  <c r="K2258" i="1" s="1"/>
  <c r="E2258" i="1" s="1"/>
  <c r="M2258" i="1"/>
  <c r="U2257" i="1"/>
  <c r="W2257" i="1" s="1"/>
  <c r="AB2259" i="1"/>
  <c r="T2261" i="1"/>
  <c r="A2260" i="1"/>
  <c r="Q2260" i="1" s="1"/>
  <c r="R2260" i="1" s="1"/>
  <c r="I2259" i="1"/>
  <c r="H2259" i="1"/>
  <c r="F2257" i="1" l="1"/>
  <c r="L2257" i="1"/>
  <c r="Z2252" i="1"/>
  <c r="G2257" i="1"/>
  <c r="D2258" i="1"/>
  <c r="C2261" i="1"/>
  <c r="S2253" i="1"/>
  <c r="Z2253" i="1" s="1"/>
  <c r="X2253" i="1"/>
  <c r="B2253" i="1" s="1"/>
  <c r="O2254" i="1"/>
  <c r="P2254" i="1" s="1"/>
  <c r="N2255" i="1"/>
  <c r="B2252" i="1"/>
  <c r="J2259" i="1"/>
  <c r="K2259" i="1" s="1"/>
  <c r="E2259" i="1" s="1"/>
  <c r="M2259" i="1"/>
  <c r="A2261" i="1"/>
  <c r="Q2261" i="1" s="1"/>
  <c r="R2261" i="1" s="1"/>
  <c r="I2260" i="1"/>
  <c r="H2260" i="1"/>
  <c r="T2262" i="1"/>
  <c r="U2258" i="1"/>
  <c r="W2258" i="1" s="1"/>
  <c r="AB2260" i="1"/>
  <c r="F2258" i="1" l="1"/>
  <c r="L2258" i="1"/>
  <c r="G2258" i="1"/>
  <c r="D2259" i="1"/>
  <c r="C2262" i="1"/>
  <c r="N2256" i="1"/>
  <c r="O2255" i="1"/>
  <c r="P2255" i="1" s="1"/>
  <c r="S2254" i="1"/>
  <c r="Z2254" i="1" s="1"/>
  <c r="X2254" i="1"/>
  <c r="B2254" i="1" s="1"/>
  <c r="T2263" i="1"/>
  <c r="J2260" i="1"/>
  <c r="K2260" i="1" s="1"/>
  <c r="E2260" i="1" s="1"/>
  <c r="M2260" i="1"/>
  <c r="AB2261" i="1"/>
  <c r="U2259" i="1"/>
  <c r="W2259" i="1" s="1"/>
  <c r="A2262" i="1"/>
  <c r="Q2262" i="1" s="1"/>
  <c r="R2262" i="1" s="1"/>
  <c r="H2261" i="1"/>
  <c r="I2261" i="1" s="1"/>
  <c r="F2259" i="1" l="1"/>
  <c r="L2259" i="1"/>
  <c r="G2259" i="1"/>
  <c r="D2260" i="1"/>
  <c r="L2260" i="1" s="1"/>
  <c r="S2255" i="1"/>
  <c r="Z2255" i="1" s="1"/>
  <c r="X2255" i="1"/>
  <c r="B2255" i="1" s="1"/>
  <c r="O2256" i="1"/>
  <c r="P2256" i="1" s="1"/>
  <c r="N2257" i="1"/>
  <c r="C2263" i="1"/>
  <c r="T2264" i="1"/>
  <c r="J2261" i="1"/>
  <c r="K2261" i="1" s="1"/>
  <c r="A2263" i="1"/>
  <c r="Q2263" i="1" s="1"/>
  <c r="R2263" i="1" s="1"/>
  <c r="I2262" i="1"/>
  <c r="H2262" i="1"/>
  <c r="U2260" i="1"/>
  <c r="W2260" i="1" s="1"/>
  <c r="AB2262" i="1"/>
  <c r="E2261" i="1" l="1"/>
  <c r="D2261" i="1" s="1"/>
  <c r="F2261" i="1" s="1"/>
  <c r="C2264" i="1"/>
  <c r="O2257" i="1"/>
  <c r="P2257" i="1" s="1"/>
  <c r="N2258" i="1"/>
  <c r="S2256" i="1"/>
  <c r="X2256" i="1"/>
  <c r="G2260" i="1"/>
  <c r="F2260" i="1"/>
  <c r="A2264" i="1"/>
  <c r="Q2264" i="1" s="1"/>
  <c r="R2264" i="1" s="1"/>
  <c r="I2263" i="1"/>
  <c r="H2263" i="1"/>
  <c r="T2265" i="1"/>
  <c r="J2262" i="1"/>
  <c r="K2262" i="1" s="1"/>
  <c r="E2262" i="1" s="1"/>
  <c r="M2261" i="1"/>
  <c r="U2261" i="1"/>
  <c r="W2261" i="1" s="1"/>
  <c r="AB2263" i="1"/>
  <c r="G2261" i="1" l="1"/>
  <c r="L2261" i="1"/>
  <c r="Z2256" i="1"/>
  <c r="N2259" i="1"/>
  <c r="O2258" i="1"/>
  <c r="P2258" i="1" s="1"/>
  <c r="S2257" i="1"/>
  <c r="Z2257" i="1" s="1"/>
  <c r="X2257" i="1"/>
  <c r="B2257" i="1" s="1"/>
  <c r="C2265" i="1"/>
  <c r="D2262" i="1"/>
  <c r="F2262" i="1" s="1"/>
  <c r="B2256" i="1"/>
  <c r="A2265" i="1"/>
  <c r="Q2265" i="1" s="1"/>
  <c r="R2265" i="1" s="1"/>
  <c r="I2264" i="1"/>
  <c r="H2264" i="1"/>
  <c r="M2262" i="1"/>
  <c r="T2266" i="1"/>
  <c r="J2263" i="1"/>
  <c r="K2263" i="1" s="1"/>
  <c r="E2263" i="1" s="1"/>
  <c r="U2262" i="1"/>
  <c r="W2262" i="1" s="1"/>
  <c r="AB2264" i="1"/>
  <c r="L2262" i="1" l="1"/>
  <c r="G2262" i="1"/>
  <c r="C2266" i="1"/>
  <c r="D2263" i="1"/>
  <c r="F2263" i="1" s="1"/>
  <c r="S2258" i="1"/>
  <c r="Z2258" i="1" s="1"/>
  <c r="X2258" i="1"/>
  <c r="B2258" i="1" s="1"/>
  <c r="N2260" i="1"/>
  <c r="O2259" i="1"/>
  <c r="P2259" i="1" s="1"/>
  <c r="M2263" i="1"/>
  <c r="M2264" i="1" s="1"/>
  <c r="T2267" i="1"/>
  <c r="I2265" i="1"/>
  <c r="A2266" i="1"/>
  <c r="Q2266" i="1" s="1"/>
  <c r="R2266" i="1" s="1"/>
  <c r="H2265" i="1"/>
  <c r="U2263" i="1"/>
  <c r="W2263" i="1" s="1"/>
  <c r="J2264" i="1"/>
  <c r="K2264" i="1" s="1"/>
  <c r="E2264" i="1" s="1"/>
  <c r="AB2265" i="1"/>
  <c r="G2263" i="1" l="1"/>
  <c r="D2264" i="1"/>
  <c r="F2264" i="1" s="1"/>
  <c r="L2263" i="1"/>
  <c r="S2259" i="1"/>
  <c r="Z2259" i="1" s="1"/>
  <c r="X2259" i="1"/>
  <c r="B2259" i="1" s="1"/>
  <c r="C2267" i="1"/>
  <c r="O2260" i="1"/>
  <c r="P2260" i="1" s="1"/>
  <c r="N2261" i="1"/>
  <c r="U2264" i="1"/>
  <c r="W2264" i="1" s="1"/>
  <c r="H2266" i="1"/>
  <c r="A2267" i="1"/>
  <c r="Q2267" i="1" s="1"/>
  <c r="R2267" i="1" s="1"/>
  <c r="I2266" i="1"/>
  <c r="T2268" i="1"/>
  <c r="J2265" i="1"/>
  <c r="K2265" i="1" s="1"/>
  <c r="E2265" i="1" s="1"/>
  <c r="M2265" i="1"/>
  <c r="AB2266" i="1"/>
  <c r="L2264" i="1" l="1"/>
  <c r="D2265" i="1"/>
  <c r="F2265" i="1" s="1"/>
  <c r="C2268" i="1"/>
  <c r="G2264" i="1"/>
  <c r="O2261" i="1"/>
  <c r="P2261" i="1" s="1"/>
  <c r="N2262" i="1"/>
  <c r="S2260" i="1"/>
  <c r="X2260" i="1"/>
  <c r="J2266" i="1"/>
  <c r="K2266" i="1" s="1"/>
  <c r="E2266" i="1" s="1"/>
  <c r="M2266" i="1"/>
  <c r="AB2267" i="1"/>
  <c r="T2269" i="1"/>
  <c r="U2265" i="1"/>
  <c r="W2265" i="1" s="1"/>
  <c r="A2268" i="1"/>
  <c r="Q2268" i="1" s="1"/>
  <c r="R2268" i="1" s="1"/>
  <c r="H2267" i="1"/>
  <c r="I2267" i="1"/>
  <c r="Z2260" i="1" l="1"/>
  <c r="L2265" i="1"/>
  <c r="B2260" i="1"/>
  <c r="G2265" i="1"/>
  <c r="D2266" i="1"/>
  <c r="F2266" i="1" s="1"/>
  <c r="C2269" i="1"/>
  <c r="O2262" i="1"/>
  <c r="P2262" i="1" s="1"/>
  <c r="N2263" i="1"/>
  <c r="S2261" i="1"/>
  <c r="X2261" i="1"/>
  <c r="U2266" i="1"/>
  <c r="W2266" i="1" s="1"/>
  <c r="J2267" i="1"/>
  <c r="K2267" i="1" s="1"/>
  <c r="E2267" i="1" s="1"/>
  <c r="M2267" i="1"/>
  <c r="A2269" i="1"/>
  <c r="Q2269" i="1" s="1"/>
  <c r="R2269" i="1" s="1"/>
  <c r="I2268" i="1"/>
  <c r="H2268" i="1"/>
  <c r="AB2268" i="1"/>
  <c r="T2270" i="1"/>
  <c r="Z2261" i="1" l="1"/>
  <c r="L2266" i="1"/>
  <c r="G2266" i="1"/>
  <c r="D2267" i="1"/>
  <c r="F2267" i="1" s="1"/>
  <c r="N2264" i="1"/>
  <c r="O2263" i="1"/>
  <c r="P2263" i="1" s="1"/>
  <c r="S2262" i="1"/>
  <c r="Z2262" i="1" s="1"/>
  <c r="X2262" i="1"/>
  <c r="B2262" i="1" s="1"/>
  <c r="C2270" i="1"/>
  <c r="B2261" i="1"/>
  <c r="U2267" i="1"/>
  <c r="W2267" i="1" s="1"/>
  <c r="T2271" i="1"/>
  <c r="AB2269" i="1"/>
  <c r="J2268" i="1"/>
  <c r="K2268" i="1" s="1"/>
  <c r="E2268" i="1" s="1"/>
  <c r="M2268" i="1"/>
  <c r="A2270" i="1"/>
  <c r="Q2270" i="1" s="1"/>
  <c r="R2270" i="1" s="1"/>
  <c r="I2269" i="1"/>
  <c r="H2269" i="1"/>
  <c r="L2267" i="1" l="1"/>
  <c r="D2268" i="1"/>
  <c r="F2268" i="1" s="1"/>
  <c r="S2263" i="1"/>
  <c r="Z2263" i="1" s="1"/>
  <c r="X2263" i="1"/>
  <c r="B2263" i="1" s="1"/>
  <c r="O2264" i="1"/>
  <c r="P2264" i="1" s="1"/>
  <c r="N2265" i="1"/>
  <c r="G2267" i="1"/>
  <c r="C2271" i="1"/>
  <c r="A2271" i="1"/>
  <c r="Q2271" i="1" s="1"/>
  <c r="R2271" i="1" s="1"/>
  <c r="H2270" i="1"/>
  <c r="I2270" i="1"/>
  <c r="J2269" i="1"/>
  <c r="K2269" i="1" s="1"/>
  <c r="E2269" i="1" s="1"/>
  <c r="M2269" i="1"/>
  <c r="T2272" i="1"/>
  <c r="AB2270" i="1"/>
  <c r="U2268" i="1"/>
  <c r="W2268" i="1" s="1"/>
  <c r="L2268" i="1" l="1"/>
  <c r="D2269" i="1"/>
  <c r="F2269" i="1" s="1"/>
  <c r="O2265" i="1"/>
  <c r="P2265" i="1" s="1"/>
  <c r="N2266" i="1"/>
  <c r="S2264" i="1"/>
  <c r="X2264" i="1"/>
  <c r="C2272" i="1"/>
  <c r="G2268" i="1"/>
  <c r="T2273" i="1"/>
  <c r="J2270" i="1"/>
  <c r="K2270" i="1" s="1"/>
  <c r="E2270" i="1" s="1"/>
  <c r="M2270" i="1"/>
  <c r="I2271" i="1"/>
  <c r="A2272" i="1"/>
  <c r="Q2272" i="1" s="1"/>
  <c r="R2272" i="1" s="1"/>
  <c r="H2271" i="1"/>
  <c r="U2269" i="1"/>
  <c r="W2269" i="1" s="1"/>
  <c r="AB2271" i="1"/>
  <c r="L2269" i="1" l="1"/>
  <c r="Z2264" i="1"/>
  <c r="D2270" i="1"/>
  <c r="F2270" i="1" s="1"/>
  <c r="B2264" i="1"/>
  <c r="O2266" i="1"/>
  <c r="P2266" i="1" s="1"/>
  <c r="N2267" i="1"/>
  <c r="S2265" i="1"/>
  <c r="Z2265" i="1" s="1"/>
  <c r="X2265" i="1"/>
  <c r="B2265" i="1" s="1"/>
  <c r="G2269" i="1"/>
  <c r="C2273" i="1"/>
  <c r="U2270" i="1"/>
  <c r="W2270" i="1" s="1"/>
  <c r="H2272" i="1"/>
  <c r="A2273" i="1"/>
  <c r="Q2273" i="1" s="1"/>
  <c r="R2273" i="1" s="1"/>
  <c r="I2272" i="1"/>
  <c r="J2271" i="1"/>
  <c r="K2271" i="1" s="1"/>
  <c r="E2271" i="1" s="1"/>
  <c r="M2271" i="1"/>
  <c r="T2274" i="1"/>
  <c r="AB2272" i="1"/>
  <c r="L2270" i="1" l="1"/>
  <c r="G2270" i="1"/>
  <c r="D2271" i="1"/>
  <c r="F2271" i="1" s="1"/>
  <c r="N2268" i="1"/>
  <c r="O2267" i="1"/>
  <c r="P2267" i="1" s="1"/>
  <c r="S2266" i="1"/>
  <c r="X2266" i="1"/>
  <c r="C2274" i="1"/>
  <c r="J2272" i="1"/>
  <c r="K2272" i="1" s="1"/>
  <c r="E2272" i="1" s="1"/>
  <c r="M2272" i="1"/>
  <c r="AB2273" i="1"/>
  <c r="T2275" i="1"/>
  <c r="U2271" i="1"/>
  <c r="W2271" i="1" s="1"/>
  <c r="H2273" i="1"/>
  <c r="A2274" i="1"/>
  <c r="Q2274" i="1" s="1"/>
  <c r="R2274" i="1" s="1"/>
  <c r="I2273" i="1"/>
  <c r="L2271" i="1" l="1"/>
  <c r="Z2266" i="1"/>
  <c r="G2271" i="1"/>
  <c r="D2272" i="1"/>
  <c r="F2272" i="1" s="1"/>
  <c r="B2266" i="1"/>
  <c r="S2267" i="1"/>
  <c r="X2267" i="1"/>
  <c r="O2268" i="1"/>
  <c r="P2268" i="1" s="1"/>
  <c r="N2269" i="1"/>
  <c r="C2275" i="1"/>
  <c r="AB2274" i="1"/>
  <c r="H2274" i="1"/>
  <c r="A2275" i="1"/>
  <c r="Q2275" i="1" s="1"/>
  <c r="R2275" i="1" s="1"/>
  <c r="I2274" i="1"/>
  <c r="U2272" i="1"/>
  <c r="W2272" i="1" s="1"/>
  <c r="J2273" i="1"/>
  <c r="K2273" i="1" s="1"/>
  <c r="E2273" i="1" s="1"/>
  <c r="M2273" i="1"/>
  <c r="T2276" i="1"/>
  <c r="Z2267" i="1" l="1"/>
  <c r="L2272" i="1"/>
  <c r="G2272" i="1"/>
  <c r="D2273" i="1"/>
  <c r="F2273" i="1" s="1"/>
  <c r="B2267" i="1"/>
  <c r="C2276" i="1"/>
  <c r="O2269" i="1"/>
  <c r="P2269" i="1" s="1"/>
  <c r="N2270" i="1"/>
  <c r="S2268" i="1"/>
  <c r="X2268" i="1"/>
  <c r="U2273" i="1"/>
  <c r="W2273" i="1" s="1"/>
  <c r="H2275" i="1"/>
  <c r="A2276" i="1"/>
  <c r="Q2276" i="1" s="1"/>
  <c r="R2276" i="1" s="1"/>
  <c r="I2275" i="1"/>
  <c r="T2277" i="1"/>
  <c r="J2274" i="1"/>
  <c r="K2274" i="1" s="1"/>
  <c r="E2274" i="1" s="1"/>
  <c r="M2274" i="1"/>
  <c r="AB2275" i="1"/>
  <c r="Z2268" i="1" l="1"/>
  <c r="L2273" i="1"/>
  <c r="D2274" i="1"/>
  <c r="F2274" i="1" s="1"/>
  <c r="S2269" i="1"/>
  <c r="Z2269" i="1" s="1"/>
  <c r="X2269" i="1"/>
  <c r="B2269" i="1" s="1"/>
  <c r="C2277" i="1"/>
  <c r="B2268" i="1"/>
  <c r="G2273" i="1"/>
  <c r="O2270" i="1"/>
  <c r="P2270" i="1" s="1"/>
  <c r="N2271" i="1"/>
  <c r="U2274" i="1"/>
  <c r="W2274" i="1" s="1"/>
  <c r="T2278" i="1"/>
  <c r="AB2276" i="1"/>
  <c r="H2276" i="1"/>
  <c r="A2277" i="1"/>
  <c r="Q2277" i="1" s="1"/>
  <c r="R2277" i="1" s="1"/>
  <c r="I2276" i="1"/>
  <c r="J2275" i="1"/>
  <c r="K2275" i="1" s="1"/>
  <c r="E2275" i="1" s="1"/>
  <c r="M2275" i="1"/>
  <c r="L2274" i="1" l="1"/>
  <c r="G2274" i="1"/>
  <c r="D2275" i="1"/>
  <c r="F2275" i="1" s="1"/>
  <c r="C2278" i="1"/>
  <c r="O2271" i="1"/>
  <c r="P2271" i="1" s="1"/>
  <c r="N2272" i="1"/>
  <c r="S2270" i="1"/>
  <c r="Z2270" i="1" s="1"/>
  <c r="X2270" i="1"/>
  <c r="B2270" i="1" s="1"/>
  <c r="J2276" i="1"/>
  <c r="K2276" i="1" s="1"/>
  <c r="E2276" i="1" s="1"/>
  <c r="M2276" i="1"/>
  <c r="AB2277" i="1"/>
  <c r="T2279" i="1"/>
  <c r="U2275" i="1"/>
  <c r="W2275" i="1" s="1"/>
  <c r="H2277" i="1"/>
  <c r="A2278" i="1"/>
  <c r="Q2278" i="1" s="1"/>
  <c r="R2278" i="1" s="1"/>
  <c r="I2277" i="1"/>
  <c r="L2275" i="1" l="1"/>
  <c r="D2276" i="1"/>
  <c r="F2276" i="1" s="1"/>
  <c r="O2272" i="1"/>
  <c r="P2272" i="1" s="1"/>
  <c r="N2273" i="1"/>
  <c r="S2271" i="1"/>
  <c r="X2271" i="1"/>
  <c r="C2279" i="1"/>
  <c r="G2275" i="1"/>
  <c r="AB2278" i="1"/>
  <c r="T2280" i="1"/>
  <c r="L2276" i="1"/>
  <c r="U2276" i="1"/>
  <c r="W2276" i="1" s="1"/>
  <c r="H2278" i="1"/>
  <c r="A2279" i="1"/>
  <c r="Q2279" i="1" s="1"/>
  <c r="R2279" i="1" s="1"/>
  <c r="I2278" i="1"/>
  <c r="J2277" i="1"/>
  <c r="K2277" i="1" s="1"/>
  <c r="E2277" i="1" s="1"/>
  <c r="M2277" i="1"/>
  <c r="Z2271" i="1" l="1"/>
  <c r="G2276" i="1"/>
  <c r="D2277" i="1"/>
  <c r="F2277" i="1" s="1"/>
  <c r="B2271" i="1"/>
  <c r="N2274" i="1"/>
  <c r="O2273" i="1"/>
  <c r="P2273" i="1" s="1"/>
  <c r="S2272" i="1"/>
  <c r="Z2272" i="1" s="1"/>
  <c r="X2272" i="1"/>
  <c r="B2272" i="1" s="1"/>
  <c r="C2280" i="1"/>
  <c r="AB2279" i="1"/>
  <c r="U2277" i="1"/>
  <c r="W2277" i="1" s="1"/>
  <c r="T2281" i="1"/>
  <c r="H2279" i="1"/>
  <c r="A2280" i="1"/>
  <c r="Q2280" i="1" s="1"/>
  <c r="R2280" i="1" s="1"/>
  <c r="I2279" i="1"/>
  <c r="J2278" i="1"/>
  <c r="K2278" i="1" s="1"/>
  <c r="E2278" i="1" s="1"/>
  <c r="M2278" i="1"/>
  <c r="L2277" i="1" l="1"/>
  <c r="D2278" i="1"/>
  <c r="F2278" i="1" s="1"/>
  <c r="S2273" i="1"/>
  <c r="Z2273" i="1" s="1"/>
  <c r="X2273" i="1"/>
  <c r="B2273" i="1" s="1"/>
  <c r="N2275" i="1"/>
  <c r="O2274" i="1"/>
  <c r="P2274" i="1" s="1"/>
  <c r="C2281" i="1"/>
  <c r="G2277" i="1"/>
  <c r="H2280" i="1"/>
  <c r="A2281" i="1"/>
  <c r="Q2281" i="1" s="1"/>
  <c r="R2281" i="1" s="1"/>
  <c r="I2280" i="1"/>
  <c r="T2282" i="1"/>
  <c r="J2279" i="1"/>
  <c r="K2279" i="1" s="1"/>
  <c r="E2279" i="1" s="1"/>
  <c r="M2279" i="1"/>
  <c r="U2278" i="1"/>
  <c r="W2278" i="1" s="1"/>
  <c r="AB2280" i="1"/>
  <c r="L2278" i="1" l="1"/>
  <c r="D2279" i="1"/>
  <c r="F2279" i="1" s="1"/>
  <c r="S2274" i="1"/>
  <c r="X2274" i="1"/>
  <c r="O2275" i="1"/>
  <c r="P2275" i="1" s="1"/>
  <c r="N2276" i="1"/>
  <c r="G2278" i="1"/>
  <c r="C2282" i="1"/>
  <c r="AB2281" i="1"/>
  <c r="T2283" i="1"/>
  <c r="U2279" i="1"/>
  <c r="W2279" i="1" s="1"/>
  <c r="H2281" i="1"/>
  <c r="A2282" i="1"/>
  <c r="Q2282" i="1" s="1"/>
  <c r="R2282" i="1" s="1"/>
  <c r="I2281" i="1"/>
  <c r="J2280" i="1"/>
  <c r="K2280" i="1" s="1"/>
  <c r="E2280" i="1" s="1"/>
  <c r="M2280" i="1"/>
  <c r="Z2274" i="1" l="1"/>
  <c r="L2279" i="1"/>
  <c r="D2280" i="1"/>
  <c r="F2280" i="1" s="1"/>
  <c r="S2275" i="1"/>
  <c r="X2275" i="1"/>
  <c r="B2274" i="1"/>
  <c r="C2283" i="1"/>
  <c r="G2279" i="1"/>
  <c r="N2277" i="1"/>
  <c r="O2276" i="1"/>
  <c r="P2276" i="1" s="1"/>
  <c r="U2280" i="1"/>
  <c r="W2280" i="1" s="1"/>
  <c r="H2282" i="1"/>
  <c r="A2283" i="1"/>
  <c r="Q2283" i="1" s="1"/>
  <c r="R2283" i="1" s="1"/>
  <c r="I2282" i="1"/>
  <c r="J2281" i="1"/>
  <c r="K2281" i="1" s="1"/>
  <c r="E2281" i="1" s="1"/>
  <c r="M2281" i="1"/>
  <c r="T2284" i="1"/>
  <c r="AB2282" i="1"/>
  <c r="L2280" i="1" l="1"/>
  <c r="Z2275" i="1"/>
  <c r="D2281" i="1"/>
  <c r="F2281" i="1" s="1"/>
  <c r="B2275" i="1"/>
  <c r="S2276" i="1"/>
  <c r="Z2276" i="1" s="1"/>
  <c r="X2276" i="1"/>
  <c r="B2276" i="1" s="1"/>
  <c r="N2278" i="1"/>
  <c r="O2277" i="1"/>
  <c r="P2277" i="1" s="1"/>
  <c r="G2280" i="1"/>
  <c r="C2284" i="1"/>
  <c r="U2281" i="1"/>
  <c r="W2281" i="1" s="1"/>
  <c r="H2283" i="1"/>
  <c r="A2284" i="1"/>
  <c r="Q2284" i="1" s="1"/>
  <c r="R2284" i="1" s="1"/>
  <c r="I2283" i="1"/>
  <c r="T2285" i="1"/>
  <c r="J2282" i="1"/>
  <c r="K2282" i="1" s="1"/>
  <c r="E2282" i="1" s="1"/>
  <c r="M2282" i="1"/>
  <c r="AB2283" i="1"/>
  <c r="L2281" i="1" l="1"/>
  <c r="D2282" i="1"/>
  <c r="F2282" i="1" s="1"/>
  <c r="C2285" i="1"/>
  <c r="G2281" i="1"/>
  <c r="S2277" i="1"/>
  <c r="Z2277" i="1" s="1"/>
  <c r="X2277" i="1"/>
  <c r="B2277" i="1" s="1"/>
  <c r="N2279" i="1"/>
  <c r="O2278" i="1"/>
  <c r="P2278" i="1" s="1"/>
  <c r="U2282" i="1"/>
  <c r="W2282" i="1" s="1"/>
  <c r="AB2284" i="1"/>
  <c r="T2286" i="1"/>
  <c r="J2283" i="1"/>
  <c r="K2283" i="1" s="1"/>
  <c r="E2283" i="1" s="1"/>
  <c r="M2283" i="1"/>
  <c r="H2284" i="1"/>
  <c r="A2285" i="1"/>
  <c r="Q2285" i="1" s="1"/>
  <c r="R2285" i="1" s="1"/>
  <c r="I2284" i="1"/>
  <c r="L2282" i="1" l="1"/>
  <c r="G2282" i="1"/>
  <c r="D2283" i="1"/>
  <c r="F2283" i="1" s="1"/>
  <c r="C2286" i="1"/>
  <c r="S2278" i="1"/>
  <c r="Z2278" i="1" s="1"/>
  <c r="X2278" i="1"/>
  <c r="B2278" i="1" s="1"/>
  <c r="N2280" i="1"/>
  <c r="O2279" i="1"/>
  <c r="P2279" i="1" s="1"/>
  <c r="AB2285" i="1"/>
  <c r="U2283" i="1"/>
  <c r="W2283" i="1" s="1"/>
  <c r="T2287" i="1"/>
  <c r="H2285" i="1"/>
  <c r="A2286" i="1"/>
  <c r="Q2286" i="1" s="1"/>
  <c r="R2286" i="1" s="1"/>
  <c r="I2285" i="1"/>
  <c r="J2284" i="1"/>
  <c r="K2284" i="1" s="1"/>
  <c r="E2284" i="1" s="1"/>
  <c r="M2284" i="1"/>
  <c r="L2283" i="1" l="1"/>
  <c r="G2283" i="1"/>
  <c r="D2284" i="1"/>
  <c r="F2284" i="1" s="1"/>
  <c r="O2280" i="1"/>
  <c r="P2280" i="1" s="1"/>
  <c r="N2281" i="1"/>
  <c r="C2287" i="1"/>
  <c r="S2279" i="1"/>
  <c r="X2279" i="1"/>
  <c r="J2285" i="1"/>
  <c r="K2285" i="1" s="1"/>
  <c r="E2285" i="1" s="1"/>
  <c r="M2285" i="1"/>
  <c r="U2284" i="1"/>
  <c r="W2284" i="1" s="1"/>
  <c r="AB2286" i="1"/>
  <c r="T2288" i="1"/>
  <c r="H2286" i="1"/>
  <c r="A2287" i="1"/>
  <c r="Q2287" i="1" s="1"/>
  <c r="R2287" i="1" s="1"/>
  <c r="I2286" i="1"/>
  <c r="Z2279" i="1" l="1"/>
  <c r="L2284" i="1"/>
  <c r="D2285" i="1"/>
  <c r="F2285" i="1" s="1"/>
  <c r="C2288" i="1"/>
  <c r="O2281" i="1"/>
  <c r="P2281" i="1" s="1"/>
  <c r="N2282" i="1"/>
  <c r="S2280" i="1"/>
  <c r="Z2280" i="1" s="1"/>
  <c r="X2280" i="1"/>
  <c r="B2280" i="1" s="1"/>
  <c r="B2279" i="1"/>
  <c r="G2284" i="1"/>
  <c r="J2286" i="1"/>
  <c r="K2286" i="1" s="1"/>
  <c r="E2286" i="1" s="1"/>
  <c r="M2286" i="1"/>
  <c r="T2289" i="1"/>
  <c r="A2288" i="1"/>
  <c r="Q2288" i="1" s="1"/>
  <c r="R2288" i="1" s="1"/>
  <c r="H2287" i="1"/>
  <c r="I2287" i="1"/>
  <c r="U2285" i="1"/>
  <c r="W2285" i="1" s="1"/>
  <c r="AB2287" i="1"/>
  <c r="L2285" i="1" l="1"/>
  <c r="G2285" i="1"/>
  <c r="D2286" i="1"/>
  <c r="F2286" i="1" s="1"/>
  <c r="O2282" i="1"/>
  <c r="P2282" i="1" s="1"/>
  <c r="N2283" i="1"/>
  <c r="S2281" i="1"/>
  <c r="Z2281" i="1" s="1"/>
  <c r="X2281" i="1"/>
  <c r="B2281" i="1" s="1"/>
  <c r="C2289" i="1"/>
  <c r="AB2288" i="1"/>
  <c r="U2286" i="1"/>
  <c r="W2286" i="1" s="1"/>
  <c r="J2287" i="1"/>
  <c r="K2287" i="1" s="1"/>
  <c r="E2287" i="1" s="1"/>
  <c r="M2287" i="1"/>
  <c r="A2289" i="1"/>
  <c r="Q2289" i="1" s="1"/>
  <c r="R2289" i="1" s="1"/>
  <c r="I2288" i="1"/>
  <c r="H2288" i="1"/>
  <c r="T2290" i="1"/>
  <c r="L2286" i="1" l="1"/>
  <c r="D2287" i="1"/>
  <c r="F2287" i="1" s="1"/>
  <c r="O2283" i="1"/>
  <c r="P2283" i="1" s="1"/>
  <c r="N2284" i="1"/>
  <c r="S2282" i="1"/>
  <c r="X2282" i="1"/>
  <c r="B2282" i="1" s="1"/>
  <c r="G2286" i="1"/>
  <c r="C2290" i="1"/>
  <c r="T2291" i="1"/>
  <c r="J2288" i="1"/>
  <c r="K2288" i="1" s="1"/>
  <c r="E2288" i="1" s="1"/>
  <c r="M2288" i="1"/>
  <c r="U2287" i="1"/>
  <c r="W2287" i="1" s="1"/>
  <c r="AB2289" i="1"/>
  <c r="I2289" i="1"/>
  <c r="A2290" i="1"/>
  <c r="Q2290" i="1" s="1"/>
  <c r="R2290" i="1" s="1"/>
  <c r="H2289" i="1"/>
  <c r="L2287" i="1" l="1"/>
  <c r="G2287" i="1"/>
  <c r="D2288" i="1"/>
  <c r="F2288" i="1" s="1"/>
  <c r="N2285" i="1"/>
  <c r="O2284" i="1"/>
  <c r="P2284" i="1" s="1"/>
  <c r="S2283" i="1"/>
  <c r="X2283" i="1"/>
  <c r="C2291" i="1"/>
  <c r="Z2282" i="1"/>
  <c r="U2288" i="1"/>
  <c r="W2288" i="1" s="1"/>
  <c r="J2289" i="1"/>
  <c r="K2289" i="1" s="1"/>
  <c r="E2289" i="1" s="1"/>
  <c r="M2289" i="1"/>
  <c r="AB2290" i="1"/>
  <c r="H2290" i="1"/>
  <c r="A2291" i="1"/>
  <c r="Q2291" i="1" s="1"/>
  <c r="R2291" i="1" s="1"/>
  <c r="I2290" i="1"/>
  <c r="T2292" i="1"/>
  <c r="Z2283" i="1" l="1"/>
  <c r="L2288" i="1"/>
  <c r="G2288" i="1"/>
  <c r="D2289" i="1"/>
  <c r="F2289" i="1" s="1"/>
  <c r="S2284" i="1"/>
  <c r="Z2284" i="1" s="1"/>
  <c r="X2284" i="1"/>
  <c r="B2284" i="1" s="1"/>
  <c r="O2285" i="1"/>
  <c r="P2285" i="1" s="1"/>
  <c r="N2286" i="1"/>
  <c r="C2292" i="1"/>
  <c r="B2283" i="1"/>
  <c r="T2293" i="1"/>
  <c r="J2290" i="1"/>
  <c r="K2290" i="1" s="1"/>
  <c r="E2290" i="1" s="1"/>
  <c r="M2290" i="1"/>
  <c r="AB2291" i="1"/>
  <c r="A2292" i="1"/>
  <c r="Q2292" i="1" s="1"/>
  <c r="R2292" i="1" s="1"/>
  <c r="I2291" i="1"/>
  <c r="H2291" i="1"/>
  <c r="U2289" i="1"/>
  <c r="W2289" i="1" s="1"/>
  <c r="L2289" i="1" l="1"/>
  <c r="G2289" i="1"/>
  <c r="D2290" i="1"/>
  <c r="F2290" i="1" s="1"/>
  <c r="O2286" i="1"/>
  <c r="P2286" i="1" s="1"/>
  <c r="N2287" i="1"/>
  <c r="S2285" i="1"/>
  <c r="Z2285" i="1" s="1"/>
  <c r="X2285" i="1"/>
  <c r="B2285" i="1" s="1"/>
  <c r="C2293" i="1"/>
  <c r="AB2292" i="1"/>
  <c r="A2293" i="1"/>
  <c r="Q2293" i="1" s="1"/>
  <c r="R2293" i="1" s="1"/>
  <c r="H2292" i="1"/>
  <c r="I2292" i="1"/>
  <c r="T2294" i="1"/>
  <c r="U2290" i="1"/>
  <c r="W2290" i="1" s="1"/>
  <c r="M2291" i="1"/>
  <c r="J2291" i="1"/>
  <c r="K2291" i="1" s="1"/>
  <c r="E2291" i="1" s="1"/>
  <c r="L2290" i="1" l="1"/>
  <c r="G2290" i="1"/>
  <c r="D2291" i="1"/>
  <c r="F2291" i="1" s="1"/>
  <c r="O2287" i="1"/>
  <c r="P2287" i="1" s="1"/>
  <c r="N2288" i="1"/>
  <c r="S2286" i="1"/>
  <c r="Z2286" i="1" s="1"/>
  <c r="X2286" i="1"/>
  <c r="B2286" i="1" s="1"/>
  <c r="C2294" i="1"/>
  <c r="U2291" i="1"/>
  <c r="W2291" i="1" s="1"/>
  <c r="J2292" i="1"/>
  <c r="K2292" i="1" s="1"/>
  <c r="E2292" i="1" s="1"/>
  <c r="M2292" i="1"/>
  <c r="A2294" i="1"/>
  <c r="Q2294" i="1" s="1"/>
  <c r="R2294" i="1" s="1"/>
  <c r="H2293" i="1"/>
  <c r="I2293" i="1"/>
  <c r="T2295" i="1"/>
  <c r="AB2293" i="1"/>
  <c r="L2291" i="1" l="1"/>
  <c r="G2291" i="1"/>
  <c r="D2292" i="1"/>
  <c r="F2292" i="1" s="1"/>
  <c r="N2289" i="1"/>
  <c r="O2288" i="1"/>
  <c r="P2288" i="1" s="1"/>
  <c r="S2287" i="1"/>
  <c r="X2287" i="1"/>
  <c r="C2295" i="1"/>
  <c r="AB2294" i="1"/>
  <c r="H2294" i="1"/>
  <c r="I2294" i="1" s="1"/>
  <c r="A2295" i="1"/>
  <c r="Q2295" i="1" s="1"/>
  <c r="R2295" i="1" s="1"/>
  <c r="T2296" i="1"/>
  <c r="J2293" i="1"/>
  <c r="K2293" i="1" s="1"/>
  <c r="E2293" i="1" s="1"/>
  <c r="M2293" i="1"/>
  <c r="U2292" i="1"/>
  <c r="W2292" i="1" s="1"/>
  <c r="L2292" i="1" l="1"/>
  <c r="D2293" i="1"/>
  <c r="G2293" i="1" s="1"/>
  <c r="Z2287" i="1"/>
  <c r="G2292" i="1"/>
  <c r="S2288" i="1"/>
  <c r="X2288" i="1"/>
  <c r="O2289" i="1"/>
  <c r="P2289" i="1" s="1"/>
  <c r="N2290" i="1"/>
  <c r="C2296" i="1"/>
  <c r="B2287" i="1"/>
  <c r="AB2295" i="1"/>
  <c r="U2293" i="1"/>
  <c r="W2293" i="1" s="1"/>
  <c r="T2297" i="1"/>
  <c r="H2295" i="1"/>
  <c r="A2296" i="1"/>
  <c r="Q2296" i="1" s="1"/>
  <c r="R2296" i="1" s="1"/>
  <c r="I2295" i="1"/>
  <c r="J2294" i="1"/>
  <c r="K2294" i="1" s="1"/>
  <c r="E2294" i="1" s="1"/>
  <c r="L2293" i="1" l="1"/>
  <c r="M2294" i="1" s="1"/>
  <c r="F2293" i="1"/>
  <c r="Z2288" i="1"/>
  <c r="N2291" i="1"/>
  <c r="O2290" i="1"/>
  <c r="P2290" i="1" s="1"/>
  <c r="S2289" i="1"/>
  <c r="X2289" i="1"/>
  <c r="B2288" i="1"/>
  <c r="D2294" i="1"/>
  <c r="G2294" i="1" s="1"/>
  <c r="C2297" i="1"/>
  <c r="H2296" i="1"/>
  <c r="A2297" i="1"/>
  <c r="Q2297" i="1" s="1"/>
  <c r="R2297" i="1" s="1"/>
  <c r="I2296" i="1"/>
  <c r="T2298" i="1"/>
  <c r="U2294" i="1"/>
  <c r="W2294" i="1" s="1"/>
  <c r="J2295" i="1"/>
  <c r="K2295" i="1" s="1"/>
  <c r="E2295" i="1" s="1"/>
  <c r="AB2296" i="1"/>
  <c r="Z2289" i="1" l="1"/>
  <c r="L2294" i="1"/>
  <c r="B2289" i="1"/>
  <c r="C2298" i="1"/>
  <c r="S2290" i="1"/>
  <c r="X2290" i="1"/>
  <c r="Z2290" i="1" s="1"/>
  <c r="D2295" i="1"/>
  <c r="L2295" i="1" s="1"/>
  <c r="F2294" i="1"/>
  <c r="O2291" i="1"/>
  <c r="P2291" i="1" s="1"/>
  <c r="N2292" i="1"/>
  <c r="M2295" i="1"/>
  <c r="M2296" i="1" s="1"/>
  <c r="T2299" i="1"/>
  <c r="H2297" i="1"/>
  <c r="A2298" i="1"/>
  <c r="Q2298" i="1" s="1"/>
  <c r="R2298" i="1" s="1"/>
  <c r="I2297" i="1"/>
  <c r="U2295" i="1"/>
  <c r="W2295" i="1" s="1"/>
  <c r="J2296" i="1"/>
  <c r="K2296" i="1" s="1"/>
  <c r="E2296" i="1" s="1"/>
  <c r="AB2297" i="1"/>
  <c r="C2299" i="1" l="1"/>
  <c r="O2292" i="1"/>
  <c r="P2292" i="1" s="1"/>
  <c r="N2293" i="1"/>
  <c r="S2291" i="1"/>
  <c r="X2291" i="1"/>
  <c r="B2291" i="1" s="1"/>
  <c r="D2296" i="1"/>
  <c r="L2296" i="1" s="1"/>
  <c r="F2295" i="1"/>
  <c r="G2295" i="1"/>
  <c r="B2290" i="1"/>
  <c r="J2297" i="1"/>
  <c r="K2297" i="1" s="1"/>
  <c r="E2297" i="1" s="1"/>
  <c r="M2297" i="1"/>
  <c r="T2300" i="1"/>
  <c r="AB2298" i="1"/>
  <c r="U2296" i="1"/>
  <c r="W2296" i="1" s="1"/>
  <c r="H2298" i="1"/>
  <c r="A2299" i="1"/>
  <c r="Q2299" i="1" s="1"/>
  <c r="R2299" i="1" s="1"/>
  <c r="I2298" i="1"/>
  <c r="O2293" i="1" l="1"/>
  <c r="P2293" i="1" s="1"/>
  <c r="N2294" i="1"/>
  <c r="S2292" i="1"/>
  <c r="Z2292" i="1" s="1"/>
  <c r="X2292" i="1"/>
  <c r="B2292" i="1" s="1"/>
  <c r="C2300" i="1"/>
  <c r="D2297" i="1"/>
  <c r="G2297" i="1" s="1"/>
  <c r="F2296" i="1"/>
  <c r="G2296" i="1"/>
  <c r="Z2291" i="1"/>
  <c r="J2298" i="1"/>
  <c r="K2298" i="1" s="1"/>
  <c r="E2298" i="1" s="1"/>
  <c r="M2298" i="1"/>
  <c r="T2301" i="1"/>
  <c r="AB2299" i="1"/>
  <c r="U2297" i="1"/>
  <c r="W2297" i="1" s="1"/>
  <c r="H2299" i="1"/>
  <c r="A2300" i="1"/>
  <c r="Q2300" i="1" s="1"/>
  <c r="R2300" i="1" s="1"/>
  <c r="I2299" i="1"/>
  <c r="L2297" i="1" l="1"/>
  <c r="C2301" i="1"/>
  <c r="O2294" i="1"/>
  <c r="P2294" i="1" s="1"/>
  <c r="N2295" i="1"/>
  <c r="S2293" i="1"/>
  <c r="X2293" i="1"/>
  <c r="D2298" i="1"/>
  <c r="G2298" i="1" s="1"/>
  <c r="F2297" i="1"/>
  <c r="H2300" i="1"/>
  <c r="A2301" i="1"/>
  <c r="Q2301" i="1" s="1"/>
  <c r="R2301" i="1" s="1"/>
  <c r="I2300" i="1"/>
  <c r="U2298" i="1"/>
  <c r="W2298" i="1" s="1"/>
  <c r="J2299" i="1"/>
  <c r="K2299" i="1" s="1"/>
  <c r="E2299" i="1" s="1"/>
  <c r="M2299" i="1"/>
  <c r="AB2300" i="1"/>
  <c r="T2302" i="1"/>
  <c r="Z2293" i="1" l="1"/>
  <c r="N2296" i="1"/>
  <c r="O2295" i="1"/>
  <c r="P2295" i="1" s="1"/>
  <c r="S2294" i="1"/>
  <c r="X2294" i="1"/>
  <c r="C2302" i="1"/>
  <c r="D2299" i="1"/>
  <c r="L2299" i="1" s="1"/>
  <c r="F2298" i="1"/>
  <c r="L2298" i="1"/>
  <c r="B2293" i="1"/>
  <c r="AB2301" i="1"/>
  <c r="U2299" i="1"/>
  <c r="W2299" i="1" s="1"/>
  <c r="T2303" i="1"/>
  <c r="H2301" i="1"/>
  <c r="A2302" i="1"/>
  <c r="Q2302" i="1" s="1"/>
  <c r="R2302" i="1" s="1"/>
  <c r="I2301" i="1"/>
  <c r="J2300" i="1"/>
  <c r="K2300" i="1" s="1"/>
  <c r="E2300" i="1" s="1"/>
  <c r="M2300" i="1"/>
  <c r="Z2294" i="1" l="1"/>
  <c r="B2294" i="1"/>
  <c r="S2295" i="1"/>
  <c r="X2295" i="1"/>
  <c r="O2296" i="1"/>
  <c r="P2296" i="1" s="1"/>
  <c r="N2297" i="1"/>
  <c r="D2300" i="1"/>
  <c r="L2300" i="1" s="1"/>
  <c r="F2299" i="1"/>
  <c r="G2299" i="1"/>
  <c r="C2303" i="1"/>
  <c r="J2301" i="1"/>
  <c r="K2301" i="1" s="1"/>
  <c r="E2301" i="1" s="1"/>
  <c r="M2301" i="1"/>
  <c r="AB2302" i="1"/>
  <c r="H2302" i="1"/>
  <c r="A2303" i="1"/>
  <c r="Q2303" i="1" s="1"/>
  <c r="R2303" i="1" s="1"/>
  <c r="I2302" i="1"/>
  <c r="T2304" i="1"/>
  <c r="U2300" i="1"/>
  <c r="W2300" i="1" s="1"/>
  <c r="Z2295" i="1" l="1"/>
  <c r="B2295" i="1"/>
  <c r="C2304" i="1"/>
  <c r="D2301" i="1"/>
  <c r="F2300" i="1"/>
  <c r="O2297" i="1"/>
  <c r="P2297" i="1" s="1"/>
  <c r="N2298" i="1"/>
  <c r="G2300" i="1"/>
  <c r="S2296" i="1"/>
  <c r="X2296" i="1"/>
  <c r="AB2303" i="1"/>
  <c r="H2303" i="1"/>
  <c r="A2304" i="1"/>
  <c r="Q2304" i="1" s="1"/>
  <c r="R2304" i="1" s="1"/>
  <c r="I2303" i="1"/>
  <c r="J2302" i="1"/>
  <c r="K2302" i="1" s="1"/>
  <c r="E2302" i="1" s="1"/>
  <c r="M2302" i="1"/>
  <c r="U2301" i="1"/>
  <c r="W2301" i="1" s="1"/>
  <c r="T2305" i="1"/>
  <c r="Z2296" i="1" l="1"/>
  <c r="B2296" i="1"/>
  <c r="D2302" i="1"/>
  <c r="L2302" i="1" s="1"/>
  <c r="F2301" i="1"/>
  <c r="C2305" i="1"/>
  <c r="L2301" i="1"/>
  <c r="N2299" i="1"/>
  <c r="O2298" i="1"/>
  <c r="P2298" i="1" s="1"/>
  <c r="G2301" i="1"/>
  <c r="S2297" i="1"/>
  <c r="Z2297" i="1" s="1"/>
  <c r="X2297" i="1"/>
  <c r="B2297" i="1" s="1"/>
  <c r="T2306" i="1"/>
  <c r="U2302" i="1"/>
  <c r="W2302" i="1" s="1"/>
  <c r="J2303" i="1"/>
  <c r="K2303" i="1" s="1"/>
  <c r="E2303" i="1" s="1"/>
  <c r="M2303" i="1"/>
  <c r="AB2304" i="1"/>
  <c r="H2304" i="1"/>
  <c r="A2305" i="1"/>
  <c r="Q2305" i="1" s="1"/>
  <c r="R2305" i="1" s="1"/>
  <c r="I2304" i="1"/>
  <c r="C2306" i="1" l="1"/>
  <c r="D2303" i="1"/>
  <c r="L2303" i="1" s="1"/>
  <c r="F2302" i="1"/>
  <c r="S2298" i="1"/>
  <c r="Z2298" i="1" s="1"/>
  <c r="X2298" i="1"/>
  <c r="B2298" i="1" s="1"/>
  <c r="G2302" i="1"/>
  <c r="O2299" i="1"/>
  <c r="P2299" i="1" s="1"/>
  <c r="N2300" i="1"/>
  <c r="U2303" i="1"/>
  <c r="W2303" i="1" s="1"/>
  <c r="H2305" i="1"/>
  <c r="A2306" i="1"/>
  <c r="Q2306" i="1" s="1"/>
  <c r="R2306" i="1" s="1"/>
  <c r="I2305" i="1"/>
  <c r="J2304" i="1"/>
  <c r="K2304" i="1" s="1"/>
  <c r="E2304" i="1" s="1"/>
  <c r="M2304" i="1"/>
  <c r="AB2305" i="1"/>
  <c r="T2307" i="1"/>
  <c r="D2304" i="1" l="1"/>
  <c r="L2304" i="1" s="1"/>
  <c r="F2303" i="1"/>
  <c r="O2300" i="1"/>
  <c r="P2300" i="1" s="1"/>
  <c r="N2301" i="1"/>
  <c r="S2299" i="1"/>
  <c r="Z2299" i="1" s="1"/>
  <c r="X2299" i="1"/>
  <c r="B2299" i="1" s="1"/>
  <c r="C2307" i="1"/>
  <c r="G2303" i="1"/>
  <c r="U2304" i="1"/>
  <c r="W2304" i="1" s="1"/>
  <c r="AB2306" i="1"/>
  <c r="T2308" i="1"/>
  <c r="H2306" i="1"/>
  <c r="A2307" i="1"/>
  <c r="Q2307" i="1" s="1"/>
  <c r="R2307" i="1" s="1"/>
  <c r="I2306" i="1"/>
  <c r="J2305" i="1"/>
  <c r="K2305" i="1" s="1"/>
  <c r="E2305" i="1" s="1"/>
  <c r="M2305" i="1"/>
  <c r="N2302" i="1" l="1"/>
  <c r="O2301" i="1"/>
  <c r="P2301" i="1" s="1"/>
  <c r="S2300" i="1"/>
  <c r="X2300" i="1"/>
  <c r="D2305" i="1"/>
  <c r="G2305" i="1" s="1"/>
  <c r="F2304" i="1"/>
  <c r="C2308" i="1"/>
  <c r="G2304" i="1"/>
  <c r="J2306" i="1"/>
  <c r="K2306" i="1" s="1"/>
  <c r="E2306" i="1" s="1"/>
  <c r="M2306" i="1"/>
  <c r="AB2307" i="1"/>
  <c r="U2305" i="1"/>
  <c r="W2305" i="1" s="1"/>
  <c r="T2309" i="1"/>
  <c r="H2307" i="1"/>
  <c r="A2308" i="1"/>
  <c r="Q2308" i="1" s="1"/>
  <c r="R2308" i="1" s="1"/>
  <c r="I2307" i="1"/>
  <c r="Z2300" i="1" l="1"/>
  <c r="L2305" i="1"/>
  <c r="B2300" i="1"/>
  <c r="S2301" i="1"/>
  <c r="Z2301" i="1" s="1"/>
  <c r="X2301" i="1"/>
  <c r="B2301" i="1" s="1"/>
  <c r="C2309" i="1"/>
  <c r="O2302" i="1"/>
  <c r="P2302" i="1" s="1"/>
  <c r="N2303" i="1"/>
  <c r="D2306" i="1"/>
  <c r="L2306" i="1" s="1"/>
  <c r="F2305" i="1"/>
  <c r="J2307" i="1"/>
  <c r="K2307" i="1" s="1"/>
  <c r="E2307" i="1" s="1"/>
  <c r="M2307" i="1"/>
  <c r="AB2308" i="1"/>
  <c r="T2310" i="1"/>
  <c r="H2308" i="1"/>
  <c r="A2309" i="1"/>
  <c r="Q2309" i="1" s="1"/>
  <c r="R2309" i="1" s="1"/>
  <c r="I2308" i="1"/>
  <c r="U2306" i="1"/>
  <c r="W2306" i="1" s="1"/>
  <c r="D2307" i="1" l="1"/>
  <c r="G2307" i="1" s="1"/>
  <c r="O2303" i="1"/>
  <c r="P2303" i="1" s="1"/>
  <c r="N2304" i="1"/>
  <c r="S2302" i="1"/>
  <c r="Z2302" i="1" s="1"/>
  <c r="X2302" i="1"/>
  <c r="B2302" i="1" s="1"/>
  <c r="C2310" i="1"/>
  <c r="G2306" i="1"/>
  <c r="F2306" i="1"/>
  <c r="AB2309" i="1"/>
  <c r="U2307" i="1"/>
  <c r="W2307" i="1" s="1"/>
  <c r="A2310" i="1"/>
  <c r="Q2310" i="1" s="1"/>
  <c r="R2310" i="1" s="1"/>
  <c r="H2309" i="1"/>
  <c r="I2309" i="1"/>
  <c r="J2308" i="1"/>
  <c r="K2308" i="1" s="1"/>
  <c r="E2308" i="1" s="1"/>
  <c r="M2308" i="1"/>
  <c r="T2311" i="1"/>
  <c r="F2307" i="1" l="1"/>
  <c r="D2308" i="1"/>
  <c r="G2308" i="1" s="1"/>
  <c r="L2307" i="1"/>
  <c r="C2311" i="1"/>
  <c r="N2305" i="1"/>
  <c r="O2304" i="1"/>
  <c r="P2304" i="1" s="1"/>
  <c r="S2303" i="1"/>
  <c r="X2303" i="1"/>
  <c r="B2303" i="1" s="1"/>
  <c r="T2312" i="1"/>
  <c r="J2309" i="1"/>
  <c r="K2309" i="1" s="1"/>
  <c r="M2309" i="1"/>
  <c r="A2311" i="1"/>
  <c r="Q2311" i="1" s="1"/>
  <c r="R2311" i="1" s="1"/>
  <c r="H2310" i="1"/>
  <c r="I2310" i="1"/>
  <c r="AB2310" i="1"/>
  <c r="U2308" i="1"/>
  <c r="W2308" i="1" s="1"/>
  <c r="E2309" i="1" l="1"/>
  <c r="L2308" i="1"/>
  <c r="F2308" i="1"/>
  <c r="S2304" i="1"/>
  <c r="X2304" i="1"/>
  <c r="N2306" i="1"/>
  <c r="O2305" i="1"/>
  <c r="P2305" i="1" s="1"/>
  <c r="C2312" i="1"/>
  <c r="Z2303" i="1"/>
  <c r="U2309" i="1"/>
  <c r="W2309" i="1" s="1"/>
  <c r="AB2311" i="1"/>
  <c r="A2312" i="1"/>
  <c r="Q2312" i="1" s="1"/>
  <c r="R2312" i="1" s="1"/>
  <c r="H2311" i="1"/>
  <c r="I2311" i="1"/>
  <c r="J2310" i="1"/>
  <c r="K2310" i="1" s="1"/>
  <c r="M2310" i="1"/>
  <c r="T2313" i="1"/>
  <c r="E2310" i="1" l="1"/>
  <c r="D2309" i="1"/>
  <c r="Z2304" i="1"/>
  <c r="S2305" i="1"/>
  <c r="X2305" i="1"/>
  <c r="O2306" i="1"/>
  <c r="P2306" i="1" s="1"/>
  <c r="N2307" i="1"/>
  <c r="B2304" i="1"/>
  <c r="C2313" i="1"/>
  <c r="H2312" i="1"/>
  <c r="I2312" i="1"/>
  <c r="A2313" i="1"/>
  <c r="Q2313" i="1" s="1"/>
  <c r="R2313" i="1" s="1"/>
  <c r="T2314" i="1"/>
  <c r="AB2312" i="1"/>
  <c r="J2311" i="1"/>
  <c r="K2311" i="1" s="1"/>
  <c r="M2311" i="1"/>
  <c r="U2310" i="1"/>
  <c r="W2310" i="1" s="1"/>
  <c r="G2309" i="1" l="1"/>
  <c r="L2309" i="1"/>
  <c r="E2311" i="1"/>
  <c r="D2310" i="1"/>
  <c r="F2309" i="1"/>
  <c r="Z2305" i="1"/>
  <c r="O2307" i="1"/>
  <c r="P2307" i="1" s="1"/>
  <c r="N2308" i="1"/>
  <c r="S2306" i="1"/>
  <c r="Z2306" i="1" s="1"/>
  <c r="X2306" i="1"/>
  <c r="B2306" i="1" s="1"/>
  <c r="C2314" i="1"/>
  <c r="B2305" i="1"/>
  <c r="U2311" i="1"/>
  <c r="W2311" i="1" s="1"/>
  <c r="T2315" i="1"/>
  <c r="A2314" i="1"/>
  <c r="Q2314" i="1" s="1"/>
  <c r="R2314" i="1" s="1"/>
  <c r="I2313" i="1"/>
  <c r="H2313" i="1"/>
  <c r="AB2313" i="1"/>
  <c r="J2312" i="1"/>
  <c r="K2312" i="1" s="1"/>
  <c r="M2312" i="1"/>
  <c r="L2310" i="1" l="1"/>
  <c r="G2310" i="1"/>
  <c r="F2310" i="1"/>
  <c r="E2312" i="1"/>
  <c r="D2311" i="1"/>
  <c r="C2315" i="1"/>
  <c r="O2308" i="1"/>
  <c r="P2308" i="1" s="1"/>
  <c r="N2309" i="1"/>
  <c r="S2307" i="1"/>
  <c r="Z2307" i="1" s="1"/>
  <c r="X2307" i="1"/>
  <c r="B2307" i="1" s="1"/>
  <c r="A2315" i="1"/>
  <c r="Q2315" i="1" s="1"/>
  <c r="R2315" i="1" s="1"/>
  <c r="H2314" i="1"/>
  <c r="I2314" i="1"/>
  <c r="U2312" i="1"/>
  <c r="W2312" i="1" s="1"/>
  <c r="T2316" i="1"/>
  <c r="M2313" i="1"/>
  <c r="J2313" i="1"/>
  <c r="K2313" i="1" s="1"/>
  <c r="AB2314" i="1"/>
  <c r="E2313" i="1" l="1"/>
  <c r="G2311" i="1"/>
  <c r="F2311" i="1"/>
  <c r="L2311" i="1"/>
  <c r="D2312" i="1"/>
  <c r="O2309" i="1"/>
  <c r="P2309" i="1" s="1"/>
  <c r="N2310" i="1"/>
  <c r="S2308" i="1"/>
  <c r="Z2308" i="1" s="1"/>
  <c r="X2308" i="1"/>
  <c r="B2308" i="1" s="1"/>
  <c r="C2316" i="1"/>
  <c r="AB2315" i="1"/>
  <c r="T2317" i="1"/>
  <c r="U2313" i="1"/>
  <c r="W2313" i="1" s="1"/>
  <c r="J2314" i="1"/>
  <c r="K2314" i="1" s="1"/>
  <c r="M2314" i="1"/>
  <c r="A2316" i="1"/>
  <c r="Q2316" i="1" s="1"/>
  <c r="R2316" i="1" s="1"/>
  <c r="H2315" i="1"/>
  <c r="I2315" i="1"/>
  <c r="D2313" i="1" l="1"/>
  <c r="L2313" i="1" s="1"/>
  <c r="L2312" i="1"/>
  <c r="F2312" i="1"/>
  <c r="G2312" i="1"/>
  <c r="E2314" i="1"/>
  <c r="O2310" i="1"/>
  <c r="P2310" i="1" s="1"/>
  <c r="N2311" i="1"/>
  <c r="S2309" i="1"/>
  <c r="X2309" i="1"/>
  <c r="C2317" i="1"/>
  <c r="AB2316" i="1"/>
  <c r="U2314" i="1"/>
  <c r="W2314" i="1" s="1"/>
  <c r="T2318" i="1"/>
  <c r="J2315" i="1"/>
  <c r="K2315" i="1" s="1"/>
  <c r="M2315" i="1"/>
  <c r="A2317" i="1"/>
  <c r="Q2317" i="1" s="1"/>
  <c r="R2317" i="1" s="1"/>
  <c r="H2316" i="1"/>
  <c r="I2316" i="1"/>
  <c r="F2313" i="1" l="1"/>
  <c r="G2313" i="1"/>
  <c r="E2315" i="1"/>
  <c r="D2314" i="1"/>
  <c r="Z2309" i="1"/>
  <c r="B2309" i="1"/>
  <c r="O2311" i="1"/>
  <c r="P2311" i="1" s="1"/>
  <c r="N2312" i="1"/>
  <c r="S2310" i="1"/>
  <c r="Z2310" i="1" s="1"/>
  <c r="X2310" i="1"/>
  <c r="B2310" i="1" s="1"/>
  <c r="C2318" i="1"/>
  <c r="AB2317" i="1"/>
  <c r="A2318" i="1"/>
  <c r="Q2318" i="1" s="1"/>
  <c r="R2318" i="1" s="1"/>
  <c r="H2317" i="1"/>
  <c r="I2317" i="1"/>
  <c r="U2315" i="1"/>
  <c r="W2315" i="1" s="1"/>
  <c r="J2316" i="1"/>
  <c r="K2316" i="1" s="1"/>
  <c r="M2316" i="1"/>
  <c r="T2319" i="1"/>
  <c r="F2314" i="1" l="1"/>
  <c r="L2314" i="1"/>
  <c r="E2316" i="1"/>
  <c r="G2314" i="1"/>
  <c r="D2315" i="1"/>
  <c r="O2312" i="1"/>
  <c r="P2312" i="1" s="1"/>
  <c r="N2313" i="1"/>
  <c r="S2311" i="1"/>
  <c r="X2311" i="1"/>
  <c r="C2319" i="1"/>
  <c r="T2320" i="1"/>
  <c r="J2317" i="1"/>
  <c r="K2317" i="1" s="1"/>
  <c r="M2317" i="1"/>
  <c r="A2319" i="1"/>
  <c r="Q2319" i="1" s="1"/>
  <c r="R2319" i="1" s="1"/>
  <c r="H2318" i="1"/>
  <c r="I2318" i="1"/>
  <c r="AB2318" i="1"/>
  <c r="U2316" i="1"/>
  <c r="W2316" i="1" s="1"/>
  <c r="F2315" i="1" l="1"/>
  <c r="L2315" i="1"/>
  <c r="G2315" i="1"/>
  <c r="D2316" i="1"/>
  <c r="E2317" i="1"/>
  <c r="Z2311" i="1"/>
  <c r="B2311" i="1"/>
  <c r="N2314" i="1"/>
  <c r="O2313" i="1"/>
  <c r="P2313" i="1" s="1"/>
  <c r="S2312" i="1"/>
  <c r="X2312" i="1"/>
  <c r="B2312" i="1" s="1"/>
  <c r="C2320" i="1"/>
  <c r="AB2319" i="1"/>
  <c r="A2320" i="1"/>
  <c r="Q2320" i="1" s="1"/>
  <c r="R2320" i="1" s="1"/>
  <c r="H2319" i="1"/>
  <c r="I2319" i="1"/>
  <c r="T2321" i="1"/>
  <c r="U2317" i="1"/>
  <c r="W2317" i="1" s="1"/>
  <c r="J2318" i="1"/>
  <c r="K2318" i="1" s="1"/>
  <c r="M2318" i="1"/>
  <c r="G2316" i="1" l="1"/>
  <c r="F2316" i="1"/>
  <c r="L2316" i="1"/>
  <c r="E2318" i="1"/>
  <c r="D2317" i="1"/>
  <c r="S2313" i="1"/>
  <c r="Z2313" i="1" s="1"/>
  <c r="X2313" i="1"/>
  <c r="B2313" i="1" s="1"/>
  <c r="O2314" i="1"/>
  <c r="P2314" i="1" s="1"/>
  <c r="N2315" i="1"/>
  <c r="C2321" i="1"/>
  <c r="Z2312" i="1"/>
  <c r="J2319" i="1"/>
  <c r="K2319" i="1" s="1"/>
  <c r="M2319" i="1"/>
  <c r="A2321" i="1"/>
  <c r="Q2321" i="1" s="1"/>
  <c r="R2321" i="1" s="1"/>
  <c r="H2320" i="1"/>
  <c r="I2320" i="1"/>
  <c r="AB2320" i="1"/>
  <c r="U2318" i="1"/>
  <c r="W2318" i="1" s="1"/>
  <c r="T2322" i="1"/>
  <c r="D2318" i="1" l="1"/>
  <c r="G2318" i="1" s="1"/>
  <c r="L2317" i="1"/>
  <c r="F2317" i="1"/>
  <c r="G2317" i="1"/>
  <c r="E2319" i="1"/>
  <c r="C2322" i="1"/>
  <c r="O2315" i="1"/>
  <c r="P2315" i="1" s="1"/>
  <c r="N2316" i="1"/>
  <c r="S2314" i="1"/>
  <c r="X2314" i="1"/>
  <c r="Z2314" i="1" s="1"/>
  <c r="U2319" i="1"/>
  <c r="W2319" i="1" s="1"/>
  <c r="AB2321" i="1"/>
  <c r="A2322" i="1"/>
  <c r="Q2322" i="1" s="1"/>
  <c r="R2322" i="1" s="1"/>
  <c r="H2321" i="1"/>
  <c r="I2321" i="1"/>
  <c r="T2323" i="1"/>
  <c r="J2320" i="1"/>
  <c r="K2320" i="1" s="1"/>
  <c r="M2320" i="1"/>
  <c r="F2318" i="1" l="1"/>
  <c r="L2318" i="1"/>
  <c r="E2320" i="1"/>
  <c r="D2319" i="1"/>
  <c r="G2319" i="1" s="1"/>
  <c r="O2316" i="1"/>
  <c r="P2316" i="1" s="1"/>
  <c r="N2317" i="1"/>
  <c r="S2315" i="1"/>
  <c r="Z2315" i="1" s="1"/>
  <c r="X2315" i="1"/>
  <c r="B2315" i="1" s="1"/>
  <c r="B2314" i="1"/>
  <c r="C2323" i="1"/>
  <c r="T2324" i="1"/>
  <c r="U2320" i="1"/>
  <c r="W2320" i="1" s="1"/>
  <c r="J2321" i="1"/>
  <c r="K2321" i="1" s="1"/>
  <c r="M2321" i="1"/>
  <c r="A2323" i="1"/>
  <c r="Q2323" i="1" s="1"/>
  <c r="R2323" i="1" s="1"/>
  <c r="H2322" i="1"/>
  <c r="I2322" i="1"/>
  <c r="AB2322" i="1"/>
  <c r="D2320" i="1" l="1"/>
  <c r="G2320" i="1" s="1"/>
  <c r="F2319" i="1"/>
  <c r="L2319" i="1"/>
  <c r="E2321" i="1"/>
  <c r="C2324" i="1"/>
  <c r="O2317" i="1"/>
  <c r="P2317" i="1" s="1"/>
  <c r="N2318" i="1"/>
  <c r="S2316" i="1"/>
  <c r="Z2316" i="1" s="1"/>
  <c r="X2316" i="1"/>
  <c r="B2316" i="1" s="1"/>
  <c r="AB2323" i="1"/>
  <c r="A2324" i="1"/>
  <c r="Q2324" i="1" s="1"/>
  <c r="R2324" i="1" s="1"/>
  <c r="H2323" i="1"/>
  <c r="I2323" i="1" s="1"/>
  <c r="J2322" i="1"/>
  <c r="K2322" i="1" s="1"/>
  <c r="M2322" i="1"/>
  <c r="T2325" i="1"/>
  <c r="U2321" i="1"/>
  <c r="W2321" i="1" s="1"/>
  <c r="D2321" i="1" l="1"/>
  <c r="F2320" i="1"/>
  <c r="L2320" i="1"/>
  <c r="G2321" i="1"/>
  <c r="E2322" i="1"/>
  <c r="D2322" i="1" s="1"/>
  <c r="N2319" i="1"/>
  <c r="O2318" i="1"/>
  <c r="P2318" i="1" s="1"/>
  <c r="S2317" i="1"/>
  <c r="Z2317" i="1" s="1"/>
  <c r="X2317" i="1"/>
  <c r="B2317" i="1" s="1"/>
  <c r="C2325" i="1"/>
  <c r="J2323" i="1"/>
  <c r="K2323" i="1" s="1"/>
  <c r="E2323" i="1" s="1"/>
  <c r="A2325" i="1"/>
  <c r="Q2325" i="1" s="1"/>
  <c r="R2325" i="1" s="1"/>
  <c r="H2324" i="1"/>
  <c r="I2324" i="1"/>
  <c r="AB2324" i="1"/>
  <c r="U2322" i="1"/>
  <c r="W2322" i="1" s="1"/>
  <c r="T2326" i="1"/>
  <c r="F2321" i="1" l="1"/>
  <c r="L2321" i="1"/>
  <c r="F2322" i="1"/>
  <c r="L2322" i="1"/>
  <c r="M2323" i="1" s="1"/>
  <c r="M2324" i="1" s="1"/>
  <c r="G2322" i="1"/>
  <c r="C2326" i="1"/>
  <c r="D2323" i="1"/>
  <c r="F2323" i="1" s="1"/>
  <c r="S2318" i="1"/>
  <c r="X2318" i="1"/>
  <c r="O2319" i="1"/>
  <c r="P2319" i="1" s="1"/>
  <c r="N2320" i="1"/>
  <c r="AB2325" i="1"/>
  <c r="T2327" i="1"/>
  <c r="U2323" i="1"/>
  <c r="W2323" i="1" s="1"/>
  <c r="A2326" i="1"/>
  <c r="Q2326" i="1" s="1"/>
  <c r="R2326" i="1" s="1"/>
  <c r="H2325" i="1"/>
  <c r="I2325" i="1"/>
  <c r="J2324" i="1"/>
  <c r="K2324" i="1" s="1"/>
  <c r="E2324" i="1" s="1"/>
  <c r="L2323" i="1" l="1"/>
  <c r="Z2318" i="1"/>
  <c r="D2324" i="1"/>
  <c r="F2324" i="1" s="1"/>
  <c r="B2318" i="1"/>
  <c r="G2323" i="1"/>
  <c r="N2321" i="1"/>
  <c r="O2320" i="1"/>
  <c r="P2320" i="1" s="1"/>
  <c r="S2319" i="1"/>
  <c r="X2319" i="1"/>
  <c r="C2327" i="1"/>
  <c r="U2324" i="1"/>
  <c r="W2324" i="1" s="1"/>
  <c r="A2327" i="1"/>
  <c r="Q2327" i="1" s="1"/>
  <c r="R2327" i="1" s="1"/>
  <c r="H2326" i="1"/>
  <c r="I2326" i="1"/>
  <c r="J2325" i="1"/>
  <c r="K2325" i="1" s="1"/>
  <c r="E2325" i="1" s="1"/>
  <c r="M2325" i="1"/>
  <c r="T2328" i="1"/>
  <c r="AB2326" i="1"/>
  <c r="L2324" i="1" l="1"/>
  <c r="Z2319" i="1"/>
  <c r="D2325" i="1"/>
  <c r="F2325" i="1" s="1"/>
  <c r="N2322" i="1"/>
  <c r="O2321" i="1"/>
  <c r="P2321" i="1" s="1"/>
  <c r="C2328" i="1"/>
  <c r="B2319" i="1"/>
  <c r="G2324" i="1"/>
  <c r="S2320" i="1"/>
  <c r="X2320" i="1"/>
  <c r="L2325" i="1"/>
  <c r="U2325" i="1"/>
  <c r="W2325" i="1" s="1"/>
  <c r="A2328" i="1"/>
  <c r="Q2328" i="1" s="1"/>
  <c r="R2328" i="1" s="1"/>
  <c r="H2327" i="1"/>
  <c r="I2327" i="1"/>
  <c r="T2329" i="1"/>
  <c r="J2326" i="1"/>
  <c r="K2326" i="1" s="1"/>
  <c r="E2326" i="1" s="1"/>
  <c r="M2326" i="1"/>
  <c r="AB2327" i="1"/>
  <c r="G2325" i="1" l="1"/>
  <c r="Z2320" i="1"/>
  <c r="D2326" i="1"/>
  <c r="F2326" i="1" s="1"/>
  <c r="C2329" i="1"/>
  <c r="S2321" i="1"/>
  <c r="Z2321" i="1" s="1"/>
  <c r="X2321" i="1"/>
  <c r="B2321" i="1" s="1"/>
  <c r="O2322" i="1"/>
  <c r="P2322" i="1" s="1"/>
  <c r="N2323" i="1"/>
  <c r="B2320" i="1"/>
  <c r="AB2328" i="1"/>
  <c r="U2326" i="1"/>
  <c r="W2326" i="1" s="1"/>
  <c r="T2330" i="1"/>
  <c r="J2327" i="1"/>
  <c r="K2327" i="1" s="1"/>
  <c r="E2327" i="1" s="1"/>
  <c r="M2327" i="1"/>
  <c r="A2329" i="1"/>
  <c r="Q2329" i="1" s="1"/>
  <c r="R2329" i="1" s="1"/>
  <c r="H2328" i="1"/>
  <c r="I2328" i="1"/>
  <c r="L2326" i="1" l="1"/>
  <c r="G2326" i="1"/>
  <c r="D2327" i="1"/>
  <c r="F2327" i="1" s="1"/>
  <c r="N2324" i="1"/>
  <c r="O2323" i="1"/>
  <c r="P2323" i="1" s="1"/>
  <c r="S2322" i="1"/>
  <c r="X2322" i="1"/>
  <c r="C2330" i="1"/>
  <c r="A2330" i="1"/>
  <c r="Q2330" i="1" s="1"/>
  <c r="R2330" i="1" s="1"/>
  <c r="H2329" i="1"/>
  <c r="I2329" i="1"/>
  <c r="T2331" i="1"/>
  <c r="AB2329" i="1"/>
  <c r="J2328" i="1"/>
  <c r="K2328" i="1" s="1"/>
  <c r="E2328" i="1" s="1"/>
  <c r="M2328" i="1"/>
  <c r="U2327" i="1"/>
  <c r="W2327" i="1" s="1"/>
  <c r="L2327" i="1" l="1"/>
  <c r="Z2322" i="1"/>
  <c r="G2327" i="1"/>
  <c r="D2328" i="1"/>
  <c r="F2328" i="1" s="1"/>
  <c r="B2322" i="1"/>
  <c r="S2323" i="1"/>
  <c r="Z2323" i="1" s="1"/>
  <c r="X2323" i="1"/>
  <c r="B2323" i="1" s="1"/>
  <c r="N2325" i="1"/>
  <c r="O2324" i="1"/>
  <c r="P2324" i="1" s="1"/>
  <c r="C2331" i="1"/>
  <c r="U2328" i="1"/>
  <c r="W2328" i="1" s="1"/>
  <c r="J2329" i="1"/>
  <c r="K2329" i="1" s="1"/>
  <c r="E2329" i="1" s="1"/>
  <c r="M2329" i="1"/>
  <c r="A2331" i="1"/>
  <c r="Q2331" i="1" s="1"/>
  <c r="R2331" i="1" s="1"/>
  <c r="H2330" i="1"/>
  <c r="I2330" i="1"/>
  <c r="T2332" i="1"/>
  <c r="AB2330" i="1"/>
  <c r="L2328" i="1" l="1"/>
  <c r="D2329" i="1"/>
  <c r="F2329" i="1" s="1"/>
  <c r="S2324" i="1"/>
  <c r="X2324" i="1"/>
  <c r="O2325" i="1"/>
  <c r="P2325" i="1" s="1"/>
  <c r="N2326" i="1"/>
  <c r="C2332" i="1"/>
  <c r="G2328" i="1"/>
  <c r="T2333" i="1"/>
  <c r="A2332" i="1"/>
  <c r="Q2332" i="1" s="1"/>
  <c r="R2332" i="1" s="1"/>
  <c r="H2331" i="1"/>
  <c r="I2331" i="1"/>
  <c r="J2330" i="1"/>
  <c r="K2330" i="1" s="1"/>
  <c r="E2330" i="1" s="1"/>
  <c r="M2330" i="1"/>
  <c r="U2329" i="1"/>
  <c r="W2329" i="1" s="1"/>
  <c r="AB2331" i="1"/>
  <c r="L2329" i="1" l="1"/>
  <c r="Z2324" i="1"/>
  <c r="G2329" i="1"/>
  <c r="D2330" i="1"/>
  <c r="F2330" i="1" s="1"/>
  <c r="O2326" i="1"/>
  <c r="P2326" i="1" s="1"/>
  <c r="N2327" i="1"/>
  <c r="S2325" i="1"/>
  <c r="Z2325" i="1" s="1"/>
  <c r="X2325" i="1"/>
  <c r="B2325" i="1" s="1"/>
  <c r="B2324" i="1"/>
  <c r="C2333" i="1"/>
  <c r="AB2332" i="1"/>
  <c r="U2330" i="1"/>
  <c r="W2330" i="1" s="1"/>
  <c r="T2334" i="1"/>
  <c r="J2331" i="1"/>
  <c r="K2331" i="1" s="1"/>
  <c r="E2331" i="1" s="1"/>
  <c r="M2331" i="1"/>
  <c r="H2332" i="1"/>
  <c r="A2333" i="1"/>
  <c r="Q2333" i="1" s="1"/>
  <c r="R2333" i="1" s="1"/>
  <c r="I2332" i="1"/>
  <c r="L2330" i="1" l="1"/>
  <c r="D2331" i="1"/>
  <c r="F2331" i="1" s="1"/>
  <c r="O2327" i="1"/>
  <c r="P2327" i="1" s="1"/>
  <c r="N2328" i="1"/>
  <c r="S2326" i="1"/>
  <c r="Z2326" i="1" s="1"/>
  <c r="X2326" i="1"/>
  <c r="B2326" i="1" s="1"/>
  <c r="G2330" i="1"/>
  <c r="C2334" i="1"/>
  <c r="J2332" i="1"/>
  <c r="K2332" i="1" s="1"/>
  <c r="E2332" i="1" s="1"/>
  <c r="M2332" i="1"/>
  <c r="U2331" i="1"/>
  <c r="W2331" i="1" s="1"/>
  <c r="AB2333" i="1"/>
  <c r="A2334" i="1"/>
  <c r="Q2334" i="1" s="1"/>
  <c r="R2334" i="1" s="1"/>
  <c r="H2333" i="1"/>
  <c r="I2333" i="1"/>
  <c r="T2335" i="1"/>
  <c r="L2331" i="1" l="1"/>
  <c r="G2331" i="1"/>
  <c r="D2332" i="1"/>
  <c r="F2332" i="1" s="1"/>
  <c r="O2328" i="1"/>
  <c r="P2328" i="1" s="1"/>
  <c r="N2329" i="1"/>
  <c r="S2327" i="1"/>
  <c r="X2327" i="1"/>
  <c r="C2335" i="1"/>
  <c r="T2336" i="1"/>
  <c r="U2332" i="1"/>
  <c r="W2332" i="1" s="1"/>
  <c r="J2333" i="1"/>
  <c r="K2333" i="1" s="1"/>
  <c r="E2333" i="1" s="1"/>
  <c r="M2333" i="1"/>
  <c r="H2334" i="1"/>
  <c r="I2334" i="1"/>
  <c r="A2335" i="1"/>
  <c r="Q2335" i="1" s="1"/>
  <c r="R2335" i="1" s="1"/>
  <c r="AB2334" i="1"/>
  <c r="L2332" i="1" l="1"/>
  <c r="Z2327" i="1"/>
  <c r="G2332" i="1"/>
  <c r="D2333" i="1"/>
  <c r="F2333" i="1" s="1"/>
  <c r="B2327" i="1"/>
  <c r="N2330" i="1"/>
  <c r="O2329" i="1"/>
  <c r="P2329" i="1" s="1"/>
  <c r="S2328" i="1"/>
  <c r="X2328" i="1"/>
  <c r="B2328" i="1" s="1"/>
  <c r="C2336" i="1"/>
  <c r="AB2335" i="1"/>
  <c r="T2337" i="1"/>
  <c r="A2336" i="1"/>
  <c r="Q2336" i="1" s="1"/>
  <c r="R2336" i="1" s="1"/>
  <c r="I2335" i="1"/>
  <c r="H2335" i="1"/>
  <c r="J2334" i="1"/>
  <c r="K2334" i="1" s="1"/>
  <c r="E2334" i="1" s="1"/>
  <c r="M2334" i="1"/>
  <c r="U2333" i="1"/>
  <c r="W2333" i="1" s="1"/>
  <c r="L2333" i="1" l="1"/>
  <c r="G2333" i="1"/>
  <c r="D2334" i="1"/>
  <c r="F2334" i="1" s="1"/>
  <c r="S2329" i="1"/>
  <c r="Z2329" i="1" s="1"/>
  <c r="X2329" i="1"/>
  <c r="B2329" i="1" s="1"/>
  <c r="O2330" i="1"/>
  <c r="P2330" i="1" s="1"/>
  <c r="N2331" i="1"/>
  <c r="C2337" i="1"/>
  <c r="Z2328" i="1"/>
  <c r="U2334" i="1"/>
  <c r="W2334" i="1" s="1"/>
  <c r="A2337" i="1"/>
  <c r="Q2337" i="1" s="1"/>
  <c r="R2337" i="1" s="1"/>
  <c r="H2336" i="1"/>
  <c r="I2336" i="1"/>
  <c r="M2335" i="1"/>
  <c r="J2335" i="1"/>
  <c r="K2335" i="1" s="1"/>
  <c r="E2335" i="1" s="1"/>
  <c r="AB2336" i="1"/>
  <c r="T2338" i="1"/>
  <c r="L2334" i="1" l="1"/>
  <c r="G2334" i="1"/>
  <c r="D2335" i="1"/>
  <c r="F2335" i="1" s="1"/>
  <c r="O2331" i="1"/>
  <c r="P2331" i="1" s="1"/>
  <c r="N2332" i="1"/>
  <c r="S2330" i="1"/>
  <c r="X2330" i="1"/>
  <c r="C2338" i="1"/>
  <c r="U2335" i="1"/>
  <c r="W2335" i="1" s="1"/>
  <c r="A2338" i="1"/>
  <c r="Q2338" i="1" s="1"/>
  <c r="R2338" i="1" s="1"/>
  <c r="H2337" i="1"/>
  <c r="I2337" i="1"/>
  <c r="T2339" i="1"/>
  <c r="J2336" i="1"/>
  <c r="K2336" i="1" s="1"/>
  <c r="E2336" i="1" s="1"/>
  <c r="M2336" i="1"/>
  <c r="AB2337" i="1"/>
  <c r="Z2330" i="1" l="1"/>
  <c r="L2335" i="1"/>
  <c r="D2336" i="1"/>
  <c r="F2336" i="1" s="1"/>
  <c r="B2330" i="1"/>
  <c r="O2332" i="1"/>
  <c r="P2332" i="1" s="1"/>
  <c r="N2333" i="1"/>
  <c r="S2331" i="1"/>
  <c r="Z2331" i="1" s="1"/>
  <c r="X2331" i="1"/>
  <c r="B2331" i="1" s="1"/>
  <c r="C2339" i="1"/>
  <c r="G2335" i="1"/>
  <c r="J2337" i="1"/>
  <c r="K2337" i="1" s="1"/>
  <c r="E2337" i="1" s="1"/>
  <c r="M2337" i="1"/>
  <c r="H2338" i="1"/>
  <c r="A2339" i="1"/>
  <c r="Q2339" i="1" s="1"/>
  <c r="R2339" i="1" s="1"/>
  <c r="I2338" i="1"/>
  <c r="AB2338" i="1"/>
  <c r="U2336" i="1"/>
  <c r="W2336" i="1" s="1"/>
  <c r="T2340" i="1"/>
  <c r="L2336" i="1" l="1"/>
  <c r="G2336" i="1"/>
  <c r="D2337" i="1"/>
  <c r="F2337" i="1" s="1"/>
  <c r="O2333" i="1"/>
  <c r="P2333" i="1" s="1"/>
  <c r="N2334" i="1"/>
  <c r="S2332" i="1"/>
  <c r="Z2332" i="1" s="1"/>
  <c r="X2332" i="1"/>
  <c r="B2332" i="1" s="1"/>
  <c r="C2340" i="1"/>
  <c r="T2341" i="1"/>
  <c r="J2338" i="1"/>
  <c r="K2338" i="1" s="1"/>
  <c r="E2338" i="1" s="1"/>
  <c r="M2338" i="1"/>
  <c r="AB2339" i="1"/>
  <c r="U2337" i="1"/>
  <c r="W2337" i="1" s="1"/>
  <c r="H2339" i="1"/>
  <c r="A2340" i="1"/>
  <c r="Q2340" i="1" s="1"/>
  <c r="R2340" i="1" s="1"/>
  <c r="I2339" i="1"/>
  <c r="L2337" i="1" l="1"/>
  <c r="D2338" i="1"/>
  <c r="F2338" i="1" s="1"/>
  <c r="N2335" i="1"/>
  <c r="O2334" i="1"/>
  <c r="P2334" i="1" s="1"/>
  <c r="S2333" i="1"/>
  <c r="Z2333" i="1" s="1"/>
  <c r="X2333" i="1"/>
  <c r="B2333" i="1" s="1"/>
  <c r="G2337" i="1"/>
  <c r="C2341" i="1"/>
  <c r="H2340" i="1"/>
  <c r="A2341" i="1"/>
  <c r="Q2341" i="1" s="1"/>
  <c r="R2341" i="1" s="1"/>
  <c r="I2340" i="1"/>
  <c r="AB2340" i="1"/>
  <c r="J2339" i="1"/>
  <c r="K2339" i="1" s="1"/>
  <c r="E2339" i="1" s="1"/>
  <c r="M2339" i="1"/>
  <c r="T2342" i="1"/>
  <c r="U2338" i="1"/>
  <c r="W2338" i="1" s="1"/>
  <c r="L2338" i="1" l="1"/>
  <c r="G2338" i="1"/>
  <c r="D2339" i="1"/>
  <c r="F2339" i="1" s="1"/>
  <c r="S2334" i="1"/>
  <c r="X2334" i="1"/>
  <c r="N2336" i="1"/>
  <c r="O2335" i="1"/>
  <c r="P2335" i="1" s="1"/>
  <c r="C2342" i="1"/>
  <c r="U2339" i="1"/>
  <c r="W2339" i="1" s="1"/>
  <c r="J2340" i="1"/>
  <c r="K2340" i="1" s="1"/>
  <c r="E2340" i="1" s="1"/>
  <c r="M2340" i="1"/>
  <c r="AB2341" i="1"/>
  <c r="T2343" i="1"/>
  <c r="H2341" i="1"/>
  <c r="A2342" i="1"/>
  <c r="Q2342" i="1" s="1"/>
  <c r="R2342" i="1" s="1"/>
  <c r="I2341" i="1"/>
  <c r="Z2334" i="1" l="1"/>
  <c r="L2339" i="1"/>
  <c r="G2339" i="1"/>
  <c r="D2340" i="1"/>
  <c r="F2340" i="1" s="1"/>
  <c r="S2335" i="1"/>
  <c r="X2335" i="1"/>
  <c r="O2336" i="1"/>
  <c r="P2336" i="1" s="1"/>
  <c r="N2337" i="1"/>
  <c r="B2334" i="1"/>
  <c r="C2343" i="1"/>
  <c r="AB2342" i="1"/>
  <c r="H2342" i="1"/>
  <c r="A2343" i="1"/>
  <c r="Q2343" i="1" s="1"/>
  <c r="R2343" i="1" s="1"/>
  <c r="I2342" i="1"/>
  <c r="T2344" i="1"/>
  <c r="J2341" i="1"/>
  <c r="K2341" i="1" s="1"/>
  <c r="E2341" i="1" s="1"/>
  <c r="M2341" i="1"/>
  <c r="U2340" i="1"/>
  <c r="W2340" i="1" s="1"/>
  <c r="L2340" i="1" l="1"/>
  <c r="Z2335" i="1"/>
  <c r="G2340" i="1"/>
  <c r="D2341" i="1"/>
  <c r="F2341" i="1" s="1"/>
  <c r="O2337" i="1"/>
  <c r="P2337" i="1" s="1"/>
  <c r="N2338" i="1"/>
  <c r="S2336" i="1"/>
  <c r="X2336" i="1"/>
  <c r="B2335" i="1"/>
  <c r="C2344" i="1"/>
  <c r="T2345" i="1"/>
  <c r="H2343" i="1"/>
  <c r="A2344" i="1"/>
  <c r="Q2344" i="1" s="1"/>
  <c r="R2344" i="1" s="1"/>
  <c r="I2343" i="1"/>
  <c r="U2341" i="1"/>
  <c r="W2341" i="1" s="1"/>
  <c r="J2342" i="1"/>
  <c r="K2342" i="1" s="1"/>
  <c r="E2342" i="1" s="1"/>
  <c r="M2342" i="1"/>
  <c r="AB2343" i="1"/>
  <c r="Z2336" i="1" l="1"/>
  <c r="L2341" i="1"/>
  <c r="G2341" i="1"/>
  <c r="D2342" i="1"/>
  <c r="F2342" i="1" s="1"/>
  <c r="B2336" i="1"/>
  <c r="N2339" i="1"/>
  <c r="O2338" i="1"/>
  <c r="P2338" i="1" s="1"/>
  <c r="S2337" i="1"/>
  <c r="X2337" i="1"/>
  <c r="B2337" i="1" s="1"/>
  <c r="C2345" i="1"/>
  <c r="T2346" i="1"/>
  <c r="J2343" i="1"/>
  <c r="K2343" i="1" s="1"/>
  <c r="E2343" i="1" s="1"/>
  <c r="M2343" i="1"/>
  <c r="U2342" i="1"/>
  <c r="W2342" i="1" s="1"/>
  <c r="AB2344" i="1"/>
  <c r="H2344" i="1"/>
  <c r="A2345" i="1"/>
  <c r="Q2345" i="1" s="1"/>
  <c r="R2345" i="1" s="1"/>
  <c r="I2344" i="1"/>
  <c r="L2342" i="1" l="1"/>
  <c r="G2342" i="1"/>
  <c r="D2343" i="1"/>
  <c r="F2343" i="1" s="1"/>
  <c r="S2338" i="1"/>
  <c r="X2338" i="1"/>
  <c r="O2339" i="1"/>
  <c r="P2339" i="1" s="1"/>
  <c r="N2340" i="1"/>
  <c r="C2346" i="1"/>
  <c r="Z2337" i="1"/>
  <c r="H2345" i="1"/>
  <c r="A2346" i="1"/>
  <c r="Q2346" i="1" s="1"/>
  <c r="R2346" i="1" s="1"/>
  <c r="I2345" i="1"/>
  <c r="U2343" i="1"/>
  <c r="W2343" i="1" s="1"/>
  <c r="AB2345" i="1"/>
  <c r="T2347" i="1"/>
  <c r="J2344" i="1"/>
  <c r="K2344" i="1" s="1"/>
  <c r="E2344" i="1" s="1"/>
  <c r="M2344" i="1"/>
  <c r="L2343" i="1" l="1"/>
  <c r="Z2338" i="1"/>
  <c r="N2341" i="1"/>
  <c r="O2340" i="1"/>
  <c r="P2340" i="1" s="1"/>
  <c r="S2339" i="1"/>
  <c r="Z2339" i="1" s="1"/>
  <c r="X2339" i="1"/>
  <c r="B2339" i="1" s="1"/>
  <c r="B2338" i="1"/>
  <c r="G2343" i="1"/>
  <c r="D2344" i="1"/>
  <c r="F2344" i="1" s="1"/>
  <c r="C2347" i="1"/>
  <c r="T2348" i="1"/>
  <c r="H2346" i="1"/>
  <c r="A2347" i="1"/>
  <c r="Q2347" i="1" s="1"/>
  <c r="R2347" i="1" s="1"/>
  <c r="I2346" i="1"/>
  <c r="U2344" i="1"/>
  <c r="W2344" i="1" s="1"/>
  <c r="J2345" i="1"/>
  <c r="K2345" i="1" s="1"/>
  <c r="E2345" i="1" s="1"/>
  <c r="M2345" i="1"/>
  <c r="AB2346" i="1"/>
  <c r="G2344" i="1" l="1"/>
  <c r="L2344" i="1"/>
  <c r="C2348" i="1"/>
  <c r="S2340" i="1"/>
  <c r="Z2340" i="1" s="1"/>
  <c r="X2340" i="1"/>
  <c r="B2340" i="1" s="1"/>
  <c r="D2345" i="1"/>
  <c r="F2345" i="1" s="1"/>
  <c r="N2342" i="1"/>
  <c r="O2341" i="1"/>
  <c r="P2341" i="1" s="1"/>
  <c r="J2346" i="1"/>
  <c r="K2346" i="1" s="1"/>
  <c r="E2346" i="1" s="1"/>
  <c r="M2346" i="1"/>
  <c r="AB2347" i="1"/>
  <c r="U2345" i="1"/>
  <c r="W2345" i="1" s="1"/>
  <c r="H2347" i="1"/>
  <c r="A2348" i="1"/>
  <c r="Q2348" i="1" s="1"/>
  <c r="R2348" i="1" s="1"/>
  <c r="I2347" i="1"/>
  <c r="T2349" i="1"/>
  <c r="L2345" i="1" l="1"/>
  <c r="G2345" i="1"/>
  <c r="N2343" i="1"/>
  <c r="O2342" i="1"/>
  <c r="P2342" i="1" s="1"/>
  <c r="D2346" i="1"/>
  <c r="F2346" i="1" s="1"/>
  <c r="C2349" i="1"/>
  <c r="S2341" i="1"/>
  <c r="Z2341" i="1" s="1"/>
  <c r="X2341" i="1"/>
  <c r="B2341" i="1" s="1"/>
  <c r="J2347" i="1"/>
  <c r="K2347" i="1" s="1"/>
  <c r="E2347" i="1" s="1"/>
  <c r="M2347" i="1"/>
  <c r="T2350" i="1"/>
  <c r="AB2348" i="1"/>
  <c r="U2346" i="1"/>
  <c r="W2346" i="1" s="1"/>
  <c r="H2348" i="1"/>
  <c r="A2349" i="1"/>
  <c r="Q2349" i="1" s="1"/>
  <c r="R2349" i="1" s="1"/>
  <c r="I2348" i="1"/>
  <c r="L2346" i="1" l="1"/>
  <c r="G2346" i="1"/>
  <c r="C2350" i="1"/>
  <c r="D2347" i="1"/>
  <c r="F2347" i="1" s="1"/>
  <c r="S2342" i="1"/>
  <c r="Z2342" i="1" s="1"/>
  <c r="X2342" i="1"/>
  <c r="B2342" i="1" s="1"/>
  <c r="N2344" i="1"/>
  <c r="O2343" i="1"/>
  <c r="P2343" i="1" s="1"/>
  <c r="U2347" i="1"/>
  <c r="W2347" i="1" s="1"/>
  <c r="J2348" i="1"/>
  <c r="K2348" i="1" s="1"/>
  <c r="E2348" i="1" s="1"/>
  <c r="M2348" i="1"/>
  <c r="H2349" i="1"/>
  <c r="A2350" i="1"/>
  <c r="Q2350" i="1" s="1"/>
  <c r="R2350" i="1" s="1"/>
  <c r="I2349" i="1"/>
  <c r="AB2349" i="1"/>
  <c r="T2351" i="1"/>
  <c r="L2347" i="1" l="1"/>
  <c r="N2345" i="1"/>
  <c r="O2344" i="1"/>
  <c r="P2344" i="1" s="1"/>
  <c r="G2347" i="1"/>
  <c r="D2348" i="1"/>
  <c r="F2348" i="1" s="1"/>
  <c r="S2343" i="1"/>
  <c r="Z2343" i="1" s="1"/>
  <c r="X2343" i="1"/>
  <c r="B2343" i="1" s="1"/>
  <c r="C2351" i="1"/>
  <c r="U2348" i="1"/>
  <c r="W2348" i="1" s="1"/>
  <c r="T2352" i="1"/>
  <c r="J2349" i="1"/>
  <c r="K2349" i="1" s="1"/>
  <c r="E2349" i="1" s="1"/>
  <c r="M2349" i="1"/>
  <c r="H2350" i="1"/>
  <c r="A2351" i="1"/>
  <c r="Q2351" i="1" s="1"/>
  <c r="R2351" i="1" s="1"/>
  <c r="I2350" i="1"/>
  <c r="AB2350" i="1"/>
  <c r="G2348" i="1" l="1"/>
  <c r="D2349" i="1"/>
  <c r="F2349" i="1" s="1"/>
  <c r="L2348" i="1"/>
  <c r="C2352" i="1"/>
  <c r="S2344" i="1"/>
  <c r="Z2344" i="1" s="1"/>
  <c r="X2344" i="1"/>
  <c r="B2344" i="1" s="1"/>
  <c r="O2345" i="1"/>
  <c r="P2345" i="1" s="1"/>
  <c r="N2346" i="1"/>
  <c r="AB2351" i="1"/>
  <c r="H2351" i="1"/>
  <c r="A2352" i="1"/>
  <c r="Q2352" i="1" s="1"/>
  <c r="R2352" i="1" s="1"/>
  <c r="I2351" i="1"/>
  <c r="U2349" i="1"/>
  <c r="W2349" i="1" s="1"/>
  <c r="J2350" i="1"/>
  <c r="K2350" i="1" s="1"/>
  <c r="E2350" i="1" s="1"/>
  <c r="M2350" i="1"/>
  <c r="T2353" i="1"/>
  <c r="L2349" i="1" l="1"/>
  <c r="G2349" i="1"/>
  <c r="C2353" i="1"/>
  <c r="D2350" i="1"/>
  <c r="F2350" i="1" s="1"/>
  <c r="O2346" i="1"/>
  <c r="P2346" i="1" s="1"/>
  <c r="N2347" i="1"/>
  <c r="S2345" i="1"/>
  <c r="X2345" i="1"/>
  <c r="J2351" i="1"/>
  <c r="K2351" i="1" s="1"/>
  <c r="E2351" i="1" s="1"/>
  <c r="M2351" i="1"/>
  <c r="U2350" i="1"/>
  <c r="W2350" i="1" s="1"/>
  <c r="AB2352" i="1"/>
  <c r="H2352" i="1"/>
  <c r="I2352" i="1" s="1"/>
  <c r="A2353" i="1"/>
  <c r="Q2353" i="1" s="1"/>
  <c r="R2353" i="1" s="1"/>
  <c r="T2354" i="1"/>
  <c r="Z2345" i="1" l="1"/>
  <c r="D2351" i="1"/>
  <c r="G2351" i="1" s="1"/>
  <c r="L2350" i="1"/>
  <c r="G2350" i="1"/>
  <c r="N2348" i="1"/>
  <c r="O2347" i="1"/>
  <c r="P2347" i="1" s="1"/>
  <c r="S2346" i="1"/>
  <c r="Z2346" i="1" s="1"/>
  <c r="X2346" i="1"/>
  <c r="B2346" i="1" s="1"/>
  <c r="B2345" i="1"/>
  <c r="C2354" i="1"/>
  <c r="J2352" i="1"/>
  <c r="K2352" i="1" s="1"/>
  <c r="E2352" i="1" s="1"/>
  <c r="T2355" i="1"/>
  <c r="U2351" i="1"/>
  <c r="W2351" i="1" s="1"/>
  <c r="A2354" i="1"/>
  <c r="Q2354" i="1" s="1"/>
  <c r="R2354" i="1" s="1"/>
  <c r="H2353" i="1"/>
  <c r="I2353" i="1"/>
  <c r="AB2353" i="1"/>
  <c r="L2351" i="1" l="1"/>
  <c r="M2352" i="1" s="1"/>
  <c r="F2351" i="1"/>
  <c r="D2352" i="1"/>
  <c r="F2352" i="1" s="1"/>
  <c r="C2355" i="1"/>
  <c r="S2347" i="1"/>
  <c r="Z2347" i="1" s="1"/>
  <c r="X2347" i="1"/>
  <c r="B2347" i="1" s="1"/>
  <c r="N2349" i="1"/>
  <c r="O2348" i="1"/>
  <c r="P2348" i="1" s="1"/>
  <c r="T2356" i="1"/>
  <c r="J2353" i="1"/>
  <c r="K2353" i="1" s="1"/>
  <c r="E2353" i="1" s="1"/>
  <c r="U2352" i="1"/>
  <c r="W2352" i="1" s="1"/>
  <c r="AB2354" i="1"/>
  <c r="A2355" i="1"/>
  <c r="Q2355" i="1" s="1"/>
  <c r="R2355" i="1" s="1"/>
  <c r="I2354" i="1"/>
  <c r="H2354" i="1"/>
  <c r="L2352" i="1" l="1"/>
  <c r="S2348" i="1"/>
  <c r="X2348" i="1"/>
  <c r="N2350" i="1"/>
  <c r="O2349" i="1"/>
  <c r="P2349" i="1" s="1"/>
  <c r="C2356" i="1"/>
  <c r="D2353" i="1"/>
  <c r="F2353" i="1" s="1"/>
  <c r="G2352" i="1"/>
  <c r="J2354" i="1"/>
  <c r="K2354" i="1" s="1"/>
  <c r="E2354" i="1" s="1"/>
  <c r="AB2355" i="1"/>
  <c r="M2353" i="1"/>
  <c r="U2353" i="1"/>
  <c r="W2353" i="1" s="1"/>
  <c r="T2357" i="1"/>
  <c r="I2355" i="1"/>
  <c r="A2356" i="1"/>
  <c r="Q2356" i="1" s="1"/>
  <c r="R2356" i="1" s="1"/>
  <c r="H2355" i="1"/>
  <c r="Z2348" i="1" l="1"/>
  <c r="G2353" i="1"/>
  <c r="C2357" i="1"/>
  <c r="S2349" i="1"/>
  <c r="X2349" i="1"/>
  <c r="O2350" i="1"/>
  <c r="P2350" i="1" s="1"/>
  <c r="N2351" i="1"/>
  <c r="B2348" i="1"/>
  <c r="D2354" i="1"/>
  <c r="F2354" i="1" s="1"/>
  <c r="L2353" i="1"/>
  <c r="AB2356" i="1"/>
  <c r="J2355" i="1"/>
  <c r="K2355" i="1" s="1"/>
  <c r="E2355" i="1" s="1"/>
  <c r="H2356" i="1"/>
  <c r="I2356" i="1"/>
  <c r="A2357" i="1"/>
  <c r="Q2357" i="1" s="1"/>
  <c r="R2357" i="1" s="1"/>
  <c r="T2358" i="1"/>
  <c r="M2354" i="1"/>
  <c r="U2354" i="1"/>
  <c r="W2354" i="1" s="1"/>
  <c r="Z2349" i="1" l="1"/>
  <c r="D2355" i="1"/>
  <c r="F2355" i="1" s="1"/>
  <c r="O2351" i="1"/>
  <c r="P2351" i="1" s="1"/>
  <c r="N2352" i="1"/>
  <c r="S2350" i="1"/>
  <c r="X2350" i="1"/>
  <c r="B2349" i="1"/>
  <c r="L2354" i="1"/>
  <c r="G2354" i="1"/>
  <c r="C2358" i="1"/>
  <c r="U2355" i="1"/>
  <c r="W2355" i="1" s="1"/>
  <c r="T2359" i="1"/>
  <c r="J2356" i="1"/>
  <c r="K2356" i="1" s="1"/>
  <c r="E2356" i="1" s="1"/>
  <c r="AB2357" i="1"/>
  <c r="A2358" i="1"/>
  <c r="Q2358" i="1" s="1"/>
  <c r="R2358" i="1" s="1"/>
  <c r="I2357" i="1"/>
  <c r="H2357" i="1"/>
  <c r="M2355" i="1"/>
  <c r="L2355" i="1" l="1"/>
  <c r="Z2350" i="1"/>
  <c r="G2355" i="1"/>
  <c r="D2356" i="1"/>
  <c r="F2356" i="1" s="1"/>
  <c r="C2359" i="1"/>
  <c r="O2352" i="1"/>
  <c r="P2352" i="1" s="1"/>
  <c r="N2353" i="1"/>
  <c r="S2351" i="1"/>
  <c r="X2351" i="1"/>
  <c r="B2350" i="1"/>
  <c r="M2356" i="1"/>
  <c r="M2357" i="1" s="1"/>
  <c r="U2356" i="1"/>
  <c r="W2356" i="1" s="1"/>
  <c r="T2360" i="1"/>
  <c r="AB2358" i="1"/>
  <c r="J2357" i="1"/>
  <c r="K2357" i="1" s="1"/>
  <c r="E2357" i="1" s="1"/>
  <c r="I2358" i="1"/>
  <c r="A2359" i="1"/>
  <c r="Q2359" i="1" s="1"/>
  <c r="R2359" i="1" s="1"/>
  <c r="H2358" i="1"/>
  <c r="L2356" i="1" l="1"/>
  <c r="Z2351" i="1"/>
  <c r="G2356" i="1"/>
  <c r="D2357" i="1"/>
  <c r="F2357" i="1" s="1"/>
  <c r="N2354" i="1"/>
  <c r="O2353" i="1"/>
  <c r="P2353" i="1" s="1"/>
  <c r="S2352" i="1"/>
  <c r="Z2352" i="1" s="1"/>
  <c r="X2352" i="1"/>
  <c r="B2352" i="1" s="1"/>
  <c r="C2360" i="1"/>
  <c r="B2351" i="1"/>
  <c r="AB2359" i="1"/>
  <c r="U2357" i="1"/>
  <c r="W2357" i="1" s="1"/>
  <c r="A2360" i="1"/>
  <c r="Q2360" i="1" s="1"/>
  <c r="R2360" i="1" s="1"/>
  <c r="H2359" i="1"/>
  <c r="I2359" i="1"/>
  <c r="J2358" i="1"/>
  <c r="K2358" i="1" s="1"/>
  <c r="E2358" i="1" s="1"/>
  <c r="M2358" i="1"/>
  <c r="T2361" i="1"/>
  <c r="L2357" i="1" l="1"/>
  <c r="G2357" i="1"/>
  <c r="D2358" i="1"/>
  <c r="F2358" i="1" s="1"/>
  <c r="S2353" i="1"/>
  <c r="Z2353" i="1" s="1"/>
  <c r="X2353" i="1"/>
  <c r="B2353" i="1" s="1"/>
  <c r="O2354" i="1"/>
  <c r="P2354" i="1" s="1"/>
  <c r="N2355" i="1"/>
  <c r="C2361" i="1"/>
  <c r="AB2360" i="1"/>
  <c r="A2361" i="1"/>
  <c r="Q2361" i="1" s="1"/>
  <c r="R2361" i="1" s="1"/>
  <c r="I2360" i="1"/>
  <c r="H2360" i="1"/>
  <c r="U2358" i="1"/>
  <c r="W2358" i="1" s="1"/>
  <c r="J2359" i="1"/>
  <c r="K2359" i="1" s="1"/>
  <c r="E2359" i="1" s="1"/>
  <c r="M2359" i="1"/>
  <c r="T2362" i="1"/>
  <c r="L2358" i="1" l="1"/>
  <c r="G2358" i="1"/>
  <c r="D2359" i="1"/>
  <c r="F2359" i="1" s="1"/>
  <c r="S2354" i="1"/>
  <c r="Z2354" i="1" s="1"/>
  <c r="X2354" i="1"/>
  <c r="B2354" i="1" s="1"/>
  <c r="C2362" i="1"/>
  <c r="O2355" i="1"/>
  <c r="P2355" i="1" s="1"/>
  <c r="N2356" i="1"/>
  <c r="U2359" i="1"/>
  <c r="W2359" i="1" s="1"/>
  <c r="A2362" i="1"/>
  <c r="Q2362" i="1" s="1"/>
  <c r="R2362" i="1" s="1"/>
  <c r="I2361" i="1"/>
  <c r="H2361" i="1"/>
  <c r="T2363" i="1"/>
  <c r="J2360" i="1"/>
  <c r="K2360" i="1" s="1"/>
  <c r="E2360" i="1" s="1"/>
  <c r="M2360" i="1"/>
  <c r="AB2361" i="1"/>
  <c r="L2359" i="1" l="1"/>
  <c r="G2359" i="1"/>
  <c r="D2360" i="1"/>
  <c r="F2360" i="1" s="1"/>
  <c r="C2363" i="1"/>
  <c r="N2357" i="1"/>
  <c r="O2356" i="1"/>
  <c r="P2356" i="1" s="1"/>
  <c r="S2355" i="1"/>
  <c r="Z2355" i="1" s="1"/>
  <c r="X2355" i="1"/>
  <c r="B2355" i="1" s="1"/>
  <c r="T2364" i="1"/>
  <c r="J2361" i="1"/>
  <c r="K2361" i="1" s="1"/>
  <c r="E2361" i="1" s="1"/>
  <c r="M2361" i="1"/>
  <c r="AB2362" i="1"/>
  <c r="U2360" i="1"/>
  <c r="W2360" i="1" s="1"/>
  <c r="A2363" i="1"/>
  <c r="Q2363" i="1" s="1"/>
  <c r="R2363" i="1" s="1"/>
  <c r="I2362" i="1"/>
  <c r="H2362" i="1"/>
  <c r="L2360" i="1" l="1"/>
  <c r="G2360" i="1"/>
  <c r="D2361" i="1"/>
  <c r="F2361" i="1" s="1"/>
  <c r="S2356" i="1"/>
  <c r="Z2356" i="1" s="1"/>
  <c r="X2356" i="1"/>
  <c r="B2356" i="1" s="1"/>
  <c r="O2357" i="1"/>
  <c r="P2357" i="1" s="1"/>
  <c r="N2358" i="1"/>
  <c r="C2364" i="1"/>
  <c r="U2361" i="1"/>
  <c r="W2361" i="1" s="1"/>
  <c r="A2364" i="1"/>
  <c r="Q2364" i="1" s="1"/>
  <c r="R2364" i="1" s="1"/>
  <c r="I2363" i="1"/>
  <c r="H2363" i="1"/>
  <c r="J2362" i="1"/>
  <c r="K2362" i="1" s="1"/>
  <c r="E2362" i="1" s="1"/>
  <c r="M2362" i="1"/>
  <c r="T2365" i="1"/>
  <c r="AB2363" i="1"/>
  <c r="G2361" i="1" l="1"/>
  <c r="L2361" i="1"/>
  <c r="D2362" i="1"/>
  <c r="F2362" i="1" s="1"/>
  <c r="C2365" i="1"/>
  <c r="O2358" i="1"/>
  <c r="P2358" i="1" s="1"/>
  <c r="N2359" i="1"/>
  <c r="S2357" i="1"/>
  <c r="X2357" i="1"/>
  <c r="T2366" i="1"/>
  <c r="A2365" i="1"/>
  <c r="Q2365" i="1" s="1"/>
  <c r="R2365" i="1" s="1"/>
  <c r="I2364" i="1"/>
  <c r="H2364" i="1"/>
  <c r="U2362" i="1"/>
  <c r="W2362" i="1" s="1"/>
  <c r="J2363" i="1"/>
  <c r="K2363" i="1" s="1"/>
  <c r="E2363" i="1" s="1"/>
  <c r="M2363" i="1"/>
  <c r="AB2364" i="1"/>
  <c r="Z2357" i="1" l="1"/>
  <c r="D2363" i="1"/>
  <c r="F2363" i="1" s="1"/>
  <c r="O2359" i="1"/>
  <c r="P2359" i="1" s="1"/>
  <c r="N2360" i="1"/>
  <c r="S2358" i="1"/>
  <c r="X2358" i="1"/>
  <c r="Z2358" i="1" s="1"/>
  <c r="C2366" i="1"/>
  <c r="G2362" i="1"/>
  <c r="L2362" i="1"/>
  <c r="B2357" i="1"/>
  <c r="AB2365" i="1"/>
  <c r="T2367" i="1"/>
  <c r="U2363" i="1"/>
  <c r="W2363" i="1" s="1"/>
  <c r="A2366" i="1"/>
  <c r="Q2366" i="1" s="1"/>
  <c r="R2366" i="1" s="1"/>
  <c r="I2365" i="1"/>
  <c r="H2365" i="1"/>
  <c r="J2364" i="1"/>
  <c r="K2364" i="1" s="1"/>
  <c r="E2364" i="1" s="1"/>
  <c r="M2364" i="1"/>
  <c r="L2363" i="1" l="1"/>
  <c r="G2363" i="1"/>
  <c r="D2364" i="1"/>
  <c r="F2364" i="1" s="1"/>
  <c r="B2358" i="1"/>
  <c r="O2360" i="1"/>
  <c r="P2360" i="1" s="1"/>
  <c r="N2361" i="1"/>
  <c r="S2359" i="1"/>
  <c r="X2359" i="1"/>
  <c r="B2359" i="1" s="1"/>
  <c r="C2367" i="1"/>
  <c r="U2364" i="1"/>
  <c r="W2364" i="1" s="1"/>
  <c r="AB2366" i="1"/>
  <c r="T2368" i="1"/>
  <c r="A2367" i="1"/>
  <c r="Q2367" i="1" s="1"/>
  <c r="R2367" i="1" s="1"/>
  <c r="I2366" i="1"/>
  <c r="H2366" i="1"/>
  <c r="J2365" i="1"/>
  <c r="K2365" i="1" s="1"/>
  <c r="E2365" i="1" s="1"/>
  <c r="M2365" i="1"/>
  <c r="L2364" i="1" l="1"/>
  <c r="G2364" i="1"/>
  <c r="D2365" i="1"/>
  <c r="F2365" i="1" s="1"/>
  <c r="N2362" i="1"/>
  <c r="O2361" i="1"/>
  <c r="P2361" i="1" s="1"/>
  <c r="S2360" i="1"/>
  <c r="Z2360" i="1" s="1"/>
  <c r="X2360" i="1"/>
  <c r="B2360" i="1" s="1"/>
  <c r="C2368" i="1"/>
  <c r="Z2359" i="1"/>
  <c r="AB2367" i="1"/>
  <c r="T2369" i="1"/>
  <c r="U2365" i="1"/>
  <c r="W2365" i="1" s="1"/>
  <c r="A2368" i="1"/>
  <c r="Q2368" i="1" s="1"/>
  <c r="R2368" i="1" s="1"/>
  <c r="I2367" i="1"/>
  <c r="H2367" i="1"/>
  <c r="J2366" i="1"/>
  <c r="K2366" i="1" s="1"/>
  <c r="E2366" i="1" s="1"/>
  <c r="M2366" i="1"/>
  <c r="L2365" i="1" l="1"/>
  <c r="D2366" i="1"/>
  <c r="F2366" i="1" s="1"/>
  <c r="S2361" i="1"/>
  <c r="X2361" i="1"/>
  <c r="N2363" i="1"/>
  <c r="O2362" i="1"/>
  <c r="P2362" i="1" s="1"/>
  <c r="G2365" i="1"/>
  <c r="C2369" i="1"/>
  <c r="U2366" i="1"/>
  <c r="W2366" i="1" s="1"/>
  <c r="J2367" i="1"/>
  <c r="K2367" i="1" s="1"/>
  <c r="E2367" i="1" s="1"/>
  <c r="M2367" i="1"/>
  <c r="AB2368" i="1"/>
  <c r="T2370" i="1"/>
  <c r="A2369" i="1"/>
  <c r="Q2369" i="1" s="1"/>
  <c r="R2369" i="1" s="1"/>
  <c r="I2368" i="1"/>
  <c r="H2368" i="1"/>
  <c r="Z2361" i="1" l="1"/>
  <c r="L2366" i="1"/>
  <c r="G2366" i="1"/>
  <c r="D2367" i="1"/>
  <c r="F2367" i="1" s="1"/>
  <c r="S2362" i="1"/>
  <c r="Z2362" i="1" s="1"/>
  <c r="X2362" i="1"/>
  <c r="B2362" i="1" s="1"/>
  <c r="O2363" i="1"/>
  <c r="P2363" i="1" s="1"/>
  <c r="N2364" i="1"/>
  <c r="B2361" i="1"/>
  <c r="C2370" i="1"/>
  <c r="J2368" i="1"/>
  <c r="K2368" i="1" s="1"/>
  <c r="E2368" i="1" s="1"/>
  <c r="M2368" i="1"/>
  <c r="AB2369" i="1"/>
  <c r="T2371" i="1"/>
  <c r="U2367" i="1"/>
  <c r="W2367" i="1" s="1"/>
  <c r="A2370" i="1"/>
  <c r="Q2370" i="1" s="1"/>
  <c r="R2370" i="1" s="1"/>
  <c r="I2369" i="1"/>
  <c r="H2369" i="1"/>
  <c r="L2367" i="1" l="1"/>
  <c r="G2367" i="1"/>
  <c r="D2368" i="1"/>
  <c r="F2368" i="1" s="1"/>
  <c r="N2365" i="1"/>
  <c r="O2364" i="1"/>
  <c r="P2364" i="1" s="1"/>
  <c r="S2363" i="1"/>
  <c r="X2363" i="1"/>
  <c r="C2371" i="1"/>
  <c r="J2369" i="1"/>
  <c r="K2369" i="1" s="1"/>
  <c r="E2369" i="1" s="1"/>
  <c r="M2369" i="1"/>
  <c r="U2368" i="1"/>
  <c r="W2368" i="1" s="1"/>
  <c r="T2372" i="1"/>
  <c r="AB2370" i="1"/>
  <c r="A2371" i="1"/>
  <c r="Q2371" i="1" s="1"/>
  <c r="R2371" i="1" s="1"/>
  <c r="I2370" i="1"/>
  <c r="H2370" i="1"/>
  <c r="L2368" i="1" l="1"/>
  <c r="Z2363" i="1"/>
  <c r="G2368" i="1"/>
  <c r="D2369" i="1"/>
  <c r="F2369" i="1" s="1"/>
  <c r="S2364" i="1"/>
  <c r="X2364" i="1"/>
  <c r="O2365" i="1"/>
  <c r="P2365" i="1" s="1"/>
  <c r="N2366" i="1"/>
  <c r="C2372" i="1"/>
  <c r="B2363" i="1"/>
  <c r="A2372" i="1"/>
  <c r="Q2372" i="1" s="1"/>
  <c r="R2372" i="1" s="1"/>
  <c r="I2371" i="1"/>
  <c r="H2371" i="1"/>
  <c r="J2370" i="1"/>
  <c r="K2370" i="1" s="1"/>
  <c r="E2370" i="1" s="1"/>
  <c r="M2370" i="1"/>
  <c r="AB2371" i="1"/>
  <c r="T2373" i="1"/>
  <c r="U2369" i="1"/>
  <c r="W2369" i="1" s="1"/>
  <c r="Z2364" i="1" l="1"/>
  <c r="L2369" i="1"/>
  <c r="G2369" i="1"/>
  <c r="D2370" i="1"/>
  <c r="F2370" i="1" s="1"/>
  <c r="O2366" i="1"/>
  <c r="P2366" i="1" s="1"/>
  <c r="N2367" i="1"/>
  <c r="S2365" i="1"/>
  <c r="X2365" i="1"/>
  <c r="B2364" i="1"/>
  <c r="C2373" i="1"/>
  <c r="AB2372" i="1"/>
  <c r="U2370" i="1"/>
  <c r="W2370" i="1" s="1"/>
  <c r="A2373" i="1"/>
  <c r="Q2373" i="1" s="1"/>
  <c r="R2373" i="1" s="1"/>
  <c r="I2372" i="1"/>
  <c r="H2372" i="1"/>
  <c r="T2374" i="1"/>
  <c r="J2371" i="1"/>
  <c r="K2371" i="1" s="1"/>
  <c r="E2371" i="1" s="1"/>
  <c r="M2371" i="1"/>
  <c r="C2374" i="1" l="1"/>
  <c r="Z2365" i="1"/>
  <c r="L2370" i="1"/>
  <c r="D2371" i="1"/>
  <c r="F2371" i="1" s="1"/>
  <c r="B2365" i="1"/>
  <c r="O2367" i="1"/>
  <c r="P2367" i="1" s="1"/>
  <c r="N2368" i="1"/>
  <c r="S2366" i="1"/>
  <c r="X2366" i="1"/>
  <c r="G2370" i="1"/>
  <c r="J2372" i="1"/>
  <c r="K2372" i="1" s="1"/>
  <c r="E2372" i="1" s="1"/>
  <c r="M2372" i="1"/>
  <c r="AB2373" i="1"/>
  <c r="T2375" i="1"/>
  <c r="U2371" i="1"/>
  <c r="W2371" i="1" s="1"/>
  <c r="A2374" i="1"/>
  <c r="Q2374" i="1" s="1"/>
  <c r="R2374" i="1" s="1"/>
  <c r="I2373" i="1"/>
  <c r="H2373" i="1"/>
  <c r="Z2366" i="1" l="1"/>
  <c r="L2371" i="1"/>
  <c r="G2371" i="1"/>
  <c r="D2372" i="1"/>
  <c r="F2372" i="1" s="1"/>
  <c r="O2368" i="1"/>
  <c r="P2368" i="1" s="1"/>
  <c r="N2369" i="1"/>
  <c r="S2367" i="1"/>
  <c r="X2367" i="1"/>
  <c r="C2375" i="1"/>
  <c r="B2366" i="1"/>
  <c r="AB2374" i="1"/>
  <c r="J2373" i="1"/>
  <c r="K2373" i="1" s="1"/>
  <c r="E2373" i="1" s="1"/>
  <c r="M2373" i="1"/>
  <c r="A2375" i="1"/>
  <c r="Q2375" i="1" s="1"/>
  <c r="R2375" i="1" s="1"/>
  <c r="I2374" i="1"/>
  <c r="H2374" i="1"/>
  <c r="U2372" i="1"/>
  <c r="W2372" i="1" s="1"/>
  <c r="T2376" i="1"/>
  <c r="L2372" i="1" l="1"/>
  <c r="Z2367" i="1"/>
  <c r="G2372" i="1"/>
  <c r="D2373" i="1"/>
  <c r="F2373" i="1" s="1"/>
  <c r="N2370" i="1"/>
  <c r="O2369" i="1"/>
  <c r="P2369" i="1" s="1"/>
  <c r="S2368" i="1"/>
  <c r="X2368" i="1"/>
  <c r="C2376" i="1"/>
  <c r="B2367" i="1"/>
  <c r="AB2375" i="1"/>
  <c r="T2377" i="1"/>
  <c r="I2375" i="1"/>
  <c r="A2376" i="1"/>
  <c r="Q2376" i="1" s="1"/>
  <c r="R2376" i="1" s="1"/>
  <c r="H2375" i="1"/>
  <c r="J2374" i="1"/>
  <c r="K2374" i="1" s="1"/>
  <c r="E2374" i="1" s="1"/>
  <c r="M2374" i="1"/>
  <c r="U2373" i="1"/>
  <c r="W2373" i="1" s="1"/>
  <c r="L2373" i="1" l="1"/>
  <c r="Z2368" i="1"/>
  <c r="G2373" i="1"/>
  <c r="D2374" i="1"/>
  <c r="F2374" i="1" s="1"/>
  <c r="B2368" i="1"/>
  <c r="S2369" i="1"/>
  <c r="Z2369" i="1" s="1"/>
  <c r="X2369" i="1"/>
  <c r="B2369" i="1" s="1"/>
  <c r="O2370" i="1"/>
  <c r="P2370" i="1" s="1"/>
  <c r="N2371" i="1"/>
  <c r="C2377" i="1"/>
  <c r="H2376" i="1"/>
  <c r="A2377" i="1"/>
  <c r="Q2377" i="1" s="1"/>
  <c r="R2377" i="1" s="1"/>
  <c r="I2376" i="1"/>
  <c r="U2374" i="1"/>
  <c r="W2374" i="1" s="1"/>
  <c r="J2375" i="1"/>
  <c r="K2375" i="1" s="1"/>
  <c r="E2375" i="1" s="1"/>
  <c r="M2375" i="1"/>
  <c r="T2378" i="1"/>
  <c r="AB2376" i="1"/>
  <c r="L2374" i="1" l="1"/>
  <c r="G2374" i="1"/>
  <c r="D2375" i="1"/>
  <c r="F2375" i="1" s="1"/>
  <c r="N2372" i="1"/>
  <c r="O2371" i="1"/>
  <c r="P2371" i="1" s="1"/>
  <c r="S2370" i="1"/>
  <c r="X2370" i="1"/>
  <c r="C2378" i="1"/>
  <c r="U2375" i="1"/>
  <c r="W2375" i="1" s="1"/>
  <c r="J2376" i="1"/>
  <c r="K2376" i="1" s="1"/>
  <c r="E2376" i="1" s="1"/>
  <c r="M2376" i="1"/>
  <c r="T2379" i="1"/>
  <c r="A2378" i="1"/>
  <c r="Q2378" i="1" s="1"/>
  <c r="R2378" i="1" s="1"/>
  <c r="H2377" i="1"/>
  <c r="I2377" i="1"/>
  <c r="AB2377" i="1"/>
  <c r="Z2370" i="1" l="1"/>
  <c r="G2375" i="1"/>
  <c r="L2375" i="1"/>
  <c r="D2376" i="1"/>
  <c r="F2376" i="1" s="1"/>
  <c r="B2370" i="1"/>
  <c r="S2371" i="1"/>
  <c r="X2371" i="1"/>
  <c r="N2373" i="1"/>
  <c r="O2372" i="1"/>
  <c r="P2372" i="1" s="1"/>
  <c r="C2379" i="1"/>
  <c r="AB2378" i="1"/>
  <c r="A2379" i="1"/>
  <c r="Q2379" i="1" s="1"/>
  <c r="R2379" i="1" s="1"/>
  <c r="I2378" i="1"/>
  <c r="H2378" i="1"/>
  <c r="J2377" i="1"/>
  <c r="K2377" i="1" s="1"/>
  <c r="E2377" i="1" s="1"/>
  <c r="M2377" i="1"/>
  <c r="T2380" i="1"/>
  <c r="U2376" i="1"/>
  <c r="W2376" i="1" s="1"/>
  <c r="Z2371" i="1" l="1"/>
  <c r="L2376" i="1"/>
  <c r="D2377" i="1"/>
  <c r="F2377" i="1" s="1"/>
  <c r="B2371" i="1"/>
  <c r="C2380" i="1"/>
  <c r="G2376" i="1"/>
  <c r="S2372" i="1"/>
  <c r="X2372" i="1"/>
  <c r="B2372" i="1" s="1"/>
  <c r="O2373" i="1"/>
  <c r="P2373" i="1" s="1"/>
  <c r="N2374" i="1"/>
  <c r="J2378" i="1"/>
  <c r="K2378" i="1" s="1"/>
  <c r="E2378" i="1" s="1"/>
  <c r="M2378" i="1"/>
  <c r="U2377" i="1"/>
  <c r="W2377" i="1" s="1"/>
  <c r="AB2379" i="1"/>
  <c r="A2380" i="1"/>
  <c r="Q2380" i="1" s="1"/>
  <c r="R2380" i="1" s="1"/>
  <c r="I2379" i="1"/>
  <c r="H2379" i="1"/>
  <c r="T2381" i="1"/>
  <c r="L2377" i="1" l="1"/>
  <c r="G2377" i="1"/>
  <c r="D2378" i="1"/>
  <c r="F2378" i="1" s="1"/>
  <c r="C2381" i="1"/>
  <c r="O2374" i="1"/>
  <c r="P2374" i="1" s="1"/>
  <c r="N2375" i="1"/>
  <c r="S2373" i="1"/>
  <c r="Z2373" i="1" s="1"/>
  <c r="X2373" i="1"/>
  <c r="B2373" i="1" s="1"/>
  <c r="Z2372" i="1"/>
  <c r="U2378" i="1"/>
  <c r="W2378" i="1" s="1"/>
  <c r="AB2380" i="1"/>
  <c r="T2382" i="1"/>
  <c r="J2379" i="1"/>
  <c r="K2379" i="1" s="1"/>
  <c r="E2379" i="1" s="1"/>
  <c r="M2379" i="1"/>
  <c r="A2381" i="1"/>
  <c r="Q2381" i="1" s="1"/>
  <c r="R2381" i="1" s="1"/>
  <c r="H2380" i="1"/>
  <c r="I2380" i="1"/>
  <c r="G2378" i="1" l="1"/>
  <c r="L2378" i="1"/>
  <c r="D2379" i="1"/>
  <c r="F2379" i="1" s="1"/>
  <c r="N2376" i="1"/>
  <c r="O2375" i="1"/>
  <c r="P2375" i="1" s="1"/>
  <c r="S2374" i="1"/>
  <c r="Z2374" i="1" s="1"/>
  <c r="X2374" i="1"/>
  <c r="B2374" i="1" s="1"/>
  <c r="C2382" i="1"/>
  <c r="AB2381" i="1"/>
  <c r="I2381" i="1"/>
  <c r="A2382" i="1"/>
  <c r="Q2382" i="1" s="1"/>
  <c r="R2382" i="1" s="1"/>
  <c r="H2381" i="1"/>
  <c r="J2380" i="1"/>
  <c r="K2380" i="1" s="1"/>
  <c r="E2380" i="1" s="1"/>
  <c r="M2380" i="1"/>
  <c r="T2383" i="1"/>
  <c r="U2379" i="1"/>
  <c r="W2379" i="1" s="1"/>
  <c r="L2379" i="1" l="1"/>
  <c r="D2380" i="1"/>
  <c r="F2380" i="1" s="1"/>
  <c r="C2383" i="1"/>
  <c r="S2375" i="1"/>
  <c r="Z2375" i="1" s="1"/>
  <c r="X2375" i="1"/>
  <c r="B2375" i="1" s="1"/>
  <c r="O2376" i="1"/>
  <c r="P2376" i="1" s="1"/>
  <c r="N2377" i="1"/>
  <c r="G2379" i="1"/>
  <c r="T2384" i="1"/>
  <c r="J2381" i="1"/>
  <c r="K2381" i="1" s="1"/>
  <c r="E2381" i="1" s="1"/>
  <c r="M2381" i="1"/>
  <c r="AB2382" i="1"/>
  <c r="U2380" i="1"/>
  <c r="W2380" i="1" s="1"/>
  <c r="H2382" i="1"/>
  <c r="A2383" i="1"/>
  <c r="Q2383" i="1" s="1"/>
  <c r="R2383" i="1" s="1"/>
  <c r="I2382" i="1"/>
  <c r="L2380" i="1" l="1"/>
  <c r="D2381" i="1"/>
  <c r="F2381" i="1" s="1"/>
  <c r="O2377" i="1"/>
  <c r="P2377" i="1" s="1"/>
  <c r="N2378" i="1"/>
  <c r="S2376" i="1"/>
  <c r="Z2376" i="1" s="1"/>
  <c r="X2376" i="1"/>
  <c r="B2376" i="1" s="1"/>
  <c r="C2384" i="1"/>
  <c r="G2380" i="1"/>
  <c r="U2381" i="1"/>
  <c r="W2381" i="1" s="1"/>
  <c r="H2383" i="1"/>
  <c r="A2384" i="1"/>
  <c r="Q2384" i="1" s="1"/>
  <c r="R2384" i="1" s="1"/>
  <c r="I2383" i="1"/>
  <c r="J2382" i="1"/>
  <c r="K2382" i="1" s="1"/>
  <c r="E2382" i="1" s="1"/>
  <c r="M2382" i="1"/>
  <c r="AB2383" i="1"/>
  <c r="T2385" i="1"/>
  <c r="L2381" i="1" l="1"/>
  <c r="G2381" i="1"/>
  <c r="D2382" i="1"/>
  <c r="F2382" i="1" s="1"/>
  <c r="N2379" i="1"/>
  <c r="O2378" i="1"/>
  <c r="P2378" i="1" s="1"/>
  <c r="S2377" i="1"/>
  <c r="Z2377" i="1" s="1"/>
  <c r="X2377" i="1"/>
  <c r="B2377" i="1" s="1"/>
  <c r="C2385" i="1"/>
  <c r="U2382" i="1"/>
  <c r="W2382" i="1" s="1"/>
  <c r="T2386" i="1"/>
  <c r="J2383" i="1"/>
  <c r="K2383" i="1" s="1"/>
  <c r="E2383" i="1" s="1"/>
  <c r="M2383" i="1"/>
  <c r="AB2384" i="1"/>
  <c r="H2384" i="1"/>
  <c r="A2385" i="1"/>
  <c r="Q2385" i="1" s="1"/>
  <c r="R2385" i="1" s="1"/>
  <c r="I2384" i="1"/>
  <c r="L2382" i="1" l="1"/>
  <c r="G2382" i="1"/>
  <c r="D2383" i="1"/>
  <c r="F2383" i="1" s="1"/>
  <c r="S2378" i="1"/>
  <c r="X2378" i="1"/>
  <c r="O2379" i="1"/>
  <c r="P2379" i="1" s="1"/>
  <c r="N2380" i="1"/>
  <c r="C2386" i="1"/>
  <c r="U2383" i="1"/>
  <c r="W2383" i="1" s="1"/>
  <c r="J2384" i="1"/>
  <c r="K2384" i="1" s="1"/>
  <c r="E2384" i="1" s="1"/>
  <c r="M2384" i="1"/>
  <c r="H2385" i="1"/>
  <c r="I2385" i="1" s="1"/>
  <c r="A2386" i="1"/>
  <c r="Q2386" i="1" s="1"/>
  <c r="R2386" i="1" s="1"/>
  <c r="T2387" i="1"/>
  <c r="AB2385" i="1"/>
  <c r="Z2378" i="1" l="1"/>
  <c r="D2384" i="1"/>
  <c r="G2384" i="1" s="1"/>
  <c r="G2383" i="1"/>
  <c r="L2383" i="1"/>
  <c r="N2381" i="1"/>
  <c r="O2380" i="1"/>
  <c r="P2380" i="1" s="1"/>
  <c r="S2379" i="1"/>
  <c r="Z2379" i="1" s="1"/>
  <c r="X2379" i="1"/>
  <c r="B2379" i="1" s="1"/>
  <c r="B2378" i="1"/>
  <c r="C2387" i="1"/>
  <c r="U2384" i="1"/>
  <c r="W2384" i="1" s="1"/>
  <c r="J2385" i="1"/>
  <c r="K2385" i="1" s="1"/>
  <c r="E2385" i="1" s="1"/>
  <c r="T2388" i="1"/>
  <c r="H2386" i="1"/>
  <c r="A2387" i="1"/>
  <c r="Q2387" i="1" s="1"/>
  <c r="R2387" i="1" s="1"/>
  <c r="I2386" i="1"/>
  <c r="AB2386" i="1"/>
  <c r="F2384" i="1" l="1"/>
  <c r="L2384" i="1"/>
  <c r="M2385" i="1" s="1"/>
  <c r="S2380" i="1"/>
  <c r="X2380" i="1"/>
  <c r="N2382" i="1"/>
  <c r="O2381" i="1"/>
  <c r="P2381" i="1" s="1"/>
  <c r="C2388" i="1"/>
  <c r="D2385" i="1"/>
  <c r="F2385" i="1" s="1"/>
  <c r="AB2387" i="1"/>
  <c r="H2387" i="1"/>
  <c r="A2388" i="1"/>
  <c r="Q2388" i="1" s="1"/>
  <c r="R2388" i="1" s="1"/>
  <c r="I2387" i="1"/>
  <c r="J2386" i="1"/>
  <c r="K2386" i="1" s="1"/>
  <c r="E2386" i="1" s="1"/>
  <c r="U2385" i="1"/>
  <c r="W2385" i="1" s="1"/>
  <c r="T2389" i="1"/>
  <c r="Z2380" i="1" l="1"/>
  <c r="L2385" i="1"/>
  <c r="G2385" i="1"/>
  <c r="C2389" i="1"/>
  <c r="S2381" i="1"/>
  <c r="X2381" i="1"/>
  <c r="O2382" i="1"/>
  <c r="P2382" i="1" s="1"/>
  <c r="N2383" i="1"/>
  <c r="B2380" i="1"/>
  <c r="D2386" i="1"/>
  <c r="G2386" i="1" s="1"/>
  <c r="M2386" i="1"/>
  <c r="M2387" i="1" s="1"/>
  <c r="AB2388" i="1"/>
  <c r="U2386" i="1"/>
  <c r="W2386" i="1" s="1"/>
  <c r="H2388" i="1"/>
  <c r="A2389" i="1"/>
  <c r="Q2389" i="1" s="1"/>
  <c r="R2389" i="1" s="1"/>
  <c r="I2388" i="1"/>
  <c r="T2390" i="1"/>
  <c r="J2387" i="1"/>
  <c r="K2387" i="1" s="1"/>
  <c r="E2387" i="1" s="1"/>
  <c r="Z2381" i="1" l="1"/>
  <c r="L2386" i="1"/>
  <c r="O2383" i="1"/>
  <c r="P2383" i="1" s="1"/>
  <c r="N2384" i="1"/>
  <c r="S2382" i="1"/>
  <c r="Z2382" i="1" s="1"/>
  <c r="X2382" i="1"/>
  <c r="B2382" i="1" s="1"/>
  <c r="B2381" i="1"/>
  <c r="D2387" i="1"/>
  <c r="L2387" i="1" s="1"/>
  <c r="F2386" i="1"/>
  <c r="C2390" i="1"/>
  <c r="AB2389" i="1"/>
  <c r="U2387" i="1"/>
  <c r="W2387" i="1" s="1"/>
  <c r="J2388" i="1"/>
  <c r="K2388" i="1" s="1"/>
  <c r="E2388" i="1" s="1"/>
  <c r="M2388" i="1"/>
  <c r="T2391" i="1"/>
  <c r="H2389" i="1"/>
  <c r="A2390" i="1"/>
  <c r="Q2390" i="1" s="1"/>
  <c r="R2390" i="1" s="1"/>
  <c r="I2389" i="1"/>
  <c r="D2388" i="1" l="1"/>
  <c r="G2388" i="1" s="1"/>
  <c r="C2391" i="1"/>
  <c r="O2384" i="1"/>
  <c r="P2384" i="1" s="1"/>
  <c r="N2385" i="1"/>
  <c r="S2383" i="1"/>
  <c r="Z2383" i="1" s="1"/>
  <c r="X2383" i="1"/>
  <c r="B2383" i="1" s="1"/>
  <c r="F2387" i="1"/>
  <c r="G2387" i="1"/>
  <c r="U2388" i="1"/>
  <c r="W2388" i="1" s="1"/>
  <c r="H2390" i="1"/>
  <c r="A2391" i="1"/>
  <c r="Q2391" i="1" s="1"/>
  <c r="R2391" i="1" s="1"/>
  <c r="I2390" i="1"/>
  <c r="AB2390" i="1"/>
  <c r="J2389" i="1"/>
  <c r="K2389" i="1" s="1"/>
  <c r="E2389" i="1" s="1"/>
  <c r="M2389" i="1"/>
  <c r="T2392" i="1"/>
  <c r="L2388" i="1" l="1"/>
  <c r="D2389" i="1"/>
  <c r="G2389" i="1" s="1"/>
  <c r="O2385" i="1"/>
  <c r="P2385" i="1" s="1"/>
  <c r="N2386" i="1"/>
  <c r="S2384" i="1"/>
  <c r="Z2384" i="1" s="1"/>
  <c r="X2384" i="1"/>
  <c r="B2384" i="1" s="1"/>
  <c r="C2392" i="1"/>
  <c r="F2388" i="1"/>
  <c r="AB2391" i="1"/>
  <c r="U2389" i="1"/>
  <c r="W2389" i="1" s="1"/>
  <c r="T2393" i="1"/>
  <c r="H2391" i="1"/>
  <c r="A2392" i="1"/>
  <c r="Q2392" i="1" s="1"/>
  <c r="R2392" i="1" s="1"/>
  <c r="I2391" i="1"/>
  <c r="J2390" i="1"/>
  <c r="K2390" i="1" s="1"/>
  <c r="E2390" i="1" s="1"/>
  <c r="M2390" i="1"/>
  <c r="L2389" i="1" l="1"/>
  <c r="D2390" i="1"/>
  <c r="G2390" i="1" s="1"/>
  <c r="C2393" i="1"/>
  <c r="O2386" i="1"/>
  <c r="P2386" i="1" s="1"/>
  <c r="N2387" i="1"/>
  <c r="S2385" i="1"/>
  <c r="Z2385" i="1" s="1"/>
  <c r="X2385" i="1"/>
  <c r="B2385" i="1" s="1"/>
  <c r="F2389" i="1"/>
  <c r="J2391" i="1"/>
  <c r="K2391" i="1" s="1"/>
  <c r="E2391" i="1" s="1"/>
  <c r="M2391" i="1"/>
  <c r="AB2392" i="1"/>
  <c r="T2394" i="1"/>
  <c r="H2392" i="1"/>
  <c r="A2393" i="1"/>
  <c r="Q2393" i="1" s="1"/>
  <c r="R2393" i="1" s="1"/>
  <c r="I2392" i="1"/>
  <c r="U2390" i="1"/>
  <c r="W2390" i="1" s="1"/>
  <c r="L2390" i="1" l="1"/>
  <c r="D2391" i="1"/>
  <c r="G2391" i="1" s="1"/>
  <c r="O2387" i="1"/>
  <c r="P2387" i="1" s="1"/>
  <c r="N2388" i="1"/>
  <c r="S2386" i="1"/>
  <c r="X2386" i="1"/>
  <c r="C2394" i="1"/>
  <c r="F2390" i="1"/>
  <c r="U2391" i="1"/>
  <c r="W2391" i="1" s="1"/>
  <c r="J2392" i="1"/>
  <c r="K2392" i="1" s="1"/>
  <c r="E2392" i="1" s="1"/>
  <c r="M2392" i="1"/>
  <c r="T2395" i="1"/>
  <c r="H2393" i="1"/>
  <c r="A2394" i="1"/>
  <c r="Q2394" i="1" s="1"/>
  <c r="R2394" i="1" s="1"/>
  <c r="I2393" i="1"/>
  <c r="AB2393" i="1"/>
  <c r="L2391" i="1" l="1"/>
  <c r="Z2386" i="1"/>
  <c r="D2392" i="1"/>
  <c r="G2392" i="1" s="1"/>
  <c r="B2386" i="1"/>
  <c r="O2388" i="1"/>
  <c r="P2388" i="1" s="1"/>
  <c r="N2389" i="1"/>
  <c r="S2387" i="1"/>
  <c r="Z2387" i="1" s="1"/>
  <c r="X2387" i="1"/>
  <c r="B2387" i="1" s="1"/>
  <c r="C2395" i="1"/>
  <c r="F2391" i="1"/>
  <c r="U2392" i="1"/>
  <c r="W2392" i="1" s="1"/>
  <c r="H2394" i="1"/>
  <c r="A2395" i="1"/>
  <c r="Q2395" i="1" s="1"/>
  <c r="R2395" i="1" s="1"/>
  <c r="I2394" i="1"/>
  <c r="AB2394" i="1"/>
  <c r="T2396" i="1"/>
  <c r="J2393" i="1"/>
  <c r="K2393" i="1" s="1"/>
  <c r="E2393" i="1" s="1"/>
  <c r="M2393" i="1"/>
  <c r="L2392" i="1" l="1"/>
  <c r="D2393" i="1"/>
  <c r="G2393" i="1" s="1"/>
  <c r="N2390" i="1"/>
  <c r="O2389" i="1"/>
  <c r="P2389" i="1" s="1"/>
  <c r="S2388" i="1"/>
  <c r="X2388" i="1"/>
  <c r="C2396" i="1"/>
  <c r="F2392" i="1"/>
  <c r="J2394" i="1"/>
  <c r="K2394" i="1" s="1"/>
  <c r="E2394" i="1" s="1"/>
  <c r="M2394" i="1"/>
  <c r="AB2395" i="1"/>
  <c r="T2397" i="1"/>
  <c r="U2393" i="1"/>
  <c r="W2393" i="1" s="1"/>
  <c r="H2395" i="1"/>
  <c r="A2396" i="1"/>
  <c r="Q2396" i="1" s="1"/>
  <c r="R2396" i="1" s="1"/>
  <c r="I2395" i="1"/>
  <c r="L2393" i="1" l="1"/>
  <c r="Z2388" i="1"/>
  <c r="D2394" i="1"/>
  <c r="G2394" i="1" s="1"/>
  <c r="B2388" i="1"/>
  <c r="S2389" i="1"/>
  <c r="X2389" i="1"/>
  <c r="N2391" i="1"/>
  <c r="O2390" i="1"/>
  <c r="P2390" i="1" s="1"/>
  <c r="C2397" i="1"/>
  <c r="F2393" i="1"/>
  <c r="AB2396" i="1"/>
  <c r="H2396" i="1"/>
  <c r="A2397" i="1"/>
  <c r="Q2397" i="1" s="1"/>
  <c r="R2397" i="1" s="1"/>
  <c r="I2396" i="1"/>
  <c r="U2394" i="1"/>
  <c r="W2394" i="1" s="1"/>
  <c r="J2395" i="1"/>
  <c r="K2395" i="1" s="1"/>
  <c r="E2395" i="1" s="1"/>
  <c r="M2395" i="1"/>
  <c r="T2398" i="1"/>
  <c r="L2394" i="1" l="1"/>
  <c r="Z2389" i="1"/>
  <c r="D2395" i="1"/>
  <c r="L2395" i="1" s="1"/>
  <c r="B2389" i="1"/>
  <c r="C2398" i="1"/>
  <c r="S2390" i="1"/>
  <c r="Z2390" i="1" s="1"/>
  <c r="X2390" i="1"/>
  <c r="B2390" i="1" s="1"/>
  <c r="F2394" i="1"/>
  <c r="N2392" i="1"/>
  <c r="O2391" i="1"/>
  <c r="P2391" i="1" s="1"/>
  <c r="U2395" i="1"/>
  <c r="W2395" i="1" s="1"/>
  <c r="AB2397" i="1"/>
  <c r="T2399" i="1"/>
  <c r="J2396" i="1"/>
  <c r="K2396" i="1" s="1"/>
  <c r="E2396" i="1" s="1"/>
  <c r="M2396" i="1"/>
  <c r="A2398" i="1"/>
  <c r="Q2398" i="1" s="1"/>
  <c r="R2398" i="1" s="1"/>
  <c r="H2397" i="1"/>
  <c r="I2397" i="1"/>
  <c r="F2395" i="1" l="1"/>
  <c r="D2396" i="1"/>
  <c r="L2396" i="1" s="1"/>
  <c r="C2399" i="1"/>
  <c r="S2391" i="1"/>
  <c r="X2391" i="1"/>
  <c r="O2392" i="1"/>
  <c r="P2392" i="1" s="1"/>
  <c r="N2393" i="1"/>
  <c r="G2395" i="1"/>
  <c r="U2396" i="1"/>
  <c r="W2396" i="1" s="1"/>
  <c r="T2400" i="1"/>
  <c r="AB2398" i="1"/>
  <c r="A2399" i="1"/>
  <c r="Q2399" i="1" s="1"/>
  <c r="R2399" i="1" s="1"/>
  <c r="I2398" i="1"/>
  <c r="H2398" i="1"/>
  <c r="J2397" i="1"/>
  <c r="K2397" i="1" s="1"/>
  <c r="E2397" i="1" s="1"/>
  <c r="M2397" i="1"/>
  <c r="Z2391" i="1" l="1"/>
  <c r="F2396" i="1"/>
  <c r="G2396" i="1"/>
  <c r="D2397" i="1"/>
  <c r="B2391" i="1"/>
  <c r="C2400" i="1"/>
  <c r="N2394" i="1"/>
  <c r="O2393" i="1"/>
  <c r="P2393" i="1" s="1"/>
  <c r="S2392" i="1"/>
  <c r="X2392" i="1"/>
  <c r="AB2399" i="1"/>
  <c r="U2397" i="1"/>
  <c r="W2397" i="1" s="1"/>
  <c r="I2399" i="1"/>
  <c r="A2400" i="1"/>
  <c r="Q2400" i="1" s="1"/>
  <c r="R2400" i="1" s="1"/>
  <c r="H2399" i="1"/>
  <c r="T2401" i="1"/>
  <c r="J2398" i="1"/>
  <c r="K2398" i="1" s="1"/>
  <c r="E2398" i="1" s="1"/>
  <c r="M2398" i="1"/>
  <c r="F2397" i="1" l="1"/>
  <c r="L2397" i="1"/>
  <c r="G2397" i="1"/>
  <c r="Z2392" i="1"/>
  <c r="D2398" i="1"/>
  <c r="F2398" i="1" s="1"/>
  <c r="O2394" i="1"/>
  <c r="P2394" i="1" s="1"/>
  <c r="N2395" i="1"/>
  <c r="C2401" i="1"/>
  <c r="B2392" i="1"/>
  <c r="S2393" i="1"/>
  <c r="Z2393" i="1" s="1"/>
  <c r="X2393" i="1"/>
  <c r="B2393" i="1" s="1"/>
  <c r="T2402" i="1"/>
  <c r="U2398" i="1"/>
  <c r="W2398" i="1" s="1"/>
  <c r="H2400" i="1"/>
  <c r="I2400" i="1"/>
  <c r="A2401" i="1"/>
  <c r="Q2401" i="1" s="1"/>
  <c r="R2401" i="1" s="1"/>
  <c r="J2399" i="1"/>
  <c r="K2399" i="1" s="1"/>
  <c r="E2399" i="1" s="1"/>
  <c r="M2399" i="1"/>
  <c r="AB2400" i="1"/>
  <c r="L2398" i="1" l="1"/>
  <c r="G2398" i="1"/>
  <c r="D2399" i="1"/>
  <c r="F2399" i="1" s="1"/>
  <c r="C2402" i="1"/>
  <c r="N2396" i="1"/>
  <c r="O2395" i="1"/>
  <c r="P2395" i="1" s="1"/>
  <c r="S2394" i="1"/>
  <c r="X2394" i="1"/>
  <c r="AB2401" i="1"/>
  <c r="U2399" i="1"/>
  <c r="W2399" i="1" s="1"/>
  <c r="A2402" i="1"/>
  <c r="Q2402" i="1" s="1"/>
  <c r="R2402" i="1" s="1"/>
  <c r="I2401" i="1"/>
  <c r="H2401" i="1"/>
  <c r="J2400" i="1"/>
  <c r="K2400" i="1" s="1"/>
  <c r="E2400" i="1" s="1"/>
  <c r="M2400" i="1"/>
  <c r="T2403" i="1"/>
  <c r="L2399" i="1" l="1"/>
  <c r="Z2394" i="1"/>
  <c r="G2399" i="1"/>
  <c r="D2400" i="1"/>
  <c r="F2400" i="1" s="1"/>
  <c r="S2395" i="1"/>
  <c r="Z2395" i="1" s="1"/>
  <c r="X2395" i="1"/>
  <c r="B2395" i="1" s="1"/>
  <c r="O2396" i="1"/>
  <c r="P2396" i="1" s="1"/>
  <c r="N2397" i="1"/>
  <c r="C2403" i="1"/>
  <c r="B2394" i="1"/>
  <c r="U2400" i="1"/>
  <c r="W2400" i="1" s="1"/>
  <c r="I2402" i="1"/>
  <c r="A2403" i="1"/>
  <c r="Q2403" i="1" s="1"/>
  <c r="R2403" i="1" s="1"/>
  <c r="H2402" i="1"/>
  <c r="T2404" i="1"/>
  <c r="M2401" i="1"/>
  <c r="J2401" i="1"/>
  <c r="K2401" i="1" s="1"/>
  <c r="E2401" i="1" s="1"/>
  <c r="AB2402" i="1"/>
  <c r="L2400" i="1" l="1"/>
  <c r="G2400" i="1"/>
  <c r="D2401" i="1"/>
  <c r="F2401" i="1" s="1"/>
  <c r="C2404" i="1"/>
  <c r="N2398" i="1"/>
  <c r="O2397" i="1"/>
  <c r="P2397" i="1" s="1"/>
  <c r="S2396" i="1"/>
  <c r="X2396" i="1"/>
  <c r="J2402" i="1"/>
  <c r="K2402" i="1" s="1"/>
  <c r="E2402" i="1" s="1"/>
  <c r="M2402" i="1"/>
  <c r="AB2403" i="1"/>
  <c r="U2401" i="1"/>
  <c r="W2401" i="1" s="1"/>
  <c r="T2405" i="1"/>
  <c r="A2404" i="1"/>
  <c r="Q2404" i="1" s="1"/>
  <c r="R2404" i="1" s="1"/>
  <c r="H2403" i="1"/>
  <c r="I2403" i="1"/>
  <c r="L2401" i="1" l="1"/>
  <c r="Z2396" i="1"/>
  <c r="G2401" i="1"/>
  <c r="D2402" i="1"/>
  <c r="F2402" i="1" s="1"/>
  <c r="S2397" i="1"/>
  <c r="X2397" i="1"/>
  <c r="O2398" i="1"/>
  <c r="P2398" i="1" s="1"/>
  <c r="N2399" i="1"/>
  <c r="C2405" i="1"/>
  <c r="B2396" i="1"/>
  <c r="AB2404" i="1"/>
  <c r="A2405" i="1"/>
  <c r="Q2405" i="1" s="1"/>
  <c r="R2405" i="1" s="1"/>
  <c r="I2404" i="1"/>
  <c r="H2404" i="1"/>
  <c r="J2403" i="1"/>
  <c r="K2403" i="1" s="1"/>
  <c r="E2403" i="1" s="1"/>
  <c r="M2403" i="1"/>
  <c r="T2406" i="1"/>
  <c r="U2402" i="1"/>
  <c r="W2402" i="1" s="1"/>
  <c r="Z2397" i="1" l="1"/>
  <c r="L2402" i="1"/>
  <c r="G2402" i="1"/>
  <c r="D2403" i="1"/>
  <c r="F2403" i="1" s="1"/>
  <c r="S2398" i="1"/>
  <c r="X2398" i="1"/>
  <c r="Z2398" i="1" s="1"/>
  <c r="B2397" i="1"/>
  <c r="C2406" i="1"/>
  <c r="O2399" i="1"/>
  <c r="P2399" i="1" s="1"/>
  <c r="N2400" i="1"/>
  <c r="T2407" i="1"/>
  <c r="J2404" i="1"/>
  <c r="K2404" i="1" s="1"/>
  <c r="E2404" i="1" s="1"/>
  <c r="M2404" i="1"/>
  <c r="AB2405" i="1"/>
  <c r="U2403" i="1"/>
  <c r="W2403" i="1" s="1"/>
  <c r="A2406" i="1"/>
  <c r="Q2406" i="1" s="1"/>
  <c r="R2406" i="1" s="1"/>
  <c r="I2405" i="1"/>
  <c r="H2405" i="1"/>
  <c r="L2403" i="1" l="1"/>
  <c r="G2403" i="1"/>
  <c r="D2404" i="1"/>
  <c r="F2404" i="1" s="1"/>
  <c r="B2398" i="1"/>
  <c r="N2401" i="1"/>
  <c r="O2400" i="1"/>
  <c r="P2400" i="1" s="1"/>
  <c r="S2399" i="1"/>
  <c r="Z2399" i="1" s="1"/>
  <c r="X2399" i="1"/>
  <c r="B2399" i="1" s="1"/>
  <c r="C2407" i="1"/>
  <c r="U2404" i="1"/>
  <c r="W2404" i="1" s="1"/>
  <c r="A2407" i="1"/>
  <c r="Q2407" i="1" s="1"/>
  <c r="R2407" i="1" s="1"/>
  <c r="I2406" i="1"/>
  <c r="H2406" i="1"/>
  <c r="J2405" i="1"/>
  <c r="K2405" i="1" s="1"/>
  <c r="E2405" i="1" s="1"/>
  <c r="M2405" i="1"/>
  <c r="T2408" i="1"/>
  <c r="AB2406" i="1"/>
  <c r="L2404" i="1" l="1"/>
  <c r="G2404" i="1"/>
  <c r="D2405" i="1"/>
  <c r="F2405" i="1" s="1"/>
  <c r="S2400" i="1"/>
  <c r="X2400" i="1"/>
  <c r="O2401" i="1"/>
  <c r="P2401" i="1" s="1"/>
  <c r="N2402" i="1"/>
  <c r="C2408" i="1"/>
  <c r="U2405" i="1"/>
  <c r="W2405" i="1" s="1"/>
  <c r="A2408" i="1"/>
  <c r="Q2408" i="1" s="1"/>
  <c r="R2408" i="1" s="1"/>
  <c r="I2407" i="1"/>
  <c r="H2407" i="1"/>
  <c r="T2409" i="1"/>
  <c r="J2406" i="1"/>
  <c r="K2406" i="1" s="1"/>
  <c r="E2406" i="1" s="1"/>
  <c r="M2406" i="1"/>
  <c r="AB2407" i="1"/>
  <c r="Z2400" i="1" l="1"/>
  <c r="L2405" i="1"/>
  <c r="D2406" i="1"/>
  <c r="F2406" i="1" s="1"/>
  <c r="N2403" i="1"/>
  <c r="O2402" i="1"/>
  <c r="P2402" i="1" s="1"/>
  <c r="S2401" i="1"/>
  <c r="Z2401" i="1" s="1"/>
  <c r="X2401" i="1"/>
  <c r="B2401" i="1" s="1"/>
  <c r="B2400" i="1"/>
  <c r="G2405" i="1"/>
  <c r="C2409" i="1"/>
  <c r="T2410" i="1"/>
  <c r="A2409" i="1"/>
  <c r="Q2409" i="1" s="1"/>
  <c r="R2409" i="1" s="1"/>
  <c r="I2408" i="1"/>
  <c r="H2408" i="1"/>
  <c r="J2407" i="1"/>
  <c r="K2407" i="1" s="1"/>
  <c r="E2407" i="1" s="1"/>
  <c r="M2407" i="1"/>
  <c r="U2406" i="1"/>
  <c r="W2406" i="1" s="1"/>
  <c r="AB2408" i="1"/>
  <c r="L2406" i="1" l="1"/>
  <c r="G2406" i="1"/>
  <c r="D2407" i="1"/>
  <c r="F2407" i="1" s="1"/>
  <c r="S2402" i="1"/>
  <c r="Z2402" i="1" s="1"/>
  <c r="X2402" i="1"/>
  <c r="B2402" i="1" s="1"/>
  <c r="C2410" i="1"/>
  <c r="O2403" i="1"/>
  <c r="P2403" i="1" s="1"/>
  <c r="N2404" i="1"/>
  <c r="A2410" i="1"/>
  <c r="Q2410" i="1" s="1"/>
  <c r="R2410" i="1" s="1"/>
  <c r="I2409" i="1"/>
  <c r="H2409" i="1"/>
  <c r="U2407" i="1"/>
  <c r="W2407" i="1" s="1"/>
  <c r="J2408" i="1"/>
  <c r="K2408" i="1" s="1"/>
  <c r="E2408" i="1" s="1"/>
  <c r="M2408" i="1"/>
  <c r="T2411" i="1"/>
  <c r="AB2409" i="1"/>
  <c r="L2407" i="1" l="1"/>
  <c r="D2408" i="1"/>
  <c r="F2408" i="1" s="1"/>
  <c r="N2405" i="1"/>
  <c r="O2404" i="1"/>
  <c r="P2404" i="1" s="1"/>
  <c r="S2403" i="1"/>
  <c r="X2403" i="1"/>
  <c r="C2411" i="1"/>
  <c r="G2407" i="1"/>
  <c r="U2408" i="1"/>
  <c r="W2408" i="1" s="1"/>
  <c r="T2412" i="1"/>
  <c r="A2411" i="1"/>
  <c r="Q2411" i="1" s="1"/>
  <c r="R2411" i="1" s="1"/>
  <c r="I2410" i="1"/>
  <c r="H2410" i="1"/>
  <c r="J2409" i="1"/>
  <c r="K2409" i="1" s="1"/>
  <c r="E2409" i="1" s="1"/>
  <c r="M2409" i="1"/>
  <c r="AB2410" i="1"/>
  <c r="Z2403" i="1" l="1"/>
  <c r="L2408" i="1"/>
  <c r="D2409" i="1"/>
  <c r="F2409" i="1" s="1"/>
  <c r="B2403" i="1"/>
  <c r="S2404" i="1"/>
  <c r="X2404" i="1"/>
  <c r="N2406" i="1"/>
  <c r="O2405" i="1"/>
  <c r="P2405" i="1" s="1"/>
  <c r="G2408" i="1"/>
  <c r="C2412" i="1"/>
  <c r="AB2411" i="1"/>
  <c r="A2412" i="1"/>
  <c r="Q2412" i="1" s="1"/>
  <c r="R2412" i="1" s="1"/>
  <c r="I2411" i="1"/>
  <c r="H2411" i="1"/>
  <c r="U2409" i="1"/>
  <c r="W2409" i="1" s="1"/>
  <c r="J2410" i="1"/>
  <c r="K2410" i="1" s="1"/>
  <c r="E2410" i="1" s="1"/>
  <c r="M2410" i="1"/>
  <c r="T2413" i="1"/>
  <c r="L2409" i="1" l="1"/>
  <c r="Z2404" i="1"/>
  <c r="D2410" i="1"/>
  <c r="F2410" i="1" s="1"/>
  <c r="B2404" i="1"/>
  <c r="C2413" i="1"/>
  <c r="G2409" i="1"/>
  <c r="S2405" i="1"/>
  <c r="X2405" i="1"/>
  <c r="B2405" i="1" s="1"/>
  <c r="N2407" i="1"/>
  <c r="O2406" i="1"/>
  <c r="P2406" i="1" s="1"/>
  <c r="J2411" i="1"/>
  <c r="K2411" i="1" s="1"/>
  <c r="E2411" i="1" s="1"/>
  <c r="M2411" i="1"/>
  <c r="AB2412" i="1"/>
  <c r="U2410" i="1"/>
  <c r="W2410" i="1" s="1"/>
  <c r="T2414" i="1"/>
  <c r="A2413" i="1"/>
  <c r="Q2413" i="1" s="1"/>
  <c r="R2413" i="1" s="1"/>
  <c r="I2412" i="1"/>
  <c r="H2412" i="1"/>
  <c r="L2410" i="1" l="1"/>
  <c r="D2411" i="1"/>
  <c r="F2411" i="1" s="1"/>
  <c r="S2406" i="1"/>
  <c r="X2406" i="1"/>
  <c r="C2414" i="1"/>
  <c r="O2407" i="1"/>
  <c r="P2407" i="1" s="1"/>
  <c r="N2408" i="1"/>
  <c r="G2410" i="1"/>
  <c r="Z2405" i="1"/>
  <c r="A2414" i="1"/>
  <c r="Q2414" i="1" s="1"/>
  <c r="R2414" i="1" s="1"/>
  <c r="I2413" i="1"/>
  <c r="H2413" i="1"/>
  <c r="J2412" i="1"/>
  <c r="K2412" i="1" s="1"/>
  <c r="E2412" i="1" s="1"/>
  <c r="M2412" i="1"/>
  <c r="U2411" i="1"/>
  <c r="W2411" i="1" s="1"/>
  <c r="T2415" i="1"/>
  <c r="AB2413" i="1"/>
  <c r="L2411" i="1" l="1"/>
  <c r="Z2406" i="1"/>
  <c r="G2411" i="1"/>
  <c r="S2407" i="1"/>
  <c r="X2407" i="1"/>
  <c r="C2415" i="1"/>
  <c r="B2406" i="1"/>
  <c r="D2412" i="1"/>
  <c r="F2412" i="1" s="1"/>
  <c r="N2409" i="1"/>
  <c r="O2408" i="1"/>
  <c r="P2408" i="1" s="1"/>
  <c r="AB2414" i="1"/>
  <c r="T2416" i="1"/>
  <c r="A2415" i="1"/>
  <c r="Q2415" i="1" s="1"/>
  <c r="R2415" i="1" s="1"/>
  <c r="H2414" i="1"/>
  <c r="I2414" i="1" s="1"/>
  <c r="U2412" i="1"/>
  <c r="W2412" i="1" s="1"/>
  <c r="J2413" i="1"/>
  <c r="K2413" i="1" s="1"/>
  <c r="E2413" i="1" s="1"/>
  <c r="M2413" i="1"/>
  <c r="Z2407" i="1" l="1"/>
  <c r="D2413" i="1"/>
  <c r="F2413" i="1" s="1"/>
  <c r="L2412" i="1"/>
  <c r="C2416" i="1"/>
  <c r="S2408" i="1"/>
  <c r="Z2408" i="1" s="1"/>
  <c r="X2408" i="1"/>
  <c r="B2408" i="1" s="1"/>
  <c r="B2407" i="1"/>
  <c r="O2409" i="1"/>
  <c r="P2409" i="1" s="1"/>
  <c r="N2410" i="1"/>
  <c r="G2412" i="1"/>
  <c r="J2414" i="1"/>
  <c r="K2414" i="1" s="1"/>
  <c r="E2414" i="1" s="1"/>
  <c r="AB2415" i="1"/>
  <c r="U2413" i="1"/>
  <c r="W2413" i="1" s="1"/>
  <c r="A2416" i="1"/>
  <c r="Q2416" i="1" s="1"/>
  <c r="R2416" i="1" s="1"/>
  <c r="I2415" i="1"/>
  <c r="H2415" i="1"/>
  <c r="T2417" i="1"/>
  <c r="G2413" i="1" l="1"/>
  <c r="L2413" i="1"/>
  <c r="M2414" i="1" s="1"/>
  <c r="O2410" i="1"/>
  <c r="P2410" i="1" s="1"/>
  <c r="N2411" i="1"/>
  <c r="S2409" i="1"/>
  <c r="X2409" i="1"/>
  <c r="D2414" i="1"/>
  <c r="F2414" i="1" s="1"/>
  <c r="C2417" i="1"/>
  <c r="U2414" i="1"/>
  <c r="W2414" i="1" s="1"/>
  <c r="A2417" i="1"/>
  <c r="Q2417" i="1" s="1"/>
  <c r="R2417" i="1" s="1"/>
  <c r="I2416" i="1"/>
  <c r="H2416" i="1"/>
  <c r="T2418" i="1"/>
  <c r="J2415" i="1"/>
  <c r="K2415" i="1" s="1"/>
  <c r="E2415" i="1" s="1"/>
  <c r="AB2416" i="1"/>
  <c r="Z2409" i="1" l="1"/>
  <c r="D2415" i="1"/>
  <c r="F2415" i="1" s="1"/>
  <c r="G2414" i="1"/>
  <c r="L2414" i="1"/>
  <c r="B2409" i="1"/>
  <c r="M2415" i="1"/>
  <c r="M2416" i="1" s="1"/>
  <c r="C2418" i="1"/>
  <c r="O2411" i="1"/>
  <c r="P2411" i="1" s="1"/>
  <c r="N2412" i="1"/>
  <c r="S2410" i="1"/>
  <c r="X2410" i="1"/>
  <c r="L2415" i="1"/>
  <c r="U2415" i="1"/>
  <c r="W2415" i="1" s="1"/>
  <c r="T2419" i="1"/>
  <c r="J2416" i="1"/>
  <c r="K2416" i="1" s="1"/>
  <c r="E2416" i="1" s="1"/>
  <c r="AB2417" i="1"/>
  <c r="A2418" i="1"/>
  <c r="Q2418" i="1" s="1"/>
  <c r="R2418" i="1" s="1"/>
  <c r="I2417" i="1"/>
  <c r="H2417" i="1"/>
  <c r="Z2410" i="1" l="1"/>
  <c r="G2415" i="1"/>
  <c r="D2416" i="1"/>
  <c r="F2416" i="1" s="1"/>
  <c r="B2410" i="1"/>
  <c r="O2412" i="1"/>
  <c r="P2412" i="1" s="1"/>
  <c r="N2413" i="1"/>
  <c r="S2411" i="1"/>
  <c r="Z2411" i="1" s="1"/>
  <c r="X2411" i="1"/>
  <c r="B2411" i="1" s="1"/>
  <c r="C2419" i="1"/>
  <c r="J2417" i="1"/>
  <c r="K2417" i="1" s="1"/>
  <c r="E2417" i="1" s="1"/>
  <c r="M2417" i="1"/>
  <c r="T2420" i="1"/>
  <c r="AB2418" i="1"/>
  <c r="U2416" i="1"/>
  <c r="W2416" i="1" s="1"/>
  <c r="A2419" i="1"/>
  <c r="Q2419" i="1" s="1"/>
  <c r="R2419" i="1" s="1"/>
  <c r="I2418" i="1"/>
  <c r="H2418" i="1"/>
  <c r="L2416" i="1" l="1"/>
  <c r="G2416" i="1"/>
  <c r="D2417" i="1"/>
  <c r="F2417" i="1" s="1"/>
  <c r="O2413" i="1"/>
  <c r="P2413" i="1" s="1"/>
  <c r="N2414" i="1"/>
  <c r="S2412" i="1"/>
  <c r="X2412" i="1"/>
  <c r="C2420" i="1"/>
  <c r="AB2419" i="1"/>
  <c r="U2417" i="1"/>
  <c r="W2417" i="1" s="1"/>
  <c r="I2419" i="1"/>
  <c r="A2420" i="1"/>
  <c r="Q2420" i="1" s="1"/>
  <c r="R2420" i="1" s="1"/>
  <c r="H2419" i="1"/>
  <c r="J2418" i="1"/>
  <c r="K2418" i="1" s="1"/>
  <c r="E2418" i="1" s="1"/>
  <c r="M2418" i="1"/>
  <c r="T2421" i="1"/>
  <c r="L2417" i="1" l="1"/>
  <c r="Z2412" i="1"/>
  <c r="G2417" i="1"/>
  <c r="D2418" i="1"/>
  <c r="F2418" i="1" s="1"/>
  <c r="B2412" i="1"/>
  <c r="N2415" i="1"/>
  <c r="O2414" i="1"/>
  <c r="P2414" i="1" s="1"/>
  <c r="S2413" i="1"/>
  <c r="Z2413" i="1" s="1"/>
  <c r="X2413" i="1"/>
  <c r="B2413" i="1" s="1"/>
  <c r="C2421" i="1"/>
  <c r="U2418" i="1"/>
  <c r="W2418" i="1" s="1"/>
  <c r="H2420" i="1"/>
  <c r="A2421" i="1"/>
  <c r="Q2421" i="1" s="1"/>
  <c r="R2421" i="1" s="1"/>
  <c r="I2420" i="1"/>
  <c r="T2422" i="1"/>
  <c r="J2419" i="1"/>
  <c r="K2419" i="1" s="1"/>
  <c r="E2419" i="1" s="1"/>
  <c r="M2419" i="1"/>
  <c r="AB2420" i="1"/>
  <c r="L2418" i="1" l="1"/>
  <c r="D2419" i="1"/>
  <c r="F2419" i="1" s="1"/>
  <c r="S2414" i="1"/>
  <c r="X2414" i="1"/>
  <c r="O2415" i="1"/>
  <c r="P2415" i="1" s="1"/>
  <c r="N2416" i="1"/>
  <c r="C2422" i="1"/>
  <c r="G2418" i="1"/>
  <c r="T2423" i="1"/>
  <c r="J2420" i="1"/>
  <c r="K2420" i="1" s="1"/>
  <c r="E2420" i="1" s="1"/>
  <c r="M2420" i="1"/>
  <c r="U2419" i="1"/>
  <c r="W2419" i="1" s="1"/>
  <c r="A2422" i="1"/>
  <c r="Q2422" i="1" s="1"/>
  <c r="R2422" i="1" s="1"/>
  <c r="H2421" i="1"/>
  <c r="I2421" i="1"/>
  <c r="AB2421" i="1"/>
  <c r="Z2414" i="1" l="1"/>
  <c r="L2419" i="1"/>
  <c r="G2419" i="1"/>
  <c r="D2420" i="1"/>
  <c r="F2420" i="1" s="1"/>
  <c r="N2417" i="1"/>
  <c r="O2416" i="1"/>
  <c r="P2416" i="1" s="1"/>
  <c r="S2415" i="1"/>
  <c r="X2415" i="1"/>
  <c r="B2414" i="1"/>
  <c r="C2423" i="1"/>
  <c r="J2421" i="1"/>
  <c r="K2421" i="1" s="1"/>
  <c r="E2421" i="1" s="1"/>
  <c r="M2421" i="1"/>
  <c r="A2423" i="1"/>
  <c r="Q2423" i="1" s="1"/>
  <c r="R2423" i="1" s="1"/>
  <c r="I2422" i="1"/>
  <c r="H2422" i="1"/>
  <c r="T2424" i="1"/>
  <c r="AB2422" i="1"/>
  <c r="U2420" i="1"/>
  <c r="W2420" i="1" s="1"/>
  <c r="L2420" i="1" l="1"/>
  <c r="Z2415" i="1"/>
  <c r="G2420" i="1"/>
  <c r="D2421" i="1"/>
  <c r="F2421" i="1" s="1"/>
  <c r="S2416" i="1"/>
  <c r="Z2416" i="1" s="1"/>
  <c r="X2416" i="1"/>
  <c r="B2416" i="1" s="1"/>
  <c r="O2417" i="1"/>
  <c r="P2417" i="1" s="1"/>
  <c r="N2418" i="1"/>
  <c r="C2424" i="1"/>
  <c r="B2415" i="1"/>
  <c r="AB2423" i="1"/>
  <c r="J2422" i="1"/>
  <c r="K2422" i="1" s="1"/>
  <c r="E2422" i="1" s="1"/>
  <c r="M2422" i="1"/>
  <c r="A2424" i="1"/>
  <c r="Q2424" i="1" s="1"/>
  <c r="R2424" i="1" s="1"/>
  <c r="I2423" i="1"/>
  <c r="H2423" i="1"/>
  <c r="T2425" i="1"/>
  <c r="U2421" i="1"/>
  <c r="W2421" i="1" s="1"/>
  <c r="L2421" i="1" l="1"/>
  <c r="G2421" i="1"/>
  <c r="D2422" i="1"/>
  <c r="F2422" i="1" s="1"/>
  <c r="O2418" i="1"/>
  <c r="P2418" i="1" s="1"/>
  <c r="N2419" i="1"/>
  <c r="S2417" i="1"/>
  <c r="Z2417" i="1" s="1"/>
  <c r="X2417" i="1"/>
  <c r="B2417" i="1" s="1"/>
  <c r="C2425" i="1"/>
  <c r="U2422" i="1"/>
  <c r="W2422" i="1" s="1"/>
  <c r="AB2424" i="1"/>
  <c r="T2426" i="1"/>
  <c r="J2423" i="1"/>
  <c r="K2423" i="1" s="1"/>
  <c r="E2423" i="1" s="1"/>
  <c r="M2423" i="1"/>
  <c r="A2425" i="1"/>
  <c r="Q2425" i="1" s="1"/>
  <c r="R2425" i="1" s="1"/>
  <c r="H2424" i="1"/>
  <c r="I2424" i="1"/>
  <c r="L2422" i="1" l="1"/>
  <c r="D2423" i="1"/>
  <c r="F2423" i="1" s="1"/>
  <c r="N2420" i="1"/>
  <c r="O2419" i="1"/>
  <c r="P2419" i="1" s="1"/>
  <c r="S2418" i="1"/>
  <c r="Z2418" i="1" s="1"/>
  <c r="X2418" i="1"/>
  <c r="B2418" i="1" s="1"/>
  <c r="G2422" i="1"/>
  <c r="C2426" i="1"/>
  <c r="J2424" i="1"/>
  <c r="K2424" i="1" s="1"/>
  <c r="E2424" i="1" s="1"/>
  <c r="M2424" i="1"/>
  <c r="T2427" i="1"/>
  <c r="U2423" i="1"/>
  <c r="W2423" i="1" s="1"/>
  <c r="AB2425" i="1"/>
  <c r="I2425" i="1"/>
  <c r="A2426" i="1"/>
  <c r="Q2426" i="1" s="1"/>
  <c r="R2426" i="1" s="1"/>
  <c r="H2425" i="1"/>
  <c r="L2423" i="1" l="1"/>
  <c r="G2423" i="1"/>
  <c r="D2424" i="1"/>
  <c r="F2424" i="1" s="1"/>
  <c r="S2419" i="1"/>
  <c r="Z2419" i="1" s="1"/>
  <c r="X2419" i="1"/>
  <c r="B2419" i="1" s="1"/>
  <c r="O2420" i="1"/>
  <c r="P2420" i="1" s="1"/>
  <c r="N2421" i="1"/>
  <c r="C2427" i="1"/>
  <c r="H2426" i="1"/>
  <c r="A2427" i="1"/>
  <c r="Q2427" i="1" s="1"/>
  <c r="R2427" i="1" s="1"/>
  <c r="I2426" i="1"/>
  <c r="J2425" i="1"/>
  <c r="K2425" i="1" s="1"/>
  <c r="E2425" i="1" s="1"/>
  <c r="M2425" i="1"/>
  <c r="AB2426" i="1"/>
  <c r="T2428" i="1"/>
  <c r="U2424" i="1"/>
  <c r="W2424" i="1" s="1"/>
  <c r="L2424" i="1" l="1"/>
  <c r="G2424" i="1"/>
  <c r="D2425" i="1"/>
  <c r="F2425" i="1" s="1"/>
  <c r="O2421" i="1"/>
  <c r="P2421" i="1" s="1"/>
  <c r="N2422" i="1"/>
  <c r="S2420" i="1"/>
  <c r="X2420" i="1"/>
  <c r="C2428" i="1"/>
  <c r="J2426" i="1"/>
  <c r="K2426" i="1" s="1"/>
  <c r="E2426" i="1" s="1"/>
  <c r="M2426" i="1"/>
  <c r="AB2427" i="1"/>
  <c r="U2425" i="1"/>
  <c r="W2425" i="1" s="1"/>
  <c r="H2427" i="1"/>
  <c r="A2428" i="1"/>
  <c r="Q2428" i="1" s="1"/>
  <c r="R2428" i="1" s="1"/>
  <c r="I2427" i="1"/>
  <c r="T2429" i="1"/>
  <c r="L2425" i="1" l="1"/>
  <c r="Z2420" i="1"/>
  <c r="G2425" i="1"/>
  <c r="D2426" i="1"/>
  <c r="F2426" i="1" s="1"/>
  <c r="B2420" i="1"/>
  <c r="N2423" i="1"/>
  <c r="O2422" i="1"/>
  <c r="P2422" i="1" s="1"/>
  <c r="S2421" i="1"/>
  <c r="X2421" i="1"/>
  <c r="B2421" i="1" s="1"/>
  <c r="C2429" i="1"/>
  <c r="U2426" i="1"/>
  <c r="W2426" i="1" s="1"/>
  <c r="J2427" i="1"/>
  <c r="K2427" i="1" s="1"/>
  <c r="E2427" i="1" s="1"/>
  <c r="M2427" i="1"/>
  <c r="H2428" i="1"/>
  <c r="A2429" i="1"/>
  <c r="Q2429" i="1" s="1"/>
  <c r="R2429" i="1" s="1"/>
  <c r="I2428" i="1"/>
  <c r="T2430" i="1"/>
  <c r="AB2428" i="1"/>
  <c r="L2426" i="1" l="1"/>
  <c r="D2427" i="1"/>
  <c r="F2427" i="1" s="1"/>
  <c r="S2422" i="1"/>
  <c r="X2422" i="1"/>
  <c r="N2424" i="1"/>
  <c r="O2423" i="1"/>
  <c r="P2423" i="1" s="1"/>
  <c r="C2430" i="1"/>
  <c r="G2426" i="1"/>
  <c r="Z2421" i="1"/>
  <c r="H2429" i="1"/>
  <c r="A2430" i="1"/>
  <c r="Q2430" i="1" s="1"/>
  <c r="R2430" i="1" s="1"/>
  <c r="I2429" i="1"/>
  <c r="T2431" i="1"/>
  <c r="J2428" i="1"/>
  <c r="K2428" i="1" s="1"/>
  <c r="E2428" i="1" s="1"/>
  <c r="M2428" i="1"/>
  <c r="U2427" i="1"/>
  <c r="W2427" i="1" s="1"/>
  <c r="AB2429" i="1"/>
  <c r="L2427" i="1" l="1"/>
  <c r="Z2422" i="1"/>
  <c r="G2427" i="1"/>
  <c r="D2428" i="1"/>
  <c r="F2428" i="1" s="1"/>
  <c r="S2423" i="1"/>
  <c r="Z2423" i="1" s="1"/>
  <c r="X2423" i="1"/>
  <c r="B2423" i="1" s="1"/>
  <c r="O2424" i="1"/>
  <c r="P2424" i="1" s="1"/>
  <c r="N2425" i="1"/>
  <c r="B2422" i="1"/>
  <c r="C2431" i="1"/>
  <c r="AB2430" i="1"/>
  <c r="T2432" i="1"/>
  <c r="H2430" i="1"/>
  <c r="A2431" i="1"/>
  <c r="Q2431" i="1" s="1"/>
  <c r="R2431" i="1" s="1"/>
  <c r="I2430" i="1"/>
  <c r="U2428" i="1"/>
  <c r="W2428" i="1" s="1"/>
  <c r="J2429" i="1"/>
  <c r="K2429" i="1" s="1"/>
  <c r="E2429" i="1" s="1"/>
  <c r="M2429" i="1"/>
  <c r="L2428" i="1" l="1"/>
  <c r="D2429" i="1"/>
  <c r="F2429" i="1" s="1"/>
  <c r="N2426" i="1"/>
  <c r="O2425" i="1"/>
  <c r="P2425" i="1" s="1"/>
  <c r="S2424" i="1"/>
  <c r="Z2424" i="1" s="1"/>
  <c r="X2424" i="1"/>
  <c r="B2424" i="1" s="1"/>
  <c r="G2428" i="1"/>
  <c r="C2432" i="1"/>
  <c r="J2430" i="1"/>
  <c r="K2430" i="1" s="1"/>
  <c r="E2430" i="1" s="1"/>
  <c r="M2430" i="1"/>
  <c r="U2429" i="1"/>
  <c r="W2429" i="1" s="1"/>
  <c r="AB2431" i="1"/>
  <c r="T2433" i="1"/>
  <c r="H2431" i="1"/>
  <c r="A2432" i="1"/>
  <c r="Q2432" i="1" s="1"/>
  <c r="R2432" i="1" s="1"/>
  <c r="I2431" i="1"/>
  <c r="L2429" i="1" l="1"/>
  <c r="G2429" i="1"/>
  <c r="D2430" i="1"/>
  <c r="F2430" i="1" s="1"/>
  <c r="S2425" i="1"/>
  <c r="Z2425" i="1" s="1"/>
  <c r="X2425" i="1"/>
  <c r="B2425" i="1" s="1"/>
  <c r="O2426" i="1"/>
  <c r="P2426" i="1" s="1"/>
  <c r="N2427" i="1"/>
  <c r="C2433" i="1"/>
  <c r="AB2432" i="1"/>
  <c r="T2434" i="1"/>
  <c r="U2430" i="1"/>
  <c r="W2430" i="1" s="1"/>
  <c r="J2431" i="1"/>
  <c r="K2431" i="1" s="1"/>
  <c r="E2431" i="1" s="1"/>
  <c r="M2431" i="1"/>
  <c r="H2432" i="1"/>
  <c r="A2433" i="1"/>
  <c r="Q2433" i="1" s="1"/>
  <c r="R2433" i="1" s="1"/>
  <c r="I2432" i="1"/>
  <c r="L2430" i="1" l="1"/>
  <c r="D2431" i="1"/>
  <c r="F2431" i="1" s="1"/>
  <c r="N2428" i="1"/>
  <c r="O2427" i="1"/>
  <c r="P2427" i="1" s="1"/>
  <c r="S2426" i="1"/>
  <c r="X2426" i="1"/>
  <c r="G2430" i="1"/>
  <c r="C2434" i="1"/>
  <c r="J2432" i="1"/>
  <c r="K2432" i="1" s="1"/>
  <c r="E2432" i="1" s="1"/>
  <c r="M2432" i="1"/>
  <c r="H2433" i="1"/>
  <c r="A2434" i="1"/>
  <c r="Q2434" i="1" s="1"/>
  <c r="R2434" i="1" s="1"/>
  <c r="I2433" i="1"/>
  <c r="AB2433" i="1"/>
  <c r="U2431" i="1"/>
  <c r="W2431" i="1" s="1"/>
  <c r="T2435" i="1"/>
  <c r="Z2426" i="1" l="1"/>
  <c r="L2431" i="1"/>
  <c r="G2431" i="1"/>
  <c r="D2432" i="1"/>
  <c r="F2432" i="1" s="1"/>
  <c r="B2426" i="1"/>
  <c r="S2427" i="1"/>
  <c r="Z2427" i="1" s="1"/>
  <c r="X2427" i="1"/>
  <c r="B2427" i="1" s="1"/>
  <c r="N2429" i="1"/>
  <c r="O2428" i="1"/>
  <c r="P2428" i="1" s="1"/>
  <c r="C2435" i="1"/>
  <c r="T2436" i="1"/>
  <c r="H2434" i="1"/>
  <c r="A2435" i="1"/>
  <c r="Q2435" i="1" s="1"/>
  <c r="R2435" i="1" s="1"/>
  <c r="I2434" i="1"/>
  <c r="U2432" i="1"/>
  <c r="W2432" i="1" s="1"/>
  <c r="J2433" i="1"/>
  <c r="K2433" i="1" s="1"/>
  <c r="E2433" i="1" s="1"/>
  <c r="M2433" i="1"/>
  <c r="AB2434" i="1"/>
  <c r="L2432" i="1" l="1"/>
  <c r="D2433" i="1"/>
  <c r="F2433" i="1" s="1"/>
  <c r="N2430" i="1"/>
  <c r="O2429" i="1"/>
  <c r="P2429" i="1" s="1"/>
  <c r="G2432" i="1"/>
  <c r="C2436" i="1"/>
  <c r="S2428" i="1"/>
  <c r="X2428" i="1"/>
  <c r="H2435" i="1"/>
  <c r="A2436" i="1"/>
  <c r="Q2436" i="1" s="1"/>
  <c r="R2436" i="1" s="1"/>
  <c r="I2435" i="1"/>
  <c r="U2433" i="1"/>
  <c r="W2433" i="1" s="1"/>
  <c r="J2434" i="1"/>
  <c r="K2434" i="1" s="1"/>
  <c r="E2434" i="1" s="1"/>
  <c r="M2434" i="1"/>
  <c r="AB2435" i="1"/>
  <c r="T2437" i="1"/>
  <c r="Z2428" i="1" l="1"/>
  <c r="L2433" i="1"/>
  <c r="G2433" i="1"/>
  <c r="B2428" i="1"/>
  <c r="D2434" i="1"/>
  <c r="F2434" i="1" s="1"/>
  <c r="S2429" i="1"/>
  <c r="Z2429" i="1" s="1"/>
  <c r="X2429" i="1"/>
  <c r="B2429" i="1" s="1"/>
  <c r="O2430" i="1"/>
  <c r="P2430" i="1" s="1"/>
  <c r="N2431" i="1"/>
  <c r="C2437" i="1"/>
  <c r="J2435" i="1"/>
  <c r="K2435" i="1" s="1"/>
  <c r="E2435" i="1" s="1"/>
  <c r="M2435" i="1"/>
  <c r="U2434" i="1"/>
  <c r="W2434" i="1" s="1"/>
  <c r="H2436" i="1"/>
  <c r="A2437" i="1"/>
  <c r="Q2437" i="1" s="1"/>
  <c r="R2437" i="1" s="1"/>
  <c r="I2436" i="1"/>
  <c r="T2438" i="1"/>
  <c r="AB2436" i="1"/>
  <c r="L2434" i="1" l="1"/>
  <c r="G2434" i="1"/>
  <c r="D2435" i="1"/>
  <c r="F2435" i="1" s="1"/>
  <c r="O2431" i="1"/>
  <c r="P2431" i="1" s="1"/>
  <c r="N2432" i="1"/>
  <c r="S2430" i="1"/>
  <c r="Z2430" i="1" s="1"/>
  <c r="X2430" i="1"/>
  <c r="B2430" i="1" s="1"/>
  <c r="C2438" i="1"/>
  <c r="U2435" i="1"/>
  <c r="W2435" i="1" s="1"/>
  <c r="T2439" i="1"/>
  <c r="J2436" i="1"/>
  <c r="K2436" i="1" s="1"/>
  <c r="E2436" i="1" s="1"/>
  <c r="M2436" i="1"/>
  <c r="AB2437" i="1"/>
  <c r="H2437" i="1"/>
  <c r="A2438" i="1"/>
  <c r="Q2438" i="1" s="1"/>
  <c r="R2438" i="1" s="1"/>
  <c r="I2437" i="1"/>
  <c r="L2435" i="1" l="1"/>
  <c r="D2436" i="1"/>
  <c r="F2436" i="1" s="1"/>
  <c r="O2432" i="1"/>
  <c r="P2432" i="1" s="1"/>
  <c r="N2433" i="1"/>
  <c r="S2431" i="1"/>
  <c r="Z2431" i="1" s="1"/>
  <c r="X2431" i="1"/>
  <c r="B2431" i="1" s="1"/>
  <c r="G2435" i="1"/>
  <c r="C2439" i="1"/>
  <c r="H2438" i="1"/>
  <c r="A2439" i="1"/>
  <c r="Q2439" i="1" s="1"/>
  <c r="R2439" i="1" s="1"/>
  <c r="I2438" i="1"/>
  <c r="J2437" i="1"/>
  <c r="K2437" i="1" s="1"/>
  <c r="E2437" i="1" s="1"/>
  <c r="M2437" i="1"/>
  <c r="T2440" i="1"/>
  <c r="U2436" i="1"/>
  <c r="W2436" i="1" s="1"/>
  <c r="AB2438" i="1"/>
  <c r="L2436" i="1" l="1"/>
  <c r="D2437" i="1"/>
  <c r="F2437" i="1" s="1"/>
  <c r="N2434" i="1"/>
  <c r="O2433" i="1"/>
  <c r="P2433" i="1" s="1"/>
  <c r="S2432" i="1"/>
  <c r="X2432" i="1"/>
  <c r="G2436" i="1"/>
  <c r="C2440" i="1"/>
  <c r="H2439" i="1"/>
  <c r="A2440" i="1"/>
  <c r="Q2440" i="1" s="1"/>
  <c r="R2440" i="1" s="1"/>
  <c r="I2439" i="1"/>
  <c r="T2441" i="1"/>
  <c r="J2438" i="1"/>
  <c r="K2438" i="1" s="1"/>
  <c r="E2438" i="1" s="1"/>
  <c r="M2438" i="1"/>
  <c r="U2437" i="1"/>
  <c r="W2437" i="1" s="1"/>
  <c r="AB2439" i="1"/>
  <c r="Z2432" i="1" l="1"/>
  <c r="L2437" i="1"/>
  <c r="G2437" i="1"/>
  <c r="D2438" i="1"/>
  <c r="F2438" i="1" s="1"/>
  <c r="S2433" i="1"/>
  <c r="Z2433" i="1" s="1"/>
  <c r="X2433" i="1"/>
  <c r="B2433" i="1" s="1"/>
  <c r="O2434" i="1"/>
  <c r="P2434" i="1" s="1"/>
  <c r="N2435" i="1"/>
  <c r="C2441" i="1"/>
  <c r="B2432" i="1"/>
  <c r="T2442" i="1"/>
  <c r="AB2440" i="1"/>
  <c r="J2439" i="1"/>
  <c r="K2439" i="1" s="1"/>
  <c r="E2439" i="1" s="1"/>
  <c r="M2439" i="1"/>
  <c r="U2438" i="1"/>
  <c r="W2438" i="1" s="1"/>
  <c r="H2440" i="1"/>
  <c r="A2441" i="1"/>
  <c r="Q2441" i="1" s="1"/>
  <c r="R2441" i="1" s="1"/>
  <c r="I2440" i="1"/>
  <c r="L2438" i="1" l="1"/>
  <c r="G2438" i="1"/>
  <c r="D2439" i="1"/>
  <c r="F2439" i="1" s="1"/>
  <c r="C2442" i="1"/>
  <c r="N2436" i="1"/>
  <c r="O2435" i="1"/>
  <c r="P2435" i="1" s="1"/>
  <c r="S2434" i="1"/>
  <c r="X2434" i="1"/>
  <c r="AB2441" i="1"/>
  <c r="J2440" i="1"/>
  <c r="K2440" i="1" s="1"/>
  <c r="E2440" i="1" s="1"/>
  <c r="M2440" i="1"/>
  <c r="A2442" i="1"/>
  <c r="Q2442" i="1" s="1"/>
  <c r="R2442" i="1" s="1"/>
  <c r="H2441" i="1"/>
  <c r="I2441" i="1"/>
  <c r="U2439" i="1"/>
  <c r="W2439" i="1" s="1"/>
  <c r="T2443" i="1"/>
  <c r="L2439" i="1" l="1"/>
  <c r="G2439" i="1"/>
  <c r="Z2434" i="1"/>
  <c r="D2440" i="1"/>
  <c r="F2440" i="1" s="1"/>
  <c r="S2435" i="1"/>
  <c r="X2435" i="1"/>
  <c r="N2437" i="1"/>
  <c r="O2436" i="1"/>
  <c r="P2436" i="1" s="1"/>
  <c r="C2443" i="1"/>
  <c r="B2434" i="1"/>
  <c r="T2444" i="1"/>
  <c r="J2441" i="1"/>
  <c r="K2441" i="1" s="1"/>
  <c r="E2441" i="1" s="1"/>
  <c r="M2441" i="1"/>
  <c r="A2443" i="1"/>
  <c r="Q2443" i="1" s="1"/>
  <c r="R2443" i="1" s="1"/>
  <c r="I2442" i="1"/>
  <c r="H2442" i="1"/>
  <c r="AB2442" i="1"/>
  <c r="U2440" i="1"/>
  <c r="W2440" i="1" s="1"/>
  <c r="L2440" i="1" l="1"/>
  <c r="Z2435" i="1"/>
  <c r="G2440" i="1"/>
  <c r="D2441" i="1"/>
  <c r="F2441" i="1" s="1"/>
  <c r="O2437" i="1"/>
  <c r="P2437" i="1" s="1"/>
  <c r="N2438" i="1"/>
  <c r="B2435" i="1"/>
  <c r="C2444" i="1"/>
  <c r="S2436" i="1"/>
  <c r="Z2436" i="1" s="1"/>
  <c r="X2436" i="1"/>
  <c r="B2436" i="1" s="1"/>
  <c r="AB2443" i="1"/>
  <c r="I2443" i="1"/>
  <c r="A2444" i="1"/>
  <c r="Q2444" i="1" s="1"/>
  <c r="R2444" i="1" s="1"/>
  <c r="H2443" i="1"/>
  <c r="J2442" i="1"/>
  <c r="K2442" i="1" s="1"/>
  <c r="E2442" i="1" s="1"/>
  <c r="M2442" i="1"/>
  <c r="U2441" i="1"/>
  <c r="W2441" i="1" s="1"/>
  <c r="T2445" i="1"/>
  <c r="L2441" i="1" l="1"/>
  <c r="G2441" i="1"/>
  <c r="D2442" i="1"/>
  <c r="F2442" i="1" s="1"/>
  <c r="C2445" i="1"/>
  <c r="N2439" i="1"/>
  <c r="O2438" i="1"/>
  <c r="P2438" i="1" s="1"/>
  <c r="S2437" i="1"/>
  <c r="Z2437" i="1" s="1"/>
  <c r="X2437" i="1"/>
  <c r="B2437" i="1" s="1"/>
  <c r="T2446" i="1"/>
  <c r="H2444" i="1"/>
  <c r="I2444" i="1"/>
  <c r="A2445" i="1"/>
  <c r="Q2445" i="1" s="1"/>
  <c r="R2445" i="1" s="1"/>
  <c r="J2443" i="1"/>
  <c r="K2443" i="1" s="1"/>
  <c r="E2443" i="1" s="1"/>
  <c r="M2443" i="1"/>
  <c r="AB2444" i="1"/>
  <c r="U2442" i="1"/>
  <c r="W2442" i="1" s="1"/>
  <c r="L2442" i="1" l="1"/>
  <c r="G2442" i="1"/>
  <c r="D2443" i="1"/>
  <c r="F2443" i="1" s="1"/>
  <c r="S2438" i="1"/>
  <c r="Z2438" i="1" s="1"/>
  <c r="X2438" i="1"/>
  <c r="B2438" i="1" s="1"/>
  <c r="O2439" i="1"/>
  <c r="P2439" i="1" s="1"/>
  <c r="N2440" i="1"/>
  <c r="C2446" i="1"/>
  <c r="AB2445" i="1"/>
  <c r="U2443" i="1"/>
  <c r="W2443" i="1" s="1"/>
  <c r="A2446" i="1"/>
  <c r="Q2446" i="1" s="1"/>
  <c r="R2446" i="1" s="1"/>
  <c r="I2445" i="1"/>
  <c r="H2445" i="1"/>
  <c r="J2444" i="1"/>
  <c r="K2444" i="1" s="1"/>
  <c r="E2444" i="1" s="1"/>
  <c r="M2444" i="1"/>
  <c r="T2447" i="1"/>
  <c r="L2443" i="1" l="1"/>
  <c r="G2443" i="1"/>
  <c r="D2444" i="1"/>
  <c r="F2444" i="1" s="1"/>
  <c r="N2441" i="1"/>
  <c r="O2440" i="1"/>
  <c r="P2440" i="1" s="1"/>
  <c r="S2439" i="1"/>
  <c r="Z2439" i="1" s="1"/>
  <c r="X2439" i="1"/>
  <c r="B2439" i="1" s="1"/>
  <c r="C2447" i="1"/>
  <c r="AB2446" i="1"/>
  <c r="T2448" i="1"/>
  <c r="A2447" i="1"/>
  <c r="Q2447" i="1" s="1"/>
  <c r="R2447" i="1" s="1"/>
  <c r="H2446" i="1"/>
  <c r="I2446" i="1" s="1"/>
  <c r="U2444" i="1"/>
  <c r="W2444" i="1" s="1"/>
  <c r="M2445" i="1"/>
  <c r="J2445" i="1"/>
  <c r="K2445" i="1" s="1"/>
  <c r="E2445" i="1" l="1"/>
  <c r="D2445" i="1" s="1"/>
  <c r="L2444" i="1"/>
  <c r="G2444" i="1"/>
  <c r="S2440" i="1"/>
  <c r="X2440" i="1"/>
  <c r="O2441" i="1"/>
  <c r="P2441" i="1" s="1"/>
  <c r="N2442" i="1"/>
  <c r="C2448" i="1"/>
  <c r="J2446" i="1"/>
  <c r="K2446" i="1" s="1"/>
  <c r="E2446" i="1" s="1"/>
  <c r="U2445" i="1"/>
  <c r="W2445" i="1" s="1"/>
  <c r="A2448" i="1"/>
  <c r="Q2448" i="1" s="1"/>
  <c r="R2448" i="1" s="1"/>
  <c r="H2447" i="1"/>
  <c r="I2447" i="1"/>
  <c r="T2449" i="1"/>
  <c r="AB2447" i="1"/>
  <c r="L2445" i="1" l="1"/>
  <c r="M2446" i="1" s="1"/>
  <c r="F2445" i="1"/>
  <c r="G2445" i="1"/>
  <c r="Z2440" i="1"/>
  <c r="O2442" i="1"/>
  <c r="P2442" i="1" s="1"/>
  <c r="N2443" i="1"/>
  <c r="S2441" i="1"/>
  <c r="Z2441" i="1" s="1"/>
  <c r="X2441" i="1"/>
  <c r="B2441" i="1" s="1"/>
  <c r="B2440" i="1"/>
  <c r="D2446" i="1"/>
  <c r="C2449" i="1"/>
  <c r="T2450" i="1"/>
  <c r="AB2448" i="1"/>
  <c r="J2447" i="1"/>
  <c r="K2447" i="1" s="1"/>
  <c r="E2447" i="1" s="1"/>
  <c r="A2449" i="1"/>
  <c r="Q2449" i="1" s="1"/>
  <c r="R2449" i="1" s="1"/>
  <c r="I2448" i="1"/>
  <c r="H2448" i="1"/>
  <c r="U2446" i="1"/>
  <c r="W2446" i="1" s="1"/>
  <c r="D2447" i="1" l="1"/>
  <c r="L2447" i="1" s="1"/>
  <c r="F2446" i="1"/>
  <c r="L2446" i="1"/>
  <c r="C2450" i="1"/>
  <c r="O2443" i="1"/>
  <c r="P2443" i="1" s="1"/>
  <c r="N2444" i="1"/>
  <c r="G2446" i="1"/>
  <c r="S2442" i="1"/>
  <c r="X2442" i="1"/>
  <c r="U2447" i="1"/>
  <c r="W2447" i="1" s="1"/>
  <c r="AB2449" i="1"/>
  <c r="A2450" i="1"/>
  <c r="Q2450" i="1" s="1"/>
  <c r="R2450" i="1" s="1"/>
  <c r="I2449" i="1"/>
  <c r="H2449" i="1"/>
  <c r="T2451" i="1"/>
  <c r="J2448" i="1"/>
  <c r="K2448" i="1" s="1"/>
  <c r="E2448" i="1" s="1"/>
  <c r="M2447" i="1"/>
  <c r="Z2442" i="1" l="1"/>
  <c r="D2448" i="1"/>
  <c r="G2448" i="1" s="1"/>
  <c r="S2443" i="1"/>
  <c r="X2443" i="1"/>
  <c r="C2451" i="1"/>
  <c r="B2442" i="1"/>
  <c r="F2447" i="1"/>
  <c r="G2447" i="1"/>
  <c r="N2445" i="1"/>
  <c r="O2444" i="1"/>
  <c r="P2444" i="1" s="1"/>
  <c r="A2451" i="1"/>
  <c r="Q2451" i="1" s="1"/>
  <c r="R2451" i="1" s="1"/>
  <c r="I2450" i="1"/>
  <c r="H2450" i="1"/>
  <c r="M2448" i="1"/>
  <c r="T2452" i="1"/>
  <c r="J2449" i="1"/>
  <c r="K2449" i="1" s="1"/>
  <c r="E2449" i="1" s="1"/>
  <c r="U2448" i="1"/>
  <c r="W2448" i="1" s="1"/>
  <c r="AB2450" i="1"/>
  <c r="L2448" i="1" l="1"/>
  <c r="Z2443" i="1"/>
  <c r="D2449" i="1"/>
  <c r="G2449" i="1" s="1"/>
  <c r="C2452" i="1"/>
  <c r="B2443" i="1"/>
  <c r="O2445" i="1"/>
  <c r="P2445" i="1" s="1"/>
  <c r="N2446" i="1"/>
  <c r="S2444" i="1"/>
  <c r="Z2444" i="1" s="1"/>
  <c r="X2444" i="1"/>
  <c r="B2444" i="1" s="1"/>
  <c r="F2448" i="1"/>
  <c r="U2449" i="1"/>
  <c r="W2449" i="1" s="1"/>
  <c r="AB2451" i="1"/>
  <c r="T2453" i="1"/>
  <c r="A2452" i="1"/>
  <c r="Q2452" i="1" s="1"/>
  <c r="R2452" i="1" s="1"/>
  <c r="I2451" i="1"/>
  <c r="H2451" i="1"/>
  <c r="M2449" i="1"/>
  <c r="J2450" i="1"/>
  <c r="K2450" i="1" s="1"/>
  <c r="E2450" i="1" s="1"/>
  <c r="L2449" i="1" l="1"/>
  <c r="D2450" i="1"/>
  <c r="G2450" i="1" s="1"/>
  <c r="N2447" i="1"/>
  <c r="O2446" i="1"/>
  <c r="P2446" i="1" s="1"/>
  <c r="S2445" i="1"/>
  <c r="X2445" i="1"/>
  <c r="C2453" i="1"/>
  <c r="F2449" i="1"/>
  <c r="M2450" i="1"/>
  <c r="AB2452" i="1"/>
  <c r="A2453" i="1"/>
  <c r="Q2453" i="1" s="1"/>
  <c r="R2453" i="1" s="1"/>
  <c r="I2452" i="1"/>
  <c r="H2452" i="1"/>
  <c r="L2450" i="1"/>
  <c r="U2450" i="1"/>
  <c r="W2450" i="1" s="1"/>
  <c r="J2451" i="1"/>
  <c r="K2451" i="1" s="1"/>
  <c r="E2451" i="1" s="1"/>
  <c r="T2454" i="1"/>
  <c r="Z2445" i="1" l="1"/>
  <c r="D2451" i="1"/>
  <c r="G2451" i="1" s="1"/>
  <c r="B2445" i="1"/>
  <c r="S2446" i="1"/>
  <c r="Z2446" i="1" s="1"/>
  <c r="X2446" i="1"/>
  <c r="B2446" i="1" s="1"/>
  <c r="M2451" i="1"/>
  <c r="M2452" i="1" s="1"/>
  <c r="O2447" i="1"/>
  <c r="P2447" i="1" s="1"/>
  <c r="N2448" i="1"/>
  <c r="F2450" i="1"/>
  <c r="C2454" i="1"/>
  <c r="U2451" i="1"/>
  <c r="W2451" i="1" s="1"/>
  <c r="T2455" i="1"/>
  <c r="J2452" i="1"/>
  <c r="K2452" i="1" s="1"/>
  <c r="E2452" i="1" s="1"/>
  <c r="AB2453" i="1"/>
  <c r="A2454" i="1"/>
  <c r="Q2454" i="1" s="1"/>
  <c r="R2454" i="1" s="1"/>
  <c r="I2453" i="1"/>
  <c r="H2453" i="1"/>
  <c r="L2451" i="1" l="1"/>
  <c r="D2452" i="1"/>
  <c r="L2452" i="1" s="1"/>
  <c r="C2455" i="1"/>
  <c r="O2448" i="1"/>
  <c r="P2448" i="1" s="1"/>
  <c r="N2449" i="1"/>
  <c r="F2451" i="1"/>
  <c r="S2447" i="1"/>
  <c r="Z2447" i="1" s="1"/>
  <c r="X2447" i="1"/>
  <c r="B2447" i="1" s="1"/>
  <c r="U2452" i="1"/>
  <c r="W2452" i="1" s="1"/>
  <c r="T2456" i="1"/>
  <c r="AB2454" i="1"/>
  <c r="A2455" i="1"/>
  <c r="Q2455" i="1" s="1"/>
  <c r="R2455" i="1" s="1"/>
  <c r="I2454" i="1"/>
  <c r="H2454" i="1"/>
  <c r="J2453" i="1"/>
  <c r="K2453" i="1" s="1"/>
  <c r="E2453" i="1" s="1"/>
  <c r="M2453" i="1"/>
  <c r="F2452" i="1" l="1"/>
  <c r="D2453" i="1"/>
  <c r="L2453" i="1" s="1"/>
  <c r="O2449" i="1"/>
  <c r="P2449" i="1" s="1"/>
  <c r="N2450" i="1"/>
  <c r="S2448" i="1"/>
  <c r="Z2448" i="1" s="1"/>
  <c r="X2448" i="1"/>
  <c r="B2448" i="1" s="1"/>
  <c r="C2456" i="1"/>
  <c r="G2452" i="1"/>
  <c r="AB2455" i="1"/>
  <c r="T2457" i="1"/>
  <c r="U2453" i="1"/>
  <c r="W2453" i="1" s="1"/>
  <c r="A2456" i="1"/>
  <c r="Q2456" i="1" s="1"/>
  <c r="R2456" i="1" s="1"/>
  <c r="I2455" i="1"/>
  <c r="H2455" i="1"/>
  <c r="J2454" i="1"/>
  <c r="K2454" i="1" s="1"/>
  <c r="E2454" i="1" s="1"/>
  <c r="M2454" i="1"/>
  <c r="C2457" i="1" l="1"/>
  <c r="F2453" i="1"/>
  <c r="G2453" i="1"/>
  <c r="D2454" i="1"/>
  <c r="O2450" i="1"/>
  <c r="P2450" i="1" s="1"/>
  <c r="N2451" i="1"/>
  <c r="S2449" i="1"/>
  <c r="Z2449" i="1" s="1"/>
  <c r="X2449" i="1"/>
  <c r="B2449" i="1" s="1"/>
  <c r="T2458" i="1"/>
  <c r="U2454" i="1"/>
  <c r="W2454" i="1" s="1"/>
  <c r="A2457" i="1"/>
  <c r="Q2457" i="1" s="1"/>
  <c r="R2457" i="1" s="1"/>
  <c r="I2456" i="1"/>
  <c r="H2456" i="1"/>
  <c r="J2455" i="1"/>
  <c r="K2455" i="1" s="1"/>
  <c r="E2455" i="1" s="1"/>
  <c r="M2455" i="1"/>
  <c r="AB2456" i="1"/>
  <c r="F2454" i="1" l="1"/>
  <c r="G2454" i="1"/>
  <c r="L2454" i="1"/>
  <c r="D2455" i="1"/>
  <c r="S2450" i="1"/>
  <c r="Z2450" i="1" s="1"/>
  <c r="X2450" i="1"/>
  <c r="B2450" i="1" s="1"/>
  <c r="C2458" i="1"/>
  <c r="O2451" i="1"/>
  <c r="P2451" i="1" s="1"/>
  <c r="N2452" i="1"/>
  <c r="AB2457" i="1"/>
  <c r="U2455" i="1"/>
  <c r="W2455" i="1" s="1"/>
  <c r="T2459" i="1"/>
  <c r="A2458" i="1"/>
  <c r="Q2458" i="1" s="1"/>
  <c r="R2458" i="1" s="1"/>
  <c r="I2457" i="1"/>
  <c r="H2457" i="1"/>
  <c r="J2456" i="1"/>
  <c r="K2456" i="1" s="1"/>
  <c r="E2456" i="1" s="1"/>
  <c r="M2456" i="1"/>
  <c r="F2455" i="1" l="1"/>
  <c r="L2455" i="1"/>
  <c r="G2455" i="1"/>
  <c r="D2456" i="1"/>
  <c r="L2456" i="1" s="1"/>
  <c r="C2459" i="1"/>
  <c r="O2452" i="1"/>
  <c r="P2452" i="1" s="1"/>
  <c r="N2453" i="1"/>
  <c r="S2451" i="1"/>
  <c r="X2451" i="1"/>
  <c r="U2456" i="1"/>
  <c r="W2456" i="1" s="1"/>
  <c r="AB2458" i="1"/>
  <c r="T2460" i="1"/>
  <c r="A2459" i="1"/>
  <c r="Q2459" i="1" s="1"/>
  <c r="R2459" i="1" s="1"/>
  <c r="I2458" i="1"/>
  <c r="H2458" i="1"/>
  <c r="J2457" i="1"/>
  <c r="K2457" i="1" s="1"/>
  <c r="E2457" i="1" s="1"/>
  <c r="M2457" i="1"/>
  <c r="Z2451" i="1" l="1"/>
  <c r="F2456" i="1"/>
  <c r="G2456" i="1"/>
  <c r="D2457" i="1"/>
  <c r="N2454" i="1"/>
  <c r="O2453" i="1"/>
  <c r="P2453" i="1" s="1"/>
  <c r="S2452" i="1"/>
  <c r="X2452" i="1"/>
  <c r="C2460" i="1"/>
  <c r="B2451" i="1"/>
  <c r="J2458" i="1"/>
  <c r="K2458" i="1" s="1"/>
  <c r="E2458" i="1" s="1"/>
  <c r="M2458" i="1"/>
  <c r="T2461" i="1"/>
  <c r="AB2459" i="1"/>
  <c r="U2457" i="1"/>
  <c r="W2457" i="1" s="1"/>
  <c r="A2460" i="1"/>
  <c r="Q2460" i="1" s="1"/>
  <c r="R2460" i="1" s="1"/>
  <c r="I2459" i="1"/>
  <c r="H2459" i="1"/>
  <c r="Z2452" i="1" l="1"/>
  <c r="F2457" i="1"/>
  <c r="L2457" i="1"/>
  <c r="G2457" i="1"/>
  <c r="D2458" i="1"/>
  <c r="L2458" i="1" s="1"/>
  <c r="B2452" i="1"/>
  <c r="S2453" i="1"/>
  <c r="X2453" i="1"/>
  <c r="O2454" i="1"/>
  <c r="P2454" i="1" s="1"/>
  <c r="N2455" i="1"/>
  <c r="C2461" i="1"/>
  <c r="A2461" i="1"/>
  <c r="Q2461" i="1" s="1"/>
  <c r="R2461" i="1" s="1"/>
  <c r="I2460" i="1"/>
  <c r="H2460" i="1"/>
  <c r="J2459" i="1"/>
  <c r="K2459" i="1" s="1"/>
  <c r="E2459" i="1" s="1"/>
  <c r="M2459" i="1"/>
  <c r="T2462" i="1"/>
  <c r="AB2460" i="1"/>
  <c r="U2458" i="1"/>
  <c r="W2458" i="1" s="1"/>
  <c r="Z2453" i="1" l="1"/>
  <c r="F2458" i="1"/>
  <c r="G2458" i="1"/>
  <c r="D2459" i="1"/>
  <c r="L2459" i="1" s="1"/>
  <c r="B2453" i="1"/>
  <c r="C2462" i="1"/>
  <c r="O2455" i="1"/>
  <c r="P2455" i="1" s="1"/>
  <c r="N2456" i="1"/>
  <c r="S2454" i="1"/>
  <c r="X2454" i="1"/>
  <c r="AB2461" i="1"/>
  <c r="U2459" i="1"/>
  <c r="W2459" i="1" s="1"/>
  <c r="T2463" i="1"/>
  <c r="A2462" i="1"/>
  <c r="Q2462" i="1" s="1"/>
  <c r="R2462" i="1" s="1"/>
  <c r="I2461" i="1"/>
  <c r="H2461" i="1"/>
  <c r="J2460" i="1"/>
  <c r="K2460" i="1" s="1"/>
  <c r="E2460" i="1" s="1"/>
  <c r="M2460" i="1"/>
  <c r="Z2454" i="1" l="1"/>
  <c r="F2459" i="1"/>
  <c r="D2460" i="1"/>
  <c r="L2460" i="1" s="1"/>
  <c r="S2455" i="1"/>
  <c r="Z2455" i="1" s="1"/>
  <c r="X2455" i="1"/>
  <c r="B2455" i="1" s="1"/>
  <c r="C2463" i="1"/>
  <c r="B2454" i="1"/>
  <c r="G2459" i="1"/>
  <c r="O2456" i="1"/>
  <c r="P2456" i="1" s="1"/>
  <c r="N2457" i="1"/>
  <c r="AB2462" i="1"/>
  <c r="U2460" i="1"/>
  <c r="W2460" i="1" s="1"/>
  <c r="A2463" i="1"/>
  <c r="Q2463" i="1" s="1"/>
  <c r="R2463" i="1" s="1"/>
  <c r="I2462" i="1"/>
  <c r="H2462" i="1"/>
  <c r="J2461" i="1"/>
  <c r="K2461" i="1" s="1"/>
  <c r="E2461" i="1" s="1"/>
  <c r="M2461" i="1"/>
  <c r="T2464" i="1"/>
  <c r="C2464" i="1" l="1"/>
  <c r="F2460" i="1"/>
  <c r="G2460" i="1"/>
  <c r="D2461" i="1"/>
  <c r="L2461" i="1" s="1"/>
  <c r="N2458" i="1"/>
  <c r="O2457" i="1"/>
  <c r="P2457" i="1" s="1"/>
  <c r="S2456" i="1"/>
  <c r="X2456" i="1"/>
  <c r="AB2463" i="1"/>
  <c r="T2465" i="1"/>
  <c r="I2463" i="1"/>
  <c r="A2464" i="1"/>
  <c r="Q2464" i="1" s="1"/>
  <c r="R2464" i="1" s="1"/>
  <c r="H2463" i="1"/>
  <c r="U2461" i="1"/>
  <c r="W2461" i="1" s="1"/>
  <c r="J2462" i="1"/>
  <c r="K2462" i="1" s="1"/>
  <c r="E2462" i="1" s="1"/>
  <c r="M2462" i="1"/>
  <c r="Z2456" i="1" l="1"/>
  <c r="F2461" i="1"/>
  <c r="G2461" i="1"/>
  <c r="D2462" i="1"/>
  <c r="L2462" i="1" s="1"/>
  <c r="S2457" i="1"/>
  <c r="X2457" i="1"/>
  <c r="O2458" i="1"/>
  <c r="P2458" i="1" s="1"/>
  <c r="N2459" i="1"/>
  <c r="C2465" i="1"/>
  <c r="B2456" i="1"/>
  <c r="AB2464" i="1"/>
  <c r="U2462" i="1"/>
  <c r="W2462" i="1" s="1"/>
  <c r="H2464" i="1"/>
  <c r="A2465" i="1"/>
  <c r="Q2465" i="1" s="1"/>
  <c r="R2465" i="1" s="1"/>
  <c r="I2464" i="1"/>
  <c r="T2466" i="1"/>
  <c r="J2463" i="1"/>
  <c r="K2463" i="1" s="1"/>
  <c r="E2463" i="1" s="1"/>
  <c r="M2463" i="1"/>
  <c r="Z2457" i="1" l="1"/>
  <c r="F2462" i="1"/>
  <c r="G2462" i="1"/>
  <c r="D2463" i="1"/>
  <c r="L2463" i="1" s="1"/>
  <c r="S2458" i="1"/>
  <c r="Z2458" i="1" s="1"/>
  <c r="X2458" i="1"/>
  <c r="B2458" i="1" s="1"/>
  <c r="B2457" i="1"/>
  <c r="C2466" i="1"/>
  <c r="O2459" i="1"/>
  <c r="P2459" i="1" s="1"/>
  <c r="N2460" i="1"/>
  <c r="AB2465" i="1"/>
  <c r="U2463" i="1"/>
  <c r="W2463" i="1" s="1"/>
  <c r="T2467" i="1"/>
  <c r="A2466" i="1"/>
  <c r="Q2466" i="1" s="1"/>
  <c r="R2466" i="1" s="1"/>
  <c r="H2465" i="1"/>
  <c r="I2465" i="1"/>
  <c r="J2464" i="1"/>
  <c r="K2464" i="1" s="1"/>
  <c r="E2464" i="1" s="1"/>
  <c r="M2464" i="1"/>
  <c r="C2467" i="1" l="1"/>
  <c r="F2463" i="1"/>
  <c r="G2463" i="1"/>
  <c r="D2464" i="1"/>
  <c r="L2464" i="1" s="1"/>
  <c r="O2460" i="1"/>
  <c r="P2460" i="1" s="1"/>
  <c r="N2461" i="1"/>
  <c r="S2459" i="1"/>
  <c r="Z2459" i="1" s="1"/>
  <c r="X2459" i="1"/>
  <c r="B2459" i="1" s="1"/>
  <c r="J2465" i="1"/>
  <c r="K2465" i="1" s="1"/>
  <c r="E2465" i="1" s="1"/>
  <c r="M2465" i="1"/>
  <c r="A2467" i="1"/>
  <c r="Q2467" i="1" s="1"/>
  <c r="R2467" i="1" s="1"/>
  <c r="I2466" i="1"/>
  <c r="H2466" i="1"/>
  <c r="U2464" i="1"/>
  <c r="W2464" i="1" s="1"/>
  <c r="AB2466" i="1"/>
  <c r="T2468" i="1"/>
  <c r="F2464" i="1" l="1"/>
  <c r="G2464" i="1"/>
  <c r="D2465" i="1"/>
  <c r="L2465" i="1" s="1"/>
  <c r="N2462" i="1"/>
  <c r="O2461" i="1"/>
  <c r="P2461" i="1" s="1"/>
  <c r="S2460" i="1"/>
  <c r="Z2460" i="1" s="1"/>
  <c r="X2460" i="1"/>
  <c r="B2460" i="1" s="1"/>
  <c r="C2468" i="1"/>
  <c r="A2468" i="1"/>
  <c r="Q2468" i="1" s="1"/>
  <c r="R2468" i="1" s="1"/>
  <c r="I2467" i="1"/>
  <c r="H2467" i="1"/>
  <c r="J2466" i="1"/>
  <c r="K2466" i="1" s="1"/>
  <c r="E2466" i="1" s="1"/>
  <c r="M2466" i="1"/>
  <c r="U2465" i="1"/>
  <c r="W2465" i="1" s="1"/>
  <c r="T2469" i="1"/>
  <c r="AB2467" i="1"/>
  <c r="F2465" i="1" l="1"/>
  <c r="D2466" i="1"/>
  <c r="L2466" i="1" s="1"/>
  <c r="S2461" i="1"/>
  <c r="Z2461" i="1" s="1"/>
  <c r="X2461" i="1"/>
  <c r="B2461" i="1" s="1"/>
  <c r="N2463" i="1"/>
  <c r="O2462" i="1"/>
  <c r="P2462" i="1" s="1"/>
  <c r="G2465" i="1"/>
  <c r="C2469" i="1"/>
  <c r="AB2468" i="1"/>
  <c r="A2469" i="1"/>
  <c r="Q2469" i="1" s="1"/>
  <c r="R2469" i="1" s="1"/>
  <c r="H2468" i="1"/>
  <c r="I2468" i="1"/>
  <c r="U2466" i="1"/>
  <c r="W2466" i="1" s="1"/>
  <c r="T2470" i="1"/>
  <c r="J2467" i="1"/>
  <c r="K2467" i="1" s="1"/>
  <c r="E2467" i="1" s="1"/>
  <c r="M2467" i="1"/>
  <c r="F2466" i="1" l="1"/>
  <c r="D2467" i="1"/>
  <c r="L2467" i="1" s="1"/>
  <c r="S2462" i="1"/>
  <c r="Z2462" i="1" s="1"/>
  <c r="X2462" i="1"/>
  <c r="B2462" i="1" s="1"/>
  <c r="O2463" i="1"/>
  <c r="P2463" i="1" s="1"/>
  <c r="N2464" i="1"/>
  <c r="C2470" i="1"/>
  <c r="G2466" i="1"/>
  <c r="U2467" i="1"/>
  <c r="W2467" i="1" s="1"/>
  <c r="J2468" i="1"/>
  <c r="K2468" i="1" s="1"/>
  <c r="E2468" i="1" s="1"/>
  <c r="M2468" i="1"/>
  <c r="I2469" i="1"/>
  <c r="A2470" i="1"/>
  <c r="Q2470" i="1" s="1"/>
  <c r="R2470" i="1" s="1"/>
  <c r="H2469" i="1"/>
  <c r="AB2469" i="1"/>
  <c r="T2471" i="1"/>
  <c r="F2467" i="1" l="1"/>
  <c r="D2468" i="1"/>
  <c r="L2468" i="1" s="1"/>
  <c r="N2465" i="1"/>
  <c r="O2464" i="1"/>
  <c r="P2464" i="1" s="1"/>
  <c r="S2463" i="1"/>
  <c r="X2463" i="1"/>
  <c r="G2467" i="1"/>
  <c r="C2471" i="1"/>
  <c r="U2468" i="1"/>
  <c r="W2468" i="1" s="1"/>
  <c r="H2470" i="1"/>
  <c r="A2471" i="1"/>
  <c r="Q2471" i="1" s="1"/>
  <c r="R2471" i="1" s="1"/>
  <c r="I2470" i="1"/>
  <c r="J2469" i="1"/>
  <c r="K2469" i="1" s="1"/>
  <c r="E2469" i="1" s="1"/>
  <c r="M2469" i="1"/>
  <c r="T2472" i="1"/>
  <c r="AB2470" i="1"/>
  <c r="Z2463" i="1" l="1"/>
  <c r="F2468" i="1"/>
  <c r="G2468" i="1"/>
  <c r="D2469" i="1"/>
  <c r="S2464" i="1"/>
  <c r="Z2464" i="1" s="1"/>
  <c r="X2464" i="1"/>
  <c r="B2464" i="1" s="1"/>
  <c r="N2466" i="1"/>
  <c r="O2465" i="1"/>
  <c r="P2465" i="1" s="1"/>
  <c r="C2472" i="1"/>
  <c r="B2463" i="1"/>
  <c r="T2473" i="1"/>
  <c r="J2470" i="1"/>
  <c r="K2470" i="1" s="1"/>
  <c r="E2470" i="1" s="1"/>
  <c r="M2470" i="1"/>
  <c r="U2469" i="1"/>
  <c r="W2469" i="1" s="1"/>
  <c r="H2471" i="1"/>
  <c r="A2472" i="1"/>
  <c r="Q2472" i="1" s="1"/>
  <c r="R2472" i="1" s="1"/>
  <c r="I2471" i="1"/>
  <c r="AB2471" i="1"/>
  <c r="F2469" i="1" l="1"/>
  <c r="L2469" i="1"/>
  <c r="D2470" i="1"/>
  <c r="L2470" i="1" s="1"/>
  <c r="S2465" i="1"/>
  <c r="X2465" i="1"/>
  <c r="N2467" i="1"/>
  <c r="O2466" i="1"/>
  <c r="P2466" i="1" s="1"/>
  <c r="G2469" i="1"/>
  <c r="C2473" i="1"/>
  <c r="T2474" i="1"/>
  <c r="AB2472" i="1"/>
  <c r="J2471" i="1"/>
  <c r="K2471" i="1" s="1"/>
  <c r="E2471" i="1" s="1"/>
  <c r="M2471" i="1"/>
  <c r="H2472" i="1"/>
  <c r="A2473" i="1"/>
  <c r="Q2473" i="1" s="1"/>
  <c r="R2473" i="1" s="1"/>
  <c r="I2472" i="1"/>
  <c r="U2470" i="1"/>
  <c r="W2470" i="1" s="1"/>
  <c r="F2470" i="1" l="1"/>
  <c r="Z2465" i="1"/>
  <c r="G2470" i="1"/>
  <c r="D2471" i="1"/>
  <c r="S2466" i="1"/>
  <c r="X2466" i="1"/>
  <c r="O2467" i="1"/>
  <c r="P2467" i="1" s="1"/>
  <c r="N2468" i="1"/>
  <c r="B2465" i="1"/>
  <c r="C2474" i="1"/>
  <c r="J2472" i="1"/>
  <c r="K2472" i="1" s="1"/>
  <c r="E2472" i="1" s="1"/>
  <c r="M2472" i="1"/>
  <c r="AB2473" i="1"/>
  <c r="T2475" i="1"/>
  <c r="U2471" i="1"/>
  <c r="W2471" i="1" s="1"/>
  <c r="H2473" i="1"/>
  <c r="A2474" i="1"/>
  <c r="Q2474" i="1" s="1"/>
  <c r="R2474" i="1" s="1"/>
  <c r="I2473" i="1"/>
  <c r="F2471" i="1" l="1"/>
  <c r="Z2466" i="1"/>
  <c r="L2471" i="1"/>
  <c r="G2471" i="1"/>
  <c r="D2472" i="1"/>
  <c r="F2472" i="1" s="1"/>
  <c r="N2469" i="1"/>
  <c r="O2468" i="1"/>
  <c r="P2468" i="1" s="1"/>
  <c r="S2467" i="1"/>
  <c r="X2467" i="1"/>
  <c r="B2466" i="1"/>
  <c r="C2475" i="1"/>
  <c r="J2473" i="1"/>
  <c r="K2473" i="1" s="1"/>
  <c r="E2473" i="1" s="1"/>
  <c r="M2473" i="1"/>
  <c r="AB2474" i="1"/>
  <c r="U2472" i="1"/>
  <c r="W2472" i="1" s="1"/>
  <c r="H2474" i="1"/>
  <c r="A2475" i="1"/>
  <c r="Q2475" i="1" s="1"/>
  <c r="R2475" i="1" s="1"/>
  <c r="I2474" i="1"/>
  <c r="T2476" i="1"/>
  <c r="Z2467" i="1" l="1"/>
  <c r="L2472" i="1"/>
  <c r="G2472" i="1"/>
  <c r="D2473" i="1"/>
  <c r="F2473" i="1" s="1"/>
  <c r="B2467" i="1"/>
  <c r="S2468" i="1"/>
  <c r="X2468" i="1"/>
  <c r="C2476" i="1"/>
  <c r="O2469" i="1"/>
  <c r="P2469" i="1" s="1"/>
  <c r="N2470" i="1"/>
  <c r="J2474" i="1"/>
  <c r="K2474" i="1" s="1"/>
  <c r="E2474" i="1" s="1"/>
  <c r="M2474" i="1"/>
  <c r="U2473" i="1"/>
  <c r="W2473" i="1" s="1"/>
  <c r="H2475" i="1"/>
  <c r="A2476" i="1"/>
  <c r="Q2476" i="1" s="1"/>
  <c r="R2476" i="1" s="1"/>
  <c r="I2475" i="1"/>
  <c r="AB2475" i="1"/>
  <c r="T2477" i="1"/>
  <c r="L2473" i="1" l="1"/>
  <c r="Z2468" i="1"/>
  <c r="D2474" i="1"/>
  <c r="F2474" i="1" s="1"/>
  <c r="C2477" i="1"/>
  <c r="B2468" i="1"/>
  <c r="G2473" i="1"/>
  <c r="O2470" i="1"/>
  <c r="P2470" i="1" s="1"/>
  <c r="N2471" i="1"/>
  <c r="S2469" i="1"/>
  <c r="Z2469" i="1" s="1"/>
  <c r="X2469" i="1"/>
  <c r="B2469" i="1" s="1"/>
  <c r="AB2476" i="1"/>
  <c r="U2474" i="1"/>
  <c r="W2474" i="1" s="1"/>
  <c r="T2478" i="1"/>
  <c r="J2475" i="1"/>
  <c r="K2475" i="1" s="1"/>
  <c r="E2475" i="1" s="1"/>
  <c r="M2475" i="1"/>
  <c r="H2476" i="1"/>
  <c r="I2476" i="1" s="1"/>
  <c r="A2477" i="1"/>
  <c r="Q2477" i="1" s="1"/>
  <c r="R2477" i="1" s="1"/>
  <c r="D2475" i="1" l="1"/>
  <c r="L2475" i="1" s="1"/>
  <c r="L2474" i="1"/>
  <c r="G2474" i="1"/>
  <c r="S2470" i="1"/>
  <c r="Z2470" i="1" s="1"/>
  <c r="X2470" i="1"/>
  <c r="B2470" i="1" s="1"/>
  <c r="C2478" i="1"/>
  <c r="O2471" i="1"/>
  <c r="P2471" i="1" s="1"/>
  <c r="N2472" i="1"/>
  <c r="U2475" i="1"/>
  <c r="W2475" i="1" s="1"/>
  <c r="J2476" i="1"/>
  <c r="K2476" i="1" s="1"/>
  <c r="E2476" i="1" s="1"/>
  <c r="T2479" i="1"/>
  <c r="AB2477" i="1"/>
  <c r="H2477" i="1"/>
  <c r="A2478" i="1"/>
  <c r="Q2478" i="1" s="1"/>
  <c r="R2478" i="1" s="1"/>
  <c r="I2477" i="1"/>
  <c r="F2475" i="1" l="1"/>
  <c r="G2475" i="1"/>
  <c r="S2471" i="1"/>
  <c r="X2471" i="1"/>
  <c r="C2479" i="1"/>
  <c r="D2476" i="1"/>
  <c r="O2472" i="1"/>
  <c r="P2472" i="1" s="1"/>
  <c r="N2473" i="1"/>
  <c r="M2476" i="1"/>
  <c r="M2477" i="1" s="1"/>
  <c r="H2478" i="1"/>
  <c r="A2479" i="1"/>
  <c r="Q2479" i="1" s="1"/>
  <c r="R2479" i="1" s="1"/>
  <c r="I2478" i="1"/>
  <c r="J2477" i="1"/>
  <c r="K2477" i="1" s="1"/>
  <c r="E2477" i="1" s="1"/>
  <c r="T2480" i="1"/>
  <c r="AB2478" i="1"/>
  <c r="U2476" i="1"/>
  <c r="W2476" i="1" s="1"/>
  <c r="Z2471" i="1" l="1"/>
  <c r="D2477" i="1"/>
  <c r="L2477" i="1" s="1"/>
  <c r="F2476" i="1"/>
  <c r="G2476" i="1"/>
  <c r="C2480" i="1"/>
  <c r="B2471" i="1"/>
  <c r="L2476" i="1"/>
  <c r="O2473" i="1"/>
  <c r="P2473" i="1" s="1"/>
  <c r="N2474" i="1"/>
  <c r="S2472" i="1"/>
  <c r="X2472" i="1"/>
  <c r="T2481" i="1"/>
  <c r="J2478" i="1"/>
  <c r="K2478" i="1" s="1"/>
  <c r="E2478" i="1" s="1"/>
  <c r="M2478" i="1"/>
  <c r="H2479" i="1"/>
  <c r="A2480" i="1"/>
  <c r="Q2480" i="1" s="1"/>
  <c r="R2480" i="1" s="1"/>
  <c r="I2479" i="1"/>
  <c r="U2477" i="1"/>
  <c r="W2477" i="1" s="1"/>
  <c r="AB2479" i="1"/>
  <c r="Z2472" i="1" l="1"/>
  <c r="B2472" i="1"/>
  <c r="S2473" i="1"/>
  <c r="Z2473" i="1" s="1"/>
  <c r="X2473" i="1"/>
  <c r="B2473" i="1" s="1"/>
  <c r="C2481" i="1"/>
  <c r="D2478" i="1"/>
  <c r="L2478" i="1" s="1"/>
  <c r="N2475" i="1"/>
  <c r="O2474" i="1"/>
  <c r="P2474" i="1" s="1"/>
  <c r="G2477" i="1"/>
  <c r="F2477" i="1"/>
  <c r="U2478" i="1"/>
  <c r="W2478" i="1" s="1"/>
  <c r="T2482" i="1"/>
  <c r="AB2480" i="1"/>
  <c r="H2480" i="1"/>
  <c r="A2481" i="1"/>
  <c r="Q2481" i="1" s="1"/>
  <c r="R2481" i="1" s="1"/>
  <c r="I2480" i="1"/>
  <c r="J2479" i="1"/>
  <c r="K2479" i="1" s="1"/>
  <c r="E2479" i="1" s="1"/>
  <c r="M2479" i="1"/>
  <c r="F2478" i="1" l="1"/>
  <c r="D2479" i="1"/>
  <c r="G2479" i="1" s="1"/>
  <c r="C2482" i="1"/>
  <c r="S2474" i="1"/>
  <c r="X2474" i="1"/>
  <c r="O2475" i="1"/>
  <c r="P2475" i="1" s="1"/>
  <c r="N2476" i="1"/>
  <c r="G2478" i="1"/>
  <c r="H2481" i="1"/>
  <c r="A2482" i="1"/>
  <c r="Q2482" i="1" s="1"/>
  <c r="R2482" i="1" s="1"/>
  <c r="I2481" i="1"/>
  <c r="T2483" i="1"/>
  <c r="U2479" i="1"/>
  <c r="W2479" i="1" s="1"/>
  <c r="J2480" i="1"/>
  <c r="K2480" i="1" s="1"/>
  <c r="E2480" i="1" s="1"/>
  <c r="M2480" i="1"/>
  <c r="AB2481" i="1"/>
  <c r="L2479" i="1" l="1"/>
  <c r="Z2474" i="1"/>
  <c r="F2479" i="1"/>
  <c r="D2480" i="1"/>
  <c r="B2474" i="1"/>
  <c r="C2483" i="1"/>
  <c r="N2477" i="1"/>
  <c r="O2476" i="1"/>
  <c r="P2476" i="1" s="1"/>
  <c r="S2475" i="1"/>
  <c r="Z2475" i="1" s="1"/>
  <c r="X2475" i="1"/>
  <c r="B2475" i="1" s="1"/>
  <c r="U2480" i="1"/>
  <c r="W2480" i="1" s="1"/>
  <c r="J2481" i="1"/>
  <c r="K2481" i="1" s="1"/>
  <c r="E2481" i="1" s="1"/>
  <c r="M2481" i="1"/>
  <c r="T2484" i="1"/>
  <c r="AB2482" i="1"/>
  <c r="H2482" i="1"/>
  <c r="A2483" i="1"/>
  <c r="Q2483" i="1" s="1"/>
  <c r="R2483" i="1" s="1"/>
  <c r="I2482" i="1"/>
  <c r="F2480" i="1" l="1"/>
  <c r="L2480" i="1"/>
  <c r="G2480" i="1"/>
  <c r="D2481" i="1"/>
  <c r="S2476" i="1"/>
  <c r="Z2476" i="1" s="1"/>
  <c r="X2476" i="1"/>
  <c r="B2476" i="1" s="1"/>
  <c r="O2477" i="1"/>
  <c r="P2477" i="1" s="1"/>
  <c r="N2478" i="1"/>
  <c r="C2484" i="1"/>
  <c r="U2481" i="1"/>
  <c r="W2481" i="1" s="1"/>
  <c r="T2485" i="1"/>
  <c r="J2482" i="1"/>
  <c r="K2482" i="1" s="1"/>
  <c r="E2482" i="1" s="1"/>
  <c r="M2482" i="1"/>
  <c r="H2483" i="1"/>
  <c r="A2484" i="1"/>
  <c r="Q2484" i="1" s="1"/>
  <c r="R2484" i="1" s="1"/>
  <c r="I2483" i="1"/>
  <c r="AB2483" i="1"/>
  <c r="C2485" i="1" l="1"/>
  <c r="F2481" i="1"/>
  <c r="L2481" i="1"/>
  <c r="N2479" i="1"/>
  <c r="O2478" i="1"/>
  <c r="P2478" i="1" s="1"/>
  <c r="S2477" i="1"/>
  <c r="X2477" i="1"/>
  <c r="D2482" i="1"/>
  <c r="G2481" i="1"/>
  <c r="AB2484" i="1"/>
  <c r="H2484" i="1"/>
  <c r="A2485" i="1"/>
  <c r="Q2485" i="1" s="1"/>
  <c r="R2485" i="1" s="1"/>
  <c r="I2484" i="1"/>
  <c r="U2482" i="1"/>
  <c r="W2482" i="1" s="1"/>
  <c r="T2486" i="1"/>
  <c r="J2483" i="1"/>
  <c r="K2483" i="1" s="1"/>
  <c r="E2483" i="1" s="1"/>
  <c r="M2483" i="1"/>
  <c r="F2482" i="1" l="1"/>
  <c r="Z2477" i="1"/>
  <c r="G2482" i="1"/>
  <c r="L2482" i="1"/>
  <c r="B2477" i="1"/>
  <c r="S2478" i="1"/>
  <c r="Z2478" i="1" s="1"/>
  <c r="X2478" i="1"/>
  <c r="B2478" i="1" s="1"/>
  <c r="O2479" i="1"/>
  <c r="P2479" i="1" s="1"/>
  <c r="N2480" i="1"/>
  <c r="D2483" i="1"/>
  <c r="C2486" i="1"/>
  <c r="A2486" i="1"/>
  <c r="Q2486" i="1" s="1"/>
  <c r="R2486" i="1" s="1"/>
  <c r="H2485" i="1"/>
  <c r="I2485" i="1"/>
  <c r="T2487" i="1"/>
  <c r="J2484" i="1"/>
  <c r="K2484" i="1" s="1"/>
  <c r="E2484" i="1" s="1"/>
  <c r="M2484" i="1"/>
  <c r="U2483" i="1"/>
  <c r="W2483" i="1" s="1"/>
  <c r="AB2485" i="1"/>
  <c r="F2483" i="1" l="1"/>
  <c r="O2480" i="1"/>
  <c r="P2480" i="1" s="1"/>
  <c r="N2481" i="1"/>
  <c r="S2479" i="1"/>
  <c r="Z2479" i="1" s="1"/>
  <c r="X2479" i="1"/>
  <c r="B2479" i="1" s="1"/>
  <c r="L2483" i="1"/>
  <c r="D2484" i="1"/>
  <c r="F2484" i="1" s="1"/>
  <c r="C2487" i="1"/>
  <c r="G2483" i="1"/>
  <c r="T2488" i="1"/>
  <c r="J2485" i="1"/>
  <c r="K2485" i="1" s="1"/>
  <c r="E2485" i="1" s="1"/>
  <c r="M2485" i="1"/>
  <c r="A2487" i="1"/>
  <c r="Q2487" i="1" s="1"/>
  <c r="R2487" i="1" s="1"/>
  <c r="I2486" i="1"/>
  <c r="H2486" i="1"/>
  <c r="AB2486" i="1"/>
  <c r="U2484" i="1"/>
  <c r="W2484" i="1" s="1"/>
  <c r="L2484" i="1" l="1"/>
  <c r="G2484" i="1"/>
  <c r="N2482" i="1"/>
  <c r="O2481" i="1"/>
  <c r="P2481" i="1" s="1"/>
  <c r="D2485" i="1"/>
  <c r="F2485" i="1" s="1"/>
  <c r="C2488" i="1"/>
  <c r="S2480" i="1"/>
  <c r="X2480" i="1"/>
  <c r="AB2487" i="1"/>
  <c r="I2487" i="1"/>
  <c r="A2488" i="1"/>
  <c r="Q2488" i="1" s="1"/>
  <c r="R2488" i="1" s="1"/>
  <c r="H2487" i="1"/>
  <c r="J2486" i="1"/>
  <c r="K2486" i="1" s="1"/>
  <c r="E2486" i="1" s="1"/>
  <c r="M2486" i="1"/>
  <c r="T2489" i="1"/>
  <c r="U2485" i="1"/>
  <c r="W2485" i="1" s="1"/>
  <c r="Z2480" i="1" l="1"/>
  <c r="G2485" i="1"/>
  <c r="S2481" i="1"/>
  <c r="X2481" i="1"/>
  <c r="N2483" i="1"/>
  <c r="O2482" i="1"/>
  <c r="P2482" i="1" s="1"/>
  <c r="D2486" i="1"/>
  <c r="F2486" i="1" s="1"/>
  <c r="B2480" i="1"/>
  <c r="L2485" i="1"/>
  <c r="C2489" i="1"/>
  <c r="J2487" i="1"/>
  <c r="K2487" i="1" s="1"/>
  <c r="E2487" i="1" s="1"/>
  <c r="M2487" i="1"/>
  <c r="T2490" i="1"/>
  <c r="AB2488" i="1"/>
  <c r="U2486" i="1"/>
  <c r="W2486" i="1" s="1"/>
  <c r="H2488" i="1"/>
  <c r="A2489" i="1"/>
  <c r="Q2489" i="1" s="1"/>
  <c r="R2489" i="1" s="1"/>
  <c r="I2488" i="1"/>
  <c r="Z2481" i="1" l="1"/>
  <c r="L2486" i="1"/>
  <c r="S2482" i="1"/>
  <c r="X2482" i="1"/>
  <c r="D2487" i="1"/>
  <c r="F2487" i="1" s="1"/>
  <c r="N2484" i="1"/>
  <c r="O2483" i="1"/>
  <c r="P2483" i="1" s="1"/>
  <c r="C2490" i="1"/>
  <c r="B2481" i="1"/>
  <c r="G2486" i="1"/>
  <c r="J2488" i="1"/>
  <c r="K2488" i="1" s="1"/>
  <c r="E2488" i="1" s="1"/>
  <c r="M2488" i="1"/>
  <c r="A2490" i="1"/>
  <c r="Q2490" i="1" s="1"/>
  <c r="R2490" i="1" s="1"/>
  <c r="I2489" i="1"/>
  <c r="H2489" i="1"/>
  <c r="U2487" i="1"/>
  <c r="W2487" i="1" s="1"/>
  <c r="AB2489" i="1"/>
  <c r="T2491" i="1"/>
  <c r="Z2482" i="1" l="1"/>
  <c r="L2487" i="1"/>
  <c r="G2487" i="1"/>
  <c r="D2488" i="1"/>
  <c r="F2488" i="1" s="1"/>
  <c r="S2483" i="1"/>
  <c r="Z2483" i="1" s="1"/>
  <c r="X2483" i="1"/>
  <c r="B2483" i="1" s="1"/>
  <c r="O2484" i="1"/>
  <c r="P2484" i="1" s="1"/>
  <c r="N2485" i="1"/>
  <c r="B2482" i="1"/>
  <c r="C2491" i="1"/>
  <c r="T2492" i="1"/>
  <c r="AB2490" i="1"/>
  <c r="M2489" i="1"/>
  <c r="J2489" i="1"/>
  <c r="K2489" i="1" s="1"/>
  <c r="E2489" i="1" s="1"/>
  <c r="I2490" i="1"/>
  <c r="A2491" i="1"/>
  <c r="Q2491" i="1" s="1"/>
  <c r="R2491" i="1" s="1"/>
  <c r="H2490" i="1"/>
  <c r="U2488" i="1"/>
  <c r="W2488" i="1" s="1"/>
  <c r="L2488" i="1" l="1"/>
  <c r="N2486" i="1"/>
  <c r="O2485" i="1"/>
  <c r="P2485" i="1" s="1"/>
  <c r="S2484" i="1"/>
  <c r="X2484" i="1"/>
  <c r="D2489" i="1"/>
  <c r="F2489" i="1" s="1"/>
  <c r="G2488" i="1"/>
  <c r="C2492" i="1"/>
  <c r="J2490" i="1"/>
  <c r="K2490" i="1" s="1"/>
  <c r="E2490" i="1" s="1"/>
  <c r="M2490" i="1"/>
  <c r="U2489" i="1"/>
  <c r="W2489" i="1" s="1"/>
  <c r="AB2491" i="1"/>
  <c r="A2492" i="1"/>
  <c r="Q2492" i="1" s="1"/>
  <c r="R2492" i="1" s="1"/>
  <c r="H2491" i="1"/>
  <c r="I2491" i="1"/>
  <c r="T2493" i="1"/>
  <c r="Z2484" i="1" l="1"/>
  <c r="G2489" i="1"/>
  <c r="L2489" i="1"/>
  <c r="D2490" i="1"/>
  <c r="F2490" i="1" s="1"/>
  <c r="B2484" i="1"/>
  <c r="C2493" i="1"/>
  <c r="S2485" i="1"/>
  <c r="Z2485" i="1" s="1"/>
  <c r="X2485" i="1"/>
  <c r="B2485" i="1" s="1"/>
  <c r="O2486" i="1"/>
  <c r="P2486" i="1" s="1"/>
  <c r="N2487" i="1"/>
  <c r="AB2492" i="1"/>
  <c r="T2494" i="1"/>
  <c r="J2491" i="1"/>
  <c r="K2491" i="1" s="1"/>
  <c r="E2491" i="1" s="1"/>
  <c r="M2491" i="1"/>
  <c r="A2493" i="1"/>
  <c r="Q2493" i="1" s="1"/>
  <c r="R2493" i="1" s="1"/>
  <c r="I2492" i="1"/>
  <c r="H2492" i="1"/>
  <c r="U2490" i="1"/>
  <c r="W2490" i="1" s="1"/>
  <c r="L2490" i="1" l="1"/>
  <c r="C2494" i="1"/>
  <c r="G2490" i="1"/>
  <c r="D2491" i="1"/>
  <c r="F2491" i="1" s="1"/>
  <c r="N2488" i="1"/>
  <c r="O2487" i="1"/>
  <c r="P2487" i="1" s="1"/>
  <c r="S2486" i="1"/>
  <c r="Z2486" i="1" s="1"/>
  <c r="X2486" i="1"/>
  <c r="B2486" i="1" s="1"/>
  <c r="AB2493" i="1"/>
  <c r="A2494" i="1"/>
  <c r="Q2494" i="1" s="1"/>
  <c r="R2494" i="1" s="1"/>
  <c r="I2493" i="1"/>
  <c r="H2493" i="1"/>
  <c r="T2495" i="1"/>
  <c r="J2492" i="1"/>
  <c r="K2492" i="1" s="1"/>
  <c r="E2492" i="1" s="1"/>
  <c r="M2492" i="1"/>
  <c r="U2491" i="1"/>
  <c r="W2491" i="1" s="1"/>
  <c r="L2491" i="1" l="1"/>
  <c r="G2491" i="1"/>
  <c r="S2487" i="1"/>
  <c r="Z2487" i="1" s="1"/>
  <c r="X2487" i="1"/>
  <c r="B2487" i="1" s="1"/>
  <c r="O2488" i="1"/>
  <c r="P2488" i="1" s="1"/>
  <c r="N2489" i="1"/>
  <c r="D2492" i="1"/>
  <c r="F2492" i="1" s="1"/>
  <c r="C2495" i="1"/>
  <c r="AB2494" i="1"/>
  <c r="U2492" i="1"/>
  <c r="W2492" i="1" s="1"/>
  <c r="A2495" i="1"/>
  <c r="Q2495" i="1" s="1"/>
  <c r="R2495" i="1" s="1"/>
  <c r="I2494" i="1"/>
  <c r="H2494" i="1"/>
  <c r="T2496" i="1"/>
  <c r="J2493" i="1"/>
  <c r="K2493" i="1" s="1"/>
  <c r="E2493" i="1" s="1"/>
  <c r="M2493" i="1"/>
  <c r="G2492" i="1" l="1"/>
  <c r="L2492" i="1"/>
  <c r="D2493" i="1"/>
  <c r="F2493" i="1" s="1"/>
  <c r="O2489" i="1"/>
  <c r="P2489" i="1" s="1"/>
  <c r="N2490" i="1"/>
  <c r="S2488" i="1"/>
  <c r="X2488" i="1"/>
  <c r="C2496" i="1"/>
  <c r="U2493" i="1"/>
  <c r="W2493" i="1" s="1"/>
  <c r="A2496" i="1"/>
  <c r="Q2496" i="1" s="1"/>
  <c r="R2496" i="1" s="1"/>
  <c r="I2495" i="1"/>
  <c r="H2495" i="1"/>
  <c r="T2497" i="1"/>
  <c r="J2494" i="1"/>
  <c r="K2494" i="1" s="1"/>
  <c r="E2494" i="1" s="1"/>
  <c r="M2494" i="1"/>
  <c r="AB2495" i="1"/>
  <c r="Z2488" i="1" l="1"/>
  <c r="L2493" i="1"/>
  <c r="D2494" i="1"/>
  <c r="F2494" i="1" s="1"/>
  <c r="N2491" i="1"/>
  <c r="O2490" i="1"/>
  <c r="P2490" i="1" s="1"/>
  <c r="S2489" i="1"/>
  <c r="X2489" i="1"/>
  <c r="G2493" i="1"/>
  <c r="C2497" i="1"/>
  <c r="B2488" i="1"/>
  <c r="U2494" i="1"/>
  <c r="W2494" i="1" s="1"/>
  <c r="A2497" i="1"/>
  <c r="Q2497" i="1" s="1"/>
  <c r="R2497" i="1" s="1"/>
  <c r="I2496" i="1"/>
  <c r="H2496" i="1"/>
  <c r="T2498" i="1"/>
  <c r="J2495" i="1"/>
  <c r="K2495" i="1" s="1"/>
  <c r="E2495" i="1" s="1"/>
  <c r="M2495" i="1"/>
  <c r="AB2496" i="1"/>
  <c r="L2494" i="1" l="1"/>
  <c r="Z2489" i="1"/>
  <c r="G2494" i="1"/>
  <c r="B2489" i="1"/>
  <c r="S2490" i="1"/>
  <c r="X2490" i="1"/>
  <c r="O2491" i="1"/>
  <c r="P2491" i="1" s="1"/>
  <c r="N2492" i="1"/>
  <c r="C2498" i="1"/>
  <c r="D2495" i="1"/>
  <c r="F2495" i="1" s="1"/>
  <c r="U2495" i="1"/>
  <c r="W2495" i="1" s="1"/>
  <c r="A2498" i="1"/>
  <c r="Q2498" i="1" s="1"/>
  <c r="R2498" i="1" s="1"/>
  <c r="I2497" i="1"/>
  <c r="H2497" i="1"/>
  <c r="J2496" i="1"/>
  <c r="K2496" i="1" s="1"/>
  <c r="E2496" i="1" s="1"/>
  <c r="M2496" i="1"/>
  <c r="AB2497" i="1"/>
  <c r="T2499" i="1"/>
  <c r="Z2490" i="1" l="1"/>
  <c r="L2495" i="1"/>
  <c r="G2495" i="1"/>
  <c r="C2499" i="1"/>
  <c r="O2492" i="1"/>
  <c r="P2492" i="1" s="1"/>
  <c r="N2493" i="1"/>
  <c r="S2491" i="1"/>
  <c r="Z2491" i="1" s="1"/>
  <c r="X2491" i="1"/>
  <c r="B2491" i="1" s="1"/>
  <c r="B2490" i="1"/>
  <c r="D2496" i="1"/>
  <c r="F2496" i="1" s="1"/>
  <c r="T2500" i="1"/>
  <c r="J2497" i="1"/>
  <c r="K2497" i="1" s="1"/>
  <c r="E2497" i="1" s="1"/>
  <c r="M2497" i="1"/>
  <c r="AB2498" i="1"/>
  <c r="U2496" i="1"/>
  <c r="W2496" i="1" s="1"/>
  <c r="A2499" i="1"/>
  <c r="Q2499" i="1" s="1"/>
  <c r="R2499" i="1" s="1"/>
  <c r="I2498" i="1"/>
  <c r="H2498" i="1"/>
  <c r="L2496" i="1" l="1"/>
  <c r="D2497" i="1"/>
  <c r="F2497" i="1" s="1"/>
  <c r="N2494" i="1"/>
  <c r="O2493" i="1"/>
  <c r="P2493" i="1" s="1"/>
  <c r="S2492" i="1"/>
  <c r="X2492" i="1"/>
  <c r="G2496" i="1"/>
  <c r="C2500" i="1"/>
  <c r="A2500" i="1"/>
  <c r="Q2500" i="1" s="1"/>
  <c r="R2500" i="1" s="1"/>
  <c r="I2499" i="1"/>
  <c r="H2499" i="1"/>
  <c r="U2497" i="1"/>
  <c r="W2497" i="1" s="1"/>
  <c r="T2501" i="1"/>
  <c r="J2498" i="1"/>
  <c r="K2498" i="1" s="1"/>
  <c r="E2498" i="1" s="1"/>
  <c r="M2498" i="1"/>
  <c r="AB2499" i="1"/>
  <c r="L2497" i="1" l="1"/>
  <c r="Z2492" i="1"/>
  <c r="D2498" i="1"/>
  <c r="F2498" i="1" s="1"/>
  <c r="S2493" i="1"/>
  <c r="X2493" i="1"/>
  <c r="N2495" i="1"/>
  <c r="O2494" i="1"/>
  <c r="P2494" i="1" s="1"/>
  <c r="G2497" i="1"/>
  <c r="C2501" i="1"/>
  <c r="B2492" i="1"/>
  <c r="T2502" i="1"/>
  <c r="A2501" i="1"/>
  <c r="Q2501" i="1" s="1"/>
  <c r="R2501" i="1" s="1"/>
  <c r="I2500" i="1"/>
  <c r="H2500" i="1"/>
  <c r="U2498" i="1"/>
  <c r="W2498" i="1" s="1"/>
  <c r="J2499" i="1"/>
  <c r="K2499" i="1" s="1"/>
  <c r="E2499" i="1" s="1"/>
  <c r="M2499" i="1"/>
  <c r="AB2500" i="1"/>
  <c r="L2498" i="1" l="1"/>
  <c r="Z2493" i="1"/>
  <c r="G2498" i="1"/>
  <c r="S2494" i="1"/>
  <c r="X2494" i="1"/>
  <c r="N2496" i="1"/>
  <c r="O2495" i="1"/>
  <c r="P2495" i="1" s="1"/>
  <c r="D2499" i="1"/>
  <c r="F2499" i="1" s="1"/>
  <c r="B2493" i="1"/>
  <c r="C2502" i="1"/>
  <c r="AB2501" i="1"/>
  <c r="U2499" i="1"/>
  <c r="W2499" i="1" s="1"/>
  <c r="T2503" i="1"/>
  <c r="A2502" i="1"/>
  <c r="Q2502" i="1" s="1"/>
  <c r="R2502" i="1" s="1"/>
  <c r="I2501" i="1"/>
  <c r="H2501" i="1"/>
  <c r="J2500" i="1"/>
  <c r="K2500" i="1" s="1"/>
  <c r="E2500" i="1" s="1"/>
  <c r="M2500" i="1"/>
  <c r="Z2494" i="1" l="1"/>
  <c r="G2499" i="1"/>
  <c r="L2499" i="1"/>
  <c r="S2495" i="1"/>
  <c r="Z2495" i="1" s="1"/>
  <c r="X2495" i="1"/>
  <c r="B2495" i="1" s="1"/>
  <c r="O2496" i="1"/>
  <c r="P2496" i="1" s="1"/>
  <c r="N2497" i="1"/>
  <c r="C2503" i="1"/>
  <c r="B2494" i="1"/>
  <c r="D2500" i="1"/>
  <c r="F2500" i="1" s="1"/>
  <c r="U2500" i="1"/>
  <c r="W2500" i="1" s="1"/>
  <c r="AB2502" i="1"/>
  <c r="T2504" i="1"/>
  <c r="A2503" i="1"/>
  <c r="Q2503" i="1" s="1"/>
  <c r="R2503" i="1" s="1"/>
  <c r="I2502" i="1"/>
  <c r="H2502" i="1"/>
  <c r="J2501" i="1"/>
  <c r="K2501" i="1" s="1"/>
  <c r="E2501" i="1" s="1"/>
  <c r="M2501" i="1"/>
  <c r="C2504" i="1" l="1"/>
  <c r="N2498" i="1"/>
  <c r="O2497" i="1"/>
  <c r="P2497" i="1" s="1"/>
  <c r="S2496" i="1"/>
  <c r="X2496" i="1"/>
  <c r="L2500" i="1"/>
  <c r="G2500" i="1"/>
  <c r="D2501" i="1"/>
  <c r="F2501" i="1" s="1"/>
  <c r="A2504" i="1"/>
  <c r="Q2504" i="1" s="1"/>
  <c r="R2504" i="1" s="1"/>
  <c r="I2503" i="1"/>
  <c r="H2503" i="1"/>
  <c r="T2505" i="1"/>
  <c r="U2501" i="1"/>
  <c r="W2501" i="1" s="1"/>
  <c r="J2502" i="1"/>
  <c r="K2502" i="1" s="1"/>
  <c r="E2502" i="1" s="1"/>
  <c r="M2502" i="1"/>
  <c r="AB2503" i="1"/>
  <c r="Z2496" i="1" l="1"/>
  <c r="L2501" i="1"/>
  <c r="G2501" i="1"/>
  <c r="B2496" i="1"/>
  <c r="D2502" i="1"/>
  <c r="F2502" i="1" s="1"/>
  <c r="S2497" i="1"/>
  <c r="X2497" i="1"/>
  <c r="O2498" i="1"/>
  <c r="P2498" i="1" s="1"/>
  <c r="N2499" i="1"/>
  <c r="C2505" i="1"/>
  <c r="U2502" i="1"/>
  <c r="W2502" i="1" s="1"/>
  <c r="A2505" i="1"/>
  <c r="Q2505" i="1" s="1"/>
  <c r="R2505" i="1" s="1"/>
  <c r="I2504" i="1"/>
  <c r="H2504" i="1"/>
  <c r="T2506" i="1"/>
  <c r="J2503" i="1"/>
  <c r="K2503" i="1" s="1"/>
  <c r="E2503" i="1" s="1"/>
  <c r="M2503" i="1"/>
  <c r="AB2504" i="1"/>
  <c r="L2502" i="1" l="1"/>
  <c r="Z2497" i="1"/>
  <c r="B2497" i="1"/>
  <c r="C2506" i="1"/>
  <c r="G2502" i="1"/>
  <c r="D2503" i="1"/>
  <c r="F2503" i="1" s="1"/>
  <c r="N2500" i="1"/>
  <c r="O2499" i="1"/>
  <c r="P2499" i="1" s="1"/>
  <c r="S2498" i="1"/>
  <c r="Z2498" i="1" s="1"/>
  <c r="X2498" i="1"/>
  <c r="B2498" i="1" s="1"/>
  <c r="U2503" i="1"/>
  <c r="W2503" i="1" s="1"/>
  <c r="A2506" i="1"/>
  <c r="Q2506" i="1" s="1"/>
  <c r="R2506" i="1" s="1"/>
  <c r="H2505" i="1"/>
  <c r="I2505" i="1" s="1"/>
  <c r="J2504" i="1"/>
  <c r="K2504" i="1" s="1"/>
  <c r="E2504" i="1" s="1"/>
  <c r="M2504" i="1"/>
  <c r="T2507" i="1"/>
  <c r="AB2505" i="1"/>
  <c r="D2504" i="1" l="1"/>
  <c r="G2504" i="1" s="1"/>
  <c r="L2503" i="1"/>
  <c r="G2503" i="1"/>
  <c r="N2501" i="1"/>
  <c r="O2500" i="1"/>
  <c r="P2500" i="1" s="1"/>
  <c r="C2507" i="1"/>
  <c r="S2499" i="1"/>
  <c r="Z2499" i="1" s="1"/>
  <c r="X2499" i="1"/>
  <c r="B2499" i="1" s="1"/>
  <c r="J2505" i="1"/>
  <c r="K2505" i="1" s="1"/>
  <c r="E2505" i="1" s="1"/>
  <c r="AB2506" i="1"/>
  <c r="T2508" i="1"/>
  <c r="U2504" i="1"/>
  <c r="W2504" i="1" s="1"/>
  <c r="A2507" i="1"/>
  <c r="Q2507" i="1" s="1"/>
  <c r="R2507" i="1" s="1"/>
  <c r="I2506" i="1"/>
  <c r="H2506" i="1"/>
  <c r="L2504" i="1" l="1"/>
  <c r="M2505" i="1" s="1"/>
  <c r="F2504" i="1"/>
  <c r="C2508" i="1"/>
  <c r="S2500" i="1"/>
  <c r="X2500" i="1"/>
  <c r="D2505" i="1"/>
  <c r="F2505" i="1" s="1"/>
  <c r="N2502" i="1"/>
  <c r="O2501" i="1"/>
  <c r="P2501" i="1" s="1"/>
  <c r="J2506" i="1"/>
  <c r="K2506" i="1" s="1"/>
  <c r="E2506" i="1" s="1"/>
  <c r="T2509" i="1"/>
  <c r="U2505" i="1"/>
  <c r="W2505" i="1" s="1"/>
  <c r="AB2507" i="1"/>
  <c r="I2507" i="1"/>
  <c r="A2508" i="1"/>
  <c r="Q2508" i="1" s="1"/>
  <c r="R2508" i="1" s="1"/>
  <c r="H2507" i="1"/>
  <c r="Z2500" i="1" l="1"/>
  <c r="D2506" i="1"/>
  <c r="F2506" i="1" s="1"/>
  <c r="G2505" i="1"/>
  <c r="B2500" i="1"/>
  <c r="L2505" i="1"/>
  <c r="S2501" i="1"/>
  <c r="Z2501" i="1" s="1"/>
  <c r="X2501" i="1"/>
  <c r="B2501" i="1" s="1"/>
  <c r="C2509" i="1"/>
  <c r="O2502" i="1"/>
  <c r="P2502" i="1" s="1"/>
  <c r="N2503" i="1"/>
  <c r="AB2508" i="1"/>
  <c r="J2507" i="1"/>
  <c r="K2507" i="1" s="1"/>
  <c r="E2507" i="1" s="1"/>
  <c r="M2506" i="1"/>
  <c r="U2506" i="1"/>
  <c r="W2506" i="1" s="1"/>
  <c r="H2508" i="1"/>
  <c r="A2509" i="1"/>
  <c r="Q2509" i="1" s="1"/>
  <c r="R2509" i="1" s="1"/>
  <c r="I2508" i="1"/>
  <c r="T2510" i="1"/>
  <c r="L2506" i="1" l="1"/>
  <c r="G2506" i="1"/>
  <c r="D2507" i="1"/>
  <c r="F2507" i="1" s="1"/>
  <c r="O2503" i="1"/>
  <c r="P2503" i="1" s="1"/>
  <c r="N2504" i="1"/>
  <c r="S2502" i="1"/>
  <c r="Z2502" i="1" s="1"/>
  <c r="X2502" i="1"/>
  <c r="B2502" i="1" s="1"/>
  <c r="C2510" i="1"/>
  <c r="J2508" i="1"/>
  <c r="K2508" i="1" s="1"/>
  <c r="E2508" i="1" s="1"/>
  <c r="T2511" i="1"/>
  <c r="A2510" i="1"/>
  <c r="Q2510" i="1" s="1"/>
  <c r="R2510" i="1" s="1"/>
  <c r="H2509" i="1"/>
  <c r="I2509" i="1"/>
  <c r="M2507" i="1"/>
  <c r="U2507" i="1"/>
  <c r="W2507" i="1" s="1"/>
  <c r="AB2509" i="1"/>
  <c r="L2507" i="1" l="1"/>
  <c r="G2507" i="1"/>
  <c r="D2508" i="1"/>
  <c r="F2508" i="1" s="1"/>
  <c r="O2504" i="1"/>
  <c r="P2504" i="1" s="1"/>
  <c r="N2505" i="1"/>
  <c r="S2503" i="1"/>
  <c r="Z2503" i="1" s="1"/>
  <c r="X2503" i="1"/>
  <c r="B2503" i="1" s="1"/>
  <c r="C2511" i="1"/>
  <c r="AB2510" i="1"/>
  <c r="M2508" i="1"/>
  <c r="U2508" i="1"/>
  <c r="W2508" i="1" s="1"/>
  <c r="T2512" i="1"/>
  <c r="J2509" i="1"/>
  <c r="K2509" i="1" s="1"/>
  <c r="E2509" i="1" s="1"/>
  <c r="A2511" i="1"/>
  <c r="Q2511" i="1" s="1"/>
  <c r="R2511" i="1" s="1"/>
  <c r="I2510" i="1"/>
  <c r="H2510" i="1"/>
  <c r="L2508" i="1" l="1"/>
  <c r="G2508" i="1"/>
  <c r="D2509" i="1"/>
  <c r="F2509" i="1" s="1"/>
  <c r="O2505" i="1"/>
  <c r="P2505" i="1" s="1"/>
  <c r="N2506" i="1"/>
  <c r="S2504" i="1"/>
  <c r="X2504" i="1"/>
  <c r="C2512" i="1"/>
  <c r="M2509" i="1"/>
  <c r="M2510" i="1" s="1"/>
  <c r="A2512" i="1"/>
  <c r="Q2512" i="1" s="1"/>
  <c r="R2512" i="1" s="1"/>
  <c r="I2511" i="1"/>
  <c r="H2511" i="1"/>
  <c r="U2509" i="1"/>
  <c r="W2509" i="1" s="1"/>
  <c r="T2513" i="1"/>
  <c r="J2510" i="1"/>
  <c r="K2510" i="1" s="1"/>
  <c r="E2510" i="1" s="1"/>
  <c r="AB2511" i="1"/>
  <c r="L2509" i="1" l="1"/>
  <c r="Z2504" i="1"/>
  <c r="G2509" i="1"/>
  <c r="D2510" i="1"/>
  <c r="F2510" i="1" s="1"/>
  <c r="O2506" i="1"/>
  <c r="P2506" i="1" s="1"/>
  <c r="N2507" i="1"/>
  <c r="S2505" i="1"/>
  <c r="Z2505" i="1" s="1"/>
  <c r="X2505" i="1"/>
  <c r="B2505" i="1" s="1"/>
  <c r="C2513" i="1"/>
  <c r="B2504" i="1"/>
  <c r="U2510" i="1"/>
  <c r="W2510" i="1" s="1"/>
  <c r="J2511" i="1"/>
  <c r="K2511" i="1" s="1"/>
  <c r="E2511" i="1" s="1"/>
  <c r="M2511" i="1"/>
  <c r="AB2512" i="1"/>
  <c r="T2514" i="1"/>
  <c r="A2513" i="1"/>
  <c r="Q2513" i="1" s="1"/>
  <c r="R2513" i="1" s="1"/>
  <c r="H2512" i="1"/>
  <c r="I2512" i="1"/>
  <c r="L2510" i="1" l="1"/>
  <c r="G2510" i="1"/>
  <c r="D2511" i="1"/>
  <c r="F2511" i="1" s="1"/>
  <c r="O2507" i="1"/>
  <c r="P2507" i="1" s="1"/>
  <c r="N2508" i="1"/>
  <c r="S2506" i="1"/>
  <c r="Z2506" i="1" s="1"/>
  <c r="X2506" i="1"/>
  <c r="B2506" i="1" s="1"/>
  <c r="C2514" i="1"/>
  <c r="AB2513" i="1"/>
  <c r="J2512" i="1"/>
  <c r="K2512" i="1" s="1"/>
  <c r="E2512" i="1" s="1"/>
  <c r="M2512" i="1"/>
  <c r="I2513" i="1"/>
  <c r="A2514" i="1"/>
  <c r="Q2514" i="1" s="1"/>
  <c r="R2514" i="1" s="1"/>
  <c r="H2513" i="1"/>
  <c r="U2511" i="1"/>
  <c r="W2511" i="1" s="1"/>
  <c r="T2515" i="1"/>
  <c r="L2511" i="1" l="1"/>
  <c r="D2512" i="1"/>
  <c r="F2512" i="1" s="1"/>
  <c r="O2508" i="1"/>
  <c r="P2508" i="1" s="1"/>
  <c r="N2509" i="1"/>
  <c r="S2507" i="1"/>
  <c r="Z2507" i="1" s="1"/>
  <c r="X2507" i="1"/>
  <c r="B2507" i="1" s="1"/>
  <c r="G2511" i="1"/>
  <c r="C2515" i="1"/>
  <c r="H2514" i="1"/>
  <c r="A2515" i="1"/>
  <c r="Q2515" i="1" s="1"/>
  <c r="R2515" i="1" s="1"/>
  <c r="I2514" i="1"/>
  <c r="J2513" i="1"/>
  <c r="K2513" i="1" s="1"/>
  <c r="E2513" i="1" s="1"/>
  <c r="M2513" i="1"/>
  <c r="AB2514" i="1"/>
  <c r="T2516" i="1"/>
  <c r="U2512" i="1"/>
  <c r="W2512" i="1" s="1"/>
  <c r="L2512" i="1" l="1"/>
  <c r="G2512" i="1"/>
  <c r="D2513" i="1"/>
  <c r="F2513" i="1" s="1"/>
  <c r="N2510" i="1"/>
  <c r="O2509" i="1"/>
  <c r="P2509" i="1" s="1"/>
  <c r="S2508" i="1"/>
  <c r="Z2508" i="1" s="1"/>
  <c r="X2508" i="1"/>
  <c r="B2508" i="1" s="1"/>
  <c r="C2516" i="1"/>
  <c r="AB2515" i="1"/>
  <c r="T2517" i="1"/>
  <c r="H2515" i="1"/>
  <c r="A2516" i="1"/>
  <c r="Q2516" i="1" s="1"/>
  <c r="R2516" i="1" s="1"/>
  <c r="I2515" i="1"/>
  <c r="U2513" i="1"/>
  <c r="W2513" i="1" s="1"/>
  <c r="J2514" i="1"/>
  <c r="K2514" i="1" s="1"/>
  <c r="E2514" i="1" s="1"/>
  <c r="M2514" i="1"/>
  <c r="L2513" i="1" l="1"/>
  <c r="G2513" i="1"/>
  <c r="D2514" i="1"/>
  <c r="F2514" i="1" s="1"/>
  <c r="S2509" i="1"/>
  <c r="Z2509" i="1" s="1"/>
  <c r="X2509" i="1"/>
  <c r="B2509" i="1" s="1"/>
  <c r="N2511" i="1"/>
  <c r="O2510" i="1"/>
  <c r="P2510" i="1" s="1"/>
  <c r="C2517" i="1"/>
  <c r="U2514" i="1"/>
  <c r="W2514" i="1" s="1"/>
  <c r="H2516" i="1"/>
  <c r="A2517" i="1"/>
  <c r="Q2517" i="1" s="1"/>
  <c r="R2517" i="1" s="1"/>
  <c r="I2516" i="1"/>
  <c r="J2515" i="1"/>
  <c r="K2515" i="1" s="1"/>
  <c r="E2515" i="1" s="1"/>
  <c r="M2515" i="1"/>
  <c r="AB2516" i="1"/>
  <c r="T2518" i="1"/>
  <c r="L2514" i="1" l="1"/>
  <c r="G2514" i="1"/>
  <c r="D2515" i="1"/>
  <c r="F2515" i="1" s="1"/>
  <c r="S2510" i="1"/>
  <c r="Z2510" i="1" s="1"/>
  <c r="X2510" i="1"/>
  <c r="B2510" i="1" s="1"/>
  <c r="N2512" i="1"/>
  <c r="O2511" i="1"/>
  <c r="P2511" i="1" s="1"/>
  <c r="C2518" i="1"/>
  <c r="H2517" i="1"/>
  <c r="A2518" i="1"/>
  <c r="Q2518" i="1" s="1"/>
  <c r="R2518" i="1" s="1"/>
  <c r="I2517" i="1"/>
  <c r="U2515" i="1"/>
  <c r="W2515" i="1" s="1"/>
  <c r="J2516" i="1"/>
  <c r="K2516" i="1" s="1"/>
  <c r="E2516" i="1" s="1"/>
  <c r="M2516" i="1"/>
  <c r="T2519" i="1"/>
  <c r="AB2517" i="1"/>
  <c r="L2515" i="1" l="1"/>
  <c r="G2515" i="1"/>
  <c r="D2516" i="1"/>
  <c r="F2516" i="1" s="1"/>
  <c r="S2511" i="1"/>
  <c r="Z2511" i="1" s="1"/>
  <c r="X2511" i="1"/>
  <c r="B2511" i="1" s="1"/>
  <c r="O2512" i="1"/>
  <c r="P2512" i="1" s="1"/>
  <c r="N2513" i="1"/>
  <c r="C2519" i="1"/>
  <c r="J2517" i="1"/>
  <c r="K2517" i="1" s="1"/>
  <c r="E2517" i="1" s="1"/>
  <c r="M2517" i="1"/>
  <c r="AB2518" i="1"/>
  <c r="T2520" i="1"/>
  <c r="U2516" i="1"/>
  <c r="W2516" i="1" s="1"/>
  <c r="H2518" i="1"/>
  <c r="A2519" i="1"/>
  <c r="Q2519" i="1" s="1"/>
  <c r="R2519" i="1" s="1"/>
  <c r="I2518" i="1"/>
  <c r="L2516" i="1" l="1"/>
  <c r="G2516" i="1"/>
  <c r="D2517" i="1"/>
  <c r="F2517" i="1" s="1"/>
  <c r="N2514" i="1"/>
  <c r="O2513" i="1"/>
  <c r="P2513" i="1" s="1"/>
  <c r="S2512" i="1"/>
  <c r="Z2512" i="1" s="1"/>
  <c r="X2512" i="1"/>
  <c r="B2512" i="1" s="1"/>
  <c r="C2520" i="1"/>
  <c r="J2518" i="1"/>
  <c r="K2518" i="1" s="1"/>
  <c r="E2518" i="1" s="1"/>
  <c r="M2518" i="1"/>
  <c r="U2517" i="1"/>
  <c r="W2517" i="1" s="1"/>
  <c r="AB2519" i="1"/>
  <c r="H2519" i="1"/>
  <c r="A2520" i="1"/>
  <c r="Q2520" i="1" s="1"/>
  <c r="R2520" i="1" s="1"/>
  <c r="I2519" i="1"/>
  <c r="T2521" i="1"/>
  <c r="L2517" i="1" l="1"/>
  <c r="D2518" i="1"/>
  <c r="F2518" i="1" s="1"/>
  <c r="S2513" i="1"/>
  <c r="Z2513" i="1" s="1"/>
  <c r="X2513" i="1"/>
  <c r="B2513" i="1" s="1"/>
  <c r="N2515" i="1"/>
  <c r="O2514" i="1"/>
  <c r="P2514" i="1" s="1"/>
  <c r="G2517" i="1"/>
  <c r="C2521" i="1"/>
  <c r="U2518" i="1"/>
  <c r="W2518" i="1" s="1"/>
  <c r="H2520" i="1"/>
  <c r="A2521" i="1"/>
  <c r="Q2521" i="1" s="1"/>
  <c r="R2521" i="1" s="1"/>
  <c r="I2520" i="1"/>
  <c r="J2519" i="1"/>
  <c r="K2519" i="1" s="1"/>
  <c r="E2519" i="1" s="1"/>
  <c r="M2519" i="1"/>
  <c r="T2522" i="1"/>
  <c r="AB2520" i="1"/>
  <c r="L2518" i="1" l="1"/>
  <c r="G2518" i="1"/>
  <c r="D2519" i="1"/>
  <c r="F2519" i="1" s="1"/>
  <c r="S2514" i="1"/>
  <c r="Z2514" i="1" s="1"/>
  <c r="X2514" i="1"/>
  <c r="B2514" i="1" s="1"/>
  <c r="O2515" i="1"/>
  <c r="P2515" i="1" s="1"/>
  <c r="N2516" i="1"/>
  <c r="C2522" i="1"/>
  <c r="AB2521" i="1"/>
  <c r="T2523" i="1"/>
  <c r="U2519" i="1"/>
  <c r="W2519" i="1" s="1"/>
  <c r="H2521" i="1"/>
  <c r="A2522" i="1"/>
  <c r="Q2522" i="1" s="1"/>
  <c r="R2522" i="1" s="1"/>
  <c r="I2521" i="1"/>
  <c r="J2520" i="1"/>
  <c r="K2520" i="1" s="1"/>
  <c r="E2520" i="1" s="1"/>
  <c r="M2520" i="1"/>
  <c r="L2519" i="1" l="1"/>
  <c r="G2519" i="1"/>
  <c r="D2520" i="1"/>
  <c r="F2520" i="1" s="1"/>
  <c r="O2516" i="1"/>
  <c r="P2516" i="1" s="1"/>
  <c r="N2517" i="1"/>
  <c r="S2515" i="1"/>
  <c r="Z2515" i="1" s="1"/>
  <c r="X2515" i="1"/>
  <c r="B2515" i="1" s="1"/>
  <c r="C2523" i="1"/>
  <c r="J2521" i="1"/>
  <c r="K2521" i="1" s="1"/>
  <c r="E2521" i="1" s="1"/>
  <c r="M2521" i="1"/>
  <c r="T2524" i="1"/>
  <c r="AB2522" i="1"/>
  <c r="U2520" i="1"/>
  <c r="W2520" i="1" s="1"/>
  <c r="H2522" i="1"/>
  <c r="A2523" i="1"/>
  <c r="Q2523" i="1" s="1"/>
  <c r="R2523" i="1" s="1"/>
  <c r="I2522" i="1"/>
  <c r="L2520" i="1" l="1"/>
  <c r="G2520" i="1"/>
  <c r="D2521" i="1"/>
  <c r="F2521" i="1" s="1"/>
  <c r="N2518" i="1"/>
  <c r="O2517" i="1"/>
  <c r="P2517" i="1" s="1"/>
  <c r="S2516" i="1"/>
  <c r="X2516" i="1"/>
  <c r="C2524" i="1"/>
  <c r="H2523" i="1"/>
  <c r="A2524" i="1"/>
  <c r="Q2524" i="1" s="1"/>
  <c r="R2524" i="1" s="1"/>
  <c r="I2523" i="1"/>
  <c r="T2525" i="1"/>
  <c r="J2522" i="1"/>
  <c r="K2522" i="1" s="1"/>
  <c r="E2522" i="1" s="1"/>
  <c r="M2522" i="1"/>
  <c r="U2521" i="1"/>
  <c r="W2521" i="1" s="1"/>
  <c r="AB2523" i="1"/>
  <c r="L2521" i="1" l="1"/>
  <c r="Z2516" i="1"/>
  <c r="G2521" i="1"/>
  <c r="D2522" i="1"/>
  <c r="F2522" i="1" s="1"/>
  <c r="S2517" i="1"/>
  <c r="X2517" i="1"/>
  <c r="N2519" i="1"/>
  <c r="O2518" i="1"/>
  <c r="P2518" i="1" s="1"/>
  <c r="C2525" i="1"/>
  <c r="B2516" i="1"/>
  <c r="T2526" i="1"/>
  <c r="H2524" i="1"/>
  <c r="A2525" i="1"/>
  <c r="Q2525" i="1" s="1"/>
  <c r="R2525" i="1" s="1"/>
  <c r="I2524" i="1"/>
  <c r="U2522" i="1"/>
  <c r="W2522" i="1" s="1"/>
  <c r="J2523" i="1"/>
  <c r="K2523" i="1" s="1"/>
  <c r="E2523" i="1" s="1"/>
  <c r="M2523" i="1"/>
  <c r="AB2524" i="1"/>
  <c r="Z2517" i="1" l="1"/>
  <c r="L2522" i="1"/>
  <c r="G2522" i="1"/>
  <c r="D2523" i="1"/>
  <c r="F2523" i="1" s="1"/>
  <c r="S2518" i="1"/>
  <c r="X2518" i="1"/>
  <c r="O2519" i="1"/>
  <c r="P2519" i="1" s="1"/>
  <c r="N2520" i="1"/>
  <c r="B2517" i="1"/>
  <c r="C2526" i="1"/>
  <c r="AB2525" i="1"/>
  <c r="T2527" i="1"/>
  <c r="U2523" i="1"/>
  <c r="W2523" i="1" s="1"/>
  <c r="H2525" i="1"/>
  <c r="A2526" i="1"/>
  <c r="Q2526" i="1" s="1"/>
  <c r="R2526" i="1" s="1"/>
  <c r="I2525" i="1"/>
  <c r="J2524" i="1"/>
  <c r="K2524" i="1" s="1"/>
  <c r="E2524" i="1" s="1"/>
  <c r="M2524" i="1"/>
  <c r="Z2518" i="1" l="1"/>
  <c r="L2523" i="1"/>
  <c r="D2524" i="1"/>
  <c r="F2524" i="1" s="1"/>
  <c r="N2521" i="1"/>
  <c r="O2520" i="1"/>
  <c r="P2520" i="1" s="1"/>
  <c r="S2519" i="1"/>
  <c r="X2519" i="1"/>
  <c r="B2518" i="1"/>
  <c r="C2527" i="1"/>
  <c r="G2523" i="1"/>
  <c r="U2524" i="1"/>
  <c r="W2524" i="1" s="1"/>
  <c r="J2525" i="1"/>
  <c r="K2525" i="1" s="1"/>
  <c r="E2525" i="1" s="1"/>
  <c r="M2525" i="1"/>
  <c r="T2528" i="1"/>
  <c r="AB2526" i="1"/>
  <c r="H2526" i="1"/>
  <c r="A2527" i="1"/>
  <c r="Q2527" i="1" s="1"/>
  <c r="R2527" i="1" s="1"/>
  <c r="I2526" i="1"/>
  <c r="L2524" i="1" l="1"/>
  <c r="Z2519" i="1"/>
  <c r="G2524" i="1"/>
  <c r="D2525" i="1"/>
  <c r="F2525" i="1" s="1"/>
  <c r="S2520" i="1"/>
  <c r="X2520" i="1"/>
  <c r="N2522" i="1"/>
  <c r="O2521" i="1"/>
  <c r="P2521" i="1" s="1"/>
  <c r="C2528" i="1"/>
  <c r="B2519" i="1"/>
  <c r="U2525" i="1"/>
  <c r="W2525" i="1" s="1"/>
  <c r="AB2527" i="1"/>
  <c r="H2527" i="1"/>
  <c r="A2528" i="1"/>
  <c r="Q2528" i="1" s="1"/>
  <c r="R2528" i="1" s="1"/>
  <c r="I2527" i="1"/>
  <c r="T2529" i="1"/>
  <c r="J2526" i="1"/>
  <c r="K2526" i="1" s="1"/>
  <c r="E2526" i="1" s="1"/>
  <c r="M2526" i="1"/>
  <c r="Z2520" i="1" l="1"/>
  <c r="L2525" i="1"/>
  <c r="G2525" i="1"/>
  <c r="D2526" i="1"/>
  <c r="F2526" i="1" s="1"/>
  <c r="N2523" i="1"/>
  <c r="O2522" i="1"/>
  <c r="P2522" i="1" s="1"/>
  <c r="B2520" i="1"/>
  <c r="C2529" i="1"/>
  <c r="S2521" i="1"/>
  <c r="X2521" i="1"/>
  <c r="T2530" i="1"/>
  <c r="AB2528" i="1"/>
  <c r="U2526" i="1"/>
  <c r="W2526" i="1" s="1"/>
  <c r="H2528" i="1"/>
  <c r="A2529" i="1"/>
  <c r="Q2529" i="1" s="1"/>
  <c r="R2529" i="1" s="1"/>
  <c r="I2528" i="1"/>
  <c r="J2527" i="1"/>
  <c r="K2527" i="1" s="1"/>
  <c r="E2527" i="1" s="1"/>
  <c r="M2527" i="1"/>
  <c r="L2526" i="1" l="1"/>
  <c r="Z2521" i="1"/>
  <c r="G2526" i="1"/>
  <c r="D2527" i="1"/>
  <c r="F2527" i="1" s="1"/>
  <c r="S2522" i="1"/>
  <c r="Z2522" i="1" s="1"/>
  <c r="X2522" i="1"/>
  <c r="B2522" i="1" s="1"/>
  <c r="B2521" i="1"/>
  <c r="N2524" i="1"/>
  <c r="O2523" i="1"/>
  <c r="P2523" i="1" s="1"/>
  <c r="C2530" i="1"/>
  <c r="U2527" i="1"/>
  <c r="W2527" i="1" s="1"/>
  <c r="J2528" i="1"/>
  <c r="K2528" i="1" s="1"/>
  <c r="E2528" i="1" s="1"/>
  <c r="M2528" i="1"/>
  <c r="A2530" i="1"/>
  <c r="Q2530" i="1" s="1"/>
  <c r="R2530" i="1" s="1"/>
  <c r="H2529" i="1"/>
  <c r="I2529" i="1"/>
  <c r="T2531" i="1"/>
  <c r="AB2529" i="1"/>
  <c r="G2527" i="1" l="1"/>
  <c r="L2527" i="1"/>
  <c r="D2528" i="1"/>
  <c r="F2528" i="1" s="1"/>
  <c r="N2525" i="1"/>
  <c r="O2524" i="1"/>
  <c r="P2524" i="1" s="1"/>
  <c r="C2531" i="1"/>
  <c r="S2523" i="1"/>
  <c r="Z2523" i="1" s="1"/>
  <c r="X2523" i="1"/>
  <c r="B2523" i="1" s="1"/>
  <c r="T2532" i="1"/>
  <c r="J2529" i="1"/>
  <c r="K2529" i="1" s="1"/>
  <c r="E2529" i="1" s="1"/>
  <c r="M2529" i="1"/>
  <c r="A2531" i="1"/>
  <c r="Q2531" i="1" s="1"/>
  <c r="R2531" i="1" s="1"/>
  <c r="I2530" i="1"/>
  <c r="H2530" i="1"/>
  <c r="AB2530" i="1"/>
  <c r="U2528" i="1"/>
  <c r="W2528" i="1" s="1"/>
  <c r="L2528" i="1" l="1"/>
  <c r="G2528" i="1"/>
  <c r="D2529" i="1"/>
  <c r="F2529" i="1" s="1"/>
  <c r="C2532" i="1"/>
  <c r="S2524" i="1"/>
  <c r="X2524" i="1"/>
  <c r="N2526" i="1"/>
  <c r="O2525" i="1"/>
  <c r="P2525" i="1" s="1"/>
  <c r="J2530" i="1"/>
  <c r="K2530" i="1" s="1"/>
  <c r="E2530" i="1" s="1"/>
  <c r="M2530" i="1"/>
  <c r="T2533" i="1"/>
  <c r="U2529" i="1"/>
  <c r="W2529" i="1" s="1"/>
  <c r="AB2531" i="1"/>
  <c r="I2531" i="1"/>
  <c r="A2532" i="1"/>
  <c r="Q2532" i="1" s="1"/>
  <c r="R2532" i="1" s="1"/>
  <c r="H2531" i="1"/>
  <c r="L2529" i="1" l="1"/>
  <c r="Z2524" i="1"/>
  <c r="G2529" i="1"/>
  <c r="D2530" i="1"/>
  <c r="F2530" i="1" s="1"/>
  <c r="N2527" i="1"/>
  <c r="O2526" i="1"/>
  <c r="P2526" i="1" s="1"/>
  <c r="B2524" i="1"/>
  <c r="C2533" i="1"/>
  <c r="S2525" i="1"/>
  <c r="X2525" i="1"/>
  <c r="J2531" i="1"/>
  <c r="K2531" i="1" s="1"/>
  <c r="E2531" i="1" s="1"/>
  <c r="M2531" i="1"/>
  <c r="U2530" i="1"/>
  <c r="W2530" i="1" s="1"/>
  <c r="AB2532" i="1"/>
  <c r="H2532" i="1"/>
  <c r="A2533" i="1"/>
  <c r="Q2533" i="1" s="1"/>
  <c r="R2533" i="1" s="1"/>
  <c r="I2532" i="1"/>
  <c r="T2534" i="1"/>
  <c r="L2530" i="1" l="1"/>
  <c r="Z2525" i="1"/>
  <c r="G2530" i="1"/>
  <c r="D2531" i="1"/>
  <c r="F2531" i="1" s="1"/>
  <c r="C2534" i="1"/>
  <c r="S2526" i="1"/>
  <c r="X2526" i="1"/>
  <c r="B2525" i="1"/>
  <c r="N2528" i="1"/>
  <c r="O2527" i="1"/>
  <c r="P2527" i="1" s="1"/>
  <c r="AB2533" i="1"/>
  <c r="J2532" i="1"/>
  <c r="K2532" i="1" s="1"/>
  <c r="E2532" i="1" s="1"/>
  <c r="M2532" i="1"/>
  <c r="T2535" i="1"/>
  <c r="A2534" i="1"/>
  <c r="Q2534" i="1" s="1"/>
  <c r="R2534" i="1" s="1"/>
  <c r="I2533" i="1"/>
  <c r="H2533" i="1"/>
  <c r="U2531" i="1"/>
  <c r="W2531" i="1" s="1"/>
  <c r="Z2526" i="1" l="1"/>
  <c r="L2531" i="1"/>
  <c r="D2532" i="1"/>
  <c r="F2532" i="1" s="1"/>
  <c r="B2526" i="1"/>
  <c r="S2527" i="1"/>
  <c r="X2527" i="1"/>
  <c r="C2535" i="1"/>
  <c r="N2529" i="1"/>
  <c r="O2528" i="1"/>
  <c r="P2528" i="1" s="1"/>
  <c r="G2531" i="1"/>
  <c r="I2534" i="1"/>
  <c r="A2535" i="1"/>
  <c r="Q2535" i="1" s="1"/>
  <c r="R2535" i="1" s="1"/>
  <c r="H2534" i="1"/>
  <c r="M2533" i="1"/>
  <c r="J2533" i="1"/>
  <c r="K2533" i="1" s="1"/>
  <c r="E2533" i="1" s="1"/>
  <c r="T2536" i="1"/>
  <c r="AB2534" i="1"/>
  <c r="U2532" i="1"/>
  <c r="W2532" i="1" s="1"/>
  <c r="Z2527" i="1" l="1"/>
  <c r="L2532" i="1"/>
  <c r="G2532" i="1"/>
  <c r="D2533" i="1"/>
  <c r="F2533" i="1" s="1"/>
  <c r="C2536" i="1"/>
  <c r="B2527" i="1"/>
  <c r="S2528" i="1"/>
  <c r="Z2528" i="1" s="1"/>
  <c r="X2528" i="1"/>
  <c r="B2528" i="1" s="1"/>
  <c r="N2530" i="1"/>
  <c r="O2529" i="1"/>
  <c r="P2529" i="1" s="1"/>
  <c r="A2536" i="1"/>
  <c r="Q2536" i="1" s="1"/>
  <c r="R2536" i="1" s="1"/>
  <c r="H2535" i="1"/>
  <c r="I2535" i="1"/>
  <c r="T2537" i="1"/>
  <c r="J2534" i="1"/>
  <c r="K2534" i="1" s="1"/>
  <c r="E2534" i="1" s="1"/>
  <c r="M2534" i="1"/>
  <c r="U2533" i="1"/>
  <c r="W2533" i="1" s="1"/>
  <c r="AB2535" i="1"/>
  <c r="L2533" i="1" l="1"/>
  <c r="G2533" i="1"/>
  <c r="D2534" i="1"/>
  <c r="F2534" i="1" s="1"/>
  <c r="C2537" i="1"/>
  <c r="S2529" i="1"/>
  <c r="Z2529" i="1" s="1"/>
  <c r="X2529" i="1"/>
  <c r="B2529" i="1" s="1"/>
  <c r="O2530" i="1"/>
  <c r="P2530" i="1" s="1"/>
  <c r="N2531" i="1"/>
  <c r="T2538" i="1"/>
  <c r="J2535" i="1"/>
  <c r="K2535" i="1" s="1"/>
  <c r="E2535" i="1" s="1"/>
  <c r="M2535" i="1"/>
  <c r="A2537" i="1"/>
  <c r="Q2537" i="1" s="1"/>
  <c r="R2537" i="1" s="1"/>
  <c r="I2536" i="1"/>
  <c r="H2536" i="1"/>
  <c r="U2534" i="1"/>
  <c r="W2534" i="1" s="1"/>
  <c r="AB2536" i="1"/>
  <c r="L2534" i="1" l="1"/>
  <c r="G2534" i="1"/>
  <c r="D2535" i="1"/>
  <c r="F2535" i="1" s="1"/>
  <c r="C2538" i="1"/>
  <c r="N2532" i="1"/>
  <c r="O2531" i="1"/>
  <c r="P2531" i="1" s="1"/>
  <c r="S2530" i="1"/>
  <c r="Z2530" i="1" s="1"/>
  <c r="X2530" i="1"/>
  <c r="B2530" i="1" s="1"/>
  <c r="U2535" i="1"/>
  <c r="W2535" i="1" s="1"/>
  <c r="AB2537" i="1"/>
  <c r="A2538" i="1"/>
  <c r="Q2538" i="1" s="1"/>
  <c r="R2538" i="1" s="1"/>
  <c r="I2537" i="1"/>
  <c r="H2537" i="1"/>
  <c r="J2536" i="1"/>
  <c r="K2536" i="1" s="1"/>
  <c r="E2536" i="1" s="1"/>
  <c r="M2536" i="1"/>
  <c r="T2539" i="1"/>
  <c r="L2535" i="1" l="1"/>
  <c r="D2536" i="1"/>
  <c r="F2536" i="1" s="1"/>
  <c r="S2531" i="1"/>
  <c r="Z2531" i="1" s="1"/>
  <c r="X2531" i="1"/>
  <c r="B2531" i="1" s="1"/>
  <c r="O2532" i="1"/>
  <c r="P2532" i="1" s="1"/>
  <c r="N2533" i="1"/>
  <c r="C2539" i="1"/>
  <c r="G2535" i="1"/>
  <c r="T2540" i="1"/>
  <c r="U2536" i="1"/>
  <c r="W2536" i="1" s="1"/>
  <c r="A2539" i="1"/>
  <c r="Q2539" i="1" s="1"/>
  <c r="R2539" i="1" s="1"/>
  <c r="H2538" i="1"/>
  <c r="I2538" i="1" s="1"/>
  <c r="J2537" i="1"/>
  <c r="K2537" i="1" s="1"/>
  <c r="E2537" i="1" s="1"/>
  <c r="M2537" i="1"/>
  <c r="AB2538" i="1"/>
  <c r="D2537" i="1" l="1"/>
  <c r="G2537" i="1" s="1"/>
  <c r="L2536" i="1"/>
  <c r="G2536" i="1"/>
  <c r="C2540" i="1"/>
  <c r="N2534" i="1"/>
  <c r="O2533" i="1"/>
  <c r="P2533" i="1" s="1"/>
  <c r="S2532" i="1"/>
  <c r="X2532" i="1"/>
  <c r="U2537" i="1"/>
  <c r="W2537" i="1" s="1"/>
  <c r="AB2539" i="1"/>
  <c r="A2540" i="1"/>
  <c r="Q2540" i="1" s="1"/>
  <c r="R2540" i="1" s="1"/>
  <c r="I2539" i="1"/>
  <c r="H2539" i="1"/>
  <c r="T2541" i="1"/>
  <c r="J2538" i="1"/>
  <c r="K2538" i="1" s="1"/>
  <c r="E2538" i="1" s="1"/>
  <c r="L2537" i="1" l="1"/>
  <c r="M2538" i="1" s="1"/>
  <c r="M2539" i="1" s="1"/>
  <c r="F2537" i="1"/>
  <c r="Z2532" i="1"/>
  <c r="B2532" i="1"/>
  <c r="S2533" i="1"/>
  <c r="Z2533" i="1" s="1"/>
  <c r="X2533" i="1"/>
  <c r="B2533" i="1" s="1"/>
  <c r="N2535" i="1"/>
  <c r="O2534" i="1"/>
  <c r="P2534" i="1" s="1"/>
  <c r="C2541" i="1"/>
  <c r="D2538" i="1"/>
  <c r="G2538" i="1" s="1"/>
  <c r="A2541" i="1"/>
  <c r="Q2541" i="1" s="1"/>
  <c r="R2541" i="1" s="1"/>
  <c r="I2540" i="1"/>
  <c r="H2540" i="1"/>
  <c r="U2538" i="1"/>
  <c r="W2538" i="1" s="1"/>
  <c r="T2542" i="1"/>
  <c r="J2539" i="1"/>
  <c r="K2539" i="1" s="1"/>
  <c r="E2539" i="1" s="1"/>
  <c r="AB2540" i="1"/>
  <c r="L2538" i="1" l="1"/>
  <c r="C2542" i="1"/>
  <c r="S2534" i="1"/>
  <c r="Z2534" i="1" s="1"/>
  <c r="X2534" i="1"/>
  <c r="B2534" i="1" s="1"/>
  <c r="O2535" i="1"/>
  <c r="P2535" i="1" s="1"/>
  <c r="N2536" i="1"/>
  <c r="D2539" i="1"/>
  <c r="L2539" i="1" s="1"/>
  <c r="F2538" i="1"/>
  <c r="J2540" i="1"/>
  <c r="K2540" i="1" s="1"/>
  <c r="E2540" i="1" s="1"/>
  <c r="M2540" i="1"/>
  <c r="T2543" i="1"/>
  <c r="AB2541" i="1"/>
  <c r="U2539" i="1"/>
  <c r="W2539" i="1" s="1"/>
  <c r="A2542" i="1"/>
  <c r="Q2542" i="1" s="1"/>
  <c r="R2542" i="1" s="1"/>
  <c r="I2541" i="1"/>
  <c r="H2541" i="1"/>
  <c r="F2539" i="1" l="1"/>
  <c r="D2540" i="1"/>
  <c r="G2540" i="1" s="1"/>
  <c r="O2536" i="1"/>
  <c r="P2536" i="1" s="1"/>
  <c r="N2537" i="1"/>
  <c r="S2535" i="1"/>
  <c r="X2535" i="1"/>
  <c r="C2543" i="1"/>
  <c r="G2539" i="1"/>
  <c r="T2544" i="1"/>
  <c r="A2543" i="1"/>
  <c r="Q2543" i="1" s="1"/>
  <c r="R2543" i="1" s="1"/>
  <c r="I2542" i="1"/>
  <c r="H2542" i="1"/>
  <c r="AB2542" i="1"/>
  <c r="J2541" i="1"/>
  <c r="K2541" i="1" s="1"/>
  <c r="E2541" i="1" s="1"/>
  <c r="M2541" i="1"/>
  <c r="U2540" i="1"/>
  <c r="W2540" i="1" s="1"/>
  <c r="L2540" i="1" l="1"/>
  <c r="Z2535" i="1"/>
  <c r="B2535" i="1"/>
  <c r="O2537" i="1"/>
  <c r="P2537" i="1" s="1"/>
  <c r="N2538" i="1"/>
  <c r="S2536" i="1"/>
  <c r="Z2536" i="1" s="1"/>
  <c r="X2536" i="1"/>
  <c r="B2536" i="1" s="1"/>
  <c r="C2544" i="1"/>
  <c r="D2541" i="1"/>
  <c r="L2541" i="1" s="1"/>
  <c r="F2540" i="1"/>
  <c r="U2541" i="1"/>
  <c r="W2541" i="1" s="1"/>
  <c r="A2544" i="1"/>
  <c r="Q2544" i="1" s="1"/>
  <c r="R2544" i="1" s="1"/>
  <c r="I2543" i="1"/>
  <c r="H2543" i="1"/>
  <c r="T2545" i="1"/>
  <c r="J2542" i="1"/>
  <c r="K2542" i="1" s="1"/>
  <c r="E2542" i="1" s="1"/>
  <c r="M2542" i="1"/>
  <c r="AB2543" i="1"/>
  <c r="D2542" i="1" l="1"/>
  <c r="G2542" i="1" s="1"/>
  <c r="C2545" i="1"/>
  <c r="N2539" i="1"/>
  <c r="O2538" i="1"/>
  <c r="P2538" i="1" s="1"/>
  <c r="S2537" i="1"/>
  <c r="X2537" i="1"/>
  <c r="B2537" i="1" s="1"/>
  <c r="F2541" i="1"/>
  <c r="G2541" i="1"/>
  <c r="A2545" i="1"/>
  <c r="Q2545" i="1" s="1"/>
  <c r="R2545" i="1" s="1"/>
  <c r="I2544" i="1"/>
  <c r="H2544" i="1"/>
  <c r="U2542" i="1"/>
  <c r="W2542" i="1" s="1"/>
  <c r="T2546" i="1"/>
  <c r="J2543" i="1"/>
  <c r="K2543" i="1" s="1"/>
  <c r="E2543" i="1" s="1"/>
  <c r="M2543" i="1"/>
  <c r="AB2544" i="1"/>
  <c r="L2542" i="1" l="1"/>
  <c r="D2543" i="1"/>
  <c r="G2543" i="1" s="1"/>
  <c r="S2538" i="1"/>
  <c r="Z2538" i="1" s="1"/>
  <c r="X2538" i="1"/>
  <c r="B2538" i="1" s="1"/>
  <c r="O2539" i="1"/>
  <c r="P2539" i="1" s="1"/>
  <c r="N2540" i="1"/>
  <c r="C2546" i="1"/>
  <c r="F2542" i="1"/>
  <c r="Z2537" i="1"/>
  <c r="T2547" i="1"/>
  <c r="A2546" i="1"/>
  <c r="Q2546" i="1" s="1"/>
  <c r="R2546" i="1" s="1"/>
  <c r="I2545" i="1"/>
  <c r="H2545" i="1"/>
  <c r="U2543" i="1"/>
  <c r="W2543" i="1" s="1"/>
  <c r="J2544" i="1"/>
  <c r="K2544" i="1" s="1"/>
  <c r="E2544" i="1" s="1"/>
  <c r="M2544" i="1"/>
  <c r="AB2545" i="1"/>
  <c r="L2543" i="1" l="1"/>
  <c r="D2544" i="1"/>
  <c r="G2544" i="1" s="1"/>
  <c r="N2541" i="1"/>
  <c r="O2540" i="1"/>
  <c r="P2540" i="1" s="1"/>
  <c r="S2539" i="1"/>
  <c r="Z2539" i="1" s="1"/>
  <c r="X2539" i="1"/>
  <c r="B2539" i="1" s="1"/>
  <c r="C2547" i="1"/>
  <c r="F2543" i="1"/>
  <c r="J2545" i="1"/>
  <c r="K2545" i="1" s="1"/>
  <c r="E2545" i="1" s="1"/>
  <c r="M2545" i="1"/>
  <c r="AB2546" i="1"/>
  <c r="U2544" i="1"/>
  <c r="W2544" i="1" s="1"/>
  <c r="A2547" i="1"/>
  <c r="Q2547" i="1" s="1"/>
  <c r="R2547" i="1" s="1"/>
  <c r="I2546" i="1"/>
  <c r="H2546" i="1"/>
  <c r="T2548" i="1"/>
  <c r="L2544" i="1" l="1"/>
  <c r="D2545" i="1"/>
  <c r="G2545" i="1" s="1"/>
  <c r="S2540" i="1"/>
  <c r="Z2540" i="1" s="1"/>
  <c r="X2540" i="1"/>
  <c r="B2540" i="1" s="1"/>
  <c r="O2541" i="1"/>
  <c r="P2541" i="1" s="1"/>
  <c r="N2542" i="1"/>
  <c r="F2544" i="1"/>
  <c r="C2548" i="1"/>
  <c r="J2546" i="1"/>
  <c r="K2546" i="1" s="1"/>
  <c r="E2546" i="1" s="1"/>
  <c r="M2546" i="1"/>
  <c r="A2548" i="1"/>
  <c r="Q2548" i="1" s="1"/>
  <c r="R2548" i="1" s="1"/>
  <c r="I2547" i="1"/>
  <c r="H2547" i="1"/>
  <c r="L2545" i="1"/>
  <c r="U2545" i="1"/>
  <c r="W2545" i="1" s="1"/>
  <c r="AB2547" i="1"/>
  <c r="T2549" i="1"/>
  <c r="D2546" i="1" l="1"/>
  <c r="G2546" i="1" s="1"/>
  <c r="C2549" i="1"/>
  <c r="F2545" i="1"/>
  <c r="S2541" i="1"/>
  <c r="X2541" i="1"/>
  <c r="B2541" i="1" s="1"/>
  <c r="O2542" i="1"/>
  <c r="P2542" i="1" s="1"/>
  <c r="N2543" i="1"/>
  <c r="A2549" i="1"/>
  <c r="Q2549" i="1" s="1"/>
  <c r="R2549" i="1" s="1"/>
  <c r="I2548" i="1"/>
  <c r="H2548" i="1"/>
  <c r="T2550" i="1"/>
  <c r="J2547" i="1"/>
  <c r="K2547" i="1" s="1"/>
  <c r="E2547" i="1" s="1"/>
  <c r="M2547" i="1"/>
  <c r="U2546" i="1"/>
  <c r="W2546" i="1" s="1"/>
  <c r="AB2548" i="1"/>
  <c r="L2546" i="1" l="1"/>
  <c r="D2547" i="1"/>
  <c r="G2547" i="1" s="1"/>
  <c r="C2550" i="1"/>
  <c r="N2544" i="1"/>
  <c r="O2543" i="1"/>
  <c r="P2543" i="1" s="1"/>
  <c r="S2542" i="1"/>
  <c r="X2542" i="1"/>
  <c r="B2542" i="1" s="1"/>
  <c r="F2546" i="1"/>
  <c r="Z2541" i="1"/>
  <c r="AB2549" i="1"/>
  <c r="U2547" i="1"/>
  <c r="W2547" i="1" s="1"/>
  <c r="T2551" i="1"/>
  <c r="A2550" i="1"/>
  <c r="Q2550" i="1" s="1"/>
  <c r="R2550" i="1" s="1"/>
  <c r="I2549" i="1"/>
  <c r="H2549" i="1"/>
  <c r="J2548" i="1"/>
  <c r="K2548" i="1" s="1"/>
  <c r="E2548" i="1" s="1"/>
  <c r="M2548" i="1"/>
  <c r="L2547" i="1" l="1"/>
  <c r="D2548" i="1"/>
  <c r="L2548" i="1" s="1"/>
  <c r="S2543" i="1"/>
  <c r="Z2543" i="1" s="1"/>
  <c r="X2543" i="1"/>
  <c r="B2543" i="1" s="1"/>
  <c r="O2544" i="1"/>
  <c r="P2544" i="1" s="1"/>
  <c r="N2545" i="1"/>
  <c r="C2551" i="1"/>
  <c r="F2547" i="1"/>
  <c r="Z2542" i="1"/>
  <c r="J2549" i="1"/>
  <c r="K2549" i="1" s="1"/>
  <c r="E2549" i="1" s="1"/>
  <c r="M2549" i="1"/>
  <c r="T2552" i="1"/>
  <c r="AB2550" i="1"/>
  <c r="U2548" i="1"/>
  <c r="W2548" i="1" s="1"/>
  <c r="A2551" i="1"/>
  <c r="Q2551" i="1" s="1"/>
  <c r="R2551" i="1" s="1"/>
  <c r="I2550" i="1"/>
  <c r="H2550" i="1"/>
  <c r="F2548" i="1" l="1"/>
  <c r="D2549" i="1"/>
  <c r="L2549" i="1" s="1"/>
  <c r="N2546" i="1"/>
  <c r="O2545" i="1"/>
  <c r="P2545" i="1" s="1"/>
  <c r="S2544" i="1"/>
  <c r="Z2544" i="1" s="1"/>
  <c r="X2544" i="1"/>
  <c r="B2544" i="1" s="1"/>
  <c r="C2552" i="1"/>
  <c r="G2548" i="1"/>
  <c r="I2551" i="1"/>
  <c r="A2552" i="1"/>
  <c r="Q2552" i="1" s="1"/>
  <c r="R2552" i="1" s="1"/>
  <c r="H2551" i="1"/>
  <c r="J2550" i="1"/>
  <c r="K2550" i="1" s="1"/>
  <c r="E2550" i="1" s="1"/>
  <c r="M2550" i="1"/>
  <c r="T2553" i="1"/>
  <c r="AB2551" i="1"/>
  <c r="U2549" i="1"/>
  <c r="W2549" i="1" s="1"/>
  <c r="F2549" i="1" l="1"/>
  <c r="D2550" i="1"/>
  <c r="L2550" i="1" s="1"/>
  <c r="S2545" i="1"/>
  <c r="Z2545" i="1" s="1"/>
  <c r="X2545" i="1"/>
  <c r="B2545" i="1" s="1"/>
  <c r="N2547" i="1"/>
  <c r="O2546" i="1"/>
  <c r="P2546" i="1" s="1"/>
  <c r="G2549" i="1"/>
  <c r="C2553" i="1"/>
  <c r="H2552" i="1"/>
  <c r="A2553" i="1"/>
  <c r="Q2553" i="1" s="1"/>
  <c r="R2553" i="1" s="1"/>
  <c r="I2552" i="1"/>
  <c r="U2550" i="1"/>
  <c r="W2550" i="1" s="1"/>
  <c r="J2551" i="1"/>
  <c r="K2551" i="1" s="1"/>
  <c r="E2551" i="1" s="1"/>
  <c r="M2551" i="1"/>
  <c r="AB2552" i="1"/>
  <c r="T2554" i="1"/>
  <c r="F2550" i="1" l="1"/>
  <c r="G2550" i="1"/>
  <c r="D2551" i="1"/>
  <c r="L2551" i="1" s="1"/>
  <c r="S2546" i="1"/>
  <c r="Z2546" i="1" s="1"/>
  <c r="X2546" i="1"/>
  <c r="B2546" i="1" s="1"/>
  <c r="N2548" i="1"/>
  <c r="O2547" i="1"/>
  <c r="P2547" i="1" s="1"/>
  <c r="C2554" i="1"/>
  <c r="U2551" i="1"/>
  <c r="W2551" i="1" s="1"/>
  <c r="A2554" i="1"/>
  <c r="Q2554" i="1" s="1"/>
  <c r="R2554" i="1" s="1"/>
  <c r="H2553" i="1"/>
  <c r="I2553" i="1"/>
  <c r="J2552" i="1"/>
  <c r="K2552" i="1" s="1"/>
  <c r="E2552" i="1" s="1"/>
  <c r="M2552" i="1"/>
  <c r="AB2553" i="1"/>
  <c r="T2555" i="1"/>
  <c r="F2551" i="1" l="1"/>
  <c r="D2552" i="1"/>
  <c r="L2552" i="1" s="1"/>
  <c r="N2549" i="1"/>
  <c r="O2548" i="1"/>
  <c r="P2548" i="1" s="1"/>
  <c r="G2551" i="1"/>
  <c r="S2547" i="1"/>
  <c r="X2547" i="1"/>
  <c r="C2555" i="1"/>
  <c r="T2556" i="1"/>
  <c r="J2553" i="1"/>
  <c r="K2553" i="1" s="1"/>
  <c r="E2553" i="1" s="1"/>
  <c r="M2553" i="1"/>
  <c r="A2555" i="1"/>
  <c r="Q2555" i="1" s="1"/>
  <c r="R2555" i="1" s="1"/>
  <c r="I2554" i="1"/>
  <c r="H2554" i="1"/>
  <c r="AB2554" i="1"/>
  <c r="U2552" i="1"/>
  <c r="W2552" i="1" s="1"/>
  <c r="Z2547" i="1" l="1"/>
  <c r="F2552" i="1"/>
  <c r="D2553" i="1"/>
  <c r="L2553" i="1" s="1"/>
  <c r="S2548" i="1"/>
  <c r="X2548" i="1"/>
  <c r="C2556" i="1"/>
  <c r="O2549" i="1"/>
  <c r="P2549" i="1" s="1"/>
  <c r="N2550" i="1"/>
  <c r="B2547" i="1"/>
  <c r="G2552" i="1"/>
  <c r="T2557" i="1"/>
  <c r="U2553" i="1"/>
  <c r="W2553" i="1" s="1"/>
  <c r="AB2555" i="1"/>
  <c r="J2554" i="1"/>
  <c r="K2554" i="1" s="1"/>
  <c r="E2554" i="1" s="1"/>
  <c r="M2554" i="1"/>
  <c r="A2556" i="1"/>
  <c r="Q2556" i="1" s="1"/>
  <c r="R2556" i="1" s="1"/>
  <c r="I2555" i="1"/>
  <c r="H2555" i="1"/>
  <c r="Z2548" i="1" l="1"/>
  <c r="F2553" i="1"/>
  <c r="D2554" i="1"/>
  <c r="C2557" i="1"/>
  <c r="B2548" i="1"/>
  <c r="G2553" i="1"/>
  <c r="S2549" i="1"/>
  <c r="Z2549" i="1" s="1"/>
  <c r="X2549" i="1"/>
  <c r="B2549" i="1" s="1"/>
  <c r="N2551" i="1"/>
  <c r="O2550" i="1"/>
  <c r="P2550" i="1" s="1"/>
  <c r="J2555" i="1"/>
  <c r="K2555" i="1" s="1"/>
  <c r="E2555" i="1" s="1"/>
  <c r="M2555" i="1"/>
  <c r="U2554" i="1"/>
  <c r="W2554" i="1" s="1"/>
  <c r="T2558" i="1"/>
  <c r="AB2556" i="1"/>
  <c r="A2557" i="1"/>
  <c r="Q2557" i="1" s="1"/>
  <c r="R2557" i="1" s="1"/>
  <c r="H2556" i="1"/>
  <c r="I2556" i="1"/>
  <c r="F2554" i="1" l="1"/>
  <c r="L2554" i="1"/>
  <c r="G2554" i="1"/>
  <c r="D2555" i="1"/>
  <c r="C2558" i="1"/>
  <c r="S2550" i="1"/>
  <c r="X2550" i="1"/>
  <c r="O2551" i="1"/>
  <c r="P2551" i="1" s="1"/>
  <c r="N2552" i="1"/>
  <c r="AB2557" i="1"/>
  <c r="J2556" i="1"/>
  <c r="K2556" i="1" s="1"/>
  <c r="E2556" i="1" s="1"/>
  <c r="M2556" i="1"/>
  <c r="I2557" i="1"/>
  <c r="A2558" i="1"/>
  <c r="Q2558" i="1" s="1"/>
  <c r="R2558" i="1" s="1"/>
  <c r="H2557" i="1"/>
  <c r="U2555" i="1"/>
  <c r="W2555" i="1" s="1"/>
  <c r="T2559" i="1"/>
  <c r="C2559" i="1" l="1"/>
  <c r="F2555" i="1"/>
  <c r="L2555" i="1"/>
  <c r="Z2550" i="1"/>
  <c r="G2555" i="1"/>
  <c r="D2556" i="1"/>
  <c r="F2556" i="1" s="1"/>
  <c r="O2552" i="1"/>
  <c r="P2552" i="1" s="1"/>
  <c r="N2553" i="1"/>
  <c r="S2551" i="1"/>
  <c r="X2551" i="1"/>
  <c r="B2550" i="1"/>
  <c r="U2556" i="1"/>
  <c r="W2556" i="1" s="1"/>
  <c r="J2557" i="1"/>
  <c r="K2557" i="1" s="1"/>
  <c r="E2557" i="1" s="1"/>
  <c r="M2557" i="1"/>
  <c r="T2560" i="1"/>
  <c r="H2558" i="1"/>
  <c r="A2559" i="1"/>
  <c r="Q2559" i="1" s="1"/>
  <c r="R2559" i="1" s="1"/>
  <c r="I2558" i="1"/>
  <c r="AB2558" i="1"/>
  <c r="L2556" i="1" l="1"/>
  <c r="Z2551" i="1"/>
  <c r="G2556" i="1"/>
  <c r="D2557" i="1"/>
  <c r="F2557" i="1" s="1"/>
  <c r="S2552" i="1"/>
  <c r="Z2552" i="1" s="1"/>
  <c r="X2552" i="1"/>
  <c r="B2552" i="1" s="1"/>
  <c r="C2560" i="1"/>
  <c r="B2551" i="1"/>
  <c r="O2553" i="1"/>
  <c r="P2553" i="1" s="1"/>
  <c r="N2554" i="1"/>
  <c r="AB2559" i="1"/>
  <c r="T2561" i="1"/>
  <c r="J2558" i="1"/>
  <c r="K2558" i="1" s="1"/>
  <c r="E2558" i="1" s="1"/>
  <c r="M2558" i="1"/>
  <c r="H2559" i="1"/>
  <c r="A2560" i="1"/>
  <c r="Q2560" i="1" s="1"/>
  <c r="R2560" i="1" s="1"/>
  <c r="I2559" i="1"/>
  <c r="U2557" i="1"/>
  <c r="W2557" i="1" s="1"/>
  <c r="L2557" i="1" l="1"/>
  <c r="G2557" i="1"/>
  <c r="D2558" i="1"/>
  <c r="F2558" i="1" s="1"/>
  <c r="C2561" i="1"/>
  <c r="N2555" i="1"/>
  <c r="O2554" i="1"/>
  <c r="P2554" i="1" s="1"/>
  <c r="S2553" i="1"/>
  <c r="X2553" i="1"/>
  <c r="B2553" i="1" s="1"/>
  <c r="AB2560" i="1"/>
  <c r="H2560" i="1"/>
  <c r="A2561" i="1"/>
  <c r="Q2561" i="1" s="1"/>
  <c r="R2561" i="1" s="1"/>
  <c r="I2560" i="1"/>
  <c r="T2562" i="1"/>
  <c r="U2558" i="1"/>
  <c r="W2558" i="1" s="1"/>
  <c r="J2559" i="1"/>
  <c r="K2559" i="1" s="1"/>
  <c r="E2559" i="1" s="1"/>
  <c r="M2559" i="1"/>
  <c r="L2558" i="1" l="1"/>
  <c r="G2558" i="1"/>
  <c r="D2559" i="1"/>
  <c r="F2559" i="1" s="1"/>
  <c r="S2554" i="1"/>
  <c r="X2554" i="1"/>
  <c r="O2555" i="1"/>
  <c r="P2555" i="1" s="1"/>
  <c r="N2556" i="1"/>
  <c r="C2562" i="1"/>
  <c r="Z2553" i="1"/>
  <c r="T2563" i="1"/>
  <c r="H2561" i="1"/>
  <c r="A2562" i="1"/>
  <c r="Q2562" i="1" s="1"/>
  <c r="R2562" i="1" s="1"/>
  <c r="I2561" i="1"/>
  <c r="U2559" i="1"/>
  <c r="W2559" i="1" s="1"/>
  <c r="J2560" i="1"/>
  <c r="K2560" i="1" s="1"/>
  <c r="E2560" i="1" s="1"/>
  <c r="M2560" i="1"/>
  <c r="AB2561" i="1"/>
  <c r="L2559" i="1" l="1"/>
  <c r="Z2554" i="1"/>
  <c r="G2559" i="1"/>
  <c r="D2560" i="1"/>
  <c r="F2560" i="1" s="1"/>
  <c r="S2555" i="1"/>
  <c r="Z2555" i="1" s="1"/>
  <c r="X2555" i="1"/>
  <c r="B2555" i="1" s="1"/>
  <c r="B2554" i="1"/>
  <c r="N2557" i="1"/>
  <c r="O2556" i="1"/>
  <c r="P2556" i="1" s="1"/>
  <c r="C2563" i="1"/>
  <c r="U2560" i="1"/>
  <c r="W2560" i="1" s="1"/>
  <c r="H2562" i="1"/>
  <c r="A2563" i="1"/>
  <c r="Q2563" i="1" s="1"/>
  <c r="R2563" i="1" s="1"/>
  <c r="I2562" i="1"/>
  <c r="J2561" i="1"/>
  <c r="K2561" i="1" s="1"/>
  <c r="E2561" i="1" s="1"/>
  <c r="M2561" i="1"/>
  <c r="AB2562" i="1"/>
  <c r="T2564" i="1"/>
  <c r="L2560" i="1" l="1"/>
  <c r="G2560" i="1"/>
  <c r="D2561" i="1"/>
  <c r="F2561" i="1" s="1"/>
  <c r="S2556" i="1"/>
  <c r="X2556" i="1"/>
  <c r="O2557" i="1"/>
  <c r="P2557" i="1" s="1"/>
  <c r="N2558" i="1"/>
  <c r="C2564" i="1"/>
  <c r="T2565" i="1"/>
  <c r="H2563" i="1"/>
  <c r="A2564" i="1"/>
  <c r="Q2564" i="1" s="1"/>
  <c r="R2564" i="1" s="1"/>
  <c r="I2563" i="1"/>
  <c r="U2561" i="1"/>
  <c r="W2561" i="1" s="1"/>
  <c r="J2562" i="1"/>
  <c r="K2562" i="1" s="1"/>
  <c r="E2562" i="1" s="1"/>
  <c r="M2562" i="1"/>
  <c r="AB2563" i="1"/>
  <c r="L2561" i="1" l="1"/>
  <c r="Z2556" i="1"/>
  <c r="G2561" i="1"/>
  <c r="D2562" i="1"/>
  <c r="F2562" i="1" s="1"/>
  <c r="S2557" i="1"/>
  <c r="X2557" i="1"/>
  <c r="B2556" i="1"/>
  <c r="C2565" i="1"/>
  <c r="O2558" i="1"/>
  <c r="P2558" i="1" s="1"/>
  <c r="N2559" i="1"/>
  <c r="U2562" i="1"/>
  <c r="W2562" i="1" s="1"/>
  <c r="H2564" i="1"/>
  <c r="A2565" i="1"/>
  <c r="Q2565" i="1" s="1"/>
  <c r="R2565" i="1" s="1"/>
  <c r="I2564" i="1"/>
  <c r="T2566" i="1"/>
  <c r="J2563" i="1"/>
  <c r="K2563" i="1" s="1"/>
  <c r="E2563" i="1" s="1"/>
  <c r="M2563" i="1"/>
  <c r="AB2564" i="1"/>
  <c r="Z2557" i="1" l="1"/>
  <c r="L2562" i="1"/>
  <c r="D2563" i="1"/>
  <c r="F2563" i="1" s="1"/>
  <c r="B2557" i="1"/>
  <c r="O2559" i="1"/>
  <c r="P2559" i="1" s="1"/>
  <c r="N2560" i="1"/>
  <c r="G2562" i="1"/>
  <c r="S2558" i="1"/>
  <c r="Z2558" i="1" s="1"/>
  <c r="X2558" i="1"/>
  <c r="B2558" i="1" s="1"/>
  <c r="C2566" i="1"/>
  <c r="U2563" i="1"/>
  <c r="W2563" i="1" s="1"/>
  <c r="J2564" i="1"/>
  <c r="K2564" i="1" s="1"/>
  <c r="E2564" i="1" s="1"/>
  <c r="M2564" i="1"/>
  <c r="AB2565" i="1"/>
  <c r="T2567" i="1"/>
  <c r="H2565" i="1"/>
  <c r="A2566" i="1"/>
  <c r="Q2566" i="1" s="1"/>
  <c r="R2566" i="1" s="1"/>
  <c r="I2565" i="1"/>
  <c r="L2563" i="1" l="1"/>
  <c r="D2564" i="1"/>
  <c r="F2564" i="1" s="1"/>
  <c r="S2559" i="1"/>
  <c r="Z2559" i="1" s="1"/>
  <c r="X2559" i="1"/>
  <c r="B2559" i="1" s="1"/>
  <c r="C2567" i="1"/>
  <c r="G2563" i="1"/>
  <c r="O2560" i="1"/>
  <c r="P2560" i="1" s="1"/>
  <c r="N2561" i="1"/>
  <c r="H2566" i="1"/>
  <c r="A2567" i="1"/>
  <c r="Q2567" i="1" s="1"/>
  <c r="I2566" i="1"/>
  <c r="J2565" i="1"/>
  <c r="K2565" i="1" s="1"/>
  <c r="E2565" i="1" s="1"/>
  <c r="M2565" i="1"/>
  <c r="T2568" i="1"/>
  <c r="AB2566" i="1"/>
  <c r="U2564" i="1"/>
  <c r="W2564" i="1" s="1"/>
  <c r="L2564" i="1" l="1"/>
  <c r="D2565" i="1"/>
  <c r="F2565" i="1" s="1"/>
  <c r="C2568" i="1"/>
  <c r="R2567" i="1"/>
  <c r="N2562" i="1"/>
  <c r="O2561" i="1"/>
  <c r="P2561" i="1" s="1"/>
  <c r="G2564" i="1"/>
  <c r="S2560" i="1"/>
  <c r="X2560" i="1"/>
  <c r="T2569" i="1"/>
  <c r="H2567" i="1"/>
  <c r="A2568" i="1"/>
  <c r="Q2568" i="1" s="1"/>
  <c r="R2568" i="1" s="1"/>
  <c r="I2567" i="1"/>
  <c r="L2565" i="1"/>
  <c r="U2565" i="1"/>
  <c r="W2565" i="1" s="1"/>
  <c r="J2566" i="1"/>
  <c r="K2566" i="1" s="1"/>
  <c r="E2566" i="1" s="1"/>
  <c r="M2566" i="1"/>
  <c r="AB2567" i="1"/>
  <c r="Z2560" i="1" l="1"/>
  <c r="D2566" i="1"/>
  <c r="F2566" i="1" s="1"/>
  <c r="S2561" i="1"/>
  <c r="X2561" i="1"/>
  <c r="O2562" i="1"/>
  <c r="P2562" i="1" s="1"/>
  <c r="N2563" i="1"/>
  <c r="C2569" i="1"/>
  <c r="B2560" i="1"/>
  <c r="G2565" i="1"/>
  <c r="U2566" i="1"/>
  <c r="W2566" i="1" s="1"/>
  <c r="H2568" i="1"/>
  <c r="I2568" i="1" s="1"/>
  <c r="A2569" i="1"/>
  <c r="Q2569" i="1" s="1"/>
  <c r="T2570" i="1"/>
  <c r="J2567" i="1"/>
  <c r="K2567" i="1" s="1"/>
  <c r="M2567" i="1"/>
  <c r="AB2568" i="1"/>
  <c r="E2567" i="1" l="1"/>
  <c r="D2567" i="1" s="1"/>
  <c r="F2567" i="1" s="1"/>
  <c r="L2566" i="1"/>
  <c r="Z2561" i="1"/>
  <c r="S2562" i="1"/>
  <c r="X2562" i="1"/>
  <c r="B2561" i="1"/>
  <c r="N2564" i="1"/>
  <c r="O2563" i="1"/>
  <c r="P2563" i="1" s="1"/>
  <c r="G2566" i="1"/>
  <c r="C2570" i="1"/>
  <c r="R2569" i="1"/>
  <c r="J2568" i="1"/>
  <c r="K2568" i="1" s="1"/>
  <c r="E2568" i="1" s="1"/>
  <c r="AB2569" i="1"/>
  <c r="U2567" i="1"/>
  <c r="W2567" i="1" s="1"/>
  <c r="T2571" i="1"/>
  <c r="H2569" i="1"/>
  <c r="A2570" i="1"/>
  <c r="Q2570" i="1" s="1"/>
  <c r="R2570" i="1" s="1"/>
  <c r="I2569" i="1"/>
  <c r="L2567" i="1" l="1"/>
  <c r="M2568" i="1" s="1"/>
  <c r="G2567" i="1"/>
  <c r="Z2562" i="1"/>
  <c r="D2568" i="1"/>
  <c r="L2568" i="1" s="1"/>
  <c r="B2562" i="1"/>
  <c r="O2564" i="1"/>
  <c r="P2564" i="1" s="1"/>
  <c r="N2565" i="1"/>
  <c r="C2571" i="1"/>
  <c r="S2563" i="1"/>
  <c r="X2563" i="1"/>
  <c r="J2569" i="1"/>
  <c r="K2569" i="1" s="1"/>
  <c r="E2569" i="1" s="1"/>
  <c r="H2570" i="1"/>
  <c r="A2571" i="1"/>
  <c r="Q2571" i="1" s="1"/>
  <c r="R2571" i="1" s="1"/>
  <c r="I2570" i="1"/>
  <c r="AB2570" i="1"/>
  <c r="T2572" i="1"/>
  <c r="U2568" i="1"/>
  <c r="W2568" i="1" s="1"/>
  <c r="Z2563" i="1" l="1"/>
  <c r="N2566" i="1"/>
  <c r="O2565" i="1"/>
  <c r="P2565" i="1" s="1"/>
  <c r="S2564" i="1"/>
  <c r="Z2564" i="1" s="1"/>
  <c r="X2564" i="1"/>
  <c r="B2564" i="1" s="1"/>
  <c r="C2572" i="1"/>
  <c r="B2563" i="1"/>
  <c r="D2569" i="1"/>
  <c r="G2569" i="1" s="1"/>
  <c r="F2568" i="1"/>
  <c r="G2568" i="1"/>
  <c r="U2569" i="1"/>
  <c r="W2569" i="1" s="1"/>
  <c r="T2573" i="1"/>
  <c r="H2571" i="1"/>
  <c r="A2572" i="1"/>
  <c r="Q2572" i="1" s="1"/>
  <c r="R2572" i="1" s="1"/>
  <c r="I2571" i="1"/>
  <c r="J2570" i="1"/>
  <c r="K2570" i="1" s="1"/>
  <c r="E2570" i="1" s="1"/>
  <c r="AB2571" i="1"/>
  <c r="M2569" i="1"/>
  <c r="L2569" i="1" l="1"/>
  <c r="C2573" i="1"/>
  <c r="S2565" i="1"/>
  <c r="X2565" i="1"/>
  <c r="N2567" i="1"/>
  <c r="O2566" i="1"/>
  <c r="P2566" i="1" s="1"/>
  <c r="D2570" i="1"/>
  <c r="L2570" i="1" s="1"/>
  <c r="F2569" i="1"/>
  <c r="AB2572" i="1"/>
  <c r="M2570" i="1"/>
  <c r="H2572" i="1"/>
  <c r="A2573" i="1"/>
  <c r="Q2573" i="1" s="1"/>
  <c r="R2573" i="1" s="1"/>
  <c r="I2572" i="1"/>
  <c r="T2574" i="1"/>
  <c r="U2570" i="1"/>
  <c r="W2570" i="1" s="1"/>
  <c r="J2571" i="1"/>
  <c r="K2571" i="1" s="1"/>
  <c r="E2571" i="1" s="1"/>
  <c r="Z2565" i="1" l="1"/>
  <c r="O2567" i="1"/>
  <c r="P2567" i="1" s="1"/>
  <c r="N2568" i="1"/>
  <c r="B2565" i="1"/>
  <c r="S2566" i="1"/>
  <c r="X2566" i="1"/>
  <c r="C2574" i="1"/>
  <c r="D2571" i="1"/>
  <c r="L2571" i="1" s="1"/>
  <c r="F2570" i="1"/>
  <c r="G2570" i="1"/>
  <c r="M2571" i="1"/>
  <c r="M2572" i="1" s="1"/>
  <c r="J2572" i="1"/>
  <c r="K2572" i="1" s="1"/>
  <c r="E2572" i="1" s="1"/>
  <c r="AB2573" i="1"/>
  <c r="U2571" i="1"/>
  <c r="W2571" i="1" s="1"/>
  <c r="T2575" i="1"/>
  <c r="A2574" i="1"/>
  <c r="Q2574" i="1" s="1"/>
  <c r="R2574" i="1" s="1"/>
  <c r="H2573" i="1"/>
  <c r="I2573" i="1"/>
  <c r="Z2566" i="1" l="1"/>
  <c r="O2568" i="1"/>
  <c r="P2568" i="1" s="1"/>
  <c r="N2569" i="1"/>
  <c r="D2572" i="1"/>
  <c r="L2572" i="1" s="1"/>
  <c r="F2571" i="1"/>
  <c r="S2567" i="1"/>
  <c r="X2567" i="1"/>
  <c r="B2567" i="1" s="1"/>
  <c r="C2575" i="1"/>
  <c r="G2571" i="1"/>
  <c r="B2566" i="1"/>
  <c r="T2576" i="1"/>
  <c r="AB2574" i="1"/>
  <c r="J2573" i="1"/>
  <c r="K2573" i="1" s="1"/>
  <c r="E2573" i="1" s="1"/>
  <c r="M2573" i="1"/>
  <c r="A2575" i="1"/>
  <c r="Q2575" i="1" s="1"/>
  <c r="R2575" i="1" s="1"/>
  <c r="I2574" i="1"/>
  <c r="H2574" i="1"/>
  <c r="U2572" i="1"/>
  <c r="W2572" i="1" s="1"/>
  <c r="D2573" i="1" l="1"/>
  <c r="L2573" i="1" s="1"/>
  <c r="F2572" i="1"/>
  <c r="O2569" i="1"/>
  <c r="P2569" i="1" s="1"/>
  <c r="N2570" i="1"/>
  <c r="S2568" i="1"/>
  <c r="Z2568" i="1" s="1"/>
  <c r="X2568" i="1"/>
  <c r="B2568" i="1" s="1"/>
  <c r="C2576" i="1"/>
  <c r="G2572" i="1"/>
  <c r="Z2567" i="1"/>
  <c r="I2575" i="1"/>
  <c r="A2576" i="1"/>
  <c r="Q2576" i="1" s="1"/>
  <c r="R2576" i="1" s="1"/>
  <c r="H2575" i="1"/>
  <c r="T2577" i="1"/>
  <c r="AB2575" i="1"/>
  <c r="J2574" i="1"/>
  <c r="K2574" i="1" s="1"/>
  <c r="E2574" i="1" s="1"/>
  <c r="M2574" i="1"/>
  <c r="U2573" i="1"/>
  <c r="W2573" i="1" s="1"/>
  <c r="S2569" i="1" l="1"/>
  <c r="Z2569" i="1" s="1"/>
  <c r="X2569" i="1"/>
  <c r="B2569" i="1" s="1"/>
  <c r="O2570" i="1"/>
  <c r="P2570" i="1" s="1"/>
  <c r="N2571" i="1"/>
  <c r="C2577" i="1"/>
  <c r="D2574" i="1"/>
  <c r="L2574" i="1" s="1"/>
  <c r="F2573" i="1"/>
  <c r="G2573" i="1"/>
  <c r="U2574" i="1"/>
  <c r="W2574" i="1" s="1"/>
  <c r="H2576" i="1"/>
  <c r="A2577" i="1"/>
  <c r="Q2577" i="1" s="1"/>
  <c r="R2577" i="1" s="1"/>
  <c r="I2576" i="1"/>
  <c r="J2575" i="1"/>
  <c r="K2575" i="1" s="1"/>
  <c r="E2575" i="1" s="1"/>
  <c r="M2575" i="1"/>
  <c r="AB2576" i="1"/>
  <c r="T2578" i="1"/>
  <c r="D2575" i="1" l="1"/>
  <c r="L2575" i="1" s="1"/>
  <c r="O2571" i="1"/>
  <c r="P2571" i="1" s="1"/>
  <c r="N2572" i="1"/>
  <c r="S2570" i="1"/>
  <c r="Z2570" i="1" s="1"/>
  <c r="X2570" i="1"/>
  <c r="B2570" i="1" s="1"/>
  <c r="C2578" i="1"/>
  <c r="G2574" i="1"/>
  <c r="F2574" i="1"/>
  <c r="AB2577" i="1"/>
  <c r="A2578" i="1"/>
  <c r="Q2578" i="1" s="1"/>
  <c r="R2578" i="1" s="1"/>
  <c r="I2577" i="1"/>
  <c r="H2577" i="1"/>
  <c r="U2575" i="1"/>
  <c r="W2575" i="1" s="1"/>
  <c r="T2579" i="1"/>
  <c r="J2576" i="1"/>
  <c r="K2576" i="1" s="1"/>
  <c r="E2576" i="1" s="1"/>
  <c r="M2576" i="1"/>
  <c r="D2576" i="1" l="1"/>
  <c r="L2576" i="1" s="1"/>
  <c r="C2579" i="1"/>
  <c r="O2572" i="1"/>
  <c r="P2572" i="1" s="1"/>
  <c r="N2573" i="1"/>
  <c r="S2571" i="1"/>
  <c r="Z2571" i="1" s="1"/>
  <c r="X2571" i="1"/>
  <c r="B2571" i="1" s="1"/>
  <c r="G2575" i="1"/>
  <c r="F2575" i="1"/>
  <c r="M2577" i="1"/>
  <c r="J2577" i="1"/>
  <c r="K2577" i="1" s="1"/>
  <c r="E2577" i="1" s="1"/>
  <c r="U2576" i="1"/>
  <c r="W2576" i="1" s="1"/>
  <c r="AB2578" i="1"/>
  <c r="T2580" i="1"/>
  <c r="I2578" i="1"/>
  <c r="A2579" i="1"/>
  <c r="Q2579" i="1" s="1"/>
  <c r="R2579" i="1" s="1"/>
  <c r="H2578" i="1"/>
  <c r="D2577" i="1" l="1"/>
  <c r="G2577" i="1" s="1"/>
  <c r="O2573" i="1"/>
  <c r="P2573" i="1" s="1"/>
  <c r="N2574" i="1"/>
  <c r="S2572" i="1"/>
  <c r="Z2572" i="1" s="1"/>
  <c r="X2572" i="1"/>
  <c r="B2572" i="1" s="1"/>
  <c r="C2580" i="1"/>
  <c r="G2576" i="1"/>
  <c r="F2576" i="1"/>
  <c r="A2580" i="1"/>
  <c r="Q2580" i="1" s="1"/>
  <c r="R2580" i="1" s="1"/>
  <c r="H2579" i="1"/>
  <c r="I2579" i="1"/>
  <c r="J2578" i="1"/>
  <c r="K2578" i="1" s="1"/>
  <c r="E2578" i="1" s="1"/>
  <c r="M2578" i="1"/>
  <c r="AB2579" i="1"/>
  <c r="T2581" i="1"/>
  <c r="U2577" i="1"/>
  <c r="W2577" i="1" s="1"/>
  <c r="L2577" i="1" l="1"/>
  <c r="N2575" i="1"/>
  <c r="O2574" i="1"/>
  <c r="P2574" i="1" s="1"/>
  <c r="S2573" i="1"/>
  <c r="X2573" i="1"/>
  <c r="D2578" i="1"/>
  <c r="L2578" i="1" s="1"/>
  <c r="F2577" i="1"/>
  <c r="C2581" i="1"/>
  <c r="U2578" i="1"/>
  <c r="W2578" i="1" s="1"/>
  <c r="AB2580" i="1"/>
  <c r="T2582" i="1"/>
  <c r="J2579" i="1"/>
  <c r="K2579" i="1" s="1"/>
  <c r="E2579" i="1" s="1"/>
  <c r="M2579" i="1"/>
  <c r="A2581" i="1"/>
  <c r="Q2581" i="1" s="1"/>
  <c r="R2581" i="1" s="1"/>
  <c r="I2580" i="1"/>
  <c r="H2580" i="1"/>
  <c r="Z2573" i="1" l="1"/>
  <c r="D2579" i="1"/>
  <c r="G2579" i="1" s="1"/>
  <c r="B2573" i="1"/>
  <c r="S2574" i="1"/>
  <c r="X2574" i="1"/>
  <c r="O2575" i="1"/>
  <c r="P2575" i="1" s="1"/>
  <c r="N2576" i="1"/>
  <c r="C2582" i="1"/>
  <c r="F2578" i="1"/>
  <c r="G2578" i="1"/>
  <c r="AB2581" i="1"/>
  <c r="A2582" i="1"/>
  <c r="Q2582" i="1" s="1"/>
  <c r="R2582" i="1" s="1"/>
  <c r="I2581" i="1"/>
  <c r="H2581" i="1"/>
  <c r="J2580" i="1"/>
  <c r="K2580" i="1" s="1"/>
  <c r="E2580" i="1" s="1"/>
  <c r="M2580" i="1"/>
  <c r="T2583" i="1"/>
  <c r="L2579" i="1"/>
  <c r="U2579" i="1"/>
  <c r="W2579" i="1" s="1"/>
  <c r="Z2574" i="1" l="1"/>
  <c r="D2580" i="1"/>
  <c r="G2580" i="1" s="1"/>
  <c r="C2583" i="1"/>
  <c r="O2576" i="1"/>
  <c r="P2576" i="1" s="1"/>
  <c r="N2577" i="1"/>
  <c r="S2575" i="1"/>
  <c r="Z2575" i="1" s="1"/>
  <c r="X2575" i="1"/>
  <c r="B2575" i="1" s="1"/>
  <c r="F2579" i="1"/>
  <c r="B2574" i="1"/>
  <c r="U2580" i="1"/>
  <c r="W2580" i="1" s="1"/>
  <c r="J2581" i="1"/>
  <c r="K2581" i="1" s="1"/>
  <c r="E2581" i="1" s="1"/>
  <c r="M2581" i="1"/>
  <c r="T2584" i="1"/>
  <c r="AB2582" i="1"/>
  <c r="A2583" i="1"/>
  <c r="Q2583" i="1" s="1"/>
  <c r="R2583" i="1" s="1"/>
  <c r="I2582" i="1"/>
  <c r="H2582" i="1"/>
  <c r="L2580" i="1" l="1"/>
  <c r="D2581" i="1"/>
  <c r="G2581" i="1" s="1"/>
  <c r="S2576" i="1"/>
  <c r="Z2576" i="1" s="1"/>
  <c r="X2576" i="1"/>
  <c r="B2576" i="1" s="1"/>
  <c r="C2584" i="1"/>
  <c r="N2578" i="1"/>
  <c r="O2577" i="1"/>
  <c r="P2577" i="1" s="1"/>
  <c r="F2580" i="1"/>
  <c r="U2581" i="1"/>
  <c r="W2581" i="1" s="1"/>
  <c r="A2584" i="1"/>
  <c r="Q2584" i="1" s="1"/>
  <c r="R2584" i="1" s="1"/>
  <c r="I2583" i="1"/>
  <c r="H2583" i="1"/>
  <c r="T2585" i="1"/>
  <c r="J2582" i="1"/>
  <c r="K2582" i="1" s="1"/>
  <c r="E2582" i="1" s="1"/>
  <c r="M2582" i="1"/>
  <c r="AB2583" i="1"/>
  <c r="L2581" i="1" l="1"/>
  <c r="D2582" i="1"/>
  <c r="G2582" i="1" s="1"/>
  <c r="C2585" i="1"/>
  <c r="N2579" i="1"/>
  <c r="O2578" i="1"/>
  <c r="P2578" i="1" s="1"/>
  <c r="F2581" i="1"/>
  <c r="S2577" i="1"/>
  <c r="X2577" i="1"/>
  <c r="T2586" i="1"/>
  <c r="U2582" i="1"/>
  <c r="W2582" i="1" s="1"/>
  <c r="A2585" i="1"/>
  <c r="Q2585" i="1" s="1"/>
  <c r="R2585" i="1" s="1"/>
  <c r="I2584" i="1"/>
  <c r="H2584" i="1"/>
  <c r="J2583" i="1"/>
  <c r="K2583" i="1" s="1"/>
  <c r="E2583" i="1" s="1"/>
  <c r="M2583" i="1"/>
  <c r="AB2584" i="1"/>
  <c r="L2582" i="1" l="1"/>
  <c r="Z2577" i="1"/>
  <c r="B2577" i="1"/>
  <c r="D2583" i="1"/>
  <c r="G2583" i="1" s="1"/>
  <c r="S2578" i="1"/>
  <c r="X2578" i="1"/>
  <c r="N2580" i="1"/>
  <c r="O2579" i="1"/>
  <c r="P2579" i="1" s="1"/>
  <c r="C2586" i="1"/>
  <c r="F2582" i="1"/>
  <c r="J2584" i="1"/>
  <c r="K2584" i="1" s="1"/>
  <c r="E2584" i="1" s="1"/>
  <c r="M2584" i="1"/>
  <c r="AB2585" i="1"/>
  <c r="T2587" i="1"/>
  <c r="U2583" i="1"/>
  <c r="W2583" i="1" s="1"/>
  <c r="A2586" i="1"/>
  <c r="Q2586" i="1" s="1"/>
  <c r="R2586" i="1" s="1"/>
  <c r="I2585" i="1"/>
  <c r="H2585" i="1"/>
  <c r="L2583" i="1" l="1"/>
  <c r="Z2578" i="1"/>
  <c r="D2584" i="1"/>
  <c r="G2584" i="1" s="1"/>
  <c r="N2581" i="1"/>
  <c r="O2580" i="1"/>
  <c r="P2580" i="1" s="1"/>
  <c r="B2578" i="1"/>
  <c r="S2579" i="1"/>
  <c r="Z2579" i="1" s="1"/>
  <c r="X2579" i="1"/>
  <c r="B2579" i="1" s="1"/>
  <c r="F2583" i="1"/>
  <c r="C2587" i="1"/>
  <c r="J2585" i="1"/>
  <c r="K2585" i="1" s="1"/>
  <c r="E2585" i="1" s="1"/>
  <c r="M2585" i="1"/>
  <c r="AB2586" i="1"/>
  <c r="T2588" i="1"/>
  <c r="U2584" i="1"/>
  <c r="W2584" i="1" s="1"/>
  <c r="A2587" i="1"/>
  <c r="Q2587" i="1" s="1"/>
  <c r="R2587" i="1" s="1"/>
  <c r="I2586" i="1"/>
  <c r="H2586" i="1"/>
  <c r="L2584" i="1" l="1"/>
  <c r="D2585" i="1"/>
  <c r="G2585" i="1" s="1"/>
  <c r="S2580" i="1"/>
  <c r="X2580" i="1"/>
  <c r="N2582" i="1"/>
  <c r="O2581" i="1"/>
  <c r="P2581" i="1" s="1"/>
  <c r="C2588" i="1"/>
  <c r="F2584" i="1"/>
  <c r="T2589" i="1"/>
  <c r="AB2587" i="1"/>
  <c r="U2585" i="1"/>
  <c r="W2585" i="1" s="1"/>
  <c r="A2588" i="1"/>
  <c r="Q2588" i="1" s="1"/>
  <c r="R2588" i="1" s="1"/>
  <c r="I2587" i="1"/>
  <c r="H2587" i="1"/>
  <c r="J2586" i="1"/>
  <c r="K2586" i="1" s="1"/>
  <c r="E2586" i="1" s="1"/>
  <c r="M2586" i="1"/>
  <c r="Z2580" i="1" l="1"/>
  <c r="L2585" i="1"/>
  <c r="B2580" i="1"/>
  <c r="D2586" i="1"/>
  <c r="G2586" i="1" s="1"/>
  <c r="C2589" i="1"/>
  <c r="S2581" i="1"/>
  <c r="X2581" i="1"/>
  <c r="F2585" i="1"/>
  <c r="O2582" i="1"/>
  <c r="P2582" i="1" s="1"/>
  <c r="N2583" i="1"/>
  <c r="U2586" i="1"/>
  <c r="W2586" i="1" s="1"/>
  <c r="J2587" i="1"/>
  <c r="K2587" i="1" s="1"/>
  <c r="E2587" i="1" s="1"/>
  <c r="M2587" i="1"/>
  <c r="AB2588" i="1"/>
  <c r="A2589" i="1"/>
  <c r="Q2589" i="1" s="1"/>
  <c r="R2589" i="1" s="1"/>
  <c r="I2588" i="1"/>
  <c r="H2588" i="1"/>
  <c r="T2590" i="1"/>
  <c r="Z2581" i="1" l="1"/>
  <c r="L2586" i="1"/>
  <c r="F2586" i="1"/>
  <c r="B2581" i="1"/>
  <c r="D2587" i="1"/>
  <c r="C2590" i="1"/>
  <c r="O2583" i="1"/>
  <c r="P2583" i="1" s="1"/>
  <c r="N2584" i="1"/>
  <c r="S2582" i="1"/>
  <c r="X2582" i="1"/>
  <c r="U2587" i="1"/>
  <c r="W2587" i="1" s="1"/>
  <c r="T2591" i="1"/>
  <c r="A2590" i="1"/>
  <c r="Q2590" i="1" s="1"/>
  <c r="R2590" i="1" s="1"/>
  <c r="I2589" i="1"/>
  <c r="H2589" i="1"/>
  <c r="J2588" i="1"/>
  <c r="K2588" i="1" s="1"/>
  <c r="E2588" i="1" s="1"/>
  <c r="M2588" i="1"/>
  <c r="AB2589" i="1"/>
  <c r="F2587" i="1" l="1"/>
  <c r="L2587" i="1"/>
  <c r="Z2582" i="1"/>
  <c r="D2588" i="1"/>
  <c r="O2584" i="1"/>
  <c r="P2584" i="1" s="1"/>
  <c r="N2585" i="1"/>
  <c r="S2583" i="1"/>
  <c r="X2583" i="1"/>
  <c r="C2591" i="1"/>
  <c r="B2582" i="1"/>
  <c r="G2587" i="1"/>
  <c r="AB2590" i="1"/>
  <c r="A2591" i="1"/>
  <c r="Q2591" i="1" s="1"/>
  <c r="R2591" i="1" s="1"/>
  <c r="I2590" i="1"/>
  <c r="H2590" i="1"/>
  <c r="U2588" i="1"/>
  <c r="W2588" i="1" s="1"/>
  <c r="J2589" i="1"/>
  <c r="K2589" i="1" s="1"/>
  <c r="E2589" i="1" s="1"/>
  <c r="M2589" i="1"/>
  <c r="T2592" i="1"/>
  <c r="Z2583" i="1" l="1"/>
  <c r="F2588" i="1"/>
  <c r="L2588" i="1"/>
  <c r="B2583" i="1"/>
  <c r="D2589" i="1"/>
  <c r="N2586" i="1"/>
  <c r="O2585" i="1"/>
  <c r="P2585" i="1" s="1"/>
  <c r="S2584" i="1"/>
  <c r="Z2584" i="1" s="1"/>
  <c r="X2584" i="1"/>
  <c r="B2584" i="1" s="1"/>
  <c r="C2592" i="1"/>
  <c r="G2588" i="1"/>
  <c r="AB2591" i="1"/>
  <c r="U2589" i="1"/>
  <c r="W2589" i="1" s="1"/>
  <c r="T2593" i="1"/>
  <c r="A2592" i="1"/>
  <c r="Q2592" i="1" s="1"/>
  <c r="R2592" i="1" s="1"/>
  <c r="I2591" i="1"/>
  <c r="H2591" i="1"/>
  <c r="J2590" i="1"/>
  <c r="K2590" i="1" s="1"/>
  <c r="E2590" i="1" s="1"/>
  <c r="M2590" i="1"/>
  <c r="F2589" i="1" l="1"/>
  <c r="L2589" i="1"/>
  <c r="D2590" i="1"/>
  <c r="F2590" i="1" s="1"/>
  <c r="S2585" i="1"/>
  <c r="Z2585" i="1" s="1"/>
  <c r="X2585" i="1"/>
  <c r="B2585" i="1" s="1"/>
  <c r="N2587" i="1"/>
  <c r="O2586" i="1"/>
  <c r="P2586" i="1" s="1"/>
  <c r="G2589" i="1"/>
  <c r="C2593" i="1"/>
  <c r="AB2592" i="1"/>
  <c r="U2590" i="1"/>
  <c r="W2590" i="1" s="1"/>
  <c r="A2593" i="1"/>
  <c r="Q2593" i="1" s="1"/>
  <c r="R2593" i="1" s="1"/>
  <c r="I2592" i="1"/>
  <c r="H2592" i="1"/>
  <c r="J2591" i="1"/>
  <c r="K2591" i="1" s="1"/>
  <c r="E2591" i="1" s="1"/>
  <c r="M2591" i="1"/>
  <c r="T2594" i="1"/>
  <c r="L2590" i="1" l="1"/>
  <c r="G2590" i="1"/>
  <c r="D2591" i="1"/>
  <c r="F2591" i="1" s="1"/>
  <c r="S2586" i="1"/>
  <c r="X2586" i="1"/>
  <c r="B2586" i="1" s="1"/>
  <c r="O2587" i="1"/>
  <c r="P2587" i="1" s="1"/>
  <c r="N2588" i="1"/>
  <c r="C2594" i="1"/>
  <c r="T2595" i="1"/>
  <c r="J2592" i="1"/>
  <c r="K2592" i="1" s="1"/>
  <c r="E2592" i="1" s="1"/>
  <c r="M2592" i="1"/>
  <c r="AB2593" i="1"/>
  <c r="U2591" i="1"/>
  <c r="W2591" i="1" s="1"/>
  <c r="A2594" i="1"/>
  <c r="Q2594" i="1" s="1"/>
  <c r="R2594" i="1" s="1"/>
  <c r="I2593" i="1"/>
  <c r="H2593" i="1"/>
  <c r="L2591" i="1" l="1"/>
  <c r="G2591" i="1"/>
  <c r="D2592" i="1"/>
  <c r="F2592" i="1" s="1"/>
  <c r="S2587" i="1"/>
  <c r="X2587" i="1"/>
  <c r="Z2586" i="1"/>
  <c r="O2588" i="1"/>
  <c r="P2588" i="1" s="1"/>
  <c r="N2589" i="1"/>
  <c r="C2595" i="1"/>
  <c r="U2592" i="1"/>
  <c r="W2592" i="1" s="1"/>
  <c r="J2593" i="1"/>
  <c r="K2593" i="1" s="1"/>
  <c r="E2593" i="1" s="1"/>
  <c r="M2593" i="1"/>
  <c r="A2595" i="1"/>
  <c r="Q2595" i="1" s="1"/>
  <c r="R2595" i="1" s="1"/>
  <c r="I2594" i="1"/>
  <c r="H2594" i="1"/>
  <c r="T2596" i="1"/>
  <c r="AB2594" i="1"/>
  <c r="Z2587" i="1" l="1"/>
  <c r="L2592" i="1"/>
  <c r="G2592" i="1"/>
  <c r="D2593" i="1"/>
  <c r="F2593" i="1" s="1"/>
  <c r="B2587" i="1"/>
  <c r="C2596" i="1"/>
  <c r="N2590" i="1"/>
  <c r="O2589" i="1"/>
  <c r="P2589" i="1" s="1"/>
  <c r="S2588" i="1"/>
  <c r="Z2588" i="1" s="1"/>
  <c r="X2588" i="1"/>
  <c r="B2588" i="1" s="1"/>
  <c r="AB2595" i="1"/>
  <c r="T2597" i="1"/>
  <c r="I2595" i="1"/>
  <c r="A2596" i="1"/>
  <c r="Q2596" i="1" s="1"/>
  <c r="R2596" i="1" s="1"/>
  <c r="H2595" i="1"/>
  <c r="J2594" i="1"/>
  <c r="K2594" i="1" s="1"/>
  <c r="E2594" i="1" s="1"/>
  <c r="M2594" i="1"/>
  <c r="U2593" i="1"/>
  <c r="W2593" i="1" s="1"/>
  <c r="L2593" i="1" l="1"/>
  <c r="G2593" i="1"/>
  <c r="D2594" i="1"/>
  <c r="F2594" i="1" s="1"/>
  <c r="O2590" i="1"/>
  <c r="P2590" i="1" s="1"/>
  <c r="N2591" i="1"/>
  <c r="C2597" i="1"/>
  <c r="S2589" i="1"/>
  <c r="Z2589" i="1" s="1"/>
  <c r="X2589" i="1"/>
  <c r="B2589" i="1" s="1"/>
  <c r="U2594" i="1"/>
  <c r="W2594" i="1" s="1"/>
  <c r="J2595" i="1"/>
  <c r="K2595" i="1" s="1"/>
  <c r="E2595" i="1" s="1"/>
  <c r="M2595" i="1"/>
  <c r="AB2596" i="1"/>
  <c r="T2598" i="1"/>
  <c r="H2596" i="1"/>
  <c r="A2597" i="1"/>
  <c r="Q2597" i="1" s="1"/>
  <c r="R2597" i="1" s="1"/>
  <c r="I2596" i="1"/>
  <c r="L2594" i="1" l="1"/>
  <c r="D2595" i="1"/>
  <c r="F2595" i="1" s="1"/>
  <c r="C2598" i="1"/>
  <c r="O2591" i="1"/>
  <c r="P2591" i="1" s="1"/>
  <c r="N2592" i="1"/>
  <c r="S2590" i="1"/>
  <c r="Z2590" i="1" s="1"/>
  <c r="X2590" i="1"/>
  <c r="B2590" i="1" s="1"/>
  <c r="G2594" i="1"/>
  <c r="U2595" i="1"/>
  <c r="W2595" i="1" s="1"/>
  <c r="J2596" i="1"/>
  <c r="K2596" i="1" s="1"/>
  <c r="E2596" i="1" s="1"/>
  <c r="M2596" i="1"/>
  <c r="A2598" i="1"/>
  <c r="Q2598" i="1" s="1"/>
  <c r="R2598" i="1" s="1"/>
  <c r="H2597" i="1"/>
  <c r="I2597" i="1"/>
  <c r="T2599" i="1"/>
  <c r="AB2597" i="1"/>
  <c r="L2595" i="1" l="1"/>
  <c r="G2595" i="1"/>
  <c r="D2596" i="1"/>
  <c r="F2596" i="1" s="1"/>
  <c r="N2593" i="1"/>
  <c r="O2592" i="1"/>
  <c r="P2592" i="1" s="1"/>
  <c r="S2591" i="1"/>
  <c r="Z2591" i="1" s="1"/>
  <c r="X2591" i="1"/>
  <c r="B2591" i="1" s="1"/>
  <c r="C2599" i="1"/>
  <c r="U2596" i="1"/>
  <c r="W2596" i="1" s="1"/>
  <c r="J2597" i="1"/>
  <c r="K2597" i="1" s="1"/>
  <c r="E2597" i="1" s="1"/>
  <c r="M2597" i="1"/>
  <c r="A2599" i="1"/>
  <c r="Q2599" i="1" s="1"/>
  <c r="R2599" i="1" s="1"/>
  <c r="I2598" i="1"/>
  <c r="H2598" i="1"/>
  <c r="T2600" i="1"/>
  <c r="AB2598" i="1"/>
  <c r="L2596" i="1" l="1"/>
  <c r="G2596" i="1"/>
  <c r="D2597" i="1"/>
  <c r="F2597" i="1" s="1"/>
  <c r="S2592" i="1"/>
  <c r="X2592" i="1"/>
  <c r="N2594" i="1"/>
  <c r="O2593" i="1"/>
  <c r="P2593" i="1" s="1"/>
  <c r="C2600" i="1"/>
  <c r="J2598" i="1"/>
  <c r="K2598" i="1" s="1"/>
  <c r="E2598" i="1" s="1"/>
  <c r="M2598" i="1"/>
  <c r="A2600" i="1"/>
  <c r="Q2600" i="1" s="1"/>
  <c r="R2600" i="1" s="1"/>
  <c r="I2599" i="1"/>
  <c r="H2599" i="1"/>
  <c r="U2597" i="1"/>
  <c r="W2597" i="1" s="1"/>
  <c r="T2601" i="1"/>
  <c r="AB2599" i="1"/>
  <c r="Z2592" i="1" l="1"/>
  <c r="L2597" i="1"/>
  <c r="G2597" i="1"/>
  <c r="D2598" i="1"/>
  <c r="F2598" i="1" s="1"/>
  <c r="B2592" i="1"/>
  <c r="O2594" i="1"/>
  <c r="P2594" i="1" s="1"/>
  <c r="N2595" i="1"/>
  <c r="C2601" i="1"/>
  <c r="S2593" i="1"/>
  <c r="Z2593" i="1" s="1"/>
  <c r="X2593" i="1"/>
  <c r="B2593" i="1" s="1"/>
  <c r="A2601" i="1"/>
  <c r="Q2601" i="1" s="1"/>
  <c r="R2601" i="1" s="1"/>
  <c r="H2600" i="1"/>
  <c r="I2600" i="1" s="1"/>
  <c r="U2598" i="1"/>
  <c r="W2598" i="1" s="1"/>
  <c r="J2599" i="1"/>
  <c r="K2599" i="1" s="1"/>
  <c r="E2599" i="1" s="1"/>
  <c r="M2599" i="1"/>
  <c r="T2602" i="1"/>
  <c r="AB2600" i="1"/>
  <c r="D2599" i="1" l="1"/>
  <c r="G2599" i="1" s="1"/>
  <c r="L2598" i="1"/>
  <c r="G2598" i="1"/>
  <c r="N2596" i="1"/>
  <c r="O2595" i="1"/>
  <c r="P2595" i="1" s="1"/>
  <c r="S2594" i="1"/>
  <c r="X2594" i="1"/>
  <c r="C2602" i="1"/>
  <c r="J2600" i="1"/>
  <c r="K2600" i="1" s="1"/>
  <c r="E2600" i="1" s="1"/>
  <c r="U2599" i="1"/>
  <c r="W2599" i="1" s="1"/>
  <c r="I2601" i="1"/>
  <c r="A2602" i="1"/>
  <c r="Q2602" i="1" s="1"/>
  <c r="R2602" i="1" s="1"/>
  <c r="H2601" i="1"/>
  <c r="AB2601" i="1"/>
  <c r="T2603" i="1"/>
  <c r="L2599" i="1" l="1"/>
  <c r="M2600" i="1" s="1"/>
  <c r="F2599" i="1"/>
  <c r="Z2594" i="1"/>
  <c r="B2594" i="1"/>
  <c r="S2595" i="1"/>
  <c r="X2595" i="1"/>
  <c r="D2600" i="1"/>
  <c r="G2600" i="1" s="1"/>
  <c r="N2597" i="1"/>
  <c r="O2596" i="1"/>
  <c r="P2596" i="1" s="1"/>
  <c r="C2603" i="1"/>
  <c r="H2602" i="1"/>
  <c r="A2603" i="1"/>
  <c r="Q2603" i="1" s="1"/>
  <c r="R2603" i="1" s="1"/>
  <c r="I2602" i="1"/>
  <c r="J2601" i="1"/>
  <c r="K2601" i="1" s="1"/>
  <c r="E2601" i="1" s="1"/>
  <c r="U2600" i="1"/>
  <c r="W2600" i="1" s="1"/>
  <c r="T2604" i="1"/>
  <c r="AB2602" i="1"/>
  <c r="Z2595" i="1" l="1"/>
  <c r="L2600" i="1"/>
  <c r="D2601" i="1"/>
  <c r="L2601" i="1" s="1"/>
  <c r="F2600" i="1"/>
  <c r="B2595" i="1"/>
  <c r="C2604" i="1"/>
  <c r="S2596" i="1"/>
  <c r="X2596" i="1"/>
  <c r="O2597" i="1"/>
  <c r="P2597" i="1" s="1"/>
  <c r="N2598" i="1"/>
  <c r="U2601" i="1"/>
  <c r="W2601" i="1" s="1"/>
  <c r="H2603" i="1"/>
  <c r="A2604" i="1"/>
  <c r="Q2604" i="1" s="1"/>
  <c r="R2604" i="1" s="1"/>
  <c r="I2603" i="1"/>
  <c r="J2602" i="1"/>
  <c r="K2602" i="1" s="1"/>
  <c r="AB2603" i="1"/>
  <c r="T2605" i="1"/>
  <c r="M2601" i="1"/>
  <c r="C2605" i="1" l="1"/>
  <c r="E2602" i="1"/>
  <c r="D2602" i="1" s="1"/>
  <c r="Z2596" i="1"/>
  <c r="N2599" i="1"/>
  <c r="O2598" i="1"/>
  <c r="P2598" i="1" s="1"/>
  <c r="S2597" i="1"/>
  <c r="Z2597" i="1" s="1"/>
  <c r="X2597" i="1"/>
  <c r="B2597" i="1" s="1"/>
  <c r="G2601" i="1"/>
  <c r="F2601" i="1"/>
  <c r="B2596" i="1"/>
  <c r="M2602" i="1"/>
  <c r="U2602" i="1"/>
  <c r="W2602" i="1" s="1"/>
  <c r="AB2604" i="1"/>
  <c r="T2606" i="1"/>
  <c r="J2603" i="1"/>
  <c r="K2603" i="1" s="1"/>
  <c r="H2604" i="1"/>
  <c r="A2605" i="1"/>
  <c r="Q2605" i="1" s="1"/>
  <c r="R2605" i="1" s="1"/>
  <c r="I2604" i="1"/>
  <c r="L2602" i="1" l="1"/>
  <c r="F2602" i="1"/>
  <c r="E2603" i="1"/>
  <c r="G2602" i="1"/>
  <c r="S2598" i="1"/>
  <c r="Z2598" i="1" s="1"/>
  <c r="X2598" i="1"/>
  <c r="B2598" i="1" s="1"/>
  <c r="O2599" i="1"/>
  <c r="P2599" i="1" s="1"/>
  <c r="N2600" i="1"/>
  <c r="C2606" i="1"/>
  <c r="M2603" i="1"/>
  <c r="M2604" i="1" s="1"/>
  <c r="H2605" i="1"/>
  <c r="A2606" i="1"/>
  <c r="Q2606" i="1" s="1"/>
  <c r="R2606" i="1" s="1"/>
  <c r="I2605" i="1"/>
  <c r="AB2605" i="1"/>
  <c r="J2604" i="1"/>
  <c r="K2604" i="1" s="1"/>
  <c r="T2607" i="1"/>
  <c r="U2603" i="1"/>
  <c r="W2603" i="1" s="1"/>
  <c r="E2604" i="1" l="1"/>
  <c r="D2603" i="1"/>
  <c r="L2603" i="1" s="1"/>
  <c r="O2600" i="1"/>
  <c r="P2600" i="1" s="1"/>
  <c r="N2601" i="1"/>
  <c r="S2599" i="1"/>
  <c r="X2599" i="1"/>
  <c r="B2599" i="1" s="1"/>
  <c r="C2607" i="1"/>
  <c r="AB2606" i="1"/>
  <c r="T2608" i="1"/>
  <c r="H2606" i="1"/>
  <c r="A2607" i="1"/>
  <c r="Q2607" i="1" s="1"/>
  <c r="R2607" i="1" s="1"/>
  <c r="I2606" i="1"/>
  <c r="U2604" i="1"/>
  <c r="W2604" i="1" s="1"/>
  <c r="J2605" i="1"/>
  <c r="K2605" i="1" s="1"/>
  <c r="M2605" i="1"/>
  <c r="D2604" i="1" l="1"/>
  <c r="L2604" i="1" s="1"/>
  <c r="G2603" i="1"/>
  <c r="F2603" i="1"/>
  <c r="E2605" i="1"/>
  <c r="O2601" i="1"/>
  <c r="P2601" i="1" s="1"/>
  <c r="N2602" i="1"/>
  <c r="S2600" i="1"/>
  <c r="Z2600" i="1" s="1"/>
  <c r="X2600" i="1"/>
  <c r="B2600" i="1" s="1"/>
  <c r="C2608" i="1"/>
  <c r="Z2599" i="1"/>
  <c r="U2605" i="1"/>
  <c r="W2605" i="1" s="1"/>
  <c r="H2607" i="1"/>
  <c r="A2608" i="1"/>
  <c r="Q2608" i="1" s="1"/>
  <c r="R2608" i="1" s="1"/>
  <c r="I2607" i="1"/>
  <c r="J2606" i="1"/>
  <c r="K2606" i="1" s="1"/>
  <c r="M2606" i="1"/>
  <c r="AB2607" i="1"/>
  <c r="T2609" i="1"/>
  <c r="G2604" i="1" l="1"/>
  <c r="F2604" i="1"/>
  <c r="D2605" i="1"/>
  <c r="G2605" i="1" s="1"/>
  <c r="E2606" i="1"/>
  <c r="D2606" i="1" s="1"/>
  <c r="G2606" i="1" s="1"/>
  <c r="N2603" i="1"/>
  <c r="O2602" i="1"/>
  <c r="P2602" i="1" s="1"/>
  <c r="S2601" i="1"/>
  <c r="Z2601" i="1" s="1"/>
  <c r="X2601" i="1"/>
  <c r="B2601" i="1" s="1"/>
  <c r="C2609" i="1"/>
  <c r="U2606" i="1"/>
  <c r="W2606" i="1" s="1"/>
  <c r="H2608" i="1"/>
  <c r="A2609" i="1"/>
  <c r="Q2609" i="1" s="1"/>
  <c r="R2609" i="1" s="1"/>
  <c r="I2608" i="1"/>
  <c r="J2607" i="1"/>
  <c r="K2607" i="1" s="1"/>
  <c r="M2607" i="1"/>
  <c r="AB2608" i="1"/>
  <c r="T2610" i="1"/>
  <c r="F2605" i="1" l="1"/>
  <c r="L2605" i="1"/>
  <c r="E2607" i="1"/>
  <c r="D2607" i="1" s="1"/>
  <c r="G2607" i="1" s="1"/>
  <c r="L2606" i="1"/>
  <c r="S2602" i="1"/>
  <c r="X2602" i="1"/>
  <c r="N2604" i="1"/>
  <c r="O2603" i="1"/>
  <c r="P2603" i="1" s="1"/>
  <c r="C2610" i="1"/>
  <c r="F2606" i="1"/>
  <c r="T2611" i="1"/>
  <c r="H2609" i="1"/>
  <c r="A2610" i="1"/>
  <c r="Q2610" i="1" s="1"/>
  <c r="R2610" i="1" s="1"/>
  <c r="I2609" i="1"/>
  <c r="AB2609" i="1"/>
  <c r="U2607" i="1"/>
  <c r="W2607" i="1" s="1"/>
  <c r="J2608" i="1"/>
  <c r="K2608" i="1" s="1"/>
  <c r="M2608" i="1"/>
  <c r="E2608" i="1" l="1"/>
  <c r="D2608" i="1" s="1"/>
  <c r="G2608" i="1" s="1"/>
  <c r="L2607" i="1"/>
  <c r="Z2602" i="1"/>
  <c r="O2604" i="1"/>
  <c r="P2604" i="1" s="1"/>
  <c r="N2605" i="1"/>
  <c r="B2602" i="1"/>
  <c r="C2611" i="1"/>
  <c r="F2607" i="1"/>
  <c r="S2603" i="1"/>
  <c r="Z2603" i="1" s="1"/>
  <c r="X2603" i="1"/>
  <c r="B2603" i="1" s="1"/>
  <c r="U2608" i="1"/>
  <c r="W2608" i="1" s="1"/>
  <c r="H2610" i="1"/>
  <c r="A2611" i="1"/>
  <c r="Q2611" i="1" s="1"/>
  <c r="R2611" i="1" s="1"/>
  <c r="I2610" i="1"/>
  <c r="J2609" i="1"/>
  <c r="K2609" i="1" s="1"/>
  <c r="M2609" i="1"/>
  <c r="AB2610" i="1"/>
  <c r="T2612" i="1"/>
  <c r="E2609" i="1" l="1"/>
  <c r="L2608" i="1"/>
  <c r="D2609" i="1"/>
  <c r="G2609" i="1" s="1"/>
  <c r="N2606" i="1"/>
  <c r="O2605" i="1"/>
  <c r="P2605" i="1" s="1"/>
  <c r="S2604" i="1"/>
  <c r="Z2604" i="1" s="1"/>
  <c r="X2604" i="1"/>
  <c r="B2604" i="1" s="1"/>
  <c r="F2608" i="1"/>
  <c r="C2612" i="1"/>
  <c r="U2609" i="1"/>
  <c r="W2609" i="1" s="1"/>
  <c r="AB2611" i="1"/>
  <c r="J2610" i="1"/>
  <c r="K2610" i="1" s="1"/>
  <c r="M2610" i="1"/>
  <c r="T2613" i="1"/>
  <c r="H2611" i="1"/>
  <c r="A2612" i="1"/>
  <c r="Q2612" i="1" s="1"/>
  <c r="R2612" i="1" s="1"/>
  <c r="I2611" i="1"/>
  <c r="E2610" i="1" l="1"/>
  <c r="D2610" i="1" s="1"/>
  <c r="G2610" i="1" s="1"/>
  <c r="L2609" i="1"/>
  <c r="S2605" i="1"/>
  <c r="Z2605" i="1" s="1"/>
  <c r="X2605" i="1"/>
  <c r="B2605" i="1" s="1"/>
  <c r="N2607" i="1"/>
  <c r="O2606" i="1"/>
  <c r="P2606" i="1" s="1"/>
  <c r="C2613" i="1"/>
  <c r="F2609" i="1"/>
  <c r="H2612" i="1"/>
  <c r="A2613" i="1"/>
  <c r="Q2613" i="1" s="1"/>
  <c r="R2613" i="1" s="1"/>
  <c r="I2612" i="1"/>
  <c r="J2611" i="1"/>
  <c r="K2611" i="1" s="1"/>
  <c r="M2611" i="1"/>
  <c r="AB2612" i="1"/>
  <c r="T2614" i="1"/>
  <c r="U2610" i="1"/>
  <c r="W2610" i="1" s="1"/>
  <c r="E2611" i="1" l="1"/>
  <c r="D2611" i="1" s="1"/>
  <c r="G2611" i="1" s="1"/>
  <c r="L2610" i="1"/>
  <c r="S2606" i="1"/>
  <c r="X2606" i="1"/>
  <c r="N2608" i="1"/>
  <c r="O2607" i="1"/>
  <c r="P2607" i="1" s="1"/>
  <c r="C2614" i="1"/>
  <c r="F2610" i="1"/>
  <c r="AB2613" i="1"/>
  <c r="T2615" i="1"/>
  <c r="H2613" i="1"/>
  <c r="A2614" i="1"/>
  <c r="Q2614" i="1" s="1"/>
  <c r="R2614" i="1" s="1"/>
  <c r="I2613" i="1"/>
  <c r="U2611" i="1"/>
  <c r="W2611" i="1" s="1"/>
  <c r="J2612" i="1"/>
  <c r="K2612" i="1" s="1"/>
  <c r="M2612" i="1"/>
  <c r="L2611" i="1" l="1"/>
  <c r="E2612" i="1"/>
  <c r="D2612" i="1" s="1"/>
  <c r="G2612" i="1" s="1"/>
  <c r="Z2606" i="1"/>
  <c r="O2608" i="1"/>
  <c r="P2608" i="1" s="1"/>
  <c r="N2609" i="1"/>
  <c r="B2606" i="1"/>
  <c r="C2615" i="1"/>
  <c r="F2611" i="1"/>
  <c r="S2607" i="1"/>
  <c r="X2607" i="1"/>
  <c r="U2612" i="1"/>
  <c r="W2612" i="1" s="1"/>
  <c r="H2614" i="1"/>
  <c r="A2615" i="1"/>
  <c r="Q2615" i="1" s="1"/>
  <c r="R2615" i="1" s="1"/>
  <c r="I2614" i="1"/>
  <c r="J2613" i="1"/>
  <c r="K2613" i="1" s="1"/>
  <c r="M2613" i="1"/>
  <c r="T2616" i="1"/>
  <c r="AB2614" i="1"/>
  <c r="C2616" i="1" l="1"/>
  <c r="E2613" i="1"/>
  <c r="D2613" i="1" s="1"/>
  <c r="G2613" i="1" s="1"/>
  <c r="Z2607" i="1"/>
  <c r="L2612" i="1"/>
  <c r="B2607" i="1"/>
  <c r="O2609" i="1"/>
  <c r="P2609" i="1" s="1"/>
  <c r="N2610" i="1"/>
  <c r="S2608" i="1"/>
  <c r="Z2608" i="1" s="1"/>
  <c r="X2608" i="1"/>
  <c r="B2608" i="1" s="1"/>
  <c r="F2612" i="1"/>
  <c r="J2614" i="1"/>
  <c r="K2614" i="1" s="1"/>
  <c r="M2614" i="1"/>
  <c r="T2617" i="1"/>
  <c r="AB2615" i="1"/>
  <c r="U2613" i="1"/>
  <c r="W2613" i="1" s="1"/>
  <c r="H2615" i="1"/>
  <c r="A2616" i="1"/>
  <c r="Q2616" i="1" s="1"/>
  <c r="R2616" i="1" s="1"/>
  <c r="I2615" i="1"/>
  <c r="E2614" i="1" l="1"/>
  <c r="L2613" i="1"/>
  <c r="D2614" i="1"/>
  <c r="G2614" i="1" s="1"/>
  <c r="N2611" i="1"/>
  <c r="O2610" i="1"/>
  <c r="P2610" i="1" s="1"/>
  <c r="S2609" i="1"/>
  <c r="X2609" i="1"/>
  <c r="C2617" i="1"/>
  <c r="F2613" i="1"/>
  <c r="J2615" i="1"/>
  <c r="K2615" i="1" s="1"/>
  <c r="M2615" i="1"/>
  <c r="U2614" i="1"/>
  <c r="W2614" i="1" s="1"/>
  <c r="H2616" i="1"/>
  <c r="A2617" i="1"/>
  <c r="Q2617" i="1" s="1"/>
  <c r="R2617" i="1" s="1"/>
  <c r="I2616" i="1"/>
  <c r="AB2616" i="1"/>
  <c r="T2618" i="1"/>
  <c r="E2615" i="1" l="1"/>
  <c r="D2615" i="1" s="1"/>
  <c r="Z2609" i="1"/>
  <c r="L2614" i="1"/>
  <c r="B2609" i="1"/>
  <c r="S2610" i="1"/>
  <c r="X2610" i="1"/>
  <c r="O2611" i="1"/>
  <c r="P2611" i="1" s="1"/>
  <c r="N2612" i="1"/>
  <c r="C2618" i="1"/>
  <c r="F2614" i="1"/>
  <c r="J2616" i="1"/>
  <c r="K2616" i="1" s="1"/>
  <c r="M2616" i="1"/>
  <c r="U2615" i="1"/>
  <c r="W2615" i="1" s="1"/>
  <c r="T2619" i="1"/>
  <c r="AB2617" i="1"/>
  <c r="A2618" i="1"/>
  <c r="Q2618" i="1" s="1"/>
  <c r="R2618" i="1" s="1"/>
  <c r="H2617" i="1"/>
  <c r="I2617" i="1"/>
  <c r="E2616" i="1" l="1"/>
  <c r="D2616" i="1" s="1"/>
  <c r="Z2610" i="1"/>
  <c r="F2615" i="1"/>
  <c r="N2613" i="1"/>
  <c r="O2612" i="1"/>
  <c r="P2612" i="1" s="1"/>
  <c r="S2611" i="1"/>
  <c r="X2611" i="1"/>
  <c r="B2610" i="1"/>
  <c r="L2615" i="1"/>
  <c r="C2619" i="1"/>
  <c r="G2615" i="1"/>
  <c r="U2616" i="1"/>
  <c r="W2616" i="1" s="1"/>
  <c r="T2620" i="1"/>
  <c r="J2617" i="1"/>
  <c r="K2617" i="1" s="1"/>
  <c r="M2617" i="1"/>
  <c r="A2619" i="1"/>
  <c r="Q2619" i="1" s="1"/>
  <c r="R2619" i="1" s="1"/>
  <c r="I2618" i="1"/>
  <c r="H2618" i="1"/>
  <c r="AB2618" i="1"/>
  <c r="E2617" i="1" l="1"/>
  <c r="D2617" i="1" s="1"/>
  <c r="F2616" i="1"/>
  <c r="Z2611" i="1"/>
  <c r="L2616" i="1"/>
  <c r="G2616" i="1"/>
  <c r="B2611" i="1"/>
  <c r="C2620" i="1"/>
  <c r="S2612" i="1"/>
  <c r="Z2612" i="1" s="1"/>
  <c r="X2612" i="1"/>
  <c r="B2612" i="1" s="1"/>
  <c r="N2614" i="1"/>
  <c r="O2613" i="1"/>
  <c r="P2613" i="1" s="1"/>
  <c r="U2617" i="1"/>
  <c r="W2617" i="1" s="1"/>
  <c r="AB2619" i="1"/>
  <c r="I2619" i="1"/>
  <c r="A2620" i="1"/>
  <c r="Q2620" i="1" s="1"/>
  <c r="R2620" i="1" s="1"/>
  <c r="H2619" i="1"/>
  <c r="J2618" i="1"/>
  <c r="K2618" i="1" s="1"/>
  <c r="M2618" i="1"/>
  <c r="T2621" i="1"/>
  <c r="F2617" i="1" l="1"/>
  <c r="E2618" i="1"/>
  <c r="D2618" i="1" s="1"/>
  <c r="F2618" i="1" s="1"/>
  <c r="L2617" i="1"/>
  <c r="C2621" i="1"/>
  <c r="S2613" i="1"/>
  <c r="X2613" i="1"/>
  <c r="N2615" i="1"/>
  <c r="O2614" i="1"/>
  <c r="P2614" i="1" s="1"/>
  <c r="G2617" i="1"/>
  <c r="U2618" i="1"/>
  <c r="W2618" i="1" s="1"/>
  <c r="AB2620" i="1"/>
  <c r="H2620" i="1"/>
  <c r="A2621" i="1"/>
  <c r="Q2621" i="1" s="1"/>
  <c r="R2621" i="1" s="1"/>
  <c r="I2620" i="1"/>
  <c r="T2622" i="1"/>
  <c r="J2619" i="1"/>
  <c r="K2619" i="1" s="1"/>
  <c r="M2619" i="1"/>
  <c r="E2619" i="1" l="1"/>
  <c r="Z2613" i="1"/>
  <c r="S2614" i="1"/>
  <c r="Z2614" i="1" s="1"/>
  <c r="X2614" i="1"/>
  <c r="B2614" i="1" s="1"/>
  <c r="N2616" i="1"/>
  <c r="O2615" i="1"/>
  <c r="P2615" i="1" s="1"/>
  <c r="L2618" i="1"/>
  <c r="B2613" i="1"/>
  <c r="C2622" i="1"/>
  <c r="D2619" i="1"/>
  <c r="F2619" i="1" s="1"/>
  <c r="G2618" i="1"/>
  <c r="U2619" i="1"/>
  <c r="W2619" i="1" s="1"/>
  <c r="A2622" i="1"/>
  <c r="Q2622" i="1" s="1"/>
  <c r="R2622" i="1" s="1"/>
  <c r="I2621" i="1"/>
  <c r="H2621" i="1"/>
  <c r="T2623" i="1"/>
  <c r="AB2621" i="1"/>
  <c r="J2620" i="1"/>
  <c r="K2620" i="1" s="1"/>
  <c r="M2620" i="1"/>
  <c r="E2620" i="1" l="1"/>
  <c r="L2619" i="1"/>
  <c r="G2619" i="1"/>
  <c r="C2623" i="1"/>
  <c r="S2615" i="1"/>
  <c r="Z2615" i="1" s="1"/>
  <c r="X2615" i="1"/>
  <c r="B2615" i="1" s="1"/>
  <c r="O2616" i="1"/>
  <c r="P2616" i="1" s="1"/>
  <c r="N2617" i="1"/>
  <c r="D2620" i="1"/>
  <c r="F2620" i="1" s="1"/>
  <c r="U2620" i="1"/>
  <c r="W2620" i="1" s="1"/>
  <c r="I2622" i="1"/>
  <c r="A2623" i="1"/>
  <c r="Q2623" i="1" s="1"/>
  <c r="R2623" i="1" s="1"/>
  <c r="H2622" i="1"/>
  <c r="T2624" i="1"/>
  <c r="M2621" i="1"/>
  <c r="J2621" i="1"/>
  <c r="K2621" i="1" s="1"/>
  <c r="AB2622" i="1"/>
  <c r="E2621" i="1" l="1"/>
  <c r="D2621" i="1" s="1"/>
  <c r="F2621" i="1" s="1"/>
  <c r="L2620" i="1"/>
  <c r="G2620" i="1"/>
  <c r="S2616" i="1"/>
  <c r="X2616" i="1"/>
  <c r="N2618" i="1"/>
  <c r="O2617" i="1"/>
  <c r="P2617" i="1" s="1"/>
  <c r="C2624" i="1"/>
  <c r="J2622" i="1"/>
  <c r="K2622" i="1" s="1"/>
  <c r="M2622" i="1"/>
  <c r="AB2623" i="1"/>
  <c r="U2621" i="1"/>
  <c r="W2621" i="1" s="1"/>
  <c r="T2625" i="1"/>
  <c r="A2624" i="1"/>
  <c r="Q2624" i="1" s="1"/>
  <c r="R2624" i="1" s="1"/>
  <c r="H2623" i="1"/>
  <c r="I2623" i="1"/>
  <c r="E2622" i="1" l="1"/>
  <c r="D2622" i="1" s="1"/>
  <c r="F2622" i="1" s="1"/>
  <c r="Z2616" i="1"/>
  <c r="G2621" i="1"/>
  <c r="L2621" i="1"/>
  <c r="S2617" i="1"/>
  <c r="Z2617" i="1" s="1"/>
  <c r="X2617" i="1"/>
  <c r="B2617" i="1" s="1"/>
  <c r="N2619" i="1"/>
  <c r="O2618" i="1"/>
  <c r="P2618" i="1" s="1"/>
  <c r="B2616" i="1"/>
  <c r="C2625" i="1"/>
  <c r="U2622" i="1"/>
  <c r="W2622" i="1" s="1"/>
  <c r="AB2624" i="1"/>
  <c r="J2623" i="1"/>
  <c r="K2623" i="1" s="1"/>
  <c r="M2623" i="1"/>
  <c r="A2625" i="1"/>
  <c r="Q2625" i="1" s="1"/>
  <c r="R2625" i="1" s="1"/>
  <c r="I2624" i="1"/>
  <c r="H2624" i="1"/>
  <c r="T2626" i="1"/>
  <c r="E2623" i="1" l="1"/>
  <c r="D2623" i="1" s="1"/>
  <c r="F2623" i="1" s="1"/>
  <c r="G2622" i="1"/>
  <c r="L2622" i="1"/>
  <c r="S2618" i="1"/>
  <c r="X2618" i="1"/>
  <c r="O2619" i="1"/>
  <c r="P2619" i="1" s="1"/>
  <c r="N2620" i="1"/>
  <c r="C2626" i="1"/>
  <c r="AB2625" i="1"/>
  <c r="T2627" i="1"/>
  <c r="J2624" i="1"/>
  <c r="K2624" i="1" s="1"/>
  <c r="M2624" i="1"/>
  <c r="U2623" i="1"/>
  <c r="W2623" i="1" s="1"/>
  <c r="A2626" i="1"/>
  <c r="Q2626" i="1" s="1"/>
  <c r="R2626" i="1" s="1"/>
  <c r="I2625" i="1"/>
  <c r="H2625" i="1"/>
  <c r="E2624" i="1" l="1"/>
  <c r="Z2618" i="1"/>
  <c r="L2623" i="1"/>
  <c r="G2623" i="1"/>
  <c r="D2624" i="1"/>
  <c r="F2624" i="1" s="1"/>
  <c r="N2621" i="1"/>
  <c r="O2620" i="1"/>
  <c r="P2620" i="1" s="1"/>
  <c r="S2619" i="1"/>
  <c r="X2619" i="1"/>
  <c r="C2627" i="1"/>
  <c r="B2618" i="1"/>
  <c r="U2624" i="1"/>
  <c r="W2624" i="1" s="1"/>
  <c r="A2627" i="1"/>
  <c r="Q2627" i="1" s="1"/>
  <c r="R2627" i="1" s="1"/>
  <c r="I2626" i="1"/>
  <c r="H2626" i="1"/>
  <c r="J2625" i="1"/>
  <c r="K2625" i="1" s="1"/>
  <c r="M2625" i="1"/>
  <c r="AB2626" i="1"/>
  <c r="T2628" i="1"/>
  <c r="E2625" i="1" l="1"/>
  <c r="D2625" i="1" s="1"/>
  <c r="F2625" i="1" s="1"/>
  <c r="Z2619" i="1"/>
  <c r="L2624" i="1"/>
  <c r="G2624" i="1"/>
  <c r="S2620" i="1"/>
  <c r="X2620" i="1"/>
  <c r="O2621" i="1"/>
  <c r="P2621" i="1" s="1"/>
  <c r="N2622" i="1"/>
  <c r="C2628" i="1"/>
  <c r="B2619" i="1"/>
  <c r="A2628" i="1"/>
  <c r="Q2628" i="1" s="1"/>
  <c r="R2628" i="1" s="1"/>
  <c r="I2627" i="1"/>
  <c r="H2627" i="1"/>
  <c r="T2629" i="1"/>
  <c r="J2626" i="1"/>
  <c r="K2626" i="1" s="1"/>
  <c r="M2626" i="1"/>
  <c r="AB2627" i="1"/>
  <c r="U2625" i="1"/>
  <c r="W2625" i="1" s="1"/>
  <c r="E2626" i="1" l="1"/>
  <c r="D2626" i="1" s="1"/>
  <c r="F2626" i="1" s="1"/>
  <c r="Z2620" i="1"/>
  <c r="L2625" i="1"/>
  <c r="G2625" i="1"/>
  <c r="O2622" i="1"/>
  <c r="P2622" i="1" s="1"/>
  <c r="N2623" i="1"/>
  <c r="S2621" i="1"/>
  <c r="Z2621" i="1" s="1"/>
  <c r="X2621" i="1"/>
  <c r="B2621" i="1" s="1"/>
  <c r="B2620" i="1"/>
  <c r="C2629" i="1"/>
  <c r="U2626" i="1"/>
  <c r="W2626" i="1" s="1"/>
  <c r="T2630" i="1"/>
  <c r="J2627" i="1"/>
  <c r="K2627" i="1" s="1"/>
  <c r="M2627" i="1"/>
  <c r="AB2628" i="1"/>
  <c r="A2629" i="1"/>
  <c r="Q2629" i="1" s="1"/>
  <c r="R2629" i="1" s="1"/>
  <c r="I2628" i="1"/>
  <c r="H2628" i="1"/>
  <c r="E2627" i="1" l="1"/>
  <c r="D2627" i="1" s="1"/>
  <c r="F2627" i="1" s="1"/>
  <c r="G2626" i="1"/>
  <c r="L2626" i="1"/>
  <c r="N2624" i="1"/>
  <c r="O2623" i="1"/>
  <c r="P2623" i="1" s="1"/>
  <c r="C2630" i="1"/>
  <c r="S2622" i="1"/>
  <c r="X2622" i="1"/>
  <c r="B2622" i="1" s="1"/>
  <c r="T2631" i="1"/>
  <c r="A2630" i="1"/>
  <c r="Q2630" i="1" s="1"/>
  <c r="R2630" i="1" s="1"/>
  <c r="H2629" i="1"/>
  <c r="I2629" i="1" s="1"/>
  <c r="U2627" i="1"/>
  <c r="W2627" i="1" s="1"/>
  <c r="J2628" i="1"/>
  <c r="K2628" i="1" s="1"/>
  <c r="M2628" i="1"/>
  <c r="AB2629" i="1"/>
  <c r="E2628" i="1" l="1"/>
  <c r="D2628" i="1" s="1"/>
  <c r="G2628" i="1" s="1"/>
  <c r="L2627" i="1"/>
  <c r="C2631" i="1"/>
  <c r="S2623" i="1"/>
  <c r="Z2623" i="1" s="1"/>
  <c r="X2623" i="1"/>
  <c r="B2623" i="1" s="1"/>
  <c r="N2625" i="1"/>
  <c r="O2624" i="1"/>
  <c r="P2624" i="1" s="1"/>
  <c r="G2627" i="1"/>
  <c r="Z2622" i="1"/>
  <c r="J2629" i="1"/>
  <c r="K2629" i="1" s="1"/>
  <c r="E2629" i="1" s="1"/>
  <c r="AB2630" i="1"/>
  <c r="U2628" i="1"/>
  <c r="W2628" i="1" s="1"/>
  <c r="A2631" i="1"/>
  <c r="Q2631" i="1" s="1"/>
  <c r="R2631" i="1" s="1"/>
  <c r="I2630" i="1"/>
  <c r="H2630" i="1"/>
  <c r="T2632" i="1"/>
  <c r="L2628" i="1" l="1"/>
  <c r="M2629" i="1" s="1"/>
  <c r="F2628" i="1"/>
  <c r="D2629" i="1"/>
  <c r="F2629" i="1" s="1"/>
  <c r="S2624" i="1"/>
  <c r="Z2624" i="1" s="1"/>
  <c r="X2624" i="1"/>
  <c r="B2624" i="1" s="1"/>
  <c r="N2626" i="1"/>
  <c r="O2625" i="1"/>
  <c r="P2625" i="1" s="1"/>
  <c r="C2632" i="1"/>
  <c r="AB2631" i="1"/>
  <c r="T2633" i="1"/>
  <c r="U2629" i="1"/>
  <c r="W2629" i="1" s="1"/>
  <c r="A2632" i="1"/>
  <c r="Q2632" i="1" s="1"/>
  <c r="R2632" i="1" s="1"/>
  <c r="I2631" i="1"/>
  <c r="H2631" i="1"/>
  <c r="J2630" i="1"/>
  <c r="K2630" i="1" s="1"/>
  <c r="E2630" i="1" s="1"/>
  <c r="L2629" i="1" l="1"/>
  <c r="D2630" i="1"/>
  <c r="F2630" i="1" s="1"/>
  <c r="S2625" i="1"/>
  <c r="Z2625" i="1" s="1"/>
  <c r="X2625" i="1"/>
  <c r="B2625" i="1" s="1"/>
  <c r="N2627" i="1"/>
  <c r="O2626" i="1"/>
  <c r="P2626" i="1" s="1"/>
  <c r="G2629" i="1"/>
  <c r="C2633" i="1"/>
  <c r="M2630" i="1"/>
  <c r="M2631" i="1" s="1"/>
  <c r="J2631" i="1"/>
  <c r="K2631" i="1" s="1"/>
  <c r="E2631" i="1" s="1"/>
  <c r="U2630" i="1"/>
  <c r="W2630" i="1" s="1"/>
  <c r="AB2632" i="1"/>
  <c r="T2634" i="1"/>
  <c r="A2633" i="1"/>
  <c r="Q2633" i="1" s="1"/>
  <c r="R2633" i="1" s="1"/>
  <c r="I2632" i="1"/>
  <c r="H2632" i="1"/>
  <c r="L2630" i="1" l="1"/>
  <c r="D2631" i="1"/>
  <c r="F2631" i="1" s="1"/>
  <c r="S2626" i="1"/>
  <c r="X2626" i="1"/>
  <c r="O2627" i="1"/>
  <c r="P2627" i="1" s="1"/>
  <c r="N2628" i="1"/>
  <c r="C2634" i="1"/>
  <c r="G2630" i="1"/>
  <c r="U2631" i="1"/>
  <c r="W2631" i="1" s="1"/>
  <c r="AB2633" i="1"/>
  <c r="T2635" i="1"/>
  <c r="A2634" i="1"/>
  <c r="Q2634" i="1" s="1"/>
  <c r="R2634" i="1" s="1"/>
  <c r="I2633" i="1"/>
  <c r="H2633" i="1"/>
  <c r="J2632" i="1"/>
  <c r="K2632" i="1" s="1"/>
  <c r="E2632" i="1" s="1"/>
  <c r="M2632" i="1"/>
  <c r="Z2626" i="1" l="1"/>
  <c r="L2631" i="1"/>
  <c r="D2632" i="1"/>
  <c r="F2632" i="1" s="1"/>
  <c r="S2627" i="1"/>
  <c r="Z2627" i="1" s="1"/>
  <c r="X2627" i="1"/>
  <c r="B2627" i="1" s="1"/>
  <c r="B2626" i="1"/>
  <c r="O2628" i="1"/>
  <c r="P2628" i="1" s="1"/>
  <c r="N2629" i="1"/>
  <c r="C2635" i="1"/>
  <c r="G2631" i="1"/>
  <c r="U2632" i="1"/>
  <c r="W2632" i="1" s="1"/>
  <c r="A2635" i="1"/>
  <c r="Q2635" i="1" s="1"/>
  <c r="R2635" i="1" s="1"/>
  <c r="I2634" i="1"/>
  <c r="H2634" i="1"/>
  <c r="J2633" i="1"/>
  <c r="K2633" i="1" s="1"/>
  <c r="E2633" i="1" s="1"/>
  <c r="M2633" i="1"/>
  <c r="T2636" i="1"/>
  <c r="AB2634" i="1"/>
  <c r="L2632" i="1" l="1"/>
  <c r="D2633" i="1"/>
  <c r="F2633" i="1" s="1"/>
  <c r="S2628" i="1"/>
  <c r="Z2628" i="1" s="1"/>
  <c r="X2628" i="1"/>
  <c r="B2628" i="1" s="1"/>
  <c r="O2629" i="1"/>
  <c r="P2629" i="1" s="1"/>
  <c r="N2630" i="1"/>
  <c r="G2632" i="1"/>
  <c r="C2636" i="1"/>
  <c r="T2637" i="1"/>
  <c r="AB2635" i="1"/>
  <c r="A2636" i="1"/>
  <c r="Q2636" i="1" s="1"/>
  <c r="R2636" i="1" s="1"/>
  <c r="I2635" i="1"/>
  <c r="H2635" i="1"/>
  <c r="U2633" i="1"/>
  <c r="W2633" i="1" s="1"/>
  <c r="J2634" i="1"/>
  <c r="K2634" i="1" s="1"/>
  <c r="E2634" i="1" s="1"/>
  <c r="M2634" i="1"/>
  <c r="L2633" i="1" l="1"/>
  <c r="G2633" i="1"/>
  <c r="D2634" i="1"/>
  <c r="F2634" i="1" s="1"/>
  <c r="S2629" i="1"/>
  <c r="Z2629" i="1" s="1"/>
  <c r="X2629" i="1"/>
  <c r="B2629" i="1" s="1"/>
  <c r="O2630" i="1"/>
  <c r="P2630" i="1" s="1"/>
  <c r="N2631" i="1"/>
  <c r="C2637" i="1"/>
  <c r="A2637" i="1"/>
  <c r="Q2637" i="1" s="1"/>
  <c r="R2637" i="1" s="1"/>
  <c r="I2636" i="1"/>
  <c r="H2636" i="1"/>
  <c r="J2635" i="1"/>
  <c r="K2635" i="1" s="1"/>
  <c r="E2635" i="1" s="1"/>
  <c r="M2635" i="1"/>
  <c r="T2638" i="1"/>
  <c r="AB2636" i="1"/>
  <c r="U2634" i="1"/>
  <c r="W2634" i="1" s="1"/>
  <c r="L2634" i="1" l="1"/>
  <c r="G2634" i="1"/>
  <c r="D2635" i="1"/>
  <c r="F2635" i="1" s="1"/>
  <c r="O2631" i="1"/>
  <c r="P2631" i="1" s="1"/>
  <c r="N2632" i="1"/>
  <c r="S2630" i="1"/>
  <c r="Z2630" i="1" s="1"/>
  <c r="X2630" i="1"/>
  <c r="B2630" i="1" s="1"/>
  <c r="C2638" i="1"/>
  <c r="AB2637" i="1"/>
  <c r="U2635" i="1"/>
  <c r="W2635" i="1" s="1"/>
  <c r="A2638" i="1"/>
  <c r="Q2638" i="1" s="1"/>
  <c r="R2638" i="1" s="1"/>
  <c r="I2637" i="1"/>
  <c r="H2637" i="1"/>
  <c r="T2639" i="1"/>
  <c r="J2636" i="1"/>
  <c r="K2636" i="1" s="1"/>
  <c r="E2636" i="1" s="1"/>
  <c r="M2636" i="1"/>
  <c r="L2635" i="1" l="1"/>
  <c r="D2636" i="1"/>
  <c r="F2636" i="1" s="1"/>
  <c r="N2633" i="1"/>
  <c r="O2632" i="1"/>
  <c r="P2632" i="1" s="1"/>
  <c r="S2631" i="1"/>
  <c r="Z2631" i="1" s="1"/>
  <c r="X2631" i="1"/>
  <c r="B2631" i="1" s="1"/>
  <c r="G2635" i="1"/>
  <c r="C2639" i="1"/>
  <c r="U2636" i="1"/>
  <c r="W2636" i="1" s="1"/>
  <c r="A2639" i="1"/>
  <c r="Q2639" i="1" s="1"/>
  <c r="R2639" i="1" s="1"/>
  <c r="I2638" i="1"/>
  <c r="H2638" i="1"/>
  <c r="J2637" i="1"/>
  <c r="K2637" i="1" s="1"/>
  <c r="E2637" i="1" s="1"/>
  <c r="M2637" i="1"/>
  <c r="T2640" i="1"/>
  <c r="AB2638" i="1"/>
  <c r="L2636" i="1" l="1"/>
  <c r="D2637" i="1"/>
  <c r="F2637" i="1" s="1"/>
  <c r="S2632" i="1"/>
  <c r="X2632" i="1"/>
  <c r="N2634" i="1"/>
  <c r="O2633" i="1"/>
  <c r="P2633" i="1" s="1"/>
  <c r="G2636" i="1"/>
  <c r="C2640" i="1"/>
  <c r="T2641" i="1"/>
  <c r="AB2639" i="1"/>
  <c r="I2639" i="1"/>
  <c r="A2640" i="1"/>
  <c r="Q2640" i="1" s="1"/>
  <c r="R2640" i="1" s="1"/>
  <c r="H2639" i="1"/>
  <c r="U2637" i="1"/>
  <c r="W2637" i="1" s="1"/>
  <c r="J2638" i="1"/>
  <c r="K2638" i="1" s="1"/>
  <c r="E2638" i="1" s="1"/>
  <c r="M2638" i="1"/>
  <c r="L2637" i="1" l="1"/>
  <c r="Z2632" i="1"/>
  <c r="D2638" i="1"/>
  <c r="F2638" i="1" s="1"/>
  <c r="O2634" i="1"/>
  <c r="P2634" i="1" s="1"/>
  <c r="N2635" i="1"/>
  <c r="B2632" i="1"/>
  <c r="C2641" i="1"/>
  <c r="G2637" i="1"/>
  <c r="S2633" i="1"/>
  <c r="Z2633" i="1" s="1"/>
  <c r="X2633" i="1"/>
  <c r="B2633" i="1" s="1"/>
  <c r="J2639" i="1"/>
  <c r="K2639" i="1" s="1"/>
  <c r="E2639" i="1" s="1"/>
  <c r="M2639" i="1"/>
  <c r="AB2640" i="1"/>
  <c r="U2638" i="1"/>
  <c r="W2638" i="1" s="1"/>
  <c r="T2642" i="1"/>
  <c r="H2640" i="1"/>
  <c r="A2641" i="1"/>
  <c r="Q2641" i="1" s="1"/>
  <c r="R2641" i="1" s="1"/>
  <c r="I2640" i="1"/>
  <c r="C2642" i="1" l="1"/>
  <c r="L2638" i="1"/>
  <c r="G2638" i="1"/>
  <c r="D2639" i="1"/>
  <c r="F2639" i="1" s="1"/>
  <c r="O2635" i="1"/>
  <c r="P2635" i="1" s="1"/>
  <c r="N2636" i="1"/>
  <c r="S2634" i="1"/>
  <c r="Z2634" i="1" s="1"/>
  <c r="X2634" i="1"/>
  <c r="B2634" i="1" s="1"/>
  <c r="AB2641" i="1"/>
  <c r="U2639" i="1"/>
  <c r="W2639" i="1" s="1"/>
  <c r="A2642" i="1"/>
  <c r="Q2642" i="1" s="1"/>
  <c r="R2642" i="1" s="1"/>
  <c r="H2641" i="1"/>
  <c r="I2641" i="1"/>
  <c r="J2640" i="1"/>
  <c r="K2640" i="1" s="1"/>
  <c r="E2640" i="1" s="1"/>
  <c r="M2640" i="1"/>
  <c r="T2643" i="1"/>
  <c r="L2639" i="1" l="1"/>
  <c r="D2640" i="1"/>
  <c r="F2640" i="1" s="1"/>
  <c r="N2637" i="1"/>
  <c r="O2636" i="1"/>
  <c r="P2636" i="1" s="1"/>
  <c r="S2635" i="1"/>
  <c r="Z2635" i="1" s="1"/>
  <c r="X2635" i="1"/>
  <c r="B2635" i="1" s="1"/>
  <c r="G2639" i="1"/>
  <c r="C2643" i="1"/>
  <c r="AB2642" i="1"/>
  <c r="T2644" i="1"/>
  <c r="U2640" i="1"/>
  <c r="W2640" i="1" s="1"/>
  <c r="J2641" i="1"/>
  <c r="K2641" i="1" s="1"/>
  <c r="E2641" i="1" s="1"/>
  <c r="M2641" i="1"/>
  <c r="A2643" i="1"/>
  <c r="Q2643" i="1" s="1"/>
  <c r="R2643" i="1" s="1"/>
  <c r="I2642" i="1"/>
  <c r="H2642" i="1"/>
  <c r="L2640" i="1" l="1"/>
  <c r="G2640" i="1"/>
  <c r="D2641" i="1"/>
  <c r="F2641" i="1" s="1"/>
  <c r="S2636" i="1"/>
  <c r="Z2636" i="1" s="1"/>
  <c r="X2636" i="1"/>
  <c r="B2636" i="1" s="1"/>
  <c r="O2637" i="1"/>
  <c r="P2637" i="1" s="1"/>
  <c r="N2638" i="1"/>
  <c r="C2644" i="1"/>
  <c r="A2644" i="1"/>
  <c r="Q2644" i="1" s="1"/>
  <c r="R2644" i="1" s="1"/>
  <c r="I2643" i="1"/>
  <c r="H2643" i="1"/>
  <c r="U2641" i="1"/>
  <c r="W2641" i="1" s="1"/>
  <c r="J2642" i="1"/>
  <c r="K2642" i="1" s="1"/>
  <c r="E2642" i="1" s="1"/>
  <c r="M2642" i="1"/>
  <c r="AB2643" i="1"/>
  <c r="T2645" i="1"/>
  <c r="L2641" i="1" l="1"/>
  <c r="G2641" i="1"/>
  <c r="D2642" i="1"/>
  <c r="F2642" i="1" s="1"/>
  <c r="N2639" i="1"/>
  <c r="O2638" i="1"/>
  <c r="P2638" i="1" s="1"/>
  <c r="S2637" i="1"/>
  <c r="Z2637" i="1" s="1"/>
  <c r="X2637" i="1"/>
  <c r="B2637" i="1" s="1"/>
  <c r="C2645" i="1"/>
  <c r="T2646" i="1"/>
  <c r="AB2644" i="1"/>
  <c r="A2645" i="1"/>
  <c r="Q2645" i="1" s="1"/>
  <c r="R2645" i="1" s="1"/>
  <c r="H2644" i="1"/>
  <c r="I2644" i="1"/>
  <c r="U2642" i="1"/>
  <c r="W2642" i="1" s="1"/>
  <c r="J2643" i="1"/>
  <c r="K2643" i="1" s="1"/>
  <c r="E2643" i="1" s="1"/>
  <c r="M2643" i="1"/>
  <c r="L2642" i="1" l="1"/>
  <c r="D2643" i="1"/>
  <c r="F2643" i="1" s="1"/>
  <c r="S2638" i="1"/>
  <c r="Z2638" i="1" s="1"/>
  <c r="X2638" i="1"/>
  <c r="B2638" i="1" s="1"/>
  <c r="O2639" i="1"/>
  <c r="P2639" i="1" s="1"/>
  <c r="N2640" i="1"/>
  <c r="G2642" i="1"/>
  <c r="C2646" i="1"/>
  <c r="J2644" i="1"/>
  <c r="K2644" i="1" s="1"/>
  <c r="E2644" i="1" s="1"/>
  <c r="M2644" i="1"/>
  <c r="I2645" i="1"/>
  <c r="A2646" i="1"/>
  <c r="Q2646" i="1" s="1"/>
  <c r="R2646" i="1" s="1"/>
  <c r="H2645" i="1"/>
  <c r="AB2645" i="1"/>
  <c r="U2643" i="1"/>
  <c r="W2643" i="1" s="1"/>
  <c r="T2647" i="1"/>
  <c r="L2643" i="1" l="1"/>
  <c r="D2644" i="1"/>
  <c r="F2644" i="1" s="1"/>
  <c r="S2639" i="1"/>
  <c r="Z2639" i="1" s="1"/>
  <c r="X2639" i="1"/>
  <c r="B2639" i="1" s="1"/>
  <c r="O2640" i="1"/>
  <c r="P2640" i="1" s="1"/>
  <c r="N2641" i="1"/>
  <c r="G2643" i="1"/>
  <c r="C2647" i="1"/>
  <c r="U2644" i="1"/>
  <c r="W2644" i="1" s="1"/>
  <c r="T2648" i="1"/>
  <c r="H2646" i="1"/>
  <c r="A2647" i="1"/>
  <c r="Q2647" i="1" s="1"/>
  <c r="R2647" i="1" s="1"/>
  <c r="I2646" i="1"/>
  <c r="J2645" i="1"/>
  <c r="K2645" i="1" s="1"/>
  <c r="E2645" i="1" s="1"/>
  <c r="M2645" i="1"/>
  <c r="AB2646" i="1"/>
  <c r="L2644" i="1" l="1"/>
  <c r="G2644" i="1"/>
  <c r="D2645" i="1"/>
  <c r="F2645" i="1" s="1"/>
  <c r="N2642" i="1"/>
  <c r="O2641" i="1"/>
  <c r="P2641" i="1" s="1"/>
  <c r="S2640" i="1"/>
  <c r="Z2640" i="1" s="1"/>
  <c r="X2640" i="1"/>
  <c r="B2640" i="1" s="1"/>
  <c r="C2648" i="1"/>
  <c r="J2646" i="1"/>
  <c r="K2646" i="1" s="1"/>
  <c r="E2646" i="1" s="1"/>
  <c r="M2646" i="1"/>
  <c r="T2649" i="1"/>
  <c r="H2647" i="1"/>
  <c r="A2648" i="1"/>
  <c r="Q2648" i="1" s="1"/>
  <c r="R2648" i="1" s="1"/>
  <c r="I2647" i="1"/>
  <c r="U2645" i="1"/>
  <c r="W2645" i="1" s="1"/>
  <c r="AB2647" i="1"/>
  <c r="L2645" i="1" l="1"/>
  <c r="G2645" i="1"/>
  <c r="D2646" i="1"/>
  <c r="F2646" i="1" s="1"/>
  <c r="C2649" i="1"/>
  <c r="S2641" i="1"/>
  <c r="Z2641" i="1" s="1"/>
  <c r="X2641" i="1"/>
  <c r="B2641" i="1" s="1"/>
  <c r="O2642" i="1"/>
  <c r="P2642" i="1" s="1"/>
  <c r="N2643" i="1"/>
  <c r="U2646" i="1"/>
  <c r="W2646" i="1" s="1"/>
  <c r="AB2648" i="1"/>
  <c r="T2650" i="1"/>
  <c r="J2647" i="1"/>
  <c r="K2647" i="1" s="1"/>
  <c r="E2647" i="1" s="1"/>
  <c r="M2647" i="1"/>
  <c r="H2648" i="1"/>
  <c r="A2649" i="1"/>
  <c r="Q2649" i="1" s="1"/>
  <c r="R2649" i="1" s="1"/>
  <c r="I2648" i="1"/>
  <c r="L2646" i="1" l="1"/>
  <c r="D2647" i="1"/>
  <c r="F2647" i="1" s="1"/>
  <c r="C2650" i="1"/>
  <c r="S2642" i="1"/>
  <c r="X2642" i="1"/>
  <c r="G2646" i="1"/>
  <c r="O2643" i="1"/>
  <c r="P2643" i="1" s="1"/>
  <c r="N2644" i="1"/>
  <c r="U2647" i="1"/>
  <c r="W2647" i="1" s="1"/>
  <c r="T2651" i="1"/>
  <c r="AB2649" i="1"/>
  <c r="H2649" i="1"/>
  <c r="A2650" i="1"/>
  <c r="Q2650" i="1" s="1"/>
  <c r="R2650" i="1" s="1"/>
  <c r="I2649" i="1"/>
  <c r="J2648" i="1"/>
  <c r="K2648" i="1" s="1"/>
  <c r="E2648" i="1" s="1"/>
  <c r="M2648" i="1"/>
  <c r="L2647" i="1" l="1"/>
  <c r="Z2642" i="1"/>
  <c r="G2647" i="1"/>
  <c r="D2648" i="1"/>
  <c r="F2648" i="1" s="1"/>
  <c r="B2642" i="1"/>
  <c r="C2651" i="1"/>
  <c r="S2643" i="1"/>
  <c r="X2643" i="1"/>
  <c r="N2645" i="1"/>
  <c r="O2644" i="1"/>
  <c r="P2644" i="1" s="1"/>
  <c r="J2649" i="1"/>
  <c r="K2649" i="1" s="1"/>
  <c r="E2649" i="1" s="1"/>
  <c r="M2649" i="1"/>
  <c r="U2648" i="1"/>
  <c r="W2648" i="1" s="1"/>
  <c r="AB2650" i="1"/>
  <c r="T2652" i="1"/>
  <c r="H2650" i="1"/>
  <c r="A2651" i="1"/>
  <c r="Q2651" i="1" s="1"/>
  <c r="R2651" i="1" s="1"/>
  <c r="I2650" i="1"/>
  <c r="Z2643" i="1" l="1"/>
  <c r="L2648" i="1"/>
  <c r="D2649" i="1"/>
  <c r="F2649" i="1" s="1"/>
  <c r="C2652" i="1"/>
  <c r="S2644" i="1"/>
  <c r="X2644" i="1"/>
  <c r="O2645" i="1"/>
  <c r="P2645" i="1" s="1"/>
  <c r="N2646" i="1"/>
  <c r="G2648" i="1"/>
  <c r="B2643" i="1"/>
  <c r="AB2651" i="1"/>
  <c r="T2653" i="1"/>
  <c r="J2650" i="1"/>
  <c r="K2650" i="1" s="1"/>
  <c r="E2650" i="1" s="1"/>
  <c r="M2650" i="1"/>
  <c r="H2651" i="1"/>
  <c r="A2652" i="1"/>
  <c r="Q2652" i="1" s="1"/>
  <c r="R2652" i="1" s="1"/>
  <c r="I2651" i="1"/>
  <c r="U2649" i="1"/>
  <c r="W2649" i="1" s="1"/>
  <c r="Z2644" i="1" l="1"/>
  <c r="L2649" i="1"/>
  <c r="D2650" i="1"/>
  <c r="F2650" i="1" s="1"/>
  <c r="C2653" i="1"/>
  <c r="O2646" i="1"/>
  <c r="P2646" i="1" s="1"/>
  <c r="N2647" i="1"/>
  <c r="G2649" i="1"/>
  <c r="S2645" i="1"/>
  <c r="X2645" i="1"/>
  <c r="B2644" i="1"/>
  <c r="H2652" i="1"/>
  <c r="A2653" i="1"/>
  <c r="Q2653" i="1" s="1"/>
  <c r="R2653" i="1" s="1"/>
  <c r="I2652" i="1"/>
  <c r="AB2652" i="1"/>
  <c r="U2650" i="1"/>
  <c r="W2650" i="1" s="1"/>
  <c r="T2654" i="1"/>
  <c r="J2651" i="1"/>
  <c r="K2651" i="1" s="1"/>
  <c r="E2651" i="1" s="1"/>
  <c r="M2651" i="1"/>
  <c r="L2650" i="1" l="1"/>
  <c r="Z2645" i="1"/>
  <c r="B2645" i="1"/>
  <c r="D2651" i="1"/>
  <c r="F2651" i="1" s="1"/>
  <c r="N2648" i="1"/>
  <c r="O2647" i="1"/>
  <c r="P2647" i="1" s="1"/>
  <c r="S2646" i="1"/>
  <c r="Z2646" i="1" s="1"/>
  <c r="X2646" i="1"/>
  <c r="B2646" i="1" s="1"/>
  <c r="C2654" i="1"/>
  <c r="G2650" i="1"/>
  <c r="H2653" i="1"/>
  <c r="A2654" i="1"/>
  <c r="Q2654" i="1" s="1"/>
  <c r="R2654" i="1" s="1"/>
  <c r="I2653" i="1"/>
  <c r="U2651" i="1"/>
  <c r="W2651" i="1" s="1"/>
  <c r="J2652" i="1"/>
  <c r="K2652" i="1" s="1"/>
  <c r="E2652" i="1" s="1"/>
  <c r="M2652" i="1"/>
  <c r="T2655" i="1"/>
  <c r="AB2653" i="1"/>
  <c r="L2651" i="1" l="1"/>
  <c r="D2652" i="1"/>
  <c r="F2652" i="1" s="1"/>
  <c r="S2647" i="1"/>
  <c r="X2647" i="1"/>
  <c r="O2648" i="1"/>
  <c r="P2648" i="1" s="1"/>
  <c r="N2649" i="1"/>
  <c r="G2651" i="1"/>
  <c r="C2655" i="1"/>
  <c r="AB2654" i="1"/>
  <c r="L2652" i="1"/>
  <c r="U2652" i="1"/>
  <c r="W2652" i="1" s="1"/>
  <c r="T2656" i="1"/>
  <c r="H2654" i="1"/>
  <c r="A2655" i="1"/>
  <c r="Q2655" i="1" s="1"/>
  <c r="R2655" i="1" s="1"/>
  <c r="I2654" i="1"/>
  <c r="J2653" i="1"/>
  <c r="K2653" i="1" s="1"/>
  <c r="E2653" i="1" s="1"/>
  <c r="M2653" i="1"/>
  <c r="Z2647" i="1" l="1"/>
  <c r="D2653" i="1"/>
  <c r="F2653" i="1" s="1"/>
  <c r="B2647" i="1"/>
  <c r="C2656" i="1"/>
  <c r="S2648" i="1"/>
  <c r="X2648" i="1"/>
  <c r="G2652" i="1"/>
  <c r="N2650" i="1"/>
  <c r="O2649" i="1"/>
  <c r="P2649" i="1" s="1"/>
  <c r="U2653" i="1"/>
  <c r="W2653" i="1" s="1"/>
  <c r="J2654" i="1"/>
  <c r="K2654" i="1" s="1"/>
  <c r="E2654" i="1" s="1"/>
  <c r="M2654" i="1"/>
  <c r="AB2655" i="1"/>
  <c r="T2657" i="1"/>
  <c r="H2655" i="1"/>
  <c r="A2656" i="1"/>
  <c r="Q2656" i="1" s="1"/>
  <c r="R2656" i="1" s="1"/>
  <c r="I2655" i="1"/>
  <c r="L2653" i="1" l="1"/>
  <c r="Z2648" i="1"/>
  <c r="D2654" i="1"/>
  <c r="F2654" i="1" s="1"/>
  <c r="C2657" i="1"/>
  <c r="S2649" i="1"/>
  <c r="X2649" i="1"/>
  <c r="N2651" i="1"/>
  <c r="O2650" i="1"/>
  <c r="P2650" i="1" s="1"/>
  <c r="G2653" i="1"/>
  <c r="B2648" i="1"/>
  <c r="U2654" i="1"/>
  <c r="W2654" i="1" s="1"/>
  <c r="AB2656" i="1"/>
  <c r="T2658" i="1"/>
  <c r="J2655" i="1"/>
  <c r="K2655" i="1" s="1"/>
  <c r="E2655" i="1" s="1"/>
  <c r="M2655" i="1"/>
  <c r="H2656" i="1"/>
  <c r="A2657" i="1"/>
  <c r="Q2657" i="1" s="1"/>
  <c r="R2657" i="1" s="1"/>
  <c r="I2656" i="1"/>
  <c r="Z2649" i="1" l="1"/>
  <c r="L2654" i="1"/>
  <c r="G2654" i="1"/>
  <c r="B2649" i="1"/>
  <c r="D2655" i="1"/>
  <c r="F2655" i="1" s="1"/>
  <c r="C2658" i="1"/>
  <c r="S2650" i="1"/>
  <c r="X2650" i="1"/>
  <c r="O2651" i="1"/>
  <c r="P2651" i="1" s="1"/>
  <c r="N2652" i="1"/>
  <c r="H2657" i="1"/>
  <c r="A2658" i="1"/>
  <c r="Q2658" i="1" s="1"/>
  <c r="R2658" i="1" s="1"/>
  <c r="I2657" i="1"/>
  <c r="J2656" i="1"/>
  <c r="K2656" i="1" s="1"/>
  <c r="E2656" i="1" s="1"/>
  <c r="M2656" i="1"/>
  <c r="T2659" i="1"/>
  <c r="AB2657" i="1"/>
  <c r="U2655" i="1"/>
  <c r="W2655" i="1" s="1"/>
  <c r="L2655" i="1" l="1"/>
  <c r="Z2650" i="1"/>
  <c r="G2655" i="1"/>
  <c r="D2656" i="1"/>
  <c r="F2656" i="1" s="1"/>
  <c r="C2659" i="1"/>
  <c r="O2652" i="1"/>
  <c r="P2652" i="1" s="1"/>
  <c r="N2653" i="1"/>
  <c r="S2651" i="1"/>
  <c r="Z2651" i="1" s="1"/>
  <c r="X2651" i="1"/>
  <c r="B2651" i="1" s="1"/>
  <c r="B2650" i="1"/>
  <c r="T2660" i="1"/>
  <c r="H2658" i="1"/>
  <c r="A2659" i="1"/>
  <c r="Q2659" i="1" s="1"/>
  <c r="R2659" i="1" s="1"/>
  <c r="I2658" i="1"/>
  <c r="J2657" i="1"/>
  <c r="K2657" i="1" s="1"/>
  <c r="E2657" i="1" s="1"/>
  <c r="M2657" i="1"/>
  <c r="U2656" i="1"/>
  <c r="W2656" i="1" s="1"/>
  <c r="AB2658" i="1"/>
  <c r="L2656" i="1" l="1"/>
  <c r="G2656" i="1"/>
  <c r="D2657" i="1"/>
  <c r="F2657" i="1" s="1"/>
  <c r="O2653" i="1"/>
  <c r="P2653" i="1" s="1"/>
  <c r="N2654" i="1"/>
  <c r="S2652" i="1"/>
  <c r="X2652" i="1"/>
  <c r="C2660" i="1"/>
  <c r="J2658" i="1"/>
  <c r="K2658" i="1" s="1"/>
  <c r="E2658" i="1" s="1"/>
  <c r="M2658" i="1"/>
  <c r="AB2659" i="1"/>
  <c r="U2657" i="1"/>
  <c r="W2657" i="1" s="1"/>
  <c r="T2661" i="1"/>
  <c r="H2659" i="1"/>
  <c r="I2659" i="1" s="1"/>
  <c r="A2660" i="1"/>
  <c r="Q2660" i="1" s="1"/>
  <c r="R2660" i="1" s="1"/>
  <c r="L2657" i="1" l="1"/>
  <c r="D2658" i="1"/>
  <c r="F2658" i="1" s="1"/>
  <c r="Z2652" i="1"/>
  <c r="B2652" i="1"/>
  <c r="G2657" i="1"/>
  <c r="O2654" i="1"/>
  <c r="P2654" i="1" s="1"/>
  <c r="N2655" i="1"/>
  <c r="S2653" i="1"/>
  <c r="Z2653" i="1" s="1"/>
  <c r="X2653" i="1"/>
  <c r="B2653" i="1" s="1"/>
  <c r="C2661" i="1"/>
  <c r="J2659" i="1"/>
  <c r="K2659" i="1" s="1"/>
  <c r="E2659" i="1" s="1"/>
  <c r="H2660" i="1"/>
  <c r="A2661" i="1"/>
  <c r="Q2661" i="1" s="1"/>
  <c r="R2661" i="1" s="1"/>
  <c r="I2660" i="1"/>
  <c r="T2662" i="1"/>
  <c r="AB2660" i="1"/>
  <c r="U2658" i="1"/>
  <c r="W2658" i="1" s="1"/>
  <c r="L2658" i="1" l="1"/>
  <c r="M2659" i="1" s="1"/>
  <c r="G2658" i="1"/>
  <c r="O2655" i="1"/>
  <c r="P2655" i="1" s="1"/>
  <c r="N2656" i="1"/>
  <c r="S2654" i="1"/>
  <c r="X2654" i="1"/>
  <c r="D2659" i="1"/>
  <c r="G2659" i="1" s="1"/>
  <c r="C2662" i="1"/>
  <c r="A2662" i="1"/>
  <c r="Q2662" i="1" s="1"/>
  <c r="R2662" i="1" s="1"/>
  <c r="H2661" i="1"/>
  <c r="I2661" i="1"/>
  <c r="T2663" i="1"/>
  <c r="J2660" i="1"/>
  <c r="K2660" i="1" s="1"/>
  <c r="E2660" i="1" s="1"/>
  <c r="AB2661" i="1"/>
  <c r="U2659" i="1"/>
  <c r="W2659" i="1" s="1"/>
  <c r="Z2654" i="1" l="1"/>
  <c r="D2660" i="1"/>
  <c r="L2660" i="1" s="1"/>
  <c r="F2659" i="1"/>
  <c r="B2654" i="1"/>
  <c r="C2663" i="1"/>
  <c r="O2656" i="1"/>
  <c r="P2656" i="1" s="1"/>
  <c r="N2657" i="1"/>
  <c r="L2659" i="1"/>
  <c r="S2655" i="1"/>
  <c r="X2655" i="1"/>
  <c r="U2660" i="1"/>
  <c r="W2660" i="1" s="1"/>
  <c r="J2661" i="1"/>
  <c r="K2661" i="1" s="1"/>
  <c r="E2661" i="1" s="1"/>
  <c r="A2663" i="1"/>
  <c r="Q2663" i="1" s="1"/>
  <c r="R2663" i="1" s="1"/>
  <c r="I2662" i="1"/>
  <c r="H2662" i="1"/>
  <c r="T2664" i="1"/>
  <c r="AB2662" i="1"/>
  <c r="M2660" i="1"/>
  <c r="Z2655" i="1" l="1"/>
  <c r="B2655" i="1"/>
  <c r="C2664" i="1"/>
  <c r="S2656" i="1"/>
  <c r="X2656" i="1"/>
  <c r="D2661" i="1"/>
  <c r="G2661" i="1" s="1"/>
  <c r="F2660" i="1"/>
  <c r="G2660" i="1"/>
  <c r="O2657" i="1"/>
  <c r="P2657" i="1" s="1"/>
  <c r="N2658" i="1"/>
  <c r="AB2663" i="1"/>
  <c r="J2662" i="1"/>
  <c r="K2662" i="1" s="1"/>
  <c r="E2662" i="1" s="1"/>
  <c r="M2661" i="1"/>
  <c r="U2661" i="1"/>
  <c r="W2661" i="1" s="1"/>
  <c r="T2665" i="1"/>
  <c r="I2663" i="1"/>
  <c r="A2664" i="1"/>
  <c r="Q2664" i="1" s="1"/>
  <c r="R2664" i="1" s="1"/>
  <c r="H2663" i="1"/>
  <c r="Z2656" i="1" l="1"/>
  <c r="B2656" i="1"/>
  <c r="L2661" i="1"/>
  <c r="O2658" i="1"/>
  <c r="P2658" i="1" s="1"/>
  <c r="N2659" i="1"/>
  <c r="S2657" i="1"/>
  <c r="Z2657" i="1" s="1"/>
  <c r="X2657" i="1"/>
  <c r="B2657" i="1" s="1"/>
  <c r="C2665" i="1"/>
  <c r="D2662" i="1"/>
  <c r="L2662" i="1" s="1"/>
  <c r="F2661" i="1"/>
  <c r="AB2664" i="1"/>
  <c r="M2662" i="1"/>
  <c r="U2662" i="1"/>
  <c r="W2662" i="1" s="1"/>
  <c r="T2666" i="1"/>
  <c r="H2664" i="1"/>
  <c r="A2665" i="1"/>
  <c r="Q2665" i="1" s="1"/>
  <c r="R2665" i="1" s="1"/>
  <c r="I2664" i="1"/>
  <c r="J2663" i="1"/>
  <c r="K2663" i="1" s="1"/>
  <c r="E2663" i="1" s="1"/>
  <c r="D2663" i="1" l="1"/>
  <c r="G2663" i="1" s="1"/>
  <c r="O2659" i="1"/>
  <c r="P2659" i="1" s="1"/>
  <c r="N2660" i="1"/>
  <c r="S2658" i="1"/>
  <c r="X2658" i="1"/>
  <c r="F2662" i="1"/>
  <c r="G2662" i="1"/>
  <c r="C2666" i="1"/>
  <c r="M2663" i="1"/>
  <c r="M2664" i="1" s="1"/>
  <c r="AB2665" i="1"/>
  <c r="A2666" i="1"/>
  <c r="Q2666" i="1" s="1"/>
  <c r="R2666" i="1" s="1"/>
  <c r="I2665" i="1"/>
  <c r="H2665" i="1"/>
  <c r="T2667" i="1"/>
  <c r="U2663" i="1"/>
  <c r="W2663" i="1" s="1"/>
  <c r="J2664" i="1"/>
  <c r="K2664" i="1" s="1"/>
  <c r="E2664" i="1" s="1"/>
  <c r="Z2658" i="1" l="1"/>
  <c r="L2663" i="1"/>
  <c r="O2660" i="1"/>
  <c r="P2660" i="1" s="1"/>
  <c r="N2661" i="1"/>
  <c r="S2659" i="1"/>
  <c r="Z2659" i="1" s="1"/>
  <c r="X2659" i="1"/>
  <c r="B2659" i="1" s="1"/>
  <c r="C2667" i="1"/>
  <c r="D2664" i="1"/>
  <c r="L2664" i="1" s="1"/>
  <c r="F2663" i="1"/>
  <c r="B2658" i="1"/>
  <c r="I2666" i="1"/>
  <c r="A2667" i="1"/>
  <c r="Q2667" i="1" s="1"/>
  <c r="R2667" i="1" s="1"/>
  <c r="H2666" i="1"/>
  <c r="T2668" i="1"/>
  <c r="M2665" i="1"/>
  <c r="J2665" i="1"/>
  <c r="K2665" i="1" s="1"/>
  <c r="E2665" i="1" s="1"/>
  <c r="U2664" i="1"/>
  <c r="W2664" i="1" s="1"/>
  <c r="AB2666" i="1"/>
  <c r="D2665" i="1" l="1"/>
  <c r="G2665" i="1" s="1"/>
  <c r="C2668" i="1"/>
  <c r="O2661" i="1"/>
  <c r="P2661" i="1" s="1"/>
  <c r="N2662" i="1"/>
  <c r="S2660" i="1"/>
  <c r="Z2660" i="1" s="1"/>
  <c r="X2660" i="1"/>
  <c r="B2660" i="1" s="1"/>
  <c r="F2664" i="1"/>
  <c r="G2664" i="1"/>
  <c r="A2668" i="1"/>
  <c r="Q2668" i="1" s="1"/>
  <c r="R2668" i="1" s="1"/>
  <c r="H2667" i="1"/>
  <c r="I2667" i="1"/>
  <c r="U2665" i="1"/>
  <c r="W2665" i="1" s="1"/>
  <c r="T2669" i="1"/>
  <c r="J2666" i="1"/>
  <c r="K2666" i="1" s="1"/>
  <c r="E2666" i="1" s="1"/>
  <c r="M2666" i="1"/>
  <c r="AB2667" i="1"/>
  <c r="L2665" i="1" l="1"/>
  <c r="F2665" i="1"/>
  <c r="D2666" i="1"/>
  <c r="O2662" i="1"/>
  <c r="P2662" i="1" s="1"/>
  <c r="N2663" i="1"/>
  <c r="S2661" i="1"/>
  <c r="Z2661" i="1" s="1"/>
  <c r="X2661" i="1"/>
  <c r="B2661" i="1" s="1"/>
  <c r="C2669" i="1"/>
  <c r="T2670" i="1"/>
  <c r="J2667" i="1"/>
  <c r="K2667" i="1" s="1"/>
  <c r="E2667" i="1" s="1"/>
  <c r="M2667" i="1"/>
  <c r="A2669" i="1"/>
  <c r="Q2669" i="1" s="1"/>
  <c r="R2669" i="1" s="1"/>
  <c r="I2668" i="1"/>
  <c r="H2668" i="1"/>
  <c r="U2666" i="1"/>
  <c r="W2666" i="1" s="1"/>
  <c r="AB2668" i="1"/>
  <c r="F2666" i="1" l="1"/>
  <c r="L2666" i="1"/>
  <c r="D2667" i="1"/>
  <c r="N2664" i="1"/>
  <c r="O2663" i="1"/>
  <c r="P2663" i="1" s="1"/>
  <c r="S2662" i="1"/>
  <c r="Z2662" i="1" s="1"/>
  <c r="X2662" i="1"/>
  <c r="B2662" i="1" s="1"/>
  <c r="G2666" i="1"/>
  <c r="C2670" i="1"/>
  <c r="J2668" i="1"/>
  <c r="K2668" i="1" s="1"/>
  <c r="E2668" i="1" s="1"/>
  <c r="M2668" i="1"/>
  <c r="U2667" i="1"/>
  <c r="W2667" i="1" s="1"/>
  <c r="T2671" i="1"/>
  <c r="AB2669" i="1"/>
  <c r="A2670" i="1"/>
  <c r="Q2670" i="1" s="1"/>
  <c r="R2670" i="1" s="1"/>
  <c r="I2669" i="1"/>
  <c r="H2669" i="1"/>
  <c r="F2667" i="1" l="1"/>
  <c r="L2667" i="1"/>
  <c r="D2668" i="1"/>
  <c r="S2663" i="1"/>
  <c r="X2663" i="1"/>
  <c r="N2665" i="1"/>
  <c r="O2664" i="1"/>
  <c r="P2664" i="1" s="1"/>
  <c r="C2671" i="1"/>
  <c r="G2667" i="1"/>
  <c r="AB2670" i="1"/>
  <c r="T2672" i="1"/>
  <c r="U2668" i="1"/>
  <c r="W2668" i="1" s="1"/>
  <c r="A2671" i="1"/>
  <c r="Q2671" i="1" s="1"/>
  <c r="R2671" i="1" s="1"/>
  <c r="I2670" i="1"/>
  <c r="H2670" i="1"/>
  <c r="J2669" i="1"/>
  <c r="K2669" i="1" s="1"/>
  <c r="E2669" i="1" s="1"/>
  <c r="M2669" i="1"/>
  <c r="F2668" i="1" l="1"/>
  <c r="L2668" i="1"/>
  <c r="Z2663" i="1"/>
  <c r="D2669" i="1"/>
  <c r="B2663" i="1"/>
  <c r="N2666" i="1"/>
  <c r="O2665" i="1"/>
  <c r="P2665" i="1" s="1"/>
  <c r="G2668" i="1"/>
  <c r="C2672" i="1"/>
  <c r="S2664" i="1"/>
  <c r="X2664" i="1"/>
  <c r="AB2671" i="1"/>
  <c r="T2673" i="1"/>
  <c r="A2672" i="1"/>
  <c r="Q2672" i="1" s="1"/>
  <c r="R2672" i="1" s="1"/>
  <c r="I2671" i="1"/>
  <c r="H2671" i="1"/>
  <c r="U2669" i="1"/>
  <c r="W2669" i="1" s="1"/>
  <c r="J2670" i="1"/>
  <c r="K2670" i="1" s="1"/>
  <c r="E2670" i="1" s="1"/>
  <c r="M2670" i="1"/>
  <c r="F2669" i="1" l="1"/>
  <c r="L2669" i="1"/>
  <c r="Z2664" i="1"/>
  <c r="G2669" i="1"/>
  <c r="D2670" i="1"/>
  <c r="N2667" i="1"/>
  <c r="O2666" i="1"/>
  <c r="P2666" i="1" s="1"/>
  <c r="S2665" i="1"/>
  <c r="Z2665" i="1" s="1"/>
  <c r="X2665" i="1"/>
  <c r="B2665" i="1" s="1"/>
  <c r="B2664" i="1"/>
  <c r="C2673" i="1"/>
  <c r="J2671" i="1"/>
  <c r="K2671" i="1" s="1"/>
  <c r="E2671" i="1" s="1"/>
  <c r="M2671" i="1"/>
  <c r="AB2672" i="1"/>
  <c r="T2674" i="1"/>
  <c r="U2670" i="1"/>
  <c r="W2670" i="1" s="1"/>
  <c r="A2673" i="1"/>
  <c r="Q2673" i="1" s="1"/>
  <c r="R2673" i="1" s="1"/>
  <c r="I2672" i="1"/>
  <c r="H2672" i="1"/>
  <c r="F2670" i="1" l="1"/>
  <c r="L2670" i="1"/>
  <c r="G2670" i="1"/>
  <c r="D2671" i="1"/>
  <c r="S2666" i="1"/>
  <c r="X2666" i="1"/>
  <c r="N2668" i="1"/>
  <c r="O2667" i="1"/>
  <c r="P2667" i="1" s="1"/>
  <c r="C2674" i="1"/>
  <c r="U2671" i="1"/>
  <c r="W2671" i="1" s="1"/>
  <c r="A2674" i="1"/>
  <c r="Q2674" i="1" s="1"/>
  <c r="R2674" i="1" s="1"/>
  <c r="I2673" i="1"/>
  <c r="H2673" i="1"/>
  <c r="J2672" i="1"/>
  <c r="K2672" i="1" s="1"/>
  <c r="E2672" i="1" s="1"/>
  <c r="M2672" i="1"/>
  <c r="AB2673" i="1"/>
  <c r="T2675" i="1"/>
  <c r="F2671" i="1" l="1"/>
  <c r="Z2666" i="1"/>
  <c r="G2671" i="1"/>
  <c r="L2671" i="1"/>
  <c r="D2672" i="1"/>
  <c r="F2672" i="1" s="1"/>
  <c r="B2666" i="1"/>
  <c r="C2675" i="1"/>
  <c r="S2667" i="1"/>
  <c r="Z2667" i="1" s="1"/>
  <c r="X2667" i="1"/>
  <c r="B2667" i="1" s="1"/>
  <c r="O2668" i="1"/>
  <c r="P2668" i="1" s="1"/>
  <c r="N2669" i="1"/>
  <c r="J2673" i="1"/>
  <c r="K2673" i="1" s="1"/>
  <c r="E2673" i="1" s="1"/>
  <c r="M2673" i="1"/>
  <c r="AB2674" i="1"/>
  <c r="T2676" i="1"/>
  <c r="U2672" i="1"/>
  <c r="W2672" i="1" s="1"/>
  <c r="A2675" i="1"/>
  <c r="Q2675" i="1" s="1"/>
  <c r="R2675" i="1" s="1"/>
  <c r="I2674" i="1"/>
  <c r="H2674" i="1"/>
  <c r="L2672" i="1" l="1"/>
  <c r="G2672" i="1"/>
  <c r="D2673" i="1"/>
  <c r="F2673" i="1" s="1"/>
  <c r="C2676" i="1"/>
  <c r="N2670" i="1"/>
  <c r="O2669" i="1"/>
  <c r="P2669" i="1" s="1"/>
  <c r="S2668" i="1"/>
  <c r="Z2668" i="1" s="1"/>
  <c r="X2668" i="1"/>
  <c r="B2668" i="1" s="1"/>
  <c r="AB2675" i="1"/>
  <c r="T2677" i="1"/>
  <c r="J2674" i="1"/>
  <c r="K2674" i="1" s="1"/>
  <c r="E2674" i="1" s="1"/>
  <c r="M2674" i="1"/>
  <c r="A2676" i="1"/>
  <c r="Q2676" i="1" s="1"/>
  <c r="R2676" i="1" s="1"/>
  <c r="I2675" i="1"/>
  <c r="H2675" i="1"/>
  <c r="U2673" i="1"/>
  <c r="W2673" i="1" s="1"/>
  <c r="L2673" i="1" l="1"/>
  <c r="G2673" i="1"/>
  <c r="D2674" i="1"/>
  <c r="F2674" i="1" s="1"/>
  <c r="S2669" i="1"/>
  <c r="X2669" i="1"/>
  <c r="O2670" i="1"/>
  <c r="P2670" i="1" s="1"/>
  <c r="N2671" i="1"/>
  <c r="C2677" i="1"/>
  <c r="J2675" i="1"/>
  <c r="K2675" i="1" s="1"/>
  <c r="E2675" i="1" s="1"/>
  <c r="M2675" i="1"/>
  <c r="AB2676" i="1"/>
  <c r="T2678" i="1"/>
  <c r="U2674" i="1"/>
  <c r="W2674" i="1" s="1"/>
  <c r="A2677" i="1"/>
  <c r="Q2677" i="1" s="1"/>
  <c r="R2677" i="1" s="1"/>
  <c r="I2676" i="1"/>
  <c r="H2676" i="1"/>
  <c r="L2674" i="1" l="1"/>
  <c r="Z2669" i="1"/>
  <c r="D2675" i="1"/>
  <c r="F2675" i="1" s="1"/>
  <c r="S2670" i="1"/>
  <c r="Z2670" i="1" s="1"/>
  <c r="X2670" i="1"/>
  <c r="B2670" i="1" s="1"/>
  <c r="B2669" i="1"/>
  <c r="N2672" i="1"/>
  <c r="O2671" i="1"/>
  <c r="P2671" i="1" s="1"/>
  <c r="G2674" i="1"/>
  <c r="C2678" i="1"/>
  <c r="AB2677" i="1"/>
  <c r="A2678" i="1"/>
  <c r="Q2678" i="1" s="1"/>
  <c r="R2678" i="1" s="1"/>
  <c r="I2677" i="1"/>
  <c r="H2677" i="1"/>
  <c r="T2679" i="1"/>
  <c r="J2676" i="1"/>
  <c r="K2676" i="1" s="1"/>
  <c r="E2676" i="1" s="1"/>
  <c r="M2676" i="1"/>
  <c r="U2675" i="1"/>
  <c r="W2675" i="1" s="1"/>
  <c r="L2675" i="1" l="1"/>
  <c r="D2676" i="1"/>
  <c r="F2676" i="1" s="1"/>
  <c r="S2671" i="1"/>
  <c r="X2671" i="1"/>
  <c r="O2672" i="1"/>
  <c r="P2672" i="1" s="1"/>
  <c r="N2673" i="1"/>
  <c r="C2679" i="1"/>
  <c r="G2675" i="1"/>
  <c r="AB2678" i="1"/>
  <c r="A2679" i="1"/>
  <c r="Q2679" i="1" s="1"/>
  <c r="R2679" i="1" s="1"/>
  <c r="I2678" i="1"/>
  <c r="H2678" i="1"/>
  <c r="U2676" i="1"/>
  <c r="W2676" i="1" s="1"/>
  <c r="T2680" i="1"/>
  <c r="J2677" i="1"/>
  <c r="K2677" i="1" s="1"/>
  <c r="E2677" i="1" s="1"/>
  <c r="M2677" i="1"/>
  <c r="L2676" i="1" l="1"/>
  <c r="Z2671" i="1"/>
  <c r="G2676" i="1"/>
  <c r="D2677" i="1"/>
  <c r="F2677" i="1" s="1"/>
  <c r="S2672" i="1"/>
  <c r="X2672" i="1"/>
  <c r="B2671" i="1"/>
  <c r="N2674" i="1"/>
  <c r="O2673" i="1"/>
  <c r="P2673" i="1" s="1"/>
  <c r="C2680" i="1"/>
  <c r="T2681" i="1"/>
  <c r="U2677" i="1"/>
  <c r="W2677" i="1" s="1"/>
  <c r="A2680" i="1"/>
  <c r="Q2680" i="1" s="1"/>
  <c r="R2680" i="1" s="1"/>
  <c r="I2679" i="1"/>
  <c r="H2679" i="1"/>
  <c r="J2678" i="1"/>
  <c r="K2678" i="1" s="1"/>
  <c r="E2678" i="1" s="1"/>
  <c r="M2678" i="1"/>
  <c r="AB2679" i="1"/>
  <c r="Z2672" i="1" l="1"/>
  <c r="L2677" i="1"/>
  <c r="G2677" i="1"/>
  <c r="D2678" i="1"/>
  <c r="F2678" i="1" s="1"/>
  <c r="B2672" i="1"/>
  <c r="C2681" i="1"/>
  <c r="S2673" i="1"/>
  <c r="Z2673" i="1" s="1"/>
  <c r="X2673" i="1"/>
  <c r="B2673" i="1" s="1"/>
  <c r="N2675" i="1"/>
  <c r="O2674" i="1"/>
  <c r="P2674" i="1" s="1"/>
  <c r="AB2680" i="1"/>
  <c r="A2681" i="1"/>
  <c r="Q2681" i="1" s="1"/>
  <c r="R2681" i="1" s="1"/>
  <c r="I2680" i="1"/>
  <c r="H2680" i="1"/>
  <c r="T2682" i="1"/>
  <c r="U2678" i="1"/>
  <c r="W2678" i="1" s="1"/>
  <c r="J2679" i="1"/>
  <c r="K2679" i="1" s="1"/>
  <c r="E2679" i="1" s="1"/>
  <c r="M2679" i="1"/>
  <c r="L2678" i="1" l="1"/>
  <c r="G2678" i="1"/>
  <c r="D2679" i="1"/>
  <c r="F2679" i="1" s="1"/>
  <c r="C2682" i="1"/>
  <c r="S2674" i="1"/>
  <c r="Z2674" i="1" s="1"/>
  <c r="X2674" i="1"/>
  <c r="B2674" i="1" s="1"/>
  <c r="O2675" i="1"/>
  <c r="P2675" i="1" s="1"/>
  <c r="N2676" i="1"/>
  <c r="U2679" i="1"/>
  <c r="W2679" i="1" s="1"/>
  <c r="T2683" i="1"/>
  <c r="J2680" i="1"/>
  <c r="K2680" i="1" s="1"/>
  <c r="E2680" i="1" s="1"/>
  <c r="M2680" i="1"/>
  <c r="AB2681" i="1"/>
  <c r="A2682" i="1"/>
  <c r="Q2682" i="1" s="1"/>
  <c r="R2682" i="1" s="1"/>
  <c r="I2681" i="1"/>
  <c r="H2681" i="1"/>
  <c r="G2679" i="1" l="1"/>
  <c r="L2679" i="1"/>
  <c r="D2680" i="1"/>
  <c r="F2680" i="1" s="1"/>
  <c r="C2683" i="1"/>
  <c r="N2677" i="1"/>
  <c r="O2676" i="1"/>
  <c r="P2676" i="1" s="1"/>
  <c r="S2675" i="1"/>
  <c r="Z2675" i="1" s="1"/>
  <c r="X2675" i="1"/>
  <c r="B2675" i="1" s="1"/>
  <c r="A2683" i="1"/>
  <c r="Q2683" i="1" s="1"/>
  <c r="R2683" i="1" s="1"/>
  <c r="I2682" i="1"/>
  <c r="H2682" i="1"/>
  <c r="AB2682" i="1"/>
  <c r="T2684" i="1"/>
  <c r="U2680" i="1"/>
  <c r="W2680" i="1" s="1"/>
  <c r="J2681" i="1"/>
  <c r="K2681" i="1" s="1"/>
  <c r="E2681" i="1" s="1"/>
  <c r="M2681" i="1"/>
  <c r="L2680" i="1" l="1"/>
  <c r="G2680" i="1"/>
  <c r="D2681" i="1"/>
  <c r="F2681" i="1" s="1"/>
  <c r="S2676" i="1"/>
  <c r="Z2676" i="1" s="1"/>
  <c r="X2676" i="1"/>
  <c r="B2676" i="1" s="1"/>
  <c r="O2677" i="1"/>
  <c r="P2677" i="1" s="1"/>
  <c r="N2678" i="1"/>
  <c r="C2684" i="1"/>
  <c r="T2685" i="1"/>
  <c r="J2682" i="1"/>
  <c r="K2682" i="1" s="1"/>
  <c r="E2682" i="1" s="1"/>
  <c r="M2682" i="1"/>
  <c r="AB2683" i="1"/>
  <c r="U2681" i="1"/>
  <c r="W2681" i="1" s="1"/>
  <c r="I2683" i="1"/>
  <c r="A2684" i="1"/>
  <c r="Q2684" i="1" s="1"/>
  <c r="R2684" i="1" s="1"/>
  <c r="H2683" i="1"/>
  <c r="L2681" i="1" l="1"/>
  <c r="D2682" i="1"/>
  <c r="F2682" i="1" s="1"/>
  <c r="N2679" i="1"/>
  <c r="O2678" i="1"/>
  <c r="P2678" i="1" s="1"/>
  <c r="S2677" i="1"/>
  <c r="Z2677" i="1" s="1"/>
  <c r="X2677" i="1"/>
  <c r="B2677" i="1" s="1"/>
  <c r="G2681" i="1"/>
  <c r="C2685" i="1"/>
  <c r="AB2684" i="1"/>
  <c r="U2682" i="1"/>
  <c r="W2682" i="1" s="1"/>
  <c r="T2686" i="1"/>
  <c r="H2684" i="1"/>
  <c r="A2685" i="1"/>
  <c r="Q2685" i="1" s="1"/>
  <c r="R2685" i="1" s="1"/>
  <c r="I2684" i="1"/>
  <c r="J2683" i="1"/>
  <c r="K2683" i="1" s="1"/>
  <c r="E2683" i="1" s="1"/>
  <c r="M2683" i="1"/>
  <c r="L2682" i="1" l="1"/>
  <c r="G2682" i="1"/>
  <c r="D2683" i="1"/>
  <c r="F2683" i="1" s="1"/>
  <c r="S2678" i="1"/>
  <c r="Z2678" i="1" s="1"/>
  <c r="X2678" i="1"/>
  <c r="B2678" i="1" s="1"/>
  <c r="N2680" i="1"/>
  <c r="O2679" i="1"/>
  <c r="P2679" i="1" s="1"/>
  <c r="C2686" i="1"/>
  <c r="A2686" i="1"/>
  <c r="Q2686" i="1" s="1"/>
  <c r="R2686" i="1" s="1"/>
  <c r="H2685" i="1"/>
  <c r="I2685" i="1"/>
  <c r="AB2685" i="1"/>
  <c r="U2683" i="1"/>
  <c r="W2683" i="1" s="1"/>
  <c r="J2684" i="1"/>
  <c r="K2684" i="1" s="1"/>
  <c r="E2684" i="1" s="1"/>
  <c r="M2684" i="1"/>
  <c r="T2687" i="1"/>
  <c r="L2683" i="1" l="1"/>
  <c r="G2683" i="1"/>
  <c r="D2684" i="1"/>
  <c r="F2684" i="1" s="1"/>
  <c r="S2679" i="1"/>
  <c r="X2679" i="1"/>
  <c r="O2680" i="1"/>
  <c r="P2680" i="1" s="1"/>
  <c r="N2681" i="1"/>
  <c r="C2687" i="1"/>
  <c r="U2684" i="1"/>
  <c r="W2684" i="1" s="1"/>
  <c r="T2688" i="1"/>
  <c r="J2685" i="1"/>
  <c r="K2685" i="1" s="1"/>
  <c r="E2685" i="1" s="1"/>
  <c r="M2685" i="1"/>
  <c r="A2687" i="1"/>
  <c r="Q2687" i="1" s="1"/>
  <c r="R2687" i="1" s="1"/>
  <c r="I2686" i="1"/>
  <c r="H2686" i="1"/>
  <c r="AB2686" i="1"/>
  <c r="L2684" i="1" l="1"/>
  <c r="Z2679" i="1"/>
  <c r="G2684" i="1"/>
  <c r="D2685" i="1"/>
  <c r="F2685" i="1" s="1"/>
  <c r="S2680" i="1"/>
  <c r="Z2680" i="1" s="1"/>
  <c r="X2680" i="1"/>
  <c r="B2680" i="1" s="1"/>
  <c r="O2681" i="1"/>
  <c r="P2681" i="1" s="1"/>
  <c r="N2682" i="1"/>
  <c r="B2679" i="1"/>
  <c r="C2688" i="1"/>
  <c r="J2686" i="1"/>
  <c r="K2686" i="1" s="1"/>
  <c r="E2686" i="1" s="1"/>
  <c r="M2686" i="1"/>
  <c r="T2689" i="1"/>
  <c r="U2685" i="1"/>
  <c r="W2685" i="1" s="1"/>
  <c r="AB2687" i="1"/>
  <c r="A2688" i="1"/>
  <c r="Q2688" i="1" s="1"/>
  <c r="R2688" i="1" s="1"/>
  <c r="I2687" i="1"/>
  <c r="H2687" i="1"/>
  <c r="L2685" i="1" l="1"/>
  <c r="D2686" i="1"/>
  <c r="F2686" i="1" s="1"/>
  <c r="O2682" i="1"/>
  <c r="P2682" i="1" s="1"/>
  <c r="N2683" i="1"/>
  <c r="S2681" i="1"/>
  <c r="X2681" i="1"/>
  <c r="C2689" i="1"/>
  <c r="G2685" i="1"/>
  <c r="T2690" i="1"/>
  <c r="A2689" i="1"/>
  <c r="Q2689" i="1" s="1"/>
  <c r="R2689" i="1" s="1"/>
  <c r="H2688" i="1"/>
  <c r="I2688" i="1"/>
  <c r="U2686" i="1"/>
  <c r="W2686" i="1" s="1"/>
  <c r="J2687" i="1"/>
  <c r="K2687" i="1" s="1"/>
  <c r="E2687" i="1" s="1"/>
  <c r="M2687" i="1"/>
  <c r="AB2688" i="1"/>
  <c r="L2686" i="1" l="1"/>
  <c r="Z2681" i="1"/>
  <c r="D2687" i="1"/>
  <c r="F2687" i="1" s="1"/>
  <c r="O2683" i="1"/>
  <c r="P2683" i="1" s="1"/>
  <c r="N2684" i="1"/>
  <c r="S2682" i="1"/>
  <c r="X2682" i="1"/>
  <c r="C2690" i="1"/>
  <c r="G2686" i="1"/>
  <c r="B2681" i="1"/>
  <c r="AB2689" i="1"/>
  <c r="U2687" i="1"/>
  <c r="W2687" i="1" s="1"/>
  <c r="T2691" i="1"/>
  <c r="J2688" i="1"/>
  <c r="K2688" i="1" s="1"/>
  <c r="E2688" i="1" s="1"/>
  <c r="M2688" i="1"/>
  <c r="I2689" i="1"/>
  <c r="A2690" i="1"/>
  <c r="Q2690" i="1" s="1"/>
  <c r="R2690" i="1" s="1"/>
  <c r="H2689" i="1"/>
  <c r="Z2682" i="1" l="1"/>
  <c r="L2687" i="1"/>
  <c r="D2688" i="1"/>
  <c r="F2688" i="1" s="1"/>
  <c r="N2685" i="1"/>
  <c r="O2684" i="1"/>
  <c r="P2684" i="1" s="1"/>
  <c r="S2683" i="1"/>
  <c r="X2683" i="1"/>
  <c r="C2691" i="1"/>
  <c r="G2687" i="1"/>
  <c r="B2682" i="1"/>
  <c r="J2689" i="1"/>
  <c r="K2689" i="1" s="1"/>
  <c r="E2689" i="1" s="1"/>
  <c r="M2689" i="1"/>
  <c r="H2690" i="1"/>
  <c r="A2691" i="1"/>
  <c r="Q2691" i="1" s="1"/>
  <c r="R2691" i="1" s="1"/>
  <c r="I2690" i="1"/>
  <c r="AB2690" i="1"/>
  <c r="U2688" i="1"/>
  <c r="W2688" i="1" s="1"/>
  <c r="T2692" i="1"/>
  <c r="L2688" i="1" l="1"/>
  <c r="Z2683" i="1"/>
  <c r="G2688" i="1"/>
  <c r="B2683" i="1"/>
  <c r="D2689" i="1"/>
  <c r="F2689" i="1" s="1"/>
  <c r="S2684" i="1"/>
  <c r="Z2684" i="1" s="1"/>
  <c r="X2684" i="1"/>
  <c r="B2684" i="1" s="1"/>
  <c r="N2686" i="1"/>
  <c r="O2685" i="1"/>
  <c r="P2685" i="1" s="1"/>
  <c r="C2692" i="1"/>
  <c r="J2690" i="1"/>
  <c r="K2690" i="1" s="1"/>
  <c r="E2690" i="1" s="1"/>
  <c r="M2690" i="1"/>
  <c r="AB2691" i="1"/>
  <c r="U2689" i="1"/>
  <c r="W2689" i="1" s="1"/>
  <c r="T2693" i="1"/>
  <c r="H2691" i="1"/>
  <c r="I2691" i="1" s="1"/>
  <c r="A2692" i="1"/>
  <c r="Q2692" i="1" s="1"/>
  <c r="R2692" i="1" s="1"/>
  <c r="L2689" i="1" l="1"/>
  <c r="D2690" i="1"/>
  <c r="F2690" i="1" s="1"/>
  <c r="N2687" i="1"/>
  <c r="O2686" i="1"/>
  <c r="P2686" i="1" s="1"/>
  <c r="S2685" i="1"/>
  <c r="X2685" i="1"/>
  <c r="G2689" i="1"/>
  <c r="C2693" i="1"/>
  <c r="H2692" i="1"/>
  <c r="A2693" i="1"/>
  <c r="Q2693" i="1" s="1"/>
  <c r="R2693" i="1" s="1"/>
  <c r="I2692" i="1"/>
  <c r="AB2692" i="1"/>
  <c r="T2694" i="1"/>
  <c r="J2691" i="1"/>
  <c r="K2691" i="1" s="1"/>
  <c r="E2691" i="1" s="1"/>
  <c r="U2690" i="1"/>
  <c r="W2690" i="1" s="1"/>
  <c r="Z2685" i="1" l="1"/>
  <c r="L2690" i="1"/>
  <c r="M2691" i="1" s="1"/>
  <c r="G2690" i="1"/>
  <c r="B2685" i="1"/>
  <c r="S2686" i="1"/>
  <c r="Z2686" i="1" s="1"/>
  <c r="X2686" i="1"/>
  <c r="B2686" i="1" s="1"/>
  <c r="D2691" i="1"/>
  <c r="F2691" i="1" s="1"/>
  <c r="C2694" i="1"/>
  <c r="O2687" i="1"/>
  <c r="P2687" i="1" s="1"/>
  <c r="N2688" i="1"/>
  <c r="AB2693" i="1"/>
  <c r="U2691" i="1"/>
  <c r="W2691" i="1" s="1"/>
  <c r="T2695" i="1"/>
  <c r="H2693" i="1"/>
  <c r="A2694" i="1"/>
  <c r="Q2694" i="1" s="1"/>
  <c r="R2694" i="1" s="1"/>
  <c r="I2693" i="1"/>
  <c r="J2692" i="1"/>
  <c r="K2692" i="1" s="1"/>
  <c r="E2692" i="1" s="1"/>
  <c r="L2691" i="1" l="1"/>
  <c r="D2692" i="1"/>
  <c r="F2692" i="1" s="1"/>
  <c r="C2695" i="1"/>
  <c r="G2691" i="1"/>
  <c r="S2687" i="1"/>
  <c r="Z2687" i="1" s="1"/>
  <c r="X2687" i="1"/>
  <c r="B2687" i="1" s="1"/>
  <c r="O2688" i="1"/>
  <c r="P2688" i="1" s="1"/>
  <c r="N2689" i="1"/>
  <c r="M2692" i="1"/>
  <c r="M2693" i="1" s="1"/>
  <c r="AB2694" i="1"/>
  <c r="U2692" i="1"/>
  <c r="W2692" i="1" s="1"/>
  <c r="H2694" i="1"/>
  <c r="A2695" i="1"/>
  <c r="Q2695" i="1" s="1"/>
  <c r="R2695" i="1" s="1"/>
  <c r="I2694" i="1"/>
  <c r="T2696" i="1"/>
  <c r="J2693" i="1"/>
  <c r="K2693" i="1" s="1"/>
  <c r="E2693" i="1" s="1"/>
  <c r="L2692" i="1" l="1"/>
  <c r="G2692" i="1"/>
  <c r="D2693" i="1"/>
  <c r="F2693" i="1" s="1"/>
  <c r="C2696" i="1"/>
  <c r="N2690" i="1"/>
  <c r="O2689" i="1"/>
  <c r="P2689" i="1" s="1"/>
  <c r="S2688" i="1"/>
  <c r="Z2688" i="1" s="1"/>
  <c r="X2688" i="1"/>
  <c r="B2688" i="1" s="1"/>
  <c r="H2695" i="1"/>
  <c r="A2696" i="1"/>
  <c r="Q2696" i="1" s="1"/>
  <c r="R2696" i="1" s="1"/>
  <c r="I2695" i="1"/>
  <c r="U2693" i="1"/>
  <c r="W2693" i="1" s="1"/>
  <c r="J2694" i="1"/>
  <c r="K2694" i="1" s="1"/>
  <c r="E2694" i="1" s="1"/>
  <c r="M2694" i="1"/>
  <c r="AB2695" i="1"/>
  <c r="T2697" i="1"/>
  <c r="L2693" i="1" l="1"/>
  <c r="G2693" i="1"/>
  <c r="D2694" i="1"/>
  <c r="F2694" i="1" s="1"/>
  <c r="O2690" i="1"/>
  <c r="P2690" i="1" s="1"/>
  <c r="N2691" i="1"/>
  <c r="C2697" i="1"/>
  <c r="S2689" i="1"/>
  <c r="X2689" i="1"/>
  <c r="T2698" i="1"/>
  <c r="H2696" i="1"/>
  <c r="A2697" i="1"/>
  <c r="Q2697" i="1" s="1"/>
  <c r="R2697" i="1" s="1"/>
  <c r="I2696" i="1"/>
  <c r="J2695" i="1"/>
  <c r="K2695" i="1" s="1"/>
  <c r="E2695" i="1" s="1"/>
  <c r="M2695" i="1"/>
  <c r="U2694" i="1"/>
  <c r="W2694" i="1" s="1"/>
  <c r="AB2696" i="1"/>
  <c r="Z2689" i="1" l="1"/>
  <c r="L2694" i="1"/>
  <c r="G2694" i="1"/>
  <c r="D2695" i="1"/>
  <c r="F2695" i="1" s="1"/>
  <c r="C2698" i="1"/>
  <c r="O2691" i="1"/>
  <c r="P2691" i="1" s="1"/>
  <c r="N2692" i="1"/>
  <c r="S2690" i="1"/>
  <c r="X2690" i="1"/>
  <c r="B2689" i="1"/>
  <c r="J2696" i="1"/>
  <c r="K2696" i="1" s="1"/>
  <c r="E2696" i="1" s="1"/>
  <c r="M2696" i="1"/>
  <c r="AB2697" i="1"/>
  <c r="U2695" i="1"/>
  <c r="W2695" i="1" s="1"/>
  <c r="T2699" i="1"/>
  <c r="H2697" i="1"/>
  <c r="A2698" i="1"/>
  <c r="Q2698" i="1" s="1"/>
  <c r="R2698" i="1" s="1"/>
  <c r="I2697" i="1"/>
  <c r="L2695" i="1" l="1"/>
  <c r="Z2690" i="1"/>
  <c r="D2696" i="1"/>
  <c r="F2696" i="1" s="1"/>
  <c r="O2692" i="1"/>
  <c r="P2692" i="1" s="1"/>
  <c r="N2693" i="1"/>
  <c r="S2691" i="1"/>
  <c r="Z2691" i="1" s="1"/>
  <c r="X2691" i="1"/>
  <c r="B2691" i="1" s="1"/>
  <c r="C2699" i="1"/>
  <c r="G2695" i="1"/>
  <c r="B2690" i="1"/>
  <c r="J2697" i="1"/>
  <c r="K2697" i="1" s="1"/>
  <c r="E2697" i="1" s="1"/>
  <c r="M2697" i="1"/>
  <c r="AB2698" i="1"/>
  <c r="U2696" i="1"/>
  <c r="W2696" i="1" s="1"/>
  <c r="H2698" i="1"/>
  <c r="A2699" i="1"/>
  <c r="Q2699" i="1" s="1"/>
  <c r="R2699" i="1" s="1"/>
  <c r="I2698" i="1"/>
  <c r="T2700" i="1"/>
  <c r="L2696" i="1" l="1"/>
  <c r="D2697" i="1"/>
  <c r="F2697" i="1" s="1"/>
  <c r="O2693" i="1"/>
  <c r="P2693" i="1" s="1"/>
  <c r="N2694" i="1"/>
  <c r="S2692" i="1"/>
  <c r="Z2692" i="1" s="1"/>
  <c r="X2692" i="1"/>
  <c r="B2692" i="1" s="1"/>
  <c r="G2696" i="1"/>
  <c r="C2700" i="1"/>
  <c r="J2698" i="1"/>
  <c r="K2698" i="1" s="1"/>
  <c r="E2698" i="1" s="1"/>
  <c r="M2698" i="1"/>
  <c r="T2701" i="1"/>
  <c r="H2699" i="1"/>
  <c r="A2700" i="1"/>
  <c r="Q2700" i="1" s="1"/>
  <c r="R2700" i="1" s="1"/>
  <c r="I2699" i="1"/>
  <c r="AB2699" i="1"/>
  <c r="U2697" i="1"/>
  <c r="W2697" i="1" s="1"/>
  <c r="L2697" i="1" l="1"/>
  <c r="G2697" i="1"/>
  <c r="D2698" i="1"/>
  <c r="F2698" i="1" s="1"/>
  <c r="O2694" i="1"/>
  <c r="P2694" i="1" s="1"/>
  <c r="N2695" i="1"/>
  <c r="S2693" i="1"/>
  <c r="X2693" i="1"/>
  <c r="B2693" i="1" s="1"/>
  <c r="C2701" i="1"/>
  <c r="AB2700" i="1"/>
  <c r="T2702" i="1"/>
  <c r="J2699" i="1"/>
  <c r="K2699" i="1" s="1"/>
  <c r="E2699" i="1" s="1"/>
  <c r="M2699" i="1"/>
  <c r="H2700" i="1"/>
  <c r="A2701" i="1"/>
  <c r="Q2701" i="1" s="1"/>
  <c r="R2701" i="1" s="1"/>
  <c r="I2700" i="1"/>
  <c r="U2698" i="1"/>
  <c r="W2698" i="1" s="1"/>
  <c r="L2698" i="1" l="1"/>
  <c r="D2699" i="1"/>
  <c r="F2699" i="1" s="1"/>
  <c r="O2695" i="1"/>
  <c r="P2695" i="1" s="1"/>
  <c r="N2696" i="1"/>
  <c r="S2694" i="1"/>
  <c r="Z2694" i="1" s="1"/>
  <c r="X2694" i="1"/>
  <c r="B2694" i="1" s="1"/>
  <c r="C2702" i="1"/>
  <c r="G2698" i="1"/>
  <c r="Z2693" i="1"/>
  <c r="U2699" i="1"/>
  <c r="W2699" i="1" s="1"/>
  <c r="AB2701" i="1"/>
  <c r="J2700" i="1"/>
  <c r="K2700" i="1" s="1"/>
  <c r="E2700" i="1" s="1"/>
  <c r="M2700" i="1"/>
  <c r="H2701" i="1"/>
  <c r="A2702" i="1"/>
  <c r="Q2702" i="1" s="1"/>
  <c r="R2702" i="1" s="1"/>
  <c r="I2701" i="1"/>
  <c r="T2703" i="1"/>
  <c r="L2699" i="1" l="1"/>
  <c r="D2700" i="1"/>
  <c r="F2700" i="1" s="1"/>
  <c r="O2696" i="1"/>
  <c r="P2696" i="1" s="1"/>
  <c r="N2697" i="1"/>
  <c r="S2695" i="1"/>
  <c r="Z2695" i="1" s="1"/>
  <c r="X2695" i="1"/>
  <c r="B2695" i="1" s="1"/>
  <c r="G2699" i="1"/>
  <c r="C2703" i="1"/>
  <c r="U2700" i="1"/>
  <c r="W2700" i="1" s="1"/>
  <c r="T2704" i="1"/>
  <c r="H2702" i="1"/>
  <c r="A2703" i="1"/>
  <c r="Q2703" i="1" s="1"/>
  <c r="R2703" i="1" s="1"/>
  <c r="I2702" i="1"/>
  <c r="J2701" i="1"/>
  <c r="K2701" i="1" s="1"/>
  <c r="E2701" i="1" s="1"/>
  <c r="M2701" i="1"/>
  <c r="AB2702" i="1"/>
  <c r="L2700" i="1" l="1"/>
  <c r="D2701" i="1"/>
  <c r="F2701" i="1" s="1"/>
  <c r="O2697" i="1"/>
  <c r="P2697" i="1" s="1"/>
  <c r="N2698" i="1"/>
  <c r="S2696" i="1"/>
  <c r="X2696" i="1"/>
  <c r="B2696" i="1" s="1"/>
  <c r="C2704" i="1"/>
  <c r="G2700" i="1"/>
  <c r="U2701" i="1"/>
  <c r="W2701" i="1" s="1"/>
  <c r="J2702" i="1"/>
  <c r="K2702" i="1" s="1"/>
  <c r="E2702" i="1" s="1"/>
  <c r="M2702" i="1"/>
  <c r="T2705" i="1"/>
  <c r="AB2703" i="1"/>
  <c r="H2703" i="1"/>
  <c r="A2704" i="1"/>
  <c r="Q2704" i="1" s="1"/>
  <c r="R2704" i="1" s="1"/>
  <c r="I2703" i="1"/>
  <c r="L2701" i="1" l="1"/>
  <c r="Z2696" i="1"/>
  <c r="D2702" i="1"/>
  <c r="F2702" i="1" s="1"/>
  <c r="O2698" i="1"/>
  <c r="P2698" i="1" s="1"/>
  <c r="N2699" i="1"/>
  <c r="S2697" i="1"/>
  <c r="Z2697" i="1" s="1"/>
  <c r="X2697" i="1"/>
  <c r="B2697" i="1" s="1"/>
  <c r="G2701" i="1"/>
  <c r="C2705" i="1"/>
  <c r="U2702" i="1"/>
  <c r="W2702" i="1" s="1"/>
  <c r="AB2704" i="1"/>
  <c r="H2704" i="1"/>
  <c r="A2705" i="1"/>
  <c r="Q2705" i="1" s="1"/>
  <c r="R2705" i="1" s="1"/>
  <c r="I2704" i="1"/>
  <c r="T2706" i="1"/>
  <c r="J2703" i="1"/>
  <c r="K2703" i="1" s="1"/>
  <c r="E2703" i="1" s="1"/>
  <c r="M2703" i="1"/>
  <c r="L2702" i="1" l="1"/>
  <c r="G2702" i="1"/>
  <c r="D2703" i="1"/>
  <c r="F2703" i="1" s="1"/>
  <c r="N2700" i="1"/>
  <c r="O2699" i="1"/>
  <c r="P2699" i="1" s="1"/>
  <c r="S2698" i="1"/>
  <c r="X2698" i="1"/>
  <c r="C2706" i="1"/>
  <c r="U2703" i="1"/>
  <c r="W2703" i="1" s="1"/>
  <c r="AB2705" i="1"/>
  <c r="T2707" i="1"/>
  <c r="A2706" i="1"/>
  <c r="Q2706" i="1" s="1"/>
  <c r="R2706" i="1" s="1"/>
  <c r="H2705" i="1"/>
  <c r="I2705" i="1"/>
  <c r="J2704" i="1"/>
  <c r="K2704" i="1" s="1"/>
  <c r="E2704" i="1" s="1"/>
  <c r="M2704" i="1"/>
  <c r="Z2698" i="1" l="1"/>
  <c r="B2698" i="1"/>
  <c r="L2703" i="1"/>
  <c r="D2704" i="1"/>
  <c r="F2704" i="1" s="1"/>
  <c r="S2699" i="1"/>
  <c r="X2699" i="1"/>
  <c r="O2700" i="1"/>
  <c r="P2700" i="1" s="1"/>
  <c r="N2701" i="1"/>
  <c r="G2703" i="1"/>
  <c r="C2707" i="1"/>
  <c r="AB2706" i="1"/>
  <c r="U2704" i="1"/>
  <c r="W2704" i="1" s="1"/>
  <c r="J2705" i="1"/>
  <c r="K2705" i="1" s="1"/>
  <c r="E2705" i="1" s="1"/>
  <c r="M2705" i="1"/>
  <c r="A2707" i="1"/>
  <c r="Q2707" i="1" s="1"/>
  <c r="R2707" i="1" s="1"/>
  <c r="I2706" i="1"/>
  <c r="H2706" i="1"/>
  <c r="T2708" i="1"/>
  <c r="L2704" i="1" l="1"/>
  <c r="Z2699" i="1"/>
  <c r="D2705" i="1"/>
  <c r="F2705" i="1" s="1"/>
  <c r="S2700" i="1"/>
  <c r="X2700" i="1"/>
  <c r="B2700" i="1" s="1"/>
  <c r="B2699" i="1"/>
  <c r="C2708" i="1"/>
  <c r="G2704" i="1"/>
  <c r="N2702" i="1"/>
  <c r="O2701" i="1"/>
  <c r="P2701" i="1" s="1"/>
  <c r="U2705" i="1"/>
  <c r="W2705" i="1" s="1"/>
  <c r="J2706" i="1"/>
  <c r="K2706" i="1" s="1"/>
  <c r="E2706" i="1" s="1"/>
  <c r="M2706" i="1"/>
  <c r="T2709" i="1"/>
  <c r="AB2707" i="1"/>
  <c r="I2707" i="1"/>
  <c r="A2708" i="1"/>
  <c r="Q2708" i="1" s="1"/>
  <c r="R2708" i="1" s="1"/>
  <c r="H2707" i="1"/>
  <c r="L2705" i="1" l="1"/>
  <c r="G2705" i="1"/>
  <c r="Z2700" i="1"/>
  <c r="D2706" i="1"/>
  <c r="F2706" i="1" s="1"/>
  <c r="S2701" i="1"/>
  <c r="X2701" i="1"/>
  <c r="O2702" i="1"/>
  <c r="P2702" i="1" s="1"/>
  <c r="N2703" i="1"/>
  <c r="C2709" i="1"/>
  <c r="U2706" i="1"/>
  <c r="W2706" i="1" s="1"/>
  <c r="T2710" i="1"/>
  <c r="J2707" i="1"/>
  <c r="K2707" i="1" s="1"/>
  <c r="E2707" i="1" s="1"/>
  <c r="M2707" i="1"/>
  <c r="AB2708" i="1"/>
  <c r="H2708" i="1"/>
  <c r="A2709" i="1"/>
  <c r="Q2709" i="1" s="1"/>
  <c r="R2709" i="1" s="1"/>
  <c r="I2708" i="1"/>
  <c r="Z2701" i="1" l="1"/>
  <c r="L2706" i="1"/>
  <c r="G2706" i="1"/>
  <c r="D2707" i="1"/>
  <c r="F2707" i="1" s="1"/>
  <c r="B2701" i="1"/>
  <c r="C2710" i="1"/>
  <c r="S2702" i="1"/>
  <c r="X2702" i="1"/>
  <c r="O2703" i="1"/>
  <c r="P2703" i="1" s="1"/>
  <c r="N2704" i="1"/>
  <c r="AB2709" i="1"/>
  <c r="T2711" i="1"/>
  <c r="U2707" i="1"/>
  <c r="W2707" i="1" s="1"/>
  <c r="A2710" i="1"/>
  <c r="Q2710" i="1" s="1"/>
  <c r="R2710" i="1" s="1"/>
  <c r="I2709" i="1"/>
  <c r="H2709" i="1"/>
  <c r="J2708" i="1"/>
  <c r="K2708" i="1" s="1"/>
  <c r="E2708" i="1" s="1"/>
  <c r="M2708" i="1"/>
  <c r="L2707" i="1" l="1"/>
  <c r="Z2702" i="1"/>
  <c r="D2708" i="1"/>
  <c r="F2708" i="1" s="1"/>
  <c r="C2711" i="1"/>
  <c r="O2704" i="1"/>
  <c r="P2704" i="1" s="1"/>
  <c r="N2705" i="1"/>
  <c r="S2703" i="1"/>
  <c r="Z2703" i="1" s="1"/>
  <c r="X2703" i="1"/>
  <c r="B2703" i="1" s="1"/>
  <c r="G2707" i="1"/>
  <c r="B2702" i="1"/>
  <c r="M2709" i="1"/>
  <c r="J2709" i="1"/>
  <c r="K2709" i="1" s="1"/>
  <c r="E2709" i="1" s="1"/>
  <c r="U2708" i="1"/>
  <c r="W2708" i="1" s="1"/>
  <c r="AB2710" i="1"/>
  <c r="I2710" i="1"/>
  <c r="A2711" i="1"/>
  <c r="Q2711" i="1" s="1"/>
  <c r="R2711" i="1" s="1"/>
  <c r="H2710" i="1"/>
  <c r="T2712" i="1"/>
  <c r="L2708" i="1" l="1"/>
  <c r="G2708" i="1"/>
  <c r="D2709" i="1"/>
  <c r="F2709" i="1" s="1"/>
  <c r="S2704" i="1"/>
  <c r="Z2704" i="1" s="1"/>
  <c r="X2704" i="1"/>
  <c r="B2704" i="1" s="1"/>
  <c r="C2712" i="1"/>
  <c r="N2706" i="1"/>
  <c r="O2705" i="1"/>
  <c r="P2705" i="1" s="1"/>
  <c r="J2710" i="1"/>
  <c r="K2710" i="1" s="1"/>
  <c r="E2710" i="1" s="1"/>
  <c r="M2710" i="1"/>
  <c r="T2713" i="1"/>
  <c r="A2712" i="1"/>
  <c r="Q2712" i="1" s="1"/>
  <c r="R2712" i="1" s="1"/>
  <c r="H2711" i="1"/>
  <c r="I2711" i="1"/>
  <c r="AB2711" i="1"/>
  <c r="U2709" i="1"/>
  <c r="W2709" i="1" s="1"/>
  <c r="L2709" i="1" l="1"/>
  <c r="G2709" i="1"/>
  <c r="D2710" i="1"/>
  <c r="F2710" i="1" s="1"/>
  <c r="N2707" i="1"/>
  <c r="O2706" i="1"/>
  <c r="P2706" i="1" s="1"/>
  <c r="C2713" i="1"/>
  <c r="S2705" i="1"/>
  <c r="X2705" i="1"/>
  <c r="AB2712" i="1"/>
  <c r="T2714" i="1"/>
  <c r="U2710" i="1"/>
  <c r="W2710" i="1" s="1"/>
  <c r="J2711" i="1"/>
  <c r="K2711" i="1" s="1"/>
  <c r="E2711" i="1" s="1"/>
  <c r="M2711" i="1"/>
  <c r="A2713" i="1"/>
  <c r="Q2713" i="1" s="1"/>
  <c r="R2713" i="1" s="1"/>
  <c r="I2712" i="1"/>
  <c r="H2712" i="1"/>
  <c r="L2710" i="1" l="1"/>
  <c r="G2710" i="1"/>
  <c r="Z2705" i="1"/>
  <c r="D2711" i="1"/>
  <c r="F2711" i="1" s="1"/>
  <c r="C2714" i="1"/>
  <c r="S2706" i="1"/>
  <c r="Z2706" i="1" s="1"/>
  <c r="X2706" i="1"/>
  <c r="B2706" i="1" s="1"/>
  <c r="O2707" i="1"/>
  <c r="P2707" i="1" s="1"/>
  <c r="N2708" i="1"/>
  <c r="B2705" i="1"/>
  <c r="AB2713" i="1"/>
  <c r="T2715" i="1"/>
  <c r="A2714" i="1"/>
  <c r="Q2714" i="1" s="1"/>
  <c r="R2714" i="1" s="1"/>
  <c r="I2713" i="1"/>
  <c r="H2713" i="1"/>
  <c r="J2712" i="1"/>
  <c r="K2712" i="1" s="1"/>
  <c r="E2712" i="1" s="1"/>
  <c r="M2712" i="1"/>
  <c r="U2711" i="1"/>
  <c r="W2711" i="1" s="1"/>
  <c r="L2711" i="1" l="1"/>
  <c r="D2712" i="1"/>
  <c r="F2712" i="1" s="1"/>
  <c r="S2707" i="1"/>
  <c r="Z2707" i="1" s="1"/>
  <c r="X2707" i="1"/>
  <c r="B2707" i="1" s="1"/>
  <c r="C2715" i="1"/>
  <c r="G2711" i="1"/>
  <c r="N2709" i="1"/>
  <c r="O2708" i="1"/>
  <c r="P2708" i="1" s="1"/>
  <c r="U2712" i="1"/>
  <c r="W2712" i="1" s="1"/>
  <c r="J2713" i="1"/>
  <c r="K2713" i="1" s="1"/>
  <c r="E2713" i="1" s="1"/>
  <c r="M2713" i="1"/>
  <c r="T2716" i="1"/>
  <c r="AB2714" i="1"/>
  <c r="A2715" i="1"/>
  <c r="Q2715" i="1" s="1"/>
  <c r="R2715" i="1" s="1"/>
  <c r="I2714" i="1"/>
  <c r="H2714" i="1"/>
  <c r="L2712" i="1" l="1"/>
  <c r="G2712" i="1"/>
  <c r="D2713" i="1"/>
  <c r="F2713" i="1" s="1"/>
  <c r="C2716" i="1"/>
  <c r="S2708" i="1"/>
  <c r="Z2708" i="1" s="1"/>
  <c r="X2708" i="1"/>
  <c r="B2708" i="1" s="1"/>
  <c r="O2709" i="1"/>
  <c r="P2709" i="1" s="1"/>
  <c r="N2710" i="1"/>
  <c r="U2713" i="1"/>
  <c r="W2713" i="1" s="1"/>
  <c r="A2716" i="1"/>
  <c r="Q2716" i="1" s="1"/>
  <c r="R2716" i="1" s="1"/>
  <c r="I2715" i="1"/>
  <c r="H2715" i="1"/>
  <c r="T2717" i="1"/>
  <c r="J2714" i="1"/>
  <c r="K2714" i="1" s="1"/>
  <c r="E2714" i="1" s="1"/>
  <c r="M2714" i="1"/>
  <c r="AB2715" i="1"/>
  <c r="L2713" i="1" l="1"/>
  <c r="D2714" i="1"/>
  <c r="F2714" i="1" s="1"/>
  <c r="C2717" i="1"/>
  <c r="G2713" i="1"/>
  <c r="O2710" i="1"/>
  <c r="P2710" i="1" s="1"/>
  <c r="N2711" i="1"/>
  <c r="S2709" i="1"/>
  <c r="X2709" i="1"/>
  <c r="A2717" i="1"/>
  <c r="Q2717" i="1" s="1"/>
  <c r="R2717" i="1" s="1"/>
  <c r="I2716" i="1"/>
  <c r="H2716" i="1"/>
  <c r="U2714" i="1"/>
  <c r="W2714" i="1" s="1"/>
  <c r="J2715" i="1"/>
  <c r="K2715" i="1" s="1"/>
  <c r="E2715" i="1" s="1"/>
  <c r="M2715" i="1"/>
  <c r="AB2716" i="1"/>
  <c r="T2718" i="1"/>
  <c r="Z2709" i="1" l="1"/>
  <c r="L2714" i="1"/>
  <c r="G2714" i="1"/>
  <c r="D2715" i="1"/>
  <c r="F2715" i="1" s="1"/>
  <c r="C2718" i="1"/>
  <c r="B2709" i="1"/>
  <c r="S2710" i="1"/>
  <c r="Z2710" i="1" s="1"/>
  <c r="X2710" i="1"/>
  <c r="B2710" i="1" s="1"/>
  <c r="N2712" i="1"/>
  <c r="O2711" i="1"/>
  <c r="P2711" i="1" s="1"/>
  <c r="A2718" i="1"/>
  <c r="Q2718" i="1" s="1"/>
  <c r="R2718" i="1" s="1"/>
  <c r="I2717" i="1"/>
  <c r="H2717" i="1"/>
  <c r="T2719" i="1"/>
  <c r="J2716" i="1"/>
  <c r="K2716" i="1" s="1"/>
  <c r="E2716" i="1" s="1"/>
  <c r="M2716" i="1"/>
  <c r="AB2717" i="1"/>
  <c r="U2715" i="1"/>
  <c r="W2715" i="1" s="1"/>
  <c r="L2715" i="1" l="1"/>
  <c r="D2716" i="1"/>
  <c r="F2716" i="1" s="1"/>
  <c r="C2719" i="1"/>
  <c r="S2711" i="1"/>
  <c r="Z2711" i="1" s="1"/>
  <c r="X2711" i="1"/>
  <c r="B2711" i="1" s="1"/>
  <c r="G2715" i="1"/>
  <c r="N2713" i="1"/>
  <c r="O2712" i="1"/>
  <c r="P2712" i="1" s="1"/>
  <c r="T2720" i="1"/>
  <c r="A2719" i="1"/>
  <c r="Q2719" i="1" s="1"/>
  <c r="R2719" i="1" s="1"/>
  <c r="I2718" i="1"/>
  <c r="H2718" i="1"/>
  <c r="U2716" i="1"/>
  <c r="W2716" i="1" s="1"/>
  <c r="J2717" i="1"/>
  <c r="K2717" i="1" s="1"/>
  <c r="E2717" i="1" s="1"/>
  <c r="M2717" i="1"/>
  <c r="AB2718" i="1"/>
  <c r="L2716" i="1" l="1"/>
  <c r="G2716" i="1"/>
  <c r="D2717" i="1"/>
  <c r="F2717" i="1" s="1"/>
  <c r="C2720" i="1"/>
  <c r="S2712" i="1"/>
  <c r="X2712" i="1"/>
  <c r="B2712" i="1" s="1"/>
  <c r="N2714" i="1"/>
  <c r="O2713" i="1"/>
  <c r="P2713" i="1" s="1"/>
  <c r="A2720" i="1"/>
  <c r="Q2720" i="1" s="1"/>
  <c r="R2720" i="1" s="1"/>
  <c r="H2719" i="1"/>
  <c r="I2719" i="1" s="1"/>
  <c r="J2718" i="1"/>
  <c r="K2718" i="1" s="1"/>
  <c r="E2718" i="1" s="1"/>
  <c r="M2718" i="1"/>
  <c r="T2721" i="1"/>
  <c r="AB2719" i="1"/>
  <c r="U2717" i="1"/>
  <c r="W2717" i="1" s="1"/>
  <c r="L2717" i="1" l="1"/>
  <c r="Z2712" i="1"/>
  <c r="D2718" i="1"/>
  <c r="F2718" i="1" s="1"/>
  <c r="C2721" i="1"/>
  <c r="S2713" i="1"/>
  <c r="X2713" i="1"/>
  <c r="G2717" i="1"/>
  <c r="O2714" i="1"/>
  <c r="P2714" i="1" s="1"/>
  <c r="N2715" i="1"/>
  <c r="J2719" i="1"/>
  <c r="K2719" i="1" s="1"/>
  <c r="E2719" i="1" s="1"/>
  <c r="T2722" i="1"/>
  <c r="AB2720" i="1"/>
  <c r="U2718" i="1"/>
  <c r="W2718" i="1" s="1"/>
  <c r="A2721" i="1"/>
  <c r="Q2721" i="1" s="1"/>
  <c r="R2721" i="1" s="1"/>
  <c r="I2720" i="1"/>
  <c r="H2720" i="1"/>
  <c r="Z2713" i="1" l="1"/>
  <c r="L2718" i="1"/>
  <c r="M2719" i="1" s="1"/>
  <c r="G2718" i="1"/>
  <c r="D2719" i="1"/>
  <c r="F2719" i="1" s="1"/>
  <c r="C2722" i="1"/>
  <c r="O2715" i="1"/>
  <c r="P2715" i="1" s="1"/>
  <c r="N2716" i="1"/>
  <c r="B2713" i="1"/>
  <c r="S2714" i="1"/>
  <c r="X2714" i="1"/>
  <c r="A2722" i="1"/>
  <c r="Q2722" i="1" s="1"/>
  <c r="R2722" i="1" s="1"/>
  <c r="I2721" i="1"/>
  <c r="H2721" i="1"/>
  <c r="AB2721" i="1"/>
  <c r="U2719" i="1"/>
  <c r="W2719" i="1" s="1"/>
  <c r="T2723" i="1"/>
  <c r="J2720" i="1"/>
  <c r="K2720" i="1" s="1"/>
  <c r="E2720" i="1" s="1"/>
  <c r="L2719" i="1" l="1"/>
  <c r="Z2714" i="1"/>
  <c r="D2720" i="1"/>
  <c r="F2720" i="1" s="1"/>
  <c r="O2716" i="1"/>
  <c r="P2716" i="1" s="1"/>
  <c r="N2717" i="1"/>
  <c r="S2715" i="1"/>
  <c r="Z2715" i="1" s="1"/>
  <c r="X2715" i="1"/>
  <c r="B2715" i="1" s="1"/>
  <c r="C2723" i="1"/>
  <c r="B2714" i="1"/>
  <c r="G2719" i="1"/>
  <c r="M2720" i="1"/>
  <c r="U2720" i="1"/>
  <c r="W2720" i="1" s="1"/>
  <c r="J2721" i="1"/>
  <c r="K2721" i="1" s="1"/>
  <c r="E2721" i="1" s="1"/>
  <c r="AB2722" i="1"/>
  <c r="T2724" i="1"/>
  <c r="A2723" i="1"/>
  <c r="Q2723" i="1" s="1"/>
  <c r="R2723" i="1" s="1"/>
  <c r="I2722" i="1"/>
  <c r="H2722" i="1"/>
  <c r="L2720" i="1" l="1"/>
  <c r="G2720" i="1"/>
  <c r="D2721" i="1"/>
  <c r="F2721" i="1" s="1"/>
  <c r="O2717" i="1"/>
  <c r="P2717" i="1" s="1"/>
  <c r="N2718" i="1"/>
  <c r="S2716" i="1"/>
  <c r="Z2716" i="1" s="1"/>
  <c r="X2716" i="1"/>
  <c r="B2716" i="1" s="1"/>
  <c r="M2721" i="1"/>
  <c r="M2722" i="1" s="1"/>
  <c r="C2724" i="1"/>
  <c r="J2722" i="1"/>
  <c r="K2722" i="1" s="1"/>
  <c r="E2722" i="1" s="1"/>
  <c r="T2725" i="1"/>
  <c r="A2724" i="1"/>
  <c r="Q2724" i="1" s="1"/>
  <c r="R2724" i="1" s="1"/>
  <c r="I2723" i="1"/>
  <c r="H2723" i="1"/>
  <c r="U2721" i="1"/>
  <c r="W2721" i="1" s="1"/>
  <c r="AB2723" i="1"/>
  <c r="L2721" i="1" l="1"/>
  <c r="D2722" i="1"/>
  <c r="F2722" i="1" s="1"/>
  <c r="O2718" i="1"/>
  <c r="P2718" i="1" s="1"/>
  <c r="N2719" i="1"/>
  <c r="S2717" i="1"/>
  <c r="Z2717" i="1" s="1"/>
  <c r="X2717" i="1"/>
  <c r="B2717" i="1" s="1"/>
  <c r="G2721" i="1"/>
  <c r="C2725" i="1"/>
  <c r="AB2724" i="1"/>
  <c r="J2723" i="1"/>
  <c r="K2723" i="1" s="1"/>
  <c r="E2723" i="1" s="1"/>
  <c r="M2723" i="1"/>
  <c r="T2726" i="1"/>
  <c r="U2722" i="1"/>
  <c r="W2722" i="1" s="1"/>
  <c r="A2725" i="1"/>
  <c r="Q2725" i="1" s="1"/>
  <c r="R2725" i="1" s="1"/>
  <c r="I2724" i="1"/>
  <c r="H2724" i="1"/>
  <c r="L2722" i="1" l="1"/>
  <c r="G2722" i="1"/>
  <c r="D2723" i="1"/>
  <c r="F2723" i="1" s="1"/>
  <c r="O2719" i="1"/>
  <c r="P2719" i="1" s="1"/>
  <c r="N2720" i="1"/>
  <c r="S2718" i="1"/>
  <c r="Z2718" i="1" s="1"/>
  <c r="X2718" i="1"/>
  <c r="B2718" i="1" s="1"/>
  <c r="C2726" i="1"/>
  <c r="J2724" i="1"/>
  <c r="K2724" i="1" s="1"/>
  <c r="E2724" i="1" s="1"/>
  <c r="M2724" i="1"/>
  <c r="AB2725" i="1"/>
  <c r="T2727" i="1"/>
  <c r="A2726" i="1"/>
  <c r="Q2726" i="1" s="1"/>
  <c r="R2726" i="1" s="1"/>
  <c r="I2725" i="1"/>
  <c r="H2725" i="1"/>
  <c r="U2723" i="1"/>
  <c r="W2723" i="1" s="1"/>
  <c r="L2723" i="1" l="1"/>
  <c r="G2723" i="1"/>
  <c r="D2724" i="1"/>
  <c r="F2724" i="1" s="1"/>
  <c r="O2720" i="1"/>
  <c r="P2720" i="1" s="1"/>
  <c r="N2721" i="1"/>
  <c r="S2719" i="1"/>
  <c r="X2719" i="1"/>
  <c r="B2719" i="1" s="1"/>
  <c r="C2727" i="1"/>
  <c r="AB2726" i="1"/>
  <c r="A2727" i="1"/>
  <c r="Q2727" i="1" s="1"/>
  <c r="R2727" i="1" s="1"/>
  <c r="I2726" i="1"/>
  <c r="H2726" i="1"/>
  <c r="J2725" i="1"/>
  <c r="K2725" i="1" s="1"/>
  <c r="E2725" i="1" s="1"/>
  <c r="M2725" i="1"/>
  <c r="T2728" i="1"/>
  <c r="U2724" i="1"/>
  <c r="W2724" i="1" s="1"/>
  <c r="L2724" i="1" l="1"/>
  <c r="G2724" i="1"/>
  <c r="D2725" i="1"/>
  <c r="F2725" i="1" s="1"/>
  <c r="O2721" i="1"/>
  <c r="P2721" i="1" s="1"/>
  <c r="N2722" i="1"/>
  <c r="S2720" i="1"/>
  <c r="X2720" i="1"/>
  <c r="C2728" i="1"/>
  <c r="Z2719" i="1"/>
  <c r="U2725" i="1"/>
  <c r="W2725" i="1" s="1"/>
  <c r="J2726" i="1"/>
  <c r="K2726" i="1" s="1"/>
  <c r="E2726" i="1" s="1"/>
  <c r="M2726" i="1"/>
  <c r="T2729" i="1"/>
  <c r="AB2727" i="1"/>
  <c r="I2727" i="1"/>
  <c r="A2728" i="1"/>
  <c r="Q2728" i="1" s="1"/>
  <c r="R2728" i="1" s="1"/>
  <c r="H2727" i="1"/>
  <c r="Z2720" i="1" l="1"/>
  <c r="L2725" i="1"/>
  <c r="B2720" i="1"/>
  <c r="G2725" i="1"/>
  <c r="D2726" i="1"/>
  <c r="F2726" i="1" s="1"/>
  <c r="O2722" i="1"/>
  <c r="P2722" i="1" s="1"/>
  <c r="N2723" i="1"/>
  <c r="S2721" i="1"/>
  <c r="X2721" i="1"/>
  <c r="C2729" i="1"/>
  <c r="U2726" i="1"/>
  <c r="W2726" i="1" s="1"/>
  <c r="AB2728" i="1"/>
  <c r="T2730" i="1"/>
  <c r="J2727" i="1"/>
  <c r="K2727" i="1" s="1"/>
  <c r="E2727" i="1" s="1"/>
  <c r="M2727" i="1"/>
  <c r="H2728" i="1"/>
  <c r="A2729" i="1"/>
  <c r="Q2729" i="1" s="1"/>
  <c r="R2729" i="1" s="1"/>
  <c r="I2728" i="1"/>
  <c r="Z2721" i="1" l="1"/>
  <c r="L2726" i="1"/>
  <c r="G2726" i="1"/>
  <c r="D2727" i="1"/>
  <c r="F2727" i="1" s="1"/>
  <c r="O2723" i="1"/>
  <c r="P2723" i="1" s="1"/>
  <c r="N2724" i="1"/>
  <c r="S2722" i="1"/>
  <c r="Z2722" i="1" s="1"/>
  <c r="X2722" i="1"/>
  <c r="B2722" i="1" s="1"/>
  <c r="C2730" i="1"/>
  <c r="B2721" i="1"/>
  <c r="U2727" i="1"/>
  <c r="W2727" i="1" s="1"/>
  <c r="A2730" i="1"/>
  <c r="Q2730" i="1" s="1"/>
  <c r="R2730" i="1" s="1"/>
  <c r="H2729" i="1"/>
  <c r="I2729" i="1"/>
  <c r="T2731" i="1"/>
  <c r="J2728" i="1"/>
  <c r="K2728" i="1" s="1"/>
  <c r="E2728" i="1" s="1"/>
  <c r="M2728" i="1"/>
  <c r="AB2729" i="1"/>
  <c r="L2727" i="1" l="1"/>
  <c r="G2727" i="1"/>
  <c r="D2728" i="1"/>
  <c r="F2728" i="1" s="1"/>
  <c r="N2725" i="1"/>
  <c r="O2724" i="1"/>
  <c r="P2724" i="1" s="1"/>
  <c r="S2723" i="1"/>
  <c r="Z2723" i="1" s="1"/>
  <c r="X2723" i="1"/>
  <c r="B2723" i="1" s="1"/>
  <c r="C2731" i="1"/>
  <c r="J2729" i="1"/>
  <c r="K2729" i="1" s="1"/>
  <c r="E2729" i="1" s="1"/>
  <c r="M2729" i="1"/>
  <c r="A2731" i="1"/>
  <c r="Q2731" i="1" s="1"/>
  <c r="R2731" i="1" s="1"/>
  <c r="I2730" i="1"/>
  <c r="H2730" i="1"/>
  <c r="T2732" i="1"/>
  <c r="AB2730" i="1"/>
  <c r="U2728" i="1"/>
  <c r="W2728" i="1" s="1"/>
  <c r="L2728" i="1" l="1"/>
  <c r="G2728" i="1"/>
  <c r="D2729" i="1"/>
  <c r="F2729" i="1" s="1"/>
  <c r="S2724" i="1"/>
  <c r="Z2724" i="1" s="1"/>
  <c r="X2724" i="1"/>
  <c r="B2724" i="1" s="1"/>
  <c r="N2726" i="1"/>
  <c r="O2725" i="1"/>
  <c r="P2725" i="1" s="1"/>
  <c r="C2732" i="1"/>
  <c r="T2733" i="1"/>
  <c r="J2730" i="1"/>
  <c r="K2730" i="1" s="1"/>
  <c r="E2730" i="1" s="1"/>
  <c r="M2730" i="1"/>
  <c r="U2729" i="1"/>
  <c r="W2729" i="1" s="1"/>
  <c r="AB2731" i="1"/>
  <c r="A2732" i="1"/>
  <c r="Q2732" i="1" s="1"/>
  <c r="R2732" i="1" s="1"/>
  <c r="I2731" i="1"/>
  <c r="H2731" i="1"/>
  <c r="L2729" i="1" l="1"/>
  <c r="G2729" i="1"/>
  <c r="D2730" i="1"/>
  <c r="F2730" i="1" s="1"/>
  <c r="S2725" i="1"/>
  <c r="Z2725" i="1" s="1"/>
  <c r="X2725" i="1"/>
  <c r="B2725" i="1" s="1"/>
  <c r="N2727" i="1"/>
  <c r="O2726" i="1"/>
  <c r="P2726" i="1" s="1"/>
  <c r="C2733" i="1"/>
  <c r="A2733" i="1"/>
  <c r="Q2733" i="1" s="1"/>
  <c r="R2733" i="1" s="1"/>
  <c r="H2732" i="1"/>
  <c r="I2732" i="1"/>
  <c r="T2734" i="1"/>
  <c r="U2730" i="1"/>
  <c r="W2730" i="1" s="1"/>
  <c r="J2731" i="1"/>
  <c r="K2731" i="1" s="1"/>
  <c r="E2731" i="1" s="1"/>
  <c r="M2731" i="1"/>
  <c r="AB2732" i="1"/>
  <c r="L2730" i="1" l="1"/>
  <c r="G2730" i="1"/>
  <c r="D2731" i="1"/>
  <c r="F2731" i="1" s="1"/>
  <c r="S2726" i="1"/>
  <c r="Z2726" i="1" s="1"/>
  <c r="X2726" i="1"/>
  <c r="B2726" i="1" s="1"/>
  <c r="N2728" i="1"/>
  <c r="O2727" i="1"/>
  <c r="P2727" i="1" s="1"/>
  <c r="C2734" i="1"/>
  <c r="U2731" i="1"/>
  <c r="W2731" i="1" s="1"/>
  <c r="J2732" i="1"/>
  <c r="K2732" i="1" s="1"/>
  <c r="E2732" i="1" s="1"/>
  <c r="M2732" i="1"/>
  <c r="I2733" i="1"/>
  <c r="A2734" i="1"/>
  <c r="Q2734" i="1" s="1"/>
  <c r="R2734" i="1" s="1"/>
  <c r="H2733" i="1"/>
  <c r="T2735" i="1"/>
  <c r="AB2733" i="1"/>
  <c r="L2731" i="1" l="1"/>
  <c r="G2731" i="1"/>
  <c r="D2732" i="1"/>
  <c r="F2732" i="1" s="1"/>
  <c r="O2728" i="1"/>
  <c r="P2728" i="1" s="1"/>
  <c r="N2729" i="1"/>
  <c r="S2727" i="1"/>
  <c r="X2727" i="1"/>
  <c r="C2735" i="1"/>
  <c r="T2736" i="1"/>
  <c r="H2734" i="1"/>
  <c r="A2735" i="1"/>
  <c r="Q2735" i="1" s="1"/>
  <c r="R2735" i="1" s="1"/>
  <c r="I2734" i="1"/>
  <c r="J2733" i="1"/>
  <c r="K2733" i="1" s="1"/>
  <c r="E2733" i="1" s="1"/>
  <c r="M2733" i="1"/>
  <c r="AB2734" i="1"/>
  <c r="U2732" i="1"/>
  <c r="W2732" i="1" s="1"/>
  <c r="L2732" i="1" l="1"/>
  <c r="Z2727" i="1"/>
  <c r="B2727" i="1"/>
  <c r="G2732" i="1"/>
  <c r="D2733" i="1"/>
  <c r="F2733" i="1" s="1"/>
  <c r="O2729" i="1"/>
  <c r="P2729" i="1" s="1"/>
  <c r="N2730" i="1"/>
  <c r="S2728" i="1"/>
  <c r="X2728" i="1"/>
  <c r="C2736" i="1"/>
  <c r="U2733" i="1"/>
  <c r="W2733" i="1" s="1"/>
  <c r="J2734" i="1"/>
  <c r="K2734" i="1" s="1"/>
  <c r="E2734" i="1" s="1"/>
  <c r="M2734" i="1"/>
  <c r="AB2735" i="1"/>
  <c r="H2735" i="1"/>
  <c r="A2736" i="1"/>
  <c r="Q2736" i="1" s="1"/>
  <c r="R2736" i="1" s="1"/>
  <c r="I2735" i="1"/>
  <c r="T2737" i="1"/>
  <c r="Z2728" i="1" l="1"/>
  <c r="G2733" i="1"/>
  <c r="L2733" i="1"/>
  <c r="D2734" i="1"/>
  <c r="F2734" i="1" s="1"/>
  <c r="N2731" i="1"/>
  <c r="O2730" i="1"/>
  <c r="P2730" i="1" s="1"/>
  <c r="S2729" i="1"/>
  <c r="Z2729" i="1" s="1"/>
  <c r="X2729" i="1"/>
  <c r="B2729" i="1" s="1"/>
  <c r="C2737" i="1"/>
  <c r="B2728" i="1"/>
  <c r="U2734" i="1"/>
  <c r="W2734" i="1" s="1"/>
  <c r="T2738" i="1"/>
  <c r="J2735" i="1"/>
  <c r="K2735" i="1" s="1"/>
  <c r="E2735" i="1" s="1"/>
  <c r="M2735" i="1"/>
  <c r="AB2736" i="1"/>
  <c r="H2736" i="1"/>
  <c r="A2737" i="1"/>
  <c r="Q2737" i="1" s="1"/>
  <c r="R2737" i="1" s="1"/>
  <c r="I2736" i="1"/>
  <c r="L2734" i="1" l="1"/>
  <c r="D2735" i="1"/>
  <c r="F2735" i="1" s="1"/>
  <c r="S2730" i="1"/>
  <c r="Z2730" i="1" s="1"/>
  <c r="X2730" i="1"/>
  <c r="B2730" i="1" s="1"/>
  <c r="N2732" i="1"/>
  <c r="O2731" i="1"/>
  <c r="P2731" i="1" s="1"/>
  <c r="G2734" i="1"/>
  <c r="C2738" i="1"/>
  <c r="U2735" i="1"/>
  <c r="W2735" i="1" s="1"/>
  <c r="J2736" i="1"/>
  <c r="K2736" i="1" s="1"/>
  <c r="E2736" i="1" s="1"/>
  <c r="M2736" i="1"/>
  <c r="AB2737" i="1"/>
  <c r="H2737" i="1"/>
  <c r="A2738" i="1"/>
  <c r="Q2738" i="1" s="1"/>
  <c r="R2738" i="1" s="1"/>
  <c r="I2737" i="1"/>
  <c r="T2739" i="1"/>
  <c r="L2735" i="1" l="1"/>
  <c r="D2736" i="1"/>
  <c r="F2736" i="1" s="1"/>
  <c r="N2733" i="1"/>
  <c r="O2732" i="1"/>
  <c r="P2732" i="1" s="1"/>
  <c r="S2731" i="1"/>
  <c r="X2731" i="1"/>
  <c r="C2739" i="1"/>
  <c r="G2735" i="1"/>
  <c r="U2736" i="1"/>
  <c r="W2736" i="1" s="1"/>
  <c r="T2740" i="1"/>
  <c r="J2737" i="1"/>
  <c r="K2737" i="1" s="1"/>
  <c r="E2737" i="1" s="1"/>
  <c r="M2737" i="1"/>
  <c r="AB2738" i="1"/>
  <c r="H2738" i="1"/>
  <c r="A2739" i="1"/>
  <c r="Q2739" i="1" s="1"/>
  <c r="R2739" i="1" s="1"/>
  <c r="I2738" i="1"/>
  <c r="Z2731" i="1" l="1"/>
  <c r="L2736" i="1"/>
  <c r="D2737" i="1"/>
  <c r="F2737" i="1" s="1"/>
  <c r="S2732" i="1"/>
  <c r="Z2732" i="1" s="1"/>
  <c r="X2732" i="1"/>
  <c r="B2732" i="1" s="1"/>
  <c r="N2734" i="1"/>
  <c r="O2733" i="1"/>
  <c r="P2733" i="1" s="1"/>
  <c r="G2736" i="1"/>
  <c r="C2740" i="1"/>
  <c r="B2731" i="1"/>
  <c r="U2737" i="1"/>
  <c r="W2737" i="1" s="1"/>
  <c r="J2738" i="1"/>
  <c r="K2738" i="1" s="1"/>
  <c r="E2738" i="1" s="1"/>
  <c r="M2738" i="1"/>
  <c r="AB2739" i="1"/>
  <c r="H2739" i="1"/>
  <c r="A2740" i="1"/>
  <c r="Q2740" i="1" s="1"/>
  <c r="R2740" i="1" s="1"/>
  <c r="I2739" i="1"/>
  <c r="T2741" i="1"/>
  <c r="L2737" i="1" l="1"/>
  <c r="D2738" i="1"/>
  <c r="F2738" i="1" s="1"/>
  <c r="N2735" i="1"/>
  <c r="O2734" i="1"/>
  <c r="P2734" i="1" s="1"/>
  <c r="S2733" i="1"/>
  <c r="X2733" i="1"/>
  <c r="C2741" i="1"/>
  <c r="G2737" i="1"/>
  <c r="U2738" i="1"/>
  <c r="W2738" i="1" s="1"/>
  <c r="T2742" i="1"/>
  <c r="J2739" i="1"/>
  <c r="K2739" i="1" s="1"/>
  <c r="E2739" i="1" s="1"/>
  <c r="M2739" i="1"/>
  <c r="AB2740" i="1"/>
  <c r="H2740" i="1"/>
  <c r="A2741" i="1"/>
  <c r="Q2741" i="1" s="1"/>
  <c r="R2741" i="1" s="1"/>
  <c r="I2740" i="1"/>
  <c r="Z2733" i="1" l="1"/>
  <c r="L2738" i="1"/>
  <c r="G2738" i="1"/>
  <c r="D2739" i="1"/>
  <c r="F2739" i="1" s="1"/>
  <c r="S2734" i="1"/>
  <c r="X2734" i="1"/>
  <c r="N2736" i="1"/>
  <c r="O2735" i="1"/>
  <c r="P2735" i="1" s="1"/>
  <c r="C2742" i="1"/>
  <c r="B2733" i="1"/>
  <c r="U2739" i="1"/>
  <c r="W2739" i="1" s="1"/>
  <c r="J2740" i="1"/>
  <c r="K2740" i="1" s="1"/>
  <c r="E2740" i="1" s="1"/>
  <c r="M2740" i="1"/>
  <c r="AB2741" i="1"/>
  <c r="H2741" i="1"/>
  <c r="A2742" i="1"/>
  <c r="Q2742" i="1" s="1"/>
  <c r="R2742" i="1" s="1"/>
  <c r="I2741" i="1"/>
  <c r="T2743" i="1"/>
  <c r="Z2734" i="1" l="1"/>
  <c r="L2739" i="1"/>
  <c r="D2740" i="1"/>
  <c r="F2740" i="1" s="1"/>
  <c r="N2737" i="1"/>
  <c r="O2736" i="1"/>
  <c r="P2736" i="1" s="1"/>
  <c r="B2734" i="1"/>
  <c r="C2743" i="1"/>
  <c r="G2739" i="1"/>
  <c r="S2735" i="1"/>
  <c r="X2735" i="1"/>
  <c r="B2735" i="1" s="1"/>
  <c r="U2740" i="1"/>
  <c r="W2740" i="1" s="1"/>
  <c r="T2744" i="1"/>
  <c r="J2741" i="1"/>
  <c r="K2741" i="1" s="1"/>
  <c r="E2741" i="1" s="1"/>
  <c r="M2741" i="1"/>
  <c r="AB2742" i="1"/>
  <c r="H2742" i="1"/>
  <c r="A2743" i="1"/>
  <c r="Q2743" i="1" s="1"/>
  <c r="R2743" i="1" s="1"/>
  <c r="I2742" i="1"/>
  <c r="L2740" i="1" l="1"/>
  <c r="G2740" i="1"/>
  <c r="Z2735" i="1"/>
  <c r="D2741" i="1"/>
  <c r="F2741" i="1" s="1"/>
  <c r="S2736" i="1"/>
  <c r="X2736" i="1"/>
  <c r="N2738" i="1"/>
  <c r="O2737" i="1"/>
  <c r="P2737" i="1" s="1"/>
  <c r="C2744" i="1"/>
  <c r="U2741" i="1"/>
  <c r="W2741" i="1" s="1"/>
  <c r="J2742" i="1"/>
  <c r="K2742" i="1" s="1"/>
  <c r="E2742" i="1" s="1"/>
  <c r="M2742" i="1"/>
  <c r="AB2743" i="1"/>
  <c r="A2744" i="1"/>
  <c r="Q2744" i="1" s="1"/>
  <c r="R2744" i="1" s="1"/>
  <c r="H2743" i="1"/>
  <c r="I2743" i="1"/>
  <c r="T2745" i="1"/>
  <c r="Z2736" i="1" l="1"/>
  <c r="L2741" i="1"/>
  <c r="D2742" i="1"/>
  <c r="F2742" i="1" s="1"/>
  <c r="B2736" i="1"/>
  <c r="C2745" i="1"/>
  <c r="G2741" i="1"/>
  <c r="S2737" i="1"/>
  <c r="X2737" i="1"/>
  <c r="B2737" i="1" s="1"/>
  <c r="N2739" i="1"/>
  <c r="O2738" i="1"/>
  <c r="P2738" i="1" s="1"/>
  <c r="U2742" i="1"/>
  <c r="W2742" i="1" s="1"/>
  <c r="T2746" i="1"/>
  <c r="J2743" i="1"/>
  <c r="K2743" i="1" s="1"/>
  <c r="E2743" i="1" s="1"/>
  <c r="M2743" i="1"/>
  <c r="AB2744" i="1"/>
  <c r="A2745" i="1"/>
  <c r="Q2745" i="1" s="1"/>
  <c r="R2745" i="1" s="1"/>
  <c r="I2744" i="1"/>
  <c r="H2744" i="1"/>
  <c r="L2742" i="1" l="1"/>
  <c r="G2742" i="1"/>
  <c r="D2743" i="1"/>
  <c r="F2743" i="1" s="1"/>
  <c r="C2746" i="1"/>
  <c r="S2738" i="1"/>
  <c r="X2738" i="1"/>
  <c r="N2740" i="1"/>
  <c r="O2739" i="1"/>
  <c r="P2739" i="1" s="1"/>
  <c r="Z2737" i="1"/>
  <c r="U2743" i="1"/>
  <c r="W2743" i="1" s="1"/>
  <c r="AB2745" i="1"/>
  <c r="J2744" i="1"/>
  <c r="K2744" i="1" s="1"/>
  <c r="E2744" i="1" s="1"/>
  <c r="M2744" i="1"/>
  <c r="H2745" i="1"/>
  <c r="A2746" i="1"/>
  <c r="Q2746" i="1" s="1"/>
  <c r="R2746" i="1" s="1"/>
  <c r="I2745" i="1"/>
  <c r="T2747" i="1"/>
  <c r="Z2738" i="1" l="1"/>
  <c r="L2743" i="1"/>
  <c r="G2743" i="1"/>
  <c r="B2738" i="1"/>
  <c r="D2744" i="1"/>
  <c r="F2744" i="1" s="1"/>
  <c r="C2747" i="1"/>
  <c r="S2739" i="1"/>
  <c r="X2739" i="1"/>
  <c r="N2741" i="1"/>
  <c r="O2740" i="1"/>
  <c r="P2740" i="1" s="1"/>
  <c r="U2744" i="1"/>
  <c r="W2744" i="1" s="1"/>
  <c r="T2748" i="1"/>
  <c r="J2745" i="1"/>
  <c r="K2745" i="1" s="1"/>
  <c r="E2745" i="1" s="1"/>
  <c r="M2745" i="1"/>
  <c r="AB2746" i="1"/>
  <c r="H2746" i="1"/>
  <c r="A2747" i="1"/>
  <c r="Q2747" i="1" s="1"/>
  <c r="R2747" i="1" s="1"/>
  <c r="I2746" i="1"/>
  <c r="Z2739" i="1" l="1"/>
  <c r="L2744" i="1"/>
  <c r="D2745" i="1"/>
  <c r="F2745" i="1" s="1"/>
  <c r="C2748" i="1"/>
  <c r="S2740" i="1"/>
  <c r="X2740" i="1"/>
  <c r="G2744" i="1"/>
  <c r="N2742" i="1"/>
  <c r="O2741" i="1"/>
  <c r="P2741" i="1" s="1"/>
  <c r="B2739" i="1"/>
  <c r="U2745" i="1"/>
  <c r="W2745" i="1" s="1"/>
  <c r="J2746" i="1"/>
  <c r="K2746" i="1" s="1"/>
  <c r="E2746" i="1" s="1"/>
  <c r="M2746" i="1"/>
  <c r="AB2747" i="1"/>
  <c r="H2747" i="1"/>
  <c r="A2748" i="1"/>
  <c r="Q2748" i="1" s="1"/>
  <c r="R2748" i="1" s="1"/>
  <c r="I2747" i="1"/>
  <c r="T2749" i="1"/>
  <c r="L2745" i="1" l="1"/>
  <c r="Z2740" i="1"/>
  <c r="G2745" i="1"/>
  <c r="B2740" i="1"/>
  <c r="D2746" i="1"/>
  <c r="F2746" i="1" s="1"/>
  <c r="C2749" i="1"/>
  <c r="S2741" i="1"/>
  <c r="X2741" i="1"/>
  <c r="N2743" i="1"/>
  <c r="O2742" i="1"/>
  <c r="P2742" i="1" s="1"/>
  <c r="U2746" i="1"/>
  <c r="W2746" i="1" s="1"/>
  <c r="T2750" i="1"/>
  <c r="J2747" i="1"/>
  <c r="K2747" i="1" s="1"/>
  <c r="M2747" i="1"/>
  <c r="AB2748" i="1"/>
  <c r="H2748" i="1"/>
  <c r="A2749" i="1"/>
  <c r="Q2749" i="1" s="1"/>
  <c r="R2749" i="1" s="1"/>
  <c r="I2748" i="1"/>
  <c r="E2747" i="1" l="1"/>
  <c r="Z2741" i="1"/>
  <c r="L2746" i="1"/>
  <c r="G2746" i="1"/>
  <c r="B2741" i="1"/>
  <c r="C2750" i="1"/>
  <c r="S2742" i="1"/>
  <c r="X2742" i="1"/>
  <c r="O2743" i="1"/>
  <c r="N2744" i="1"/>
  <c r="U2747" i="1"/>
  <c r="J2748" i="1"/>
  <c r="M2748" i="1"/>
  <c r="AB2749" i="1"/>
  <c r="A2750" i="1"/>
  <c r="Q2750" i="1" s="1"/>
  <c r="R2750" i="1" s="1"/>
  <c r="H2749" i="1"/>
  <c r="I2749" i="1"/>
  <c r="T2751" i="1"/>
  <c r="N2745" i="1" l="1"/>
  <c r="O2744" i="1"/>
  <c r="P2743" i="1"/>
  <c r="B2742" i="1"/>
  <c r="Z2742" i="1"/>
  <c r="D2747" i="1"/>
  <c r="C2751" i="1"/>
  <c r="K2748" i="1"/>
  <c r="E2748" i="1" s="1"/>
  <c r="W2747" i="1"/>
  <c r="T2752" i="1"/>
  <c r="J2749" i="1"/>
  <c r="K2749" i="1" s="1"/>
  <c r="M2749" i="1"/>
  <c r="AB2750" i="1"/>
  <c r="A2751" i="1"/>
  <c r="Q2751" i="1" s="1"/>
  <c r="R2751" i="1" s="1"/>
  <c r="H2750" i="1"/>
  <c r="I2750" i="1" s="1"/>
  <c r="E2749" i="1" l="1"/>
  <c r="G2747" i="1"/>
  <c r="L2747" i="1"/>
  <c r="D2748" i="1"/>
  <c r="L2748" i="1" s="1"/>
  <c r="C2752" i="1"/>
  <c r="S2743" i="1"/>
  <c r="X2743" i="1"/>
  <c r="F2747" i="1"/>
  <c r="P2744" i="1"/>
  <c r="N2746" i="1"/>
  <c r="O2745" i="1"/>
  <c r="U2748" i="1"/>
  <c r="U2749" i="1" s="1"/>
  <c r="W2749" i="1" s="1"/>
  <c r="J2750" i="1"/>
  <c r="K2750" i="1" s="1"/>
  <c r="E2750" i="1" s="1"/>
  <c r="AB2751" i="1"/>
  <c r="A2752" i="1"/>
  <c r="Q2752" i="1" s="1"/>
  <c r="R2752" i="1" s="1"/>
  <c r="H2751" i="1"/>
  <c r="I2751" i="1"/>
  <c r="T2753" i="1"/>
  <c r="G2748" i="1" l="1"/>
  <c r="Z2743" i="1"/>
  <c r="S2744" i="1"/>
  <c r="X2744" i="1"/>
  <c r="C2753" i="1"/>
  <c r="N2747" i="1"/>
  <c r="O2746" i="1"/>
  <c r="F2748" i="1"/>
  <c r="P2745" i="1"/>
  <c r="B2743" i="1"/>
  <c r="D2749" i="1"/>
  <c r="U2750" i="1"/>
  <c r="W2750" i="1" s="1"/>
  <c r="W2748" i="1"/>
  <c r="T2754" i="1"/>
  <c r="J2751" i="1"/>
  <c r="K2751" i="1" s="1"/>
  <c r="E2751" i="1" s="1"/>
  <c r="AB2752" i="1"/>
  <c r="H2752" i="1"/>
  <c r="A2753" i="1"/>
  <c r="Q2753" i="1" s="1"/>
  <c r="R2753" i="1" s="1"/>
  <c r="I2752" i="1"/>
  <c r="G2749" i="1" l="1"/>
  <c r="S2745" i="1"/>
  <c r="X2745" i="1"/>
  <c r="C2754" i="1"/>
  <c r="N2748" i="1"/>
  <c r="O2747" i="1"/>
  <c r="D2750" i="1"/>
  <c r="B2744" i="1"/>
  <c r="Z2744" i="1"/>
  <c r="F2749" i="1"/>
  <c r="L2749" i="1"/>
  <c r="P2746" i="1"/>
  <c r="U2751" i="1"/>
  <c r="W2751" i="1" s="1"/>
  <c r="J2752" i="1"/>
  <c r="K2752" i="1" s="1"/>
  <c r="E2752" i="1" s="1"/>
  <c r="AB2753" i="1"/>
  <c r="A2754" i="1"/>
  <c r="Q2754" i="1" s="1"/>
  <c r="R2754" i="1" s="1"/>
  <c r="I2753" i="1"/>
  <c r="H2753" i="1"/>
  <c r="T2755" i="1"/>
  <c r="D2751" i="1" l="1"/>
  <c r="G2751" i="1" s="1"/>
  <c r="N2749" i="1"/>
  <c r="O2749" i="1" s="1"/>
  <c r="O2748" i="1"/>
  <c r="C2755" i="1"/>
  <c r="S2746" i="1"/>
  <c r="X2746" i="1"/>
  <c r="B2745" i="1"/>
  <c r="M2750" i="1"/>
  <c r="P2747" i="1"/>
  <c r="Z2745" i="1"/>
  <c r="F2750" i="1"/>
  <c r="G2750" i="1"/>
  <c r="L2750" i="1"/>
  <c r="U2752" i="1"/>
  <c r="W2752" i="1" s="1"/>
  <c r="T2756" i="1"/>
  <c r="J2753" i="1"/>
  <c r="K2753" i="1" s="1"/>
  <c r="E2753" i="1" s="1"/>
  <c r="AB2754" i="1"/>
  <c r="A2755" i="1"/>
  <c r="Q2755" i="1" s="1"/>
  <c r="R2755" i="1" s="1"/>
  <c r="H2754" i="1"/>
  <c r="I2754" i="1"/>
  <c r="L2751" i="1" l="1"/>
  <c r="D2752" i="1"/>
  <c r="L2752" i="1" s="1"/>
  <c r="F2751" i="1"/>
  <c r="P2749" i="1"/>
  <c r="X2749" i="1" s="1"/>
  <c r="B2746" i="1"/>
  <c r="S2747" i="1"/>
  <c r="X2747" i="1"/>
  <c r="Z2746" i="1"/>
  <c r="N2750" i="1"/>
  <c r="O2750" i="1" s="1"/>
  <c r="M2751" i="1"/>
  <c r="C2756" i="1"/>
  <c r="S2749" i="1"/>
  <c r="P2748" i="1"/>
  <c r="U2753" i="1"/>
  <c r="W2753" i="1" s="1"/>
  <c r="J2754" i="1"/>
  <c r="K2754" i="1" s="1"/>
  <c r="E2754" i="1" s="1"/>
  <c r="AB2755" i="1"/>
  <c r="A2756" i="1"/>
  <c r="Q2756" i="1" s="1"/>
  <c r="R2756" i="1" s="1"/>
  <c r="H2755" i="1"/>
  <c r="I2755" i="1"/>
  <c r="T2757" i="1"/>
  <c r="G2752" i="1" l="1"/>
  <c r="D2753" i="1"/>
  <c r="G2753" i="1" s="1"/>
  <c r="F2752" i="1"/>
  <c r="P2750" i="1"/>
  <c r="Z2749" i="1"/>
  <c r="S2750" i="1"/>
  <c r="B2747" i="1"/>
  <c r="S2748" i="1"/>
  <c r="X2748" i="1"/>
  <c r="C2757" i="1"/>
  <c r="N2751" i="1"/>
  <c r="O2751" i="1" s="1"/>
  <c r="M2752" i="1"/>
  <c r="Z2747" i="1"/>
  <c r="B2749" i="1"/>
  <c r="U2754" i="1"/>
  <c r="W2754" i="1" s="1"/>
  <c r="T2758" i="1"/>
  <c r="J2755" i="1"/>
  <c r="K2755" i="1" s="1"/>
  <c r="E2755" i="1" s="1"/>
  <c r="AB2756" i="1"/>
  <c r="A2757" i="1"/>
  <c r="Q2757" i="1" s="1"/>
  <c r="R2757" i="1" s="1"/>
  <c r="H2756" i="1"/>
  <c r="I2756" i="1"/>
  <c r="D2754" i="1" l="1"/>
  <c r="D2755" i="1" s="1"/>
  <c r="L2753" i="1"/>
  <c r="F2753" i="1"/>
  <c r="X2750" i="1"/>
  <c r="Z2750" i="1"/>
  <c r="P2751" i="1"/>
  <c r="X2751" i="1" s="1"/>
  <c r="B2748" i="1"/>
  <c r="Z2748" i="1"/>
  <c r="S2751" i="1"/>
  <c r="N2752" i="1"/>
  <c r="O2752" i="1" s="1"/>
  <c r="M2753" i="1"/>
  <c r="C2758" i="1"/>
  <c r="U2755" i="1"/>
  <c r="W2755" i="1" s="1"/>
  <c r="J2756" i="1"/>
  <c r="K2756" i="1" s="1"/>
  <c r="E2756" i="1" s="1"/>
  <c r="AB2757" i="1"/>
  <c r="A2758" i="1"/>
  <c r="Q2758" i="1" s="1"/>
  <c r="R2758" i="1" s="1"/>
  <c r="H2757" i="1"/>
  <c r="I2757" i="1"/>
  <c r="T2759" i="1"/>
  <c r="G2754" i="1" l="1"/>
  <c r="L2754" i="1"/>
  <c r="F2754" i="1"/>
  <c r="F2755" i="1" s="1"/>
  <c r="B2750" i="1"/>
  <c r="P2752" i="1"/>
  <c r="Z2751" i="1"/>
  <c r="L2755" i="1"/>
  <c r="D2756" i="1"/>
  <c r="S2752" i="1"/>
  <c r="C2759" i="1"/>
  <c r="B2751" i="1"/>
  <c r="G2755" i="1"/>
  <c r="N2753" i="1"/>
  <c r="M2754" i="1"/>
  <c r="M2755" i="1" s="1"/>
  <c r="U2756" i="1"/>
  <c r="W2756" i="1" s="1"/>
  <c r="T2760" i="1"/>
  <c r="J2757" i="1"/>
  <c r="K2757" i="1" s="1"/>
  <c r="E2757" i="1" s="1"/>
  <c r="AB2758" i="1"/>
  <c r="A2759" i="1"/>
  <c r="Q2759" i="1" s="1"/>
  <c r="R2759" i="1" s="1"/>
  <c r="H2758" i="1"/>
  <c r="I2758" i="1"/>
  <c r="X2752" i="1" l="1"/>
  <c r="Z2752" i="1"/>
  <c r="L2756" i="1"/>
  <c r="F2756" i="1"/>
  <c r="G2756" i="1"/>
  <c r="C2760" i="1"/>
  <c r="M2756" i="1"/>
  <c r="N2754" i="1"/>
  <c r="O2754" i="1" s="1"/>
  <c r="O2753" i="1"/>
  <c r="D2757" i="1"/>
  <c r="U2757" i="1"/>
  <c r="W2757" i="1" s="1"/>
  <c r="J2758" i="1"/>
  <c r="K2758" i="1" s="1"/>
  <c r="E2758" i="1" s="1"/>
  <c r="AB2759" i="1"/>
  <c r="A2760" i="1"/>
  <c r="Q2760" i="1" s="1"/>
  <c r="R2760" i="1" s="1"/>
  <c r="H2759" i="1"/>
  <c r="I2759" i="1"/>
  <c r="T2761" i="1"/>
  <c r="B2752" i="1" l="1"/>
  <c r="P2753" i="1"/>
  <c r="P2754" i="1"/>
  <c r="F2757" i="1"/>
  <c r="G2757" i="1"/>
  <c r="S2753" i="1"/>
  <c r="S2754" i="1"/>
  <c r="M2757" i="1"/>
  <c r="L2757" i="1"/>
  <c r="N2755" i="1"/>
  <c r="O2755" i="1" s="1"/>
  <c r="D2758" i="1"/>
  <c r="C2761" i="1"/>
  <c r="U2758" i="1"/>
  <c r="W2758" i="1" s="1"/>
  <c r="T2762" i="1"/>
  <c r="J2759" i="1"/>
  <c r="K2759" i="1" s="1"/>
  <c r="E2759" i="1" s="1"/>
  <c r="AB2760" i="1"/>
  <c r="A2761" i="1"/>
  <c r="Q2761" i="1" s="1"/>
  <c r="R2761" i="1" s="1"/>
  <c r="H2760" i="1"/>
  <c r="I2760" i="1"/>
  <c r="X2754" i="1" l="1"/>
  <c r="B2754" i="1" s="1"/>
  <c r="X2753" i="1"/>
  <c r="B2753" i="1" s="1"/>
  <c r="Z2753" i="1"/>
  <c r="Z2754" i="1"/>
  <c r="P2755" i="1"/>
  <c r="X2755" i="1" s="1"/>
  <c r="F2758" i="1"/>
  <c r="L2758" i="1"/>
  <c r="N2756" i="1"/>
  <c r="O2756" i="1" s="1"/>
  <c r="M2758" i="1"/>
  <c r="M2759" i="1" s="1"/>
  <c r="M2760" i="1" s="1"/>
  <c r="S2756" i="1"/>
  <c r="C2762" i="1"/>
  <c r="G2758" i="1"/>
  <c r="D2759" i="1"/>
  <c r="S2755" i="1"/>
  <c r="U2759" i="1"/>
  <c r="W2759" i="1" s="1"/>
  <c r="J2760" i="1"/>
  <c r="K2760" i="1" s="1"/>
  <c r="E2760" i="1" s="1"/>
  <c r="AB2761" i="1"/>
  <c r="A2762" i="1"/>
  <c r="Q2762" i="1" s="1"/>
  <c r="R2762" i="1" s="1"/>
  <c r="H2761" i="1"/>
  <c r="I2761" i="1"/>
  <c r="T2763" i="1"/>
  <c r="B2755" i="1" l="1"/>
  <c r="P2756" i="1"/>
  <c r="Z2755" i="1"/>
  <c r="F2759" i="1"/>
  <c r="Z2756" i="1"/>
  <c r="N2757" i="1"/>
  <c r="L2759" i="1"/>
  <c r="G2759" i="1"/>
  <c r="S2758" i="1"/>
  <c r="D2760" i="1"/>
  <c r="C2763" i="1"/>
  <c r="S2757" i="1"/>
  <c r="U2760" i="1"/>
  <c r="W2760" i="1" s="1"/>
  <c r="T2764" i="1"/>
  <c r="J2761" i="1"/>
  <c r="K2761" i="1" s="1"/>
  <c r="E2761" i="1" s="1"/>
  <c r="M2761" i="1"/>
  <c r="AB2762" i="1"/>
  <c r="A2763" i="1"/>
  <c r="Q2763" i="1" s="1"/>
  <c r="R2763" i="1" s="1"/>
  <c r="H2762" i="1"/>
  <c r="I2762" i="1"/>
  <c r="F2760" i="1" l="1"/>
  <c r="X2756" i="1"/>
  <c r="Z2757" i="1"/>
  <c r="Z2758" i="1"/>
  <c r="N2758" i="1"/>
  <c r="O2757" i="1"/>
  <c r="S2759" i="1"/>
  <c r="C2764" i="1"/>
  <c r="D2761" i="1"/>
  <c r="G2760" i="1"/>
  <c r="L2760" i="1"/>
  <c r="U2761" i="1"/>
  <c r="W2761" i="1" s="1"/>
  <c r="J2762" i="1"/>
  <c r="K2762" i="1" s="1"/>
  <c r="E2762" i="1" s="1"/>
  <c r="M2762" i="1"/>
  <c r="AB2763" i="1"/>
  <c r="A2764" i="1"/>
  <c r="Q2764" i="1" s="1"/>
  <c r="R2764" i="1" s="1"/>
  <c r="H2763" i="1"/>
  <c r="I2763" i="1"/>
  <c r="T2765" i="1"/>
  <c r="B2756" i="1" l="1"/>
  <c r="P2757" i="1"/>
  <c r="F2761" i="1"/>
  <c r="O2758" i="1"/>
  <c r="N2759" i="1"/>
  <c r="L2761" i="1"/>
  <c r="D2762" i="1"/>
  <c r="G2761" i="1"/>
  <c r="C2765" i="1"/>
  <c r="U2762" i="1"/>
  <c r="W2762" i="1" s="1"/>
  <c r="T2766" i="1"/>
  <c r="J2763" i="1"/>
  <c r="K2763" i="1" s="1"/>
  <c r="E2763" i="1" s="1"/>
  <c r="M2763" i="1"/>
  <c r="AB2764" i="1"/>
  <c r="A2765" i="1"/>
  <c r="Q2765" i="1" s="1"/>
  <c r="R2765" i="1" s="1"/>
  <c r="H2764" i="1"/>
  <c r="I2764" i="1"/>
  <c r="P2758" i="1" l="1"/>
  <c r="X2757" i="1"/>
  <c r="F2762" i="1"/>
  <c r="L2762" i="1"/>
  <c r="N2760" i="1"/>
  <c r="O2759" i="1"/>
  <c r="G2762" i="1"/>
  <c r="C2766" i="1"/>
  <c r="D2763" i="1"/>
  <c r="U2763" i="1"/>
  <c r="W2763" i="1" s="1"/>
  <c r="J2764" i="1"/>
  <c r="K2764" i="1" s="1"/>
  <c r="E2764" i="1" s="1"/>
  <c r="M2764" i="1"/>
  <c r="AB2765" i="1"/>
  <c r="A2766" i="1"/>
  <c r="Q2766" i="1" s="1"/>
  <c r="R2766" i="1" s="1"/>
  <c r="H2765" i="1"/>
  <c r="I2765" i="1"/>
  <c r="T2767" i="1"/>
  <c r="F2763" i="1" l="1"/>
  <c r="B2757" i="1"/>
  <c r="P2759" i="1"/>
  <c r="X2758" i="1"/>
  <c r="N2761" i="1"/>
  <c r="O2760" i="1"/>
  <c r="L2763" i="1"/>
  <c r="G2763" i="1"/>
  <c r="D2764" i="1"/>
  <c r="C2767" i="1"/>
  <c r="U2764" i="1"/>
  <c r="W2764" i="1" s="1"/>
  <c r="T2768" i="1"/>
  <c r="J2765" i="1"/>
  <c r="K2765" i="1" s="1"/>
  <c r="E2765" i="1" s="1"/>
  <c r="M2765" i="1"/>
  <c r="AB2766" i="1"/>
  <c r="A2767" i="1"/>
  <c r="Q2767" i="1" s="1"/>
  <c r="R2767" i="1" s="1"/>
  <c r="H2766" i="1"/>
  <c r="I2766" i="1"/>
  <c r="X2759" i="1" l="1"/>
  <c r="B2759" i="1" s="1"/>
  <c r="P2760" i="1"/>
  <c r="B2758" i="1"/>
  <c r="F2764" i="1"/>
  <c r="Z2759" i="1"/>
  <c r="S2760" i="1"/>
  <c r="N2762" i="1"/>
  <c r="O2761" i="1"/>
  <c r="L2764" i="1"/>
  <c r="C2768" i="1"/>
  <c r="G2764" i="1"/>
  <c r="D2765" i="1"/>
  <c r="U2765" i="1"/>
  <c r="W2765" i="1" s="1"/>
  <c r="J2766" i="1"/>
  <c r="K2766" i="1" s="1"/>
  <c r="E2766" i="1" s="1"/>
  <c r="M2766" i="1"/>
  <c r="AB2767" i="1"/>
  <c r="A2768" i="1"/>
  <c r="Q2768" i="1" s="1"/>
  <c r="R2768" i="1" s="1"/>
  <c r="H2767" i="1"/>
  <c r="I2767" i="1"/>
  <c r="T2769" i="1"/>
  <c r="X2760" i="1" l="1"/>
  <c r="B2760" i="1" s="1"/>
  <c r="F2765" i="1"/>
  <c r="Z2760" i="1"/>
  <c r="P2761" i="1"/>
  <c r="S2761" i="1"/>
  <c r="N2763" i="1"/>
  <c r="O2762" i="1"/>
  <c r="L2765" i="1"/>
  <c r="G2765" i="1"/>
  <c r="D2766" i="1"/>
  <c r="C2769" i="1"/>
  <c r="U2766" i="1"/>
  <c r="W2766" i="1" s="1"/>
  <c r="T2770" i="1"/>
  <c r="J2767" i="1"/>
  <c r="K2767" i="1" s="1"/>
  <c r="E2767" i="1" s="1"/>
  <c r="M2767" i="1"/>
  <c r="AB2768" i="1"/>
  <c r="A2769" i="1"/>
  <c r="Q2769" i="1" s="1"/>
  <c r="R2769" i="1" s="1"/>
  <c r="H2768" i="1"/>
  <c r="I2768" i="1"/>
  <c r="P2762" i="1" l="1"/>
  <c r="F2766" i="1"/>
  <c r="X2761" i="1"/>
  <c r="S2762" i="1"/>
  <c r="N2764" i="1"/>
  <c r="O2763" i="1"/>
  <c r="Z2761" i="1"/>
  <c r="L2766" i="1"/>
  <c r="G2766" i="1"/>
  <c r="C2770" i="1"/>
  <c r="D2767" i="1"/>
  <c r="U2767" i="1"/>
  <c r="W2767" i="1" s="1"/>
  <c r="J2768" i="1"/>
  <c r="K2768" i="1" s="1"/>
  <c r="E2768" i="1" s="1"/>
  <c r="M2768" i="1"/>
  <c r="AB2769" i="1"/>
  <c r="A2770" i="1"/>
  <c r="Q2770" i="1" s="1"/>
  <c r="R2770" i="1" s="1"/>
  <c r="H2769" i="1"/>
  <c r="I2769" i="1"/>
  <c r="T2771" i="1"/>
  <c r="X2762" i="1" l="1"/>
  <c r="F2767" i="1"/>
  <c r="Z2762" i="1"/>
  <c r="P2763" i="1"/>
  <c r="B2761" i="1"/>
  <c r="S2763" i="1"/>
  <c r="N2765" i="1"/>
  <c r="O2764" i="1"/>
  <c r="L2767" i="1"/>
  <c r="G2767" i="1"/>
  <c r="D2768" i="1"/>
  <c r="C2771" i="1"/>
  <c r="U2768" i="1"/>
  <c r="W2768" i="1" s="1"/>
  <c r="T2772" i="1"/>
  <c r="J2769" i="1"/>
  <c r="K2769" i="1" s="1"/>
  <c r="E2769" i="1" s="1"/>
  <c r="M2769" i="1"/>
  <c r="AB2770" i="1"/>
  <c r="A2771" i="1"/>
  <c r="Q2771" i="1" s="1"/>
  <c r="R2771" i="1" s="1"/>
  <c r="H2770" i="1"/>
  <c r="I2770" i="1"/>
  <c r="B2762" i="1" l="1"/>
  <c r="X2763" i="1"/>
  <c r="F2768" i="1"/>
  <c r="P2764" i="1"/>
  <c r="Z2763" i="1"/>
  <c r="L2768" i="1"/>
  <c r="N2766" i="1"/>
  <c r="O2765" i="1"/>
  <c r="S2764" i="1"/>
  <c r="C2772" i="1"/>
  <c r="G2768" i="1"/>
  <c r="D2769" i="1"/>
  <c r="U2769" i="1"/>
  <c r="W2769" i="1" s="1"/>
  <c r="J2770" i="1"/>
  <c r="K2770" i="1" s="1"/>
  <c r="E2770" i="1" s="1"/>
  <c r="M2770" i="1"/>
  <c r="AB2771" i="1"/>
  <c r="A2772" i="1"/>
  <c r="Q2772" i="1" s="1"/>
  <c r="R2772" i="1" s="1"/>
  <c r="H2771" i="1"/>
  <c r="I2771" i="1"/>
  <c r="T2773" i="1"/>
  <c r="X2764" i="1" l="1"/>
  <c r="B2764" i="1" s="1"/>
  <c r="B2763" i="1"/>
  <c r="F2769" i="1"/>
  <c r="P2765" i="1"/>
  <c r="Z2764" i="1"/>
  <c r="S2765" i="1"/>
  <c r="N2767" i="1"/>
  <c r="O2766" i="1"/>
  <c r="G2769" i="1"/>
  <c r="L2769" i="1"/>
  <c r="D2770" i="1"/>
  <c r="C2773" i="1"/>
  <c r="U2770" i="1"/>
  <c r="W2770" i="1" s="1"/>
  <c r="T2774" i="1"/>
  <c r="J2771" i="1"/>
  <c r="K2771" i="1" s="1"/>
  <c r="E2771" i="1" s="1"/>
  <c r="M2771" i="1"/>
  <c r="AB2772" i="1"/>
  <c r="H2772" i="1"/>
  <c r="A2773" i="1"/>
  <c r="Q2773" i="1" s="1"/>
  <c r="R2773" i="1" s="1"/>
  <c r="I2772" i="1"/>
  <c r="F2770" i="1" l="1"/>
  <c r="X2765" i="1"/>
  <c r="Z2765" i="1"/>
  <c r="P2766" i="1"/>
  <c r="S2766" i="1"/>
  <c r="N2768" i="1"/>
  <c r="O2767" i="1"/>
  <c r="L2770" i="1"/>
  <c r="G2770" i="1"/>
  <c r="C2774" i="1"/>
  <c r="D2771" i="1"/>
  <c r="U2771" i="1"/>
  <c r="W2771" i="1" s="1"/>
  <c r="J2772" i="1"/>
  <c r="K2772" i="1" s="1"/>
  <c r="E2772" i="1" s="1"/>
  <c r="M2772" i="1"/>
  <c r="AB2773" i="1"/>
  <c r="A2774" i="1"/>
  <c r="Q2774" i="1" s="1"/>
  <c r="R2774" i="1" s="1"/>
  <c r="H2773" i="1"/>
  <c r="I2773" i="1"/>
  <c r="T2775" i="1"/>
  <c r="X2766" i="1" l="1"/>
  <c r="B2766" i="1" s="1"/>
  <c r="B2765" i="1"/>
  <c r="F2771" i="1"/>
  <c r="P2767" i="1"/>
  <c r="Z2766" i="1"/>
  <c r="S2767" i="1"/>
  <c r="N2769" i="1"/>
  <c r="O2768" i="1"/>
  <c r="L2771" i="1"/>
  <c r="G2771" i="1"/>
  <c r="D2772" i="1"/>
  <c r="C2775" i="1"/>
  <c r="U2772" i="1"/>
  <c r="W2772" i="1" s="1"/>
  <c r="T2776" i="1"/>
  <c r="J2773" i="1"/>
  <c r="K2773" i="1" s="1"/>
  <c r="E2773" i="1" s="1"/>
  <c r="M2773" i="1"/>
  <c r="AB2774" i="1"/>
  <c r="H2774" i="1"/>
  <c r="I2774" i="1"/>
  <c r="A2775" i="1"/>
  <c r="Q2775" i="1" s="1"/>
  <c r="R2775" i="1" s="1"/>
  <c r="F2772" i="1" l="1"/>
  <c r="X2767" i="1"/>
  <c r="B2767" i="1" s="1"/>
  <c r="P2768" i="1"/>
  <c r="S2768" i="1"/>
  <c r="N2770" i="1"/>
  <c r="O2769" i="1"/>
  <c r="L2772" i="1"/>
  <c r="C2776" i="1"/>
  <c r="G2772" i="1"/>
  <c r="D2773" i="1"/>
  <c r="U2773" i="1"/>
  <c r="W2773" i="1" s="1"/>
  <c r="A2776" i="1"/>
  <c r="Q2776" i="1" s="1"/>
  <c r="R2776" i="1" s="1"/>
  <c r="I2775" i="1"/>
  <c r="H2775" i="1"/>
  <c r="J2774" i="1"/>
  <c r="K2774" i="1" s="1"/>
  <c r="E2774" i="1" s="1"/>
  <c r="M2774" i="1"/>
  <c r="AB2775" i="1"/>
  <c r="T2777" i="1"/>
  <c r="F2773" i="1" l="1"/>
  <c r="Z2768" i="1"/>
  <c r="P2769" i="1"/>
  <c r="X2768" i="1"/>
  <c r="Z2767" i="1"/>
  <c r="N2771" i="1"/>
  <c r="O2770" i="1"/>
  <c r="S2769" i="1"/>
  <c r="G2773" i="1"/>
  <c r="L2773" i="1"/>
  <c r="D2774" i="1"/>
  <c r="C2777" i="1"/>
  <c r="U2774" i="1"/>
  <c r="W2774" i="1" s="1"/>
  <c r="T2778" i="1"/>
  <c r="M2775" i="1"/>
  <c r="J2775" i="1"/>
  <c r="K2775" i="1" s="1"/>
  <c r="E2775" i="1" s="1"/>
  <c r="AB2776" i="1"/>
  <c r="A2777" i="1"/>
  <c r="Q2777" i="1" s="1"/>
  <c r="R2777" i="1" s="1"/>
  <c r="H2776" i="1"/>
  <c r="I2776" i="1"/>
  <c r="X2769" i="1" l="1"/>
  <c r="F2774" i="1"/>
  <c r="B2768" i="1"/>
  <c r="P2770" i="1"/>
  <c r="Z2769" i="1"/>
  <c r="L2774" i="1"/>
  <c r="N2772" i="1"/>
  <c r="O2771" i="1"/>
  <c r="S2770" i="1"/>
  <c r="G2774" i="1"/>
  <c r="C2778" i="1"/>
  <c r="D2775" i="1"/>
  <c r="U2775" i="1"/>
  <c r="W2775" i="1" s="1"/>
  <c r="J2776" i="1"/>
  <c r="K2776" i="1" s="1"/>
  <c r="E2776" i="1" s="1"/>
  <c r="M2776" i="1"/>
  <c r="AB2777" i="1"/>
  <c r="A2778" i="1"/>
  <c r="Q2778" i="1" s="1"/>
  <c r="R2778" i="1" s="1"/>
  <c r="H2777" i="1"/>
  <c r="I2777" i="1"/>
  <c r="T2779" i="1"/>
  <c r="B2769" i="1" l="1"/>
  <c r="X2770" i="1"/>
  <c r="B2770" i="1" s="1"/>
  <c r="F2775" i="1"/>
  <c r="P2771" i="1"/>
  <c r="Z2770" i="1"/>
  <c r="S2771" i="1"/>
  <c r="N2773" i="1"/>
  <c r="O2772" i="1"/>
  <c r="L2775" i="1"/>
  <c r="D2776" i="1"/>
  <c r="G2775" i="1"/>
  <c r="C2779" i="1"/>
  <c r="U2776" i="1"/>
  <c r="W2776" i="1" s="1"/>
  <c r="T2780" i="1"/>
  <c r="J2777" i="1"/>
  <c r="K2777" i="1" s="1"/>
  <c r="E2777" i="1" s="1"/>
  <c r="M2777" i="1"/>
  <c r="AB2778" i="1"/>
  <c r="H2778" i="1"/>
  <c r="I2778" i="1" s="1"/>
  <c r="A2779" i="1"/>
  <c r="Q2779" i="1" s="1"/>
  <c r="R2779" i="1" s="1"/>
  <c r="F2776" i="1" l="1"/>
  <c r="P2772" i="1"/>
  <c r="X2771" i="1"/>
  <c r="B2771" i="1" s="1"/>
  <c r="Z2771" i="1"/>
  <c r="L2776" i="1"/>
  <c r="S2772" i="1"/>
  <c r="N2774" i="1"/>
  <c r="O2773" i="1"/>
  <c r="C2780" i="1"/>
  <c r="D2777" i="1"/>
  <c r="G2776" i="1"/>
  <c r="U2777" i="1"/>
  <c r="W2777" i="1" s="1"/>
  <c r="J2778" i="1"/>
  <c r="K2778" i="1" s="1"/>
  <c r="E2778" i="1" s="1"/>
  <c r="AB2779" i="1"/>
  <c r="H2779" i="1"/>
  <c r="A2780" i="1"/>
  <c r="Q2780" i="1" s="1"/>
  <c r="R2780" i="1" s="1"/>
  <c r="I2779" i="1"/>
  <c r="T2781" i="1"/>
  <c r="F2777" i="1" l="1"/>
  <c r="P2773" i="1"/>
  <c r="X2772" i="1"/>
  <c r="Z2772" i="1"/>
  <c r="S2773" i="1"/>
  <c r="O2774" i="1"/>
  <c r="N2775" i="1"/>
  <c r="L2777" i="1"/>
  <c r="G2777" i="1"/>
  <c r="D2778" i="1"/>
  <c r="C2781" i="1"/>
  <c r="U2778" i="1"/>
  <c r="W2778" i="1" s="1"/>
  <c r="T2782" i="1"/>
  <c r="J2779" i="1"/>
  <c r="K2779" i="1" s="1"/>
  <c r="E2779" i="1" s="1"/>
  <c r="AB2780" i="1"/>
  <c r="H2780" i="1"/>
  <c r="A2781" i="1"/>
  <c r="Q2781" i="1" s="1"/>
  <c r="R2781" i="1" s="1"/>
  <c r="I2780" i="1"/>
  <c r="P2774" i="1" l="1"/>
  <c r="X2773" i="1"/>
  <c r="F2778" i="1"/>
  <c r="B2772" i="1"/>
  <c r="S2774" i="1"/>
  <c r="N2776" i="1"/>
  <c r="O2775" i="1"/>
  <c r="Z2773" i="1"/>
  <c r="L2778" i="1"/>
  <c r="M2778" i="1"/>
  <c r="M2779" i="1" s="1"/>
  <c r="M2780" i="1" s="1"/>
  <c r="D2779" i="1"/>
  <c r="C2782" i="1"/>
  <c r="G2778" i="1"/>
  <c r="U2779" i="1"/>
  <c r="W2779" i="1" s="1"/>
  <c r="J2780" i="1"/>
  <c r="K2780" i="1" s="1"/>
  <c r="E2780" i="1" s="1"/>
  <c r="AB2781" i="1"/>
  <c r="H2781" i="1"/>
  <c r="A2782" i="1"/>
  <c r="Q2782" i="1" s="1"/>
  <c r="R2782" i="1" s="1"/>
  <c r="I2781" i="1"/>
  <c r="T2783" i="1"/>
  <c r="X2774" i="1" l="1"/>
  <c r="B2774" i="1" s="1"/>
  <c r="Z2774" i="1"/>
  <c r="F2779" i="1"/>
  <c r="P2775" i="1"/>
  <c r="B2773" i="1"/>
  <c r="S2775" i="1"/>
  <c r="N2777" i="1"/>
  <c r="O2777" i="1" s="1"/>
  <c r="O2776" i="1"/>
  <c r="G2779" i="1"/>
  <c r="S2778" i="1"/>
  <c r="L2779" i="1"/>
  <c r="D2780" i="1"/>
  <c r="C2783" i="1"/>
  <c r="U2780" i="1"/>
  <c r="W2780" i="1" s="1"/>
  <c r="T2784" i="1"/>
  <c r="J2781" i="1"/>
  <c r="K2781" i="1" s="1"/>
  <c r="E2781" i="1" s="1"/>
  <c r="M2781" i="1"/>
  <c r="AB2782" i="1"/>
  <c r="H2782" i="1"/>
  <c r="A2783" i="1"/>
  <c r="Q2783" i="1" s="1"/>
  <c r="R2783" i="1" s="1"/>
  <c r="I2782" i="1"/>
  <c r="X2775" i="1" l="1"/>
  <c r="B2775" i="1" s="1"/>
  <c r="P2776" i="1"/>
  <c r="Z2775" i="1"/>
  <c r="P2777" i="1"/>
  <c r="F2780" i="1"/>
  <c r="N2778" i="1"/>
  <c r="N2779" i="1" s="1"/>
  <c r="N2780" i="1" s="1"/>
  <c r="N2781" i="1" s="1"/>
  <c r="S2776" i="1"/>
  <c r="S2777" i="1"/>
  <c r="L2780" i="1"/>
  <c r="D2781" i="1"/>
  <c r="C2784" i="1"/>
  <c r="G2780" i="1"/>
  <c r="U2781" i="1"/>
  <c r="W2781" i="1" s="1"/>
  <c r="J2782" i="1"/>
  <c r="K2782" i="1" s="1"/>
  <c r="E2782" i="1" s="1"/>
  <c r="M2782" i="1"/>
  <c r="AB2783" i="1"/>
  <c r="H2783" i="1"/>
  <c r="A2784" i="1"/>
  <c r="Q2784" i="1" s="1"/>
  <c r="R2784" i="1" s="1"/>
  <c r="I2783" i="1"/>
  <c r="T2785" i="1"/>
  <c r="X2777" i="1" l="1"/>
  <c r="B2777" i="1" s="1"/>
  <c r="X2776" i="1"/>
  <c r="F2781" i="1"/>
  <c r="L2781" i="1"/>
  <c r="O2781" i="1" s="1"/>
  <c r="Z2777" i="1"/>
  <c r="N2782" i="1"/>
  <c r="O2780" i="1"/>
  <c r="O2778" i="1"/>
  <c r="O2779" i="1"/>
  <c r="Z2776" i="1"/>
  <c r="D2782" i="1"/>
  <c r="C2785" i="1"/>
  <c r="G2781" i="1"/>
  <c r="U2782" i="1"/>
  <c r="W2782" i="1" s="1"/>
  <c r="T2786" i="1"/>
  <c r="J2783" i="1"/>
  <c r="K2783" i="1" s="1"/>
  <c r="E2783" i="1" s="1"/>
  <c r="M2783" i="1"/>
  <c r="AB2784" i="1"/>
  <c r="H2784" i="1"/>
  <c r="A2785" i="1"/>
  <c r="Q2785" i="1" s="1"/>
  <c r="R2785" i="1" s="1"/>
  <c r="I2784" i="1"/>
  <c r="N2783" i="1" l="1"/>
  <c r="B2776" i="1"/>
  <c r="P2780" i="1"/>
  <c r="P2781" i="1"/>
  <c r="F2782" i="1"/>
  <c r="P2779" i="1"/>
  <c r="P2778" i="1"/>
  <c r="S2779" i="1"/>
  <c r="L2782" i="1"/>
  <c r="O2782" i="1" s="1"/>
  <c r="D2783" i="1"/>
  <c r="C2786" i="1"/>
  <c r="G2782" i="1"/>
  <c r="U2783" i="1"/>
  <c r="W2783" i="1" s="1"/>
  <c r="J2784" i="1"/>
  <c r="K2784" i="1" s="1"/>
  <c r="E2784" i="1" s="1"/>
  <c r="M2784" i="1"/>
  <c r="AB2785" i="1"/>
  <c r="H2785" i="1"/>
  <c r="A2786" i="1"/>
  <c r="Q2786" i="1" s="1"/>
  <c r="R2786" i="1" s="1"/>
  <c r="I2785" i="1"/>
  <c r="T2787" i="1"/>
  <c r="N2784" i="1" l="1"/>
  <c r="X2780" i="1"/>
  <c r="B2780" i="1" s="1"/>
  <c r="X2781" i="1"/>
  <c r="P2782" i="1"/>
  <c r="X2782" i="1" s="1"/>
  <c r="X2779" i="1"/>
  <c r="Z2779" i="1"/>
  <c r="S2781" i="1"/>
  <c r="F2783" i="1"/>
  <c r="X2778" i="1"/>
  <c r="S2780" i="1"/>
  <c r="L2783" i="1"/>
  <c r="O2783" i="1" s="1"/>
  <c r="G2783" i="1"/>
  <c r="D2784" i="1"/>
  <c r="C2787" i="1"/>
  <c r="U2784" i="1"/>
  <c r="W2784" i="1" s="1"/>
  <c r="T2788" i="1"/>
  <c r="J2785" i="1"/>
  <c r="K2785" i="1" s="1"/>
  <c r="E2785" i="1" s="1"/>
  <c r="M2785" i="1"/>
  <c r="AB2786" i="1"/>
  <c r="H2786" i="1"/>
  <c r="A2787" i="1"/>
  <c r="Q2787" i="1" s="1"/>
  <c r="R2787" i="1" s="1"/>
  <c r="I2786" i="1"/>
  <c r="N2785" i="1" l="1"/>
  <c r="N2786" i="1" s="1"/>
  <c r="B2781" i="1"/>
  <c r="Z2781" i="1"/>
  <c r="Z2778" i="1"/>
  <c r="B2778" i="1"/>
  <c r="B2779" i="1"/>
  <c r="F2784" i="1"/>
  <c r="P2783" i="1"/>
  <c r="Z2780" i="1"/>
  <c r="S2782" i="1"/>
  <c r="L2784" i="1"/>
  <c r="O2784" i="1" s="1"/>
  <c r="B2782" i="1"/>
  <c r="G2784" i="1"/>
  <c r="D2785" i="1"/>
  <c r="C2788" i="1"/>
  <c r="U2785" i="1"/>
  <c r="W2785" i="1" s="1"/>
  <c r="J2786" i="1"/>
  <c r="K2786" i="1" s="1"/>
  <c r="E2786" i="1" s="1"/>
  <c r="M2786" i="1"/>
  <c r="AB2787" i="1"/>
  <c r="H2787" i="1"/>
  <c r="A2788" i="1"/>
  <c r="Q2788" i="1" s="1"/>
  <c r="R2788" i="1" s="1"/>
  <c r="I2787" i="1"/>
  <c r="T2789" i="1"/>
  <c r="F2785" i="1" l="1"/>
  <c r="P2784" i="1"/>
  <c r="Z2782" i="1"/>
  <c r="S2783" i="1"/>
  <c r="X2783" i="1"/>
  <c r="L2785" i="1"/>
  <c r="O2785" i="1" s="1"/>
  <c r="D2786" i="1"/>
  <c r="C2789" i="1"/>
  <c r="G2785" i="1"/>
  <c r="U2786" i="1"/>
  <c r="W2786" i="1" s="1"/>
  <c r="T2790" i="1"/>
  <c r="J2787" i="1"/>
  <c r="K2787" i="1" s="1"/>
  <c r="E2787" i="1" s="1"/>
  <c r="M2787" i="1"/>
  <c r="N2787" i="1" s="1"/>
  <c r="AB2788" i="1"/>
  <c r="H2788" i="1"/>
  <c r="A2789" i="1"/>
  <c r="Q2789" i="1" s="1"/>
  <c r="R2789" i="1" s="1"/>
  <c r="I2788" i="1"/>
  <c r="X2784" i="1" l="1"/>
  <c r="P2785" i="1"/>
  <c r="F2786" i="1"/>
  <c r="B2783" i="1"/>
  <c r="Z2783" i="1"/>
  <c r="S2784" i="1"/>
  <c r="L2786" i="1"/>
  <c r="O2786" i="1" s="1"/>
  <c r="G2786" i="1"/>
  <c r="D2787" i="1"/>
  <c r="C2790" i="1"/>
  <c r="U2787" i="1"/>
  <c r="W2787" i="1" s="1"/>
  <c r="J2788" i="1"/>
  <c r="K2788" i="1" s="1"/>
  <c r="E2788" i="1" s="1"/>
  <c r="M2788" i="1"/>
  <c r="N2788" i="1" s="1"/>
  <c r="AB2789" i="1"/>
  <c r="H2789" i="1"/>
  <c r="A2790" i="1"/>
  <c r="Q2790" i="1" s="1"/>
  <c r="R2790" i="1" s="1"/>
  <c r="I2789" i="1"/>
  <c r="T2791" i="1"/>
  <c r="B2784" i="1" l="1"/>
  <c r="X2785" i="1"/>
  <c r="P2786" i="1"/>
  <c r="F2787" i="1"/>
  <c r="S2785" i="1"/>
  <c r="Z2784" i="1"/>
  <c r="L2787" i="1"/>
  <c r="O2787" i="1" s="1"/>
  <c r="D2788" i="1"/>
  <c r="C2791" i="1"/>
  <c r="G2787" i="1"/>
  <c r="U2788" i="1"/>
  <c r="W2788" i="1" s="1"/>
  <c r="T2792" i="1"/>
  <c r="J2789" i="1"/>
  <c r="K2789" i="1" s="1"/>
  <c r="E2789" i="1" s="1"/>
  <c r="M2789" i="1"/>
  <c r="N2789" i="1" s="1"/>
  <c r="AB2790" i="1"/>
  <c r="H2790" i="1"/>
  <c r="A2791" i="1"/>
  <c r="Q2791" i="1" s="1"/>
  <c r="R2791" i="1" s="1"/>
  <c r="I2790" i="1"/>
  <c r="X2786" i="1" l="1"/>
  <c r="B2786" i="1" s="1"/>
  <c r="B2785" i="1"/>
  <c r="F2788" i="1"/>
  <c r="P2787" i="1"/>
  <c r="Z2785" i="1"/>
  <c r="S2786" i="1"/>
  <c r="L2788" i="1"/>
  <c r="O2788" i="1" s="1"/>
  <c r="D2789" i="1"/>
  <c r="C2792" i="1"/>
  <c r="G2788" i="1"/>
  <c r="U2789" i="1"/>
  <c r="W2789" i="1" s="1"/>
  <c r="J2790" i="1"/>
  <c r="K2790" i="1" s="1"/>
  <c r="E2790" i="1" s="1"/>
  <c r="M2790" i="1"/>
  <c r="N2790" i="1" s="1"/>
  <c r="AB2791" i="1"/>
  <c r="H2791" i="1"/>
  <c r="A2792" i="1"/>
  <c r="Q2792" i="1" s="1"/>
  <c r="R2792" i="1" s="1"/>
  <c r="I2791" i="1"/>
  <c r="T2793" i="1"/>
  <c r="X2787" i="1" l="1"/>
  <c r="F2789" i="1"/>
  <c r="Z2786" i="1"/>
  <c r="S2787" i="1"/>
  <c r="P2788" i="1"/>
  <c r="L2789" i="1"/>
  <c r="O2789" i="1" s="1"/>
  <c r="D2790" i="1"/>
  <c r="L2790" i="1" s="1"/>
  <c r="O2790" i="1" s="1"/>
  <c r="C2793" i="1"/>
  <c r="G2789" i="1"/>
  <c r="U2790" i="1"/>
  <c r="W2790" i="1" s="1"/>
  <c r="T2794" i="1"/>
  <c r="J2791" i="1"/>
  <c r="K2791" i="1" s="1"/>
  <c r="E2791" i="1" s="1"/>
  <c r="M2791" i="1"/>
  <c r="N2791" i="1" s="1"/>
  <c r="AB2792" i="1"/>
  <c r="H2792" i="1"/>
  <c r="A2793" i="1"/>
  <c r="Q2793" i="1" s="1"/>
  <c r="R2793" i="1" s="1"/>
  <c r="I2792" i="1"/>
  <c r="B2787" i="1" l="1"/>
  <c r="X2788" i="1"/>
  <c r="P2790" i="1"/>
  <c r="X2790" i="1" s="1"/>
  <c r="F2790" i="1"/>
  <c r="Z2787" i="1"/>
  <c r="P2789" i="1"/>
  <c r="S2788" i="1"/>
  <c r="G2790" i="1"/>
  <c r="D2791" i="1"/>
  <c r="C2794" i="1"/>
  <c r="U2791" i="1"/>
  <c r="W2791" i="1" s="1"/>
  <c r="N2792" i="1"/>
  <c r="J2792" i="1"/>
  <c r="K2792" i="1" s="1"/>
  <c r="E2792" i="1" s="1"/>
  <c r="M2792" i="1"/>
  <c r="AB2793" i="1"/>
  <c r="A2794" i="1"/>
  <c r="Q2794" i="1" s="1"/>
  <c r="R2794" i="1" s="1"/>
  <c r="H2793" i="1"/>
  <c r="I2793" i="1"/>
  <c r="T2795" i="1"/>
  <c r="B2788" i="1" l="1"/>
  <c r="X2789" i="1"/>
  <c r="B2790" i="1"/>
  <c r="F2791" i="1"/>
  <c r="Z2788" i="1"/>
  <c r="S2789" i="1"/>
  <c r="S2790" i="1"/>
  <c r="L2791" i="1"/>
  <c r="O2791" i="1" s="1"/>
  <c r="G2791" i="1"/>
  <c r="D2792" i="1"/>
  <c r="C2795" i="1"/>
  <c r="U2792" i="1"/>
  <c r="W2792" i="1" s="1"/>
  <c r="T2796" i="1"/>
  <c r="J2793" i="1"/>
  <c r="K2793" i="1" s="1"/>
  <c r="E2793" i="1" s="1"/>
  <c r="M2793" i="1"/>
  <c r="N2793" i="1" s="1"/>
  <c r="AB2794" i="1"/>
  <c r="A2795" i="1"/>
  <c r="Q2795" i="1" s="1"/>
  <c r="R2795" i="1" s="1"/>
  <c r="H2794" i="1"/>
  <c r="I2794" i="1"/>
  <c r="B2789" i="1" l="1"/>
  <c r="Z2790" i="1"/>
  <c r="F2792" i="1"/>
  <c r="P2791" i="1"/>
  <c r="Z2789" i="1"/>
  <c r="L2792" i="1"/>
  <c r="O2792" i="1" s="1"/>
  <c r="G2792" i="1"/>
  <c r="D2793" i="1"/>
  <c r="C2796" i="1"/>
  <c r="U2793" i="1"/>
  <c r="W2793" i="1" s="1"/>
  <c r="J2794" i="1"/>
  <c r="K2794" i="1" s="1"/>
  <c r="E2794" i="1" s="1"/>
  <c r="M2794" i="1"/>
  <c r="N2794" i="1" s="1"/>
  <c r="AB2795" i="1"/>
  <c r="A2796" i="1"/>
  <c r="Q2796" i="1" s="1"/>
  <c r="R2796" i="1" s="1"/>
  <c r="H2795" i="1"/>
  <c r="I2795" i="1"/>
  <c r="T2797" i="1"/>
  <c r="X2791" i="1" l="1"/>
  <c r="P2792" i="1"/>
  <c r="S2791" i="1"/>
  <c r="F2793" i="1"/>
  <c r="L2793" i="1"/>
  <c r="O2793" i="1" s="1"/>
  <c r="D2794" i="1"/>
  <c r="C2797" i="1"/>
  <c r="G2793" i="1"/>
  <c r="U2794" i="1"/>
  <c r="W2794" i="1" s="1"/>
  <c r="T2798" i="1"/>
  <c r="J2795" i="1"/>
  <c r="K2795" i="1" s="1"/>
  <c r="E2795" i="1" s="1"/>
  <c r="M2795" i="1"/>
  <c r="N2795" i="1" s="1"/>
  <c r="AB2796" i="1"/>
  <c r="H2796" i="1"/>
  <c r="A2797" i="1"/>
  <c r="Q2797" i="1" s="1"/>
  <c r="R2797" i="1" s="1"/>
  <c r="I2796" i="1"/>
  <c r="B2791" i="1" l="1"/>
  <c r="X2792" i="1"/>
  <c r="L2794" i="1"/>
  <c r="O2794" i="1" s="1"/>
  <c r="F2794" i="1"/>
  <c r="Z2791" i="1"/>
  <c r="P2793" i="1"/>
  <c r="S2792" i="1"/>
  <c r="D2795" i="1"/>
  <c r="C2798" i="1"/>
  <c r="G2794" i="1"/>
  <c r="U2795" i="1"/>
  <c r="W2795" i="1" s="1"/>
  <c r="J2796" i="1"/>
  <c r="K2796" i="1" s="1"/>
  <c r="E2796" i="1" s="1"/>
  <c r="M2796" i="1"/>
  <c r="N2796" i="1" s="1"/>
  <c r="AB2797" i="1"/>
  <c r="A2798" i="1"/>
  <c r="Q2798" i="1" s="1"/>
  <c r="R2798" i="1" s="1"/>
  <c r="I2797" i="1"/>
  <c r="H2797" i="1"/>
  <c r="T2799" i="1"/>
  <c r="B2792" i="1" l="1"/>
  <c r="P2794" i="1"/>
  <c r="L2795" i="1"/>
  <c r="O2795" i="1" s="1"/>
  <c r="X2793" i="1"/>
  <c r="Z2792" i="1"/>
  <c r="S2793" i="1"/>
  <c r="F2795" i="1"/>
  <c r="S2794" i="1"/>
  <c r="D2796" i="1"/>
  <c r="C2799" i="1"/>
  <c r="G2795" i="1"/>
  <c r="U2796" i="1"/>
  <c r="W2796" i="1" s="1"/>
  <c r="T2800" i="1"/>
  <c r="M2797" i="1"/>
  <c r="N2797" i="1" s="1"/>
  <c r="J2797" i="1"/>
  <c r="K2797" i="1" s="1"/>
  <c r="E2797" i="1" s="1"/>
  <c r="AB2798" i="1"/>
  <c r="A2799" i="1"/>
  <c r="Q2799" i="1" s="1"/>
  <c r="R2799" i="1" s="1"/>
  <c r="H2798" i="1"/>
  <c r="I2798" i="1"/>
  <c r="X2794" i="1" l="1"/>
  <c r="B2793" i="1"/>
  <c r="P2795" i="1"/>
  <c r="F2796" i="1"/>
  <c r="Z2794" i="1"/>
  <c r="S2795" i="1"/>
  <c r="Z2793" i="1"/>
  <c r="L2796" i="1"/>
  <c r="O2796" i="1" s="1"/>
  <c r="D2797" i="1"/>
  <c r="L2797" i="1" s="1"/>
  <c r="O2797" i="1" s="1"/>
  <c r="C2800" i="1"/>
  <c r="G2796" i="1"/>
  <c r="U2797" i="1"/>
  <c r="W2797" i="1" s="1"/>
  <c r="J2798" i="1"/>
  <c r="K2798" i="1" s="1"/>
  <c r="E2798" i="1" s="1"/>
  <c r="M2798" i="1"/>
  <c r="N2798" i="1" s="1"/>
  <c r="AB2799" i="1"/>
  <c r="A2800" i="1"/>
  <c r="Q2800" i="1" s="1"/>
  <c r="R2800" i="1" s="1"/>
  <c r="H2799" i="1"/>
  <c r="I2799" i="1"/>
  <c r="T2801" i="1"/>
  <c r="B2794" i="1" l="1"/>
  <c r="X2795" i="1"/>
  <c r="P2797" i="1"/>
  <c r="X2797" i="1" s="1"/>
  <c r="F2797" i="1"/>
  <c r="P2796" i="1"/>
  <c r="Z2795" i="1"/>
  <c r="G2797" i="1"/>
  <c r="D2798" i="1"/>
  <c r="C2801" i="1"/>
  <c r="U2798" i="1"/>
  <c r="W2798" i="1" s="1"/>
  <c r="T2802" i="1"/>
  <c r="J2799" i="1"/>
  <c r="K2799" i="1" s="1"/>
  <c r="E2799" i="1" s="1"/>
  <c r="M2799" i="1"/>
  <c r="N2799" i="1" s="1"/>
  <c r="AB2800" i="1"/>
  <c r="A2801" i="1"/>
  <c r="Q2801" i="1" s="1"/>
  <c r="R2801" i="1" s="1"/>
  <c r="H2800" i="1"/>
  <c r="I2800" i="1"/>
  <c r="X2796" i="1" l="1"/>
  <c r="B2796" i="1" s="1"/>
  <c r="B2795" i="1"/>
  <c r="B2797" i="1"/>
  <c r="F2798" i="1"/>
  <c r="S2796" i="1"/>
  <c r="S2797" i="1"/>
  <c r="L2798" i="1"/>
  <c r="O2798" i="1" s="1"/>
  <c r="G2798" i="1"/>
  <c r="D2799" i="1"/>
  <c r="C2802" i="1"/>
  <c r="U2799" i="1"/>
  <c r="W2799" i="1" s="1"/>
  <c r="N2800" i="1"/>
  <c r="J2800" i="1"/>
  <c r="K2800" i="1" s="1"/>
  <c r="E2800" i="1" s="1"/>
  <c r="M2800" i="1"/>
  <c r="AB2801" i="1"/>
  <c r="A2802" i="1"/>
  <c r="Q2802" i="1" s="1"/>
  <c r="R2802" i="1" s="1"/>
  <c r="H2801" i="1"/>
  <c r="I2801" i="1"/>
  <c r="T2803" i="1"/>
  <c r="Z2797" i="1" l="1"/>
  <c r="P2798" i="1"/>
  <c r="Z2796" i="1"/>
  <c r="F2799" i="1"/>
  <c r="L2799" i="1"/>
  <c r="O2799" i="1" s="1"/>
  <c r="G2799" i="1"/>
  <c r="D2800" i="1"/>
  <c r="C2803" i="1"/>
  <c r="U2800" i="1"/>
  <c r="W2800" i="1" s="1"/>
  <c r="T2804" i="1"/>
  <c r="J2801" i="1"/>
  <c r="K2801" i="1" s="1"/>
  <c r="E2801" i="1" s="1"/>
  <c r="M2801" i="1"/>
  <c r="N2801" i="1" s="1"/>
  <c r="AB2802" i="1"/>
  <c r="A2803" i="1"/>
  <c r="Q2803" i="1" s="1"/>
  <c r="R2803" i="1" s="1"/>
  <c r="H2802" i="1"/>
  <c r="I2802" i="1"/>
  <c r="X2798" i="1" l="1"/>
  <c r="P2799" i="1"/>
  <c r="F2800" i="1"/>
  <c r="S2798" i="1"/>
  <c r="G2800" i="1"/>
  <c r="L2800" i="1"/>
  <c r="O2800" i="1" s="1"/>
  <c r="D2801" i="1"/>
  <c r="C2804" i="1"/>
  <c r="U2801" i="1"/>
  <c r="W2801" i="1" s="1"/>
  <c r="J2802" i="1"/>
  <c r="K2802" i="1" s="1"/>
  <c r="E2802" i="1" s="1"/>
  <c r="M2802" i="1"/>
  <c r="N2802" i="1" s="1"/>
  <c r="AB2803" i="1"/>
  <c r="A2804" i="1"/>
  <c r="Q2804" i="1" s="1"/>
  <c r="R2804" i="1" s="1"/>
  <c r="I2803" i="1"/>
  <c r="H2803" i="1"/>
  <c r="T2805" i="1"/>
  <c r="B2798" i="1" l="1"/>
  <c r="X2799" i="1"/>
  <c r="F2801" i="1"/>
  <c r="P2800" i="1"/>
  <c r="Z2798" i="1"/>
  <c r="S2799" i="1"/>
  <c r="L2801" i="1"/>
  <c r="O2801" i="1" s="1"/>
  <c r="G2801" i="1"/>
  <c r="D2802" i="1"/>
  <c r="C2805" i="1"/>
  <c r="U2802" i="1"/>
  <c r="W2802" i="1" s="1"/>
  <c r="T2806" i="1"/>
  <c r="J2803" i="1"/>
  <c r="K2803" i="1" s="1"/>
  <c r="E2803" i="1" s="1"/>
  <c r="M2803" i="1"/>
  <c r="N2803" i="1" s="1"/>
  <c r="AB2804" i="1"/>
  <c r="A2805" i="1"/>
  <c r="Q2805" i="1" s="1"/>
  <c r="R2805" i="1" s="1"/>
  <c r="I2804" i="1"/>
  <c r="H2804" i="1"/>
  <c r="B2799" i="1" l="1"/>
  <c r="F2802" i="1"/>
  <c r="X2800" i="1"/>
  <c r="B2800" i="1" s="1"/>
  <c r="Z2799" i="1"/>
  <c r="S2800" i="1"/>
  <c r="P2801" i="1"/>
  <c r="L2802" i="1"/>
  <c r="O2802" i="1" s="1"/>
  <c r="D2803" i="1"/>
  <c r="C2806" i="1"/>
  <c r="G2802" i="1"/>
  <c r="U2803" i="1"/>
  <c r="W2803" i="1" s="1"/>
  <c r="J2804" i="1"/>
  <c r="K2804" i="1" s="1"/>
  <c r="E2804" i="1" s="1"/>
  <c r="M2804" i="1"/>
  <c r="N2804" i="1" s="1"/>
  <c r="AB2805" i="1"/>
  <c r="A2806" i="1"/>
  <c r="Q2806" i="1" s="1"/>
  <c r="R2806" i="1" s="1"/>
  <c r="I2805" i="1"/>
  <c r="H2805" i="1"/>
  <c r="T2807" i="1"/>
  <c r="F2803" i="1" l="1"/>
  <c r="P2802" i="1"/>
  <c r="S2801" i="1"/>
  <c r="X2801" i="1"/>
  <c r="Z2800" i="1"/>
  <c r="L2803" i="1"/>
  <c r="O2803" i="1" s="1"/>
  <c r="G2803" i="1"/>
  <c r="D2804" i="1"/>
  <c r="C2807" i="1"/>
  <c r="U2804" i="1"/>
  <c r="W2804" i="1" s="1"/>
  <c r="T2808" i="1"/>
  <c r="J2805" i="1"/>
  <c r="K2805" i="1" s="1"/>
  <c r="E2805" i="1" s="1"/>
  <c r="M2805" i="1"/>
  <c r="N2805" i="1" s="1"/>
  <c r="AB2806" i="1"/>
  <c r="A2807" i="1"/>
  <c r="Q2807" i="1" s="1"/>
  <c r="R2807" i="1" s="1"/>
  <c r="I2806" i="1"/>
  <c r="H2806" i="1"/>
  <c r="X2802" i="1" l="1"/>
  <c r="B2802" i="1" s="1"/>
  <c r="F2804" i="1"/>
  <c r="P2803" i="1"/>
  <c r="S2802" i="1"/>
  <c r="B2801" i="1"/>
  <c r="Z2801" i="1"/>
  <c r="L2804" i="1"/>
  <c r="O2804" i="1" s="1"/>
  <c r="D2805" i="1"/>
  <c r="C2808" i="1"/>
  <c r="G2804" i="1"/>
  <c r="U2805" i="1"/>
  <c r="W2805" i="1" s="1"/>
  <c r="J2806" i="1"/>
  <c r="K2806" i="1" s="1"/>
  <c r="E2806" i="1" s="1"/>
  <c r="M2806" i="1"/>
  <c r="N2806" i="1" s="1"/>
  <c r="AB2807" i="1"/>
  <c r="A2808" i="1"/>
  <c r="Q2808" i="1" s="1"/>
  <c r="R2808" i="1" s="1"/>
  <c r="I2807" i="1"/>
  <c r="H2807" i="1"/>
  <c r="T2809" i="1"/>
  <c r="X2803" i="1" l="1"/>
  <c r="Z2802" i="1"/>
  <c r="F2805" i="1"/>
  <c r="S2803" i="1"/>
  <c r="P2804" i="1"/>
  <c r="L2805" i="1"/>
  <c r="O2805" i="1" s="1"/>
  <c r="D2806" i="1"/>
  <c r="C2809" i="1"/>
  <c r="G2805" i="1"/>
  <c r="U2806" i="1"/>
  <c r="W2806" i="1" s="1"/>
  <c r="T2810" i="1"/>
  <c r="J2807" i="1"/>
  <c r="K2807" i="1" s="1"/>
  <c r="E2807" i="1" s="1"/>
  <c r="M2807" i="1"/>
  <c r="N2807" i="1" s="1"/>
  <c r="AB2808" i="1"/>
  <c r="A2809" i="1"/>
  <c r="Q2809" i="1" s="1"/>
  <c r="R2809" i="1" s="1"/>
  <c r="I2808" i="1"/>
  <c r="H2808" i="1"/>
  <c r="B2803" i="1" l="1"/>
  <c r="X2804" i="1"/>
  <c r="F2806" i="1"/>
  <c r="P2805" i="1"/>
  <c r="Z2803" i="1"/>
  <c r="S2804" i="1"/>
  <c r="L2806" i="1"/>
  <c r="O2806" i="1" s="1"/>
  <c r="D2807" i="1"/>
  <c r="C2810" i="1"/>
  <c r="G2806" i="1"/>
  <c r="U2807" i="1"/>
  <c r="W2807" i="1" s="1"/>
  <c r="J2808" i="1"/>
  <c r="K2808" i="1" s="1"/>
  <c r="E2808" i="1" s="1"/>
  <c r="M2808" i="1"/>
  <c r="N2808" i="1" s="1"/>
  <c r="AB2809" i="1"/>
  <c r="A2810" i="1"/>
  <c r="Q2810" i="1" s="1"/>
  <c r="R2810" i="1" s="1"/>
  <c r="I2809" i="1"/>
  <c r="H2809" i="1"/>
  <c r="T2811" i="1"/>
  <c r="B2804" i="1" l="1"/>
  <c r="X2805" i="1"/>
  <c r="L2807" i="1"/>
  <c r="O2807" i="1" s="1"/>
  <c r="S2805" i="1"/>
  <c r="P2806" i="1"/>
  <c r="X2806" i="1" s="1"/>
  <c r="F2807" i="1"/>
  <c r="Z2804" i="1"/>
  <c r="G2807" i="1"/>
  <c r="D2808" i="1"/>
  <c r="C2811" i="1"/>
  <c r="U2808" i="1"/>
  <c r="W2808" i="1" s="1"/>
  <c r="T2812" i="1"/>
  <c r="J2809" i="1"/>
  <c r="K2809" i="1" s="1"/>
  <c r="E2809" i="1" s="1"/>
  <c r="M2809" i="1"/>
  <c r="N2809" i="1" s="1"/>
  <c r="AB2810" i="1"/>
  <c r="A2811" i="1"/>
  <c r="Q2811" i="1" s="1"/>
  <c r="R2811" i="1" s="1"/>
  <c r="I2810" i="1"/>
  <c r="H2810" i="1"/>
  <c r="B2805" i="1" l="1"/>
  <c r="P2807" i="1"/>
  <c r="Z2805" i="1"/>
  <c r="S2807" i="1"/>
  <c r="F2808" i="1"/>
  <c r="B2806" i="1"/>
  <c r="S2806" i="1"/>
  <c r="L2808" i="1"/>
  <c r="O2808" i="1" s="1"/>
  <c r="D2809" i="1"/>
  <c r="C2812" i="1"/>
  <c r="G2808" i="1"/>
  <c r="U2809" i="1"/>
  <c r="W2809" i="1" s="1"/>
  <c r="J2810" i="1"/>
  <c r="K2810" i="1" s="1"/>
  <c r="E2810" i="1" s="1"/>
  <c r="M2810" i="1"/>
  <c r="N2810" i="1" s="1"/>
  <c r="AB2811" i="1"/>
  <c r="A2812" i="1"/>
  <c r="Q2812" i="1" s="1"/>
  <c r="R2812" i="1" s="1"/>
  <c r="I2811" i="1"/>
  <c r="H2811" i="1"/>
  <c r="T2813" i="1"/>
  <c r="X2807" i="1" l="1"/>
  <c r="B2807" i="1" s="1"/>
  <c r="F2809" i="1"/>
  <c r="Z2806" i="1"/>
  <c r="P2808" i="1"/>
  <c r="L2809" i="1"/>
  <c r="O2809" i="1" s="1"/>
  <c r="Z2807" i="1"/>
  <c r="D2810" i="1"/>
  <c r="C2813" i="1"/>
  <c r="G2809" i="1"/>
  <c r="U2810" i="1"/>
  <c r="W2810" i="1" s="1"/>
  <c r="T2814" i="1"/>
  <c r="J2811" i="1"/>
  <c r="K2811" i="1" s="1"/>
  <c r="E2811" i="1" s="1"/>
  <c r="M2811" i="1"/>
  <c r="N2811" i="1" s="1"/>
  <c r="AB2812" i="1"/>
  <c r="A2813" i="1"/>
  <c r="Q2813" i="1" s="1"/>
  <c r="R2813" i="1" s="1"/>
  <c r="H2812" i="1"/>
  <c r="I2812" i="1" s="1"/>
  <c r="L2810" i="1" l="1"/>
  <c r="O2810" i="1" s="1"/>
  <c r="P2809" i="1"/>
  <c r="S2808" i="1"/>
  <c r="F2810" i="1"/>
  <c r="X2808" i="1"/>
  <c r="D2811" i="1"/>
  <c r="C2814" i="1"/>
  <c r="G2810" i="1"/>
  <c r="U2811" i="1"/>
  <c r="W2811" i="1" s="1"/>
  <c r="J2812" i="1"/>
  <c r="K2812" i="1" s="1"/>
  <c r="E2812" i="1" s="1"/>
  <c r="AB2813" i="1"/>
  <c r="A2814" i="1"/>
  <c r="Q2814" i="1" s="1"/>
  <c r="R2814" i="1" s="1"/>
  <c r="I2813" i="1"/>
  <c r="H2813" i="1"/>
  <c r="T2815" i="1"/>
  <c r="L2811" i="1" l="1"/>
  <c r="O2811" i="1" s="1"/>
  <c r="P2810" i="1"/>
  <c r="S2810" i="1"/>
  <c r="Z2808" i="1"/>
  <c r="F2811" i="1"/>
  <c r="B2808" i="1"/>
  <c r="S2809" i="1"/>
  <c r="X2809" i="1"/>
  <c r="G2811" i="1"/>
  <c r="D2812" i="1"/>
  <c r="C2815" i="1"/>
  <c r="U2812" i="1"/>
  <c r="W2812" i="1" s="1"/>
  <c r="T2816" i="1"/>
  <c r="J2813" i="1"/>
  <c r="K2813" i="1" s="1"/>
  <c r="E2813" i="1" s="1"/>
  <c r="AB2814" i="1"/>
  <c r="A2815" i="1"/>
  <c r="Q2815" i="1" s="1"/>
  <c r="R2815" i="1" s="1"/>
  <c r="I2814" i="1"/>
  <c r="H2814" i="1"/>
  <c r="P2811" i="1" l="1"/>
  <c r="M2812" i="1"/>
  <c r="N2812" i="1" s="1"/>
  <c r="N2813" i="1" s="1"/>
  <c r="X2810" i="1"/>
  <c r="F2812" i="1"/>
  <c r="Z2810" i="1"/>
  <c r="Z2809" i="1"/>
  <c r="B2809" i="1"/>
  <c r="S2811" i="1"/>
  <c r="L2812" i="1"/>
  <c r="D2813" i="1"/>
  <c r="C2816" i="1"/>
  <c r="G2812" i="1"/>
  <c r="U2813" i="1"/>
  <c r="W2813" i="1" s="1"/>
  <c r="J2814" i="1"/>
  <c r="K2814" i="1" s="1"/>
  <c r="E2814" i="1" s="1"/>
  <c r="AB2815" i="1"/>
  <c r="I2815" i="1"/>
  <c r="A2816" i="1"/>
  <c r="Q2816" i="1" s="1"/>
  <c r="R2816" i="1" s="1"/>
  <c r="H2815" i="1"/>
  <c r="T2817" i="1"/>
  <c r="O2812" i="1" l="1"/>
  <c r="P2812" i="1" s="1"/>
  <c r="M2813" i="1"/>
  <c r="M2814" i="1" s="1"/>
  <c r="M2815" i="1" s="1"/>
  <c r="X2811" i="1"/>
  <c r="Z2811" i="1"/>
  <c r="F2813" i="1"/>
  <c r="B2810" i="1"/>
  <c r="L2813" i="1"/>
  <c r="O2813" i="1" s="1"/>
  <c r="D2814" i="1"/>
  <c r="C2817" i="1"/>
  <c r="G2813" i="1"/>
  <c r="N2814" i="1"/>
  <c r="U2814" i="1"/>
  <c r="W2814" i="1" s="1"/>
  <c r="T2818" i="1"/>
  <c r="H2816" i="1"/>
  <c r="A2817" i="1"/>
  <c r="Q2817" i="1" s="1"/>
  <c r="R2817" i="1" s="1"/>
  <c r="I2816" i="1"/>
  <c r="J2815" i="1"/>
  <c r="K2815" i="1" s="1"/>
  <c r="E2815" i="1" s="1"/>
  <c r="AB2816" i="1"/>
  <c r="N2815" i="1" l="1"/>
  <c r="B2811" i="1"/>
  <c r="X2812" i="1"/>
  <c r="F2814" i="1"/>
  <c r="P2813" i="1"/>
  <c r="X2813" i="1" s="1"/>
  <c r="S2812" i="1"/>
  <c r="L2814" i="1"/>
  <c r="O2814" i="1" s="1"/>
  <c r="G2814" i="1"/>
  <c r="D2815" i="1"/>
  <c r="C2818" i="1"/>
  <c r="U2815" i="1"/>
  <c r="W2815" i="1" s="1"/>
  <c r="J2816" i="1"/>
  <c r="K2816" i="1" s="1"/>
  <c r="E2816" i="1" s="1"/>
  <c r="M2816" i="1"/>
  <c r="AB2817" i="1"/>
  <c r="A2818" i="1"/>
  <c r="Q2818" i="1" s="1"/>
  <c r="R2818" i="1" s="1"/>
  <c r="H2817" i="1"/>
  <c r="I2817" i="1"/>
  <c r="T2819" i="1"/>
  <c r="N2816" i="1" l="1"/>
  <c r="B2812" i="1"/>
  <c r="P2814" i="1"/>
  <c r="Z2812" i="1"/>
  <c r="F2815" i="1"/>
  <c r="S2813" i="1"/>
  <c r="L2815" i="1"/>
  <c r="O2815" i="1" s="1"/>
  <c r="D2816" i="1"/>
  <c r="C2819" i="1"/>
  <c r="G2815" i="1"/>
  <c r="B2813" i="1"/>
  <c r="U2816" i="1"/>
  <c r="W2816" i="1" s="1"/>
  <c r="T2820" i="1"/>
  <c r="J2817" i="1"/>
  <c r="K2817" i="1" s="1"/>
  <c r="E2817" i="1" s="1"/>
  <c r="M2817" i="1"/>
  <c r="AB2818" i="1"/>
  <c r="A2819" i="1"/>
  <c r="Q2819" i="1" s="1"/>
  <c r="R2819" i="1" s="1"/>
  <c r="I2818" i="1"/>
  <c r="H2818" i="1"/>
  <c r="N2817" i="1" l="1"/>
  <c r="Z2813" i="1"/>
  <c r="X2814" i="1"/>
  <c r="F2816" i="1"/>
  <c r="P2815" i="1"/>
  <c r="S2814" i="1"/>
  <c r="G2816" i="1"/>
  <c r="D2817" i="1"/>
  <c r="C2820" i="1"/>
  <c r="L2816" i="1"/>
  <c r="O2816" i="1" s="1"/>
  <c r="U2817" i="1"/>
  <c r="W2817" i="1" s="1"/>
  <c r="J2818" i="1"/>
  <c r="K2818" i="1" s="1"/>
  <c r="E2818" i="1" s="1"/>
  <c r="M2818" i="1"/>
  <c r="AB2819" i="1"/>
  <c r="A2820" i="1"/>
  <c r="Q2820" i="1" s="1"/>
  <c r="R2820" i="1" s="1"/>
  <c r="I2819" i="1"/>
  <c r="H2819" i="1"/>
  <c r="T2821" i="1"/>
  <c r="N2818" i="1" l="1"/>
  <c r="X2815" i="1"/>
  <c r="B2815" i="1" s="1"/>
  <c r="B2814" i="1"/>
  <c r="P2816" i="1"/>
  <c r="X2816" i="1" s="1"/>
  <c r="F2817" i="1"/>
  <c r="Z2814" i="1"/>
  <c r="S2815" i="1"/>
  <c r="L2817" i="1"/>
  <c r="O2817" i="1" s="1"/>
  <c r="G2817" i="1"/>
  <c r="D2818" i="1"/>
  <c r="C2821" i="1"/>
  <c r="U2818" i="1"/>
  <c r="W2818" i="1" s="1"/>
  <c r="T2822" i="1"/>
  <c r="J2819" i="1"/>
  <c r="K2819" i="1" s="1"/>
  <c r="E2819" i="1" s="1"/>
  <c r="M2819" i="1"/>
  <c r="AB2820" i="1"/>
  <c r="A2821" i="1"/>
  <c r="Q2821" i="1" s="1"/>
  <c r="R2821" i="1" s="1"/>
  <c r="H2820" i="1"/>
  <c r="I2820" i="1"/>
  <c r="N2819" i="1" l="1"/>
  <c r="B2816" i="1"/>
  <c r="F2818" i="1"/>
  <c r="P2817" i="1"/>
  <c r="L2818" i="1"/>
  <c r="O2818" i="1" s="1"/>
  <c r="S2816" i="1"/>
  <c r="Z2815" i="1"/>
  <c r="D2819" i="1"/>
  <c r="C2822" i="1"/>
  <c r="G2818" i="1"/>
  <c r="U2819" i="1"/>
  <c r="W2819" i="1" s="1"/>
  <c r="J2820" i="1"/>
  <c r="K2820" i="1" s="1"/>
  <c r="E2820" i="1" s="1"/>
  <c r="M2820" i="1"/>
  <c r="N2820" i="1" s="1"/>
  <c r="AB2821" i="1"/>
  <c r="I2821" i="1"/>
  <c r="A2822" i="1"/>
  <c r="Q2822" i="1" s="1"/>
  <c r="R2822" i="1" s="1"/>
  <c r="H2821" i="1"/>
  <c r="T2823" i="1"/>
  <c r="X2817" i="1" l="1"/>
  <c r="B2817" i="1" s="1"/>
  <c r="Z2816" i="1"/>
  <c r="P2818" i="1"/>
  <c r="F2819" i="1"/>
  <c r="S2817" i="1"/>
  <c r="L2819" i="1"/>
  <c r="O2819" i="1" s="1"/>
  <c r="G2819" i="1"/>
  <c r="D2820" i="1"/>
  <c r="C2823" i="1"/>
  <c r="U2820" i="1"/>
  <c r="W2820" i="1" s="1"/>
  <c r="T2824" i="1"/>
  <c r="H2822" i="1"/>
  <c r="A2823" i="1"/>
  <c r="Q2823" i="1" s="1"/>
  <c r="R2823" i="1" s="1"/>
  <c r="I2822" i="1"/>
  <c r="J2821" i="1"/>
  <c r="K2821" i="1" s="1"/>
  <c r="E2821" i="1" s="1"/>
  <c r="M2821" i="1"/>
  <c r="N2821" i="1" s="1"/>
  <c r="AB2822" i="1"/>
  <c r="P2819" i="1" l="1"/>
  <c r="X2819" i="1" s="1"/>
  <c r="S2818" i="1"/>
  <c r="X2818" i="1"/>
  <c r="Z2817" i="1"/>
  <c r="F2820" i="1"/>
  <c r="L2820" i="1"/>
  <c r="O2820" i="1" s="1"/>
  <c r="D2821" i="1"/>
  <c r="L2821" i="1" s="1"/>
  <c r="O2821" i="1" s="1"/>
  <c r="C2824" i="1"/>
  <c r="G2820" i="1"/>
  <c r="U2821" i="1"/>
  <c r="W2821" i="1" s="1"/>
  <c r="J2822" i="1"/>
  <c r="K2822" i="1" s="1"/>
  <c r="E2822" i="1" s="1"/>
  <c r="M2822" i="1"/>
  <c r="N2822" i="1" s="1"/>
  <c r="AB2823" i="1"/>
  <c r="H2823" i="1"/>
  <c r="A2824" i="1"/>
  <c r="Q2824" i="1" s="1"/>
  <c r="R2824" i="1" s="1"/>
  <c r="I2823" i="1"/>
  <c r="T2825" i="1"/>
  <c r="Z2818" i="1" l="1"/>
  <c r="F2821" i="1"/>
  <c r="P2821" i="1"/>
  <c r="X2821" i="1" s="1"/>
  <c r="B2818" i="1"/>
  <c r="P2820" i="1"/>
  <c r="S2819" i="1"/>
  <c r="B2819" i="1"/>
  <c r="G2821" i="1"/>
  <c r="D2822" i="1"/>
  <c r="C2825" i="1"/>
  <c r="U2822" i="1"/>
  <c r="W2822" i="1" s="1"/>
  <c r="T2826" i="1"/>
  <c r="J2823" i="1"/>
  <c r="K2823" i="1" s="1"/>
  <c r="E2823" i="1" s="1"/>
  <c r="M2823" i="1"/>
  <c r="N2823" i="1" s="1"/>
  <c r="AB2824" i="1"/>
  <c r="H2824" i="1"/>
  <c r="A2825" i="1"/>
  <c r="Q2825" i="1" s="1"/>
  <c r="R2825" i="1" s="1"/>
  <c r="I2824" i="1"/>
  <c r="X2820" i="1" l="1"/>
  <c r="B2820" i="1" s="1"/>
  <c r="Z2819" i="1"/>
  <c r="S2821" i="1"/>
  <c r="Z2821" i="1" s="1"/>
  <c r="B2821" i="1"/>
  <c r="S2820" i="1"/>
  <c r="F2822" i="1"/>
  <c r="L2822" i="1"/>
  <c r="O2822" i="1" s="1"/>
  <c r="G2822" i="1"/>
  <c r="D2823" i="1"/>
  <c r="C2826" i="1"/>
  <c r="U2823" i="1"/>
  <c r="W2823" i="1" s="1"/>
  <c r="J2824" i="1"/>
  <c r="K2824" i="1" s="1"/>
  <c r="E2824" i="1" s="1"/>
  <c r="M2824" i="1"/>
  <c r="N2824" i="1" s="1"/>
  <c r="AB2825" i="1"/>
  <c r="H2825" i="1"/>
  <c r="A2826" i="1"/>
  <c r="Q2826" i="1" s="1"/>
  <c r="R2826" i="1" s="1"/>
  <c r="I2825" i="1"/>
  <c r="T2827" i="1"/>
  <c r="P2822" i="1" l="1"/>
  <c r="F2823" i="1"/>
  <c r="Z2820" i="1"/>
  <c r="L2823" i="1"/>
  <c r="O2823" i="1" s="1"/>
  <c r="D2824" i="1"/>
  <c r="C2827" i="1"/>
  <c r="G2823" i="1"/>
  <c r="U2824" i="1"/>
  <c r="W2824" i="1" s="1"/>
  <c r="T2828" i="1"/>
  <c r="J2825" i="1"/>
  <c r="K2825" i="1" s="1"/>
  <c r="E2825" i="1" s="1"/>
  <c r="M2825" i="1"/>
  <c r="N2825" i="1" s="1"/>
  <c r="AB2826" i="1"/>
  <c r="H2826" i="1"/>
  <c r="A2827" i="1"/>
  <c r="Q2827" i="1" s="1"/>
  <c r="R2827" i="1" s="1"/>
  <c r="I2826" i="1"/>
  <c r="X2822" i="1" l="1"/>
  <c r="B2822" i="1" s="1"/>
  <c r="F2824" i="1"/>
  <c r="P2823" i="1"/>
  <c r="S2822" i="1"/>
  <c r="L2824" i="1"/>
  <c r="O2824" i="1" s="1"/>
  <c r="G2824" i="1"/>
  <c r="D2825" i="1"/>
  <c r="C2828" i="1"/>
  <c r="U2825" i="1"/>
  <c r="W2825" i="1" s="1"/>
  <c r="J2826" i="1"/>
  <c r="K2826" i="1" s="1"/>
  <c r="E2826" i="1" s="1"/>
  <c r="M2826" i="1"/>
  <c r="N2826" i="1" s="1"/>
  <c r="AB2827" i="1"/>
  <c r="H2827" i="1"/>
  <c r="A2828" i="1"/>
  <c r="Q2828" i="1" s="1"/>
  <c r="R2828" i="1" s="1"/>
  <c r="I2827" i="1"/>
  <c r="T2829" i="1"/>
  <c r="X2823" i="1" l="1"/>
  <c r="B2823" i="1" s="1"/>
  <c r="F2825" i="1"/>
  <c r="Z2822" i="1"/>
  <c r="S2823" i="1"/>
  <c r="P2824" i="1"/>
  <c r="L2825" i="1"/>
  <c r="O2825" i="1" s="1"/>
  <c r="G2825" i="1"/>
  <c r="D2826" i="1"/>
  <c r="C2829" i="1"/>
  <c r="U2826" i="1"/>
  <c r="W2826" i="1" s="1"/>
  <c r="T2830" i="1"/>
  <c r="J2827" i="1"/>
  <c r="K2827" i="1" s="1"/>
  <c r="E2827" i="1" s="1"/>
  <c r="M2827" i="1"/>
  <c r="N2827" i="1" s="1"/>
  <c r="AB2828" i="1"/>
  <c r="H2828" i="1"/>
  <c r="A2829" i="1"/>
  <c r="Q2829" i="1" s="1"/>
  <c r="R2829" i="1" s="1"/>
  <c r="I2828" i="1"/>
  <c r="S2824" i="1" l="1"/>
  <c r="Z2823" i="1"/>
  <c r="P2825" i="1"/>
  <c r="X2824" i="1"/>
  <c r="F2826" i="1"/>
  <c r="L2826" i="1"/>
  <c r="O2826" i="1" s="1"/>
  <c r="G2826" i="1"/>
  <c r="D2827" i="1"/>
  <c r="C2830" i="1"/>
  <c r="U2827" i="1"/>
  <c r="W2827" i="1" s="1"/>
  <c r="J2828" i="1"/>
  <c r="K2828" i="1" s="1"/>
  <c r="E2828" i="1" s="1"/>
  <c r="M2828" i="1"/>
  <c r="N2828" i="1" s="1"/>
  <c r="AB2829" i="1"/>
  <c r="H2829" i="1"/>
  <c r="A2830" i="1"/>
  <c r="Q2830" i="1" s="1"/>
  <c r="R2830" i="1" s="1"/>
  <c r="I2829" i="1"/>
  <c r="T2831" i="1"/>
  <c r="B2824" i="1" l="1"/>
  <c r="F2827" i="1"/>
  <c r="S2825" i="1"/>
  <c r="X2825" i="1"/>
  <c r="P2826" i="1"/>
  <c r="Z2824" i="1"/>
  <c r="L2827" i="1"/>
  <c r="O2827" i="1" s="1"/>
  <c r="D2828" i="1"/>
  <c r="C2831" i="1"/>
  <c r="G2827" i="1"/>
  <c r="U2828" i="1"/>
  <c r="W2828" i="1" s="1"/>
  <c r="T2832" i="1"/>
  <c r="J2829" i="1"/>
  <c r="K2829" i="1" s="1"/>
  <c r="E2829" i="1" s="1"/>
  <c r="M2829" i="1"/>
  <c r="N2829" i="1" s="1"/>
  <c r="AB2830" i="1"/>
  <c r="H2830" i="1"/>
  <c r="A2831" i="1"/>
  <c r="Q2831" i="1" s="1"/>
  <c r="R2831" i="1" s="1"/>
  <c r="I2830" i="1"/>
  <c r="F2828" i="1" l="1"/>
  <c r="S2826" i="1"/>
  <c r="Z2825" i="1"/>
  <c r="X2826" i="1"/>
  <c r="P2827" i="1"/>
  <c r="B2825" i="1"/>
  <c r="L2828" i="1"/>
  <c r="O2828" i="1" s="1"/>
  <c r="G2828" i="1"/>
  <c r="D2829" i="1"/>
  <c r="C2832" i="1"/>
  <c r="U2829" i="1"/>
  <c r="W2829" i="1" s="1"/>
  <c r="J2830" i="1"/>
  <c r="K2830" i="1" s="1"/>
  <c r="E2830" i="1" s="1"/>
  <c r="M2830" i="1"/>
  <c r="N2830" i="1" s="1"/>
  <c r="AB2831" i="1"/>
  <c r="H2831" i="1"/>
  <c r="A2832" i="1"/>
  <c r="Q2832" i="1" s="1"/>
  <c r="R2832" i="1" s="1"/>
  <c r="I2831" i="1"/>
  <c r="T2833" i="1"/>
  <c r="S2827" i="1" l="1"/>
  <c r="B2826" i="1"/>
  <c r="F2829" i="1"/>
  <c r="X2827" i="1"/>
  <c r="P2828" i="1"/>
  <c r="Z2826" i="1"/>
  <c r="L2829" i="1"/>
  <c r="O2829" i="1" s="1"/>
  <c r="D2830" i="1"/>
  <c r="C2833" i="1"/>
  <c r="G2829" i="1"/>
  <c r="U2830" i="1"/>
  <c r="W2830" i="1" s="1"/>
  <c r="T2834" i="1"/>
  <c r="J2831" i="1"/>
  <c r="K2831" i="1" s="1"/>
  <c r="E2831" i="1" s="1"/>
  <c r="M2831" i="1"/>
  <c r="N2831" i="1" s="1"/>
  <c r="AB2832" i="1"/>
  <c r="H2832" i="1"/>
  <c r="A2833" i="1"/>
  <c r="Q2833" i="1" s="1"/>
  <c r="R2833" i="1" s="1"/>
  <c r="I2832" i="1"/>
  <c r="F2830" i="1" l="1"/>
  <c r="S2828" i="1"/>
  <c r="B2827" i="1"/>
  <c r="X2828" i="1"/>
  <c r="L2830" i="1"/>
  <c r="O2830" i="1" s="1"/>
  <c r="P2829" i="1"/>
  <c r="Z2827" i="1"/>
  <c r="D2831" i="1"/>
  <c r="C2834" i="1"/>
  <c r="G2830" i="1"/>
  <c r="U2831" i="1"/>
  <c r="W2831" i="1" s="1"/>
  <c r="J2832" i="1"/>
  <c r="K2832" i="1" s="1"/>
  <c r="E2832" i="1" s="1"/>
  <c r="M2832" i="1"/>
  <c r="N2832" i="1" s="1"/>
  <c r="AB2833" i="1"/>
  <c r="H2833" i="1"/>
  <c r="A2834" i="1"/>
  <c r="Q2834" i="1" s="1"/>
  <c r="R2834" i="1" s="1"/>
  <c r="I2833" i="1"/>
  <c r="T2835" i="1"/>
  <c r="L2831" i="1" l="1"/>
  <c r="O2831" i="1" s="1"/>
  <c r="P2831" i="1" s="1"/>
  <c r="P2830" i="1"/>
  <c r="F2831" i="1"/>
  <c r="S2829" i="1"/>
  <c r="Z2828" i="1"/>
  <c r="X2829" i="1"/>
  <c r="B2828" i="1"/>
  <c r="D2832" i="1"/>
  <c r="C2835" i="1"/>
  <c r="G2831" i="1"/>
  <c r="U2832" i="1"/>
  <c r="W2832" i="1" s="1"/>
  <c r="T2836" i="1"/>
  <c r="J2833" i="1"/>
  <c r="K2833" i="1" s="1"/>
  <c r="E2833" i="1" s="1"/>
  <c r="M2833" i="1"/>
  <c r="N2833" i="1" s="1"/>
  <c r="AB2834" i="1"/>
  <c r="H2834" i="1"/>
  <c r="A2835" i="1"/>
  <c r="Q2835" i="1" s="1"/>
  <c r="R2835" i="1" s="1"/>
  <c r="I2834" i="1"/>
  <c r="X2830" i="1" l="1"/>
  <c r="B2830" i="1" s="1"/>
  <c r="X2831" i="1"/>
  <c r="B2831" i="1" s="1"/>
  <c r="F2832" i="1"/>
  <c r="B2829" i="1"/>
  <c r="S2830" i="1"/>
  <c r="S2831" i="1"/>
  <c r="L2832" i="1"/>
  <c r="O2832" i="1" s="1"/>
  <c r="Z2829" i="1"/>
  <c r="G2832" i="1"/>
  <c r="D2833" i="1"/>
  <c r="C2836" i="1"/>
  <c r="U2833" i="1"/>
  <c r="W2833" i="1" s="1"/>
  <c r="J2834" i="1"/>
  <c r="K2834" i="1" s="1"/>
  <c r="E2834" i="1" s="1"/>
  <c r="M2834" i="1"/>
  <c r="N2834" i="1" s="1"/>
  <c r="AB2835" i="1"/>
  <c r="H2835" i="1"/>
  <c r="A2836" i="1"/>
  <c r="Q2836" i="1" s="1"/>
  <c r="R2836" i="1" s="1"/>
  <c r="I2835" i="1"/>
  <c r="T2837" i="1"/>
  <c r="P2832" i="1" l="1"/>
  <c r="Z2830" i="1"/>
  <c r="F2833" i="1"/>
  <c r="Z2831" i="1"/>
  <c r="L2833" i="1"/>
  <c r="O2833" i="1" s="1"/>
  <c r="G2833" i="1"/>
  <c r="D2834" i="1"/>
  <c r="C2837" i="1"/>
  <c r="U2834" i="1"/>
  <c r="W2834" i="1" s="1"/>
  <c r="T2838" i="1"/>
  <c r="J2835" i="1"/>
  <c r="K2835" i="1" s="1"/>
  <c r="E2835" i="1" s="1"/>
  <c r="M2835" i="1"/>
  <c r="N2835" i="1" s="1"/>
  <c r="AB2836" i="1"/>
  <c r="H2836" i="1"/>
  <c r="A2837" i="1"/>
  <c r="Q2837" i="1" s="1"/>
  <c r="R2837" i="1" s="1"/>
  <c r="I2836" i="1"/>
  <c r="X2832" i="1" l="1"/>
  <c r="F2834" i="1"/>
  <c r="S2832" i="1"/>
  <c r="P2833" i="1"/>
  <c r="L2834" i="1"/>
  <c r="O2834" i="1" s="1"/>
  <c r="D2835" i="1"/>
  <c r="C2838" i="1"/>
  <c r="G2834" i="1"/>
  <c r="U2835" i="1"/>
  <c r="W2835" i="1" s="1"/>
  <c r="J2836" i="1"/>
  <c r="K2836" i="1" s="1"/>
  <c r="E2836" i="1" s="1"/>
  <c r="M2836" i="1"/>
  <c r="N2836" i="1" s="1"/>
  <c r="AB2837" i="1"/>
  <c r="A2838" i="1"/>
  <c r="Q2838" i="1" s="1"/>
  <c r="R2838" i="1" s="1"/>
  <c r="H2837" i="1"/>
  <c r="I2837" i="1"/>
  <c r="T2839" i="1"/>
  <c r="B2832" i="1" l="1"/>
  <c r="F2835" i="1"/>
  <c r="S2833" i="1"/>
  <c r="P2834" i="1"/>
  <c r="X2833" i="1"/>
  <c r="Z2832" i="1"/>
  <c r="L2835" i="1"/>
  <c r="O2835" i="1" s="1"/>
  <c r="G2835" i="1"/>
  <c r="D2836" i="1"/>
  <c r="C2839" i="1"/>
  <c r="U2836" i="1"/>
  <c r="W2836" i="1" s="1"/>
  <c r="T2840" i="1"/>
  <c r="J2837" i="1"/>
  <c r="K2837" i="1" s="1"/>
  <c r="E2837" i="1" s="1"/>
  <c r="M2837" i="1"/>
  <c r="N2837" i="1" s="1"/>
  <c r="AB2838" i="1"/>
  <c r="A2839" i="1"/>
  <c r="Q2839" i="1" s="1"/>
  <c r="R2839" i="1" s="1"/>
  <c r="I2838" i="1"/>
  <c r="H2838" i="1"/>
  <c r="X2834" i="1" l="1"/>
  <c r="F2836" i="1"/>
  <c r="B2833" i="1"/>
  <c r="Z2833" i="1"/>
  <c r="P2835" i="1"/>
  <c r="S2834" i="1"/>
  <c r="G2836" i="1"/>
  <c r="L2836" i="1"/>
  <c r="O2836" i="1" s="1"/>
  <c r="C2840" i="1"/>
  <c r="D2837" i="1"/>
  <c r="U2837" i="1"/>
  <c r="W2837" i="1" s="1"/>
  <c r="J2838" i="1"/>
  <c r="K2838" i="1" s="1"/>
  <c r="E2838" i="1" s="1"/>
  <c r="M2838" i="1"/>
  <c r="N2838" i="1" s="1"/>
  <c r="AB2839" i="1"/>
  <c r="I2839" i="1"/>
  <c r="A2840" i="1"/>
  <c r="Q2840" i="1" s="1"/>
  <c r="R2840" i="1" s="1"/>
  <c r="H2839" i="1"/>
  <c r="T2841" i="1"/>
  <c r="B2834" i="1" l="1"/>
  <c r="X2835" i="1"/>
  <c r="P2836" i="1"/>
  <c r="X2836" i="1" s="1"/>
  <c r="Z2834" i="1"/>
  <c r="F2837" i="1"/>
  <c r="S2835" i="1"/>
  <c r="L2837" i="1"/>
  <c r="O2837" i="1" s="1"/>
  <c r="G2837" i="1"/>
  <c r="D2838" i="1"/>
  <c r="C2841" i="1"/>
  <c r="U2838" i="1"/>
  <c r="W2838" i="1" s="1"/>
  <c r="T2842" i="1"/>
  <c r="H2840" i="1"/>
  <c r="A2841" i="1"/>
  <c r="Q2841" i="1" s="1"/>
  <c r="R2841" i="1" s="1"/>
  <c r="I2840" i="1"/>
  <c r="J2839" i="1"/>
  <c r="K2839" i="1" s="1"/>
  <c r="E2839" i="1" s="1"/>
  <c r="M2839" i="1"/>
  <c r="N2839" i="1" s="1"/>
  <c r="AB2840" i="1"/>
  <c r="C2842" i="1" l="1"/>
  <c r="B2835" i="1"/>
  <c r="B2836" i="1"/>
  <c r="P2837" i="1"/>
  <c r="Z2835" i="1"/>
  <c r="F2838" i="1"/>
  <c r="S2836" i="1"/>
  <c r="L2838" i="1"/>
  <c r="O2838" i="1" s="1"/>
  <c r="D2839" i="1"/>
  <c r="G2838" i="1"/>
  <c r="U2839" i="1"/>
  <c r="W2839" i="1" s="1"/>
  <c r="J2840" i="1"/>
  <c r="K2840" i="1" s="1"/>
  <c r="E2840" i="1" s="1"/>
  <c r="M2840" i="1"/>
  <c r="N2840" i="1" s="1"/>
  <c r="AB2841" i="1"/>
  <c r="A2842" i="1"/>
  <c r="Q2842" i="1" s="1"/>
  <c r="R2842" i="1" s="1"/>
  <c r="H2841" i="1"/>
  <c r="I2841" i="1" s="1"/>
  <c r="T2843" i="1"/>
  <c r="X2837" i="1" l="1"/>
  <c r="F2839" i="1"/>
  <c r="Z2836" i="1"/>
  <c r="P2838" i="1"/>
  <c r="S2837" i="1"/>
  <c r="Z2837" i="1" s="1"/>
  <c r="L2839" i="1"/>
  <c r="O2839" i="1" s="1"/>
  <c r="D2840" i="1"/>
  <c r="C2843" i="1"/>
  <c r="G2839" i="1"/>
  <c r="U2840" i="1"/>
  <c r="W2840" i="1" s="1"/>
  <c r="T2844" i="1"/>
  <c r="J2841" i="1"/>
  <c r="K2841" i="1" s="1"/>
  <c r="E2841" i="1" s="1"/>
  <c r="AB2842" i="1"/>
  <c r="I2842" i="1"/>
  <c r="A2843" i="1"/>
  <c r="Q2843" i="1" s="1"/>
  <c r="R2843" i="1" s="1"/>
  <c r="H2842" i="1"/>
  <c r="C2844" i="1" l="1"/>
  <c r="B2837" i="1"/>
  <c r="L2840" i="1"/>
  <c r="O2840" i="1" s="1"/>
  <c r="X2838" i="1"/>
  <c r="B2838" i="1" s="1"/>
  <c r="P2839" i="1"/>
  <c r="F2840" i="1"/>
  <c r="S2838" i="1"/>
  <c r="D2841" i="1"/>
  <c r="G2840" i="1"/>
  <c r="U2841" i="1"/>
  <c r="W2841" i="1" s="1"/>
  <c r="A2844" i="1"/>
  <c r="Q2844" i="1" s="1"/>
  <c r="R2844" i="1" s="1"/>
  <c r="H2843" i="1"/>
  <c r="I2843" i="1"/>
  <c r="J2842" i="1"/>
  <c r="K2842" i="1" s="1"/>
  <c r="E2842" i="1" s="1"/>
  <c r="AB2843" i="1"/>
  <c r="T2845" i="1"/>
  <c r="M2841" i="1" l="1"/>
  <c r="N2841" i="1" s="1"/>
  <c r="X2839" i="1"/>
  <c r="P2840" i="1"/>
  <c r="F2841" i="1"/>
  <c r="S2839" i="1"/>
  <c r="Z2838" i="1"/>
  <c r="S2840" i="1"/>
  <c r="D2842" i="1"/>
  <c r="L2841" i="1"/>
  <c r="G2841" i="1"/>
  <c r="C2845" i="1"/>
  <c r="U2842" i="1"/>
  <c r="W2842" i="1" s="1"/>
  <c r="T2846" i="1"/>
  <c r="J2843" i="1"/>
  <c r="K2843" i="1" s="1"/>
  <c r="E2843" i="1" s="1"/>
  <c r="AB2844" i="1"/>
  <c r="A2845" i="1"/>
  <c r="Q2845" i="1" s="1"/>
  <c r="R2845" i="1" s="1"/>
  <c r="I2844" i="1"/>
  <c r="H2844" i="1"/>
  <c r="C2846" i="1" l="1"/>
  <c r="O2841" i="1"/>
  <c r="P2841" i="1" s="1"/>
  <c r="M2842" i="1"/>
  <c r="N2842" i="1" s="1"/>
  <c r="F2842" i="1"/>
  <c r="X2840" i="1"/>
  <c r="B2839" i="1"/>
  <c r="Z2840" i="1"/>
  <c r="Z2839" i="1"/>
  <c r="G2842" i="1"/>
  <c r="D2843" i="1"/>
  <c r="L2842" i="1"/>
  <c r="U2843" i="1"/>
  <c r="W2843" i="1" s="1"/>
  <c r="J2844" i="1"/>
  <c r="K2844" i="1" s="1"/>
  <c r="E2844" i="1" s="1"/>
  <c r="AB2845" i="1"/>
  <c r="A2846" i="1"/>
  <c r="Q2846" i="1" s="1"/>
  <c r="R2846" i="1" s="1"/>
  <c r="I2845" i="1"/>
  <c r="H2845" i="1"/>
  <c r="T2847" i="1"/>
  <c r="M2843" i="1" l="1"/>
  <c r="N2843" i="1" s="1"/>
  <c r="O2842" i="1"/>
  <c r="P2842" i="1" s="1"/>
  <c r="X2842" i="1" s="1"/>
  <c r="X2841" i="1"/>
  <c r="B2841" i="1" s="1"/>
  <c r="B2840" i="1"/>
  <c r="F2843" i="1"/>
  <c r="S2841" i="1"/>
  <c r="L2843" i="1"/>
  <c r="G2843" i="1"/>
  <c r="D2844" i="1"/>
  <c r="C2847" i="1"/>
  <c r="U2844" i="1"/>
  <c r="W2844" i="1" s="1"/>
  <c r="T2848" i="1"/>
  <c r="J2845" i="1"/>
  <c r="K2845" i="1" s="1"/>
  <c r="E2845" i="1" s="1"/>
  <c r="AB2846" i="1"/>
  <c r="A2847" i="1"/>
  <c r="Q2847" i="1" s="1"/>
  <c r="R2847" i="1" s="1"/>
  <c r="I2846" i="1"/>
  <c r="H2846" i="1"/>
  <c r="O2843" i="1" l="1"/>
  <c r="P2843" i="1" s="1"/>
  <c r="M2844" i="1"/>
  <c r="N2844" i="1" s="1"/>
  <c r="F2844" i="1"/>
  <c r="S2842" i="1"/>
  <c r="Z2842" i="1" s="1"/>
  <c r="Z2841" i="1"/>
  <c r="L2844" i="1"/>
  <c r="O2844" i="1" s="1"/>
  <c r="G2844" i="1"/>
  <c r="D2845" i="1"/>
  <c r="C2848" i="1"/>
  <c r="B2842" i="1"/>
  <c r="U2845" i="1"/>
  <c r="W2845" i="1" s="1"/>
  <c r="J2846" i="1"/>
  <c r="K2846" i="1" s="1"/>
  <c r="E2846" i="1" s="1"/>
  <c r="AB2847" i="1"/>
  <c r="A2848" i="1"/>
  <c r="Q2848" i="1" s="1"/>
  <c r="R2848" i="1" s="1"/>
  <c r="I2847" i="1"/>
  <c r="H2847" i="1"/>
  <c r="T2849" i="1"/>
  <c r="M2845" i="1" l="1"/>
  <c r="N2845" i="1" s="1"/>
  <c r="X2843" i="1"/>
  <c r="B2843" i="1" s="1"/>
  <c r="P2844" i="1"/>
  <c r="F2845" i="1"/>
  <c r="S2843" i="1"/>
  <c r="L2845" i="1"/>
  <c r="G2845" i="1"/>
  <c r="D2846" i="1"/>
  <c r="C2849" i="1"/>
  <c r="U2846" i="1"/>
  <c r="W2846" i="1" s="1"/>
  <c r="T2850" i="1"/>
  <c r="J2847" i="1"/>
  <c r="K2847" i="1" s="1"/>
  <c r="E2847" i="1" s="1"/>
  <c r="AB2848" i="1"/>
  <c r="A2849" i="1"/>
  <c r="Q2849" i="1" s="1"/>
  <c r="R2849" i="1" s="1"/>
  <c r="I2848" i="1"/>
  <c r="H2848" i="1"/>
  <c r="O2845" i="1" l="1"/>
  <c r="P2845" i="1" s="1"/>
  <c r="M2846" i="1"/>
  <c r="N2846" i="1" s="1"/>
  <c r="X2844" i="1"/>
  <c r="S2844" i="1"/>
  <c r="F2846" i="1"/>
  <c r="Z2843" i="1"/>
  <c r="L2846" i="1"/>
  <c r="G2846" i="1"/>
  <c r="D2847" i="1"/>
  <c r="C2850" i="1"/>
  <c r="U2847" i="1"/>
  <c r="W2847" i="1" s="1"/>
  <c r="J2848" i="1"/>
  <c r="K2848" i="1" s="1"/>
  <c r="E2848" i="1" s="1"/>
  <c r="AB2849" i="1"/>
  <c r="A2850" i="1"/>
  <c r="Q2850" i="1" s="1"/>
  <c r="R2850" i="1" s="1"/>
  <c r="I2849" i="1"/>
  <c r="H2849" i="1"/>
  <c r="T2851" i="1"/>
  <c r="M2847" i="1" l="1"/>
  <c r="O2846" i="1"/>
  <c r="P2846" i="1" s="1"/>
  <c r="B2844" i="1"/>
  <c r="X2845" i="1"/>
  <c r="Z2844" i="1"/>
  <c r="F2847" i="1"/>
  <c r="S2845" i="1"/>
  <c r="G2847" i="1"/>
  <c r="L2847" i="1"/>
  <c r="D2848" i="1"/>
  <c r="C2851" i="1"/>
  <c r="U2848" i="1"/>
  <c r="W2848" i="1" s="1"/>
  <c r="T2852" i="1"/>
  <c r="J2849" i="1"/>
  <c r="K2849" i="1" s="1"/>
  <c r="E2849" i="1" s="1"/>
  <c r="AB2850" i="1"/>
  <c r="A2851" i="1"/>
  <c r="Q2851" i="1" s="1"/>
  <c r="R2851" i="1" s="1"/>
  <c r="I2850" i="1"/>
  <c r="H2850" i="1"/>
  <c r="N2847" i="1" l="1"/>
  <c r="O2847" i="1" s="1"/>
  <c r="P2847" i="1" s="1"/>
  <c r="M2848" i="1"/>
  <c r="B2845" i="1"/>
  <c r="S2846" i="1"/>
  <c r="F2848" i="1"/>
  <c r="X2846" i="1"/>
  <c r="Z2845" i="1"/>
  <c r="G2848" i="1"/>
  <c r="L2848" i="1"/>
  <c r="D2849" i="1"/>
  <c r="C2852" i="1"/>
  <c r="U2849" i="1"/>
  <c r="W2849" i="1" s="1"/>
  <c r="J2850" i="1"/>
  <c r="K2850" i="1" s="1"/>
  <c r="E2850" i="1" s="1"/>
  <c r="AB2851" i="1"/>
  <c r="A2852" i="1"/>
  <c r="Q2852" i="1" s="1"/>
  <c r="R2852" i="1" s="1"/>
  <c r="I2851" i="1"/>
  <c r="H2851" i="1"/>
  <c r="T2853" i="1"/>
  <c r="N2848" i="1" l="1"/>
  <c r="O2848" i="1" s="1"/>
  <c r="P2848" i="1" s="1"/>
  <c r="M2849" i="1"/>
  <c r="X2847" i="1"/>
  <c r="B2847" i="1" s="1"/>
  <c r="B2846" i="1"/>
  <c r="S2847" i="1"/>
  <c r="F2849" i="1"/>
  <c r="Z2846" i="1"/>
  <c r="L2849" i="1"/>
  <c r="G2849" i="1"/>
  <c r="D2850" i="1"/>
  <c r="C2853" i="1"/>
  <c r="U2850" i="1"/>
  <c r="W2850" i="1" s="1"/>
  <c r="T2854" i="1"/>
  <c r="J2851" i="1"/>
  <c r="K2851" i="1" s="1"/>
  <c r="E2851" i="1" s="1"/>
  <c r="AB2852" i="1"/>
  <c r="A2853" i="1"/>
  <c r="Q2853" i="1" s="1"/>
  <c r="R2853" i="1" s="1"/>
  <c r="I2852" i="1"/>
  <c r="H2852" i="1"/>
  <c r="N2849" i="1" l="1"/>
  <c r="O2849" i="1" s="1"/>
  <c r="P2849" i="1" s="1"/>
  <c r="M2850" i="1"/>
  <c r="Z2847" i="1"/>
  <c r="X2848" i="1"/>
  <c r="F2850" i="1"/>
  <c r="S2848" i="1"/>
  <c r="L2850" i="1"/>
  <c r="G2850" i="1"/>
  <c r="D2851" i="1"/>
  <c r="C2854" i="1"/>
  <c r="U2851" i="1"/>
  <c r="W2851" i="1" s="1"/>
  <c r="J2852" i="1"/>
  <c r="K2852" i="1" s="1"/>
  <c r="E2852" i="1" s="1"/>
  <c r="AB2853" i="1"/>
  <c r="A2854" i="1"/>
  <c r="Q2854" i="1" s="1"/>
  <c r="R2854" i="1" s="1"/>
  <c r="I2853" i="1"/>
  <c r="H2853" i="1"/>
  <c r="T2855" i="1"/>
  <c r="N2850" i="1" l="1"/>
  <c r="O2850" i="1" s="1"/>
  <c r="P2850" i="1" s="1"/>
  <c r="M2851" i="1"/>
  <c r="X2849" i="1"/>
  <c r="B2849" i="1" s="1"/>
  <c r="B2848" i="1"/>
  <c r="Z2848" i="1"/>
  <c r="F2851" i="1"/>
  <c r="S2849" i="1"/>
  <c r="G2851" i="1"/>
  <c r="L2851" i="1"/>
  <c r="D2852" i="1"/>
  <c r="C2855" i="1"/>
  <c r="U2852" i="1"/>
  <c r="W2852" i="1" s="1"/>
  <c r="T2856" i="1"/>
  <c r="J2853" i="1"/>
  <c r="K2853" i="1" s="1"/>
  <c r="E2853" i="1" s="1"/>
  <c r="AB2854" i="1"/>
  <c r="A2855" i="1"/>
  <c r="Q2855" i="1" s="1"/>
  <c r="R2855" i="1" s="1"/>
  <c r="I2854" i="1"/>
  <c r="H2854" i="1"/>
  <c r="N2851" i="1" l="1"/>
  <c r="O2851" i="1" s="1"/>
  <c r="P2851" i="1" s="1"/>
  <c r="M2852" i="1"/>
  <c r="X2850" i="1"/>
  <c r="B2850" i="1" s="1"/>
  <c r="F2852" i="1"/>
  <c r="Z2849" i="1"/>
  <c r="S2850" i="1"/>
  <c r="L2852" i="1"/>
  <c r="G2852" i="1"/>
  <c r="D2853" i="1"/>
  <c r="C2856" i="1"/>
  <c r="U2853" i="1"/>
  <c r="W2853" i="1" s="1"/>
  <c r="J2854" i="1"/>
  <c r="K2854" i="1" s="1"/>
  <c r="E2854" i="1" s="1"/>
  <c r="AB2855" i="1"/>
  <c r="A2856" i="1"/>
  <c r="Q2856" i="1" s="1"/>
  <c r="R2856" i="1" s="1"/>
  <c r="I2855" i="1"/>
  <c r="H2855" i="1"/>
  <c r="T2857" i="1"/>
  <c r="N2852" i="1" l="1"/>
  <c r="O2852" i="1" s="1"/>
  <c r="P2852" i="1" s="1"/>
  <c r="M2853" i="1"/>
  <c r="X2851" i="1"/>
  <c r="F2853" i="1"/>
  <c r="Z2850" i="1"/>
  <c r="S2851" i="1"/>
  <c r="L2853" i="1"/>
  <c r="G2853" i="1"/>
  <c r="D2854" i="1"/>
  <c r="C2857" i="1"/>
  <c r="U2854" i="1"/>
  <c r="W2854" i="1" s="1"/>
  <c r="T2858" i="1"/>
  <c r="J2855" i="1"/>
  <c r="K2855" i="1" s="1"/>
  <c r="E2855" i="1" s="1"/>
  <c r="AB2856" i="1"/>
  <c r="A2857" i="1"/>
  <c r="Q2857" i="1" s="1"/>
  <c r="R2857" i="1" s="1"/>
  <c r="I2856" i="1"/>
  <c r="H2856" i="1"/>
  <c r="N2853" i="1" l="1"/>
  <c r="O2853" i="1" s="1"/>
  <c r="P2853" i="1" s="1"/>
  <c r="M2854" i="1"/>
  <c r="B2851" i="1"/>
  <c r="Z2851" i="1"/>
  <c r="F2854" i="1"/>
  <c r="S2852" i="1"/>
  <c r="X2852" i="1"/>
  <c r="L2854" i="1"/>
  <c r="G2854" i="1"/>
  <c r="D2855" i="1"/>
  <c r="C2858" i="1"/>
  <c r="U2855" i="1"/>
  <c r="W2855" i="1" s="1"/>
  <c r="J2856" i="1"/>
  <c r="K2856" i="1" s="1"/>
  <c r="E2856" i="1" s="1"/>
  <c r="AB2857" i="1"/>
  <c r="A2858" i="1"/>
  <c r="Q2858" i="1" s="1"/>
  <c r="R2858" i="1" s="1"/>
  <c r="I2857" i="1"/>
  <c r="H2857" i="1"/>
  <c r="T2859" i="1"/>
  <c r="N2854" i="1" l="1"/>
  <c r="N2855" i="1" s="1"/>
  <c r="N2856" i="1" s="1"/>
  <c r="M2855" i="1"/>
  <c r="M2856" i="1" s="1"/>
  <c r="M2857" i="1" s="1"/>
  <c r="B2852" i="1"/>
  <c r="Z2852" i="1"/>
  <c r="S2853" i="1"/>
  <c r="F2855" i="1"/>
  <c r="X2853" i="1"/>
  <c r="L2855" i="1"/>
  <c r="G2855" i="1"/>
  <c r="D2856" i="1"/>
  <c r="C2859" i="1"/>
  <c r="U2856" i="1"/>
  <c r="W2856" i="1" s="1"/>
  <c r="T2860" i="1"/>
  <c r="J2857" i="1"/>
  <c r="K2857" i="1" s="1"/>
  <c r="E2857" i="1" s="1"/>
  <c r="AB2858" i="1"/>
  <c r="A2859" i="1"/>
  <c r="Q2859" i="1" s="1"/>
  <c r="R2859" i="1" s="1"/>
  <c r="I2858" i="1"/>
  <c r="H2858" i="1"/>
  <c r="O2855" i="1" l="1"/>
  <c r="N2857" i="1"/>
  <c r="O2854" i="1"/>
  <c r="P2854" i="1" s="1"/>
  <c r="X2854" i="1" s="1"/>
  <c r="S2854" i="1"/>
  <c r="F2856" i="1"/>
  <c r="Z2853" i="1"/>
  <c r="P2855" i="1"/>
  <c r="B2853" i="1"/>
  <c r="L2856" i="1"/>
  <c r="O2856" i="1" s="1"/>
  <c r="D2857" i="1"/>
  <c r="C2860" i="1"/>
  <c r="G2856" i="1"/>
  <c r="U2857" i="1"/>
  <c r="W2857" i="1" s="1"/>
  <c r="J2858" i="1"/>
  <c r="K2858" i="1" s="1"/>
  <c r="E2858" i="1" s="1"/>
  <c r="M2858" i="1"/>
  <c r="N2858" i="1" s="1"/>
  <c r="AB2859" i="1"/>
  <c r="I2859" i="1"/>
  <c r="A2860" i="1"/>
  <c r="Q2860" i="1" s="1"/>
  <c r="R2860" i="1" s="1"/>
  <c r="H2859" i="1"/>
  <c r="T2861" i="1"/>
  <c r="S2855" i="1" l="1"/>
  <c r="P2856" i="1"/>
  <c r="B2854" i="1"/>
  <c r="X2855" i="1"/>
  <c r="F2857" i="1"/>
  <c r="L2857" i="1"/>
  <c r="O2857" i="1" s="1"/>
  <c r="Z2854" i="1"/>
  <c r="G2857" i="1"/>
  <c r="D2858" i="1"/>
  <c r="C2861" i="1"/>
  <c r="U2858" i="1"/>
  <c r="W2858" i="1" s="1"/>
  <c r="T2862" i="1"/>
  <c r="H2860" i="1"/>
  <c r="A2861" i="1"/>
  <c r="Q2861" i="1" s="1"/>
  <c r="R2861" i="1" s="1"/>
  <c r="I2860" i="1"/>
  <c r="J2859" i="1"/>
  <c r="K2859" i="1" s="1"/>
  <c r="E2859" i="1" s="1"/>
  <c r="M2859" i="1"/>
  <c r="N2859" i="1" s="1"/>
  <c r="AB2860" i="1"/>
  <c r="X2856" i="1" l="1"/>
  <c r="B2856" i="1" s="1"/>
  <c r="F2858" i="1"/>
  <c r="Z2855" i="1"/>
  <c r="B2855" i="1"/>
  <c r="S2856" i="1"/>
  <c r="P2857" i="1"/>
  <c r="L2858" i="1"/>
  <c r="O2858" i="1" s="1"/>
  <c r="D2859" i="1"/>
  <c r="C2862" i="1"/>
  <c r="G2858" i="1"/>
  <c r="U2859" i="1"/>
  <c r="W2859" i="1" s="1"/>
  <c r="J2860" i="1"/>
  <c r="K2860" i="1" s="1"/>
  <c r="E2860" i="1" s="1"/>
  <c r="M2860" i="1"/>
  <c r="N2860" i="1" s="1"/>
  <c r="AB2861" i="1"/>
  <c r="A2862" i="1"/>
  <c r="Q2862" i="1" s="1"/>
  <c r="R2862" i="1" s="1"/>
  <c r="H2861" i="1"/>
  <c r="I2861" i="1"/>
  <c r="T2863" i="1"/>
  <c r="Z2856" i="1" l="1"/>
  <c r="F2859" i="1"/>
  <c r="P2858" i="1"/>
  <c r="S2857" i="1"/>
  <c r="X2857" i="1"/>
  <c r="L2859" i="1"/>
  <c r="O2859" i="1" s="1"/>
  <c r="G2859" i="1"/>
  <c r="D2860" i="1"/>
  <c r="C2863" i="1"/>
  <c r="U2860" i="1"/>
  <c r="W2860" i="1" s="1"/>
  <c r="T2864" i="1"/>
  <c r="J2861" i="1"/>
  <c r="K2861" i="1" s="1"/>
  <c r="E2861" i="1" s="1"/>
  <c r="M2861" i="1"/>
  <c r="N2861" i="1" s="1"/>
  <c r="AB2862" i="1"/>
  <c r="A2863" i="1"/>
  <c r="Q2863" i="1" s="1"/>
  <c r="R2863" i="1" s="1"/>
  <c r="I2862" i="1"/>
  <c r="H2862" i="1"/>
  <c r="F2860" i="1" l="1"/>
  <c r="S2858" i="1"/>
  <c r="P2859" i="1"/>
  <c r="X2858" i="1"/>
  <c r="Z2857" i="1"/>
  <c r="B2857" i="1"/>
  <c r="L2860" i="1"/>
  <c r="O2860" i="1" s="1"/>
  <c r="G2860" i="1"/>
  <c r="D2861" i="1"/>
  <c r="C2864" i="1"/>
  <c r="U2861" i="1"/>
  <c r="W2861" i="1" s="1"/>
  <c r="J2862" i="1"/>
  <c r="K2862" i="1" s="1"/>
  <c r="E2862" i="1" s="1"/>
  <c r="M2862" i="1"/>
  <c r="N2862" i="1" s="1"/>
  <c r="AB2863" i="1"/>
  <c r="A2864" i="1"/>
  <c r="Q2864" i="1" s="1"/>
  <c r="R2864" i="1" s="1"/>
  <c r="I2863" i="1"/>
  <c r="H2863" i="1"/>
  <c r="T2865" i="1"/>
  <c r="B2858" i="1" l="1"/>
  <c r="F2861" i="1"/>
  <c r="S2859" i="1"/>
  <c r="P2860" i="1"/>
  <c r="X2859" i="1"/>
  <c r="Z2858" i="1"/>
  <c r="L2861" i="1"/>
  <c r="O2861" i="1" s="1"/>
  <c r="G2861" i="1"/>
  <c r="D2862" i="1"/>
  <c r="C2865" i="1"/>
  <c r="U2862" i="1"/>
  <c r="W2862" i="1" s="1"/>
  <c r="T2866" i="1"/>
  <c r="J2863" i="1"/>
  <c r="K2863" i="1" s="1"/>
  <c r="E2863" i="1" s="1"/>
  <c r="M2863" i="1"/>
  <c r="N2863" i="1" s="1"/>
  <c r="AB2864" i="1"/>
  <c r="A2865" i="1"/>
  <c r="Q2865" i="1" s="1"/>
  <c r="R2865" i="1" s="1"/>
  <c r="H2864" i="1"/>
  <c r="I2864" i="1"/>
  <c r="F2862" i="1" l="1"/>
  <c r="S2860" i="1"/>
  <c r="X2860" i="1"/>
  <c r="Z2859" i="1"/>
  <c r="P2861" i="1"/>
  <c r="B2859" i="1"/>
  <c r="L2862" i="1"/>
  <c r="O2862" i="1" s="1"/>
  <c r="G2862" i="1"/>
  <c r="D2863" i="1"/>
  <c r="C2866" i="1"/>
  <c r="U2863" i="1"/>
  <c r="W2863" i="1" s="1"/>
  <c r="J2864" i="1"/>
  <c r="K2864" i="1" s="1"/>
  <c r="E2864" i="1" s="1"/>
  <c r="M2864" i="1"/>
  <c r="N2864" i="1" s="1"/>
  <c r="AB2865" i="1"/>
  <c r="I2865" i="1"/>
  <c r="A2866" i="1"/>
  <c r="Q2866" i="1" s="1"/>
  <c r="R2866" i="1" s="1"/>
  <c r="H2865" i="1"/>
  <c r="T2867" i="1"/>
  <c r="B2860" i="1" l="1"/>
  <c r="F2863" i="1"/>
  <c r="S2861" i="1"/>
  <c r="P2862" i="1"/>
  <c r="Z2860" i="1"/>
  <c r="X2861" i="1"/>
  <c r="L2863" i="1"/>
  <c r="O2863" i="1" s="1"/>
  <c r="G2863" i="1"/>
  <c r="D2864" i="1"/>
  <c r="C2867" i="1"/>
  <c r="U2864" i="1"/>
  <c r="W2864" i="1" s="1"/>
  <c r="T2868" i="1"/>
  <c r="H2866" i="1"/>
  <c r="A2867" i="1"/>
  <c r="Q2867" i="1" s="1"/>
  <c r="R2867" i="1" s="1"/>
  <c r="I2866" i="1"/>
  <c r="J2865" i="1"/>
  <c r="K2865" i="1" s="1"/>
  <c r="E2865" i="1" s="1"/>
  <c r="M2865" i="1"/>
  <c r="N2865" i="1" s="1"/>
  <c r="AB2866" i="1"/>
  <c r="P2863" i="1" l="1"/>
  <c r="F2864" i="1"/>
  <c r="B2861" i="1"/>
  <c r="S2862" i="1"/>
  <c r="X2862" i="1"/>
  <c r="Z2861" i="1"/>
  <c r="L2864" i="1"/>
  <c r="O2864" i="1" s="1"/>
  <c r="G2864" i="1"/>
  <c r="D2865" i="1"/>
  <c r="C2868" i="1"/>
  <c r="U2865" i="1"/>
  <c r="W2865" i="1" s="1"/>
  <c r="J2866" i="1"/>
  <c r="K2866" i="1" s="1"/>
  <c r="E2866" i="1" s="1"/>
  <c r="M2866" i="1"/>
  <c r="N2866" i="1" s="1"/>
  <c r="AB2867" i="1"/>
  <c r="H2867" i="1"/>
  <c r="A2868" i="1"/>
  <c r="Q2868" i="1" s="1"/>
  <c r="R2868" i="1" s="1"/>
  <c r="I2867" i="1"/>
  <c r="T2869" i="1"/>
  <c r="X2863" i="1" l="1"/>
  <c r="B2863" i="1" s="1"/>
  <c r="S2863" i="1"/>
  <c r="F2865" i="1"/>
  <c r="P2864" i="1"/>
  <c r="B2862" i="1"/>
  <c r="Z2862" i="1"/>
  <c r="L2865" i="1"/>
  <c r="O2865" i="1" s="1"/>
  <c r="G2865" i="1"/>
  <c r="D2866" i="1"/>
  <c r="C2869" i="1"/>
  <c r="U2866" i="1"/>
  <c r="W2866" i="1" s="1"/>
  <c r="T2870" i="1"/>
  <c r="J2867" i="1"/>
  <c r="K2867" i="1" s="1"/>
  <c r="E2867" i="1" s="1"/>
  <c r="M2867" i="1"/>
  <c r="N2867" i="1" s="1"/>
  <c r="AB2868" i="1"/>
  <c r="H2868" i="1"/>
  <c r="A2869" i="1"/>
  <c r="Q2869" i="1" s="1"/>
  <c r="R2869" i="1" s="1"/>
  <c r="I2868" i="1"/>
  <c r="X2864" i="1" l="1"/>
  <c r="F2866" i="1"/>
  <c r="P2865" i="1"/>
  <c r="S2864" i="1"/>
  <c r="Z2863" i="1"/>
  <c r="L2866" i="1"/>
  <c r="O2866" i="1" s="1"/>
  <c r="G2866" i="1"/>
  <c r="D2867" i="1"/>
  <c r="C2870" i="1"/>
  <c r="U2867" i="1"/>
  <c r="W2867" i="1" s="1"/>
  <c r="J2868" i="1"/>
  <c r="K2868" i="1" s="1"/>
  <c r="E2868" i="1" s="1"/>
  <c r="M2868" i="1"/>
  <c r="N2868" i="1" s="1"/>
  <c r="AB2869" i="1"/>
  <c r="H2869" i="1"/>
  <c r="A2870" i="1"/>
  <c r="Q2870" i="1" s="1"/>
  <c r="R2870" i="1" s="1"/>
  <c r="I2869" i="1"/>
  <c r="T2871" i="1"/>
  <c r="B2864" i="1" l="1"/>
  <c r="X2865" i="1"/>
  <c r="P2866" i="1"/>
  <c r="Z2864" i="1"/>
  <c r="F2867" i="1"/>
  <c r="S2865" i="1"/>
  <c r="L2867" i="1"/>
  <c r="O2867" i="1" s="1"/>
  <c r="D2868" i="1"/>
  <c r="C2871" i="1"/>
  <c r="G2867" i="1"/>
  <c r="U2868" i="1"/>
  <c r="W2868" i="1" s="1"/>
  <c r="T2872" i="1"/>
  <c r="J2869" i="1"/>
  <c r="K2869" i="1" s="1"/>
  <c r="E2869" i="1" s="1"/>
  <c r="M2869" i="1"/>
  <c r="N2869" i="1" s="1"/>
  <c r="AB2870" i="1"/>
  <c r="H2870" i="1"/>
  <c r="I2870" i="1" s="1"/>
  <c r="A2871" i="1"/>
  <c r="Q2871" i="1" s="1"/>
  <c r="R2871" i="1" s="1"/>
  <c r="X2866" i="1" l="1"/>
  <c r="B2866" i="1" s="1"/>
  <c r="B2865" i="1"/>
  <c r="F2868" i="1"/>
  <c r="P2867" i="1"/>
  <c r="L2868" i="1"/>
  <c r="O2868" i="1" s="1"/>
  <c r="Z2865" i="1"/>
  <c r="S2866" i="1"/>
  <c r="G2868" i="1"/>
  <c r="D2869" i="1"/>
  <c r="C2872" i="1"/>
  <c r="U2869" i="1"/>
  <c r="W2869" i="1" s="1"/>
  <c r="J2870" i="1"/>
  <c r="K2870" i="1" s="1"/>
  <c r="E2870" i="1" s="1"/>
  <c r="AB2871" i="1"/>
  <c r="H2871" i="1"/>
  <c r="A2872" i="1"/>
  <c r="Q2872" i="1" s="1"/>
  <c r="R2872" i="1" s="1"/>
  <c r="I2871" i="1"/>
  <c r="T2873" i="1"/>
  <c r="X2867" i="1" l="1"/>
  <c r="B2867" i="1" s="1"/>
  <c r="P2868" i="1"/>
  <c r="F2869" i="1"/>
  <c r="S2867" i="1"/>
  <c r="Z2866" i="1"/>
  <c r="L2869" i="1"/>
  <c r="O2869" i="1" s="1"/>
  <c r="D2870" i="1"/>
  <c r="C2873" i="1"/>
  <c r="G2869" i="1"/>
  <c r="U2870" i="1"/>
  <c r="W2870" i="1" s="1"/>
  <c r="T2874" i="1"/>
  <c r="J2871" i="1"/>
  <c r="K2871" i="1" s="1"/>
  <c r="E2871" i="1" s="1"/>
  <c r="AB2872" i="1"/>
  <c r="H2872" i="1"/>
  <c r="A2873" i="1"/>
  <c r="Q2873" i="1" s="1"/>
  <c r="R2873" i="1" s="1"/>
  <c r="I2872" i="1"/>
  <c r="Z2867" i="1" l="1"/>
  <c r="F2870" i="1"/>
  <c r="P2869" i="1"/>
  <c r="S2868" i="1"/>
  <c r="X2868" i="1"/>
  <c r="M2870" i="1"/>
  <c r="N2870" i="1" s="1"/>
  <c r="N2871" i="1" s="1"/>
  <c r="N2872" i="1" s="1"/>
  <c r="L2870" i="1"/>
  <c r="C2874" i="1"/>
  <c r="G2870" i="1"/>
  <c r="D2871" i="1"/>
  <c r="U2871" i="1"/>
  <c r="W2871" i="1" s="1"/>
  <c r="J2872" i="1"/>
  <c r="K2872" i="1" s="1"/>
  <c r="E2872" i="1" s="1"/>
  <c r="AB2873" i="1"/>
  <c r="H2873" i="1"/>
  <c r="A2874" i="1"/>
  <c r="Q2874" i="1" s="1"/>
  <c r="R2874" i="1" s="1"/>
  <c r="I2873" i="1"/>
  <c r="T2875" i="1"/>
  <c r="O2870" i="1" l="1"/>
  <c r="P2870" i="1" s="1"/>
  <c r="Z2868" i="1"/>
  <c r="B2868" i="1"/>
  <c r="F2871" i="1"/>
  <c r="M2871" i="1"/>
  <c r="M2872" i="1" s="1"/>
  <c r="M2873" i="1" s="1"/>
  <c r="N2873" i="1" s="1"/>
  <c r="S2869" i="1"/>
  <c r="X2869" i="1"/>
  <c r="L2871" i="1"/>
  <c r="O2871" i="1" s="1"/>
  <c r="G2871" i="1"/>
  <c r="D2872" i="1"/>
  <c r="C2875" i="1"/>
  <c r="U2872" i="1"/>
  <c r="W2872" i="1" s="1"/>
  <c r="T2876" i="1"/>
  <c r="J2873" i="1"/>
  <c r="K2873" i="1" s="1"/>
  <c r="E2873" i="1" s="1"/>
  <c r="AB2874" i="1"/>
  <c r="H2874" i="1"/>
  <c r="A2875" i="1"/>
  <c r="Q2875" i="1" s="1"/>
  <c r="R2875" i="1" s="1"/>
  <c r="I2874" i="1"/>
  <c r="B2869" i="1" l="1"/>
  <c r="X2870" i="1"/>
  <c r="B2870" i="1" s="1"/>
  <c r="F2872" i="1"/>
  <c r="P2871" i="1"/>
  <c r="S2870" i="1"/>
  <c r="Z2869" i="1"/>
  <c r="G2872" i="1"/>
  <c r="L2872" i="1"/>
  <c r="O2872" i="1" s="1"/>
  <c r="D2873" i="1"/>
  <c r="C2876" i="1"/>
  <c r="U2873" i="1"/>
  <c r="W2873" i="1" s="1"/>
  <c r="J2874" i="1"/>
  <c r="K2874" i="1" s="1"/>
  <c r="E2874" i="1" s="1"/>
  <c r="M2874" i="1"/>
  <c r="N2874" i="1" s="1"/>
  <c r="AB2875" i="1"/>
  <c r="H2875" i="1"/>
  <c r="A2876" i="1"/>
  <c r="Q2876" i="1" s="1"/>
  <c r="R2876" i="1" s="1"/>
  <c r="I2875" i="1"/>
  <c r="T2877" i="1"/>
  <c r="X2871" i="1" l="1"/>
  <c r="B2871" i="1" s="1"/>
  <c r="P2872" i="1"/>
  <c r="Z2870" i="1"/>
  <c r="S2871" i="1"/>
  <c r="F2873" i="1"/>
  <c r="L2873" i="1"/>
  <c r="O2873" i="1" s="1"/>
  <c r="D2874" i="1"/>
  <c r="C2877" i="1"/>
  <c r="G2873" i="1"/>
  <c r="U2874" i="1"/>
  <c r="W2874" i="1" s="1"/>
  <c r="T2878" i="1"/>
  <c r="J2875" i="1"/>
  <c r="K2875" i="1" s="1"/>
  <c r="E2875" i="1" s="1"/>
  <c r="M2875" i="1"/>
  <c r="N2875" i="1" s="1"/>
  <c r="AB2876" i="1"/>
  <c r="H2876" i="1"/>
  <c r="A2877" i="1"/>
  <c r="Q2877" i="1" s="1"/>
  <c r="R2877" i="1" s="1"/>
  <c r="I2876" i="1"/>
  <c r="X2872" i="1" l="1"/>
  <c r="F2874" i="1"/>
  <c r="P2873" i="1"/>
  <c r="Z2871" i="1"/>
  <c r="S2872" i="1"/>
  <c r="L2874" i="1"/>
  <c r="O2874" i="1" s="1"/>
  <c r="G2874" i="1"/>
  <c r="D2875" i="1"/>
  <c r="C2878" i="1"/>
  <c r="U2875" i="1"/>
  <c r="W2875" i="1" s="1"/>
  <c r="N2876" i="1"/>
  <c r="J2876" i="1"/>
  <c r="K2876" i="1" s="1"/>
  <c r="E2876" i="1" s="1"/>
  <c r="M2876" i="1"/>
  <c r="AB2877" i="1"/>
  <c r="H2877" i="1"/>
  <c r="A2878" i="1"/>
  <c r="Q2878" i="1" s="1"/>
  <c r="R2878" i="1" s="1"/>
  <c r="I2877" i="1"/>
  <c r="T2879" i="1"/>
  <c r="B2872" i="1" l="1"/>
  <c r="S2873" i="1"/>
  <c r="X2873" i="1"/>
  <c r="P2874" i="1"/>
  <c r="Z2872" i="1"/>
  <c r="F2875" i="1"/>
  <c r="L2875" i="1"/>
  <c r="O2875" i="1" s="1"/>
  <c r="G2875" i="1"/>
  <c r="D2876" i="1"/>
  <c r="C2879" i="1"/>
  <c r="U2876" i="1"/>
  <c r="W2876" i="1" s="1"/>
  <c r="T2880" i="1"/>
  <c r="J2877" i="1"/>
  <c r="K2877" i="1" s="1"/>
  <c r="E2877" i="1" s="1"/>
  <c r="M2877" i="1"/>
  <c r="N2877" i="1" s="1"/>
  <c r="AB2878" i="1"/>
  <c r="H2878" i="1"/>
  <c r="A2879" i="1"/>
  <c r="Q2879" i="1" s="1"/>
  <c r="R2879" i="1" s="1"/>
  <c r="I2878" i="1"/>
  <c r="F2876" i="1" l="1"/>
  <c r="S2874" i="1"/>
  <c r="B2873" i="1"/>
  <c r="P2875" i="1"/>
  <c r="X2874" i="1"/>
  <c r="Z2873" i="1"/>
  <c r="L2876" i="1"/>
  <c r="O2876" i="1" s="1"/>
  <c r="G2876" i="1"/>
  <c r="D2877" i="1"/>
  <c r="C2880" i="1"/>
  <c r="U2877" i="1"/>
  <c r="W2877" i="1" s="1"/>
  <c r="J2878" i="1"/>
  <c r="K2878" i="1" s="1"/>
  <c r="E2878" i="1" s="1"/>
  <c r="M2878" i="1"/>
  <c r="N2878" i="1" s="1"/>
  <c r="AB2879" i="1"/>
  <c r="H2879" i="1"/>
  <c r="A2880" i="1"/>
  <c r="Q2880" i="1" s="1"/>
  <c r="R2880" i="1" s="1"/>
  <c r="I2879" i="1"/>
  <c r="T2881" i="1"/>
  <c r="F2877" i="1" l="1"/>
  <c r="S2875" i="1"/>
  <c r="P2876" i="1"/>
  <c r="X2875" i="1"/>
  <c r="Z2874" i="1"/>
  <c r="B2874" i="1"/>
  <c r="G2877" i="1"/>
  <c r="L2877" i="1"/>
  <c r="O2877" i="1" s="1"/>
  <c r="D2878" i="1"/>
  <c r="C2881" i="1"/>
  <c r="U2878" i="1"/>
  <c r="W2878" i="1" s="1"/>
  <c r="T2882" i="1"/>
  <c r="J2879" i="1"/>
  <c r="K2879" i="1" s="1"/>
  <c r="E2879" i="1" s="1"/>
  <c r="M2879" i="1"/>
  <c r="N2879" i="1" s="1"/>
  <c r="AB2880" i="1"/>
  <c r="H2880" i="1"/>
  <c r="A2881" i="1"/>
  <c r="Q2881" i="1" s="1"/>
  <c r="R2881" i="1" s="1"/>
  <c r="I2880" i="1"/>
  <c r="X2876" i="1" l="1"/>
  <c r="B2876" i="1" s="1"/>
  <c r="F2878" i="1"/>
  <c r="B2875" i="1"/>
  <c r="P2877" i="1"/>
  <c r="Z2875" i="1"/>
  <c r="S2876" i="1"/>
  <c r="L2878" i="1"/>
  <c r="O2878" i="1" s="1"/>
  <c r="D2879" i="1"/>
  <c r="C2882" i="1"/>
  <c r="G2878" i="1"/>
  <c r="U2879" i="1"/>
  <c r="W2879" i="1" s="1"/>
  <c r="J2880" i="1"/>
  <c r="K2880" i="1" s="1"/>
  <c r="E2880" i="1" s="1"/>
  <c r="M2880" i="1"/>
  <c r="N2880" i="1" s="1"/>
  <c r="AB2881" i="1"/>
  <c r="A2882" i="1"/>
  <c r="Q2882" i="1" s="1"/>
  <c r="R2882" i="1" s="1"/>
  <c r="H2881" i="1"/>
  <c r="I2881" i="1"/>
  <c r="T2883" i="1"/>
  <c r="X2877" i="1" l="1"/>
  <c r="B2877" i="1" s="1"/>
  <c r="P2878" i="1"/>
  <c r="X2878" i="1" s="1"/>
  <c r="S2877" i="1"/>
  <c r="F2879" i="1"/>
  <c r="Z2876" i="1"/>
  <c r="L2879" i="1"/>
  <c r="O2879" i="1" s="1"/>
  <c r="G2879" i="1"/>
  <c r="D2880" i="1"/>
  <c r="C2883" i="1"/>
  <c r="U2880" i="1"/>
  <c r="W2880" i="1" s="1"/>
  <c r="T2884" i="1"/>
  <c r="J2881" i="1"/>
  <c r="K2881" i="1" s="1"/>
  <c r="E2881" i="1" s="1"/>
  <c r="M2881" i="1"/>
  <c r="N2881" i="1" s="1"/>
  <c r="AB2882" i="1"/>
  <c r="A2883" i="1"/>
  <c r="Q2883" i="1" s="1"/>
  <c r="R2883" i="1" s="1"/>
  <c r="I2882" i="1"/>
  <c r="H2882" i="1"/>
  <c r="S2878" i="1" l="1"/>
  <c r="F2880" i="1"/>
  <c r="P2879" i="1"/>
  <c r="B2878" i="1"/>
  <c r="Z2877" i="1"/>
  <c r="L2880" i="1"/>
  <c r="O2880" i="1" s="1"/>
  <c r="G2880" i="1"/>
  <c r="D2881" i="1"/>
  <c r="C2884" i="1"/>
  <c r="U2881" i="1"/>
  <c r="W2881" i="1" s="1"/>
  <c r="J2882" i="1"/>
  <c r="K2882" i="1" s="1"/>
  <c r="E2882" i="1" s="1"/>
  <c r="M2882" i="1"/>
  <c r="N2882" i="1" s="1"/>
  <c r="AB2883" i="1"/>
  <c r="I2883" i="1"/>
  <c r="A2884" i="1"/>
  <c r="Q2884" i="1" s="1"/>
  <c r="R2884" i="1" s="1"/>
  <c r="H2883" i="1"/>
  <c r="T2885" i="1"/>
  <c r="X2879" i="1" l="1"/>
  <c r="B2879" i="1" s="1"/>
  <c r="F2881" i="1"/>
  <c r="P2880" i="1"/>
  <c r="S2879" i="1"/>
  <c r="Z2878" i="1"/>
  <c r="L2881" i="1"/>
  <c r="O2881" i="1" s="1"/>
  <c r="G2881" i="1"/>
  <c r="D2882" i="1"/>
  <c r="C2885" i="1"/>
  <c r="U2882" i="1"/>
  <c r="W2882" i="1" s="1"/>
  <c r="T2886" i="1"/>
  <c r="H2884" i="1"/>
  <c r="A2885" i="1"/>
  <c r="Q2885" i="1" s="1"/>
  <c r="R2885" i="1" s="1"/>
  <c r="I2884" i="1"/>
  <c r="J2883" i="1"/>
  <c r="K2883" i="1" s="1"/>
  <c r="E2883" i="1" s="1"/>
  <c r="M2883" i="1"/>
  <c r="N2883" i="1" s="1"/>
  <c r="AB2884" i="1"/>
  <c r="X2880" i="1" l="1"/>
  <c r="B2880" i="1" s="1"/>
  <c r="F2882" i="1"/>
  <c r="Z2879" i="1"/>
  <c r="S2880" i="1"/>
  <c r="P2881" i="1"/>
  <c r="L2882" i="1"/>
  <c r="O2882" i="1" s="1"/>
  <c r="G2882" i="1"/>
  <c r="D2883" i="1"/>
  <c r="C2886" i="1"/>
  <c r="U2883" i="1"/>
  <c r="W2883" i="1" s="1"/>
  <c r="J2884" i="1"/>
  <c r="K2884" i="1" s="1"/>
  <c r="E2884" i="1" s="1"/>
  <c r="M2884" i="1"/>
  <c r="N2884" i="1" s="1"/>
  <c r="AB2885" i="1"/>
  <c r="A2886" i="1"/>
  <c r="Q2886" i="1" s="1"/>
  <c r="R2886" i="1" s="1"/>
  <c r="I2885" i="1"/>
  <c r="H2885" i="1"/>
  <c r="T2887" i="1"/>
  <c r="S2881" i="1" l="1"/>
  <c r="X2881" i="1"/>
  <c r="P2882" i="1"/>
  <c r="Z2880" i="1"/>
  <c r="F2883" i="1"/>
  <c r="L2883" i="1"/>
  <c r="O2883" i="1" s="1"/>
  <c r="G2883" i="1"/>
  <c r="D2884" i="1"/>
  <c r="C2887" i="1"/>
  <c r="U2884" i="1"/>
  <c r="W2884" i="1" s="1"/>
  <c r="T2888" i="1"/>
  <c r="M2885" i="1"/>
  <c r="N2885" i="1" s="1"/>
  <c r="J2885" i="1"/>
  <c r="K2885" i="1" s="1"/>
  <c r="E2885" i="1" s="1"/>
  <c r="AB2886" i="1"/>
  <c r="I2886" i="1"/>
  <c r="A2887" i="1"/>
  <c r="Q2887" i="1" s="1"/>
  <c r="R2887" i="1" s="1"/>
  <c r="H2886" i="1"/>
  <c r="S2882" i="1" l="1"/>
  <c r="B2881" i="1"/>
  <c r="X2882" i="1"/>
  <c r="P2883" i="1"/>
  <c r="F2884" i="1"/>
  <c r="Z2881" i="1"/>
  <c r="L2884" i="1"/>
  <c r="O2884" i="1" s="1"/>
  <c r="G2884" i="1"/>
  <c r="D2885" i="1"/>
  <c r="C2888" i="1"/>
  <c r="U2885" i="1"/>
  <c r="W2885" i="1" s="1"/>
  <c r="A2888" i="1"/>
  <c r="Q2888" i="1" s="1"/>
  <c r="R2888" i="1" s="1"/>
  <c r="H2887" i="1"/>
  <c r="I2887" i="1"/>
  <c r="J2886" i="1"/>
  <c r="K2886" i="1" s="1"/>
  <c r="E2886" i="1" s="1"/>
  <c r="M2886" i="1"/>
  <c r="N2886" i="1" s="1"/>
  <c r="AB2887" i="1"/>
  <c r="T2889" i="1"/>
  <c r="F2885" i="1" l="1"/>
  <c r="S2883" i="1"/>
  <c r="X2883" i="1"/>
  <c r="Z2882" i="1"/>
  <c r="P2884" i="1"/>
  <c r="B2882" i="1"/>
  <c r="L2885" i="1"/>
  <c r="O2885" i="1" s="1"/>
  <c r="G2885" i="1"/>
  <c r="D2886" i="1"/>
  <c r="C2889" i="1"/>
  <c r="U2886" i="1"/>
  <c r="W2886" i="1" s="1"/>
  <c r="T2890" i="1"/>
  <c r="J2887" i="1"/>
  <c r="K2887" i="1" s="1"/>
  <c r="E2887" i="1" s="1"/>
  <c r="M2887" i="1"/>
  <c r="N2887" i="1" s="1"/>
  <c r="AB2888" i="1"/>
  <c r="A2889" i="1"/>
  <c r="Q2889" i="1" s="1"/>
  <c r="R2889" i="1" s="1"/>
  <c r="I2888" i="1"/>
  <c r="H2888" i="1"/>
  <c r="X2884" i="1" l="1"/>
  <c r="B2884" i="1" s="1"/>
  <c r="P2885" i="1"/>
  <c r="Z2883" i="1"/>
  <c r="F2886" i="1"/>
  <c r="S2884" i="1"/>
  <c r="B2883" i="1"/>
  <c r="L2886" i="1"/>
  <c r="O2886" i="1" s="1"/>
  <c r="G2886" i="1"/>
  <c r="D2887" i="1"/>
  <c r="C2890" i="1"/>
  <c r="U2887" i="1"/>
  <c r="W2887" i="1" s="1"/>
  <c r="N2888" i="1"/>
  <c r="J2888" i="1"/>
  <c r="K2888" i="1" s="1"/>
  <c r="E2888" i="1" s="1"/>
  <c r="M2888" i="1"/>
  <c r="AB2889" i="1"/>
  <c r="A2890" i="1"/>
  <c r="Q2890" i="1" s="1"/>
  <c r="R2890" i="1" s="1"/>
  <c r="I2889" i="1"/>
  <c r="H2889" i="1"/>
  <c r="T2891" i="1"/>
  <c r="X2885" i="1" l="1"/>
  <c r="F2887" i="1"/>
  <c r="S2885" i="1"/>
  <c r="P2886" i="1"/>
  <c r="Z2884" i="1"/>
  <c r="L2887" i="1"/>
  <c r="O2887" i="1" s="1"/>
  <c r="D2888" i="1"/>
  <c r="C2891" i="1"/>
  <c r="G2887" i="1"/>
  <c r="U2888" i="1"/>
  <c r="W2888" i="1" s="1"/>
  <c r="T2892" i="1"/>
  <c r="J2889" i="1"/>
  <c r="K2889" i="1" s="1"/>
  <c r="E2889" i="1" s="1"/>
  <c r="M2889" i="1"/>
  <c r="N2889" i="1" s="1"/>
  <c r="AB2890" i="1"/>
  <c r="A2891" i="1"/>
  <c r="Q2891" i="1" s="1"/>
  <c r="R2891" i="1" s="1"/>
  <c r="I2890" i="1"/>
  <c r="H2890" i="1"/>
  <c r="X2886" i="1" l="1"/>
  <c r="B2885" i="1"/>
  <c r="S2886" i="1"/>
  <c r="Z2885" i="1"/>
  <c r="P2887" i="1"/>
  <c r="F2888" i="1"/>
  <c r="L2888" i="1"/>
  <c r="O2888" i="1" s="1"/>
  <c r="G2888" i="1"/>
  <c r="D2889" i="1"/>
  <c r="C2892" i="1"/>
  <c r="U2889" i="1"/>
  <c r="W2889" i="1" s="1"/>
  <c r="J2890" i="1"/>
  <c r="K2890" i="1" s="1"/>
  <c r="E2890" i="1" s="1"/>
  <c r="M2890" i="1"/>
  <c r="N2890" i="1" s="1"/>
  <c r="AB2891" i="1"/>
  <c r="A2892" i="1"/>
  <c r="Q2892" i="1" s="1"/>
  <c r="R2892" i="1" s="1"/>
  <c r="I2891" i="1"/>
  <c r="H2891" i="1"/>
  <c r="T2893" i="1"/>
  <c r="B2886" i="1" l="1"/>
  <c r="L2889" i="1"/>
  <c r="O2889" i="1" s="1"/>
  <c r="X2887" i="1"/>
  <c r="B2887" i="1" s="1"/>
  <c r="P2888" i="1"/>
  <c r="S2887" i="1"/>
  <c r="Z2886" i="1"/>
  <c r="F2889" i="1"/>
  <c r="G2889" i="1"/>
  <c r="D2890" i="1"/>
  <c r="C2893" i="1"/>
  <c r="U2890" i="1"/>
  <c r="W2890" i="1" s="1"/>
  <c r="T2894" i="1"/>
  <c r="J2891" i="1"/>
  <c r="K2891" i="1" s="1"/>
  <c r="E2891" i="1" s="1"/>
  <c r="M2891" i="1"/>
  <c r="N2891" i="1" s="1"/>
  <c r="AB2892" i="1"/>
  <c r="A2893" i="1"/>
  <c r="Q2893" i="1" s="1"/>
  <c r="R2893" i="1" s="1"/>
  <c r="I2892" i="1"/>
  <c r="H2892" i="1"/>
  <c r="P2889" i="1" l="1"/>
  <c r="X2888" i="1"/>
  <c r="F2890" i="1"/>
  <c r="Z2887" i="1"/>
  <c r="S2889" i="1"/>
  <c r="Z2889" i="1" s="1"/>
  <c r="S2888" i="1"/>
  <c r="L2890" i="1"/>
  <c r="O2890" i="1" s="1"/>
  <c r="G2890" i="1"/>
  <c r="D2891" i="1"/>
  <c r="C2894" i="1"/>
  <c r="U2891" i="1"/>
  <c r="W2891" i="1" s="1"/>
  <c r="J2892" i="1"/>
  <c r="K2892" i="1" s="1"/>
  <c r="E2892" i="1" s="1"/>
  <c r="M2892" i="1"/>
  <c r="N2892" i="1" s="1"/>
  <c r="AB2893" i="1"/>
  <c r="A2894" i="1"/>
  <c r="Q2894" i="1" s="1"/>
  <c r="R2894" i="1" s="1"/>
  <c r="I2893" i="1"/>
  <c r="H2893" i="1"/>
  <c r="T2895" i="1"/>
  <c r="X2889" i="1" l="1"/>
  <c r="F2891" i="1"/>
  <c r="B2888" i="1"/>
  <c r="Z2888" i="1"/>
  <c r="P2890" i="1"/>
  <c r="L2891" i="1"/>
  <c r="O2891" i="1" s="1"/>
  <c r="D2892" i="1"/>
  <c r="C2895" i="1"/>
  <c r="G2891" i="1"/>
  <c r="U2892" i="1"/>
  <c r="W2892" i="1" s="1"/>
  <c r="T2896" i="1"/>
  <c r="J2893" i="1"/>
  <c r="K2893" i="1" s="1"/>
  <c r="E2893" i="1" s="1"/>
  <c r="M2893" i="1"/>
  <c r="N2893" i="1" s="1"/>
  <c r="AB2894" i="1"/>
  <c r="A2895" i="1"/>
  <c r="Q2895" i="1" s="1"/>
  <c r="R2895" i="1" s="1"/>
  <c r="I2894" i="1"/>
  <c r="H2894" i="1"/>
  <c r="F2892" i="1" l="1"/>
  <c r="P2891" i="1"/>
  <c r="X2890" i="1"/>
  <c r="B2889" i="1"/>
  <c r="L2892" i="1"/>
  <c r="O2892" i="1" s="1"/>
  <c r="S2890" i="1"/>
  <c r="G2892" i="1"/>
  <c r="D2893" i="1"/>
  <c r="C2896" i="1"/>
  <c r="U2893" i="1"/>
  <c r="W2893" i="1" s="1"/>
  <c r="N2894" i="1"/>
  <c r="J2894" i="1"/>
  <c r="K2894" i="1" s="1"/>
  <c r="E2894" i="1" s="1"/>
  <c r="M2894" i="1"/>
  <c r="AB2895" i="1"/>
  <c r="A2896" i="1"/>
  <c r="Q2896" i="1" s="1"/>
  <c r="R2896" i="1" s="1"/>
  <c r="I2895" i="1"/>
  <c r="H2895" i="1"/>
  <c r="T2897" i="1"/>
  <c r="X2891" i="1" l="1"/>
  <c r="B2891" i="1" s="1"/>
  <c r="P2892" i="1"/>
  <c r="S2891" i="1"/>
  <c r="F2893" i="1"/>
  <c r="B2890" i="1"/>
  <c r="Z2890" i="1"/>
  <c r="L2893" i="1"/>
  <c r="O2893" i="1" s="1"/>
  <c r="G2893" i="1"/>
  <c r="D2894" i="1"/>
  <c r="C2897" i="1"/>
  <c r="U2894" i="1"/>
  <c r="W2894" i="1" s="1"/>
  <c r="T2898" i="1"/>
  <c r="J2895" i="1"/>
  <c r="K2895" i="1" s="1"/>
  <c r="E2895" i="1" s="1"/>
  <c r="M2895" i="1"/>
  <c r="N2895" i="1" s="1"/>
  <c r="AB2896" i="1"/>
  <c r="A2897" i="1"/>
  <c r="Q2897" i="1" s="1"/>
  <c r="R2897" i="1" s="1"/>
  <c r="I2896" i="1"/>
  <c r="H2896" i="1"/>
  <c r="F2894" i="1" l="1"/>
  <c r="P2893" i="1"/>
  <c r="Z2891" i="1"/>
  <c r="S2892" i="1"/>
  <c r="X2892" i="1"/>
  <c r="L2894" i="1"/>
  <c r="O2894" i="1" s="1"/>
  <c r="D2895" i="1"/>
  <c r="C2898" i="1"/>
  <c r="G2894" i="1"/>
  <c r="U2895" i="1"/>
  <c r="W2895" i="1" s="1"/>
  <c r="J2896" i="1"/>
  <c r="K2896" i="1" s="1"/>
  <c r="E2896" i="1" s="1"/>
  <c r="M2896" i="1"/>
  <c r="N2896" i="1" s="1"/>
  <c r="AB2897" i="1"/>
  <c r="A2898" i="1"/>
  <c r="Q2898" i="1" s="1"/>
  <c r="R2898" i="1" s="1"/>
  <c r="I2897" i="1"/>
  <c r="H2897" i="1"/>
  <c r="T2899" i="1"/>
  <c r="S2893" i="1" l="1"/>
  <c r="P2894" i="1"/>
  <c r="X2893" i="1"/>
  <c r="F2895" i="1"/>
  <c r="B2892" i="1"/>
  <c r="L2895" i="1"/>
  <c r="O2895" i="1" s="1"/>
  <c r="Z2892" i="1"/>
  <c r="D2896" i="1"/>
  <c r="C2899" i="1"/>
  <c r="G2895" i="1"/>
  <c r="U2896" i="1"/>
  <c r="W2896" i="1" s="1"/>
  <c r="T2900" i="1"/>
  <c r="J2897" i="1"/>
  <c r="K2897" i="1" s="1"/>
  <c r="E2897" i="1" s="1"/>
  <c r="M2897" i="1"/>
  <c r="N2897" i="1" s="1"/>
  <c r="AB2898" i="1"/>
  <c r="A2899" i="1"/>
  <c r="Q2899" i="1" s="1"/>
  <c r="R2899" i="1" s="1"/>
  <c r="I2898" i="1"/>
  <c r="H2898" i="1"/>
  <c r="X2894" i="1" l="1"/>
  <c r="B2894" i="1" s="1"/>
  <c r="B2893" i="1"/>
  <c r="F2896" i="1"/>
  <c r="S2894" i="1"/>
  <c r="P2895" i="1"/>
  <c r="Z2893" i="1"/>
  <c r="L2896" i="1"/>
  <c r="O2896" i="1" s="1"/>
  <c r="G2896" i="1"/>
  <c r="D2897" i="1"/>
  <c r="C2900" i="1"/>
  <c r="U2897" i="1"/>
  <c r="W2897" i="1" s="1"/>
  <c r="J2898" i="1"/>
  <c r="K2898" i="1" s="1"/>
  <c r="E2898" i="1" s="1"/>
  <c r="M2898" i="1"/>
  <c r="N2898" i="1" s="1"/>
  <c r="AB2899" i="1"/>
  <c r="A2900" i="1"/>
  <c r="Q2900" i="1" s="1"/>
  <c r="R2900" i="1" s="1"/>
  <c r="I2899" i="1"/>
  <c r="H2899" i="1"/>
  <c r="T2901" i="1"/>
  <c r="F2897" i="1" l="1"/>
  <c r="P2896" i="1"/>
  <c r="S2895" i="1"/>
  <c r="X2895" i="1"/>
  <c r="Z2894" i="1"/>
  <c r="L2897" i="1"/>
  <c r="O2897" i="1" s="1"/>
  <c r="G2897" i="1"/>
  <c r="D2898" i="1"/>
  <c r="C2901" i="1"/>
  <c r="U2898" i="1"/>
  <c r="W2898" i="1" s="1"/>
  <c r="T2902" i="1"/>
  <c r="J2899" i="1"/>
  <c r="K2899" i="1" s="1"/>
  <c r="E2899" i="1" s="1"/>
  <c r="M2899" i="1"/>
  <c r="N2899" i="1" s="1"/>
  <c r="AB2900" i="1"/>
  <c r="A2901" i="1"/>
  <c r="Q2901" i="1" s="1"/>
  <c r="R2901" i="1" s="1"/>
  <c r="I2900" i="1"/>
  <c r="H2900" i="1"/>
  <c r="B2895" i="1" l="1"/>
  <c r="Z2895" i="1"/>
  <c r="F2898" i="1"/>
  <c r="S2896" i="1"/>
  <c r="P2897" i="1"/>
  <c r="X2897" i="1" s="1"/>
  <c r="X2896" i="1"/>
  <c r="G2898" i="1"/>
  <c r="L2898" i="1"/>
  <c r="O2898" i="1" s="1"/>
  <c r="D2899" i="1"/>
  <c r="C2902" i="1"/>
  <c r="U2899" i="1"/>
  <c r="W2899" i="1" s="1"/>
  <c r="J2900" i="1"/>
  <c r="K2900" i="1" s="1"/>
  <c r="E2900" i="1" s="1"/>
  <c r="M2900" i="1"/>
  <c r="N2900" i="1" s="1"/>
  <c r="AB2901" i="1"/>
  <c r="A2902" i="1"/>
  <c r="Q2902" i="1" s="1"/>
  <c r="R2902" i="1" s="1"/>
  <c r="I2901" i="1"/>
  <c r="H2901" i="1"/>
  <c r="T2903" i="1"/>
  <c r="B2897" i="1" l="1"/>
  <c r="F2899" i="1"/>
  <c r="Z2896" i="1"/>
  <c r="B2896" i="1"/>
  <c r="P2898" i="1"/>
  <c r="S2897" i="1"/>
  <c r="L2899" i="1"/>
  <c r="O2899" i="1" s="1"/>
  <c r="G2899" i="1"/>
  <c r="D2900" i="1"/>
  <c r="C2903" i="1"/>
  <c r="U2900" i="1"/>
  <c r="W2900" i="1" s="1"/>
  <c r="T2904" i="1"/>
  <c r="J2901" i="1"/>
  <c r="K2901" i="1" s="1"/>
  <c r="E2901" i="1" s="1"/>
  <c r="M2901" i="1"/>
  <c r="N2901" i="1" s="1"/>
  <c r="AB2902" i="1"/>
  <c r="A2903" i="1"/>
  <c r="Q2903" i="1" s="1"/>
  <c r="R2903" i="1" s="1"/>
  <c r="I2902" i="1"/>
  <c r="H2902" i="1"/>
  <c r="S2898" i="1" l="1"/>
  <c r="X2898" i="1"/>
  <c r="P2899" i="1"/>
  <c r="F2900" i="1"/>
  <c r="Z2897" i="1"/>
  <c r="L2900" i="1"/>
  <c r="O2900" i="1" s="1"/>
  <c r="G2900" i="1"/>
  <c r="D2901" i="1"/>
  <c r="C2904" i="1"/>
  <c r="U2901" i="1"/>
  <c r="W2901" i="1" s="1"/>
  <c r="J2902" i="1"/>
  <c r="K2902" i="1" s="1"/>
  <c r="E2902" i="1" s="1"/>
  <c r="M2902" i="1"/>
  <c r="N2902" i="1" s="1"/>
  <c r="AB2903" i="1"/>
  <c r="A2904" i="1"/>
  <c r="Q2904" i="1" s="1"/>
  <c r="R2904" i="1" s="1"/>
  <c r="H2903" i="1"/>
  <c r="I2903" i="1" s="1"/>
  <c r="T2905" i="1"/>
  <c r="B2898" i="1" l="1"/>
  <c r="S2899" i="1"/>
  <c r="P2900" i="1"/>
  <c r="Z2898" i="1"/>
  <c r="X2899" i="1"/>
  <c r="F2901" i="1"/>
  <c r="G2901" i="1"/>
  <c r="L2901" i="1"/>
  <c r="O2901" i="1" s="1"/>
  <c r="D2902" i="1"/>
  <c r="C2905" i="1"/>
  <c r="U2902" i="1"/>
  <c r="W2902" i="1" s="1"/>
  <c r="T2906" i="1"/>
  <c r="H2904" i="1"/>
  <c r="A2905" i="1"/>
  <c r="Q2905" i="1" s="1"/>
  <c r="R2905" i="1" s="1"/>
  <c r="I2904" i="1"/>
  <c r="J2903" i="1"/>
  <c r="K2903" i="1" s="1"/>
  <c r="E2903" i="1" s="1"/>
  <c r="AB2904" i="1"/>
  <c r="X2900" i="1" l="1"/>
  <c r="Z2899" i="1"/>
  <c r="B2899" i="1"/>
  <c r="P2901" i="1"/>
  <c r="S2900" i="1"/>
  <c r="F2902" i="1"/>
  <c r="L2902" i="1"/>
  <c r="O2902" i="1" s="1"/>
  <c r="G2902" i="1"/>
  <c r="D2903" i="1"/>
  <c r="C2906" i="1"/>
  <c r="U2903" i="1"/>
  <c r="W2903" i="1" s="1"/>
  <c r="J2904" i="1"/>
  <c r="K2904" i="1" s="1"/>
  <c r="E2904" i="1" s="1"/>
  <c r="AB2905" i="1"/>
  <c r="A2906" i="1"/>
  <c r="Q2906" i="1" s="1"/>
  <c r="R2906" i="1" s="1"/>
  <c r="H2905" i="1"/>
  <c r="I2905" i="1"/>
  <c r="T2907" i="1"/>
  <c r="B2900" i="1" l="1"/>
  <c r="X2901" i="1"/>
  <c r="B2901" i="1" s="1"/>
  <c r="Z2900" i="1"/>
  <c r="P2902" i="1"/>
  <c r="S2901" i="1"/>
  <c r="F2903" i="1"/>
  <c r="M2903" i="1"/>
  <c r="N2903" i="1" s="1"/>
  <c r="L2903" i="1"/>
  <c r="G2903" i="1"/>
  <c r="D2904" i="1"/>
  <c r="C2907" i="1"/>
  <c r="U2904" i="1"/>
  <c r="W2904" i="1" s="1"/>
  <c r="T2908" i="1"/>
  <c r="J2905" i="1"/>
  <c r="K2905" i="1" s="1"/>
  <c r="E2905" i="1" s="1"/>
  <c r="AB2906" i="1"/>
  <c r="A2907" i="1"/>
  <c r="Q2907" i="1" s="1"/>
  <c r="R2907" i="1" s="1"/>
  <c r="I2906" i="1"/>
  <c r="H2906" i="1"/>
  <c r="M2904" i="1" l="1"/>
  <c r="M2905" i="1" s="1"/>
  <c r="M2906" i="1" s="1"/>
  <c r="O2903" i="1"/>
  <c r="S2902" i="1"/>
  <c r="X2902" i="1"/>
  <c r="F2904" i="1"/>
  <c r="Z2901" i="1"/>
  <c r="N2904" i="1"/>
  <c r="N2905" i="1" s="1"/>
  <c r="L2904" i="1"/>
  <c r="G2904" i="1"/>
  <c r="D2905" i="1"/>
  <c r="C2908" i="1"/>
  <c r="U2905" i="1"/>
  <c r="W2905" i="1" s="1"/>
  <c r="J2906" i="1"/>
  <c r="K2906" i="1" s="1"/>
  <c r="E2906" i="1" s="1"/>
  <c r="AB2907" i="1"/>
  <c r="A2908" i="1"/>
  <c r="Q2908" i="1" s="1"/>
  <c r="R2908" i="1" s="1"/>
  <c r="I2907" i="1"/>
  <c r="H2907" i="1"/>
  <c r="T2909" i="1"/>
  <c r="P2903" i="1" l="1"/>
  <c r="O2904" i="1"/>
  <c r="F2905" i="1"/>
  <c r="S2903" i="1"/>
  <c r="Z2903" i="1" s="1"/>
  <c r="B2902" i="1"/>
  <c r="Z2902" i="1"/>
  <c r="N2906" i="1"/>
  <c r="L2905" i="1"/>
  <c r="O2905" i="1" s="1"/>
  <c r="G2905" i="1"/>
  <c r="D2906" i="1"/>
  <c r="C2909" i="1"/>
  <c r="U2906" i="1"/>
  <c r="W2906" i="1" s="1"/>
  <c r="T2910" i="1"/>
  <c r="J2907" i="1"/>
  <c r="K2907" i="1" s="1"/>
  <c r="E2907" i="1" s="1"/>
  <c r="M2907" i="1"/>
  <c r="AB2908" i="1"/>
  <c r="A2909" i="1"/>
  <c r="Q2909" i="1" s="1"/>
  <c r="R2909" i="1" s="1"/>
  <c r="H2908" i="1"/>
  <c r="I2908" i="1"/>
  <c r="X2903" i="1" l="1"/>
  <c r="P2904" i="1"/>
  <c r="N2907" i="1"/>
  <c r="F2906" i="1"/>
  <c r="S2904" i="1"/>
  <c r="P2905" i="1"/>
  <c r="L2906" i="1"/>
  <c r="O2906" i="1" s="1"/>
  <c r="G2906" i="1"/>
  <c r="D2907" i="1"/>
  <c r="C2910" i="1"/>
  <c r="U2907" i="1"/>
  <c r="W2907" i="1" s="1"/>
  <c r="J2908" i="1"/>
  <c r="K2908" i="1" s="1"/>
  <c r="E2908" i="1" s="1"/>
  <c r="M2908" i="1"/>
  <c r="AB2909" i="1"/>
  <c r="I2909" i="1"/>
  <c r="A2910" i="1"/>
  <c r="Q2910" i="1" s="1"/>
  <c r="R2910" i="1" s="1"/>
  <c r="H2909" i="1"/>
  <c r="T2911" i="1"/>
  <c r="N2908" i="1" l="1"/>
  <c r="B2903" i="1"/>
  <c r="X2904" i="1"/>
  <c r="X2905" i="1"/>
  <c r="F2907" i="1"/>
  <c r="P2906" i="1"/>
  <c r="S2905" i="1"/>
  <c r="Z2904" i="1"/>
  <c r="L2907" i="1"/>
  <c r="O2907" i="1" s="1"/>
  <c r="G2907" i="1"/>
  <c r="D2908" i="1"/>
  <c r="C2911" i="1"/>
  <c r="U2908" i="1"/>
  <c r="W2908" i="1" s="1"/>
  <c r="T2912" i="1"/>
  <c r="H2910" i="1"/>
  <c r="A2911" i="1"/>
  <c r="Q2911" i="1" s="1"/>
  <c r="R2911" i="1" s="1"/>
  <c r="I2910" i="1"/>
  <c r="J2909" i="1"/>
  <c r="K2909" i="1" s="1"/>
  <c r="E2909" i="1" s="1"/>
  <c r="M2909" i="1"/>
  <c r="AB2910" i="1"/>
  <c r="N2909" i="1" l="1"/>
  <c r="X2906" i="1"/>
  <c r="B2905" i="1"/>
  <c r="B2904" i="1"/>
  <c r="S2906" i="1"/>
  <c r="F2908" i="1"/>
  <c r="P2907" i="1"/>
  <c r="Z2905" i="1"/>
  <c r="L2908" i="1"/>
  <c r="O2908" i="1" s="1"/>
  <c r="G2908" i="1"/>
  <c r="D2909" i="1"/>
  <c r="C2912" i="1"/>
  <c r="U2909" i="1"/>
  <c r="W2909" i="1" s="1"/>
  <c r="J2910" i="1"/>
  <c r="K2910" i="1" s="1"/>
  <c r="E2910" i="1" s="1"/>
  <c r="M2910" i="1"/>
  <c r="AB2911" i="1"/>
  <c r="H2911" i="1"/>
  <c r="A2912" i="1"/>
  <c r="Q2912" i="1" s="1"/>
  <c r="R2912" i="1" s="1"/>
  <c r="I2911" i="1"/>
  <c r="T2913" i="1"/>
  <c r="N2910" i="1" l="1"/>
  <c r="N2911" i="1" s="1"/>
  <c r="B2906" i="1"/>
  <c r="X2907" i="1"/>
  <c r="Z2906" i="1"/>
  <c r="F2909" i="1"/>
  <c r="P2908" i="1"/>
  <c r="S2907" i="1"/>
  <c r="L2909" i="1"/>
  <c r="O2909" i="1" s="1"/>
  <c r="G2909" i="1"/>
  <c r="D2910" i="1"/>
  <c r="C2913" i="1"/>
  <c r="U2910" i="1"/>
  <c r="W2910" i="1" s="1"/>
  <c r="T2914" i="1"/>
  <c r="J2911" i="1"/>
  <c r="K2911" i="1" s="1"/>
  <c r="E2911" i="1" s="1"/>
  <c r="M2911" i="1"/>
  <c r="AB2912" i="1"/>
  <c r="H2912" i="1"/>
  <c r="A2913" i="1"/>
  <c r="Q2913" i="1" s="1"/>
  <c r="R2913" i="1" s="1"/>
  <c r="I2912" i="1"/>
  <c r="B2907" i="1" l="1"/>
  <c r="X2908" i="1"/>
  <c r="S2908" i="1"/>
  <c r="F2910" i="1"/>
  <c r="P2909" i="1"/>
  <c r="Z2907" i="1"/>
  <c r="L2910" i="1"/>
  <c r="O2910" i="1" s="1"/>
  <c r="G2910" i="1"/>
  <c r="D2911" i="1"/>
  <c r="C2914" i="1"/>
  <c r="U2911" i="1"/>
  <c r="W2911" i="1" s="1"/>
  <c r="J2912" i="1"/>
  <c r="K2912" i="1" s="1"/>
  <c r="E2912" i="1" s="1"/>
  <c r="M2912" i="1"/>
  <c r="N2912" i="1" s="1"/>
  <c r="AB2913" i="1"/>
  <c r="H2913" i="1"/>
  <c r="A2914" i="1"/>
  <c r="Q2914" i="1" s="1"/>
  <c r="R2914" i="1" s="1"/>
  <c r="I2913" i="1"/>
  <c r="T2915" i="1"/>
  <c r="B2908" i="1" l="1"/>
  <c r="S2909" i="1"/>
  <c r="P2910" i="1"/>
  <c r="F2911" i="1"/>
  <c r="X2909" i="1"/>
  <c r="Z2908" i="1"/>
  <c r="L2911" i="1"/>
  <c r="O2911" i="1" s="1"/>
  <c r="G2911" i="1"/>
  <c r="D2912" i="1"/>
  <c r="C2915" i="1"/>
  <c r="U2912" i="1"/>
  <c r="W2912" i="1" s="1"/>
  <c r="T2916" i="1"/>
  <c r="J2913" i="1"/>
  <c r="K2913" i="1" s="1"/>
  <c r="E2913" i="1" s="1"/>
  <c r="M2913" i="1"/>
  <c r="N2913" i="1" s="1"/>
  <c r="AB2914" i="1"/>
  <c r="H2914" i="1"/>
  <c r="A2915" i="1"/>
  <c r="Q2915" i="1" s="1"/>
  <c r="R2915" i="1" s="1"/>
  <c r="I2914" i="1"/>
  <c r="X2910" i="1" l="1"/>
  <c r="L2912" i="1"/>
  <c r="O2912" i="1" s="1"/>
  <c r="B2909" i="1"/>
  <c r="S2910" i="1"/>
  <c r="F2912" i="1"/>
  <c r="P2911" i="1"/>
  <c r="Z2909" i="1"/>
  <c r="G2912" i="1"/>
  <c r="D2913" i="1"/>
  <c r="C2916" i="1"/>
  <c r="U2913" i="1"/>
  <c r="W2913" i="1" s="1"/>
  <c r="J2914" i="1"/>
  <c r="K2914" i="1" s="1"/>
  <c r="E2914" i="1" s="1"/>
  <c r="M2914" i="1"/>
  <c r="N2914" i="1" s="1"/>
  <c r="AB2915" i="1"/>
  <c r="H2915" i="1"/>
  <c r="A2916" i="1"/>
  <c r="Q2916" i="1" s="1"/>
  <c r="R2916" i="1" s="1"/>
  <c r="I2915" i="1"/>
  <c r="T2917" i="1"/>
  <c r="P2912" i="1" l="1"/>
  <c r="B2910" i="1"/>
  <c r="X2911" i="1"/>
  <c r="S2911" i="1"/>
  <c r="Z2910" i="1"/>
  <c r="F2913" i="1"/>
  <c r="S2912" i="1"/>
  <c r="L2913" i="1"/>
  <c r="O2913" i="1" s="1"/>
  <c r="G2913" i="1"/>
  <c r="D2914" i="1"/>
  <c r="C2917" i="1"/>
  <c r="U2914" i="1"/>
  <c r="W2914" i="1" s="1"/>
  <c r="T2918" i="1"/>
  <c r="J2915" i="1"/>
  <c r="K2915" i="1" s="1"/>
  <c r="E2915" i="1" s="1"/>
  <c r="M2915" i="1"/>
  <c r="N2915" i="1" s="1"/>
  <c r="AB2916" i="1"/>
  <c r="H2916" i="1"/>
  <c r="A2917" i="1"/>
  <c r="Q2917" i="1" s="1"/>
  <c r="R2917" i="1" s="1"/>
  <c r="I2916" i="1"/>
  <c r="X2912" i="1" l="1"/>
  <c r="B2911" i="1"/>
  <c r="Z2912" i="1"/>
  <c r="F2914" i="1"/>
  <c r="Z2911" i="1"/>
  <c r="P2913" i="1"/>
  <c r="L2914" i="1"/>
  <c r="O2914" i="1" s="1"/>
  <c r="G2914" i="1"/>
  <c r="D2915" i="1"/>
  <c r="C2918" i="1"/>
  <c r="U2915" i="1"/>
  <c r="W2915" i="1" s="1"/>
  <c r="J2916" i="1"/>
  <c r="K2916" i="1" s="1"/>
  <c r="E2916" i="1" s="1"/>
  <c r="M2916" i="1"/>
  <c r="N2916" i="1" s="1"/>
  <c r="AB2917" i="1"/>
  <c r="H2917" i="1"/>
  <c r="A2918" i="1"/>
  <c r="Q2918" i="1" s="1"/>
  <c r="R2918" i="1" s="1"/>
  <c r="I2917" i="1"/>
  <c r="T2919" i="1"/>
  <c r="B2912" i="1" l="1"/>
  <c r="X2913" i="1"/>
  <c r="F2915" i="1"/>
  <c r="P2914" i="1"/>
  <c r="S2913" i="1"/>
  <c r="L2915" i="1"/>
  <c r="O2915" i="1" s="1"/>
  <c r="G2915" i="1"/>
  <c r="D2916" i="1"/>
  <c r="C2919" i="1"/>
  <c r="U2916" i="1"/>
  <c r="W2916" i="1" s="1"/>
  <c r="T2920" i="1"/>
  <c r="J2917" i="1"/>
  <c r="K2917" i="1" s="1"/>
  <c r="E2917" i="1" s="1"/>
  <c r="M2917" i="1"/>
  <c r="N2917" i="1" s="1"/>
  <c r="AB2918" i="1"/>
  <c r="H2918" i="1"/>
  <c r="A2919" i="1"/>
  <c r="Q2919" i="1" s="1"/>
  <c r="R2919" i="1" s="1"/>
  <c r="I2918" i="1"/>
  <c r="B2913" i="1" l="1"/>
  <c r="X2914" i="1"/>
  <c r="Z2913" i="1"/>
  <c r="F2916" i="1"/>
  <c r="P2915" i="1"/>
  <c r="S2914" i="1"/>
  <c r="L2916" i="1"/>
  <c r="O2916" i="1" s="1"/>
  <c r="G2916" i="1"/>
  <c r="D2917" i="1"/>
  <c r="C2920" i="1"/>
  <c r="U2917" i="1"/>
  <c r="W2917" i="1" s="1"/>
  <c r="J2918" i="1"/>
  <c r="K2918" i="1" s="1"/>
  <c r="E2918" i="1" s="1"/>
  <c r="M2918" i="1"/>
  <c r="N2918" i="1" s="1"/>
  <c r="AB2919" i="1"/>
  <c r="H2919" i="1"/>
  <c r="A2920" i="1"/>
  <c r="Q2920" i="1" s="1"/>
  <c r="R2920" i="1" s="1"/>
  <c r="I2919" i="1"/>
  <c r="T2921" i="1"/>
  <c r="B2914" i="1" l="1"/>
  <c r="X2915" i="1"/>
  <c r="F2917" i="1"/>
  <c r="S2915" i="1"/>
  <c r="P2916" i="1"/>
  <c r="Z2914" i="1"/>
  <c r="L2917" i="1"/>
  <c r="O2917" i="1" s="1"/>
  <c r="G2917" i="1"/>
  <c r="D2918" i="1"/>
  <c r="C2921" i="1"/>
  <c r="U2918" i="1"/>
  <c r="W2918" i="1" s="1"/>
  <c r="T2922" i="1"/>
  <c r="J2919" i="1"/>
  <c r="K2919" i="1" s="1"/>
  <c r="E2919" i="1" s="1"/>
  <c r="M2919" i="1"/>
  <c r="N2919" i="1" s="1"/>
  <c r="AB2920" i="1"/>
  <c r="H2920" i="1"/>
  <c r="A2921" i="1"/>
  <c r="Q2921" i="1" s="1"/>
  <c r="R2921" i="1" s="1"/>
  <c r="I2920" i="1"/>
  <c r="X2916" i="1" l="1"/>
  <c r="B2915" i="1"/>
  <c r="P2917" i="1"/>
  <c r="S2916" i="1"/>
  <c r="Z2915" i="1"/>
  <c r="F2918" i="1"/>
  <c r="G2918" i="1"/>
  <c r="L2918" i="1"/>
  <c r="O2918" i="1" s="1"/>
  <c r="D2919" i="1"/>
  <c r="C2922" i="1"/>
  <c r="U2919" i="1"/>
  <c r="W2919" i="1" s="1"/>
  <c r="J2920" i="1"/>
  <c r="K2920" i="1" s="1"/>
  <c r="E2920" i="1" s="1"/>
  <c r="M2920" i="1"/>
  <c r="N2920" i="1" s="1"/>
  <c r="AB2921" i="1"/>
  <c r="H2921" i="1"/>
  <c r="A2922" i="1"/>
  <c r="Q2922" i="1" s="1"/>
  <c r="R2922" i="1" s="1"/>
  <c r="I2921" i="1"/>
  <c r="T2923" i="1"/>
  <c r="B2916" i="1" l="1"/>
  <c r="X2917" i="1"/>
  <c r="Z2916" i="1"/>
  <c r="F2919" i="1"/>
  <c r="P2918" i="1"/>
  <c r="S2917" i="1"/>
  <c r="L2919" i="1"/>
  <c r="O2919" i="1" s="1"/>
  <c r="G2919" i="1"/>
  <c r="D2920" i="1"/>
  <c r="C2923" i="1"/>
  <c r="U2920" i="1"/>
  <c r="W2920" i="1" s="1"/>
  <c r="T2924" i="1"/>
  <c r="J2921" i="1"/>
  <c r="K2921" i="1" s="1"/>
  <c r="E2921" i="1" s="1"/>
  <c r="M2921" i="1"/>
  <c r="N2921" i="1" s="1"/>
  <c r="AB2922" i="1"/>
  <c r="H2922" i="1"/>
  <c r="A2923" i="1"/>
  <c r="Q2923" i="1" s="1"/>
  <c r="R2923" i="1" s="1"/>
  <c r="I2922" i="1"/>
  <c r="B2917" i="1" l="1"/>
  <c r="X2918" i="1"/>
  <c r="F2920" i="1"/>
  <c r="P2919" i="1"/>
  <c r="S2918" i="1"/>
  <c r="Z2917" i="1"/>
  <c r="L2920" i="1"/>
  <c r="O2920" i="1" s="1"/>
  <c r="G2920" i="1"/>
  <c r="D2921" i="1"/>
  <c r="C2924" i="1"/>
  <c r="U2921" i="1"/>
  <c r="W2921" i="1" s="1"/>
  <c r="J2922" i="1"/>
  <c r="K2922" i="1" s="1"/>
  <c r="E2922" i="1" s="1"/>
  <c r="M2922" i="1"/>
  <c r="N2922" i="1" s="1"/>
  <c r="AB2923" i="1"/>
  <c r="H2923" i="1"/>
  <c r="A2924" i="1"/>
  <c r="Q2924" i="1" s="1"/>
  <c r="R2924" i="1" s="1"/>
  <c r="I2923" i="1"/>
  <c r="T2925" i="1"/>
  <c r="B2918" i="1" l="1"/>
  <c r="X2919" i="1"/>
  <c r="F2921" i="1"/>
  <c r="Z2918" i="1"/>
  <c r="P2920" i="1"/>
  <c r="S2919" i="1"/>
  <c r="L2921" i="1"/>
  <c r="O2921" i="1" s="1"/>
  <c r="G2921" i="1"/>
  <c r="D2922" i="1"/>
  <c r="C2925" i="1"/>
  <c r="U2922" i="1"/>
  <c r="W2922" i="1" s="1"/>
  <c r="T2926" i="1"/>
  <c r="J2923" i="1"/>
  <c r="K2923" i="1" s="1"/>
  <c r="E2923" i="1" s="1"/>
  <c r="M2923" i="1"/>
  <c r="N2923" i="1" s="1"/>
  <c r="AB2924" i="1"/>
  <c r="H2924" i="1"/>
  <c r="A2925" i="1"/>
  <c r="Q2925" i="1" s="1"/>
  <c r="R2925" i="1" s="1"/>
  <c r="I2924" i="1"/>
  <c r="B2919" i="1" l="1"/>
  <c r="P2921" i="1"/>
  <c r="X2920" i="1"/>
  <c r="F2922" i="1"/>
  <c r="S2920" i="1"/>
  <c r="Z2919" i="1"/>
  <c r="L2922" i="1"/>
  <c r="O2922" i="1" s="1"/>
  <c r="G2922" i="1"/>
  <c r="D2923" i="1"/>
  <c r="C2926" i="1"/>
  <c r="U2923" i="1"/>
  <c r="W2923" i="1" s="1"/>
  <c r="J2924" i="1"/>
  <c r="K2924" i="1" s="1"/>
  <c r="E2924" i="1" s="1"/>
  <c r="M2924" i="1"/>
  <c r="N2924" i="1" s="1"/>
  <c r="AB2925" i="1"/>
  <c r="A2926" i="1"/>
  <c r="Q2926" i="1" s="1"/>
  <c r="R2926" i="1" s="1"/>
  <c r="H2925" i="1"/>
  <c r="I2925" i="1"/>
  <c r="T2927" i="1"/>
  <c r="X2921" i="1" l="1"/>
  <c r="B2920" i="1"/>
  <c r="F2923" i="1"/>
  <c r="S2921" i="1"/>
  <c r="P2922" i="1"/>
  <c r="Z2920" i="1"/>
  <c r="L2923" i="1"/>
  <c r="O2923" i="1" s="1"/>
  <c r="D2924" i="1"/>
  <c r="C2927" i="1"/>
  <c r="G2923" i="1"/>
  <c r="U2924" i="1"/>
  <c r="W2924" i="1" s="1"/>
  <c r="T2928" i="1"/>
  <c r="J2925" i="1"/>
  <c r="K2925" i="1" s="1"/>
  <c r="E2925" i="1" s="1"/>
  <c r="M2925" i="1"/>
  <c r="N2925" i="1" s="1"/>
  <c r="AB2926" i="1"/>
  <c r="A2927" i="1"/>
  <c r="Q2927" i="1" s="1"/>
  <c r="R2927" i="1" s="1"/>
  <c r="I2926" i="1"/>
  <c r="H2926" i="1"/>
  <c r="X2922" i="1" l="1"/>
  <c r="F2924" i="1"/>
  <c r="B2921" i="1"/>
  <c r="P2923" i="1"/>
  <c r="Z2921" i="1"/>
  <c r="S2922" i="1"/>
  <c r="L2924" i="1"/>
  <c r="O2924" i="1" s="1"/>
  <c r="G2924" i="1"/>
  <c r="D2925" i="1"/>
  <c r="C2928" i="1"/>
  <c r="U2925" i="1"/>
  <c r="W2925" i="1" s="1"/>
  <c r="N2926" i="1"/>
  <c r="J2926" i="1"/>
  <c r="K2926" i="1" s="1"/>
  <c r="E2926" i="1" s="1"/>
  <c r="M2926" i="1"/>
  <c r="AB2927" i="1"/>
  <c r="I2927" i="1"/>
  <c r="A2928" i="1"/>
  <c r="Q2928" i="1" s="1"/>
  <c r="R2928" i="1" s="1"/>
  <c r="H2927" i="1"/>
  <c r="T2929" i="1"/>
  <c r="X2923" i="1" l="1"/>
  <c r="Z2922" i="1"/>
  <c r="B2922" i="1"/>
  <c r="F2925" i="1"/>
  <c r="P2924" i="1"/>
  <c r="S2923" i="1"/>
  <c r="L2925" i="1"/>
  <c r="O2925" i="1" s="1"/>
  <c r="D2926" i="1"/>
  <c r="C2929" i="1"/>
  <c r="G2925" i="1"/>
  <c r="U2926" i="1"/>
  <c r="W2926" i="1" s="1"/>
  <c r="T2930" i="1"/>
  <c r="H2928" i="1"/>
  <c r="A2929" i="1"/>
  <c r="Q2929" i="1" s="1"/>
  <c r="R2929" i="1" s="1"/>
  <c r="I2928" i="1"/>
  <c r="J2927" i="1"/>
  <c r="K2927" i="1" s="1"/>
  <c r="E2927" i="1" s="1"/>
  <c r="M2927" i="1"/>
  <c r="N2927" i="1" s="1"/>
  <c r="AB2928" i="1"/>
  <c r="B2923" i="1" l="1"/>
  <c r="X2924" i="1"/>
  <c r="F2926" i="1"/>
  <c r="P2925" i="1"/>
  <c r="S2924" i="1"/>
  <c r="L2926" i="1"/>
  <c r="O2926" i="1" s="1"/>
  <c r="Z2923" i="1"/>
  <c r="D2927" i="1"/>
  <c r="C2930" i="1"/>
  <c r="G2926" i="1"/>
  <c r="U2927" i="1"/>
  <c r="W2927" i="1" s="1"/>
  <c r="J2928" i="1"/>
  <c r="K2928" i="1" s="1"/>
  <c r="E2928" i="1" s="1"/>
  <c r="M2928" i="1"/>
  <c r="N2928" i="1" s="1"/>
  <c r="AB2929" i="1"/>
  <c r="A2930" i="1"/>
  <c r="Q2930" i="1" s="1"/>
  <c r="R2930" i="1" s="1"/>
  <c r="I2929" i="1"/>
  <c r="H2929" i="1"/>
  <c r="T2931" i="1"/>
  <c r="X2925" i="1" l="1"/>
  <c r="B2924" i="1"/>
  <c r="S2925" i="1"/>
  <c r="P2926" i="1"/>
  <c r="F2927" i="1"/>
  <c r="Z2924" i="1"/>
  <c r="L2927" i="1"/>
  <c r="O2927" i="1" s="1"/>
  <c r="G2927" i="1"/>
  <c r="D2928" i="1"/>
  <c r="C2931" i="1"/>
  <c r="U2928" i="1"/>
  <c r="W2928" i="1" s="1"/>
  <c r="T2932" i="1"/>
  <c r="M2929" i="1"/>
  <c r="N2929" i="1" s="1"/>
  <c r="J2929" i="1"/>
  <c r="K2929" i="1" s="1"/>
  <c r="E2929" i="1" s="1"/>
  <c r="AB2930" i="1"/>
  <c r="I2930" i="1"/>
  <c r="A2931" i="1"/>
  <c r="Q2931" i="1" s="1"/>
  <c r="H2930" i="1"/>
  <c r="B2925" i="1" l="1"/>
  <c r="X2926" i="1"/>
  <c r="Z2925" i="1"/>
  <c r="S2926" i="1"/>
  <c r="P2927" i="1"/>
  <c r="F2928" i="1"/>
  <c r="L2928" i="1"/>
  <c r="O2928" i="1" s="1"/>
  <c r="G2928" i="1"/>
  <c r="D2929" i="1"/>
  <c r="C2932" i="1"/>
  <c r="R2931" i="1"/>
  <c r="U2929" i="1"/>
  <c r="W2929" i="1" s="1"/>
  <c r="A2932" i="1"/>
  <c r="Q2932" i="1" s="1"/>
  <c r="R2932" i="1" s="1"/>
  <c r="H2931" i="1"/>
  <c r="I2931" i="1"/>
  <c r="J2930" i="1"/>
  <c r="K2930" i="1" s="1"/>
  <c r="E2930" i="1" s="1"/>
  <c r="M2930" i="1"/>
  <c r="N2930" i="1" s="1"/>
  <c r="AB2931" i="1"/>
  <c r="T2933" i="1"/>
  <c r="B2926" i="1" l="1"/>
  <c r="S2927" i="1"/>
  <c r="F2929" i="1"/>
  <c r="Z2926" i="1"/>
  <c r="P2928" i="1"/>
  <c r="X2927" i="1"/>
  <c r="L2929" i="1"/>
  <c r="O2929" i="1" s="1"/>
  <c r="G2929" i="1"/>
  <c r="D2930" i="1"/>
  <c r="C2933" i="1"/>
  <c r="U2930" i="1"/>
  <c r="W2930" i="1" s="1"/>
  <c r="T2934" i="1"/>
  <c r="J2931" i="1"/>
  <c r="K2931" i="1" s="1"/>
  <c r="E2931" i="1" s="1"/>
  <c r="M2931" i="1"/>
  <c r="N2931" i="1" s="1"/>
  <c r="AB2932" i="1"/>
  <c r="A2933" i="1"/>
  <c r="Q2933" i="1" s="1"/>
  <c r="H2932" i="1"/>
  <c r="I2932" i="1" s="1"/>
  <c r="S2928" i="1" l="1"/>
  <c r="F2930" i="1"/>
  <c r="X2928" i="1"/>
  <c r="P2929" i="1"/>
  <c r="Z2927" i="1"/>
  <c r="B2927" i="1"/>
  <c r="L2930" i="1"/>
  <c r="O2930" i="1" s="1"/>
  <c r="G2930" i="1"/>
  <c r="D2931" i="1"/>
  <c r="R2933" i="1"/>
  <c r="C2934" i="1"/>
  <c r="U2931" i="1"/>
  <c r="W2931" i="1" s="1"/>
  <c r="J2932" i="1"/>
  <c r="K2932" i="1" s="1"/>
  <c r="E2932" i="1" s="1"/>
  <c r="AB2933" i="1"/>
  <c r="A2934" i="1"/>
  <c r="Q2934" i="1" s="1"/>
  <c r="R2934" i="1" s="1"/>
  <c r="I2933" i="1"/>
  <c r="H2933" i="1"/>
  <c r="T2935" i="1"/>
  <c r="S2929" i="1" l="1"/>
  <c r="B2928" i="1"/>
  <c r="F2931" i="1"/>
  <c r="P2930" i="1"/>
  <c r="X2929" i="1"/>
  <c r="Z2928" i="1"/>
  <c r="G2931" i="1"/>
  <c r="L2931" i="1"/>
  <c r="O2931" i="1" s="1"/>
  <c r="C2935" i="1"/>
  <c r="D2932" i="1"/>
  <c r="U2932" i="1"/>
  <c r="W2932" i="1" s="1"/>
  <c r="T2936" i="1"/>
  <c r="J2933" i="1"/>
  <c r="K2933" i="1" s="1"/>
  <c r="E2933" i="1" s="1"/>
  <c r="AB2934" i="1"/>
  <c r="A2935" i="1"/>
  <c r="Q2935" i="1" s="1"/>
  <c r="R2935" i="1" s="1"/>
  <c r="I2934" i="1"/>
  <c r="H2934" i="1"/>
  <c r="B2929" i="1" l="1"/>
  <c r="S2930" i="1"/>
  <c r="P2931" i="1"/>
  <c r="X2930" i="1"/>
  <c r="F2932" i="1"/>
  <c r="Z2929" i="1"/>
  <c r="L2932" i="1"/>
  <c r="G2932" i="1"/>
  <c r="M2932" i="1"/>
  <c r="N2932" i="1" s="1"/>
  <c r="N2933" i="1" s="1"/>
  <c r="D2933" i="1"/>
  <c r="C2936" i="1"/>
  <c r="U2933" i="1"/>
  <c r="W2933" i="1" s="1"/>
  <c r="J2934" i="1"/>
  <c r="K2934" i="1" s="1"/>
  <c r="E2934" i="1" s="1"/>
  <c r="AB2935" i="1"/>
  <c r="A2936" i="1"/>
  <c r="Q2936" i="1" s="1"/>
  <c r="R2936" i="1" s="1"/>
  <c r="I2935" i="1"/>
  <c r="H2935" i="1"/>
  <c r="T2937" i="1"/>
  <c r="F2933" i="1" l="1"/>
  <c r="X2931" i="1"/>
  <c r="B2930" i="1"/>
  <c r="S2931" i="1"/>
  <c r="Z2930" i="1"/>
  <c r="M2933" i="1"/>
  <c r="M2934" i="1" s="1"/>
  <c r="M2935" i="1" s="1"/>
  <c r="G2933" i="1"/>
  <c r="O2932" i="1"/>
  <c r="D2934" i="1"/>
  <c r="C2937" i="1"/>
  <c r="L2933" i="1"/>
  <c r="O2933" i="1" s="1"/>
  <c r="N2934" i="1"/>
  <c r="U2934" i="1"/>
  <c r="W2934" i="1" s="1"/>
  <c r="T2938" i="1"/>
  <c r="J2935" i="1"/>
  <c r="K2935" i="1" s="1"/>
  <c r="E2935" i="1" s="1"/>
  <c r="AB2936" i="1"/>
  <c r="A2937" i="1"/>
  <c r="Q2937" i="1" s="1"/>
  <c r="I2936" i="1"/>
  <c r="H2936" i="1"/>
  <c r="B2931" i="1" l="1"/>
  <c r="P2933" i="1"/>
  <c r="F2934" i="1"/>
  <c r="P2932" i="1"/>
  <c r="Z2931" i="1"/>
  <c r="N2935" i="1"/>
  <c r="L2934" i="1"/>
  <c r="O2934" i="1" s="1"/>
  <c r="G2934" i="1"/>
  <c r="D2935" i="1"/>
  <c r="R2937" i="1"/>
  <c r="C2938" i="1"/>
  <c r="U2935" i="1"/>
  <c r="W2935" i="1" s="1"/>
  <c r="J2936" i="1"/>
  <c r="K2936" i="1" s="1"/>
  <c r="E2936" i="1" s="1"/>
  <c r="M2936" i="1"/>
  <c r="AB2937" i="1"/>
  <c r="A2938" i="1"/>
  <c r="Q2938" i="1" s="1"/>
  <c r="R2938" i="1" s="1"/>
  <c r="I2937" i="1"/>
  <c r="H2937" i="1"/>
  <c r="T2939" i="1"/>
  <c r="X2933" i="1" l="1"/>
  <c r="P2934" i="1"/>
  <c r="F2935" i="1"/>
  <c r="S2933" i="1"/>
  <c r="X2932" i="1"/>
  <c r="S2932" i="1"/>
  <c r="N2936" i="1"/>
  <c r="G2935" i="1"/>
  <c r="D2936" i="1"/>
  <c r="C2939" i="1"/>
  <c r="L2935" i="1"/>
  <c r="O2935" i="1" s="1"/>
  <c r="U2936" i="1"/>
  <c r="W2936" i="1" s="1"/>
  <c r="T2940" i="1"/>
  <c r="J2937" i="1"/>
  <c r="K2937" i="1" s="1"/>
  <c r="E2937" i="1" s="1"/>
  <c r="M2937" i="1"/>
  <c r="AB2938" i="1"/>
  <c r="A2939" i="1"/>
  <c r="Q2939" i="1" s="1"/>
  <c r="R2939" i="1" s="1"/>
  <c r="I2938" i="1"/>
  <c r="H2938" i="1"/>
  <c r="N2937" i="1" l="1"/>
  <c r="B2933" i="1"/>
  <c r="X2934" i="1"/>
  <c r="P2935" i="1"/>
  <c r="F2936" i="1"/>
  <c r="Z2933" i="1"/>
  <c r="S2934" i="1"/>
  <c r="B2932" i="1"/>
  <c r="Z2932" i="1"/>
  <c r="L2936" i="1"/>
  <c r="O2936" i="1" s="1"/>
  <c r="D2937" i="1"/>
  <c r="C2940" i="1"/>
  <c r="G2936" i="1"/>
  <c r="U2937" i="1"/>
  <c r="W2937" i="1" s="1"/>
  <c r="J2938" i="1"/>
  <c r="K2938" i="1" s="1"/>
  <c r="E2938" i="1" s="1"/>
  <c r="M2938" i="1"/>
  <c r="AB2939" i="1"/>
  <c r="A2940" i="1"/>
  <c r="Q2940" i="1" s="1"/>
  <c r="R2940" i="1" s="1"/>
  <c r="I2939" i="1"/>
  <c r="H2939" i="1"/>
  <c r="T2941" i="1"/>
  <c r="N2938" i="1" l="1"/>
  <c r="B2934" i="1"/>
  <c r="X2935" i="1"/>
  <c r="L2937" i="1"/>
  <c r="O2937" i="1" s="1"/>
  <c r="P2936" i="1"/>
  <c r="F2937" i="1"/>
  <c r="S2935" i="1"/>
  <c r="Z2934" i="1"/>
  <c r="D2938" i="1"/>
  <c r="C2941" i="1"/>
  <c r="G2937" i="1"/>
  <c r="U2938" i="1"/>
  <c r="W2938" i="1" s="1"/>
  <c r="T2942" i="1"/>
  <c r="J2939" i="1"/>
  <c r="K2939" i="1" s="1"/>
  <c r="E2939" i="1" s="1"/>
  <c r="M2939" i="1"/>
  <c r="AB2940" i="1"/>
  <c r="A2941" i="1"/>
  <c r="Q2941" i="1" s="1"/>
  <c r="R2941" i="1" s="1"/>
  <c r="I2940" i="1"/>
  <c r="H2940" i="1"/>
  <c r="N2939" i="1" l="1"/>
  <c r="B2935" i="1"/>
  <c r="P2937" i="1"/>
  <c r="F2938" i="1"/>
  <c r="X2936" i="1"/>
  <c r="Z2935" i="1"/>
  <c r="S2937" i="1"/>
  <c r="S2936" i="1"/>
  <c r="L2938" i="1"/>
  <c r="O2938" i="1" s="1"/>
  <c r="G2938" i="1"/>
  <c r="D2939" i="1"/>
  <c r="C2942" i="1"/>
  <c r="U2939" i="1"/>
  <c r="W2939" i="1" s="1"/>
  <c r="J2940" i="1"/>
  <c r="K2940" i="1" s="1"/>
  <c r="E2940" i="1" s="1"/>
  <c r="M2940" i="1"/>
  <c r="N2940" i="1" s="1"/>
  <c r="AB2941" i="1"/>
  <c r="A2942" i="1"/>
  <c r="Q2942" i="1" s="1"/>
  <c r="R2942" i="1" s="1"/>
  <c r="I2941" i="1"/>
  <c r="H2941" i="1"/>
  <c r="T2943" i="1"/>
  <c r="B2936" i="1" l="1"/>
  <c r="X2937" i="1"/>
  <c r="F2939" i="1"/>
  <c r="P2938" i="1"/>
  <c r="Z2936" i="1"/>
  <c r="Z2937" i="1"/>
  <c r="L2939" i="1"/>
  <c r="O2939" i="1" s="1"/>
  <c r="G2939" i="1"/>
  <c r="D2940" i="1"/>
  <c r="C2943" i="1"/>
  <c r="U2940" i="1"/>
  <c r="W2940" i="1" s="1"/>
  <c r="T2944" i="1"/>
  <c r="J2941" i="1"/>
  <c r="K2941" i="1" s="1"/>
  <c r="E2941" i="1" s="1"/>
  <c r="M2941" i="1"/>
  <c r="N2941" i="1" s="1"/>
  <c r="AB2942" i="1"/>
  <c r="A2943" i="1"/>
  <c r="Q2943" i="1" s="1"/>
  <c r="R2943" i="1" s="1"/>
  <c r="I2942" i="1"/>
  <c r="H2942" i="1"/>
  <c r="X2938" i="1" l="1"/>
  <c r="B2937" i="1"/>
  <c r="F2940" i="1"/>
  <c r="P2939" i="1"/>
  <c r="S2938" i="1"/>
  <c r="G2940" i="1"/>
  <c r="L2940" i="1"/>
  <c r="O2940" i="1" s="1"/>
  <c r="D2941" i="1"/>
  <c r="C2944" i="1"/>
  <c r="U2941" i="1"/>
  <c r="W2941" i="1" s="1"/>
  <c r="J2942" i="1"/>
  <c r="K2942" i="1" s="1"/>
  <c r="E2942" i="1" s="1"/>
  <c r="M2942" i="1"/>
  <c r="N2942" i="1" s="1"/>
  <c r="AB2943" i="1"/>
  <c r="A2944" i="1"/>
  <c r="Q2944" i="1" s="1"/>
  <c r="R2944" i="1" s="1"/>
  <c r="I2943" i="1"/>
  <c r="H2943" i="1"/>
  <c r="T2945" i="1"/>
  <c r="B2938" i="1" l="1"/>
  <c r="X2939" i="1"/>
  <c r="P2940" i="1"/>
  <c r="S2939" i="1"/>
  <c r="F2941" i="1"/>
  <c r="Z2938" i="1"/>
  <c r="L2941" i="1"/>
  <c r="O2941" i="1" s="1"/>
  <c r="D2942" i="1"/>
  <c r="C2945" i="1"/>
  <c r="G2941" i="1"/>
  <c r="U2942" i="1"/>
  <c r="W2942" i="1" s="1"/>
  <c r="T2946" i="1"/>
  <c r="J2943" i="1"/>
  <c r="K2943" i="1" s="1"/>
  <c r="E2943" i="1" s="1"/>
  <c r="M2943" i="1"/>
  <c r="N2943" i="1" s="1"/>
  <c r="AB2944" i="1"/>
  <c r="A2945" i="1"/>
  <c r="Q2945" i="1" s="1"/>
  <c r="R2945" i="1" s="1"/>
  <c r="I2944" i="1"/>
  <c r="H2944" i="1"/>
  <c r="X2940" i="1" l="1"/>
  <c r="B2939" i="1"/>
  <c r="P2941" i="1"/>
  <c r="Z2939" i="1"/>
  <c r="F2942" i="1"/>
  <c r="S2940" i="1"/>
  <c r="L2942" i="1"/>
  <c r="O2942" i="1" s="1"/>
  <c r="D2943" i="1"/>
  <c r="C2946" i="1"/>
  <c r="G2942" i="1"/>
  <c r="U2943" i="1"/>
  <c r="W2943" i="1" s="1"/>
  <c r="J2944" i="1"/>
  <c r="K2944" i="1" s="1"/>
  <c r="E2944" i="1" s="1"/>
  <c r="M2944" i="1"/>
  <c r="N2944" i="1" s="1"/>
  <c r="AB2945" i="1"/>
  <c r="A2946" i="1"/>
  <c r="Q2946" i="1" s="1"/>
  <c r="R2946" i="1" s="1"/>
  <c r="I2945" i="1"/>
  <c r="H2945" i="1"/>
  <c r="T2947" i="1"/>
  <c r="B2940" i="1" l="1"/>
  <c r="X2941" i="1"/>
  <c r="F2943" i="1"/>
  <c r="P2942" i="1"/>
  <c r="Z2940" i="1"/>
  <c r="S2941" i="1"/>
  <c r="L2943" i="1"/>
  <c r="O2943" i="1" s="1"/>
  <c r="G2943" i="1"/>
  <c r="D2944" i="1"/>
  <c r="C2947" i="1"/>
  <c r="U2944" i="1"/>
  <c r="W2944" i="1" s="1"/>
  <c r="T2948" i="1"/>
  <c r="J2945" i="1"/>
  <c r="K2945" i="1" s="1"/>
  <c r="E2945" i="1" s="1"/>
  <c r="M2945" i="1"/>
  <c r="N2945" i="1" s="1"/>
  <c r="AB2946" i="1"/>
  <c r="A2947" i="1"/>
  <c r="Q2947" i="1" s="1"/>
  <c r="R2947" i="1" s="1"/>
  <c r="I2946" i="1"/>
  <c r="H2946" i="1"/>
  <c r="X2942" i="1" l="1"/>
  <c r="B2941" i="1"/>
  <c r="S2942" i="1"/>
  <c r="P2943" i="1"/>
  <c r="F2944" i="1"/>
  <c r="Z2941" i="1"/>
  <c r="L2944" i="1"/>
  <c r="O2944" i="1" s="1"/>
  <c r="G2944" i="1"/>
  <c r="D2945" i="1"/>
  <c r="C2948" i="1"/>
  <c r="U2945" i="1"/>
  <c r="W2945" i="1" s="1"/>
  <c r="J2946" i="1"/>
  <c r="K2946" i="1" s="1"/>
  <c r="E2946" i="1" s="1"/>
  <c r="M2946" i="1"/>
  <c r="N2946" i="1" s="1"/>
  <c r="AB2947" i="1"/>
  <c r="I2947" i="1"/>
  <c r="A2948" i="1"/>
  <c r="Q2948" i="1" s="1"/>
  <c r="R2948" i="1" s="1"/>
  <c r="H2947" i="1"/>
  <c r="T2949" i="1"/>
  <c r="B2942" i="1" l="1"/>
  <c r="F2945" i="1"/>
  <c r="X2943" i="1"/>
  <c r="Z2942" i="1"/>
  <c r="P2944" i="1"/>
  <c r="S2943" i="1"/>
  <c r="L2945" i="1"/>
  <c r="O2945" i="1" s="1"/>
  <c r="G2945" i="1"/>
  <c r="D2946" i="1"/>
  <c r="C2949" i="1"/>
  <c r="U2946" i="1"/>
  <c r="W2946" i="1" s="1"/>
  <c r="T2950" i="1"/>
  <c r="H2948" i="1"/>
  <c r="A2949" i="1"/>
  <c r="Q2949" i="1" s="1"/>
  <c r="R2949" i="1" s="1"/>
  <c r="I2948" i="1"/>
  <c r="J2947" i="1"/>
  <c r="K2947" i="1" s="1"/>
  <c r="E2947" i="1" s="1"/>
  <c r="M2947" i="1"/>
  <c r="N2947" i="1" s="1"/>
  <c r="AB2948" i="1"/>
  <c r="X2944" i="1" l="1"/>
  <c r="P2945" i="1"/>
  <c r="F2946" i="1"/>
  <c r="B2943" i="1"/>
  <c r="Z2943" i="1"/>
  <c r="S2944" i="1"/>
  <c r="G2946" i="1"/>
  <c r="L2946" i="1"/>
  <c r="O2946" i="1" s="1"/>
  <c r="D2947" i="1"/>
  <c r="C2950" i="1"/>
  <c r="U2947" i="1"/>
  <c r="W2947" i="1" s="1"/>
  <c r="J2948" i="1"/>
  <c r="K2948" i="1" s="1"/>
  <c r="E2948" i="1" s="1"/>
  <c r="M2948" i="1"/>
  <c r="N2948" i="1" s="1"/>
  <c r="AB2949" i="1"/>
  <c r="A2950" i="1"/>
  <c r="Q2950" i="1" s="1"/>
  <c r="R2950" i="1" s="1"/>
  <c r="H2949" i="1"/>
  <c r="I2949" i="1"/>
  <c r="T2951" i="1"/>
  <c r="B2944" i="1" l="1"/>
  <c r="S2945" i="1"/>
  <c r="P2946" i="1"/>
  <c r="X2945" i="1"/>
  <c r="F2947" i="1"/>
  <c r="Z2944" i="1"/>
  <c r="L2947" i="1"/>
  <c r="O2947" i="1" s="1"/>
  <c r="D2948" i="1"/>
  <c r="C2951" i="1"/>
  <c r="G2947" i="1"/>
  <c r="U2948" i="1"/>
  <c r="W2948" i="1" s="1"/>
  <c r="T2952" i="1"/>
  <c r="N2949" i="1"/>
  <c r="J2949" i="1"/>
  <c r="K2949" i="1" s="1"/>
  <c r="E2949" i="1" s="1"/>
  <c r="M2949" i="1"/>
  <c r="AB2950" i="1"/>
  <c r="A2951" i="1"/>
  <c r="Q2951" i="1" s="1"/>
  <c r="R2951" i="1" s="1"/>
  <c r="I2950" i="1"/>
  <c r="H2950" i="1"/>
  <c r="X2946" i="1" l="1"/>
  <c r="B2945" i="1"/>
  <c r="F2948" i="1"/>
  <c r="S2946" i="1"/>
  <c r="P2947" i="1"/>
  <c r="Z2945" i="1"/>
  <c r="L2948" i="1"/>
  <c r="O2948" i="1" s="1"/>
  <c r="D2949" i="1"/>
  <c r="C2952" i="1"/>
  <c r="G2948" i="1"/>
  <c r="U2949" i="1"/>
  <c r="W2949" i="1" s="1"/>
  <c r="N2950" i="1"/>
  <c r="J2950" i="1"/>
  <c r="K2950" i="1" s="1"/>
  <c r="E2950" i="1" s="1"/>
  <c r="M2950" i="1"/>
  <c r="AB2951" i="1"/>
  <c r="A2952" i="1"/>
  <c r="Q2952" i="1" s="1"/>
  <c r="R2952" i="1" s="1"/>
  <c r="I2951" i="1"/>
  <c r="H2951" i="1"/>
  <c r="T2953" i="1"/>
  <c r="B2946" i="1" l="1"/>
  <c r="X2947" i="1"/>
  <c r="F2949" i="1"/>
  <c r="S2947" i="1"/>
  <c r="P2948" i="1"/>
  <c r="Z2946" i="1"/>
  <c r="L2949" i="1"/>
  <c r="O2949" i="1" s="1"/>
  <c r="G2949" i="1"/>
  <c r="D2950" i="1"/>
  <c r="C2953" i="1"/>
  <c r="U2950" i="1"/>
  <c r="W2950" i="1" s="1"/>
  <c r="T2954" i="1"/>
  <c r="J2951" i="1"/>
  <c r="K2951" i="1" s="1"/>
  <c r="E2951" i="1" s="1"/>
  <c r="M2951" i="1"/>
  <c r="N2951" i="1" s="1"/>
  <c r="AB2952" i="1"/>
  <c r="A2953" i="1"/>
  <c r="Q2953" i="1" s="1"/>
  <c r="R2953" i="1" s="1"/>
  <c r="H2952" i="1"/>
  <c r="I2952" i="1"/>
  <c r="B2947" i="1" l="1"/>
  <c r="F2950" i="1"/>
  <c r="P2949" i="1"/>
  <c r="S2948" i="1"/>
  <c r="X2948" i="1"/>
  <c r="Z2947" i="1"/>
  <c r="L2950" i="1"/>
  <c r="O2950" i="1" s="1"/>
  <c r="D2951" i="1"/>
  <c r="C2954" i="1"/>
  <c r="G2950" i="1"/>
  <c r="U2951" i="1"/>
  <c r="W2951" i="1" s="1"/>
  <c r="J2952" i="1"/>
  <c r="K2952" i="1" s="1"/>
  <c r="E2952" i="1" s="1"/>
  <c r="M2952" i="1"/>
  <c r="N2952" i="1" s="1"/>
  <c r="AB2953" i="1"/>
  <c r="I2953" i="1"/>
  <c r="A2954" i="1"/>
  <c r="Q2954" i="1" s="1"/>
  <c r="R2954" i="1" s="1"/>
  <c r="H2953" i="1"/>
  <c r="T2955" i="1"/>
  <c r="X2949" i="1" l="1"/>
  <c r="B2948" i="1"/>
  <c r="S2949" i="1"/>
  <c r="F2951" i="1"/>
  <c r="P2950" i="1"/>
  <c r="L2951" i="1"/>
  <c r="O2951" i="1" s="1"/>
  <c r="Z2948" i="1"/>
  <c r="G2951" i="1"/>
  <c r="D2952" i="1"/>
  <c r="C2955" i="1"/>
  <c r="U2952" i="1"/>
  <c r="W2952" i="1" s="1"/>
  <c r="T2956" i="1"/>
  <c r="H2954" i="1"/>
  <c r="A2955" i="1"/>
  <c r="Q2955" i="1" s="1"/>
  <c r="R2955" i="1" s="1"/>
  <c r="I2954" i="1"/>
  <c r="J2953" i="1"/>
  <c r="K2953" i="1" s="1"/>
  <c r="E2953" i="1" s="1"/>
  <c r="M2953" i="1"/>
  <c r="N2953" i="1" s="1"/>
  <c r="AB2954" i="1"/>
  <c r="X2950" i="1" l="1"/>
  <c r="B2949" i="1"/>
  <c r="F2952" i="1"/>
  <c r="P2951" i="1"/>
  <c r="Z2949" i="1"/>
  <c r="S2950" i="1"/>
  <c r="L2952" i="1"/>
  <c r="O2952" i="1" s="1"/>
  <c r="G2952" i="1"/>
  <c r="D2953" i="1"/>
  <c r="C2956" i="1"/>
  <c r="U2953" i="1"/>
  <c r="W2953" i="1" s="1"/>
  <c r="J2954" i="1"/>
  <c r="K2954" i="1" s="1"/>
  <c r="E2954" i="1" s="1"/>
  <c r="M2954" i="1"/>
  <c r="N2954" i="1" s="1"/>
  <c r="AB2955" i="1"/>
  <c r="H2955" i="1"/>
  <c r="A2956" i="1"/>
  <c r="Q2956" i="1" s="1"/>
  <c r="R2956" i="1" s="1"/>
  <c r="I2955" i="1"/>
  <c r="T2957" i="1"/>
  <c r="P2952" i="1" l="1"/>
  <c r="B2950" i="1"/>
  <c r="F2953" i="1"/>
  <c r="X2951" i="1"/>
  <c r="Z2950" i="1"/>
  <c r="S2951" i="1"/>
  <c r="L2953" i="1"/>
  <c r="O2953" i="1" s="1"/>
  <c r="D2954" i="1"/>
  <c r="C2957" i="1"/>
  <c r="G2953" i="1"/>
  <c r="U2954" i="1"/>
  <c r="W2954" i="1" s="1"/>
  <c r="T2958" i="1"/>
  <c r="N2955" i="1"/>
  <c r="J2955" i="1"/>
  <c r="K2955" i="1" s="1"/>
  <c r="E2955" i="1" s="1"/>
  <c r="M2955" i="1"/>
  <c r="AB2956" i="1"/>
  <c r="H2956" i="1"/>
  <c r="A2957" i="1"/>
  <c r="Q2957" i="1" s="1"/>
  <c r="R2957" i="1" s="1"/>
  <c r="I2956" i="1"/>
  <c r="X2952" i="1" l="1"/>
  <c r="P2953" i="1"/>
  <c r="S2952" i="1"/>
  <c r="B2951" i="1"/>
  <c r="F2954" i="1"/>
  <c r="Z2951" i="1"/>
  <c r="L2954" i="1"/>
  <c r="O2954" i="1" s="1"/>
  <c r="G2954" i="1"/>
  <c r="D2955" i="1"/>
  <c r="C2958" i="1"/>
  <c r="U2955" i="1"/>
  <c r="W2955" i="1" s="1"/>
  <c r="J2956" i="1"/>
  <c r="K2956" i="1" s="1"/>
  <c r="E2956" i="1" s="1"/>
  <c r="M2956" i="1"/>
  <c r="N2956" i="1" s="1"/>
  <c r="AB2957" i="1"/>
  <c r="H2957" i="1"/>
  <c r="A2958" i="1"/>
  <c r="Q2958" i="1" s="1"/>
  <c r="R2958" i="1" s="1"/>
  <c r="I2957" i="1"/>
  <c r="T2959" i="1"/>
  <c r="B2952" i="1" l="1"/>
  <c r="X2953" i="1"/>
  <c r="P2954" i="1"/>
  <c r="F2955" i="1"/>
  <c r="Z2952" i="1"/>
  <c r="S2953" i="1"/>
  <c r="L2955" i="1"/>
  <c r="O2955" i="1" s="1"/>
  <c r="D2956" i="1"/>
  <c r="C2959" i="1"/>
  <c r="G2955" i="1"/>
  <c r="U2956" i="1"/>
  <c r="W2956" i="1" s="1"/>
  <c r="T2960" i="1"/>
  <c r="J2957" i="1"/>
  <c r="K2957" i="1" s="1"/>
  <c r="E2957" i="1" s="1"/>
  <c r="M2957" i="1"/>
  <c r="N2957" i="1" s="1"/>
  <c r="AB2958" i="1"/>
  <c r="H2958" i="1"/>
  <c r="A2959" i="1"/>
  <c r="Q2959" i="1" s="1"/>
  <c r="R2959" i="1" s="1"/>
  <c r="I2958" i="1"/>
  <c r="B2953" i="1" l="1"/>
  <c r="X2954" i="1"/>
  <c r="F2956" i="1"/>
  <c r="P2955" i="1"/>
  <c r="Z2953" i="1"/>
  <c r="S2954" i="1"/>
  <c r="L2956" i="1"/>
  <c r="O2956" i="1" s="1"/>
  <c r="G2956" i="1"/>
  <c r="D2957" i="1"/>
  <c r="C2960" i="1"/>
  <c r="U2957" i="1"/>
  <c r="W2957" i="1" s="1"/>
  <c r="J2958" i="1"/>
  <c r="K2958" i="1" s="1"/>
  <c r="E2958" i="1" s="1"/>
  <c r="M2958" i="1"/>
  <c r="N2958" i="1" s="1"/>
  <c r="AB2959" i="1"/>
  <c r="H2959" i="1"/>
  <c r="A2960" i="1"/>
  <c r="Q2960" i="1" s="1"/>
  <c r="R2960" i="1" s="1"/>
  <c r="I2959" i="1"/>
  <c r="T2961" i="1"/>
  <c r="B2954" i="1" l="1"/>
  <c r="X2955" i="1"/>
  <c r="S2955" i="1"/>
  <c r="P2956" i="1"/>
  <c r="Z2954" i="1"/>
  <c r="F2957" i="1"/>
  <c r="L2957" i="1"/>
  <c r="O2957" i="1" s="1"/>
  <c r="G2957" i="1"/>
  <c r="D2958" i="1"/>
  <c r="C2961" i="1"/>
  <c r="U2958" i="1"/>
  <c r="W2958" i="1" s="1"/>
  <c r="T2962" i="1"/>
  <c r="J2959" i="1"/>
  <c r="K2959" i="1" s="1"/>
  <c r="E2959" i="1" s="1"/>
  <c r="M2959" i="1"/>
  <c r="N2959" i="1" s="1"/>
  <c r="AB2960" i="1"/>
  <c r="H2960" i="1"/>
  <c r="A2961" i="1"/>
  <c r="Q2961" i="1" s="1"/>
  <c r="R2961" i="1" s="1"/>
  <c r="I2960" i="1"/>
  <c r="B2955" i="1" l="1"/>
  <c r="Z2955" i="1"/>
  <c r="X2956" i="1"/>
  <c r="P2957" i="1"/>
  <c r="S2956" i="1"/>
  <c r="F2958" i="1"/>
  <c r="G2958" i="1"/>
  <c r="L2958" i="1"/>
  <c r="O2958" i="1" s="1"/>
  <c r="D2959" i="1"/>
  <c r="C2962" i="1"/>
  <c r="U2959" i="1"/>
  <c r="W2959" i="1" s="1"/>
  <c r="J2960" i="1"/>
  <c r="K2960" i="1" s="1"/>
  <c r="E2960" i="1" s="1"/>
  <c r="M2960" i="1"/>
  <c r="N2960" i="1" s="1"/>
  <c r="AB2961" i="1"/>
  <c r="H2961" i="1"/>
  <c r="A2962" i="1"/>
  <c r="Q2962" i="1" s="1"/>
  <c r="R2962" i="1" s="1"/>
  <c r="I2961" i="1"/>
  <c r="T2963" i="1"/>
  <c r="B2956" i="1" l="1"/>
  <c r="X2957" i="1"/>
  <c r="Z2956" i="1"/>
  <c r="F2959" i="1"/>
  <c r="P2958" i="1"/>
  <c r="S2957" i="1"/>
  <c r="L2959" i="1"/>
  <c r="O2959" i="1" s="1"/>
  <c r="G2959" i="1"/>
  <c r="D2960" i="1"/>
  <c r="C2963" i="1"/>
  <c r="U2960" i="1"/>
  <c r="W2960" i="1" s="1"/>
  <c r="T2964" i="1"/>
  <c r="J2961" i="1"/>
  <c r="K2961" i="1" s="1"/>
  <c r="E2961" i="1" s="1"/>
  <c r="M2961" i="1"/>
  <c r="N2961" i="1" s="1"/>
  <c r="AB2962" i="1"/>
  <c r="H2962" i="1"/>
  <c r="A2963" i="1"/>
  <c r="Q2963" i="1" s="1"/>
  <c r="R2963" i="1" s="1"/>
  <c r="I2962" i="1"/>
  <c r="B2957" i="1" l="1"/>
  <c r="F2960" i="1"/>
  <c r="P2959" i="1"/>
  <c r="X2958" i="1"/>
  <c r="Z2957" i="1"/>
  <c r="S2958" i="1"/>
  <c r="L2960" i="1"/>
  <c r="O2960" i="1" s="1"/>
  <c r="G2960" i="1"/>
  <c r="D2961" i="1"/>
  <c r="C2964" i="1"/>
  <c r="U2961" i="1"/>
  <c r="W2961" i="1" s="1"/>
  <c r="J2962" i="1"/>
  <c r="K2962" i="1" s="1"/>
  <c r="E2962" i="1" s="1"/>
  <c r="M2962" i="1"/>
  <c r="N2962" i="1" s="1"/>
  <c r="AB2963" i="1"/>
  <c r="H2963" i="1"/>
  <c r="A2964" i="1"/>
  <c r="Q2964" i="1" s="1"/>
  <c r="R2964" i="1" s="1"/>
  <c r="I2963" i="1"/>
  <c r="T2965" i="1"/>
  <c r="B2958" i="1" l="1"/>
  <c r="S2959" i="1"/>
  <c r="F2961" i="1"/>
  <c r="P2960" i="1"/>
  <c r="X2959" i="1"/>
  <c r="Z2958" i="1"/>
  <c r="L2961" i="1"/>
  <c r="O2961" i="1" s="1"/>
  <c r="G2961" i="1"/>
  <c r="D2962" i="1"/>
  <c r="C2965" i="1"/>
  <c r="U2962" i="1"/>
  <c r="W2962" i="1" s="1"/>
  <c r="T2966" i="1"/>
  <c r="J2963" i="1"/>
  <c r="K2963" i="1" s="1"/>
  <c r="E2963" i="1" s="1"/>
  <c r="M2963" i="1"/>
  <c r="N2963" i="1" s="1"/>
  <c r="AB2964" i="1"/>
  <c r="H2964" i="1"/>
  <c r="A2965" i="1"/>
  <c r="Q2965" i="1" s="1"/>
  <c r="R2965" i="1" s="1"/>
  <c r="I2964" i="1"/>
  <c r="F2962" i="1" l="1"/>
  <c r="X2960" i="1"/>
  <c r="P2961" i="1"/>
  <c r="Z2959" i="1"/>
  <c r="B2959" i="1"/>
  <c r="S2960" i="1"/>
  <c r="L2962" i="1"/>
  <c r="O2962" i="1" s="1"/>
  <c r="G2962" i="1"/>
  <c r="D2963" i="1"/>
  <c r="C2966" i="1"/>
  <c r="U2963" i="1"/>
  <c r="W2963" i="1" s="1"/>
  <c r="J2964" i="1"/>
  <c r="K2964" i="1" s="1"/>
  <c r="E2964" i="1" s="1"/>
  <c r="M2964" i="1"/>
  <c r="N2964" i="1" s="1"/>
  <c r="AB2965" i="1"/>
  <c r="H2965" i="1"/>
  <c r="I2965" i="1" s="1"/>
  <c r="A2966" i="1"/>
  <c r="Q2966" i="1" s="1"/>
  <c r="R2966" i="1" s="1"/>
  <c r="T2967" i="1"/>
  <c r="X2961" i="1" l="1"/>
  <c r="B2960" i="1"/>
  <c r="P2962" i="1"/>
  <c r="F2963" i="1"/>
  <c r="Z2960" i="1"/>
  <c r="S2961" i="1"/>
  <c r="L2963" i="1"/>
  <c r="O2963" i="1" s="1"/>
  <c r="G2963" i="1"/>
  <c r="D2964" i="1"/>
  <c r="C2967" i="1"/>
  <c r="U2964" i="1"/>
  <c r="W2964" i="1" s="1"/>
  <c r="T2968" i="1"/>
  <c r="J2965" i="1"/>
  <c r="K2965" i="1" s="1"/>
  <c r="E2965" i="1" s="1"/>
  <c r="AB2966" i="1"/>
  <c r="H2966" i="1"/>
  <c r="A2967" i="1"/>
  <c r="Q2967" i="1" s="1"/>
  <c r="R2967" i="1" s="1"/>
  <c r="I2966" i="1"/>
  <c r="B2961" i="1" l="1"/>
  <c r="X2962" i="1"/>
  <c r="S2962" i="1"/>
  <c r="P2963" i="1"/>
  <c r="F2964" i="1"/>
  <c r="Z2961" i="1"/>
  <c r="G2964" i="1"/>
  <c r="L2964" i="1"/>
  <c r="O2964" i="1" s="1"/>
  <c r="C2968" i="1"/>
  <c r="D2965" i="1"/>
  <c r="U2965" i="1"/>
  <c r="W2965" i="1" s="1"/>
  <c r="J2966" i="1"/>
  <c r="K2966" i="1" s="1"/>
  <c r="E2966" i="1" s="1"/>
  <c r="AB2967" i="1"/>
  <c r="H2967" i="1"/>
  <c r="A2968" i="1"/>
  <c r="Q2968" i="1" s="1"/>
  <c r="R2968" i="1" s="1"/>
  <c r="I2967" i="1"/>
  <c r="T2969" i="1"/>
  <c r="X2963" i="1" l="1"/>
  <c r="B2962" i="1"/>
  <c r="P2964" i="1"/>
  <c r="Z2962" i="1"/>
  <c r="F2965" i="1"/>
  <c r="S2963" i="1"/>
  <c r="L2965" i="1"/>
  <c r="G2965" i="1"/>
  <c r="M2965" i="1"/>
  <c r="D2966" i="1"/>
  <c r="C2969" i="1"/>
  <c r="U2966" i="1"/>
  <c r="W2966" i="1" s="1"/>
  <c r="T2970" i="1"/>
  <c r="J2967" i="1"/>
  <c r="K2967" i="1" s="1"/>
  <c r="E2967" i="1" s="1"/>
  <c r="AB2968" i="1"/>
  <c r="H2968" i="1"/>
  <c r="A2969" i="1"/>
  <c r="Q2969" i="1" s="1"/>
  <c r="R2969" i="1" s="1"/>
  <c r="I2968" i="1"/>
  <c r="B2963" i="1" l="1"/>
  <c r="F2966" i="1"/>
  <c r="X2964" i="1"/>
  <c r="Z2963" i="1"/>
  <c r="S2964" i="1"/>
  <c r="L2966" i="1"/>
  <c r="G2966" i="1"/>
  <c r="N2965" i="1"/>
  <c r="O2965" i="1" s="1"/>
  <c r="M2966" i="1"/>
  <c r="D2967" i="1"/>
  <c r="C2970" i="1"/>
  <c r="U2967" i="1"/>
  <c r="W2967" i="1" s="1"/>
  <c r="J2968" i="1"/>
  <c r="K2968" i="1" s="1"/>
  <c r="E2968" i="1" s="1"/>
  <c r="AB2969" i="1"/>
  <c r="A2970" i="1"/>
  <c r="Q2970" i="1" s="1"/>
  <c r="R2970" i="1" s="1"/>
  <c r="H2969" i="1"/>
  <c r="I2969" i="1"/>
  <c r="T2971" i="1"/>
  <c r="F2967" i="1" l="1"/>
  <c r="B2964" i="1"/>
  <c r="P2965" i="1"/>
  <c r="Z2964" i="1"/>
  <c r="N2966" i="1"/>
  <c r="N2967" i="1" s="1"/>
  <c r="M2967" i="1"/>
  <c r="M2968" i="1" s="1"/>
  <c r="L2967" i="1"/>
  <c r="G2967" i="1"/>
  <c r="D2968" i="1"/>
  <c r="C2971" i="1"/>
  <c r="U2968" i="1"/>
  <c r="W2968" i="1" s="1"/>
  <c r="T2972" i="1"/>
  <c r="J2969" i="1"/>
  <c r="K2969" i="1" s="1"/>
  <c r="E2969" i="1" s="1"/>
  <c r="AB2970" i="1"/>
  <c r="A2971" i="1"/>
  <c r="Q2971" i="1" s="1"/>
  <c r="R2971" i="1" s="1"/>
  <c r="I2970" i="1"/>
  <c r="H2970" i="1"/>
  <c r="F2968" i="1" l="1"/>
  <c r="X2965" i="1"/>
  <c r="O2967" i="1"/>
  <c r="O2966" i="1"/>
  <c r="S2965" i="1"/>
  <c r="N2968" i="1"/>
  <c r="M2969" i="1"/>
  <c r="G2968" i="1"/>
  <c r="L2968" i="1"/>
  <c r="S2966" i="1"/>
  <c r="D2969" i="1"/>
  <c r="C2972" i="1"/>
  <c r="U2969" i="1"/>
  <c r="W2969" i="1" s="1"/>
  <c r="J2970" i="1"/>
  <c r="K2970" i="1" s="1"/>
  <c r="E2970" i="1" s="1"/>
  <c r="AB2971" i="1"/>
  <c r="I2971" i="1"/>
  <c r="A2972" i="1"/>
  <c r="Q2972" i="1" s="1"/>
  <c r="R2972" i="1" s="1"/>
  <c r="H2971" i="1"/>
  <c r="T2973" i="1"/>
  <c r="P2967" i="1" l="1"/>
  <c r="Z2966" i="1"/>
  <c r="F2969" i="1"/>
  <c r="B2965" i="1"/>
  <c r="O2968" i="1"/>
  <c r="P2966" i="1"/>
  <c r="Z2965" i="1"/>
  <c r="N2969" i="1"/>
  <c r="L2969" i="1"/>
  <c r="M2970" i="1"/>
  <c r="G2969" i="1"/>
  <c r="D2970" i="1"/>
  <c r="C2973" i="1"/>
  <c r="U2970" i="1"/>
  <c r="W2970" i="1" s="1"/>
  <c r="T2974" i="1"/>
  <c r="H2972" i="1"/>
  <c r="A2973" i="1"/>
  <c r="Q2973" i="1" s="1"/>
  <c r="R2973" i="1" s="1"/>
  <c r="I2972" i="1"/>
  <c r="J2971" i="1"/>
  <c r="K2971" i="1" s="1"/>
  <c r="E2971" i="1" s="1"/>
  <c r="AB2972" i="1"/>
  <c r="O2969" i="1" l="1"/>
  <c r="P2969" i="1" s="1"/>
  <c r="X2969" i="1" s="1"/>
  <c r="X2967" i="1"/>
  <c r="S2967" i="1"/>
  <c r="F2970" i="1"/>
  <c r="P2968" i="1"/>
  <c r="N2970" i="1"/>
  <c r="X2966" i="1"/>
  <c r="M2971" i="1"/>
  <c r="L2970" i="1"/>
  <c r="G2970" i="1"/>
  <c r="D2971" i="1"/>
  <c r="C2974" i="1"/>
  <c r="U2971" i="1"/>
  <c r="W2971" i="1" s="1"/>
  <c r="J2972" i="1"/>
  <c r="K2972" i="1" s="1"/>
  <c r="E2972" i="1" s="1"/>
  <c r="AB2973" i="1"/>
  <c r="A2974" i="1"/>
  <c r="Q2974" i="1" s="1"/>
  <c r="R2974" i="1" s="1"/>
  <c r="I2973" i="1"/>
  <c r="H2973" i="1"/>
  <c r="T2975" i="1"/>
  <c r="O2970" i="1" l="1"/>
  <c r="P2970" i="1" s="1"/>
  <c r="S2969" i="1"/>
  <c r="B2969" i="1"/>
  <c r="B2967" i="1"/>
  <c r="N2971" i="1"/>
  <c r="S2968" i="1"/>
  <c r="X2968" i="1"/>
  <c r="F2971" i="1"/>
  <c r="Z2967" i="1"/>
  <c r="M2972" i="1"/>
  <c r="B2966" i="1"/>
  <c r="L2971" i="1"/>
  <c r="G2971" i="1"/>
  <c r="D2972" i="1"/>
  <c r="C2975" i="1"/>
  <c r="U2972" i="1"/>
  <c r="W2972" i="1" s="1"/>
  <c r="T2976" i="1"/>
  <c r="J2973" i="1"/>
  <c r="K2973" i="1" s="1"/>
  <c r="E2973" i="1" s="1"/>
  <c r="AB2974" i="1"/>
  <c r="I2974" i="1"/>
  <c r="A2975" i="1"/>
  <c r="Q2975" i="1" s="1"/>
  <c r="R2975" i="1" s="1"/>
  <c r="H2974" i="1"/>
  <c r="O2971" i="1" l="1"/>
  <c r="P2971" i="1" s="1"/>
  <c r="N2972" i="1"/>
  <c r="Z2969" i="1"/>
  <c r="X2970" i="1"/>
  <c r="M2973" i="1"/>
  <c r="S2970" i="1"/>
  <c r="B2968" i="1"/>
  <c r="F2972" i="1"/>
  <c r="Z2968" i="1"/>
  <c r="L2972" i="1"/>
  <c r="G2972" i="1"/>
  <c r="D2973" i="1"/>
  <c r="C2976" i="1"/>
  <c r="U2973" i="1"/>
  <c r="W2973" i="1" s="1"/>
  <c r="A2976" i="1"/>
  <c r="Q2976" i="1" s="1"/>
  <c r="R2976" i="1" s="1"/>
  <c r="H2975" i="1"/>
  <c r="I2975" i="1"/>
  <c r="J2974" i="1"/>
  <c r="K2974" i="1" s="1"/>
  <c r="E2974" i="1" s="1"/>
  <c r="AB2975" i="1"/>
  <c r="T2977" i="1"/>
  <c r="O2972" i="1" l="1"/>
  <c r="P2972" i="1" s="1"/>
  <c r="N2973" i="1"/>
  <c r="M2974" i="1"/>
  <c r="B2970" i="1"/>
  <c r="F2973" i="1"/>
  <c r="S2971" i="1"/>
  <c r="X2971" i="1"/>
  <c r="Z2970" i="1"/>
  <c r="L2973" i="1"/>
  <c r="G2973" i="1"/>
  <c r="D2974" i="1"/>
  <c r="C2977" i="1"/>
  <c r="U2974" i="1"/>
  <c r="W2974" i="1" s="1"/>
  <c r="T2978" i="1"/>
  <c r="J2975" i="1"/>
  <c r="K2975" i="1" s="1"/>
  <c r="E2975" i="1" s="1"/>
  <c r="AB2976" i="1"/>
  <c r="A2977" i="1"/>
  <c r="Q2977" i="1" s="1"/>
  <c r="R2977" i="1" s="1"/>
  <c r="I2976" i="1"/>
  <c r="H2976" i="1"/>
  <c r="O2973" i="1" l="1"/>
  <c r="P2973" i="1" s="1"/>
  <c r="N2974" i="1"/>
  <c r="M2975" i="1"/>
  <c r="F2974" i="1"/>
  <c r="X2972" i="1"/>
  <c r="S2972" i="1"/>
  <c r="B2971" i="1"/>
  <c r="Z2971" i="1"/>
  <c r="L2974" i="1"/>
  <c r="O2974" i="1" s="1"/>
  <c r="G2974" i="1"/>
  <c r="D2975" i="1"/>
  <c r="C2978" i="1"/>
  <c r="U2975" i="1"/>
  <c r="W2975" i="1" s="1"/>
  <c r="J2976" i="1"/>
  <c r="K2976" i="1" s="1"/>
  <c r="E2976" i="1" s="1"/>
  <c r="AB2977" i="1"/>
  <c r="A2978" i="1"/>
  <c r="Q2978" i="1" s="1"/>
  <c r="R2978" i="1" s="1"/>
  <c r="I2977" i="1"/>
  <c r="H2977" i="1"/>
  <c r="T2979" i="1"/>
  <c r="N2975" i="1" l="1"/>
  <c r="M2976" i="1"/>
  <c r="X2973" i="1"/>
  <c r="F2975" i="1"/>
  <c r="S2973" i="1"/>
  <c r="P2974" i="1"/>
  <c r="B2972" i="1"/>
  <c r="Z2972" i="1"/>
  <c r="L2975" i="1"/>
  <c r="O2975" i="1" s="1"/>
  <c r="D2976" i="1"/>
  <c r="C2979" i="1"/>
  <c r="G2975" i="1"/>
  <c r="U2976" i="1"/>
  <c r="W2976" i="1" s="1"/>
  <c r="T2980" i="1"/>
  <c r="J2977" i="1"/>
  <c r="K2977" i="1" s="1"/>
  <c r="E2977" i="1" s="1"/>
  <c r="AB2978" i="1"/>
  <c r="A2979" i="1"/>
  <c r="Q2979" i="1" s="1"/>
  <c r="R2979" i="1" s="1"/>
  <c r="I2978" i="1"/>
  <c r="H2978" i="1"/>
  <c r="N2976" i="1" l="1"/>
  <c r="M2977" i="1"/>
  <c r="M2978" i="1" s="1"/>
  <c r="B2973" i="1"/>
  <c r="Z2973" i="1"/>
  <c r="S2974" i="1"/>
  <c r="F2976" i="1"/>
  <c r="P2975" i="1"/>
  <c r="X2974" i="1"/>
  <c r="L2976" i="1"/>
  <c r="G2976" i="1"/>
  <c r="D2977" i="1"/>
  <c r="C2980" i="1"/>
  <c r="U2977" i="1"/>
  <c r="W2977" i="1" s="1"/>
  <c r="J2978" i="1"/>
  <c r="K2978" i="1" s="1"/>
  <c r="E2978" i="1" s="1"/>
  <c r="AB2979" i="1"/>
  <c r="A2980" i="1"/>
  <c r="Q2980" i="1" s="1"/>
  <c r="R2980" i="1" s="1"/>
  <c r="I2979" i="1"/>
  <c r="H2979" i="1"/>
  <c r="T2981" i="1"/>
  <c r="O2976" i="1" l="1"/>
  <c r="P2976" i="1" s="1"/>
  <c r="N2977" i="1"/>
  <c r="N2978" i="1" s="1"/>
  <c r="N2979" i="1" s="1"/>
  <c r="X2975" i="1"/>
  <c r="B2974" i="1"/>
  <c r="S2975" i="1"/>
  <c r="F2977" i="1"/>
  <c r="Z2974" i="1"/>
  <c r="L2977" i="1"/>
  <c r="G2977" i="1"/>
  <c r="D2978" i="1"/>
  <c r="C2981" i="1"/>
  <c r="U2978" i="1"/>
  <c r="W2978" i="1" s="1"/>
  <c r="T2982" i="1"/>
  <c r="J2979" i="1"/>
  <c r="K2979" i="1" s="1"/>
  <c r="E2979" i="1" s="1"/>
  <c r="M2979" i="1"/>
  <c r="AB2980" i="1"/>
  <c r="A2981" i="1"/>
  <c r="Q2981" i="1" s="1"/>
  <c r="R2981" i="1" s="1"/>
  <c r="I2980" i="1"/>
  <c r="H2980" i="1"/>
  <c r="O2977" i="1" l="1"/>
  <c r="P2977" i="1" s="1"/>
  <c r="B2975" i="1"/>
  <c r="Z2975" i="1"/>
  <c r="X2976" i="1"/>
  <c r="S2976" i="1"/>
  <c r="F2978" i="1"/>
  <c r="L2978" i="1"/>
  <c r="O2978" i="1" s="1"/>
  <c r="G2978" i="1"/>
  <c r="D2979" i="1"/>
  <c r="C2982" i="1"/>
  <c r="U2979" i="1"/>
  <c r="W2979" i="1" s="1"/>
  <c r="J2980" i="1"/>
  <c r="K2980" i="1" s="1"/>
  <c r="E2980" i="1" s="1"/>
  <c r="M2980" i="1"/>
  <c r="N2980" i="1" s="1"/>
  <c r="AB2981" i="1"/>
  <c r="A2982" i="1"/>
  <c r="Q2982" i="1" s="1"/>
  <c r="R2982" i="1" s="1"/>
  <c r="I2981" i="1"/>
  <c r="H2981" i="1"/>
  <c r="T2983" i="1"/>
  <c r="B2976" i="1" l="1"/>
  <c r="X2977" i="1"/>
  <c r="P2978" i="1"/>
  <c r="Z2976" i="1"/>
  <c r="F2979" i="1"/>
  <c r="S2977" i="1"/>
  <c r="G2979" i="1"/>
  <c r="L2979" i="1"/>
  <c r="O2979" i="1" s="1"/>
  <c r="D2980" i="1"/>
  <c r="C2983" i="1"/>
  <c r="U2980" i="1"/>
  <c r="W2980" i="1" s="1"/>
  <c r="T2984" i="1"/>
  <c r="J2981" i="1"/>
  <c r="K2981" i="1" s="1"/>
  <c r="E2981" i="1" s="1"/>
  <c r="M2981" i="1"/>
  <c r="N2981" i="1" s="1"/>
  <c r="AB2982" i="1"/>
  <c r="A2983" i="1"/>
  <c r="Q2983" i="1" s="1"/>
  <c r="R2983" i="1" s="1"/>
  <c r="I2982" i="1"/>
  <c r="H2982" i="1"/>
  <c r="B2977" i="1" l="1"/>
  <c r="F2980" i="1"/>
  <c r="X2978" i="1"/>
  <c r="Z2977" i="1"/>
  <c r="P2979" i="1"/>
  <c r="S2978" i="1"/>
  <c r="L2980" i="1"/>
  <c r="O2980" i="1" s="1"/>
  <c r="G2980" i="1"/>
  <c r="D2981" i="1"/>
  <c r="C2984" i="1"/>
  <c r="U2981" i="1"/>
  <c r="W2981" i="1" s="1"/>
  <c r="J2982" i="1"/>
  <c r="K2982" i="1" s="1"/>
  <c r="E2982" i="1" s="1"/>
  <c r="M2982" i="1"/>
  <c r="N2982" i="1" s="1"/>
  <c r="AB2983" i="1"/>
  <c r="A2984" i="1"/>
  <c r="Q2984" i="1" s="1"/>
  <c r="R2984" i="1" s="1"/>
  <c r="I2983" i="1"/>
  <c r="H2983" i="1"/>
  <c r="T2985" i="1"/>
  <c r="B2978" i="1" l="1"/>
  <c r="P2980" i="1"/>
  <c r="F2981" i="1"/>
  <c r="Z2978" i="1"/>
  <c r="S2979" i="1"/>
  <c r="X2979" i="1"/>
  <c r="L2981" i="1"/>
  <c r="O2981" i="1" s="1"/>
  <c r="G2981" i="1"/>
  <c r="D2982" i="1"/>
  <c r="C2985" i="1"/>
  <c r="U2982" i="1"/>
  <c r="W2982" i="1" s="1"/>
  <c r="T2986" i="1"/>
  <c r="J2983" i="1"/>
  <c r="K2983" i="1" s="1"/>
  <c r="E2983" i="1" s="1"/>
  <c r="M2983" i="1"/>
  <c r="N2983" i="1" s="1"/>
  <c r="AB2984" i="1"/>
  <c r="A2985" i="1"/>
  <c r="Q2985" i="1" s="1"/>
  <c r="R2985" i="1" s="1"/>
  <c r="I2984" i="1"/>
  <c r="H2984" i="1"/>
  <c r="X2980" i="1" l="1"/>
  <c r="P2981" i="1"/>
  <c r="S2980" i="1"/>
  <c r="F2982" i="1"/>
  <c r="B2979" i="1"/>
  <c r="Z2979" i="1"/>
  <c r="G2982" i="1"/>
  <c r="L2982" i="1"/>
  <c r="O2982" i="1" s="1"/>
  <c r="D2983" i="1"/>
  <c r="C2986" i="1"/>
  <c r="U2983" i="1"/>
  <c r="W2983" i="1" s="1"/>
  <c r="J2984" i="1"/>
  <c r="K2984" i="1" s="1"/>
  <c r="E2984" i="1" s="1"/>
  <c r="M2984" i="1"/>
  <c r="N2984" i="1" s="1"/>
  <c r="AB2985" i="1"/>
  <c r="A2986" i="1"/>
  <c r="Q2986" i="1" s="1"/>
  <c r="R2986" i="1" s="1"/>
  <c r="I2985" i="1"/>
  <c r="H2985" i="1"/>
  <c r="T2987" i="1"/>
  <c r="B2980" i="1" l="1"/>
  <c r="X2981" i="1"/>
  <c r="Z2980" i="1"/>
  <c r="P2982" i="1"/>
  <c r="F2983" i="1"/>
  <c r="S2981" i="1"/>
  <c r="L2983" i="1"/>
  <c r="O2983" i="1" s="1"/>
  <c r="D2984" i="1"/>
  <c r="C2987" i="1"/>
  <c r="G2983" i="1"/>
  <c r="U2984" i="1"/>
  <c r="W2984" i="1" s="1"/>
  <c r="T2988" i="1"/>
  <c r="J2985" i="1"/>
  <c r="K2985" i="1" s="1"/>
  <c r="E2985" i="1" s="1"/>
  <c r="M2985" i="1"/>
  <c r="N2985" i="1" s="1"/>
  <c r="AB2986" i="1"/>
  <c r="A2987" i="1"/>
  <c r="Q2987" i="1" s="1"/>
  <c r="R2987" i="1" s="1"/>
  <c r="I2986" i="1"/>
  <c r="H2986" i="1"/>
  <c r="B2981" i="1" l="1"/>
  <c r="F2984" i="1"/>
  <c r="X2982" i="1"/>
  <c r="Z2981" i="1"/>
  <c r="P2983" i="1"/>
  <c r="S2982" i="1"/>
  <c r="L2984" i="1"/>
  <c r="O2984" i="1" s="1"/>
  <c r="G2984" i="1"/>
  <c r="D2985" i="1"/>
  <c r="C2988" i="1"/>
  <c r="U2985" i="1"/>
  <c r="W2985" i="1" s="1"/>
  <c r="J2986" i="1"/>
  <c r="K2986" i="1" s="1"/>
  <c r="E2986" i="1" s="1"/>
  <c r="M2986" i="1"/>
  <c r="N2986" i="1" s="1"/>
  <c r="AB2987" i="1"/>
  <c r="A2988" i="1"/>
  <c r="Q2988" i="1" s="1"/>
  <c r="R2988" i="1" s="1"/>
  <c r="I2987" i="1"/>
  <c r="H2987" i="1"/>
  <c r="T2989" i="1"/>
  <c r="B2982" i="1" l="1"/>
  <c r="P2984" i="1"/>
  <c r="X2983" i="1"/>
  <c r="F2985" i="1"/>
  <c r="Z2982" i="1"/>
  <c r="S2983" i="1"/>
  <c r="L2985" i="1"/>
  <c r="O2985" i="1" s="1"/>
  <c r="G2985" i="1"/>
  <c r="D2986" i="1"/>
  <c r="C2989" i="1"/>
  <c r="U2986" i="1"/>
  <c r="W2986" i="1" s="1"/>
  <c r="T2990" i="1"/>
  <c r="J2987" i="1"/>
  <c r="K2987" i="1" s="1"/>
  <c r="E2987" i="1" s="1"/>
  <c r="M2987" i="1"/>
  <c r="N2987" i="1" s="1"/>
  <c r="AB2988" i="1"/>
  <c r="A2989" i="1"/>
  <c r="Q2989" i="1" s="1"/>
  <c r="R2989" i="1" s="1"/>
  <c r="I2988" i="1"/>
  <c r="H2988" i="1"/>
  <c r="X2984" i="1" l="1"/>
  <c r="P2985" i="1"/>
  <c r="F2986" i="1"/>
  <c r="B2983" i="1"/>
  <c r="S2984" i="1"/>
  <c r="Z2983" i="1"/>
  <c r="L2986" i="1"/>
  <c r="O2986" i="1" s="1"/>
  <c r="G2986" i="1"/>
  <c r="D2987" i="1"/>
  <c r="C2990" i="1"/>
  <c r="U2987" i="1"/>
  <c r="W2987" i="1" s="1"/>
  <c r="J2988" i="1"/>
  <c r="K2988" i="1" s="1"/>
  <c r="E2988" i="1" s="1"/>
  <c r="M2988" i="1"/>
  <c r="N2988" i="1" s="1"/>
  <c r="AB2989" i="1"/>
  <c r="A2990" i="1"/>
  <c r="Q2990" i="1" s="1"/>
  <c r="R2990" i="1" s="1"/>
  <c r="H2989" i="1"/>
  <c r="I2989" i="1"/>
  <c r="T2991" i="1"/>
  <c r="B2984" i="1" l="1"/>
  <c r="X2985" i="1"/>
  <c r="F2987" i="1"/>
  <c r="Z2984" i="1"/>
  <c r="P2986" i="1"/>
  <c r="S2985" i="1"/>
  <c r="L2987" i="1"/>
  <c r="O2987" i="1" s="1"/>
  <c r="G2987" i="1"/>
  <c r="D2988" i="1"/>
  <c r="C2991" i="1"/>
  <c r="U2988" i="1"/>
  <c r="W2988" i="1" s="1"/>
  <c r="T2992" i="1"/>
  <c r="J2989" i="1"/>
  <c r="K2989" i="1" s="1"/>
  <c r="E2989" i="1" s="1"/>
  <c r="M2989" i="1"/>
  <c r="N2989" i="1" s="1"/>
  <c r="AB2990" i="1"/>
  <c r="A2991" i="1"/>
  <c r="Q2991" i="1" s="1"/>
  <c r="R2991" i="1" s="1"/>
  <c r="H2990" i="1"/>
  <c r="I2990" i="1"/>
  <c r="B2985" i="1" l="1"/>
  <c r="F2988" i="1"/>
  <c r="P2987" i="1"/>
  <c r="S2986" i="1"/>
  <c r="X2986" i="1"/>
  <c r="Z2985" i="1"/>
  <c r="L2988" i="1"/>
  <c r="O2988" i="1" s="1"/>
  <c r="G2988" i="1"/>
  <c r="D2989" i="1"/>
  <c r="C2992" i="1"/>
  <c r="U2989" i="1"/>
  <c r="W2989" i="1" s="1"/>
  <c r="J2990" i="1"/>
  <c r="K2990" i="1" s="1"/>
  <c r="E2990" i="1" s="1"/>
  <c r="M2990" i="1"/>
  <c r="N2990" i="1" s="1"/>
  <c r="AB2991" i="1"/>
  <c r="A2992" i="1"/>
  <c r="Q2992" i="1" s="1"/>
  <c r="R2992" i="1" s="1"/>
  <c r="H2991" i="1"/>
  <c r="I2991" i="1"/>
  <c r="T2993" i="1"/>
  <c r="X2987" i="1" l="1"/>
  <c r="P2988" i="1"/>
  <c r="S2987" i="1"/>
  <c r="F2989" i="1"/>
  <c r="B2986" i="1"/>
  <c r="Z2986" i="1"/>
  <c r="L2989" i="1"/>
  <c r="O2989" i="1" s="1"/>
  <c r="G2989" i="1"/>
  <c r="D2990" i="1"/>
  <c r="C2993" i="1"/>
  <c r="U2990" i="1"/>
  <c r="W2990" i="1" s="1"/>
  <c r="T2994" i="1"/>
  <c r="J2991" i="1"/>
  <c r="K2991" i="1" s="1"/>
  <c r="E2991" i="1" s="1"/>
  <c r="M2991" i="1"/>
  <c r="N2991" i="1" s="1"/>
  <c r="AB2992" i="1"/>
  <c r="H2992" i="1"/>
  <c r="A2993" i="1"/>
  <c r="Q2993" i="1" s="1"/>
  <c r="R2993" i="1" s="1"/>
  <c r="I2992" i="1"/>
  <c r="X2988" i="1" l="1"/>
  <c r="B2987" i="1"/>
  <c r="F2990" i="1"/>
  <c r="P2989" i="1"/>
  <c r="S2988" i="1"/>
  <c r="Z2987" i="1"/>
  <c r="L2990" i="1"/>
  <c r="O2990" i="1" s="1"/>
  <c r="G2990" i="1"/>
  <c r="D2991" i="1"/>
  <c r="C2994" i="1"/>
  <c r="U2991" i="1"/>
  <c r="W2991" i="1" s="1"/>
  <c r="J2992" i="1"/>
  <c r="K2992" i="1" s="1"/>
  <c r="E2992" i="1" s="1"/>
  <c r="M2992" i="1"/>
  <c r="N2992" i="1" s="1"/>
  <c r="AB2993" i="1"/>
  <c r="A2994" i="1"/>
  <c r="Q2994" i="1" s="1"/>
  <c r="R2994" i="1" s="1"/>
  <c r="H2993" i="1"/>
  <c r="I2993" i="1"/>
  <c r="T2995" i="1"/>
  <c r="B2988" i="1" l="1"/>
  <c r="X2989" i="1"/>
  <c r="S2989" i="1"/>
  <c r="F2991" i="1"/>
  <c r="P2990" i="1"/>
  <c r="Z2988" i="1"/>
  <c r="G2991" i="1"/>
  <c r="L2991" i="1"/>
  <c r="O2991" i="1" s="1"/>
  <c r="D2992" i="1"/>
  <c r="C2995" i="1"/>
  <c r="U2992" i="1"/>
  <c r="W2992" i="1" s="1"/>
  <c r="T2996" i="1"/>
  <c r="J2993" i="1"/>
  <c r="K2993" i="1" s="1"/>
  <c r="E2993" i="1" s="1"/>
  <c r="M2993" i="1"/>
  <c r="N2993" i="1" s="1"/>
  <c r="AB2994" i="1"/>
  <c r="A2995" i="1"/>
  <c r="Q2995" i="1" s="1"/>
  <c r="R2995" i="1" s="1"/>
  <c r="H2994" i="1"/>
  <c r="I2994" i="1" s="1"/>
  <c r="Z2989" i="1" l="1"/>
  <c r="B2989" i="1"/>
  <c r="X2990" i="1"/>
  <c r="F2992" i="1"/>
  <c r="P2991" i="1"/>
  <c r="S2990" i="1"/>
  <c r="L2992" i="1"/>
  <c r="O2992" i="1" s="1"/>
  <c r="G2992" i="1"/>
  <c r="D2993" i="1"/>
  <c r="C2996" i="1"/>
  <c r="U2993" i="1"/>
  <c r="W2993" i="1" s="1"/>
  <c r="J2994" i="1"/>
  <c r="K2994" i="1" s="1"/>
  <c r="E2994" i="1" s="1"/>
  <c r="AB2995" i="1"/>
  <c r="A2996" i="1"/>
  <c r="Q2996" i="1" s="1"/>
  <c r="R2996" i="1" s="1"/>
  <c r="I2995" i="1"/>
  <c r="H2995" i="1"/>
  <c r="T2997" i="1"/>
  <c r="B2990" i="1" l="1"/>
  <c r="X2991" i="1"/>
  <c r="P2992" i="1"/>
  <c r="F2993" i="1"/>
  <c r="S2991" i="1"/>
  <c r="Z2990" i="1"/>
  <c r="L2993" i="1"/>
  <c r="O2993" i="1" s="1"/>
  <c r="G2993" i="1"/>
  <c r="C2997" i="1"/>
  <c r="D2994" i="1"/>
  <c r="U2994" i="1"/>
  <c r="W2994" i="1" s="1"/>
  <c r="T2998" i="1"/>
  <c r="J2995" i="1"/>
  <c r="K2995" i="1" s="1"/>
  <c r="E2995" i="1" s="1"/>
  <c r="AB2996" i="1"/>
  <c r="A2997" i="1"/>
  <c r="Q2997" i="1" s="1"/>
  <c r="R2997" i="1" s="1"/>
  <c r="H2996" i="1"/>
  <c r="I2996" i="1"/>
  <c r="B2991" i="1" l="1"/>
  <c r="F2994" i="1"/>
  <c r="Z2991" i="1"/>
  <c r="X2992" i="1"/>
  <c r="P2993" i="1"/>
  <c r="S2992" i="1"/>
  <c r="L2994" i="1"/>
  <c r="M2994" i="1"/>
  <c r="N2994" i="1" s="1"/>
  <c r="N2995" i="1" s="1"/>
  <c r="D2995" i="1"/>
  <c r="G2994" i="1"/>
  <c r="C2998" i="1"/>
  <c r="U2995" i="1"/>
  <c r="W2995" i="1" s="1"/>
  <c r="J2996" i="1"/>
  <c r="K2996" i="1" s="1"/>
  <c r="E2996" i="1" s="1"/>
  <c r="AB2997" i="1"/>
  <c r="I2997" i="1"/>
  <c r="A2998" i="1"/>
  <c r="Q2998" i="1" s="1"/>
  <c r="R2998" i="1" s="1"/>
  <c r="H2997" i="1"/>
  <c r="T2999" i="1"/>
  <c r="F2995" i="1" l="1"/>
  <c r="X2993" i="1"/>
  <c r="B2992" i="1"/>
  <c r="M2995" i="1"/>
  <c r="M2996" i="1" s="1"/>
  <c r="M2997" i="1" s="1"/>
  <c r="Z2992" i="1"/>
  <c r="S2993" i="1"/>
  <c r="G2995" i="1"/>
  <c r="L2995" i="1"/>
  <c r="O2995" i="1" s="1"/>
  <c r="O2994" i="1"/>
  <c r="D2996" i="1"/>
  <c r="C2999" i="1"/>
  <c r="N2996" i="1"/>
  <c r="U2996" i="1"/>
  <c r="W2996" i="1" s="1"/>
  <c r="T3000" i="1"/>
  <c r="H2998" i="1"/>
  <c r="A2999" i="1"/>
  <c r="Q2999" i="1" s="1"/>
  <c r="R2999" i="1" s="1"/>
  <c r="I2998" i="1"/>
  <c r="J2997" i="1"/>
  <c r="K2997" i="1" s="1"/>
  <c r="E2997" i="1" s="1"/>
  <c r="AB2998" i="1"/>
  <c r="F2996" i="1" l="1"/>
  <c r="P2995" i="1"/>
  <c r="B2993" i="1"/>
  <c r="P2994" i="1"/>
  <c r="Z2993" i="1"/>
  <c r="N2997" i="1"/>
  <c r="L2996" i="1"/>
  <c r="O2996" i="1" s="1"/>
  <c r="G2996" i="1"/>
  <c r="D2997" i="1"/>
  <c r="C3000" i="1"/>
  <c r="U2997" i="1"/>
  <c r="W2997" i="1" s="1"/>
  <c r="AB2999" i="1"/>
  <c r="J2998" i="1"/>
  <c r="K2998" i="1" s="1"/>
  <c r="E2998" i="1" s="1"/>
  <c r="M2998" i="1"/>
  <c r="H2999" i="1"/>
  <c r="A3000" i="1"/>
  <c r="Q3000" i="1" s="1"/>
  <c r="R3000" i="1" s="1"/>
  <c r="I2999" i="1"/>
  <c r="T3001" i="1"/>
  <c r="N2998" i="1" l="1"/>
  <c r="S2995" i="1"/>
  <c r="P2996" i="1"/>
  <c r="F2997" i="1"/>
  <c r="X2995" i="1"/>
  <c r="S2994" i="1"/>
  <c r="X2994" i="1"/>
  <c r="L2997" i="1"/>
  <c r="O2997" i="1" s="1"/>
  <c r="G2997" i="1"/>
  <c r="D2998" i="1"/>
  <c r="C3001" i="1"/>
  <c r="U2998" i="1"/>
  <c r="W2998" i="1" s="1"/>
  <c r="T3002" i="1"/>
  <c r="J2999" i="1"/>
  <c r="K2999" i="1" s="1"/>
  <c r="E2999" i="1" s="1"/>
  <c r="M2999" i="1"/>
  <c r="AB3000" i="1"/>
  <c r="H3000" i="1"/>
  <c r="A3001" i="1"/>
  <c r="Q3001" i="1" s="1"/>
  <c r="R3001" i="1" s="1"/>
  <c r="I3000" i="1"/>
  <c r="N2999" i="1" l="1"/>
  <c r="X2996" i="1"/>
  <c r="B2995" i="1"/>
  <c r="F2998" i="1"/>
  <c r="P2997" i="1"/>
  <c r="Z2995" i="1"/>
  <c r="S2996" i="1"/>
  <c r="B2994" i="1"/>
  <c r="Z2994" i="1"/>
  <c r="L2998" i="1"/>
  <c r="O2998" i="1" s="1"/>
  <c r="G2998" i="1"/>
  <c r="D2999" i="1"/>
  <c r="C3002" i="1"/>
  <c r="U2999" i="1"/>
  <c r="W2999" i="1" s="1"/>
  <c r="J3000" i="1"/>
  <c r="K3000" i="1" s="1"/>
  <c r="E3000" i="1" s="1"/>
  <c r="M3000" i="1"/>
  <c r="AB3001" i="1"/>
  <c r="H3001" i="1"/>
  <c r="A3002" i="1"/>
  <c r="Q3002" i="1" s="1"/>
  <c r="R3002" i="1" s="1"/>
  <c r="I3001" i="1"/>
  <c r="T3003" i="1"/>
  <c r="N3000" i="1" l="1"/>
  <c r="B2996" i="1"/>
  <c r="X2997" i="1"/>
  <c r="F2999" i="1"/>
  <c r="S2997" i="1"/>
  <c r="P2998" i="1"/>
  <c r="Z2996" i="1"/>
  <c r="L2999" i="1"/>
  <c r="O2999" i="1" s="1"/>
  <c r="G2999" i="1"/>
  <c r="D3000" i="1"/>
  <c r="C3003" i="1"/>
  <c r="U3000" i="1"/>
  <c r="W3000" i="1" s="1"/>
  <c r="T3004" i="1"/>
  <c r="AB3002" i="1"/>
  <c r="J3001" i="1"/>
  <c r="K3001" i="1" s="1"/>
  <c r="E3001" i="1" s="1"/>
  <c r="M3001" i="1"/>
  <c r="H3002" i="1"/>
  <c r="A3003" i="1"/>
  <c r="I3002" i="1"/>
  <c r="Q3003" i="1" l="1"/>
  <c r="R3003" i="1" s="1"/>
  <c r="N3001" i="1"/>
  <c r="N3002" i="1" s="1"/>
  <c r="B2997" i="1"/>
  <c r="S2998" i="1"/>
  <c r="F3000" i="1"/>
  <c r="X2998" i="1"/>
  <c r="P2999" i="1"/>
  <c r="Z2997" i="1"/>
  <c r="L3000" i="1"/>
  <c r="O3000" i="1" s="1"/>
  <c r="G3000" i="1"/>
  <c r="D3001" i="1"/>
  <c r="C3004" i="1"/>
  <c r="U3001" i="1"/>
  <c r="W3001" i="1" s="1"/>
  <c r="AB3003" i="1"/>
  <c r="J3002" i="1"/>
  <c r="K3002" i="1" s="1"/>
  <c r="E3002" i="1" s="1"/>
  <c r="M3002" i="1"/>
  <c r="I3003" i="1"/>
  <c r="H3003" i="1"/>
  <c r="A3004" i="1"/>
  <c r="Q3004" i="1" s="1"/>
  <c r="R3004" i="1" s="1"/>
  <c r="T3005" i="1"/>
  <c r="S2999" i="1" l="1"/>
  <c r="B2998" i="1"/>
  <c r="F3001" i="1"/>
  <c r="X2999" i="1"/>
  <c r="P3000" i="1"/>
  <c r="Z2998" i="1"/>
  <c r="L3001" i="1"/>
  <c r="O3001" i="1" s="1"/>
  <c r="G3001" i="1"/>
  <c r="D3002" i="1"/>
  <c r="C3005" i="1"/>
  <c r="U3002" i="1"/>
  <c r="W3002" i="1" s="1"/>
  <c r="T3006" i="1"/>
  <c r="I3004" i="1"/>
  <c r="H3004" i="1"/>
  <c r="A3005" i="1"/>
  <c r="Q3005" i="1" s="1"/>
  <c r="R3005" i="1" s="1"/>
  <c r="M3003" i="1"/>
  <c r="N3003" i="1" s="1"/>
  <c r="J3003" i="1"/>
  <c r="K3003" i="1" s="1"/>
  <c r="E3003" i="1" s="1"/>
  <c r="AB3004" i="1"/>
  <c r="F3002" i="1" l="1"/>
  <c r="S3000" i="1"/>
  <c r="B2999" i="1"/>
  <c r="X3000" i="1"/>
  <c r="P3001" i="1"/>
  <c r="Z2999" i="1"/>
  <c r="L3002" i="1"/>
  <c r="O3002" i="1" s="1"/>
  <c r="G3002" i="1"/>
  <c r="D3003" i="1"/>
  <c r="C3006" i="1"/>
  <c r="U3003" i="1"/>
  <c r="W3003" i="1" s="1"/>
  <c r="I3005" i="1"/>
  <c r="H3005" i="1"/>
  <c r="A3006" i="1"/>
  <c r="Q3006" i="1" s="1"/>
  <c r="R3006" i="1" s="1"/>
  <c r="M3004" i="1"/>
  <c r="N3004" i="1" s="1"/>
  <c r="J3004" i="1"/>
  <c r="K3004" i="1" s="1"/>
  <c r="E3004" i="1" s="1"/>
  <c r="AB3005" i="1"/>
  <c r="T3007" i="1"/>
  <c r="P3002" i="1" l="1"/>
  <c r="F3003" i="1"/>
  <c r="S3001" i="1"/>
  <c r="B3000" i="1"/>
  <c r="X3001" i="1"/>
  <c r="Z3000" i="1"/>
  <c r="L3003" i="1"/>
  <c r="O3003" i="1" s="1"/>
  <c r="G3003" i="1"/>
  <c r="D3004" i="1"/>
  <c r="C3007" i="1"/>
  <c r="U3004" i="1"/>
  <c r="W3004" i="1" s="1"/>
  <c r="T3008" i="1"/>
  <c r="I3006" i="1"/>
  <c r="H3006" i="1"/>
  <c r="A3007" i="1"/>
  <c r="Q3007" i="1" s="1"/>
  <c r="R3007" i="1" s="1"/>
  <c r="M3005" i="1"/>
  <c r="N3005" i="1" s="1"/>
  <c r="J3005" i="1"/>
  <c r="K3005" i="1" s="1"/>
  <c r="E3005" i="1" s="1"/>
  <c r="AB3006" i="1"/>
  <c r="X3002" i="1" l="1"/>
  <c r="F3004" i="1"/>
  <c r="S3002" i="1"/>
  <c r="P3003" i="1"/>
  <c r="B3001" i="1"/>
  <c r="Z3001" i="1"/>
  <c r="L3004" i="1"/>
  <c r="O3004" i="1" s="1"/>
  <c r="G3004" i="1"/>
  <c r="D3005" i="1"/>
  <c r="C3008" i="1"/>
  <c r="U3005" i="1"/>
  <c r="W3005" i="1" s="1"/>
  <c r="I3007" i="1"/>
  <c r="H3007" i="1"/>
  <c r="A3008" i="1"/>
  <c r="Q3008" i="1" s="1"/>
  <c r="R3008" i="1" s="1"/>
  <c r="M3006" i="1"/>
  <c r="N3006" i="1" s="1"/>
  <c r="J3006" i="1"/>
  <c r="K3006" i="1" s="1"/>
  <c r="E3006" i="1" s="1"/>
  <c r="AB3007" i="1"/>
  <c r="T3009" i="1"/>
  <c r="B3002" i="1" l="1"/>
  <c r="F3005" i="1"/>
  <c r="S3003" i="1"/>
  <c r="P3004" i="1"/>
  <c r="X3003" i="1"/>
  <c r="Z3002" i="1"/>
  <c r="L3005" i="1"/>
  <c r="O3005" i="1" s="1"/>
  <c r="G3005" i="1"/>
  <c r="D3006" i="1"/>
  <c r="C3009" i="1"/>
  <c r="U3006" i="1"/>
  <c r="W3006" i="1" s="1"/>
  <c r="T3010" i="1"/>
  <c r="I3008" i="1"/>
  <c r="H3008" i="1"/>
  <c r="A3009" i="1"/>
  <c r="Q3009" i="1" s="1"/>
  <c r="R3009" i="1" s="1"/>
  <c r="M3007" i="1"/>
  <c r="N3007" i="1" s="1"/>
  <c r="J3007" i="1"/>
  <c r="K3007" i="1" s="1"/>
  <c r="E3007" i="1" s="1"/>
  <c r="AB3008" i="1"/>
  <c r="S3004" i="1" l="1"/>
  <c r="X3004" i="1"/>
  <c r="P3005" i="1"/>
  <c r="F3006" i="1"/>
  <c r="B3003" i="1"/>
  <c r="Z3003" i="1"/>
  <c r="L3006" i="1"/>
  <c r="O3006" i="1" s="1"/>
  <c r="G3006" i="1"/>
  <c r="D3007" i="1"/>
  <c r="C3010" i="1"/>
  <c r="U3007" i="1"/>
  <c r="W3007" i="1" s="1"/>
  <c r="I3009" i="1"/>
  <c r="H3009" i="1"/>
  <c r="A3010" i="1"/>
  <c r="Q3010" i="1" s="1"/>
  <c r="R3010" i="1" s="1"/>
  <c r="M3008" i="1"/>
  <c r="N3008" i="1"/>
  <c r="J3008" i="1"/>
  <c r="K3008" i="1" s="1"/>
  <c r="E3008" i="1" s="1"/>
  <c r="AB3009" i="1"/>
  <c r="T3011" i="1"/>
  <c r="X3005" i="1" l="1"/>
  <c r="Z3004" i="1"/>
  <c r="B3004" i="1"/>
  <c r="S3005" i="1"/>
  <c r="F3007" i="1"/>
  <c r="P3006" i="1"/>
  <c r="G3007" i="1"/>
  <c r="L3007" i="1"/>
  <c r="O3007" i="1" s="1"/>
  <c r="D3008" i="1"/>
  <c r="C3011" i="1"/>
  <c r="U3008" i="1"/>
  <c r="W3008" i="1" s="1"/>
  <c r="T3012" i="1"/>
  <c r="I3010" i="1"/>
  <c r="H3010" i="1"/>
  <c r="A3011" i="1"/>
  <c r="Q3011" i="1" s="1"/>
  <c r="R3011" i="1" s="1"/>
  <c r="M3009" i="1"/>
  <c r="N3009" i="1" s="1"/>
  <c r="J3009" i="1"/>
  <c r="K3009" i="1" s="1"/>
  <c r="E3009" i="1" s="1"/>
  <c r="AB3010" i="1"/>
  <c r="X3006" i="1" l="1"/>
  <c r="B3005" i="1"/>
  <c r="Z3005" i="1"/>
  <c r="P3007" i="1"/>
  <c r="F3008" i="1"/>
  <c r="S3006" i="1"/>
  <c r="L3008" i="1"/>
  <c r="O3008" i="1" s="1"/>
  <c r="G3008" i="1"/>
  <c r="D3009" i="1"/>
  <c r="C3012" i="1"/>
  <c r="U3009" i="1"/>
  <c r="W3009" i="1" s="1"/>
  <c r="I3011" i="1"/>
  <c r="H3011" i="1"/>
  <c r="A3012" i="1"/>
  <c r="Q3012" i="1" s="1"/>
  <c r="R3012" i="1" s="1"/>
  <c r="M3010" i="1"/>
  <c r="N3010" i="1" s="1"/>
  <c r="J3010" i="1"/>
  <c r="K3010" i="1" s="1"/>
  <c r="E3010" i="1" s="1"/>
  <c r="AB3011" i="1"/>
  <c r="T3013" i="1"/>
  <c r="B3006" i="1" l="1"/>
  <c r="X3007" i="1"/>
  <c r="F3009" i="1"/>
  <c r="Z3006" i="1"/>
  <c r="P3008" i="1"/>
  <c r="S3007" i="1"/>
  <c r="L3009" i="1"/>
  <c r="O3009" i="1" s="1"/>
  <c r="G3009" i="1"/>
  <c r="D3010" i="1"/>
  <c r="C3013" i="1"/>
  <c r="U3010" i="1"/>
  <c r="W3010" i="1" s="1"/>
  <c r="T3014" i="1"/>
  <c r="I3012" i="1"/>
  <c r="H3012" i="1"/>
  <c r="A3013" i="1"/>
  <c r="Q3013" i="1" s="1"/>
  <c r="R3013" i="1" s="1"/>
  <c r="M3011" i="1"/>
  <c r="N3011" i="1" s="1"/>
  <c r="J3011" i="1"/>
  <c r="K3011" i="1" s="1"/>
  <c r="E3011" i="1" s="1"/>
  <c r="AB3012" i="1"/>
  <c r="B3007" i="1" l="1"/>
  <c r="X3008" i="1"/>
  <c r="P3009" i="1"/>
  <c r="F3010" i="1"/>
  <c r="S3008" i="1"/>
  <c r="Z3007" i="1"/>
  <c r="L3010" i="1"/>
  <c r="O3010" i="1" s="1"/>
  <c r="G3010" i="1"/>
  <c r="D3011" i="1"/>
  <c r="C3014" i="1"/>
  <c r="U3011" i="1"/>
  <c r="W3011" i="1" s="1"/>
  <c r="I3013" i="1"/>
  <c r="A3014" i="1"/>
  <c r="Q3014" i="1" s="1"/>
  <c r="R3014" i="1" s="1"/>
  <c r="H3013" i="1"/>
  <c r="M3012" i="1"/>
  <c r="N3012" i="1" s="1"/>
  <c r="J3012" i="1"/>
  <c r="K3012" i="1" s="1"/>
  <c r="E3012" i="1" s="1"/>
  <c r="AB3013" i="1"/>
  <c r="T3015" i="1"/>
  <c r="X3009" i="1" l="1"/>
  <c r="B3008" i="1"/>
  <c r="F3011" i="1"/>
  <c r="S3009" i="1"/>
  <c r="P3010" i="1"/>
  <c r="Z3008" i="1"/>
  <c r="L3011" i="1"/>
  <c r="O3011" i="1" s="1"/>
  <c r="G3011" i="1"/>
  <c r="D3012" i="1"/>
  <c r="C3015" i="1"/>
  <c r="U3012" i="1"/>
  <c r="W3012" i="1" s="1"/>
  <c r="T3016" i="1"/>
  <c r="A3015" i="1"/>
  <c r="Q3015" i="1" s="1"/>
  <c r="R3015" i="1" s="1"/>
  <c r="I3014" i="1"/>
  <c r="H3014" i="1"/>
  <c r="M3013" i="1"/>
  <c r="N3013" i="1" s="1"/>
  <c r="J3013" i="1"/>
  <c r="K3013" i="1" s="1"/>
  <c r="E3013" i="1" s="1"/>
  <c r="AB3014" i="1"/>
  <c r="B3009" i="1" l="1"/>
  <c r="X3010" i="1"/>
  <c r="Z3009" i="1"/>
  <c r="F3012" i="1"/>
  <c r="P3011" i="1"/>
  <c r="S3010" i="1"/>
  <c r="L3012" i="1"/>
  <c r="O3012" i="1" s="1"/>
  <c r="G3012" i="1"/>
  <c r="D3013" i="1"/>
  <c r="C3016" i="1"/>
  <c r="U3013" i="1"/>
  <c r="W3013" i="1" s="1"/>
  <c r="J3014" i="1"/>
  <c r="K3014" i="1" s="1"/>
  <c r="E3014" i="1" s="1"/>
  <c r="M3014" i="1"/>
  <c r="N3014" i="1" s="1"/>
  <c r="AB3015" i="1"/>
  <c r="I3015" i="1"/>
  <c r="A3016" i="1"/>
  <c r="Q3016" i="1" s="1"/>
  <c r="R3016" i="1" s="1"/>
  <c r="H3015" i="1"/>
  <c r="T3017" i="1"/>
  <c r="B3010" i="1" l="1"/>
  <c r="P3012" i="1"/>
  <c r="S3011" i="1"/>
  <c r="F3013" i="1"/>
  <c r="X3011" i="1"/>
  <c r="Z3010" i="1"/>
  <c r="L3013" i="1"/>
  <c r="O3013" i="1" s="1"/>
  <c r="G3013" i="1"/>
  <c r="D3014" i="1"/>
  <c r="C3017" i="1"/>
  <c r="U3014" i="1"/>
  <c r="W3014" i="1" s="1"/>
  <c r="T3018" i="1"/>
  <c r="A3017" i="1"/>
  <c r="Q3017" i="1" s="1"/>
  <c r="R3017" i="1" s="1"/>
  <c r="I3016" i="1"/>
  <c r="H3016" i="1"/>
  <c r="J3015" i="1"/>
  <c r="K3015" i="1" s="1"/>
  <c r="E3015" i="1" s="1"/>
  <c r="M3015" i="1"/>
  <c r="N3015" i="1" s="1"/>
  <c r="AB3016" i="1"/>
  <c r="X3012" i="1" l="1"/>
  <c r="B3011" i="1"/>
  <c r="Z3011" i="1"/>
  <c r="P3013" i="1"/>
  <c r="F3014" i="1"/>
  <c r="S3012" i="1"/>
  <c r="L3014" i="1"/>
  <c r="O3014" i="1" s="1"/>
  <c r="G3014" i="1"/>
  <c r="D3015" i="1"/>
  <c r="C3018" i="1"/>
  <c r="U3015" i="1"/>
  <c r="W3015" i="1" s="1"/>
  <c r="M3016" i="1"/>
  <c r="N3016" i="1" s="1"/>
  <c r="J3016" i="1"/>
  <c r="K3016" i="1" s="1"/>
  <c r="E3016" i="1" s="1"/>
  <c r="AB3017" i="1"/>
  <c r="A3018" i="1"/>
  <c r="Q3018" i="1" s="1"/>
  <c r="R3018" i="1" s="1"/>
  <c r="I3017" i="1"/>
  <c r="H3017" i="1"/>
  <c r="T3019" i="1"/>
  <c r="B3012" i="1" l="1"/>
  <c r="P3014" i="1"/>
  <c r="S3013" i="1"/>
  <c r="F3015" i="1"/>
  <c r="X3013" i="1"/>
  <c r="Z3012" i="1"/>
  <c r="L3015" i="1"/>
  <c r="O3015" i="1" s="1"/>
  <c r="G3015" i="1"/>
  <c r="D3016" i="1"/>
  <c r="C3019" i="1"/>
  <c r="U3016" i="1"/>
  <c r="W3016" i="1" s="1"/>
  <c r="T3020" i="1"/>
  <c r="J3017" i="1"/>
  <c r="K3017" i="1" s="1"/>
  <c r="E3017" i="1" s="1"/>
  <c r="M3017" i="1"/>
  <c r="N3017" i="1" s="1"/>
  <c r="AB3018" i="1"/>
  <c r="I3018" i="1"/>
  <c r="A3019" i="1"/>
  <c r="Q3019" i="1" s="1"/>
  <c r="R3019" i="1" s="1"/>
  <c r="H3018" i="1"/>
  <c r="X3014" i="1" l="1"/>
  <c r="F3016" i="1"/>
  <c r="B3013" i="1"/>
  <c r="Z3013" i="1"/>
  <c r="P3015" i="1"/>
  <c r="S3014" i="1"/>
  <c r="L3016" i="1"/>
  <c r="O3016" i="1" s="1"/>
  <c r="G3016" i="1"/>
  <c r="D3017" i="1"/>
  <c r="C3020" i="1"/>
  <c r="U3017" i="1"/>
  <c r="W3017" i="1" s="1"/>
  <c r="I3019" i="1"/>
  <c r="A3020" i="1"/>
  <c r="Q3020" i="1" s="1"/>
  <c r="R3020" i="1" s="1"/>
  <c r="H3019" i="1"/>
  <c r="J3018" i="1"/>
  <c r="K3018" i="1" s="1"/>
  <c r="E3018" i="1" s="1"/>
  <c r="M3018" i="1"/>
  <c r="N3018" i="1" s="1"/>
  <c r="AB3019" i="1"/>
  <c r="T3021" i="1"/>
  <c r="F3017" i="1" l="1"/>
  <c r="B3014" i="1"/>
  <c r="X3015" i="1"/>
  <c r="Z3014" i="1"/>
  <c r="P3016" i="1"/>
  <c r="S3015" i="1"/>
  <c r="L3017" i="1"/>
  <c r="O3017" i="1" s="1"/>
  <c r="D3018" i="1"/>
  <c r="C3021" i="1"/>
  <c r="G3017" i="1"/>
  <c r="U3018" i="1"/>
  <c r="W3018" i="1" s="1"/>
  <c r="T3022" i="1"/>
  <c r="A3021" i="1"/>
  <c r="Q3021" i="1" s="1"/>
  <c r="R3021" i="1" s="1"/>
  <c r="I3020" i="1"/>
  <c r="H3020" i="1"/>
  <c r="M3019" i="1"/>
  <c r="N3019" i="1" s="1"/>
  <c r="J3019" i="1"/>
  <c r="K3019" i="1" s="1"/>
  <c r="E3019" i="1" s="1"/>
  <c r="AB3020" i="1"/>
  <c r="F3018" i="1" l="1"/>
  <c r="P3017" i="1"/>
  <c r="X3016" i="1"/>
  <c r="B3015" i="1"/>
  <c r="S3016" i="1"/>
  <c r="Z3015" i="1"/>
  <c r="L3018" i="1"/>
  <c r="O3018" i="1" s="1"/>
  <c r="G3018" i="1"/>
  <c r="D3019" i="1"/>
  <c r="C3022" i="1"/>
  <c r="U3019" i="1"/>
  <c r="W3019" i="1" s="1"/>
  <c r="J3020" i="1"/>
  <c r="K3020" i="1" s="1"/>
  <c r="E3020" i="1" s="1"/>
  <c r="M3020" i="1"/>
  <c r="N3020" i="1" s="1"/>
  <c r="AB3021" i="1"/>
  <c r="A3022" i="1"/>
  <c r="Q3022" i="1" s="1"/>
  <c r="R3022" i="1" s="1"/>
  <c r="I3021" i="1"/>
  <c r="H3021" i="1"/>
  <c r="T3023" i="1"/>
  <c r="X3017" i="1" l="1"/>
  <c r="F3019" i="1"/>
  <c r="S3017" i="1"/>
  <c r="P3018" i="1"/>
  <c r="B3016" i="1"/>
  <c r="Z3016" i="1"/>
  <c r="L3019" i="1"/>
  <c r="O3019" i="1" s="1"/>
  <c r="D3020" i="1"/>
  <c r="C3023" i="1"/>
  <c r="G3019" i="1"/>
  <c r="U3020" i="1"/>
  <c r="W3020" i="1" s="1"/>
  <c r="T3024" i="1"/>
  <c r="J3021" i="1"/>
  <c r="K3021" i="1" s="1"/>
  <c r="E3021" i="1" s="1"/>
  <c r="M3021" i="1"/>
  <c r="N3021" i="1" s="1"/>
  <c r="AB3022" i="1"/>
  <c r="A3023" i="1"/>
  <c r="Q3023" i="1" s="1"/>
  <c r="R3023" i="1" s="1"/>
  <c r="I3022" i="1"/>
  <c r="H3022" i="1"/>
  <c r="B3017" i="1" l="1"/>
  <c r="X3018" i="1"/>
  <c r="P3019" i="1"/>
  <c r="S3018" i="1"/>
  <c r="Z3017" i="1"/>
  <c r="F3020" i="1"/>
  <c r="L3020" i="1"/>
  <c r="O3020" i="1" s="1"/>
  <c r="G3020" i="1"/>
  <c r="D3021" i="1"/>
  <c r="C3024" i="1"/>
  <c r="U3021" i="1"/>
  <c r="W3021" i="1" s="1"/>
  <c r="N3022" i="1"/>
  <c r="J3022" i="1"/>
  <c r="K3022" i="1" s="1"/>
  <c r="E3022" i="1" s="1"/>
  <c r="M3022" i="1"/>
  <c r="AB3023" i="1"/>
  <c r="A3024" i="1"/>
  <c r="Q3024" i="1" s="1"/>
  <c r="R3024" i="1" s="1"/>
  <c r="H3023" i="1"/>
  <c r="I3023" i="1" s="1"/>
  <c r="T3025" i="1"/>
  <c r="B3018" i="1" l="1"/>
  <c r="X3019" i="1"/>
  <c r="Z3018" i="1"/>
  <c r="P3020" i="1"/>
  <c r="F3021" i="1"/>
  <c r="S3019" i="1"/>
  <c r="L3021" i="1"/>
  <c r="O3021" i="1" s="1"/>
  <c r="D3022" i="1"/>
  <c r="C3025" i="1"/>
  <c r="G3021" i="1"/>
  <c r="U3022" i="1"/>
  <c r="W3022" i="1" s="1"/>
  <c r="T3026" i="1"/>
  <c r="J3023" i="1"/>
  <c r="K3023" i="1" s="1"/>
  <c r="E3023" i="1" s="1"/>
  <c r="AB3024" i="1"/>
  <c r="A3025" i="1"/>
  <c r="Q3025" i="1" s="1"/>
  <c r="R3025" i="1" s="1"/>
  <c r="I3024" i="1"/>
  <c r="H3024" i="1"/>
  <c r="B3019" i="1" l="1"/>
  <c r="X3020" i="1"/>
  <c r="F3022" i="1"/>
  <c r="P3021" i="1"/>
  <c r="S3020" i="1"/>
  <c r="Z3019" i="1"/>
  <c r="L3022" i="1"/>
  <c r="O3022" i="1" s="1"/>
  <c r="G3022" i="1"/>
  <c r="C3026" i="1"/>
  <c r="D3023" i="1"/>
  <c r="U3023" i="1"/>
  <c r="W3023" i="1" s="1"/>
  <c r="J3024" i="1"/>
  <c r="K3024" i="1" s="1"/>
  <c r="E3024" i="1" s="1"/>
  <c r="AB3025" i="1"/>
  <c r="A3026" i="1"/>
  <c r="Q3026" i="1" s="1"/>
  <c r="R3026" i="1" s="1"/>
  <c r="I3025" i="1"/>
  <c r="H3025" i="1"/>
  <c r="T3027" i="1"/>
  <c r="B3020" i="1" l="1"/>
  <c r="X3021" i="1"/>
  <c r="P3022" i="1"/>
  <c r="F3023" i="1"/>
  <c r="S3021" i="1"/>
  <c r="Z3020" i="1"/>
  <c r="M3023" i="1"/>
  <c r="N3023" i="1" s="1"/>
  <c r="N3024" i="1" s="1"/>
  <c r="L3023" i="1"/>
  <c r="G3023" i="1"/>
  <c r="D3024" i="1"/>
  <c r="C3027" i="1"/>
  <c r="U3024" i="1"/>
  <c r="W3024" i="1" s="1"/>
  <c r="T3028" i="1"/>
  <c r="J3025" i="1"/>
  <c r="K3025" i="1" s="1"/>
  <c r="E3025" i="1" s="1"/>
  <c r="AB3026" i="1"/>
  <c r="A3027" i="1"/>
  <c r="Q3027" i="1" s="1"/>
  <c r="R3027" i="1" s="1"/>
  <c r="I3026" i="1"/>
  <c r="H3026" i="1"/>
  <c r="B3021" i="1" l="1"/>
  <c r="X3022" i="1"/>
  <c r="S3022" i="1"/>
  <c r="F3024" i="1"/>
  <c r="O3023" i="1"/>
  <c r="Z3021" i="1"/>
  <c r="M3024" i="1"/>
  <c r="M3025" i="1" s="1"/>
  <c r="N3025" i="1" s="1"/>
  <c r="L3024" i="1"/>
  <c r="O3024" i="1" s="1"/>
  <c r="G3024" i="1"/>
  <c r="D3025" i="1"/>
  <c r="C3028" i="1"/>
  <c r="U3025" i="1"/>
  <c r="W3025" i="1" s="1"/>
  <c r="J3026" i="1"/>
  <c r="K3026" i="1" s="1"/>
  <c r="E3026" i="1" s="1"/>
  <c r="AB3027" i="1"/>
  <c r="A3028" i="1"/>
  <c r="Q3028" i="1" s="1"/>
  <c r="R3028" i="1" s="1"/>
  <c r="I3027" i="1"/>
  <c r="H3027" i="1"/>
  <c r="T3029" i="1"/>
  <c r="M3026" i="1" l="1"/>
  <c r="M3027" i="1" s="1"/>
  <c r="B3022" i="1"/>
  <c r="Z3022" i="1"/>
  <c r="F3025" i="1"/>
  <c r="P3024" i="1"/>
  <c r="P3023" i="1"/>
  <c r="N3026" i="1"/>
  <c r="L3025" i="1"/>
  <c r="O3025" i="1" s="1"/>
  <c r="G3025" i="1"/>
  <c r="D3026" i="1"/>
  <c r="C3029" i="1"/>
  <c r="U3026" i="1"/>
  <c r="W3026" i="1" s="1"/>
  <c r="T3030" i="1"/>
  <c r="J3027" i="1"/>
  <c r="K3027" i="1" s="1"/>
  <c r="E3027" i="1" s="1"/>
  <c r="AB3028" i="1"/>
  <c r="A3029" i="1"/>
  <c r="Q3029" i="1" s="1"/>
  <c r="R3029" i="1" s="1"/>
  <c r="I3028" i="1"/>
  <c r="H3028" i="1"/>
  <c r="N3027" i="1" l="1"/>
  <c r="X3024" i="1"/>
  <c r="S3024" i="1"/>
  <c r="P3025" i="1"/>
  <c r="F3026" i="1"/>
  <c r="S3023" i="1"/>
  <c r="X3023" i="1"/>
  <c r="L3026" i="1"/>
  <c r="O3026" i="1" s="1"/>
  <c r="G3026" i="1"/>
  <c r="D3027" i="1"/>
  <c r="C3030" i="1"/>
  <c r="U3027" i="1"/>
  <c r="W3027" i="1" s="1"/>
  <c r="J3028" i="1"/>
  <c r="K3028" i="1" s="1"/>
  <c r="E3028" i="1" s="1"/>
  <c r="M3028" i="1"/>
  <c r="N3028" i="1" s="1"/>
  <c r="AB3029" i="1"/>
  <c r="A3030" i="1"/>
  <c r="Q3030" i="1" s="1"/>
  <c r="R3030" i="1" s="1"/>
  <c r="I3029" i="1"/>
  <c r="H3029" i="1"/>
  <c r="T3031" i="1"/>
  <c r="B3024" i="1" l="1"/>
  <c r="X3025" i="1"/>
  <c r="P3026" i="1"/>
  <c r="F3027" i="1"/>
  <c r="S3025" i="1"/>
  <c r="Z3024" i="1"/>
  <c r="B3023" i="1"/>
  <c r="Z3023" i="1"/>
  <c r="L3027" i="1"/>
  <c r="O3027" i="1" s="1"/>
  <c r="G3027" i="1"/>
  <c r="D3028" i="1"/>
  <c r="C3031" i="1"/>
  <c r="U3028" i="1"/>
  <c r="W3028" i="1" s="1"/>
  <c r="T3032" i="1"/>
  <c r="J3029" i="1"/>
  <c r="K3029" i="1" s="1"/>
  <c r="E3029" i="1" s="1"/>
  <c r="M3029" i="1"/>
  <c r="N3029" i="1" s="1"/>
  <c r="AB3030" i="1"/>
  <c r="A3031" i="1"/>
  <c r="Q3031" i="1" s="1"/>
  <c r="R3031" i="1" s="1"/>
  <c r="I3030" i="1"/>
  <c r="H3030" i="1"/>
  <c r="B3025" i="1" l="1"/>
  <c r="X3026" i="1"/>
  <c r="P3027" i="1"/>
  <c r="Z3025" i="1"/>
  <c r="S3026" i="1"/>
  <c r="F3028" i="1"/>
  <c r="G3028" i="1"/>
  <c r="L3028" i="1"/>
  <c r="O3028" i="1" s="1"/>
  <c r="D3029" i="1"/>
  <c r="C3032" i="1"/>
  <c r="U3029" i="1"/>
  <c r="W3029" i="1" s="1"/>
  <c r="J3030" i="1"/>
  <c r="K3030" i="1" s="1"/>
  <c r="E3030" i="1" s="1"/>
  <c r="M3030" i="1"/>
  <c r="N3030" i="1" s="1"/>
  <c r="AB3031" i="1"/>
  <c r="A3032" i="1"/>
  <c r="Q3032" i="1" s="1"/>
  <c r="R3032" i="1" s="1"/>
  <c r="I3031" i="1"/>
  <c r="H3031" i="1"/>
  <c r="T3033" i="1"/>
  <c r="B3026" i="1" l="1"/>
  <c r="F3029" i="1"/>
  <c r="X3027" i="1"/>
  <c r="Z3026" i="1"/>
  <c r="P3028" i="1"/>
  <c r="S3027" i="1"/>
  <c r="L3029" i="1"/>
  <c r="O3029" i="1" s="1"/>
  <c r="D3030" i="1"/>
  <c r="C3033" i="1"/>
  <c r="G3029" i="1"/>
  <c r="U3030" i="1"/>
  <c r="W3030" i="1" s="1"/>
  <c r="T3034" i="1"/>
  <c r="J3031" i="1"/>
  <c r="K3031" i="1" s="1"/>
  <c r="E3031" i="1" s="1"/>
  <c r="M3031" i="1"/>
  <c r="N3031" i="1" s="1"/>
  <c r="AB3032" i="1"/>
  <c r="A3033" i="1"/>
  <c r="Q3033" i="1" s="1"/>
  <c r="R3033" i="1" s="1"/>
  <c r="I3032" i="1"/>
  <c r="H3032" i="1"/>
  <c r="F3030" i="1" l="1"/>
  <c r="P3029" i="1"/>
  <c r="L3030" i="1"/>
  <c r="O3030" i="1" s="1"/>
  <c r="X3028" i="1"/>
  <c r="B3027" i="1"/>
  <c r="Z3027" i="1"/>
  <c r="S3028" i="1"/>
  <c r="G3030" i="1"/>
  <c r="D3031" i="1"/>
  <c r="C3034" i="1"/>
  <c r="U3031" i="1"/>
  <c r="W3031" i="1" s="1"/>
  <c r="J3032" i="1"/>
  <c r="K3032" i="1" s="1"/>
  <c r="E3032" i="1" s="1"/>
  <c r="M3032" i="1"/>
  <c r="N3032" i="1" s="1"/>
  <c r="AB3033" i="1"/>
  <c r="A3034" i="1"/>
  <c r="Q3034" i="1" s="1"/>
  <c r="R3034" i="1" s="1"/>
  <c r="I3033" i="1"/>
  <c r="H3033" i="1"/>
  <c r="T3035" i="1"/>
  <c r="X3029" i="1" l="1"/>
  <c r="S3029" i="1"/>
  <c r="B3028" i="1"/>
  <c r="F3031" i="1"/>
  <c r="P3030" i="1"/>
  <c r="Z3028" i="1"/>
  <c r="L3031" i="1"/>
  <c r="O3031" i="1" s="1"/>
  <c r="G3031" i="1"/>
  <c r="D3032" i="1"/>
  <c r="C3035" i="1"/>
  <c r="U3032" i="1"/>
  <c r="W3032" i="1" s="1"/>
  <c r="T3036" i="1"/>
  <c r="J3033" i="1"/>
  <c r="K3033" i="1" s="1"/>
  <c r="E3033" i="1" s="1"/>
  <c r="M3033" i="1"/>
  <c r="N3033" i="1" s="1"/>
  <c r="AB3034" i="1"/>
  <c r="A3035" i="1"/>
  <c r="Q3035" i="1" s="1"/>
  <c r="R3035" i="1" s="1"/>
  <c r="I3034" i="1"/>
  <c r="H3034" i="1"/>
  <c r="B3029" i="1" l="1"/>
  <c r="Z3029" i="1"/>
  <c r="F3032" i="1"/>
  <c r="S3030" i="1"/>
  <c r="X3030" i="1"/>
  <c r="P3031" i="1"/>
  <c r="L3032" i="1"/>
  <c r="O3032" i="1" s="1"/>
  <c r="G3032" i="1"/>
  <c r="D3033" i="1"/>
  <c r="C3036" i="1"/>
  <c r="U3033" i="1"/>
  <c r="W3033" i="1" s="1"/>
  <c r="J3034" i="1"/>
  <c r="K3034" i="1" s="1"/>
  <c r="E3034" i="1" s="1"/>
  <c r="M3034" i="1"/>
  <c r="N3034" i="1" s="1"/>
  <c r="AB3035" i="1"/>
  <c r="I3035" i="1"/>
  <c r="A3036" i="1"/>
  <c r="Q3036" i="1" s="1"/>
  <c r="R3036" i="1" s="1"/>
  <c r="H3035" i="1"/>
  <c r="T3037" i="1"/>
  <c r="Z3030" i="1" l="1"/>
  <c r="B3030" i="1"/>
  <c r="F3033" i="1"/>
  <c r="P3032" i="1"/>
  <c r="X3031" i="1"/>
  <c r="S3031" i="1"/>
  <c r="L3033" i="1"/>
  <c r="O3033" i="1" s="1"/>
  <c r="G3033" i="1"/>
  <c r="D3034" i="1"/>
  <c r="C3037" i="1"/>
  <c r="U3034" i="1"/>
  <c r="W3034" i="1" s="1"/>
  <c r="T3038" i="1"/>
  <c r="I3036" i="1"/>
  <c r="H3036" i="1"/>
  <c r="A3037" i="1"/>
  <c r="Q3037" i="1" s="1"/>
  <c r="R3037" i="1" s="1"/>
  <c r="J3035" i="1"/>
  <c r="K3035" i="1" s="1"/>
  <c r="E3035" i="1" s="1"/>
  <c r="M3035" i="1"/>
  <c r="N3035" i="1" s="1"/>
  <c r="AB3036" i="1"/>
  <c r="B3031" i="1" l="1"/>
  <c r="X3032" i="1"/>
  <c r="F3034" i="1"/>
  <c r="P3033" i="1"/>
  <c r="S3032" i="1"/>
  <c r="Z3031" i="1"/>
  <c r="L3034" i="1"/>
  <c r="O3034" i="1" s="1"/>
  <c r="G3034" i="1"/>
  <c r="D3035" i="1"/>
  <c r="C3038" i="1"/>
  <c r="U3035" i="1"/>
  <c r="W3035" i="1" s="1"/>
  <c r="I3037" i="1"/>
  <c r="A3038" i="1"/>
  <c r="Q3038" i="1" s="1"/>
  <c r="R3038" i="1" s="1"/>
  <c r="H3037" i="1"/>
  <c r="M3036" i="1"/>
  <c r="N3036" i="1"/>
  <c r="J3036" i="1"/>
  <c r="K3036" i="1" s="1"/>
  <c r="E3036" i="1" s="1"/>
  <c r="AB3037" i="1"/>
  <c r="T3039" i="1"/>
  <c r="B3032" i="1" l="1"/>
  <c r="X3033" i="1"/>
  <c r="P3034" i="1"/>
  <c r="F3035" i="1"/>
  <c r="S3033" i="1"/>
  <c r="Z3032" i="1"/>
  <c r="L3035" i="1"/>
  <c r="O3035" i="1" s="1"/>
  <c r="G3035" i="1"/>
  <c r="D3036" i="1"/>
  <c r="C3039" i="1"/>
  <c r="U3036" i="1"/>
  <c r="W3036" i="1" s="1"/>
  <c r="T3040" i="1"/>
  <c r="A3039" i="1"/>
  <c r="Q3039" i="1" s="1"/>
  <c r="R3039" i="1" s="1"/>
  <c r="I3038" i="1"/>
  <c r="H3038" i="1"/>
  <c r="M3037" i="1"/>
  <c r="N3037" i="1" s="1"/>
  <c r="J3037" i="1"/>
  <c r="K3037" i="1" s="1"/>
  <c r="E3037" i="1" s="1"/>
  <c r="AB3038" i="1"/>
  <c r="B3033" i="1" l="1"/>
  <c r="X3034" i="1"/>
  <c r="F3036" i="1"/>
  <c r="P3035" i="1"/>
  <c r="Z3033" i="1"/>
  <c r="S3034" i="1"/>
  <c r="L3036" i="1"/>
  <c r="O3036" i="1" s="1"/>
  <c r="G3036" i="1"/>
  <c r="D3037" i="1"/>
  <c r="C3040" i="1"/>
  <c r="U3037" i="1"/>
  <c r="W3037" i="1" s="1"/>
  <c r="J3038" i="1"/>
  <c r="K3038" i="1" s="1"/>
  <c r="E3038" i="1" s="1"/>
  <c r="M3038" i="1"/>
  <c r="N3038" i="1" s="1"/>
  <c r="AB3039" i="1"/>
  <c r="H3039" i="1"/>
  <c r="A3040" i="1"/>
  <c r="Q3040" i="1" s="1"/>
  <c r="R3040" i="1" s="1"/>
  <c r="I3039" i="1"/>
  <c r="T3041" i="1"/>
  <c r="B3034" i="1" l="1"/>
  <c r="P3036" i="1"/>
  <c r="F3037" i="1"/>
  <c r="X3035" i="1"/>
  <c r="Z3034" i="1"/>
  <c r="S3035" i="1"/>
  <c r="L3037" i="1"/>
  <c r="O3037" i="1" s="1"/>
  <c r="D3038" i="1"/>
  <c r="C3041" i="1"/>
  <c r="G3037" i="1"/>
  <c r="U3038" i="1"/>
  <c r="W3038" i="1" s="1"/>
  <c r="T3042" i="1"/>
  <c r="N3039" i="1"/>
  <c r="J3039" i="1"/>
  <c r="K3039" i="1" s="1"/>
  <c r="E3039" i="1" s="1"/>
  <c r="M3039" i="1"/>
  <c r="AB3040" i="1"/>
  <c r="I3040" i="1"/>
  <c r="A3041" i="1"/>
  <c r="Q3041" i="1" s="1"/>
  <c r="R3041" i="1" s="1"/>
  <c r="H3040" i="1"/>
  <c r="X3036" i="1" l="1"/>
  <c r="P3037" i="1"/>
  <c r="F3038" i="1"/>
  <c r="S3036" i="1"/>
  <c r="B3035" i="1"/>
  <c r="Z3035" i="1"/>
  <c r="L3038" i="1"/>
  <c r="O3038" i="1" s="1"/>
  <c r="D3039" i="1"/>
  <c r="C3042" i="1"/>
  <c r="G3038" i="1"/>
  <c r="U3039" i="1"/>
  <c r="W3039" i="1" s="1"/>
  <c r="I3041" i="1"/>
  <c r="A3042" i="1"/>
  <c r="Q3042" i="1" s="1"/>
  <c r="R3042" i="1" s="1"/>
  <c r="H3041" i="1"/>
  <c r="M3040" i="1"/>
  <c r="N3040" i="1" s="1"/>
  <c r="J3040" i="1"/>
  <c r="K3040" i="1" s="1"/>
  <c r="E3040" i="1" s="1"/>
  <c r="AB3041" i="1"/>
  <c r="T3043" i="1"/>
  <c r="B3036" i="1" l="1"/>
  <c r="X3037" i="1"/>
  <c r="F3039" i="1"/>
  <c r="Z3036" i="1"/>
  <c r="P3038" i="1"/>
  <c r="S3037" i="1"/>
  <c r="L3039" i="1"/>
  <c r="O3039" i="1" s="1"/>
  <c r="G3039" i="1"/>
  <c r="D3040" i="1"/>
  <c r="C3043" i="1"/>
  <c r="U3040" i="1"/>
  <c r="W3040" i="1" s="1"/>
  <c r="T3044" i="1"/>
  <c r="I3042" i="1"/>
  <c r="H3042" i="1"/>
  <c r="A3043" i="1"/>
  <c r="Q3043" i="1" s="1"/>
  <c r="R3043" i="1" s="1"/>
  <c r="J3041" i="1"/>
  <c r="K3041" i="1" s="1"/>
  <c r="E3041" i="1" s="1"/>
  <c r="M3041" i="1"/>
  <c r="N3041" i="1" s="1"/>
  <c r="AB3042" i="1"/>
  <c r="B3037" i="1" l="1"/>
  <c r="X3038" i="1"/>
  <c r="P3039" i="1"/>
  <c r="S3038" i="1"/>
  <c r="F3040" i="1"/>
  <c r="Z3037" i="1"/>
  <c r="L3040" i="1"/>
  <c r="O3040" i="1" s="1"/>
  <c r="G3040" i="1"/>
  <c r="D3041" i="1"/>
  <c r="C3044" i="1"/>
  <c r="U3041" i="1"/>
  <c r="W3041" i="1" s="1"/>
  <c r="I3043" i="1"/>
  <c r="H3043" i="1"/>
  <c r="A3044" i="1"/>
  <c r="Q3044" i="1" s="1"/>
  <c r="R3044" i="1" s="1"/>
  <c r="M3042" i="1"/>
  <c r="N3042" i="1" s="1"/>
  <c r="J3042" i="1"/>
  <c r="K3042" i="1" s="1"/>
  <c r="E3042" i="1" s="1"/>
  <c r="AB3043" i="1"/>
  <c r="T3045" i="1"/>
  <c r="B3038" i="1" l="1"/>
  <c r="X3039" i="1"/>
  <c r="F3041" i="1"/>
  <c r="Z3038" i="1"/>
  <c r="P3040" i="1"/>
  <c r="S3039" i="1"/>
  <c r="L3041" i="1"/>
  <c r="O3041" i="1" s="1"/>
  <c r="G3041" i="1"/>
  <c r="D3042" i="1"/>
  <c r="C3045" i="1"/>
  <c r="U3042" i="1"/>
  <c r="W3042" i="1" s="1"/>
  <c r="T3046" i="1"/>
  <c r="I3044" i="1"/>
  <c r="H3044" i="1"/>
  <c r="A3045" i="1"/>
  <c r="Q3045" i="1" s="1"/>
  <c r="R3045" i="1" s="1"/>
  <c r="M3043" i="1"/>
  <c r="N3043" i="1" s="1"/>
  <c r="J3043" i="1"/>
  <c r="K3043" i="1" s="1"/>
  <c r="E3043" i="1" s="1"/>
  <c r="AB3044" i="1"/>
  <c r="B3039" i="1" l="1"/>
  <c r="X3040" i="1"/>
  <c r="F3042" i="1"/>
  <c r="Z3039" i="1"/>
  <c r="P3041" i="1"/>
  <c r="S3040" i="1"/>
  <c r="L3042" i="1"/>
  <c r="O3042" i="1" s="1"/>
  <c r="D3043" i="1"/>
  <c r="C3046" i="1"/>
  <c r="G3042" i="1"/>
  <c r="U3043" i="1"/>
  <c r="W3043" i="1" s="1"/>
  <c r="I3045" i="1"/>
  <c r="H3045" i="1"/>
  <c r="A3046" i="1"/>
  <c r="Q3046" i="1" s="1"/>
  <c r="R3046" i="1" s="1"/>
  <c r="M3044" i="1"/>
  <c r="N3044" i="1" s="1"/>
  <c r="J3044" i="1"/>
  <c r="K3044" i="1" s="1"/>
  <c r="E3044" i="1" s="1"/>
  <c r="AB3045" i="1"/>
  <c r="T3047" i="1"/>
  <c r="B3040" i="1" l="1"/>
  <c r="F3043" i="1"/>
  <c r="X3041" i="1"/>
  <c r="Z3040" i="1"/>
  <c r="S3041" i="1"/>
  <c r="P3042" i="1"/>
  <c r="L3043" i="1"/>
  <c r="O3043" i="1" s="1"/>
  <c r="G3043" i="1"/>
  <c r="D3044" i="1"/>
  <c r="C3047" i="1"/>
  <c r="U3044" i="1"/>
  <c r="W3044" i="1" s="1"/>
  <c r="T3048" i="1"/>
  <c r="I3046" i="1"/>
  <c r="H3046" i="1"/>
  <c r="A3047" i="1"/>
  <c r="Q3047" i="1" s="1"/>
  <c r="R3047" i="1" s="1"/>
  <c r="M3045" i="1"/>
  <c r="N3045" i="1" s="1"/>
  <c r="J3045" i="1"/>
  <c r="K3045" i="1" s="1"/>
  <c r="E3045" i="1" s="1"/>
  <c r="AB3046" i="1"/>
  <c r="P3043" i="1" l="1"/>
  <c r="F3044" i="1"/>
  <c r="B3041" i="1"/>
  <c r="S3042" i="1"/>
  <c r="X3042" i="1"/>
  <c r="Z3041" i="1"/>
  <c r="L3044" i="1"/>
  <c r="O3044" i="1" s="1"/>
  <c r="G3044" i="1"/>
  <c r="D3045" i="1"/>
  <c r="C3048" i="1"/>
  <c r="U3045" i="1"/>
  <c r="W3045" i="1" s="1"/>
  <c r="I3047" i="1"/>
  <c r="H3047" i="1"/>
  <c r="A3048" i="1"/>
  <c r="Q3048" i="1" s="1"/>
  <c r="R3048" i="1" s="1"/>
  <c r="M3046" i="1"/>
  <c r="N3046" i="1"/>
  <c r="J3046" i="1"/>
  <c r="K3046" i="1" s="1"/>
  <c r="E3046" i="1" s="1"/>
  <c r="AB3047" i="1"/>
  <c r="T3049" i="1"/>
  <c r="B3042" i="1" l="1"/>
  <c r="X3043" i="1"/>
  <c r="P3044" i="1"/>
  <c r="F3045" i="1"/>
  <c r="S3043" i="1"/>
  <c r="Z3042" i="1"/>
  <c r="L3045" i="1"/>
  <c r="O3045" i="1" s="1"/>
  <c r="G3045" i="1"/>
  <c r="D3046" i="1"/>
  <c r="C3049" i="1"/>
  <c r="U3046" i="1"/>
  <c r="W3046" i="1" s="1"/>
  <c r="T3050" i="1"/>
  <c r="I3048" i="1"/>
  <c r="H3048" i="1"/>
  <c r="A3049" i="1"/>
  <c r="Q3049" i="1" s="1"/>
  <c r="R3049" i="1" s="1"/>
  <c r="M3047" i="1"/>
  <c r="N3047" i="1" s="1"/>
  <c r="J3047" i="1"/>
  <c r="K3047" i="1" s="1"/>
  <c r="E3047" i="1" s="1"/>
  <c r="AB3048" i="1"/>
  <c r="B3043" i="1" l="1"/>
  <c r="X3044" i="1"/>
  <c r="P3045" i="1"/>
  <c r="F3046" i="1"/>
  <c r="Z3043" i="1"/>
  <c r="S3044" i="1"/>
  <c r="L3046" i="1"/>
  <c r="O3046" i="1" s="1"/>
  <c r="G3046" i="1"/>
  <c r="D3047" i="1"/>
  <c r="C3050" i="1"/>
  <c r="U3047" i="1"/>
  <c r="W3047" i="1" s="1"/>
  <c r="I3049" i="1"/>
  <c r="H3049" i="1"/>
  <c r="A3050" i="1"/>
  <c r="Q3050" i="1" s="1"/>
  <c r="R3050" i="1" s="1"/>
  <c r="M3048" i="1"/>
  <c r="N3048" i="1" s="1"/>
  <c r="J3048" i="1"/>
  <c r="K3048" i="1" s="1"/>
  <c r="E3048" i="1" s="1"/>
  <c r="AB3049" i="1"/>
  <c r="T3051" i="1"/>
  <c r="B3044" i="1" l="1"/>
  <c r="X3045" i="1"/>
  <c r="P3046" i="1"/>
  <c r="Z3044" i="1"/>
  <c r="F3047" i="1"/>
  <c r="S3045" i="1"/>
  <c r="L3047" i="1"/>
  <c r="O3047" i="1" s="1"/>
  <c r="G3047" i="1"/>
  <c r="D3048" i="1"/>
  <c r="C3051" i="1"/>
  <c r="U3048" i="1"/>
  <c r="W3048" i="1" s="1"/>
  <c r="T3052" i="1"/>
  <c r="I3050" i="1"/>
  <c r="H3050" i="1"/>
  <c r="A3051" i="1"/>
  <c r="Q3051" i="1" s="1"/>
  <c r="R3051" i="1" s="1"/>
  <c r="M3049" i="1"/>
  <c r="N3049" i="1" s="1"/>
  <c r="J3049" i="1"/>
  <c r="K3049" i="1" s="1"/>
  <c r="E3049" i="1" s="1"/>
  <c r="AB3050" i="1"/>
  <c r="B3045" i="1" l="1"/>
  <c r="X3046" i="1"/>
  <c r="F3048" i="1"/>
  <c r="Z3045" i="1"/>
  <c r="P3047" i="1"/>
  <c r="S3046" i="1"/>
  <c r="L3048" i="1"/>
  <c r="O3048" i="1" s="1"/>
  <c r="G3048" i="1"/>
  <c r="D3049" i="1"/>
  <c r="C3052" i="1"/>
  <c r="U3049" i="1"/>
  <c r="W3049" i="1" s="1"/>
  <c r="I3051" i="1"/>
  <c r="H3051" i="1"/>
  <c r="A3052" i="1"/>
  <c r="Q3052" i="1" s="1"/>
  <c r="R3052" i="1" s="1"/>
  <c r="M3050" i="1"/>
  <c r="N3050" i="1" s="1"/>
  <c r="J3050" i="1"/>
  <c r="K3050" i="1" s="1"/>
  <c r="E3050" i="1" s="1"/>
  <c r="AB3051" i="1"/>
  <c r="T3053" i="1"/>
  <c r="X3047" i="1" l="1"/>
  <c r="B3046" i="1"/>
  <c r="Z3046" i="1"/>
  <c r="P3048" i="1"/>
  <c r="F3049" i="1"/>
  <c r="S3047" i="1"/>
  <c r="L3049" i="1"/>
  <c r="O3049" i="1" s="1"/>
  <c r="G3049" i="1"/>
  <c r="D3050" i="1"/>
  <c r="C3053" i="1"/>
  <c r="U3050" i="1"/>
  <c r="W3050" i="1" s="1"/>
  <c r="T3054" i="1"/>
  <c r="I3052" i="1"/>
  <c r="H3052" i="1"/>
  <c r="A3053" i="1"/>
  <c r="Q3053" i="1" s="1"/>
  <c r="R3053" i="1" s="1"/>
  <c r="M3051" i="1"/>
  <c r="N3051" i="1" s="1"/>
  <c r="J3051" i="1"/>
  <c r="K3051" i="1" s="1"/>
  <c r="E3051" i="1" s="1"/>
  <c r="AB3052" i="1"/>
  <c r="B3047" i="1" l="1"/>
  <c r="X3048" i="1"/>
  <c r="F3050" i="1"/>
  <c r="Z3047" i="1"/>
  <c r="S3048" i="1"/>
  <c r="P3049" i="1"/>
  <c r="L3050" i="1"/>
  <c r="O3050" i="1" s="1"/>
  <c r="G3050" i="1"/>
  <c r="D3051" i="1"/>
  <c r="C3054" i="1"/>
  <c r="U3051" i="1"/>
  <c r="W3051" i="1" s="1"/>
  <c r="I3053" i="1"/>
  <c r="H3053" i="1"/>
  <c r="A3054" i="1"/>
  <c r="Q3054" i="1" s="1"/>
  <c r="R3054" i="1" s="1"/>
  <c r="M3052" i="1"/>
  <c r="N3052" i="1" s="1"/>
  <c r="J3052" i="1"/>
  <c r="K3052" i="1" s="1"/>
  <c r="E3052" i="1" s="1"/>
  <c r="AB3053" i="1"/>
  <c r="T3055" i="1"/>
  <c r="B3048" i="1" l="1"/>
  <c r="X3049" i="1"/>
  <c r="P3050" i="1"/>
  <c r="F3051" i="1"/>
  <c r="S3049" i="1"/>
  <c r="Z3048" i="1"/>
  <c r="L3051" i="1"/>
  <c r="O3051" i="1" s="1"/>
  <c r="G3051" i="1"/>
  <c r="D3052" i="1"/>
  <c r="C3055" i="1"/>
  <c r="U3052" i="1"/>
  <c r="W3052" i="1" s="1"/>
  <c r="T3056" i="1"/>
  <c r="I3054" i="1"/>
  <c r="H3054" i="1"/>
  <c r="A3055" i="1"/>
  <c r="Q3055" i="1" s="1"/>
  <c r="R3055" i="1" s="1"/>
  <c r="M3053" i="1"/>
  <c r="N3053" i="1" s="1"/>
  <c r="J3053" i="1"/>
  <c r="K3053" i="1" s="1"/>
  <c r="E3053" i="1" s="1"/>
  <c r="AB3054" i="1"/>
  <c r="B3049" i="1" l="1"/>
  <c r="F3052" i="1"/>
  <c r="X3050" i="1"/>
  <c r="P3051" i="1"/>
  <c r="Z3049" i="1"/>
  <c r="S3050" i="1"/>
  <c r="L3052" i="1"/>
  <c r="O3052" i="1" s="1"/>
  <c r="G3052" i="1"/>
  <c r="D3053" i="1"/>
  <c r="C3056" i="1"/>
  <c r="U3053" i="1"/>
  <c r="W3053" i="1" s="1"/>
  <c r="A3056" i="1"/>
  <c r="Q3056" i="1" s="1"/>
  <c r="R3056" i="1" s="1"/>
  <c r="I3055" i="1"/>
  <c r="H3055" i="1"/>
  <c r="M3054" i="1"/>
  <c r="N3054" i="1"/>
  <c r="J3054" i="1"/>
  <c r="K3054" i="1" s="1"/>
  <c r="E3054" i="1" s="1"/>
  <c r="AB3055" i="1"/>
  <c r="T3057" i="1"/>
  <c r="B3050" i="1" l="1"/>
  <c r="F3053" i="1"/>
  <c r="P3052" i="1"/>
  <c r="X3051" i="1"/>
  <c r="Z3050" i="1"/>
  <c r="S3051" i="1"/>
  <c r="G3053" i="1"/>
  <c r="L3053" i="1"/>
  <c r="O3053" i="1" s="1"/>
  <c r="D3054" i="1"/>
  <c r="C3057" i="1"/>
  <c r="U3054" i="1"/>
  <c r="W3054" i="1" s="1"/>
  <c r="T3058" i="1"/>
  <c r="M3055" i="1"/>
  <c r="N3055" i="1" s="1"/>
  <c r="J3055" i="1"/>
  <c r="K3055" i="1" s="1"/>
  <c r="E3055" i="1" s="1"/>
  <c r="AB3056" i="1"/>
  <c r="A3057" i="1"/>
  <c r="Q3057" i="1" s="1"/>
  <c r="R3057" i="1" s="1"/>
  <c r="H3056" i="1"/>
  <c r="I3056" i="1" s="1"/>
  <c r="X3052" i="1" l="1"/>
  <c r="S3052" i="1"/>
  <c r="F3054" i="1"/>
  <c r="B3051" i="1"/>
  <c r="P3053" i="1"/>
  <c r="Z3051" i="1"/>
  <c r="L3054" i="1"/>
  <c r="O3054" i="1" s="1"/>
  <c r="G3054" i="1"/>
  <c r="D3055" i="1"/>
  <c r="C3058" i="1"/>
  <c r="U3055" i="1"/>
  <c r="W3055" i="1" s="1"/>
  <c r="AB3057" i="1"/>
  <c r="J3056" i="1"/>
  <c r="K3056" i="1" s="1"/>
  <c r="E3056" i="1" s="1"/>
  <c r="I3057" i="1"/>
  <c r="H3057" i="1"/>
  <c r="A3058" i="1"/>
  <c r="Q3058" i="1" s="1"/>
  <c r="R3058" i="1" s="1"/>
  <c r="T3059" i="1"/>
  <c r="B3052" i="1" l="1"/>
  <c r="X3053" i="1"/>
  <c r="P3054" i="1"/>
  <c r="F3055" i="1"/>
  <c r="S3053" i="1"/>
  <c r="Z3052" i="1"/>
  <c r="L3055" i="1"/>
  <c r="O3055" i="1" s="1"/>
  <c r="G3055" i="1"/>
  <c r="C3059" i="1"/>
  <c r="D3056" i="1"/>
  <c r="U3056" i="1"/>
  <c r="W3056" i="1" s="1"/>
  <c r="T3060" i="1"/>
  <c r="AB3058" i="1"/>
  <c r="H3058" i="1"/>
  <c r="A3059" i="1"/>
  <c r="Q3059" i="1" s="1"/>
  <c r="R3059" i="1" s="1"/>
  <c r="I3058" i="1"/>
  <c r="J3057" i="1"/>
  <c r="K3057" i="1" s="1"/>
  <c r="E3057" i="1" s="1"/>
  <c r="Z3053" i="1" l="1"/>
  <c r="X3054" i="1"/>
  <c r="B3053" i="1"/>
  <c r="F3056" i="1"/>
  <c r="P3055" i="1"/>
  <c r="S3054" i="1"/>
  <c r="M3056" i="1"/>
  <c r="G3056" i="1"/>
  <c r="L3056" i="1"/>
  <c r="D3057" i="1"/>
  <c r="C3060" i="1"/>
  <c r="U3057" i="1"/>
  <c r="W3057" i="1" s="1"/>
  <c r="J3058" i="1"/>
  <c r="K3058" i="1" s="1"/>
  <c r="E3058" i="1" s="1"/>
  <c r="A3060" i="1"/>
  <c r="Q3060" i="1" s="1"/>
  <c r="R3060" i="1" s="1"/>
  <c r="H3059" i="1"/>
  <c r="I3059" i="1"/>
  <c r="AB3059" i="1"/>
  <c r="T3061" i="1"/>
  <c r="B3054" i="1" l="1"/>
  <c r="F3057" i="1"/>
  <c r="Z3054" i="1"/>
  <c r="S3055" i="1"/>
  <c r="X3055" i="1"/>
  <c r="N3056" i="1"/>
  <c r="O3056" i="1" s="1"/>
  <c r="M3057" i="1"/>
  <c r="L3057" i="1"/>
  <c r="G3057" i="1"/>
  <c r="D3058" i="1"/>
  <c r="C3061" i="1"/>
  <c r="U3058" i="1"/>
  <c r="W3058" i="1" s="1"/>
  <c r="T3062" i="1"/>
  <c r="AB3060" i="1"/>
  <c r="J3059" i="1"/>
  <c r="K3059" i="1" s="1"/>
  <c r="E3059" i="1" s="1"/>
  <c r="A3061" i="1"/>
  <c r="Q3061" i="1" s="1"/>
  <c r="R3061" i="1" s="1"/>
  <c r="I3060" i="1"/>
  <c r="H3060" i="1"/>
  <c r="F3058" i="1" l="1"/>
  <c r="Z3055" i="1"/>
  <c r="P3056" i="1"/>
  <c r="B3055" i="1"/>
  <c r="N3057" i="1"/>
  <c r="O3057" i="1" s="1"/>
  <c r="M3058" i="1"/>
  <c r="L3058" i="1"/>
  <c r="G3058" i="1"/>
  <c r="D3059" i="1"/>
  <c r="C3062" i="1"/>
  <c r="U3059" i="1"/>
  <c r="W3059" i="1" s="1"/>
  <c r="AB3061" i="1"/>
  <c r="J3060" i="1"/>
  <c r="K3060" i="1" s="1"/>
  <c r="E3060" i="1" s="1"/>
  <c r="H3061" i="1"/>
  <c r="I3061" i="1"/>
  <c r="A3062" i="1"/>
  <c r="Q3062" i="1" s="1"/>
  <c r="R3062" i="1" s="1"/>
  <c r="T3063" i="1"/>
  <c r="F3059" i="1" l="1"/>
  <c r="S3056" i="1"/>
  <c r="P3057" i="1"/>
  <c r="X3056" i="1"/>
  <c r="L3059" i="1"/>
  <c r="N3058" i="1"/>
  <c r="O3058" i="1" s="1"/>
  <c r="M3059" i="1"/>
  <c r="G3059" i="1"/>
  <c r="D3060" i="1"/>
  <c r="C3063" i="1"/>
  <c r="U3060" i="1"/>
  <c r="W3060" i="1" s="1"/>
  <c r="T3064" i="1"/>
  <c r="I3062" i="1"/>
  <c r="A3063" i="1"/>
  <c r="Q3063" i="1" s="1"/>
  <c r="R3063" i="1" s="1"/>
  <c r="H3062" i="1"/>
  <c r="J3061" i="1"/>
  <c r="K3061" i="1" s="1"/>
  <c r="E3061" i="1" s="1"/>
  <c r="AB3062" i="1"/>
  <c r="F3060" i="1" l="1"/>
  <c r="P3058" i="1"/>
  <c r="S3057" i="1"/>
  <c r="X3057" i="1"/>
  <c r="Z3056" i="1"/>
  <c r="B3056" i="1"/>
  <c r="N3059" i="1"/>
  <c r="O3059" i="1" s="1"/>
  <c r="M3060" i="1"/>
  <c r="L3060" i="1"/>
  <c r="G3060" i="1"/>
  <c r="D3061" i="1"/>
  <c r="C3064" i="1"/>
  <c r="U3061" i="1"/>
  <c r="W3061" i="1" s="1"/>
  <c r="I3063" i="1"/>
  <c r="H3063" i="1"/>
  <c r="A3064" i="1"/>
  <c r="Q3064" i="1" s="1"/>
  <c r="R3064" i="1" s="1"/>
  <c r="J3062" i="1"/>
  <c r="K3062" i="1" s="1"/>
  <c r="E3062" i="1" s="1"/>
  <c r="AB3063" i="1"/>
  <c r="T3065" i="1"/>
  <c r="X3058" i="1" l="1"/>
  <c r="B3057" i="1"/>
  <c r="S3058" i="1"/>
  <c r="F3061" i="1"/>
  <c r="P3059" i="1"/>
  <c r="Z3057" i="1"/>
  <c r="S3059" i="1"/>
  <c r="N3060" i="1"/>
  <c r="O3060" i="1" s="1"/>
  <c r="M3061" i="1"/>
  <c r="L3061" i="1"/>
  <c r="G3061" i="1"/>
  <c r="D3062" i="1"/>
  <c r="C3065" i="1"/>
  <c r="U3062" i="1"/>
  <c r="W3062" i="1" s="1"/>
  <c r="T3066" i="1"/>
  <c r="I3064" i="1"/>
  <c r="H3064" i="1"/>
  <c r="A3065" i="1"/>
  <c r="Q3065" i="1" s="1"/>
  <c r="R3065" i="1" s="1"/>
  <c r="J3063" i="1"/>
  <c r="K3063" i="1" s="1"/>
  <c r="E3063" i="1" s="1"/>
  <c r="AB3064" i="1"/>
  <c r="B3058" i="1" l="1"/>
  <c r="X3059" i="1"/>
  <c r="Z3059" i="1"/>
  <c r="Z3058" i="1"/>
  <c r="P3060" i="1"/>
  <c r="F3062" i="1"/>
  <c r="N3061" i="1"/>
  <c r="O3061" i="1" s="1"/>
  <c r="M3062" i="1"/>
  <c r="L3062" i="1"/>
  <c r="G3062" i="1"/>
  <c r="D3063" i="1"/>
  <c r="C3066" i="1"/>
  <c r="U3063" i="1"/>
  <c r="W3063" i="1" s="1"/>
  <c r="I3065" i="1"/>
  <c r="H3065" i="1"/>
  <c r="A3066" i="1"/>
  <c r="Q3066" i="1" s="1"/>
  <c r="R3066" i="1" s="1"/>
  <c r="J3064" i="1"/>
  <c r="K3064" i="1" s="1"/>
  <c r="E3064" i="1" s="1"/>
  <c r="AB3065" i="1"/>
  <c r="T3067" i="1"/>
  <c r="X3060" i="1" l="1"/>
  <c r="B3059" i="1"/>
  <c r="P3061" i="1"/>
  <c r="F3063" i="1"/>
  <c r="S3060" i="1"/>
  <c r="S3061" i="1"/>
  <c r="N3062" i="1"/>
  <c r="O3062" i="1" s="1"/>
  <c r="M3063" i="1"/>
  <c r="L3063" i="1"/>
  <c r="G3063" i="1"/>
  <c r="D3064" i="1"/>
  <c r="C3067" i="1"/>
  <c r="U3064" i="1"/>
  <c r="W3064" i="1" s="1"/>
  <c r="T3068" i="1"/>
  <c r="I3066" i="1"/>
  <c r="H3066" i="1"/>
  <c r="A3067" i="1"/>
  <c r="Q3067" i="1" s="1"/>
  <c r="R3067" i="1" s="1"/>
  <c r="J3065" i="1"/>
  <c r="K3065" i="1" s="1"/>
  <c r="E3065" i="1" s="1"/>
  <c r="AB3066" i="1"/>
  <c r="X3061" i="1" l="1"/>
  <c r="B3060" i="1"/>
  <c r="Z3061" i="1"/>
  <c r="P3062" i="1"/>
  <c r="F3064" i="1"/>
  <c r="Z3060" i="1"/>
  <c r="S3062" i="1"/>
  <c r="N3063" i="1"/>
  <c r="O3063" i="1" s="1"/>
  <c r="M3064" i="1"/>
  <c r="G3064" i="1"/>
  <c r="L3064" i="1"/>
  <c r="D3065" i="1"/>
  <c r="C3068" i="1"/>
  <c r="U3065" i="1"/>
  <c r="W3065" i="1" s="1"/>
  <c r="I3067" i="1"/>
  <c r="H3067" i="1"/>
  <c r="A3068" i="1"/>
  <c r="Q3068" i="1" s="1"/>
  <c r="R3068" i="1" s="1"/>
  <c r="J3066" i="1"/>
  <c r="K3066" i="1" s="1"/>
  <c r="E3066" i="1" s="1"/>
  <c r="AB3067" i="1"/>
  <c r="T3069" i="1"/>
  <c r="B3061" i="1" l="1"/>
  <c r="X3062" i="1"/>
  <c r="P3063" i="1"/>
  <c r="F3065" i="1"/>
  <c r="L3065" i="1"/>
  <c r="S3063" i="1"/>
  <c r="N3064" i="1"/>
  <c r="O3064" i="1" s="1"/>
  <c r="M3065" i="1"/>
  <c r="Z3062" i="1"/>
  <c r="G3065" i="1"/>
  <c r="D3066" i="1"/>
  <c r="C3069" i="1"/>
  <c r="U3066" i="1"/>
  <c r="W3066" i="1" s="1"/>
  <c r="T3070" i="1"/>
  <c r="I3068" i="1"/>
  <c r="H3068" i="1"/>
  <c r="A3069" i="1"/>
  <c r="Q3069" i="1" s="1"/>
  <c r="R3069" i="1" s="1"/>
  <c r="J3067" i="1"/>
  <c r="K3067" i="1" s="1"/>
  <c r="E3067" i="1" s="1"/>
  <c r="AB3068" i="1"/>
  <c r="P3064" i="1" l="1"/>
  <c r="X3063" i="1"/>
  <c r="F3066" i="1"/>
  <c r="B3062" i="1"/>
  <c r="L3066" i="1"/>
  <c r="S3064" i="1"/>
  <c r="N3065" i="1"/>
  <c r="O3065" i="1" s="1"/>
  <c r="M3066" i="1"/>
  <c r="Z3063" i="1"/>
  <c r="G3066" i="1"/>
  <c r="D3067" i="1"/>
  <c r="C3070" i="1"/>
  <c r="U3067" i="1"/>
  <c r="W3067" i="1" s="1"/>
  <c r="I3069" i="1"/>
  <c r="H3069" i="1"/>
  <c r="A3070" i="1"/>
  <c r="Q3070" i="1" s="1"/>
  <c r="R3070" i="1" s="1"/>
  <c r="J3068" i="1"/>
  <c r="K3068" i="1" s="1"/>
  <c r="E3068" i="1" s="1"/>
  <c r="AB3069" i="1"/>
  <c r="T3071" i="1"/>
  <c r="B3063" i="1" l="1"/>
  <c r="F3067" i="1"/>
  <c r="P3065" i="1"/>
  <c r="X3064" i="1"/>
  <c r="Z3064" i="1"/>
  <c r="N3066" i="1"/>
  <c r="O3066" i="1" s="1"/>
  <c r="M3067" i="1"/>
  <c r="S3065" i="1"/>
  <c r="G3067" i="1"/>
  <c r="L3067" i="1"/>
  <c r="D3068" i="1"/>
  <c r="C3071" i="1"/>
  <c r="U3068" i="1"/>
  <c r="W3068" i="1" s="1"/>
  <c r="T3072" i="1"/>
  <c r="I3070" i="1"/>
  <c r="H3070" i="1"/>
  <c r="A3071" i="1"/>
  <c r="Q3071" i="1" s="1"/>
  <c r="R3071" i="1" s="1"/>
  <c r="J3069" i="1"/>
  <c r="K3069" i="1" s="1"/>
  <c r="E3069" i="1" s="1"/>
  <c r="AB3070" i="1"/>
  <c r="X3065" i="1" l="1"/>
  <c r="P3066" i="1"/>
  <c r="F3068" i="1"/>
  <c r="B3064" i="1"/>
  <c r="L3068" i="1"/>
  <c r="S3066" i="1"/>
  <c r="Z3065" i="1"/>
  <c r="N3067" i="1"/>
  <c r="O3067" i="1" s="1"/>
  <c r="M3068" i="1"/>
  <c r="D3069" i="1"/>
  <c r="C3072" i="1"/>
  <c r="G3068" i="1"/>
  <c r="U3069" i="1"/>
  <c r="W3069" i="1" s="1"/>
  <c r="I3071" i="1"/>
  <c r="H3071" i="1"/>
  <c r="A3072" i="1"/>
  <c r="Q3072" i="1" s="1"/>
  <c r="R3072" i="1" s="1"/>
  <c r="J3070" i="1"/>
  <c r="K3070" i="1" s="1"/>
  <c r="E3070" i="1" s="1"/>
  <c r="AB3071" i="1"/>
  <c r="T3073" i="1"/>
  <c r="B3065" i="1" l="1"/>
  <c r="P3067" i="1"/>
  <c r="X3066" i="1"/>
  <c r="F3069" i="1"/>
  <c r="S3067" i="1"/>
  <c r="N3068" i="1"/>
  <c r="O3068" i="1" s="1"/>
  <c r="M3069" i="1"/>
  <c r="L3069" i="1"/>
  <c r="G3069" i="1"/>
  <c r="D3070" i="1"/>
  <c r="C3073" i="1"/>
  <c r="U3070" i="1"/>
  <c r="W3070" i="1" s="1"/>
  <c r="T3074" i="1"/>
  <c r="I3072" i="1"/>
  <c r="H3072" i="1"/>
  <c r="A3073" i="1"/>
  <c r="Q3073" i="1" s="1"/>
  <c r="R3073" i="1" s="1"/>
  <c r="J3071" i="1"/>
  <c r="K3071" i="1" s="1"/>
  <c r="E3071" i="1" s="1"/>
  <c r="AB3072" i="1"/>
  <c r="X3067" i="1" l="1"/>
  <c r="Z3066" i="1"/>
  <c r="B3066" i="1"/>
  <c r="F3070" i="1"/>
  <c r="P3068" i="1"/>
  <c r="Z3067" i="1"/>
  <c r="N3069" i="1"/>
  <c r="O3069" i="1" s="1"/>
  <c r="M3070" i="1"/>
  <c r="L3070" i="1"/>
  <c r="S3068" i="1"/>
  <c r="G3070" i="1"/>
  <c r="D3071" i="1"/>
  <c r="C3074" i="1"/>
  <c r="U3071" i="1"/>
  <c r="W3071" i="1" s="1"/>
  <c r="I3073" i="1"/>
  <c r="H3073" i="1"/>
  <c r="A3074" i="1"/>
  <c r="Q3074" i="1" s="1"/>
  <c r="R3074" i="1" s="1"/>
  <c r="J3072" i="1"/>
  <c r="K3072" i="1" s="1"/>
  <c r="E3072" i="1" s="1"/>
  <c r="AB3073" i="1"/>
  <c r="T3075" i="1"/>
  <c r="B3067" i="1" l="1"/>
  <c r="F3071" i="1"/>
  <c r="X3068" i="1"/>
  <c r="Z3068" i="1"/>
  <c r="P3069" i="1"/>
  <c r="N3070" i="1"/>
  <c r="O3070" i="1" s="1"/>
  <c r="M3071" i="1"/>
  <c r="L3071" i="1"/>
  <c r="G3071" i="1"/>
  <c r="D3072" i="1"/>
  <c r="C3075" i="1"/>
  <c r="U3072" i="1"/>
  <c r="W3072" i="1" s="1"/>
  <c r="T3076" i="1"/>
  <c r="I3074" i="1"/>
  <c r="H3074" i="1"/>
  <c r="A3075" i="1"/>
  <c r="Q3075" i="1" s="1"/>
  <c r="R3075" i="1" s="1"/>
  <c r="J3073" i="1"/>
  <c r="K3073" i="1" s="1"/>
  <c r="E3073" i="1" s="1"/>
  <c r="AB3074" i="1"/>
  <c r="B3068" i="1" l="1"/>
  <c r="X3069" i="1"/>
  <c r="F3072" i="1"/>
  <c r="S3069" i="1"/>
  <c r="P3070" i="1"/>
  <c r="S3070" i="1"/>
  <c r="N3071" i="1"/>
  <c r="O3071" i="1" s="1"/>
  <c r="M3072" i="1"/>
  <c r="L3072" i="1"/>
  <c r="G3072" i="1"/>
  <c r="D3073" i="1"/>
  <c r="C3076" i="1"/>
  <c r="U3073" i="1"/>
  <c r="W3073" i="1" s="1"/>
  <c r="I3075" i="1"/>
  <c r="H3075" i="1"/>
  <c r="A3076" i="1"/>
  <c r="Q3076" i="1" s="1"/>
  <c r="R3076" i="1" s="1"/>
  <c r="J3074" i="1"/>
  <c r="K3074" i="1" s="1"/>
  <c r="E3074" i="1" s="1"/>
  <c r="AB3075" i="1"/>
  <c r="T3077" i="1"/>
  <c r="B3069" i="1" l="1"/>
  <c r="F3073" i="1"/>
  <c r="P3071" i="1"/>
  <c r="Z3070" i="1"/>
  <c r="X3070" i="1"/>
  <c r="Z3069" i="1"/>
  <c r="L3073" i="1"/>
  <c r="G3073" i="1"/>
  <c r="N3072" i="1"/>
  <c r="O3072" i="1" s="1"/>
  <c r="M3073" i="1"/>
  <c r="D3074" i="1"/>
  <c r="C3077" i="1"/>
  <c r="U3074" i="1"/>
  <c r="W3074" i="1" s="1"/>
  <c r="T3078" i="1"/>
  <c r="I3076" i="1"/>
  <c r="H3076" i="1"/>
  <c r="A3077" i="1"/>
  <c r="Q3077" i="1" s="1"/>
  <c r="R3077" i="1" s="1"/>
  <c r="J3075" i="1"/>
  <c r="K3075" i="1" s="1"/>
  <c r="E3075" i="1" s="1"/>
  <c r="AB3076" i="1"/>
  <c r="X3071" i="1" l="1"/>
  <c r="P3072" i="1"/>
  <c r="S3071" i="1"/>
  <c r="F3074" i="1"/>
  <c r="B3070" i="1"/>
  <c r="N3073" i="1"/>
  <c r="O3073" i="1" s="1"/>
  <c r="M3074" i="1"/>
  <c r="L3074" i="1"/>
  <c r="G3074" i="1"/>
  <c r="D3075" i="1"/>
  <c r="C3078" i="1"/>
  <c r="U3075" i="1"/>
  <c r="W3075" i="1" s="1"/>
  <c r="I3077" i="1"/>
  <c r="H3077" i="1"/>
  <c r="A3078" i="1"/>
  <c r="Q3078" i="1" s="1"/>
  <c r="R3078" i="1" s="1"/>
  <c r="J3076" i="1"/>
  <c r="K3076" i="1" s="1"/>
  <c r="E3076" i="1" s="1"/>
  <c r="AB3077" i="1"/>
  <c r="T3079" i="1"/>
  <c r="B3071" i="1" l="1"/>
  <c r="X3072" i="1"/>
  <c r="F3075" i="1"/>
  <c r="P3073" i="1"/>
  <c r="Z3071" i="1"/>
  <c r="S3072" i="1"/>
  <c r="S3073" i="1"/>
  <c r="N3074" i="1"/>
  <c r="O3074" i="1" s="1"/>
  <c r="M3075" i="1"/>
  <c r="L3075" i="1"/>
  <c r="G3075" i="1"/>
  <c r="D3076" i="1"/>
  <c r="C3079" i="1"/>
  <c r="U3076" i="1"/>
  <c r="W3076" i="1" s="1"/>
  <c r="T3080" i="1"/>
  <c r="I3078" i="1"/>
  <c r="H3078" i="1"/>
  <c r="A3079" i="1"/>
  <c r="Q3079" i="1" s="1"/>
  <c r="R3079" i="1" s="1"/>
  <c r="J3077" i="1"/>
  <c r="K3077" i="1" s="1"/>
  <c r="E3077" i="1" s="1"/>
  <c r="AB3078" i="1"/>
  <c r="B3072" i="1" l="1"/>
  <c r="F3076" i="1"/>
  <c r="X3073" i="1"/>
  <c r="Z3072" i="1"/>
  <c r="P3074" i="1"/>
  <c r="S3074" i="1"/>
  <c r="L3076" i="1"/>
  <c r="N3075" i="1"/>
  <c r="O3075" i="1" s="1"/>
  <c r="M3076" i="1"/>
  <c r="Z3073" i="1"/>
  <c r="G3076" i="1"/>
  <c r="D3077" i="1"/>
  <c r="C3080" i="1"/>
  <c r="U3077" i="1"/>
  <c r="W3077" i="1" s="1"/>
  <c r="I3079" i="1"/>
  <c r="A3080" i="1"/>
  <c r="Q3080" i="1" s="1"/>
  <c r="R3080" i="1" s="1"/>
  <c r="H3079" i="1"/>
  <c r="J3078" i="1"/>
  <c r="K3078" i="1" s="1"/>
  <c r="E3078" i="1" s="1"/>
  <c r="AB3079" i="1"/>
  <c r="T3081" i="1"/>
  <c r="B3073" i="1" l="1"/>
  <c r="P3075" i="1"/>
  <c r="F3077" i="1"/>
  <c r="X3074" i="1"/>
  <c r="Z3074" i="1"/>
  <c r="L3077" i="1"/>
  <c r="S3075" i="1"/>
  <c r="N3076" i="1"/>
  <c r="O3076" i="1" s="1"/>
  <c r="M3077" i="1"/>
  <c r="D3078" i="1"/>
  <c r="C3081" i="1"/>
  <c r="G3077" i="1"/>
  <c r="U3078" i="1"/>
  <c r="W3078" i="1" s="1"/>
  <c r="T3082" i="1"/>
  <c r="A3081" i="1"/>
  <c r="Q3081" i="1" s="1"/>
  <c r="R3081" i="1" s="1"/>
  <c r="I3080" i="1"/>
  <c r="H3080" i="1"/>
  <c r="J3079" i="1"/>
  <c r="K3079" i="1" s="1"/>
  <c r="E3079" i="1" s="1"/>
  <c r="AB3080" i="1"/>
  <c r="X3075" i="1" l="1"/>
  <c r="F3078" i="1"/>
  <c r="Z3075" i="1"/>
  <c r="B3074" i="1"/>
  <c r="P3076" i="1"/>
  <c r="S3076" i="1"/>
  <c r="L3078" i="1"/>
  <c r="G3078" i="1"/>
  <c r="N3077" i="1"/>
  <c r="O3077" i="1" s="1"/>
  <c r="M3078" i="1"/>
  <c r="D3079" i="1"/>
  <c r="C3082" i="1"/>
  <c r="U3079" i="1"/>
  <c r="W3079" i="1" s="1"/>
  <c r="J3080" i="1"/>
  <c r="K3080" i="1" s="1"/>
  <c r="E3080" i="1" s="1"/>
  <c r="AB3081" i="1"/>
  <c r="I3081" i="1"/>
  <c r="A3082" i="1"/>
  <c r="Q3082" i="1" s="1"/>
  <c r="R3082" i="1" s="1"/>
  <c r="H3081" i="1"/>
  <c r="T3083" i="1"/>
  <c r="B3075" i="1" l="1"/>
  <c r="F3079" i="1"/>
  <c r="X3076" i="1"/>
  <c r="P3077" i="1"/>
  <c r="Z3076" i="1"/>
  <c r="S3077" i="1"/>
  <c r="L3079" i="1"/>
  <c r="N3078" i="1"/>
  <c r="O3078" i="1" s="1"/>
  <c r="M3079" i="1"/>
  <c r="G3079" i="1"/>
  <c r="D3080" i="1"/>
  <c r="C3083" i="1"/>
  <c r="U3080" i="1"/>
  <c r="W3080" i="1" s="1"/>
  <c r="T3084" i="1"/>
  <c r="A3083" i="1"/>
  <c r="Q3083" i="1" s="1"/>
  <c r="R3083" i="1" s="1"/>
  <c r="I3082" i="1"/>
  <c r="H3082" i="1"/>
  <c r="J3081" i="1"/>
  <c r="K3081" i="1" s="1"/>
  <c r="E3081" i="1" s="1"/>
  <c r="AB3082" i="1"/>
  <c r="B3076" i="1" l="1"/>
  <c r="F3080" i="1"/>
  <c r="P3078" i="1"/>
  <c r="X3077" i="1"/>
  <c r="Z3077" i="1"/>
  <c r="S3078" i="1"/>
  <c r="L3080" i="1"/>
  <c r="N3079" i="1"/>
  <c r="O3079" i="1" s="1"/>
  <c r="M3080" i="1"/>
  <c r="G3080" i="1"/>
  <c r="D3081" i="1"/>
  <c r="C3084" i="1"/>
  <c r="U3081" i="1"/>
  <c r="W3081" i="1" s="1"/>
  <c r="J3082" i="1"/>
  <c r="K3082" i="1" s="1"/>
  <c r="E3082" i="1" s="1"/>
  <c r="AB3083" i="1"/>
  <c r="A3084" i="1"/>
  <c r="Q3084" i="1" s="1"/>
  <c r="R3084" i="1" s="1"/>
  <c r="I3083" i="1"/>
  <c r="H3083" i="1"/>
  <c r="T3085" i="1"/>
  <c r="F3081" i="1" l="1"/>
  <c r="B3077" i="1"/>
  <c r="P3079" i="1"/>
  <c r="X3078" i="1"/>
  <c r="Z3078" i="1"/>
  <c r="L3081" i="1"/>
  <c r="S3079" i="1"/>
  <c r="N3080" i="1"/>
  <c r="O3080" i="1" s="1"/>
  <c r="M3081" i="1"/>
  <c r="G3081" i="1"/>
  <c r="D3082" i="1"/>
  <c r="C3085" i="1"/>
  <c r="U3082" i="1"/>
  <c r="W3082" i="1" s="1"/>
  <c r="T3086" i="1"/>
  <c r="J3083" i="1"/>
  <c r="K3083" i="1" s="1"/>
  <c r="E3083" i="1" s="1"/>
  <c r="AB3084" i="1"/>
  <c r="H3084" i="1"/>
  <c r="I3084" i="1" s="1"/>
  <c r="A3085" i="1"/>
  <c r="Q3085" i="1" s="1"/>
  <c r="R3085" i="1" s="1"/>
  <c r="F3082" i="1" l="1"/>
  <c r="X3079" i="1"/>
  <c r="B3078" i="1"/>
  <c r="P3080" i="1"/>
  <c r="L3082" i="1"/>
  <c r="S3080" i="1"/>
  <c r="N3081" i="1"/>
  <c r="M3082" i="1"/>
  <c r="M3083" i="1" s="1"/>
  <c r="Z3079" i="1"/>
  <c r="G3082" i="1"/>
  <c r="D3083" i="1"/>
  <c r="C3086" i="1"/>
  <c r="U3083" i="1"/>
  <c r="W3083" i="1" s="1"/>
  <c r="I3085" i="1"/>
  <c r="A3086" i="1"/>
  <c r="Q3086" i="1" s="1"/>
  <c r="R3086" i="1" s="1"/>
  <c r="H3085" i="1"/>
  <c r="J3084" i="1"/>
  <c r="K3084" i="1" s="1"/>
  <c r="E3084" i="1" s="1"/>
  <c r="AB3085" i="1"/>
  <c r="T3087" i="1"/>
  <c r="F3083" i="1" l="1"/>
  <c r="X3080" i="1"/>
  <c r="B3079" i="1"/>
  <c r="Z3080" i="1"/>
  <c r="N3082" i="1"/>
  <c r="O3082" i="1" s="1"/>
  <c r="O3081" i="1"/>
  <c r="L3083" i="1"/>
  <c r="D3084" i="1"/>
  <c r="C3087" i="1"/>
  <c r="G3083" i="1"/>
  <c r="U3084" i="1"/>
  <c r="W3084" i="1" s="1"/>
  <c r="T3088" i="1"/>
  <c r="A3087" i="1"/>
  <c r="Q3087" i="1" s="1"/>
  <c r="R3087" i="1" s="1"/>
  <c r="I3086" i="1"/>
  <c r="H3086" i="1"/>
  <c r="J3085" i="1"/>
  <c r="K3085" i="1" s="1"/>
  <c r="E3085" i="1" s="1"/>
  <c r="AB3086" i="1"/>
  <c r="B3080" i="1" l="1"/>
  <c r="F3084" i="1"/>
  <c r="P3082" i="1"/>
  <c r="P3081" i="1"/>
  <c r="S3082" i="1"/>
  <c r="N3083" i="1"/>
  <c r="O3083" i="1" s="1"/>
  <c r="S3081" i="1"/>
  <c r="M3084" i="1"/>
  <c r="M3085" i="1" s="1"/>
  <c r="G3084" i="1"/>
  <c r="D3085" i="1"/>
  <c r="C3088" i="1"/>
  <c r="L3084" i="1"/>
  <c r="U3085" i="1"/>
  <c r="W3085" i="1" s="1"/>
  <c r="J3086" i="1"/>
  <c r="K3086" i="1" s="1"/>
  <c r="E3086" i="1" s="1"/>
  <c r="AB3087" i="1"/>
  <c r="A3088" i="1"/>
  <c r="Q3088" i="1" s="1"/>
  <c r="R3088" i="1" s="1"/>
  <c r="I3087" i="1"/>
  <c r="H3087" i="1"/>
  <c r="T3089" i="1"/>
  <c r="X3082" i="1" l="1"/>
  <c r="F3085" i="1"/>
  <c r="P3083" i="1"/>
  <c r="X3081" i="1"/>
  <c r="Z3081" i="1"/>
  <c r="S3083" i="1"/>
  <c r="N3084" i="1"/>
  <c r="O3084" i="1" s="1"/>
  <c r="Z3082" i="1"/>
  <c r="G3085" i="1"/>
  <c r="D3086" i="1"/>
  <c r="C3089" i="1"/>
  <c r="L3085" i="1"/>
  <c r="M3086" i="1"/>
  <c r="U3086" i="1"/>
  <c r="W3086" i="1" s="1"/>
  <c r="T3090" i="1"/>
  <c r="J3087" i="1"/>
  <c r="K3087" i="1" s="1"/>
  <c r="E3087" i="1" s="1"/>
  <c r="AB3088" i="1"/>
  <c r="A3089" i="1"/>
  <c r="Q3089" i="1" s="1"/>
  <c r="R3089" i="1" s="1"/>
  <c r="I3088" i="1"/>
  <c r="H3088" i="1"/>
  <c r="B3082" i="1" l="1"/>
  <c r="X3083" i="1"/>
  <c r="F3086" i="1"/>
  <c r="P3084" i="1"/>
  <c r="Z3083" i="1"/>
  <c r="B3081" i="1"/>
  <c r="N3085" i="1"/>
  <c r="O3085" i="1" s="1"/>
  <c r="S3084" i="1"/>
  <c r="L3086" i="1"/>
  <c r="G3086" i="1"/>
  <c r="D3087" i="1"/>
  <c r="C3090" i="1"/>
  <c r="M3087" i="1"/>
  <c r="U3087" i="1"/>
  <c r="W3087" i="1" s="1"/>
  <c r="J3088" i="1"/>
  <c r="K3088" i="1" s="1"/>
  <c r="E3088" i="1" s="1"/>
  <c r="AB3089" i="1"/>
  <c r="A3090" i="1"/>
  <c r="Q3090" i="1" s="1"/>
  <c r="R3090" i="1" s="1"/>
  <c r="I3089" i="1"/>
  <c r="H3089" i="1"/>
  <c r="T3091" i="1"/>
  <c r="B3083" i="1" l="1"/>
  <c r="P3085" i="1"/>
  <c r="F3087" i="1"/>
  <c r="X3084" i="1"/>
  <c r="N3086" i="1"/>
  <c r="O3086" i="1" s="1"/>
  <c r="Z3084" i="1"/>
  <c r="M3088" i="1"/>
  <c r="M3089" i="1" s="1"/>
  <c r="S3085" i="1"/>
  <c r="L3087" i="1"/>
  <c r="G3087" i="1"/>
  <c r="D3088" i="1"/>
  <c r="C3091" i="1"/>
  <c r="U3088" i="1"/>
  <c r="W3088" i="1" s="1"/>
  <c r="T3092" i="1"/>
  <c r="J3089" i="1"/>
  <c r="K3089" i="1" s="1"/>
  <c r="E3089" i="1" s="1"/>
  <c r="AB3090" i="1"/>
  <c r="A3091" i="1"/>
  <c r="Q3091" i="1" s="1"/>
  <c r="R3091" i="1" s="1"/>
  <c r="I3090" i="1"/>
  <c r="H3090" i="1"/>
  <c r="X3085" i="1" l="1"/>
  <c r="F3088" i="1"/>
  <c r="N3087" i="1"/>
  <c r="N3088" i="1" s="1"/>
  <c r="N3089" i="1" s="1"/>
  <c r="P3086" i="1"/>
  <c r="B3084" i="1"/>
  <c r="Z3085" i="1"/>
  <c r="L3088" i="1"/>
  <c r="G3088" i="1"/>
  <c r="D3089" i="1"/>
  <c r="C3092" i="1"/>
  <c r="U3089" i="1"/>
  <c r="W3089" i="1" s="1"/>
  <c r="J3090" i="1"/>
  <c r="K3090" i="1" s="1"/>
  <c r="E3090" i="1" s="1"/>
  <c r="M3090" i="1"/>
  <c r="AB3091" i="1"/>
  <c r="A3092" i="1"/>
  <c r="Q3092" i="1" s="1"/>
  <c r="R3092" i="1" s="1"/>
  <c r="I3091" i="1"/>
  <c r="H3091" i="1"/>
  <c r="T3093" i="1"/>
  <c r="B3085" i="1" l="1"/>
  <c r="F3089" i="1"/>
  <c r="O3088" i="1"/>
  <c r="N3090" i="1"/>
  <c r="N3091" i="1" s="1"/>
  <c r="O3087" i="1"/>
  <c r="X3086" i="1"/>
  <c r="S3086" i="1"/>
  <c r="L3089" i="1"/>
  <c r="O3089" i="1" s="1"/>
  <c r="G3089" i="1"/>
  <c r="D3090" i="1"/>
  <c r="C3093" i="1"/>
  <c r="U3090" i="1"/>
  <c r="W3090" i="1" s="1"/>
  <c r="T3094" i="1"/>
  <c r="J3091" i="1"/>
  <c r="K3091" i="1" s="1"/>
  <c r="E3091" i="1" s="1"/>
  <c r="M3091" i="1"/>
  <c r="AB3092" i="1"/>
  <c r="A3093" i="1"/>
  <c r="Q3093" i="1" s="1"/>
  <c r="R3093" i="1" s="1"/>
  <c r="I3092" i="1"/>
  <c r="H3092" i="1"/>
  <c r="P3089" i="1" l="1"/>
  <c r="F3090" i="1"/>
  <c r="P3087" i="1"/>
  <c r="B3086" i="1"/>
  <c r="P3088" i="1"/>
  <c r="Z3086" i="1"/>
  <c r="L3090" i="1"/>
  <c r="O3090" i="1" s="1"/>
  <c r="G3090" i="1"/>
  <c r="D3091" i="1"/>
  <c r="C3094" i="1"/>
  <c r="U3091" i="1"/>
  <c r="W3091" i="1" s="1"/>
  <c r="N3092" i="1"/>
  <c r="J3092" i="1"/>
  <c r="K3092" i="1" s="1"/>
  <c r="E3092" i="1" s="1"/>
  <c r="M3092" i="1"/>
  <c r="AB3093" i="1"/>
  <c r="A3094" i="1"/>
  <c r="Q3094" i="1" s="1"/>
  <c r="R3094" i="1" s="1"/>
  <c r="I3093" i="1"/>
  <c r="H3093" i="1"/>
  <c r="T3095" i="1"/>
  <c r="X3089" i="1" l="1"/>
  <c r="P3090" i="1"/>
  <c r="S3089" i="1"/>
  <c r="F3091" i="1"/>
  <c r="S3088" i="1"/>
  <c r="X3088" i="1"/>
  <c r="S3087" i="1"/>
  <c r="X3087" i="1"/>
  <c r="L3091" i="1"/>
  <c r="O3091" i="1" s="1"/>
  <c r="G3091" i="1"/>
  <c r="D3092" i="1"/>
  <c r="C3095" i="1"/>
  <c r="U3092" i="1"/>
  <c r="W3092" i="1" s="1"/>
  <c r="T3096" i="1"/>
  <c r="J3093" i="1"/>
  <c r="K3093" i="1" s="1"/>
  <c r="E3093" i="1" s="1"/>
  <c r="M3093" i="1"/>
  <c r="N3093" i="1" s="1"/>
  <c r="AB3094" i="1"/>
  <c r="A3095" i="1"/>
  <c r="Q3095" i="1" s="1"/>
  <c r="R3095" i="1" s="1"/>
  <c r="I3094" i="1"/>
  <c r="H3094" i="1"/>
  <c r="X3090" i="1" l="1"/>
  <c r="F3092" i="1"/>
  <c r="S3090" i="1"/>
  <c r="B3089" i="1"/>
  <c r="P3091" i="1"/>
  <c r="Z3089" i="1"/>
  <c r="B3087" i="1"/>
  <c r="Z3087" i="1"/>
  <c r="Z3088" i="1"/>
  <c r="B3088" i="1"/>
  <c r="L3092" i="1"/>
  <c r="O3092" i="1" s="1"/>
  <c r="G3092" i="1"/>
  <c r="D3093" i="1"/>
  <c r="C3096" i="1"/>
  <c r="U3093" i="1"/>
  <c r="W3093" i="1" s="1"/>
  <c r="J3094" i="1"/>
  <c r="K3094" i="1" s="1"/>
  <c r="E3094" i="1" s="1"/>
  <c r="M3094" i="1"/>
  <c r="N3094" i="1" s="1"/>
  <c r="AB3095" i="1"/>
  <c r="A3096" i="1"/>
  <c r="Q3096" i="1" s="1"/>
  <c r="R3096" i="1" s="1"/>
  <c r="I3095" i="1"/>
  <c r="H3095" i="1"/>
  <c r="T3097" i="1"/>
  <c r="B3090" i="1" l="1"/>
  <c r="F3093" i="1"/>
  <c r="P3092" i="1"/>
  <c r="Z3090" i="1"/>
  <c r="X3091" i="1"/>
  <c r="S3091" i="1"/>
  <c r="G3093" i="1"/>
  <c r="L3093" i="1"/>
  <c r="O3093" i="1" s="1"/>
  <c r="D3094" i="1"/>
  <c r="C3097" i="1"/>
  <c r="U3094" i="1"/>
  <c r="W3094" i="1" s="1"/>
  <c r="T3098" i="1"/>
  <c r="J3095" i="1"/>
  <c r="K3095" i="1" s="1"/>
  <c r="E3095" i="1" s="1"/>
  <c r="M3095" i="1"/>
  <c r="N3095" i="1" s="1"/>
  <c r="AB3096" i="1"/>
  <c r="A3097" i="1"/>
  <c r="Q3097" i="1" s="1"/>
  <c r="R3097" i="1" s="1"/>
  <c r="I3096" i="1"/>
  <c r="H3096" i="1"/>
  <c r="X3092" i="1" l="1"/>
  <c r="P3093" i="1"/>
  <c r="B3091" i="1"/>
  <c r="S3092" i="1"/>
  <c r="F3094" i="1"/>
  <c r="Z3091" i="1"/>
  <c r="L3094" i="1"/>
  <c r="O3094" i="1" s="1"/>
  <c r="G3094" i="1"/>
  <c r="D3095" i="1"/>
  <c r="C3098" i="1"/>
  <c r="U3095" i="1"/>
  <c r="W3095" i="1" s="1"/>
  <c r="J3096" i="1"/>
  <c r="K3096" i="1" s="1"/>
  <c r="E3096" i="1" s="1"/>
  <c r="M3096" i="1"/>
  <c r="N3096" i="1" s="1"/>
  <c r="AB3097" i="1"/>
  <c r="A3098" i="1"/>
  <c r="Q3098" i="1" s="1"/>
  <c r="R3098" i="1" s="1"/>
  <c r="I3097" i="1"/>
  <c r="H3097" i="1"/>
  <c r="T3099" i="1"/>
  <c r="B3092" i="1" l="1"/>
  <c r="X3093" i="1"/>
  <c r="S3093" i="1"/>
  <c r="P3094" i="1"/>
  <c r="Z3092" i="1"/>
  <c r="F3095" i="1"/>
  <c r="L3095" i="1"/>
  <c r="O3095" i="1" s="1"/>
  <c r="D3096" i="1"/>
  <c r="C3099" i="1"/>
  <c r="G3095" i="1"/>
  <c r="U3096" i="1"/>
  <c r="W3096" i="1" s="1"/>
  <c r="T3100" i="1"/>
  <c r="J3097" i="1"/>
  <c r="K3097" i="1" s="1"/>
  <c r="E3097" i="1" s="1"/>
  <c r="M3097" i="1"/>
  <c r="N3097" i="1" s="1"/>
  <c r="AB3098" i="1"/>
  <c r="A3099" i="1"/>
  <c r="Q3099" i="1" s="1"/>
  <c r="R3099" i="1" s="1"/>
  <c r="I3098" i="1"/>
  <c r="H3098" i="1"/>
  <c r="B3093" i="1" l="1"/>
  <c r="X3094" i="1"/>
  <c r="P3095" i="1"/>
  <c r="F3096" i="1"/>
  <c r="Z3093" i="1"/>
  <c r="S3094" i="1"/>
  <c r="L3096" i="1"/>
  <c r="O3096" i="1" s="1"/>
  <c r="G3096" i="1"/>
  <c r="D3097" i="1"/>
  <c r="C3100" i="1"/>
  <c r="U3097" i="1"/>
  <c r="W3097" i="1" s="1"/>
  <c r="J3098" i="1"/>
  <c r="K3098" i="1" s="1"/>
  <c r="E3098" i="1" s="1"/>
  <c r="M3098" i="1"/>
  <c r="N3098" i="1" s="1"/>
  <c r="AB3099" i="1"/>
  <c r="A3100" i="1"/>
  <c r="Q3100" i="1" s="1"/>
  <c r="R3100" i="1" s="1"/>
  <c r="I3099" i="1"/>
  <c r="H3099" i="1"/>
  <c r="T3101" i="1"/>
  <c r="B3094" i="1" l="1"/>
  <c r="X3095" i="1"/>
  <c r="Z3094" i="1"/>
  <c r="F3097" i="1"/>
  <c r="P3096" i="1"/>
  <c r="S3095" i="1"/>
  <c r="L3097" i="1"/>
  <c r="O3097" i="1" s="1"/>
  <c r="G3097" i="1"/>
  <c r="D3098" i="1"/>
  <c r="C3101" i="1"/>
  <c r="U3098" i="1"/>
  <c r="W3098" i="1" s="1"/>
  <c r="T3102" i="1"/>
  <c r="N3099" i="1"/>
  <c r="J3099" i="1"/>
  <c r="K3099" i="1" s="1"/>
  <c r="E3099" i="1" s="1"/>
  <c r="M3099" i="1"/>
  <c r="AB3100" i="1"/>
  <c r="A3101" i="1"/>
  <c r="Q3101" i="1" s="1"/>
  <c r="R3101" i="1" s="1"/>
  <c r="I3100" i="1"/>
  <c r="H3100" i="1"/>
  <c r="Z3095" i="1" l="1"/>
  <c r="B3095" i="1"/>
  <c r="X3096" i="1"/>
  <c r="P3097" i="1"/>
  <c r="F3098" i="1"/>
  <c r="S3096" i="1"/>
  <c r="L3098" i="1"/>
  <c r="O3098" i="1" s="1"/>
  <c r="G3098" i="1"/>
  <c r="D3099" i="1"/>
  <c r="C3102" i="1"/>
  <c r="U3099" i="1"/>
  <c r="W3099" i="1" s="1"/>
  <c r="J3100" i="1"/>
  <c r="K3100" i="1" s="1"/>
  <c r="E3100" i="1" s="1"/>
  <c r="M3100" i="1"/>
  <c r="N3100" i="1" s="1"/>
  <c r="AB3101" i="1"/>
  <c r="I3101" i="1"/>
  <c r="A3102" i="1"/>
  <c r="Q3102" i="1" s="1"/>
  <c r="R3102" i="1" s="1"/>
  <c r="H3101" i="1"/>
  <c r="T3103" i="1"/>
  <c r="B3096" i="1" l="1"/>
  <c r="Z3096" i="1"/>
  <c r="F3099" i="1"/>
  <c r="S3097" i="1"/>
  <c r="P3098" i="1"/>
  <c r="X3097" i="1"/>
  <c r="L3099" i="1"/>
  <c r="O3099" i="1" s="1"/>
  <c r="G3099" i="1"/>
  <c r="D3100" i="1"/>
  <c r="C3103" i="1"/>
  <c r="U3100" i="1"/>
  <c r="W3100" i="1" s="1"/>
  <c r="T3104" i="1"/>
  <c r="I3102" i="1"/>
  <c r="H3102" i="1"/>
  <c r="A3103" i="1"/>
  <c r="Q3103" i="1" s="1"/>
  <c r="R3103" i="1" s="1"/>
  <c r="J3101" i="1"/>
  <c r="K3101" i="1" s="1"/>
  <c r="E3101" i="1" s="1"/>
  <c r="M3101" i="1"/>
  <c r="N3101" i="1" s="1"/>
  <c r="AB3102" i="1"/>
  <c r="P3099" i="1" l="1"/>
  <c r="F3100" i="1"/>
  <c r="B3097" i="1"/>
  <c r="Z3097" i="1"/>
  <c r="S3098" i="1"/>
  <c r="X3098" i="1"/>
  <c r="L3100" i="1"/>
  <c r="O3100" i="1" s="1"/>
  <c r="G3100" i="1"/>
  <c r="D3101" i="1"/>
  <c r="C3104" i="1"/>
  <c r="U3101" i="1"/>
  <c r="W3101" i="1" s="1"/>
  <c r="I3103" i="1"/>
  <c r="A3104" i="1"/>
  <c r="Q3104" i="1" s="1"/>
  <c r="R3104" i="1" s="1"/>
  <c r="H3103" i="1"/>
  <c r="M3102" i="1"/>
  <c r="N3102" i="1" s="1"/>
  <c r="J3102" i="1"/>
  <c r="K3102" i="1" s="1"/>
  <c r="E3102" i="1" s="1"/>
  <c r="AB3103" i="1"/>
  <c r="T3105" i="1"/>
  <c r="X3099" i="1" l="1"/>
  <c r="S3099" i="1"/>
  <c r="P3100" i="1"/>
  <c r="B3098" i="1"/>
  <c r="F3101" i="1"/>
  <c r="Z3098" i="1"/>
  <c r="L3101" i="1"/>
  <c r="O3101" i="1" s="1"/>
  <c r="D3102" i="1"/>
  <c r="C3105" i="1"/>
  <c r="G3101" i="1"/>
  <c r="U3102" i="1"/>
  <c r="W3102" i="1" s="1"/>
  <c r="T3106" i="1"/>
  <c r="A3105" i="1"/>
  <c r="Q3105" i="1" s="1"/>
  <c r="R3105" i="1" s="1"/>
  <c r="I3104" i="1"/>
  <c r="H3104" i="1"/>
  <c r="M3103" i="1"/>
  <c r="N3103" i="1" s="1"/>
  <c r="J3103" i="1"/>
  <c r="K3103" i="1" s="1"/>
  <c r="E3103" i="1" s="1"/>
  <c r="AB3104" i="1"/>
  <c r="B3099" i="1" l="1"/>
  <c r="X3100" i="1"/>
  <c r="Z3099" i="1"/>
  <c r="F3102" i="1"/>
  <c r="P3101" i="1"/>
  <c r="S3100" i="1"/>
  <c r="L3102" i="1"/>
  <c r="O3102" i="1" s="1"/>
  <c r="G3102" i="1"/>
  <c r="D3103" i="1"/>
  <c r="C3106" i="1"/>
  <c r="U3103" i="1"/>
  <c r="W3103" i="1" s="1"/>
  <c r="J3104" i="1"/>
  <c r="K3104" i="1" s="1"/>
  <c r="E3104" i="1" s="1"/>
  <c r="M3104" i="1"/>
  <c r="N3104" i="1" s="1"/>
  <c r="AB3105" i="1"/>
  <c r="H3105" i="1"/>
  <c r="A3106" i="1"/>
  <c r="Q3106" i="1" s="1"/>
  <c r="R3106" i="1" s="1"/>
  <c r="I3105" i="1"/>
  <c r="T3107" i="1"/>
  <c r="B3100" i="1" l="1"/>
  <c r="X3101" i="1"/>
  <c r="F3103" i="1"/>
  <c r="P3102" i="1"/>
  <c r="Z3100" i="1"/>
  <c r="S3101" i="1"/>
  <c r="L3103" i="1"/>
  <c r="O3103" i="1" s="1"/>
  <c r="G3103" i="1"/>
  <c r="D3104" i="1"/>
  <c r="C3107" i="1"/>
  <c r="U3104" i="1"/>
  <c r="W3104" i="1" s="1"/>
  <c r="T3108" i="1"/>
  <c r="J3105" i="1"/>
  <c r="K3105" i="1" s="1"/>
  <c r="E3105" i="1" s="1"/>
  <c r="M3105" i="1"/>
  <c r="N3105" i="1" s="1"/>
  <c r="AB3106" i="1"/>
  <c r="I3106" i="1"/>
  <c r="A3107" i="1"/>
  <c r="Q3107" i="1" s="1"/>
  <c r="R3107" i="1" s="1"/>
  <c r="H3106" i="1"/>
  <c r="B3101" i="1" l="1"/>
  <c r="X3102" i="1"/>
  <c r="Z3101" i="1"/>
  <c r="P3103" i="1"/>
  <c r="F3104" i="1"/>
  <c r="S3102" i="1"/>
  <c r="L3104" i="1"/>
  <c r="O3104" i="1" s="1"/>
  <c r="D3105" i="1"/>
  <c r="C3108" i="1"/>
  <c r="G3104" i="1"/>
  <c r="U3105" i="1"/>
  <c r="W3105" i="1" s="1"/>
  <c r="I3107" i="1"/>
  <c r="A3108" i="1"/>
  <c r="Q3108" i="1" s="1"/>
  <c r="R3108" i="1" s="1"/>
  <c r="H3107" i="1"/>
  <c r="M3106" i="1"/>
  <c r="N3106" i="1" s="1"/>
  <c r="J3106" i="1"/>
  <c r="K3106" i="1" s="1"/>
  <c r="E3106" i="1" s="1"/>
  <c r="AB3107" i="1"/>
  <c r="T3109" i="1"/>
  <c r="X3103" i="1" l="1"/>
  <c r="B3102" i="1"/>
  <c r="Z3102" i="1"/>
  <c r="P3104" i="1"/>
  <c r="S3103" i="1"/>
  <c r="F3105" i="1"/>
  <c r="L3105" i="1"/>
  <c r="O3105" i="1" s="1"/>
  <c r="D3106" i="1"/>
  <c r="C3109" i="1"/>
  <c r="G3105" i="1"/>
  <c r="U3106" i="1"/>
  <c r="W3106" i="1" s="1"/>
  <c r="T3110" i="1"/>
  <c r="I3108" i="1"/>
  <c r="H3108" i="1"/>
  <c r="A3109" i="1"/>
  <c r="Q3109" i="1" s="1"/>
  <c r="R3109" i="1" s="1"/>
  <c r="J3107" i="1"/>
  <c r="K3107" i="1" s="1"/>
  <c r="E3107" i="1" s="1"/>
  <c r="M3107" i="1"/>
  <c r="N3107" i="1" s="1"/>
  <c r="AB3108" i="1"/>
  <c r="F3106" i="1" l="1"/>
  <c r="B3103" i="1"/>
  <c r="X3104" i="1"/>
  <c r="Z3103" i="1"/>
  <c r="P3105" i="1"/>
  <c r="S3104" i="1"/>
  <c r="L3106" i="1"/>
  <c r="O3106" i="1" s="1"/>
  <c r="G3106" i="1"/>
  <c r="D3107" i="1"/>
  <c r="C3110" i="1"/>
  <c r="U3107" i="1"/>
  <c r="W3107" i="1" s="1"/>
  <c r="I3109" i="1"/>
  <c r="H3109" i="1"/>
  <c r="A3110" i="1"/>
  <c r="Q3110" i="1" s="1"/>
  <c r="R3110" i="1" s="1"/>
  <c r="M3108" i="1"/>
  <c r="N3108" i="1" s="1"/>
  <c r="J3108" i="1"/>
  <c r="K3108" i="1" s="1"/>
  <c r="E3108" i="1" s="1"/>
  <c r="AB3109" i="1"/>
  <c r="T3111" i="1"/>
  <c r="F3107" i="1" l="1"/>
  <c r="X3105" i="1"/>
  <c r="P3106" i="1"/>
  <c r="B3104" i="1"/>
  <c r="Z3104" i="1"/>
  <c r="S3105" i="1"/>
  <c r="L3107" i="1"/>
  <c r="O3107" i="1" s="1"/>
  <c r="G3107" i="1"/>
  <c r="D3108" i="1"/>
  <c r="C3111" i="1"/>
  <c r="U3108" i="1"/>
  <c r="W3108" i="1" s="1"/>
  <c r="T3112" i="1"/>
  <c r="I3110" i="1"/>
  <c r="H3110" i="1"/>
  <c r="A3111" i="1"/>
  <c r="Q3111" i="1" s="1"/>
  <c r="R3111" i="1" s="1"/>
  <c r="M3109" i="1"/>
  <c r="N3109" i="1" s="1"/>
  <c r="J3109" i="1"/>
  <c r="K3109" i="1" s="1"/>
  <c r="E3109" i="1" s="1"/>
  <c r="AB3110" i="1"/>
  <c r="B3105" i="1" l="1"/>
  <c r="X3106" i="1"/>
  <c r="P3107" i="1"/>
  <c r="S3106" i="1"/>
  <c r="F3108" i="1"/>
  <c r="Z3105" i="1"/>
  <c r="L3108" i="1"/>
  <c r="O3108" i="1" s="1"/>
  <c r="D3109" i="1"/>
  <c r="C3112" i="1"/>
  <c r="G3108" i="1"/>
  <c r="U3109" i="1"/>
  <c r="W3109" i="1" s="1"/>
  <c r="I3111" i="1"/>
  <c r="H3111" i="1"/>
  <c r="A3112" i="1"/>
  <c r="Q3112" i="1" s="1"/>
  <c r="R3112" i="1" s="1"/>
  <c r="M3110" i="1"/>
  <c r="N3110" i="1" s="1"/>
  <c r="J3110" i="1"/>
  <c r="K3110" i="1" s="1"/>
  <c r="E3110" i="1" s="1"/>
  <c r="AB3111" i="1"/>
  <c r="T3113" i="1"/>
  <c r="X3107" i="1" l="1"/>
  <c r="B3106" i="1"/>
  <c r="F3109" i="1"/>
  <c r="S3107" i="1"/>
  <c r="Z3106" i="1"/>
  <c r="P3108" i="1"/>
  <c r="L3109" i="1"/>
  <c r="O3109" i="1" s="1"/>
  <c r="G3109" i="1"/>
  <c r="D3110" i="1"/>
  <c r="C3113" i="1"/>
  <c r="U3110" i="1"/>
  <c r="W3110" i="1" s="1"/>
  <c r="T3114" i="1"/>
  <c r="I3112" i="1"/>
  <c r="H3112" i="1"/>
  <c r="A3113" i="1"/>
  <c r="Q3113" i="1" s="1"/>
  <c r="R3113" i="1" s="1"/>
  <c r="M3111" i="1"/>
  <c r="N3111" i="1" s="1"/>
  <c r="J3111" i="1"/>
  <c r="K3111" i="1" s="1"/>
  <c r="E3111" i="1" s="1"/>
  <c r="AB3112" i="1"/>
  <c r="B3107" i="1" l="1"/>
  <c r="Z3107" i="1"/>
  <c r="F3110" i="1"/>
  <c r="X3108" i="1"/>
  <c r="P3109" i="1"/>
  <c r="S3108" i="1"/>
  <c r="L3110" i="1"/>
  <c r="O3110" i="1" s="1"/>
  <c r="G3110" i="1"/>
  <c r="D3111" i="1"/>
  <c r="C3114" i="1"/>
  <c r="U3111" i="1"/>
  <c r="W3111" i="1" s="1"/>
  <c r="I3113" i="1"/>
  <c r="H3113" i="1"/>
  <c r="A3114" i="1"/>
  <c r="Q3114" i="1" s="1"/>
  <c r="R3114" i="1" s="1"/>
  <c r="M3112" i="1"/>
  <c r="N3112" i="1"/>
  <c r="J3112" i="1"/>
  <c r="K3112" i="1" s="1"/>
  <c r="E3112" i="1" s="1"/>
  <c r="AB3113" i="1"/>
  <c r="T3115" i="1"/>
  <c r="B3108" i="1" l="1"/>
  <c r="X3109" i="1"/>
  <c r="F3111" i="1"/>
  <c r="P3110" i="1"/>
  <c r="Z3108" i="1"/>
  <c r="S3109" i="1"/>
  <c r="L3111" i="1"/>
  <c r="O3111" i="1" s="1"/>
  <c r="G3111" i="1"/>
  <c r="D3112" i="1"/>
  <c r="C3115" i="1"/>
  <c r="U3112" i="1"/>
  <c r="W3112" i="1" s="1"/>
  <c r="T3116" i="1"/>
  <c r="H3114" i="1"/>
  <c r="I3114" i="1" s="1"/>
  <c r="A3115" i="1"/>
  <c r="Q3115" i="1" s="1"/>
  <c r="R3115" i="1" s="1"/>
  <c r="M3113" i="1"/>
  <c r="N3113" i="1" s="1"/>
  <c r="J3113" i="1"/>
  <c r="K3113" i="1" s="1"/>
  <c r="E3113" i="1" s="1"/>
  <c r="AB3114" i="1"/>
  <c r="S3110" i="1" l="1"/>
  <c r="Z3109" i="1"/>
  <c r="P3111" i="1"/>
  <c r="X3110" i="1"/>
  <c r="F3112" i="1"/>
  <c r="B3109" i="1"/>
  <c r="L3112" i="1"/>
  <c r="O3112" i="1" s="1"/>
  <c r="G3112" i="1"/>
  <c r="D3113" i="1"/>
  <c r="C3116" i="1"/>
  <c r="U3113" i="1"/>
  <c r="W3113" i="1" s="1"/>
  <c r="I3115" i="1"/>
  <c r="H3115" i="1"/>
  <c r="A3116" i="1"/>
  <c r="Q3116" i="1" s="1"/>
  <c r="R3116" i="1" s="1"/>
  <c r="J3114" i="1"/>
  <c r="K3114" i="1" s="1"/>
  <c r="E3114" i="1" s="1"/>
  <c r="AB3115" i="1"/>
  <c r="T3117" i="1"/>
  <c r="X3111" i="1" l="1"/>
  <c r="B3110" i="1"/>
  <c r="S3111" i="1"/>
  <c r="F3113" i="1"/>
  <c r="P3112" i="1"/>
  <c r="Z3110" i="1"/>
  <c r="L3113" i="1"/>
  <c r="O3113" i="1" s="1"/>
  <c r="G3113" i="1"/>
  <c r="D3114" i="1"/>
  <c r="C3117" i="1"/>
  <c r="U3114" i="1"/>
  <c r="W3114" i="1" s="1"/>
  <c r="T3118" i="1"/>
  <c r="I3116" i="1"/>
  <c r="H3116" i="1"/>
  <c r="A3117" i="1"/>
  <c r="Q3117" i="1" s="1"/>
  <c r="R3117" i="1" s="1"/>
  <c r="J3115" i="1"/>
  <c r="K3115" i="1" s="1"/>
  <c r="E3115" i="1" s="1"/>
  <c r="AB3116" i="1"/>
  <c r="F3114" i="1" l="1"/>
  <c r="P3113" i="1"/>
  <c r="B3111" i="1"/>
  <c r="Z3111" i="1"/>
  <c r="S3112" i="1"/>
  <c r="X3112" i="1"/>
  <c r="M3114" i="1"/>
  <c r="N3114" i="1" s="1"/>
  <c r="L3114" i="1"/>
  <c r="G3114" i="1"/>
  <c r="D3115" i="1"/>
  <c r="C3118" i="1"/>
  <c r="U3115" i="1"/>
  <c r="W3115" i="1" s="1"/>
  <c r="I3117" i="1"/>
  <c r="H3117" i="1"/>
  <c r="A3118" i="1"/>
  <c r="Q3118" i="1" s="1"/>
  <c r="R3118" i="1" s="1"/>
  <c r="J3116" i="1"/>
  <c r="K3116" i="1" s="1"/>
  <c r="E3116" i="1" s="1"/>
  <c r="AB3117" i="1"/>
  <c r="T3119" i="1"/>
  <c r="X3113" i="1" l="1"/>
  <c r="F3115" i="1"/>
  <c r="S3113" i="1"/>
  <c r="Z3112" i="1"/>
  <c r="B3112" i="1"/>
  <c r="M3115" i="1"/>
  <c r="N3115" i="1" s="1"/>
  <c r="O3114" i="1"/>
  <c r="L3115" i="1"/>
  <c r="G3115" i="1"/>
  <c r="D3116" i="1"/>
  <c r="C3119" i="1"/>
  <c r="U3116" i="1"/>
  <c r="W3116" i="1" s="1"/>
  <c r="T3120" i="1"/>
  <c r="I3118" i="1"/>
  <c r="H3118" i="1"/>
  <c r="A3119" i="1"/>
  <c r="Q3119" i="1" s="1"/>
  <c r="R3119" i="1" s="1"/>
  <c r="J3117" i="1"/>
  <c r="K3117" i="1" s="1"/>
  <c r="E3117" i="1" s="1"/>
  <c r="AB3118" i="1"/>
  <c r="B3113" i="1" l="1"/>
  <c r="Z3113" i="1"/>
  <c r="F3116" i="1"/>
  <c r="P3114" i="1"/>
  <c r="O3115" i="1"/>
  <c r="M3116" i="1"/>
  <c r="N3116" i="1" s="1"/>
  <c r="L3116" i="1"/>
  <c r="G3116" i="1"/>
  <c r="D3117" i="1"/>
  <c r="C3120" i="1"/>
  <c r="U3117" i="1"/>
  <c r="W3117" i="1" s="1"/>
  <c r="I3119" i="1"/>
  <c r="H3119" i="1"/>
  <c r="A3120" i="1"/>
  <c r="Q3120" i="1" s="1"/>
  <c r="R3120" i="1" s="1"/>
  <c r="J3118" i="1"/>
  <c r="K3118" i="1" s="1"/>
  <c r="E3118" i="1" s="1"/>
  <c r="AB3119" i="1"/>
  <c r="T3121" i="1"/>
  <c r="F3117" i="1" l="1"/>
  <c r="P3115" i="1"/>
  <c r="X3114" i="1"/>
  <c r="O3116" i="1"/>
  <c r="M3117" i="1"/>
  <c r="N3117" i="1" s="1"/>
  <c r="S3114" i="1"/>
  <c r="L3117" i="1"/>
  <c r="G3117" i="1"/>
  <c r="D3118" i="1"/>
  <c r="C3121" i="1"/>
  <c r="U3118" i="1"/>
  <c r="W3118" i="1" s="1"/>
  <c r="T3122" i="1"/>
  <c r="I3120" i="1"/>
  <c r="H3120" i="1"/>
  <c r="A3121" i="1"/>
  <c r="Q3121" i="1" s="1"/>
  <c r="R3121" i="1" s="1"/>
  <c r="J3119" i="1"/>
  <c r="K3119" i="1" s="1"/>
  <c r="E3119" i="1" s="1"/>
  <c r="AB3120" i="1"/>
  <c r="Z3114" i="1" l="1"/>
  <c r="M3118" i="1"/>
  <c r="N3118" i="1" s="1"/>
  <c r="B3114" i="1"/>
  <c r="O3117" i="1"/>
  <c r="X3115" i="1"/>
  <c r="F3118" i="1"/>
  <c r="S3115" i="1"/>
  <c r="P3116" i="1"/>
  <c r="L3118" i="1"/>
  <c r="G3118" i="1"/>
  <c r="D3119" i="1"/>
  <c r="C3122" i="1"/>
  <c r="U3119" i="1"/>
  <c r="W3119" i="1" s="1"/>
  <c r="I3121" i="1"/>
  <c r="H3121" i="1"/>
  <c r="A3122" i="1"/>
  <c r="Q3122" i="1" s="1"/>
  <c r="R3122" i="1" s="1"/>
  <c r="J3120" i="1"/>
  <c r="K3120" i="1" s="1"/>
  <c r="E3120" i="1" s="1"/>
  <c r="AB3121" i="1"/>
  <c r="T3123" i="1"/>
  <c r="O3118" i="1" l="1"/>
  <c r="B3115" i="1"/>
  <c r="Z3115" i="1"/>
  <c r="P3117" i="1"/>
  <c r="M3119" i="1"/>
  <c r="N3119" i="1" s="1"/>
  <c r="S3116" i="1"/>
  <c r="X3116" i="1"/>
  <c r="F3119" i="1"/>
  <c r="S3117" i="1"/>
  <c r="L3119" i="1"/>
  <c r="G3119" i="1"/>
  <c r="D3120" i="1"/>
  <c r="C3123" i="1"/>
  <c r="U3120" i="1"/>
  <c r="W3120" i="1" s="1"/>
  <c r="T3124" i="1"/>
  <c r="I3122" i="1"/>
  <c r="H3122" i="1"/>
  <c r="A3123" i="1"/>
  <c r="Q3123" i="1" s="1"/>
  <c r="R3123" i="1" s="1"/>
  <c r="J3121" i="1"/>
  <c r="K3121" i="1" s="1"/>
  <c r="E3121" i="1" s="1"/>
  <c r="AB3122" i="1"/>
  <c r="P3118" i="1" l="1"/>
  <c r="O3119" i="1"/>
  <c r="M3120" i="1"/>
  <c r="N3120" i="1" s="1"/>
  <c r="N3121" i="1" s="1"/>
  <c r="N3122" i="1" s="1"/>
  <c r="X3117" i="1"/>
  <c r="F3120" i="1"/>
  <c r="B3116" i="1"/>
  <c r="S3118" i="1"/>
  <c r="Z3117" i="1"/>
  <c r="Z3116" i="1"/>
  <c r="L3120" i="1"/>
  <c r="G3120" i="1"/>
  <c r="D3121" i="1"/>
  <c r="C3124" i="1"/>
  <c r="U3121" i="1"/>
  <c r="W3121" i="1" s="1"/>
  <c r="I3123" i="1"/>
  <c r="A3124" i="1"/>
  <c r="Q3124" i="1" s="1"/>
  <c r="R3124" i="1" s="1"/>
  <c r="H3123" i="1"/>
  <c r="J3122" i="1"/>
  <c r="K3122" i="1" s="1"/>
  <c r="E3122" i="1" s="1"/>
  <c r="AB3123" i="1"/>
  <c r="T3125" i="1"/>
  <c r="O3120" i="1" l="1"/>
  <c r="X3118" i="1"/>
  <c r="P3119" i="1"/>
  <c r="M3121" i="1"/>
  <c r="M3122" i="1" s="1"/>
  <c r="M3123" i="1" s="1"/>
  <c r="N3123" i="1" s="1"/>
  <c r="B3117" i="1"/>
  <c r="F3121" i="1"/>
  <c r="S3119" i="1"/>
  <c r="Z3118" i="1"/>
  <c r="L3121" i="1"/>
  <c r="O3121" i="1" s="1"/>
  <c r="G3121" i="1"/>
  <c r="D3122" i="1"/>
  <c r="C3125" i="1"/>
  <c r="U3122" i="1"/>
  <c r="W3122" i="1" s="1"/>
  <c r="T3126" i="1"/>
  <c r="A3125" i="1"/>
  <c r="Q3125" i="1" s="1"/>
  <c r="R3125" i="1" s="1"/>
  <c r="I3124" i="1"/>
  <c r="H3124" i="1"/>
  <c r="J3123" i="1"/>
  <c r="K3123" i="1" s="1"/>
  <c r="E3123" i="1" s="1"/>
  <c r="AB3124" i="1"/>
  <c r="P3120" i="1" l="1"/>
  <c r="X3119" i="1"/>
  <c r="B3118" i="1"/>
  <c r="S3120" i="1"/>
  <c r="P3121" i="1"/>
  <c r="F3122" i="1"/>
  <c r="Z3119" i="1"/>
  <c r="L3122" i="1"/>
  <c r="O3122" i="1" s="1"/>
  <c r="G3122" i="1"/>
  <c r="D3123" i="1"/>
  <c r="C3126" i="1"/>
  <c r="U3123" i="1"/>
  <c r="W3123" i="1" s="1"/>
  <c r="J3124" i="1"/>
  <c r="K3124" i="1" s="1"/>
  <c r="E3124" i="1" s="1"/>
  <c r="M3124" i="1"/>
  <c r="N3124" i="1" s="1"/>
  <c r="AB3125" i="1"/>
  <c r="I3125" i="1"/>
  <c r="H3125" i="1"/>
  <c r="A3126" i="1"/>
  <c r="Q3126" i="1" s="1"/>
  <c r="R3126" i="1" s="1"/>
  <c r="T3127" i="1"/>
  <c r="X3120" i="1" l="1"/>
  <c r="B3119" i="1"/>
  <c r="X3121" i="1"/>
  <c r="Z3120" i="1"/>
  <c r="F3123" i="1"/>
  <c r="P3122" i="1"/>
  <c r="S3121" i="1"/>
  <c r="L3123" i="1"/>
  <c r="O3123" i="1" s="1"/>
  <c r="G3123" i="1"/>
  <c r="D3124" i="1"/>
  <c r="C3127" i="1"/>
  <c r="U3124" i="1"/>
  <c r="W3124" i="1" s="1"/>
  <c r="T3128" i="1"/>
  <c r="A3127" i="1"/>
  <c r="Q3127" i="1" s="1"/>
  <c r="R3127" i="1" s="1"/>
  <c r="I3126" i="1"/>
  <c r="H3126" i="1"/>
  <c r="J3125" i="1"/>
  <c r="K3125" i="1" s="1"/>
  <c r="E3125" i="1" s="1"/>
  <c r="M3125" i="1"/>
  <c r="N3125" i="1" s="1"/>
  <c r="AB3126" i="1"/>
  <c r="B3120" i="1" l="1"/>
  <c r="B3121" i="1"/>
  <c r="X3122" i="1"/>
  <c r="F3124" i="1"/>
  <c r="Z3121" i="1"/>
  <c r="P3123" i="1"/>
  <c r="S3122" i="1"/>
  <c r="L3124" i="1"/>
  <c r="O3124" i="1" s="1"/>
  <c r="G3124" i="1"/>
  <c r="D3125" i="1"/>
  <c r="C3128" i="1"/>
  <c r="U3125" i="1"/>
  <c r="W3125" i="1" s="1"/>
  <c r="M3126" i="1"/>
  <c r="N3126" i="1" s="1"/>
  <c r="J3126" i="1"/>
  <c r="K3126" i="1" s="1"/>
  <c r="E3126" i="1" s="1"/>
  <c r="AB3127" i="1"/>
  <c r="A3128" i="1"/>
  <c r="Q3128" i="1" s="1"/>
  <c r="R3128" i="1" s="1"/>
  <c r="I3127" i="1"/>
  <c r="H3127" i="1"/>
  <c r="T3129" i="1"/>
  <c r="B3122" i="1" l="1"/>
  <c r="S3123" i="1"/>
  <c r="X3123" i="1"/>
  <c r="Z3122" i="1"/>
  <c r="P3124" i="1"/>
  <c r="F3125" i="1"/>
  <c r="L3125" i="1"/>
  <c r="O3125" i="1" s="1"/>
  <c r="G3125" i="1"/>
  <c r="D3126" i="1"/>
  <c r="C3129" i="1"/>
  <c r="U3126" i="1"/>
  <c r="W3126" i="1" s="1"/>
  <c r="T3130" i="1"/>
  <c r="J3127" i="1"/>
  <c r="K3127" i="1" s="1"/>
  <c r="E3127" i="1" s="1"/>
  <c r="M3127" i="1"/>
  <c r="N3127" i="1" s="1"/>
  <c r="AB3128" i="1"/>
  <c r="I3128" i="1"/>
  <c r="A3129" i="1"/>
  <c r="Q3129" i="1" s="1"/>
  <c r="R3129" i="1" s="1"/>
  <c r="H3128" i="1"/>
  <c r="S3124" i="1" l="1"/>
  <c r="B3123" i="1"/>
  <c r="F3126" i="1"/>
  <c r="P3125" i="1"/>
  <c r="X3124" i="1"/>
  <c r="Z3123" i="1"/>
  <c r="L3126" i="1"/>
  <c r="O3126" i="1" s="1"/>
  <c r="G3126" i="1"/>
  <c r="D3127" i="1"/>
  <c r="C3130" i="1"/>
  <c r="U3127" i="1"/>
  <c r="W3127" i="1" s="1"/>
  <c r="I3129" i="1"/>
  <c r="A3130" i="1"/>
  <c r="Q3130" i="1" s="1"/>
  <c r="R3130" i="1" s="1"/>
  <c r="H3129" i="1"/>
  <c r="J3128" i="1"/>
  <c r="K3128" i="1" s="1"/>
  <c r="E3128" i="1" s="1"/>
  <c r="M3128" i="1"/>
  <c r="N3128" i="1" s="1"/>
  <c r="AB3129" i="1"/>
  <c r="T3131" i="1"/>
  <c r="X3125" i="1" l="1"/>
  <c r="F3127" i="1"/>
  <c r="S3125" i="1"/>
  <c r="P3126" i="1"/>
  <c r="B3124" i="1"/>
  <c r="Z3124" i="1"/>
  <c r="L3127" i="1"/>
  <c r="O3127" i="1" s="1"/>
  <c r="G3127" i="1"/>
  <c r="D3128" i="1"/>
  <c r="C3131" i="1"/>
  <c r="U3128" i="1"/>
  <c r="W3128" i="1" s="1"/>
  <c r="T3132" i="1"/>
  <c r="A3131" i="1"/>
  <c r="Q3131" i="1" s="1"/>
  <c r="R3131" i="1" s="1"/>
  <c r="I3130" i="1"/>
  <c r="H3130" i="1"/>
  <c r="M3129" i="1"/>
  <c r="N3129" i="1" s="1"/>
  <c r="J3129" i="1"/>
  <c r="K3129" i="1" s="1"/>
  <c r="E3129" i="1" s="1"/>
  <c r="AB3130" i="1"/>
  <c r="B3125" i="1" l="1"/>
  <c r="F3128" i="1"/>
  <c r="X3126" i="1"/>
  <c r="P3127" i="1"/>
  <c r="Z3125" i="1"/>
  <c r="S3126" i="1"/>
  <c r="L3128" i="1"/>
  <c r="O3128" i="1" s="1"/>
  <c r="G3128" i="1"/>
  <c r="D3129" i="1"/>
  <c r="C3132" i="1"/>
  <c r="U3129" i="1"/>
  <c r="W3129" i="1" s="1"/>
  <c r="J3130" i="1"/>
  <c r="K3130" i="1" s="1"/>
  <c r="E3130" i="1" s="1"/>
  <c r="M3130" i="1"/>
  <c r="N3130" i="1" s="1"/>
  <c r="AB3131" i="1"/>
  <c r="A3132" i="1"/>
  <c r="Q3132" i="1" s="1"/>
  <c r="R3132" i="1" s="1"/>
  <c r="I3131" i="1"/>
  <c r="H3131" i="1"/>
  <c r="T3133" i="1"/>
  <c r="B3126" i="1" l="1"/>
  <c r="F3129" i="1"/>
  <c r="S3127" i="1"/>
  <c r="X3127" i="1"/>
  <c r="P3128" i="1"/>
  <c r="Z3126" i="1"/>
  <c r="L3129" i="1"/>
  <c r="O3129" i="1" s="1"/>
  <c r="G3129" i="1"/>
  <c r="D3130" i="1"/>
  <c r="C3133" i="1"/>
  <c r="U3130" i="1"/>
  <c r="W3130" i="1" s="1"/>
  <c r="T3134" i="1"/>
  <c r="J3131" i="1"/>
  <c r="K3131" i="1" s="1"/>
  <c r="E3131" i="1" s="1"/>
  <c r="M3131" i="1"/>
  <c r="N3131" i="1" s="1"/>
  <c r="AB3132" i="1"/>
  <c r="A3133" i="1"/>
  <c r="Q3133" i="1" s="1"/>
  <c r="R3133" i="1" s="1"/>
  <c r="I3132" i="1"/>
  <c r="H3132" i="1"/>
  <c r="P3129" i="1" l="1"/>
  <c r="F3130" i="1"/>
  <c r="Z3127" i="1"/>
  <c r="S3128" i="1"/>
  <c r="X3128" i="1"/>
  <c r="B3127" i="1"/>
  <c r="L3130" i="1"/>
  <c r="O3130" i="1" s="1"/>
  <c r="G3130" i="1"/>
  <c r="D3131" i="1"/>
  <c r="C3134" i="1"/>
  <c r="U3131" i="1"/>
  <c r="W3131" i="1" s="1"/>
  <c r="J3132" i="1"/>
  <c r="K3132" i="1" s="1"/>
  <c r="E3132" i="1" s="1"/>
  <c r="M3132" i="1"/>
  <c r="N3132" i="1" s="1"/>
  <c r="AB3133" i="1"/>
  <c r="A3134" i="1"/>
  <c r="Q3134" i="1" s="1"/>
  <c r="R3134" i="1" s="1"/>
  <c r="I3133" i="1"/>
  <c r="H3133" i="1"/>
  <c r="T3135" i="1"/>
  <c r="X3129" i="1" l="1"/>
  <c r="F3131" i="1"/>
  <c r="P3130" i="1"/>
  <c r="S3129" i="1"/>
  <c r="B3128" i="1"/>
  <c r="Z3128" i="1"/>
  <c r="L3131" i="1"/>
  <c r="O3131" i="1" s="1"/>
  <c r="G3131" i="1"/>
  <c r="D3132" i="1"/>
  <c r="C3135" i="1"/>
  <c r="U3132" i="1"/>
  <c r="W3132" i="1" s="1"/>
  <c r="T3136" i="1"/>
  <c r="J3133" i="1"/>
  <c r="K3133" i="1" s="1"/>
  <c r="E3133" i="1" s="1"/>
  <c r="M3133" i="1"/>
  <c r="N3133" i="1" s="1"/>
  <c r="AB3134" i="1"/>
  <c r="A3135" i="1"/>
  <c r="Q3135" i="1" s="1"/>
  <c r="R3135" i="1" s="1"/>
  <c r="I3134" i="1"/>
  <c r="H3134" i="1"/>
  <c r="X3130" i="1" l="1"/>
  <c r="B3129" i="1"/>
  <c r="Z3129" i="1"/>
  <c r="F3132" i="1"/>
  <c r="P3131" i="1"/>
  <c r="S3130" i="1"/>
  <c r="L3132" i="1"/>
  <c r="O3132" i="1" s="1"/>
  <c r="G3132" i="1"/>
  <c r="D3133" i="1"/>
  <c r="C3136" i="1"/>
  <c r="U3133" i="1"/>
  <c r="W3133" i="1" s="1"/>
  <c r="J3134" i="1"/>
  <c r="K3134" i="1" s="1"/>
  <c r="E3134" i="1" s="1"/>
  <c r="M3134" i="1"/>
  <c r="N3134" i="1" s="1"/>
  <c r="AB3135" i="1"/>
  <c r="A3136" i="1"/>
  <c r="Q3136" i="1" s="1"/>
  <c r="R3136" i="1" s="1"/>
  <c r="I3135" i="1"/>
  <c r="H3135" i="1"/>
  <c r="T3137" i="1"/>
  <c r="B3130" i="1" l="1"/>
  <c r="X3131" i="1"/>
  <c r="P3132" i="1"/>
  <c r="F3133" i="1"/>
  <c r="S3131" i="1"/>
  <c r="Z3130" i="1"/>
  <c r="L3133" i="1"/>
  <c r="O3133" i="1" s="1"/>
  <c r="G3133" i="1"/>
  <c r="D3134" i="1"/>
  <c r="C3137" i="1"/>
  <c r="U3134" i="1"/>
  <c r="W3134" i="1" s="1"/>
  <c r="T3138" i="1"/>
  <c r="J3135" i="1"/>
  <c r="K3135" i="1" s="1"/>
  <c r="E3135" i="1" s="1"/>
  <c r="M3135" i="1"/>
  <c r="N3135" i="1" s="1"/>
  <c r="AB3136" i="1"/>
  <c r="A3137" i="1"/>
  <c r="Q3137" i="1" s="1"/>
  <c r="R3137" i="1" s="1"/>
  <c r="I3136" i="1"/>
  <c r="H3136" i="1"/>
  <c r="F3134" i="1" l="1"/>
  <c r="X3132" i="1"/>
  <c r="B3131" i="1"/>
  <c r="S3132" i="1"/>
  <c r="P3133" i="1"/>
  <c r="Z3131" i="1"/>
  <c r="G3134" i="1"/>
  <c r="L3134" i="1"/>
  <c r="O3134" i="1" s="1"/>
  <c r="D3135" i="1"/>
  <c r="C3138" i="1"/>
  <c r="U3135" i="1"/>
  <c r="W3135" i="1" s="1"/>
  <c r="J3136" i="1"/>
  <c r="K3136" i="1" s="1"/>
  <c r="E3136" i="1" s="1"/>
  <c r="M3136" i="1"/>
  <c r="N3136" i="1" s="1"/>
  <c r="AB3137" i="1"/>
  <c r="A3138" i="1"/>
  <c r="Q3138" i="1" s="1"/>
  <c r="R3138" i="1" s="1"/>
  <c r="I3137" i="1"/>
  <c r="H3137" i="1"/>
  <c r="T3139" i="1"/>
  <c r="F3135" i="1" l="1"/>
  <c r="P3134" i="1"/>
  <c r="Z3132" i="1"/>
  <c r="B3132" i="1"/>
  <c r="X3133" i="1"/>
  <c r="S3133" i="1"/>
  <c r="L3135" i="1"/>
  <c r="O3135" i="1" s="1"/>
  <c r="D3136" i="1"/>
  <c r="C3139" i="1"/>
  <c r="G3135" i="1"/>
  <c r="U3136" i="1"/>
  <c r="W3136" i="1" s="1"/>
  <c r="T3140" i="1"/>
  <c r="J3137" i="1"/>
  <c r="K3137" i="1" s="1"/>
  <c r="E3137" i="1" s="1"/>
  <c r="M3137" i="1"/>
  <c r="N3137" i="1" s="1"/>
  <c r="AB3138" i="1"/>
  <c r="A3139" i="1"/>
  <c r="Q3139" i="1" s="1"/>
  <c r="R3139" i="1" s="1"/>
  <c r="I3138" i="1"/>
  <c r="H3138" i="1"/>
  <c r="X3134" i="1" l="1"/>
  <c r="F3136" i="1"/>
  <c r="S3134" i="1"/>
  <c r="P3135" i="1"/>
  <c r="B3133" i="1"/>
  <c r="Z3133" i="1"/>
  <c r="L3136" i="1"/>
  <c r="O3136" i="1" s="1"/>
  <c r="G3136" i="1"/>
  <c r="D3137" i="1"/>
  <c r="C3140" i="1"/>
  <c r="U3137" i="1"/>
  <c r="W3137" i="1" s="1"/>
  <c r="J3138" i="1"/>
  <c r="K3138" i="1" s="1"/>
  <c r="E3138" i="1" s="1"/>
  <c r="M3138" i="1"/>
  <c r="N3138" i="1" s="1"/>
  <c r="AB3139" i="1"/>
  <c r="A3140" i="1"/>
  <c r="Q3140" i="1" s="1"/>
  <c r="R3140" i="1" s="1"/>
  <c r="I3139" i="1"/>
  <c r="H3139" i="1"/>
  <c r="T3141" i="1"/>
  <c r="B3134" i="1" l="1"/>
  <c r="F3137" i="1"/>
  <c r="S3135" i="1"/>
  <c r="X3135" i="1"/>
  <c r="P3136" i="1"/>
  <c r="Z3134" i="1"/>
  <c r="L3137" i="1"/>
  <c r="O3137" i="1" s="1"/>
  <c r="G3137" i="1"/>
  <c r="D3138" i="1"/>
  <c r="C3141" i="1"/>
  <c r="U3138" i="1"/>
  <c r="W3138" i="1" s="1"/>
  <c r="T3142" i="1"/>
  <c r="J3139" i="1"/>
  <c r="K3139" i="1" s="1"/>
  <c r="E3139" i="1" s="1"/>
  <c r="M3139" i="1"/>
  <c r="N3139" i="1" s="1"/>
  <c r="AB3140" i="1"/>
  <c r="A3141" i="1"/>
  <c r="Q3141" i="1" s="1"/>
  <c r="R3141" i="1" s="1"/>
  <c r="I3140" i="1"/>
  <c r="H3140" i="1"/>
  <c r="S3136" i="1" l="1"/>
  <c r="P3137" i="1"/>
  <c r="B3135" i="1"/>
  <c r="X3136" i="1"/>
  <c r="Z3135" i="1"/>
  <c r="F3138" i="1"/>
  <c r="L3138" i="1"/>
  <c r="O3138" i="1" s="1"/>
  <c r="G3138" i="1"/>
  <c r="D3139" i="1"/>
  <c r="C3142" i="1"/>
  <c r="U3139" i="1"/>
  <c r="W3139" i="1" s="1"/>
  <c r="N3140" i="1"/>
  <c r="J3140" i="1"/>
  <c r="K3140" i="1" s="1"/>
  <c r="E3140" i="1" s="1"/>
  <c r="M3140" i="1"/>
  <c r="AB3141" i="1"/>
  <c r="A3142" i="1"/>
  <c r="Q3142" i="1" s="1"/>
  <c r="R3142" i="1" s="1"/>
  <c r="I3141" i="1"/>
  <c r="H3141" i="1"/>
  <c r="T3143" i="1"/>
  <c r="X3137" i="1" l="1"/>
  <c r="F3139" i="1"/>
  <c r="P3138" i="1"/>
  <c r="B3136" i="1"/>
  <c r="S3137" i="1"/>
  <c r="Z3136" i="1"/>
  <c r="L3139" i="1"/>
  <c r="O3139" i="1" s="1"/>
  <c r="G3139" i="1"/>
  <c r="D3140" i="1"/>
  <c r="C3143" i="1"/>
  <c r="U3140" i="1"/>
  <c r="W3140" i="1" s="1"/>
  <c r="T3144" i="1"/>
  <c r="J3141" i="1"/>
  <c r="K3141" i="1" s="1"/>
  <c r="E3141" i="1" s="1"/>
  <c r="M3141" i="1"/>
  <c r="N3141" i="1" s="1"/>
  <c r="AB3142" i="1"/>
  <c r="A3143" i="1"/>
  <c r="Q3143" i="1" s="1"/>
  <c r="R3143" i="1" s="1"/>
  <c r="I3142" i="1"/>
  <c r="H3142" i="1"/>
  <c r="B3137" i="1" l="1"/>
  <c r="S3138" i="1"/>
  <c r="P3139" i="1"/>
  <c r="X3138" i="1"/>
  <c r="Z3137" i="1"/>
  <c r="F3140" i="1"/>
  <c r="L3140" i="1"/>
  <c r="O3140" i="1" s="1"/>
  <c r="G3140" i="1"/>
  <c r="D3141" i="1"/>
  <c r="C3144" i="1"/>
  <c r="U3141" i="1"/>
  <c r="W3141" i="1" s="1"/>
  <c r="J3142" i="1"/>
  <c r="K3142" i="1" s="1"/>
  <c r="E3142" i="1" s="1"/>
  <c r="M3142" i="1"/>
  <c r="N3142" i="1" s="1"/>
  <c r="AB3143" i="1"/>
  <c r="A3144" i="1"/>
  <c r="Q3144" i="1" s="1"/>
  <c r="R3144" i="1" s="1"/>
  <c r="H3143" i="1"/>
  <c r="I3143" i="1" s="1"/>
  <c r="T3145" i="1"/>
  <c r="F3141" i="1" l="1"/>
  <c r="S3139" i="1"/>
  <c r="B3138" i="1"/>
  <c r="P3140" i="1"/>
  <c r="X3139" i="1"/>
  <c r="Z3138" i="1"/>
  <c r="L3141" i="1"/>
  <c r="O3141" i="1" s="1"/>
  <c r="G3141" i="1"/>
  <c r="D3142" i="1"/>
  <c r="C3145" i="1"/>
  <c r="U3142" i="1"/>
  <c r="W3142" i="1" s="1"/>
  <c r="T3146" i="1"/>
  <c r="J3143" i="1"/>
  <c r="K3143" i="1" s="1"/>
  <c r="E3143" i="1" s="1"/>
  <c r="AB3144" i="1"/>
  <c r="A3145" i="1"/>
  <c r="Q3145" i="1" s="1"/>
  <c r="R3145" i="1" s="1"/>
  <c r="I3144" i="1"/>
  <c r="H3144" i="1"/>
  <c r="X3140" i="1" l="1"/>
  <c r="P3141" i="1"/>
  <c r="F3142" i="1"/>
  <c r="Z3139" i="1"/>
  <c r="S3140" i="1"/>
  <c r="B3139" i="1"/>
  <c r="L3142" i="1"/>
  <c r="O3142" i="1" s="1"/>
  <c r="G3142" i="1"/>
  <c r="C3146" i="1"/>
  <c r="D3143" i="1"/>
  <c r="U3143" i="1"/>
  <c r="W3143" i="1" s="1"/>
  <c r="J3144" i="1"/>
  <c r="K3144" i="1" s="1"/>
  <c r="E3144" i="1" s="1"/>
  <c r="AB3145" i="1"/>
  <c r="I3145" i="1"/>
  <c r="A3146" i="1"/>
  <c r="Q3146" i="1" s="1"/>
  <c r="R3146" i="1" s="1"/>
  <c r="H3145" i="1"/>
  <c r="T3147" i="1"/>
  <c r="X3141" i="1" l="1"/>
  <c r="B3140" i="1"/>
  <c r="F3143" i="1"/>
  <c r="P3142" i="1"/>
  <c r="S3141" i="1"/>
  <c r="Z3140" i="1"/>
  <c r="M3143" i="1"/>
  <c r="N3143" i="1" s="1"/>
  <c r="L3143" i="1"/>
  <c r="G3143" i="1"/>
  <c r="D3144" i="1"/>
  <c r="C3147" i="1"/>
  <c r="U3144" i="1"/>
  <c r="W3144" i="1" s="1"/>
  <c r="T3148" i="1"/>
  <c r="I3146" i="1"/>
  <c r="H3146" i="1"/>
  <c r="A3147" i="1"/>
  <c r="Q3147" i="1" s="1"/>
  <c r="R3147" i="1" s="1"/>
  <c r="J3145" i="1"/>
  <c r="K3145" i="1" s="1"/>
  <c r="E3145" i="1" s="1"/>
  <c r="AB3146" i="1"/>
  <c r="B3141" i="1" l="1"/>
  <c r="X3142" i="1"/>
  <c r="Z3141" i="1"/>
  <c r="S3142" i="1"/>
  <c r="F3144" i="1"/>
  <c r="O3143" i="1"/>
  <c r="M3144" i="1"/>
  <c r="L3144" i="1"/>
  <c r="D3145" i="1"/>
  <c r="C3148" i="1"/>
  <c r="G3144" i="1"/>
  <c r="U3145" i="1"/>
  <c r="W3145" i="1" s="1"/>
  <c r="I3147" i="1"/>
  <c r="A3148" i="1"/>
  <c r="Q3148" i="1" s="1"/>
  <c r="R3148" i="1" s="1"/>
  <c r="H3147" i="1"/>
  <c r="J3146" i="1"/>
  <c r="K3146" i="1" s="1"/>
  <c r="E3146" i="1" s="1"/>
  <c r="AB3147" i="1"/>
  <c r="T3149" i="1"/>
  <c r="Z3142" i="1" l="1"/>
  <c r="B3142" i="1"/>
  <c r="F3145" i="1"/>
  <c r="P3143" i="1"/>
  <c r="L3145" i="1"/>
  <c r="N3144" i="1"/>
  <c r="O3144" i="1" s="1"/>
  <c r="M3145" i="1"/>
  <c r="D3146" i="1"/>
  <c r="C3149" i="1"/>
  <c r="G3145" i="1"/>
  <c r="U3146" i="1"/>
  <c r="W3146" i="1" s="1"/>
  <c r="T3150" i="1"/>
  <c r="A3149" i="1"/>
  <c r="Q3149" i="1" s="1"/>
  <c r="R3149" i="1" s="1"/>
  <c r="I3148" i="1"/>
  <c r="H3148" i="1"/>
  <c r="J3147" i="1"/>
  <c r="K3147" i="1" s="1"/>
  <c r="E3147" i="1" s="1"/>
  <c r="AB3148" i="1"/>
  <c r="X3143" i="1" l="1"/>
  <c r="F3146" i="1"/>
  <c r="P3144" i="1"/>
  <c r="S3143" i="1"/>
  <c r="N3145" i="1"/>
  <c r="O3145" i="1" s="1"/>
  <c r="M3146" i="1"/>
  <c r="L3146" i="1"/>
  <c r="G3146" i="1"/>
  <c r="D3147" i="1"/>
  <c r="C3150" i="1"/>
  <c r="U3147" i="1"/>
  <c r="W3147" i="1" s="1"/>
  <c r="J3148" i="1"/>
  <c r="K3148" i="1" s="1"/>
  <c r="E3148" i="1" s="1"/>
  <c r="AB3149" i="1"/>
  <c r="H3149" i="1"/>
  <c r="A3150" i="1"/>
  <c r="Q3150" i="1" s="1"/>
  <c r="R3150" i="1" s="1"/>
  <c r="I3149" i="1"/>
  <c r="T3151" i="1"/>
  <c r="B3143" i="1" l="1"/>
  <c r="S3144" i="1"/>
  <c r="P3145" i="1"/>
  <c r="F3147" i="1"/>
  <c r="X3144" i="1"/>
  <c r="Z3143" i="1"/>
  <c r="S3145" i="1"/>
  <c r="N3146" i="1"/>
  <c r="O3146" i="1" s="1"/>
  <c r="M3147" i="1"/>
  <c r="L3147" i="1"/>
  <c r="D3148" i="1"/>
  <c r="C3151" i="1"/>
  <c r="G3147" i="1"/>
  <c r="U3148" i="1"/>
  <c r="W3148" i="1" s="1"/>
  <c r="T3152" i="1"/>
  <c r="J3149" i="1"/>
  <c r="K3149" i="1" s="1"/>
  <c r="E3149" i="1" s="1"/>
  <c r="AB3150" i="1"/>
  <c r="I3150" i="1"/>
  <c r="A3151" i="1"/>
  <c r="Q3151" i="1" s="1"/>
  <c r="R3151" i="1" s="1"/>
  <c r="H3150" i="1"/>
  <c r="B3144" i="1" l="1"/>
  <c r="X3145" i="1"/>
  <c r="P3146" i="1"/>
  <c r="F3148" i="1"/>
  <c r="Z3144" i="1"/>
  <c r="L3148" i="1"/>
  <c r="S3146" i="1"/>
  <c r="N3147" i="1"/>
  <c r="O3147" i="1" s="1"/>
  <c r="M3148" i="1"/>
  <c r="Z3145" i="1"/>
  <c r="G3148" i="1"/>
  <c r="D3149" i="1"/>
  <c r="C3152" i="1"/>
  <c r="U3149" i="1"/>
  <c r="W3149" i="1" s="1"/>
  <c r="I3151" i="1"/>
  <c r="A3152" i="1"/>
  <c r="Q3152" i="1" s="1"/>
  <c r="R3152" i="1" s="1"/>
  <c r="H3151" i="1"/>
  <c r="J3150" i="1"/>
  <c r="K3150" i="1" s="1"/>
  <c r="E3150" i="1" s="1"/>
  <c r="AB3151" i="1"/>
  <c r="T3153" i="1"/>
  <c r="X3146" i="1" l="1"/>
  <c r="B3145" i="1"/>
  <c r="F3149" i="1"/>
  <c r="P3147" i="1"/>
  <c r="S3147" i="1"/>
  <c r="N3148" i="1"/>
  <c r="O3148" i="1" s="1"/>
  <c r="M3149" i="1"/>
  <c r="Z3146" i="1"/>
  <c r="L3149" i="1"/>
  <c r="G3149" i="1"/>
  <c r="D3150" i="1"/>
  <c r="C3153" i="1"/>
  <c r="U3150" i="1"/>
  <c r="W3150" i="1" s="1"/>
  <c r="T3154" i="1"/>
  <c r="I3152" i="1"/>
  <c r="H3152" i="1"/>
  <c r="A3153" i="1"/>
  <c r="Q3153" i="1" s="1"/>
  <c r="R3153" i="1" s="1"/>
  <c r="J3151" i="1"/>
  <c r="K3151" i="1" s="1"/>
  <c r="E3151" i="1" s="1"/>
  <c r="AB3152" i="1"/>
  <c r="B3146" i="1" l="1"/>
  <c r="F3150" i="1"/>
  <c r="P3148" i="1"/>
  <c r="X3147" i="1"/>
  <c r="Z3147" i="1"/>
  <c r="L3150" i="1"/>
  <c r="N3149" i="1"/>
  <c r="O3149" i="1" s="1"/>
  <c r="M3150" i="1"/>
  <c r="S3148" i="1"/>
  <c r="G3150" i="1"/>
  <c r="D3151" i="1"/>
  <c r="C3154" i="1"/>
  <c r="U3151" i="1"/>
  <c r="W3151" i="1" s="1"/>
  <c r="I3153" i="1"/>
  <c r="H3153" i="1"/>
  <c r="A3154" i="1"/>
  <c r="Q3154" i="1" s="1"/>
  <c r="R3154" i="1" s="1"/>
  <c r="J3152" i="1"/>
  <c r="K3152" i="1" s="1"/>
  <c r="E3152" i="1" s="1"/>
  <c r="AB3153" i="1"/>
  <c r="T3155" i="1"/>
  <c r="B3147" i="1" l="1"/>
  <c r="F3151" i="1"/>
  <c r="X3148" i="1"/>
  <c r="P3149" i="1"/>
  <c r="S3149" i="1"/>
  <c r="L3151" i="1"/>
  <c r="Z3148" i="1"/>
  <c r="N3150" i="1"/>
  <c r="O3150" i="1" s="1"/>
  <c r="M3151" i="1"/>
  <c r="G3151" i="1"/>
  <c r="D3152" i="1"/>
  <c r="C3155" i="1"/>
  <c r="U3152" i="1"/>
  <c r="W3152" i="1" s="1"/>
  <c r="T3156" i="1"/>
  <c r="I3154" i="1"/>
  <c r="H3154" i="1"/>
  <c r="A3155" i="1"/>
  <c r="Q3155" i="1" s="1"/>
  <c r="R3155" i="1" s="1"/>
  <c r="J3153" i="1"/>
  <c r="K3153" i="1" s="1"/>
  <c r="E3153" i="1" s="1"/>
  <c r="AB3154" i="1"/>
  <c r="B3148" i="1" l="1"/>
  <c r="F3152" i="1"/>
  <c r="P3150" i="1"/>
  <c r="X3149" i="1"/>
  <c r="N3151" i="1"/>
  <c r="O3151" i="1" s="1"/>
  <c r="M3152" i="1"/>
  <c r="S3150" i="1"/>
  <c r="Z3149" i="1"/>
  <c r="L3152" i="1"/>
  <c r="G3152" i="1"/>
  <c r="D3153" i="1"/>
  <c r="C3156" i="1"/>
  <c r="U3153" i="1"/>
  <c r="W3153" i="1" s="1"/>
  <c r="I3155" i="1"/>
  <c r="H3155" i="1"/>
  <c r="A3156" i="1"/>
  <c r="Q3156" i="1" s="1"/>
  <c r="R3156" i="1" s="1"/>
  <c r="J3154" i="1"/>
  <c r="K3154" i="1" s="1"/>
  <c r="E3154" i="1" s="1"/>
  <c r="AB3155" i="1"/>
  <c r="T3157" i="1"/>
  <c r="X3150" i="1" l="1"/>
  <c r="P3151" i="1"/>
  <c r="F3153" i="1"/>
  <c r="B3149" i="1"/>
  <c r="S3151" i="1"/>
  <c r="Z3150" i="1"/>
  <c r="N3152" i="1"/>
  <c r="O3152" i="1" s="1"/>
  <c r="M3153" i="1"/>
  <c r="L3153" i="1"/>
  <c r="D3154" i="1"/>
  <c r="C3157" i="1"/>
  <c r="G3153" i="1"/>
  <c r="U3154" i="1"/>
  <c r="W3154" i="1" s="1"/>
  <c r="T3158" i="1"/>
  <c r="I3156" i="1"/>
  <c r="H3156" i="1"/>
  <c r="A3157" i="1"/>
  <c r="Q3157" i="1" s="1"/>
  <c r="R3157" i="1" s="1"/>
  <c r="J3155" i="1"/>
  <c r="K3155" i="1" s="1"/>
  <c r="E3155" i="1" s="1"/>
  <c r="AB3156" i="1"/>
  <c r="B3150" i="1" l="1"/>
  <c r="X3151" i="1"/>
  <c r="Z3151" i="1"/>
  <c r="P3152" i="1"/>
  <c r="F3154" i="1"/>
  <c r="L3154" i="1"/>
  <c r="N3153" i="1"/>
  <c r="N3154" i="1" s="1"/>
  <c r="M3154" i="1"/>
  <c r="M3155" i="1" s="1"/>
  <c r="G3154" i="1"/>
  <c r="D3155" i="1"/>
  <c r="C3158" i="1"/>
  <c r="U3155" i="1"/>
  <c r="W3155" i="1" s="1"/>
  <c r="I3157" i="1"/>
  <c r="H3157" i="1"/>
  <c r="A3158" i="1"/>
  <c r="Q3158" i="1" s="1"/>
  <c r="R3158" i="1" s="1"/>
  <c r="J3156" i="1"/>
  <c r="K3156" i="1" s="1"/>
  <c r="E3156" i="1" s="1"/>
  <c r="AB3157" i="1"/>
  <c r="T3159" i="1"/>
  <c r="X3152" i="1" l="1"/>
  <c r="F3155" i="1"/>
  <c r="B3151" i="1"/>
  <c r="S3152" i="1"/>
  <c r="O3153" i="1"/>
  <c r="N3155" i="1"/>
  <c r="O3154" i="1"/>
  <c r="S3154" i="1"/>
  <c r="M3156" i="1"/>
  <c r="L3155" i="1"/>
  <c r="G3155" i="1"/>
  <c r="D3156" i="1"/>
  <c r="C3159" i="1"/>
  <c r="U3156" i="1"/>
  <c r="W3156" i="1" s="1"/>
  <c r="T3160" i="1"/>
  <c r="I3158" i="1"/>
  <c r="H3158" i="1"/>
  <c r="A3159" i="1"/>
  <c r="Q3159" i="1" s="1"/>
  <c r="R3159" i="1" s="1"/>
  <c r="J3157" i="1"/>
  <c r="K3157" i="1" s="1"/>
  <c r="E3157" i="1" s="1"/>
  <c r="AB3158" i="1"/>
  <c r="B3152" i="1" l="1"/>
  <c r="F3156" i="1"/>
  <c r="Z3152" i="1"/>
  <c r="P3153" i="1"/>
  <c r="P3154" i="1"/>
  <c r="O3155" i="1"/>
  <c r="N3156" i="1"/>
  <c r="N3157" i="1" s="1"/>
  <c r="M3157" i="1"/>
  <c r="M3158" i="1" s="1"/>
  <c r="Z3154" i="1"/>
  <c r="L3156" i="1"/>
  <c r="G3156" i="1"/>
  <c r="D3157" i="1"/>
  <c r="C3160" i="1"/>
  <c r="U3157" i="1"/>
  <c r="W3157" i="1" s="1"/>
  <c r="I3159" i="1"/>
  <c r="H3159" i="1"/>
  <c r="A3160" i="1"/>
  <c r="Q3160" i="1" s="1"/>
  <c r="R3160" i="1" s="1"/>
  <c r="J3158" i="1"/>
  <c r="K3158" i="1" s="1"/>
  <c r="E3158" i="1" s="1"/>
  <c r="AB3159" i="1"/>
  <c r="T3161" i="1"/>
  <c r="N3158" i="1" l="1"/>
  <c r="P3155" i="1"/>
  <c r="F3157" i="1"/>
  <c r="O3156" i="1"/>
  <c r="X3153" i="1"/>
  <c r="X3154" i="1"/>
  <c r="S3153" i="1"/>
  <c r="L3157" i="1"/>
  <c r="O3157" i="1" s="1"/>
  <c r="G3157" i="1"/>
  <c r="D3158" i="1"/>
  <c r="C3161" i="1"/>
  <c r="U3158" i="1"/>
  <c r="W3158" i="1" s="1"/>
  <c r="T3162" i="1"/>
  <c r="I3160" i="1"/>
  <c r="H3160" i="1"/>
  <c r="A3161" i="1"/>
  <c r="Q3161" i="1" s="1"/>
  <c r="R3161" i="1" s="1"/>
  <c r="M3159" i="1"/>
  <c r="J3159" i="1"/>
  <c r="K3159" i="1" s="1"/>
  <c r="E3159" i="1" s="1"/>
  <c r="AB3160" i="1"/>
  <c r="N3159" i="1" l="1"/>
  <c r="B3153" i="1"/>
  <c r="X3155" i="1"/>
  <c r="F3158" i="1"/>
  <c r="P3157" i="1"/>
  <c r="S3155" i="1"/>
  <c r="P3156" i="1"/>
  <c r="B3154" i="1"/>
  <c r="Z3153" i="1"/>
  <c r="L3158" i="1"/>
  <c r="O3158" i="1" s="1"/>
  <c r="G3158" i="1"/>
  <c r="D3159" i="1"/>
  <c r="C3162" i="1"/>
  <c r="U3159" i="1"/>
  <c r="W3159" i="1" s="1"/>
  <c r="I3161" i="1"/>
  <c r="H3161" i="1"/>
  <c r="A3162" i="1"/>
  <c r="Q3162" i="1" s="1"/>
  <c r="R3162" i="1" s="1"/>
  <c r="M3160" i="1"/>
  <c r="J3160" i="1"/>
  <c r="K3160" i="1" s="1"/>
  <c r="E3160" i="1" s="1"/>
  <c r="AB3161" i="1"/>
  <c r="T3163" i="1"/>
  <c r="N3160" i="1" l="1"/>
  <c r="B3155" i="1"/>
  <c r="X3157" i="1"/>
  <c r="F3159" i="1"/>
  <c r="S3156" i="1"/>
  <c r="X3156" i="1"/>
  <c r="Z3155" i="1"/>
  <c r="P3158" i="1"/>
  <c r="S3157" i="1"/>
  <c r="L3159" i="1"/>
  <c r="O3159" i="1" s="1"/>
  <c r="G3159" i="1"/>
  <c r="D3160" i="1"/>
  <c r="C3163" i="1"/>
  <c r="U3160" i="1"/>
  <c r="W3160" i="1" s="1"/>
  <c r="T3164" i="1"/>
  <c r="I3162" i="1"/>
  <c r="H3162" i="1"/>
  <c r="A3163" i="1"/>
  <c r="Q3163" i="1" s="1"/>
  <c r="R3163" i="1" s="1"/>
  <c r="M3161" i="1"/>
  <c r="N3161" i="1" s="1"/>
  <c r="J3161" i="1"/>
  <c r="K3161" i="1" s="1"/>
  <c r="E3161" i="1" s="1"/>
  <c r="AB3162" i="1"/>
  <c r="Z3157" i="1" l="1"/>
  <c r="B3157" i="1"/>
  <c r="F3160" i="1"/>
  <c r="P3159" i="1"/>
  <c r="S3158" i="1"/>
  <c r="B3156" i="1"/>
  <c r="X3158" i="1"/>
  <c r="Z3156" i="1"/>
  <c r="G3160" i="1"/>
  <c r="L3160" i="1"/>
  <c r="O3160" i="1" s="1"/>
  <c r="D3161" i="1"/>
  <c r="C3164" i="1"/>
  <c r="U3161" i="1"/>
  <c r="W3161" i="1" s="1"/>
  <c r="I3163" i="1"/>
  <c r="H3163" i="1"/>
  <c r="A3164" i="1"/>
  <c r="Q3164" i="1" s="1"/>
  <c r="R3164" i="1" s="1"/>
  <c r="M3162" i="1"/>
  <c r="N3162" i="1" s="1"/>
  <c r="J3162" i="1"/>
  <c r="K3162" i="1" s="1"/>
  <c r="E3162" i="1" s="1"/>
  <c r="AB3163" i="1"/>
  <c r="T3165" i="1"/>
  <c r="B3158" i="1" l="1"/>
  <c r="S3159" i="1"/>
  <c r="F3161" i="1"/>
  <c r="P3160" i="1"/>
  <c r="X3159" i="1"/>
  <c r="Z3158" i="1"/>
  <c r="L3161" i="1"/>
  <c r="O3161" i="1" s="1"/>
  <c r="G3161" i="1"/>
  <c r="D3162" i="1"/>
  <c r="C3165" i="1"/>
  <c r="U3162" i="1"/>
  <c r="W3162" i="1" s="1"/>
  <c r="T3166" i="1"/>
  <c r="I3164" i="1"/>
  <c r="H3164" i="1"/>
  <c r="A3165" i="1"/>
  <c r="Q3165" i="1" s="1"/>
  <c r="R3165" i="1" s="1"/>
  <c r="M3163" i="1"/>
  <c r="N3163" i="1" s="1"/>
  <c r="J3163" i="1"/>
  <c r="K3163" i="1" s="1"/>
  <c r="E3163" i="1" s="1"/>
  <c r="AB3164" i="1"/>
  <c r="X3160" i="1" l="1"/>
  <c r="F3162" i="1"/>
  <c r="Z3159" i="1"/>
  <c r="S3160" i="1"/>
  <c r="P3161" i="1"/>
  <c r="B3159" i="1"/>
  <c r="L3162" i="1"/>
  <c r="O3162" i="1" s="1"/>
  <c r="G3162" i="1"/>
  <c r="D3163" i="1"/>
  <c r="C3166" i="1"/>
  <c r="U3163" i="1"/>
  <c r="W3163" i="1" s="1"/>
  <c r="I3165" i="1"/>
  <c r="H3165" i="1"/>
  <c r="A3166" i="1"/>
  <c r="Q3166" i="1" s="1"/>
  <c r="R3166" i="1" s="1"/>
  <c r="M3164" i="1"/>
  <c r="N3164" i="1" s="1"/>
  <c r="J3164" i="1"/>
  <c r="K3164" i="1" s="1"/>
  <c r="E3164" i="1" s="1"/>
  <c r="AB3165" i="1"/>
  <c r="T3167" i="1"/>
  <c r="B3160" i="1" l="1"/>
  <c r="F3163" i="1"/>
  <c r="P3162" i="1"/>
  <c r="S3161" i="1"/>
  <c r="Z3160" i="1"/>
  <c r="X3161" i="1"/>
  <c r="L3163" i="1"/>
  <c r="O3163" i="1" s="1"/>
  <c r="G3163" i="1"/>
  <c r="D3164" i="1"/>
  <c r="C3167" i="1"/>
  <c r="U3164" i="1"/>
  <c r="W3164" i="1" s="1"/>
  <c r="T3168" i="1"/>
  <c r="I3166" i="1"/>
  <c r="H3166" i="1"/>
  <c r="A3167" i="1"/>
  <c r="Q3167" i="1" s="1"/>
  <c r="R3167" i="1" s="1"/>
  <c r="M3165" i="1"/>
  <c r="N3165" i="1" s="1"/>
  <c r="J3165" i="1"/>
  <c r="K3165" i="1" s="1"/>
  <c r="E3165" i="1" s="1"/>
  <c r="AB3166" i="1"/>
  <c r="S3162" i="1" l="1"/>
  <c r="X3162" i="1"/>
  <c r="F3164" i="1"/>
  <c r="P3163" i="1"/>
  <c r="B3161" i="1"/>
  <c r="Z3161" i="1"/>
  <c r="L3164" i="1"/>
  <c r="O3164" i="1" s="1"/>
  <c r="G3164" i="1"/>
  <c r="D3165" i="1"/>
  <c r="C3168" i="1"/>
  <c r="U3165" i="1"/>
  <c r="W3165" i="1" s="1"/>
  <c r="I3167" i="1"/>
  <c r="A3168" i="1"/>
  <c r="Q3168" i="1" s="1"/>
  <c r="R3168" i="1" s="1"/>
  <c r="H3167" i="1"/>
  <c r="M3166" i="1"/>
  <c r="N3166" i="1"/>
  <c r="J3166" i="1"/>
  <c r="K3166" i="1" s="1"/>
  <c r="E3166" i="1" s="1"/>
  <c r="AB3167" i="1"/>
  <c r="T3169" i="1"/>
  <c r="B3162" i="1" l="1"/>
  <c r="Z3162" i="1"/>
  <c r="P3164" i="1"/>
  <c r="X3163" i="1"/>
  <c r="F3165" i="1"/>
  <c r="S3163" i="1"/>
  <c r="L3165" i="1"/>
  <c r="O3165" i="1" s="1"/>
  <c r="G3165" i="1"/>
  <c r="D3166" i="1"/>
  <c r="C3169" i="1"/>
  <c r="U3166" i="1"/>
  <c r="W3166" i="1" s="1"/>
  <c r="T3170" i="1"/>
  <c r="A3169" i="1"/>
  <c r="Q3169" i="1" s="1"/>
  <c r="R3169" i="1" s="1"/>
  <c r="I3168" i="1"/>
  <c r="H3168" i="1"/>
  <c r="M3167" i="1"/>
  <c r="N3167" i="1" s="1"/>
  <c r="J3167" i="1"/>
  <c r="K3167" i="1" s="1"/>
  <c r="E3167" i="1" s="1"/>
  <c r="AB3168" i="1"/>
  <c r="B3163" i="1" l="1"/>
  <c r="S3164" i="1"/>
  <c r="P3165" i="1"/>
  <c r="F3166" i="1"/>
  <c r="X3164" i="1"/>
  <c r="Z3163" i="1"/>
  <c r="L3166" i="1"/>
  <c r="O3166" i="1" s="1"/>
  <c r="G3166" i="1"/>
  <c r="D3167" i="1"/>
  <c r="C3170" i="1"/>
  <c r="U3167" i="1"/>
  <c r="W3167" i="1" s="1"/>
  <c r="J3168" i="1"/>
  <c r="K3168" i="1" s="1"/>
  <c r="E3168" i="1" s="1"/>
  <c r="M3168" i="1"/>
  <c r="N3168" i="1" s="1"/>
  <c r="AB3169" i="1"/>
  <c r="I3169" i="1"/>
  <c r="A3170" i="1"/>
  <c r="Q3170" i="1" s="1"/>
  <c r="R3170" i="1" s="1"/>
  <c r="H3169" i="1"/>
  <c r="T3171" i="1"/>
  <c r="B3164" i="1" l="1"/>
  <c r="S3165" i="1"/>
  <c r="F3167" i="1"/>
  <c r="X3165" i="1"/>
  <c r="P3166" i="1"/>
  <c r="Z3164" i="1"/>
  <c r="L3167" i="1"/>
  <c r="O3167" i="1" s="1"/>
  <c r="G3167" i="1"/>
  <c r="D3168" i="1"/>
  <c r="C3171" i="1"/>
  <c r="U3168" i="1"/>
  <c r="W3168" i="1" s="1"/>
  <c r="T3172" i="1"/>
  <c r="A3171" i="1"/>
  <c r="Q3171" i="1" s="1"/>
  <c r="R3171" i="1" s="1"/>
  <c r="I3170" i="1"/>
  <c r="H3170" i="1"/>
  <c r="J3169" i="1"/>
  <c r="K3169" i="1" s="1"/>
  <c r="E3169" i="1" s="1"/>
  <c r="M3169" i="1"/>
  <c r="N3169" i="1" s="1"/>
  <c r="AB3170" i="1"/>
  <c r="S3166" i="1" l="1"/>
  <c r="B3165" i="1"/>
  <c r="F3168" i="1"/>
  <c r="X3166" i="1"/>
  <c r="Z3165" i="1"/>
  <c r="P3167" i="1"/>
  <c r="L3168" i="1"/>
  <c r="O3168" i="1" s="1"/>
  <c r="G3168" i="1"/>
  <c r="D3169" i="1"/>
  <c r="C3172" i="1"/>
  <c r="U3169" i="1"/>
  <c r="W3169" i="1" s="1"/>
  <c r="M3170" i="1"/>
  <c r="N3170" i="1" s="1"/>
  <c r="J3170" i="1"/>
  <c r="K3170" i="1" s="1"/>
  <c r="E3170" i="1" s="1"/>
  <c r="AB3171" i="1"/>
  <c r="A3172" i="1"/>
  <c r="Q3172" i="1" s="1"/>
  <c r="R3172" i="1" s="1"/>
  <c r="I3171" i="1"/>
  <c r="H3171" i="1"/>
  <c r="T3173" i="1"/>
  <c r="F3169" i="1" l="1"/>
  <c r="X3167" i="1"/>
  <c r="B3166" i="1"/>
  <c r="P3168" i="1"/>
  <c r="S3167" i="1"/>
  <c r="Z3166" i="1"/>
  <c r="L3169" i="1"/>
  <c r="O3169" i="1" s="1"/>
  <c r="G3169" i="1"/>
  <c r="D3170" i="1"/>
  <c r="C3173" i="1"/>
  <c r="U3170" i="1"/>
  <c r="W3170" i="1" s="1"/>
  <c r="T3174" i="1"/>
  <c r="J3171" i="1"/>
  <c r="K3171" i="1" s="1"/>
  <c r="E3171" i="1" s="1"/>
  <c r="M3171" i="1"/>
  <c r="N3171" i="1" s="1"/>
  <c r="AB3172" i="1"/>
  <c r="I3172" i="1"/>
  <c r="A3173" i="1"/>
  <c r="Q3173" i="1" s="1"/>
  <c r="R3173" i="1" s="1"/>
  <c r="H3172" i="1"/>
  <c r="F3170" i="1" l="1"/>
  <c r="X3168" i="1"/>
  <c r="B3167" i="1"/>
  <c r="P3169" i="1"/>
  <c r="Z3167" i="1"/>
  <c r="S3168" i="1"/>
  <c r="L3170" i="1"/>
  <c r="O3170" i="1" s="1"/>
  <c r="G3170" i="1"/>
  <c r="D3171" i="1"/>
  <c r="C3174" i="1"/>
  <c r="U3171" i="1"/>
  <c r="W3171" i="1" s="1"/>
  <c r="I3173" i="1"/>
  <c r="A3174" i="1"/>
  <c r="Q3174" i="1" s="1"/>
  <c r="R3174" i="1" s="1"/>
  <c r="H3173" i="1"/>
  <c r="J3172" i="1"/>
  <c r="K3172" i="1" s="1"/>
  <c r="E3172" i="1" s="1"/>
  <c r="M3172" i="1"/>
  <c r="N3172" i="1" s="1"/>
  <c r="AB3173" i="1"/>
  <c r="T3175" i="1"/>
  <c r="X3169" i="1" l="1"/>
  <c r="F3171" i="1"/>
  <c r="B3168" i="1"/>
  <c r="P3170" i="1"/>
  <c r="S3169" i="1"/>
  <c r="Z3168" i="1"/>
  <c r="G3171" i="1"/>
  <c r="L3171" i="1"/>
  <c r="O3171" i="1" s="1"/>
  <c r="D3172" i="1"/>
  <c r="C3175" i="1"/>
  <c r="U3172" i="1"/>
  <c r="W3172" i="1" s="1"/>
  <c r="T3176" i="1"/>
  <c r="A3175" i="1"/>
  <c r="Q3175" i="1" s="1"/>
  <c r="R3175" i="1" s="1"/>
  <c r="I3174" i="1"/>
  <c r="H3174" i="1"/>
  <c r="M3173" i="1"/>
  <c r="N3173" i="1" s="1"/>
  <c r="J3173" i="1"/>
  <c r="K3173" i="1" s="1"/>
  <c r="E3173" i="1" s="1"/>
  <c r="AB3174" i="1"/>
  <c r="B3169" i="1" l="1"/>
  <c r="Z3169" i="1"/>
  <c r="X3170" i="1"/>
  <c r="F3172" i="1"/>
  <c r="S3170" i="1"/>
  <c r="P3171" i="1"/>
  <c r="L3172" i="1"/>
  <c r="O3172" i="1" s="1"/>
  <c r="G3172" i="1"/>
  <c r="D3173" i="1"/>
  <c r="C3176" i="1"/>
  <c r="U3173" i="1"/>
  <c r="W3173" i="1" s="1"/>
  <c r="J3174" i="1"/>
  <c r="K3174" i="1" s="1"/>
  <c r="E3174" i="1" s="1"/>
  <c r="M3174" i="1"/>
  <c r="N3174" i="1" s="1"/>
  <c r="AB3175" i="1"/>
  <c r="A3176" i="1"/>
  <c r="Q3176" i="1" s="1"/>
  <c r="R3176" i="1" s="1"/>
  <c r="I3175" i="1"/>
  <c r="H3175" i="1"/>
  <c r="T3177" i="1"/>
  <c r="F3173" i="1" l="1"/>
  <c r="B3170" i="1"/>
  <c r="S3171" i="1"/>
  <c r="P3172" i="1"/>
  <c r="Z3170" i="1"/>
  <c r="X3171" i="1"/>
  <c r="L3173" i="1"/>
  <c r="O3173" i="1" s="1"/>
  <c r="G3173" i="1"/>
  <c r="D3174" i="1"/>
  <c r="C3177" i="1"/>
  <c r="U3174" i="1"/>
  <c r="W3174" i="1" s="1"/>
  <c r="T3178" i="1"/>
  <c r="J3175" i="1"/>
  <c r="K3175" i="1" s="1"/>
  <c r="E3175" i="1" s="1"/>
  <c r="M3175" i="1"/>
  <c r="N3175" i="1" s="1"/>
  <c r="AB3176" i="1"/>
  <c r="A3177" i="1"/>
  <c r="Q3177" i="1" s="1"/>
  <c r="R3177" i="1" s="1"/>
  <c r="H3176" i="1"/>
  <c r="I3176" i="1" s="1"/>
  <c r="X3172" i="1" l="1"/>
  <c r="F3174" i="1"/>
  <c r="P3173" i="1"/>
  <c r="Z3171" i="1"/>
  <c r="S3172" i="1"/>
  <c r="B3171" i="1"/>
  <c r="L3174" i="1"/>
  <c r="O3174" i="1" s="1"/>
  <c r="D3175" i="1"/>
  <c r="C3178" i="1"/>
  <c r="G3174" i="1"/>
  <c r="U3175" i="1"/>
  <c r="W3175" i="1" s="1"/>
  <c r="J3176" i="1"/>
  <c r="K3176" i="1" s="1"/>
  <c r="E3176" i="1" s="1"/>
  <c r="AB3177" i="1"/>
  <c r="A3178" i="1"/>
  <c r="Q3178" i="1" s="1"/>
  <c r="R3178" i="1" s="1"/>
  <c r="I3177" i="1"/>
  <c r="H3177" i="1"/>
  <c r="T3179" i="1"/>
  <c r="X3173" i="1" l="1"/>
  <c r="B3172" i="1"/>
  <c r="S3173" i="1"/>
  <c r="F3175" i="1"/>
  <c r="P3174" i="1"/>
  <c r="Z3172" i="1"/>
  <c r="L3175" i="1"/>
  <c r="O3175" i="1" s="1"/>
  <c r="G3175" i="1"/>
  <c r="D3176" i="1"/>
  <c r="C3179" i="1"/>
  <c r="U3176" i="1"/>
  <c r="W3176" i="1" s="1"/>
  <c r="T3180" i="1"/>
  <c r="J3177" i="1"/>
  <c r="K3177" i="1" s="1"/>
  <c r="E3177" i="1" s="1"/>
  <c r="AB3178" i="1"/>
  <c r="A3179" i="1"/>
  <c r="Q3179" i="1" s="1"/>
  <c r="R3179" i="1" s="1"/>
  <c r="I3178" i="1"/>
  <c r="H3178" i="1"/>
  <c r="B3173" i="1" l="1"/>
  <c r="X3174" i="1"/>
  <c r="F3176" i="1"/>
  <c r="Z3173" i="1"/>
  <c r="P3175" i="1"/>
  <c r="S3174" i="1"/>
  <c r="M3176" i="1"/>
  <c r="N3176" i="1" s="1"/>
  <c r="L3176" i="1"/>
  <c r="G3176" i="1"/>
  <c r="D3177" i="1"/>
  <c r="C3180" i="1"/>
  <c r="U3177" i="1"/>
  <c r="W3177" i="1" s="1"/>
  <c r="J3178" i="1"/>
  <c r="K3178" i="1" s="1"/>
  <c r="E3178" i="1" s="1"/>
  <c r="AB3179" i="1"/>
  <c r="A3180" i="1"/>
  <c r="Q3180" i="1" s="1"/>
  <c r="R3180" i="1" s="1"/>
  <c r="I3179" i="1"/>
  <c r="H3179" i="1"/>
  <c r="T3181" i="1"/>
  <c r="B3174" i="1" l="1"/>
  <c r="F3177" i="1"/>
  <c r="S3175" i="1"/>
  <c r="X3175" i="1"/>
  <c r="Z3174" i="1"/>
  <c r="M3177" i="1"/>
  <c r="N3177" i="1" s="1"/>
  <c r="O3176" i="1"/>
  <c r="L3177" i="1"/>
  <c r="G3177" i="1"/>
  <c r="D3178" i="1"/>
  <c r="C3181" i="1"/>
  <c r="U3178" i="1"/>
  <c r="W3178" i="1" s="1"/>
  <c r="T3182" i="1"/>
  <c r="J3179" i="1"/>
  <c r="K3179" i="1" s="1"/>
  <c r="E3179" i="1" s="1"/>
  <c r="AB3180" i="1"/>
  <c r="A3181" i="1"/>
  <c r="Q3181" i="1" s="1"/>
  <c r="R3181" i="1" s="1"/>
  <c r="I3180" i="1"/>
  <c r="H3180" i="1"/>
  <c r="M3178" i="1" l="1"/>
  <c r="N3178" i="1" s="1"/>
  <c r="O3177" i="1"/>
  <c r="B3175" i="1"/>
  <c r="F3178" i="1"/>
  <c r="P3176" i="1"/>
  <c r="Z3175" i="1"/>
  <c r="G3178" i="1"/>
  <c r="L3178" i="1"/>
  <c r="D3179" i="1"/>
  <c r="C3182" i="1"/>
  <c r="U3179" i="1"/>
  <c r="W3179" i="1" s="1"/>
  <c r="J3180" i="1"/>
  <c r="K3180" i="1" s="1"/>
  <c r="E3180" i="1" s="1"/>
  <c r="AB3181" i="1"/>
  <c r="A3182" i="1"/>
  <c r="Q3182" i="1" s="1"/>
  <c r="R3182" i="1" s="1"/>
  <c r="I3181" i="1"/>
  <c r="H3181" i="1"/>
  <c r="T3183" i="1"/>
  <c r="O3178" i="1" l="1"/>
  <c r="M3179" i="1"/>
  <c r="P3177" i="1"/>
  <c r="F3179" i="1"/>
  <c r="X3176" i="1"/>
  <c r="S3177" i="1"/>
  <c r="S3176" i="1"/>
  <c r="L3179" i="1"/>
  <c r="G3179" i="1"/>
  <c r="D3180" i="1"/>
  <c r="C3183" i="1"/>
  <c r="U3180" i="1"/>
  <c r="W3180" i="1" s="1"/>
  <c r="T3184" i="1"/>
  <c r="J3181" i="1"/>
  <c r="K3181" i="1" s="1"/>
  <c r="E3181" i="1" s="1"/>
  <c r="AB3182" i="1"/>
  <c r="A3183" i="1"/>
  <c r="Q3183" i="1" s="1"/>
  <c r="R3183" i="1" s="1"/>
  <c r="I3182" i="1"/>
  <c r="H3182" i="1"/>
  <c r="P3178" i="1" l="1"/>
  <c r="N3179" i="1"/>
  <c r="O3179" i="1" s="1"/>
  <c r="M3180" i="1"/>
  <c r="F3180" i="1"/>
  <c r="B3176" i="1"/>
  <c r="X3177" i="1"/>
  <c r="S3178" i="1"/>
  <c r="Z3177" i="1"/>
  <c r="Z3176" i="1"/>
  <c r="L3180" i="1"/>
  <c r="G3180" i="1"/>
  <c r="D3181" i="1"/>
  <c r="C3184" i="1"/>
  <c r="U3181" i="1"/>
  <c r="W3181" i="1" s="1"/>
  <c r="J3182" i="1"/>
  <c r="K3182" i="1" s="1"/>
  <c r="E3182" i="1" s="1"/>
  <c r="AB3183" i="1"/>
  <c r="A3184" i="1"/>
  <c r="Q3184" i="1" s="1"/>
  <c r="R3184" i="1" s="1"/>
  <c r="I3183" i="1"/>
  <c r="H3183" i="1"/>
  <c r="T3185" i="1"/>
  <c r="X3178" i="1" l="1"/>
  <c r="P3179" i="1"/>
  <c r="N3180" i="1"/>
  <c r="O3180" i="1" s="1"/>
  <c r="M3181" i="1"/>
  <c r="F3181" i="1"/>
  <c r="Z3178" i="1"/>
  <c r="S3179" i="1"/>
  <c r="B3177" i="1"/>
  <c r="L3181" i="1"/>
  <c r="G3181" i="1"/>
  <c r="D3182" i="1"/>
  <c r="C3185" i="1"/>
  <c r="U3182" i="1"/>
  <c r="W3182" i="1" s="1"/>
  <c r="T3186" i="1"/>
  <c r="J3183" i="1"/>
  <c r="K3183" i="1" s="1"/>
  <c r="E3183" i="1" s="1"/>
  <c r="AB3184" i="1"/>
  <c r="A3185" i="1"/>
  <c r="Q3185" i="1" s="1"/>
  <c r="R3185" i="1" s="1"/>
  <c r="I3184" i="1"/>
  <c r="H3184" i="1"/>
  <c r="B3178" i="1" l="1"/>
  <c r="P3180" i="1"/>
  <c r="X3179" i="1"/>
  <c r="N3181" i="1"/>
  <c r="O3181" i="1" s="1"/>
  <c r="M3182" i="1"/>
  <c r="Z3179" i="1"/>
  <c r="S3180" i="1"/>
  <c r="F3182" i="1"/>
  <c r="L3182" i="1"/>
  <c r="G3182" i="1"/>
  <c r="D3183" i="1"/>
  <c r="C3186" i="1"/>
  <c r="U3183" i="1"/>
  <c r="W3183" i="1" s="1"/>
  <c r="J3184" i="1"/>
  <c r="K3184" i="1" s="1"/>
  <c r="E3184" i="1" s="1"/>
  <c r="AB3185" i="1"/>
  <c r="A3186" i="1"/>
  <c r="Q3186" i="1" s="1"/>
  <c r="R3186" i="1" s="1"/>
  <c r="I3185" i="1"/>
  <c r="H3185" i="1"/>
  <c r="T3187" i="1"/>
  <c r="F3183" i="1" l="1"/>
  <c r="P3181" i="1"/>
  <c r="N3182" i="1"/>
  <c r="O3182" i="1" s="1"/>
  <c r="M3183" i="1"/>
  <c r="B3179" i="1"/>
  <c r="X3180" i="1"/>
  <c r="Z3180" i="1"/>
  <c r="S3181" i="1"/>
  <c r="L3183" i="1"/>
  <c r="G3183" i="1"/>
  <c r="D3184" i="1"/>
  <c r="C3187" i="1"/>
  <c r="U3184" i="1"/>
  <c r="W3184" i="1" s="1"/>
  <c r="T3188" i="1"/>
  <c r="J3185" i="1"/>
  <c r="K3185" i="1" s="1"/>
  <c r="E3185" i="1" s="1"/>
  <c r="AB3186" i="1"/>
  <c r="A3187" i="1"/>
  <c r="Q3187" i="1" s="1"/>
  <c r="R3187" i="1" s="1"/>
  <c r="I3186" i="1"/>
  <c r="H3186" i="1"/>
  <c r="F3184" i="1" l="1"/>
  <c r="P3182" i="1"/>
  <c r="B3180" i="1"/>
  <c r="N3183" i="1"/>
  <c r="O3183" i="1" s="1"/>
  <c r="M3184" i="1"/>
  <c r="X3181" i="1"/>
  <c r="Z3181" i="1"/>
  <c r="S3182" i="1"/>
  <c r="L3184" i="1"/>
  <c r="G3184" i="1"/>
  <c r="D3185" i="1"/>
  <c r="C3188" i="1"/>
  <c r="U3185" i="1"/>
  <c r="W3185" i="1" s="1"/>
  <c r="J3186" i="1"/>
  <c r="K3186" i="1" s="1"/>
  <c r="E3186" i="1" s="1"/>
  <c r="AB3187" i="1"/>
  <c r="A3188" i="1"/>
  <c r="Q3188" i="1" s="1"/>
  <c r="R3188" i="1" s="1"/>
  <c r="I3187" i="1"/>
  <c r="H3187" i="1"/>
  <c r="T3189" i="1"/>
  <c r="F3185" i="1" l="1"/>
  <c r="P3183" i="1"/>
  <c r="N3184" i="1"/>
  <c r="O3184" i="1" s="1"/>
  <c r="M3185" i="1"/>
  <c r="B3181" i="1"/>
  <c r="X3182" i="1"/>
  <c r="Z3182" i="1"/>
  <c r="L3185" i="1"/>
  <c r="G3185" i="1"/>
  <c r="D3186" i="1"/>
  <c r="C3189" i="1"/>
  <c r="U3186" i="1"/>
  <c r="W3186" i="1" s="1"/>
  <c r="T3190" i="1"/>
  <c r="J3187" i="1"/>
  <c r="K3187" i="1" s="1"/>
  <c r="E3187" i="1" s="1"/>
  <c r="AB3188" i="1"/>
  <c r="A3189" i="1"/>
  <c r="Q3189" i="1" s="1"/>
  <c r="R3189" i="1" s="1"/>
  <c r="I3188" i="1"/>
  <c r="H3188" i="1"/>
  <c r="P3184" i="1" l="1"/>
  <c r="F3186" i="1"/>
  <c r="N3185" i="1"/>
  <c r="O3185" i="1" s="1"/>
  <c r="M3186" i="1"/>
  <c r="B3182" i="1"/>
  <c r="S3183" i="1"/>
  <c r="X3183" i="1"/>
  <c r="G3186" i="1"/>
  <c r="L3186" i="1"/>
  <c r="D3187" i="1"/>
  <c r="C3190" i="1"/>
  <c r="U3187" i="1"/>
  <c r="W3187" i="1" s="1"/>
  <c r="J3188" i="1"/>
  <c r="K3188" i="1" s="1"/>
  <c r="E3188" i="1" s="1"/>
  <c r="AB3189" i="1"/>
  <c r="I3189" i="1"/>
  <c r="H3189" i="1"/>
  <c r="A3190" i="1"/>
  <c r="Q3190" i="1" s="1"/>
  <c r="R3190" i="1" s="1"/>
  <c r="T3191" i="1"/>
  <c r="X3184" i="1" l="1"/>
  <c r="P3185" i="1"/>
  <c r="F3187" i="1"/>
  <c r="S3184" i="1"/>
  <c r="S3185" i="1"/>
  <c r="Z3183" i="1"/>
  <c r="N3186" i="1"/>
  <c r="O3186" i="1" s="1"/>
  <c r="M3187" i="1"/>
  <c r="B3183" i="1"/>
  <c r="L3187" i="1"/>
  <c r="G3187" i="1"/>
  <c r="D3188" i="1"/>
  <c r="C3191" i="1"/>
  <c r="U3188" i="1"/>
  <c r="W3188" i="1" s="1"/>
  <c r="T3192" i="1"/>
  <c r="I3190" i="1"/>
  <c r="H3190" i="1"/>
  <c r="A3191" i="1"/>
  <c r="Q3191" i="1" s="1"/>
  <c r="R3191" i="1" s="1"/>
  <c r="J3189" i="1"/>
  <c r="K3189" i="1" s="1"/>
  <c r="E3189" i="1" s="1"/>
  <c r="AB3190" i="1"/>
  <c r="X3185" i="1" l="1"/>
  <c r="B3184" i="1"/>
  <c r="Z3184" i="1"/>
  <c r="P3186" i="1"/>
  <c r="F3188" i="1"/>
  <c r="Z3185" i="1"/>
  <c r="N3187" i="1"/>
  <c r="O3187" i="1" s="1"/>
  <c r="M3188" i="1"/>
  <c r="L3188" i="1"/>
  <c r="G3188" i="1"/>
  <c r="D3189" i="1"/>
  <c r="C3192" i="1"/>
  <c r="U3189" i="1"/>
  <c r="W3189" i="1" s="1"/>
  <c r="I3191" i="1"/>
  <c r="A3192" i="1"/>
  <c r="Q3192" i="1" s="1"/>
  <c r="R3192" i="1" s="1"/>
  <c r="H3191" i="1"/>
  <c r="J3190" i="1"/>
  <c r="K3190" i="1" s="1"/>
  <c r="E3190" i="1" s="1"/>
  <c r="AB3191" i="1"/>
  <c r="T3193" i="1"/>
  <c r="B3185" i="1" l="1"/>
  <c r="X3186" i="1"/>
  <c r="S3186" i="1"/>
  <c r="P3187" i="1"/>
  <c r="F3189" i="1"/>
  <c r="N3188" i="1"/>
  <c r="O3188" i="1" s="1"/>
  <c r="M3189" i="1"/>
  <c r="L3189" i="1"/>
  <c r="G3189" i="1"/>
  <c r="D3190" i="1"/>
  <c r="C3193" i="1"/>
  <c r="U3190" i="1"/>
  <c r="W3190" i="1" s="1"/>
  <c r="T3194" i="1"/>
  <c r="A3193" i="1"/>
  <c r="Q3193" i="1" s="1"/>
  <c r="R3193" i="1" s="1"/>
  <c r="I3192" i="1"/>
  <c r="H3192" i="1"/>
  <c r="J3191" i="1"/>
  <c r="K3191" i="1" s="1"/>
  <c r="E3191" i="1" s="1"/>
  <c r="AB3192" i="1"/>
  <c r="B3186" i="1" l="1"/>
  <c r="S3187" i="1"/>
  <c r="X3187" i="1"/>
  <c r="F3190" i="1"/>
  <c r="P3188" i="1"/>
  <c r="Z3186" i="1"/>
  <c r="N3189" i="1"/>
  <c r="O3189" i="1" s="1"/>
  <c r="M3190" i="1"/>
  <c r="L3190" i="1"/>
  <c r="G3190" i="1"/>
  <c r="D3191" i="1"/>
  <c r="C3194" i="1"/>
  <c r="U3191" i="1"/>
  <c r="W3191" i="1" s="1"/>
  <c r="J3192" i="1"/>
  <c r="K3192" i="1" s="1"/>
  <c r="E3192" i="1" s="1"/>
  <c r="AB3193" i="1"/>
  <c r="H3193" i="1"/>
  <c r="I3193" i="1"/>
  <c r="A3194" i="1"/>
  <c r="Q3194" i="1" s="1"/>
  <c r="R3194" i="1" s="1"/>
  <c r="T3195" i="1"/>
  <c r="X3188" i="1" l="1"/>
  <c r="F3191" i="1"/>
  <c r="P3189" i="1"/>
  <c r="Z3187" i="1"/>
  <c r="B3187" i="1"/>
  <c r="S3188" i="1"/>
  <c r="S3189" i="1"/>
  <c r="N3190" i="1"/>
  <c r="O3190" i="1" s="1"/>
  <c r="M3191" i="1"/>
  <c r="L3191" i="1"/>
  <c r="G3191" i="1"/>
  <c r="D3192" i="1"/>
  <c r="C3195" i="1"/>
  <c r="U3192" i="1"/>
  <c r="W3192" i="1" s="1"/>
  <c r="T3196" i="1"/>
  <c r="AB3194" i="1"/>
  <c r="I3194" i="1"/>
  <c r="A3195" i="1"/>
  <c r="Q3195" i="1" s="1"/>
  <c r="R3195" i="1" s="1"/>
  <c r="H3194" i="1"/>
  <c r="J3193" i="1"/>
  <c r="K3193" i="1" s="1"/>
  <c r="E3193" i="1" s="1"/>
  <c r="P3190" i="1" l="1"/>
  <c r="B3188" i="1"/>
  <c r="F3192" i="1"/>
  <c r="X3189" i="1"/>
  <c r="Z3188" i="1"/>
  <c r="Z3189" i="1"/>
  <c r="S3190" i="1"/>
  <c r="N3191" i="1"/>
  <c r="O3191" i="1" s="1"/>
  <c r="M3192" i="1"/>
  <c r="L3192" i="1"/>
  <c r="G3192" i="1"/>
  <c r="D3193" i="1"/>
  <c r="C3196" i="1"/>
  <c r="U3193" i="1"/>
  <c r="W3193" i="1" s="1"/>
  <c r="I3195" i="1"/>
  <c r="H3195" i="1"/>
  <c r="A3196" i="1"/>
  <c r="Q3196" i="1" s="1"/>
  <c r="R3196" i="1" s="1"/>
  <c r="J3194" i="1"/>
  <c r="K3194" i="1" s="1"/>
  <c r="E3194" i="1" s="1"/>
  <c r="AB3195" i="1"/>
  <c r="T3197" i="1"/>
  <c r="X3190" i="1" l="1"/>
  <c r="P3191" i="1"/>
  <c r="Z3190" i="1"/>
  <c r="F3193" i="1"/>
  <c r="B3189" i="1"/>
  <c r="S3191" i="1"/>
  <c r="N3192" i="1"/>
  <c r="O3192" i="1" s="1"/>
  <c r="M3193" i="1"/>
  <c r="L3193" i="1"/>
  <c r="G3193" i="1"/>
  <c r="D3194" i="1"/>
  <c r="C3197" i="1"/>
  <c r="U3194" i="1"/>
  <c r="W3194" i="1" s="1"/>
  <c r="T3198" i="1"/>
  <c r="I3196" i="1"/>
  <c r="H3196" i="1"/>
  <c r="A3197" i="1"/>
  <c r="Q3197" i="1" s="1"/>
  <c r="R3197" i="1" s="1"/>
  <c r="J3195" i="1"/>
  <c r="K3195" i="1" s="1"/>
  <c r="E3195" i="1" s="1"/>
  <c r="AB3196" i="1"/>
  <c r="B3190" i="1" l="1"/>
  <c r="X3191" i="1"/>
  <c r="F3194" i="1"/>
  <c r="P3192" i="1"/>
  <c r="Z3191" i="1"/>
  <c r="S3192" i="1"/>
  <c r="N3193" i="1"/>
  <c r="O3193" i="1" s="1"/>
  <c r="M3194" i="1"/>
  <c r="L3194" i="1"/>
  <c r="G3194" i="1"/>
  <c r="D3195" i="1"/>
  <c r="C3198" i="1"/>
  <c r="U3195" i="1"/>
  <c r="W3195" i="1" s="1"/>
  <c r="I3197" i="1"/>
  <c r="H3197" i="1"/>
  <c r="A3198" i="1"/>
  <c r="Q3198" i="1" s="1"/>
  <c r="R3198" i="1" s="1"/>
  <c r="J3196" i="1"/>
  <c r="K3196" i="1" s="1"/>
  <c r="E3196" i="1" s="1"/>
  <c r="AB3197" i="1"/>
  <c r="T3199" i="1"/>
  <c r="B3191" i="1" l="1"/>
  <c r="X3192" i="1"/>
  <c r="F3195" i="1"/>
  <c r="P3193" i="1"/>
  <c r="Z3192" i="1"/>
  <c r="S3193" i="1"/>
  <c r="N3194" i="1"/>
  <c r="O3194" i="1" s="1"/>
  <c r="M3195" i="1"/>
  <c r="L3195" i="1"/>
  <c r="G3195" i="1"/>
  <c r="D3196" i="1"/>
  <c r="C3199" i="1"/>
  <c r="U3196" i="1"/>
  <c r="W3196" i="1" s="1"/>
  <c r="T3200" i="1"/>
  <c r="I3198" i="1"/>
  <c r="H3198" i="1"/>
  <c r="A3199" i="1"/>
  <c r="Q3199" i="1" s="1"/>
  <c r="R3199" i="1" s="1"/>
  <c r="J3197" i="1"/>
  <c r="K3197" i="1" s="1"/>
  <c r="E3197" i="1" s="1"/>
  <c r="AB3198" i="1"/>
  <c r="B3192" i="1" l="1"/>
  <c r="X3193" i="1"/>
  <c r="F3196" i="1"/>
  <c r="P3194" i="1"/>
  <c r="Z3193" i="1"/>
  <c r="S3194" i="1"/>
  <c r="N3195" i="1"/>
  <c r="O3195" i="1" s="1"/>
  <c r="M3196" i="1"/>
  <c r="L3196" i="1"/>
  <c r="D3197" i="1"/>
  <c r="C3200" i="1"/>
  <c r="G3196" i="1"/>
  <c r="U3197" i="1"/>
  <c r="W3197" i="1" s="1"/>
  <c r="I3199" i="1"/>
  <c r="H3199" i="1"/>
  <c r="A3200" i="1"/>
  <c r="Q3200" i="1" s="1"/>
  <c r="R3200" i="1" s="1"/>
  <c r="J3198" i="1"/>
  <c r="K3198" i="1" s="1"/>
  <c r="E3198" i="1" s="1"/>
  <c r="AB3199" i="1"/>
  <c r="T3201" i="1"/>
  <c r="F3197" i="1" l="1"/>
  <c r="X3194" i="1"/>
  <c r="B3193" i="1"/>
  <c r="Z3194" i="1"/>
  <c r="P3195" i="1"/>
  <c r="S3195" i="1"/>
  <c r="N3196" i="1"/>
  <c r="O3196" i="1" s="1"/>
  <c r="M3197" i="1"/>
  <c r="L3197" i="1"/>
  <c r="G3197" i="1"/>
  <c r="D3198" i="1"/>
  <c r="C3201" i="1"/>
  <c r="U3198" i="1"/>
  <c r="W3198" i="1" s="1"/>
  <c r="T3202" i="1"/>
  <c r="I3200" i="1"/>
  <c r="H3200" i="1"/>
  <c r="A3201" i="1"/>
  <c r="Q3201" i="1" s="1"/>
  <c r="R3201" i="1" s="1"/>
  <c r="J3199" i="1"/>
  <c r="K3199" i="1" s="1"/>
  <c r="E3199" i="1" s="1"/>
  <c r="AB3200" i="1"/>
  <c r="F3198" i="1" l="1"/>
  <c r="B3194" i="1"/>
  <c r="P3196" i="1"/>
  <c r="X3195" i="1"/>
  <c r="S3196" i="1"/>
  <c r="N3197" i="1"/>
  <c r="O3197" i="1" s="1"/>
  <c r="M3198" i="1"/>
  <c r="L3198" i="1"/>
  <c r="G3198" i="1"/>
  <c r="D3199" i="1"/>
  <c r="C3202" i="1"/>
  <c r="U3199" i="1"/>
  <c r="W3199" i="1" s="1"/>
  <c r="I3201" i="1"/>
  <c r="H3201" i="1"/>
  <c r="A3202" i="1"/>
  <c r="Q3202" i="1" s="1"/>
  <c r="R3202" i="1" s="1"/>
  <c r="J3200" i="1"/>
  <c r="K3200" i="1" s="1"/>
  <c r="E3200" i="1" s="1"/>
  <c r="AB3201" i="1"/>
  <c r="T3203" i="1"/>
  <c r="P3197" i="1" l="1"/>
  <c r="X3196" i="1"/>
  <c r="F3199" i="1"/>
  <c r="B3195" i="1"/>
  <c r="Z3195" i="1"/>
  <c r="Z3196" i="1"/>
  <c r="S3197" i="1"/>
  <c r="N3198" i="1"/>
  <c r="N3199" i="1" s="1"/>
  <c r="N3200" i="1" s="1"/>
  <c r="M3199" i="1"/>
  <c r="M3200" i="1" s="1"/>
  <c r="M3201" i="1" s="1"/>
  <c r="L3199" i="1"/>
  <c r="D3200" i="1"/>
  <c r="C3203" i="1"/>
  <c r="G3199" i="1"/>
  <c r="U3200" i="1"/>
  <c r="W3200" i="1" s="1"/>
  <c r="T3204" i="1"/>
  <c r="I3202" i="1"/>
  <c r="H3202" i="1"/>
  <c r="A3203" i="1"/>
  <c r="Q3203" i="1" s="1"/>
  <c r="R3203" i="1" s="1"/>
  <c r="J3201" i="1"/>
  <c r="K3201" i="1" s="1"/>
  <c r="E3201" i="1" s="1"/>
  <c r="AB3202" i="1"/>
  <c r="B3196" i="1" l="1"/>
  <c r="F3200" i="1"/>
  <c r="X3197" i="1"/>
  <c r="Z3197" i="1"/>
  <c r="O3199" i="1"/>
  <c r="O3198" i="1"/>
  <c r="N3201" i="1"/>
  <c r="L3200" i="1"/>
  <c r="O3200" i="1" s="1"/>
  <c r="D3201" i="1"/>
  <c r="C3204" i="1"/>
  <c r="G3200" i="1"/>
  <c r="U3201" i="1"/>
  <c r="W3201" i="1" s="1"/>
  <c r="I3203" i="1"/>
  <c r="H3203" i="1"/>
  <c r="A3204" i="1"/>
  <c r="M3202" i="1"/>
  <c r="J3202" i="1"/>
  <c r="K3202" i="1" s="1"/>
  <c r="E3202" i="1" s="1"/>
  <c r="AB3203" i="1"/>
  <c r="T3205" i="1"/>
  <c r="B3197" i="1" l="1"/>
  <c r="F3201" i="1"/>
  <c r="P3199" i="1"/>
  <c r="P3200" i="1"/>
  <c r="N3202" i="1"/>
  <c r="P3198" i="1"/>
  <c r="S3198" i="1"/>
  <c r="L3201" i="1"/>
  <c r="O3201" i="1" s="1"/>
  <c r="P3201" i="1" s="1"/>
  <c r="S3201" i="1" s="1"/>
  <c r="G3201" i="1"/>
  <c r="D3202" i="1"/>
  <c r="Q3204" i="1"/>
  <c r="R3204" i="1" s="1"/>
  <c r="U3202" i="1"/>
  <c r="W3202" i="1" s="1"/>
  <c r="T3206" i="1"/>
  <c r="I3204" i="1"/>
  <c r="H3204" i="1"/>
  <c r="A3205" i="1"/>
  <c r="Q3205" i="1" s="1"/>
  <c r="R3205" i="1" s="1"/>
  <c r="M3203" i="1"/>
  <c r="N3203" i="1" s="1"/>
  <c r="J3203" i="1"/>
  <c r="K3203" i="1" s="1"/>
  <c r="E3203" i="1" s="1"/>
  <c r="AB3204" i="1"/>
  <c r="L3202" i="1" l="1"/>
  <c r="O3202" i="1" s="1"/>
  <c r="S3200" i="1"/>
  <c r="F3202" i="1"/>
  <c r="S3199" i="1"/>
  <c r="X3199" i="1"/>
  <c r="X3200" i="1"/>
  <c r="X3198" i="1"/>
  <c r="Z3198" i="1"/>
  <c r="X3201" i="1"/>
  <c r="G3202" i="1"/>
  <c r="D3203" i="1"/>
  <c r="C3205" i="1"/>
  <c r="C3206" i="1" s="1"/>
  <c r="Z3201" i="1"/>
  <c r="U3203" i="1"/>
  <c r="H3205" i="1"/>
  <c r="I3205" i="1" s="1"/>
  <c r="A3206" i="1"/>
  <c r="Q3206" i="1" s="1"/>
  <c r="R3206" i="1" s="1"/>
  <c r="M3204" i="1"/>
  <c r="N3204" i="1" s="1"/>
  <c r="J3204" i="1"/>
  <c r="AB3205" i="1"/>
  <c r="T3207" i="1"/>
  <c r="P3202" i="1" l="1"/>
  <c r="B3200" i="1"/>
  <c r="B3198" i="1"/>
  <c r="Z3199" i="1"/>
  <c r="G3203" i="1"/>
  <c r="Z3200" i="1"/>
  <c r="B3199" i="1"/>
  <c r="L3203" i="1"/>
  <c r="O3203" i="1" s="1"/>
  <c r="B3201" i="1"/>
  <c r="C3207" i="1"/>
  <c r="F3203" i="1"/>
  <c r="W3203" i="1"/>
  <c r="K3204" i="1"/>
  <c r="E3204" i="1" s="1"/>
  <c r="T3208" i="1"/>
  <c r="I3206" i="1"/>
  <c r="H3206" i="1"/>
  <c r="A3207" i="1"/>
  <c r="Q3207" i="1" s="1"/>
  <c r="R3207" i="1" s="1"/>
  <c r="J3205" i="1"/>
  <c r="K3205" i="1" s="1"/>
  <c r="E3205" i="1" s="1"/>
  <c r="AB3206" i="1"/>
  <c r="S3202" i="1" l="1"/>
  <c r="X3202" i="1"/>
  <c r="P3203" i="1"/>
  <c r="D3204" i="1"/>
  <c r="C3208" i="1"/>
  <c r="U3204" i="1"/>
  <c r="U3205" i="1" s="1"/>
  <c r="W3205" i="1" s="1"/>
  <c r="I3207" i="1"/>
  <c r="H3207" i="1"/>
  <c r="A3208" i="1"/>
  <c r="Q3208" i="1" s="1"/>
  <c r="R3208" i="1" s="1"/>
  <c r="J3206" i="1"/>
  <c r="K3206" i="1" s="1"/>
  <c r="E3206" i="1" s="1"/>
  <c r="AB3207" i="1"/>
  <c r="T3209" i="1"/>
  <c r="B3202" i="1" l="1"/>
  <c r="Z3202" i="1"/>
  <c r="G3204" i="1"/>
  <c r="S3203" i="1"/>
  <c r="X3203" i="1"/>
  <c r="D3205" i="1"/>
  <c r="L3204" i="1"/>
  <c r="O3204" i="1" s="1"/>
  <c r="F3204" i="1"/>
  <c r="C3209" i="1"/>
  <c r="U3206" i="1"/>
  <c r="W3206" i="1" s="1"/>
  <c r="W3204" i="1"/>
  <c r="T3210" i="1"/>
  <c r="I3208" i="1"/>
  <c r="H3208" i="1"/>
  <c r="A3209" i="1"/>
  <c r="Q3209" i="1" s="1"/>
  <c r="R3209" i="1" s="1"/>
  <c r="J3207" i="1"/>
  <c r="K3207" i="1" s="1"/>
  <c r="E3207" i="1" s="1"/>
  <c r="AB3208" i="1"/>
  <c r="Z3203" i="1" l="1"/>
  <c r="G3205" i="1"/>
  <c r="B3203" i="1"/>
  <c r="M3205" i="1"/>
  <c r="N3205" i="1" s="1"/>
  <c r="L3205" i="1"/>
  <c r="D3206" i="1"/>
  <c r="C3210" i="1"/>
  <c r="F3205" i="1"/>
  <c r="U3207" i="1"/>
  <c r="W3207" i="1" s="1"/>
  <c r="P3204" i="1"/>
  <c r="I3209" i="1"/>
  <c r="H3209" i="1"/>
  <c r="A3210" i="1"/>
  <c r="Q3210" i="1" s="1"/>
  <c r="R3210" i="1" s="1"/>
  <c r="J3208" i="1"/>
  <c r="K3208" i="1" s="1"/>
  <c r="E3208" i="1" s="1"/>
  <c r="AB3209" i="1"/>
  <c r="T3211" i="1"/>
  <c r="D3207" i="1" l="1"/>
  <c r="S3204" i="1"/>
  <c r="M3206" i="1"/>
  <c r="M3207" i="1" s="1"/>
  <c r="M3208" i="1" s="1"/>
  <c r="M3209" i="1" s="1"/>
  <c r="F3206" i="1"/>
  <c r="G3206" i="1"/>
  <c r="L3206" i="1"/>
  <c r="C3211" i="1"/>
  <c r="X3204" i="1"/>
  <c r="N3206" i="1"/>
  <c r="O3205" i="1"/>
  <c r="U3208" i="1"/>
  <c r="W3208" i="1" s="1"/>
  <c r="T3212" i="1"/>
  <c r="I3210" i="1"/>
  <c r="H3210" i="1"/>
  <c r="A3211" i="1"/>
  <c r="Q3211" i="1" s="1"/>
  <c r="R3211" i="1" s="1"/>
  <c r="J3209" i="1"/>
  <c r="K3209" i="1" s="1"/>
  <c r="E3209" i="1" s="1"/>
  <c r="AB3210" i="1"/>
  <c r="D3208" i="1" l="1"/>
  <c r="G3208" i="1" s="1"/>
  <c r="L3207" i="1"/>
  <c r="G3207" i="1"/>
  <c r="F3207" i="1"/>
  <c r="P3205" i="1"/>
  <c r="C3212" i="1"/>
  <c r="Z3204" i="1"/>
  <c r="B3204" i="1"/>
  <c r="N3207" i="1"/>
  <c r="O3206" i="1"/>
  <c r="U3209" i="1"/>
  <c r="W3209" i="1" s="1"/>
  <c r="I3211" i="1"/>
  <c r="A3212" i="1"/>
  <c r="Q3212" i="1" s="1"/>
  <c r="R3212" i="1" s="1"/>
  <c r="H3211" i="1"/>
  <c r="M3210" i="1"/>
  <c r="J3210" i="1"/>
  <c r="K3210" i="1" s="1"/>
  <c r="E3210" i="1" s="1"/>
  <c r="AB3211" i="1"/>
  <c r="T3213" i="1"/>
  <c r="L3208" i="1" l="1"/>
  <c r="D3209" i="1"/>
  <c r="F3208" i="1"/>
  <c r="P3206" i="1"/>
  <c r="X3205" i="1"/>
  <c r="S3205" i="1"/>
  <c r="C3213" i="1"/>
  <c r="U3210" i="1"/>
  <c r="W3210" i="1" s="1"/>
  <c r="N3208" i="1"/>
  <c r="O3207" i="1"/>
  <c r="T3214" i="1"/>
  <c r="A3213" i="1"/>
  <c r="Q3213" i="1" s="1"/>
  <c r="R3213" i="1" s="1"/>
  <c r="I3212" i="1"/>
  <c r="H3212" i="1"/>
  <c r="M3211" i="1"/>
  <c r="J3211" i="1"/>
  <c r="K3211" i="1" s="1"/>
  <c r="E3211" i="1" s="1"/>
  <c r="AB3212" i="1"/>
  <c r="F3209" i="1" l="1"/>
  <c r="D3210" i="1"/>
  <c r="G3209" i="1"/>
  <c r="L3209" i="1"/>
  <c r="X3206" i="1"/>
  <c r="Z3205" i="1"/>
  <c r="P3207" i="1"/>
  <c r="S3206" i="1"/>
  <c r="B3205" i="1"/>
  <c r="D3211" i="1"/>
  <c r="C3214" i="1"/>
  <c r="U3211" i="1"/>
  <c r="W3211" i="1" s="1"/>
  <c r="N3209" i="1"/>
  <c r="O3208" i="1"/>
  <c r="J3212" i="1"/>
  <c r="K3212" i="1" s="1"/>
  <c r="E3212" i="1" s="1"/>
  <c r="M3212" i="1"/>
  <c r="AB3213" i="1"/>
  <c r="I3213" i="1"/>
  <c r="A3214" i="1"/>
  <c r="Q3214" i="1" s="1"/>
  <c r="R3214" i="1" s="1"/>
  <c r="H3213" i="1"/>
  <c r="T3215" i="1"/>
  <c r="L3210" i="1" l="1"/>
  <c r="X3207" i="1"/>
  <c r="G3210" i="1"/>
  <c r="F3210" i="1"/>
  <c r="Z3206" i="1"/>
  <c r="G3211" i="1"/>
  <c r="B3206" i="1"/>
  <c r="S3207" i="1"/>
  <c r="P3208" i="1"/>
  <c r="L3211" i="1"/>
  <c r="D3212" i="1"/>
  <c r="C3215" i="1"/>
  <c r="U3212" i="1"/>
  <c r="W3212" i="1" s="1"/>
  <c r="N3210" i="1"/>
  <c r="O3209" i="1"/>
  <c r="T3216" i="1"/>
  <c r="A3215" i="1"/>
  <c r="Q3215" i="1" s="1"/>
  <c r="R3215" i="1" s="1"/>
  <c r="I3214" i="1"/>
  <c r="H3214" i="1"/>
  <c r="J3213" i="1"/>
  <c r="K3213" i="1" s="1"/>
  <c r="E3213" i="1" s="1"/>
  <c r="M3213" i="1"/>
  <c r="AB3214" i="1"/>
  <c r="B3207" i="1" l="1"/>
  <c r="F3211" i="1"/>
  <c r="Z3207" i="1"/>
  <c r="G3212" i="1"/>
  <c r="P3209" i="1"/>
  <c r="S3208" i="1"/>
  <c r="X3208" i="1"/>
  <c r="L3212" i="1"/>
  <c r="D3213" i="1"/>
  <c r="C3216" i="1"/>
  <c r="N3211" i="1"/>
  <c r="O3210" i="1"/>
  <c r="U3213" i="1"/>
  <c r="W3213" i="1" s="1"/>
  <c r="M3214" i="1"/>
  <c r="J3214" i="1"/>
  <c r="K3214" i="1" s="1"/>
  <c r="E3214" i="1" s="1"/>
  <c r="AB3215" i="1"/>
  <c r="A3216" i="1"/>
  <c r="Q3216" i="1" s="1"/>
  <c r="R3216" i="1" s="1"/>
  <c r="I3215" i="1"/>
  <c r="H3215" i="1"/>
  <c r="T3217" i="1"/>
  <c r="F3212" i="1" l="1"/>
  <c r="F3213" i="1" s="1"/>
  <c r="Z3208" i="1"/>
  <c r="G3213" i="1"/>
  <c r="X3209" i="1"/>
  <c r="B3208" i="1"/>
  <c r="P3210" i="1"/>
  <c r="S3209" i="1"/>
  <c r="D3214" i="1"/>
  <c r="C3217" i="1"/>
  <c r="L3213" i="1"/>
  <c r="N3212" i="1"/>
  <c r="O3211" i="1"/>
  <c r="U3214" i="1"/>
  <c r="W3214" i="1" s="1"/>
  <c r="T3218" i="1"/>
  <c r="J3215" i="1"/>
  <c r="K3215" i="1" s="1"/>
  <c r="E3215" i="1" s="1"/>
  <c r="M3215" i="1"/>
  <c r="AB3216" i="1"/>
  <c r="I3216" i="1"/>
  <c r="A3217" i="1"/>
  <c r="Q3217" i="1" s="1"/>
  <c r="R3217" i="1" s="1"/>
  <c r="H3216" i="1"/>
  <c r="B3209" i="1" l="1"/>
  <c r="X3210" i="1"/>
  <c r="P3211" i="1"/>
  <c r="G3214" i="1"/>
  <c r="Z3209" i="1"/>
  <c r="S3210" i="1"/>
  <c r="L3214" i="1"/>
  <c r="D3215" i="1"/>
  <c r="C3218" i="1"/>
  <c r="F3214" i="1"/>
  <c r="U3215" i="1"/>
  <c r="W3215" i="1" s="1"/>
  <c r="N3213" i="1"/>
  <c r="O3212" i="1"/>
  <c r="I3217" i="1"/>
  <c r="A3218" i="1"/>
  <c r="Q3218" i="1" s="1"/>
  <c r="R3218" i="1" s="1"/>
  <c r="H3217" i="1"/>
  <c r="J3216" i="1"/>
  <c r="K3216" i="1" s="1"/>
  <c r="E3216" i="1" s="1"/>
  <c r="M3216" i="1"/>
  <c r="AB3217" i="1"/>
  <c r="T3219" i="1"/>
  <c r="B3210" i="1" l="1"/>
  <c r="X3211" i="1"/>
  <c r="G3215" i="1"/>
  <c r="S3211" i="1"/>
  <c r="P3212" i="1"/>
  <c r="Z3210" i="1"/>
  <c r="L3215" i="1"/>
  <c r="D3216" i="1"/>
  <c r="C3219" i="1"/>
  <c r="F3215" i="1"/>
  <c r="U3216" i="1"/>
  <c r="W3216" i="1" s="1"/>
  <c r="N3214" i="1"/>
  <c r="O3213" i="1"/>
  <c r="T3220" i="1"/>
  <c r="A3219" i="1"/>
  <c r="Q3219" i="1" s="1"/>
  <c r="R3219" i="1" s="1"/>
  <c r="I3218" i="1"/>
  <c r="H3218" i="1"/>
  <c r="M3217" i="1"/>
  <c r="J3217" i="1"/>
  <c r="K3217" i="1" s="1"/>
  <c r="E3217" i="1" s="1"/>
  <c r="AB3218" i="1"/>
  <c r="B3211" i="1" l="1"/>
  <c r="Z3211" i="1"/>
  <c r="X3212" i="1"/>
  <c r="G3216" i="1"/>
  <c r="S3212" i="1"/>
  <c r="P3213" i="1"/>
  <c r="L3216" i="1"/>
  <c r="D3217" i="1"/>
  <c r="C3220" i="1"/>
  <c r="F3216" i="1"/>
  <c r="U3217" i="1"/>
  <c r="W3217" i="1" s="1"/>
  <c r="N3215" i="1"/>
  <c r="O3214" i="1"/>
  <c r="J3218" i="1"/>
  <c r="K3218" i="1" s="1"/>
  <c r="E3218" i="1" s="1"/>
  <c r="M3218" i="1"/>
  <c r="AB3219" i="1"/>
  <c r="A3220" i="1"/>
  <c r="Q3220" i="1" s="1"/>
  <c r="R3220" i="1" s="1"/>
  <c r="I3219" i="1"/>
  <c r="H3219" i="1"/>
  <c r="T3221" i="1"/>
  <c r="B3212" i="1" l="1"/>
  <c r="Z3212" i="1"/>
  <c r="G3217" i="1"/>
  <c r="P3214" i="1"/>
  <c r="X3213" i="1"/>
  <c r="S3213" i="1"/>
  <c r="L3217" i="1"/>
  <c r="D3218" i="1"/>
  <c r="C3221" i="1"/>
  <c r="F3217" i="1"/>
  <c r="U3218" i="1"/>
  <c r="W3218" i="1" s="1"/>
  <c r="N3216" i="1"/>
  <c r="O3215" i="1"/>
  <c r="T3222" i="1"/>
  <c r="J3219" i="1"/>
  <c r="K3219" i="1" s="1"/>
  <c r="E3219" i="1" s="1"/>
  <c r="M3219" i="1"/>
  <c r="AB3220" i="1"/>
  <c r="A3221" i="1"/>
  <c r="Q3221" i="1" s="1"/>
  <c r="R3221" i="1" s="1"/>
  <c r="I3220" i="1"/>
  <c r="H3220" i="1"/>
  <c r="L3218" i="1" l="1"/>
  <c r="X3214" i="1"/>
  <c r="Z3213" i="1"/>
  <c r="P3215" i="1"/>
  <c r="S3214" i="1"/>
  <c r="B3213" i="1"/>
  <c r="G3218" i="1"/>
  <c r="D3219" i="1"/>
  <c r="C3222" i="1"/>
  <c r="F3218" i="1"/>
  <c r="U3219" i="1"/>
  <c r="W3219" i="1" s="1"/>
  <c r="N3217" i="1"/>
  <c r="O3216" i="1"/>
  <c r="J3220" i="1"/>
  <c r="K3220" i="1" s="1"/>
  <c r="E3220" i="1" s="1"/>
  <c r="M3220" i="1"/>
  <c r="AB3221" i="1"/>
  <c r="A3222" i="1"/>
  <c r="Q3222" i="1" s="1"/>
  <c r="R3222" i="1" s="1"/>
  <c r="I3221" i="1"/>
  <c r="H3221" i="1"/>
  <c r="T3223" i="1"/>
  <c r="B3214" i="1" l="1"/>
  <c r="G3219" i="1"/>
  <c r="X3215" i="1"/>
  <c r="Z3214" i="1"/>
  <c r="S3215" i="1"/>
  <c r="P3216" i="1"/>
  <c r="L3219" i="1"/>
  <c r="D3220" i="1"/>
  <c r="C3223" i="1"/>
  <c r="F3219" i="1"/>
  <c r="U3220" i="1"/>
  <c r="W3220" i="1" s="1"/>
  <c r="N3218" i="1"/>
  <c r="O3217" i="1"/>
  <c r="T3224" i="1"/>
  <c r="J3221" i="1"/>
  <c r="K3221" i="1" s="1"/>
  <c r="E3221" i="1" s="1"/>
  <c r="M3221" i="1"/>
  <c r="AB3222" i="1"/>
  <c r="A3223" i="1"/>
  <c r="Q3223" i="1" s="1"/>
  <c r="R3223" i="1" s="1"/>
  <c r="I3222" i="1"/>
  <c r="H3222" i="1"/>
  <c r="G3220" i="1" l="1"/>
  <c r="B3215" i="1"/>
  <c r="L3220" i="1"/>
  <c r="Z3215" i="1"/>
  <c r="X3216" i="1"/>
  <c r="S3216" i="1"/>
  <c r="P3217" i="1"/>
  <c r="D3221" i="1"/>
  <c r="C3224" i="1"/>
  <c r="F3220" i="1"/>
  <c r="U3221" i="1"/>
  <c r="W3221" i="1" s="1"/>
  <c r="N3219" i="1"/>
  <c r="O3218" i="1"/>
  <c r="J3222" i="1"/>
  <c r="K3222" i="1" s="1"/>
  <c r="E3222" i="1" s="1"/>
  <c r="M3222" i="1"/>
  <c r="AB3223" i="1"/>
  <c r="A3224" i="1"/>
  <c r="Q3224" i="1" s="1"/>
  <c r="R3224" i="1" s="1"/>
  <c r="I3223" i="1"/>
  <c r="H3223" i="1"/>
  <c r="T3225" i="1"/>
  <c r="P3218" i="1" l="1"/>
  <c r="G3221" i="1"/>
  <c r="X3217" i="1"/>
  <c r="Z3216" i="1"/>
  <c r="B3216" i="1"/>
  <c r="S3217" i="1"/>
  <c r="L3221" i="1"/>
  <c r="D3222" i="1"/>
  <c r="C3225" i="1"/>
  <c r="F3221" i="1"/>
  <c r="U3222" i="1"/>
  <c r="W3222" i="1" s="1"/>
  <c r="N3220" i="1"/>
  <c r="O3219" i="1"/>
  <c r="T3226" i="1"/>
  <c r="J3223" i="1"/>
  <c r="K3223" i="1" s="1"/>
  <c r="E3223" i="1" s="1"/>
  <c r="M3223" i="1"/>
  <c r="AB3224" i="1"/>
  <c r="A3225" i="1"/>
  <c r="Q3225" i="1" s="1"/>
  <c r="R3225" i="1" s="1"/>
  <c r="I3224" i="1"/>
  <c r="H3224" i="1"/>
  <c r="L3222" i="1" l="1"/>
  <c r="S3218" i="1"/>
  <c r="G3222" i="1"/>
  <c r="X3218" i="1"/>
  <c r="B3217" i="1"/>
  <c r="P3219" i="1"/>
  <c r="Z3217" i="1"/>
  <c r="D3223" i="1"/>
  <c r="C3226" i="1"/>
  <c r="F3222" i="1"/>
  <c r="U3223" i="1"/>
  <c r="W3223" i="1" s="1"/>
  <c r="N3221" i="1"/>
  <c r="O3220" i="1"/>
  <c r="J3224" i="1"/>
  <c r="K3224" i="1" s="1"/>
  <c r="E3224" i="1" s="1"/>
  <c r="M3224" i="1"/>
  <c r="AB3225" i="1"/>
  <c r="A3226" i="1"/>
  <c r="Q3226" i="1" s="1"/>
  <c r="R3226" i="1" s="1"/>
  <c r="I3225" i="1"/>
  <c r="H3225" i="1"/>
  <c r="T3227" i="1"/>
  <c r="Z3218" i="1" l="1"/>
  <c r="X3219" i="1"/>
  <c r="P3220" i="1"/>
  <c r="B3218" i="1"/>
  <c r="G3223" i="1"/>
  <c r="S3219" i="1"/>
  <c r="S3220" i="1"/>
  <c r="L3223" i="1"/>
  <c r="D3224" i="1"/>
  <c r="C3227" i="1"/>
  <c r="F3223" i="1"/>
  <c r="U3224" i="1"/>
  <c r="W3224" i="1" s="1"/>
  <c r="N3222" i="1"/>
  <c r="O3221" i="1"/>
  <c r="T3228" i="1"/>
  <c r="J3225" i="1"/>
  <c r="K3225" i="1" s="1"/>
  <c r="E3225" i="1" s="1"/>
  <c r="M3225" i="1"/>
  <c r="AB3226" i="1"/>
  <c r="A3227" i="1"/>
  <c r="Q3227" i="1" s="1"/>
  <c r="R3227" i="1" s="1"/>
  <c r="I3226" i="1"/>
  <c r="H3226" i="1"/>
  <c r="X3220" i="1" l="1"/>
  <c r="B3219" i="1"/>
  <c r="Z3219" i="1"/>
  <c r="G3224" i="1"/>
  <c r="P3221" i="1"/>
  <c r="L3224" i="1"/>
  <c r="D3225" i="1"/>
  <c r="C3228" i="1"/>
  <c r="F3224" i="1"/>
  <c r="Z3220" i="1"/>
  <c r="U3225" i="1"/>
  <c r="W3225" i="1" s="1"/>
  <c r="N3223" i="1"/>
  <c r="O3222" i="1"/>
  <c r="J3226" i="1"/>
  <c r="K3226" i="1" s="1"/>
  <c r="E3226" i="1" s="1"/>
  <c r="M3226" i="1"/>
  <c r="AB3227" i="1"/>
  <c r="A3228" i="1"/>
  <c r="Q3228" i="1" s="1"/>
  <c r="R3228" i="1" s="1"/>
  <c r="I3227" i="1"/>
  <c r="H3227" i="1"/>
  <c r="T3229" i="1"/>
  <c r="L3225" i="1" l="1"/>
  <c r="G3225" i="1"/>
  <c r="B3220" i="1"/>
  <c r="S3221" i="1"/>
  <c r="X3221" i="1"/>
  <c r="P3222" i="1"/>
  <c r="D3226" i="1"/>
  <c r="C3229" i="1"/>
  <c r="F3225" i="1"/>
  <c r="U3226" i="1"/>
  <c r="W3226" i="1" s="1"/>
  <c r="N3224" i="1"/>
  <c r="O3223" i="1"/>
  <c r="T3230" i="1"/>
  <c r="AB3228" i="1"/>
  <c r="J3227" i="1"/>
  <c r="K3227" i="1" s="1"/>
  <c r="E3227" i="1" s="1"/>
  <c r="M3227" i="1"/>
  <c r="A3229" i="1"/>
  <c r="Q3229" i="1" s="1"/>
  <c r="R3229" i="1" s="1"/>
  <c r="I3228" i="1"/>
  <c r="H3228" i="1"/>
  <c r="B3221" i="1" l="1"/>
  <c r="X3222" i="1"/>
  <c r="G3226" i="1"/>
  <c r="Z3221" i="1"/>
  <c r="P3223" i="1"/>
  <c r="S3222" i="1"/>
  <c r="L3226" i="1"/>
  <c r="D3227" i="1"/>
  <c r="C3230" i="1"/>
  <c r="F3226" i="1"/>
  <c r="U3227" i="1"/>
  <c r="W3227" i="1" s="1"/>
  <c r="N3225" i="1"/>
  <c r="O3224" i="1"/>
  <c r="J3228" i="1"/>
  <c r="K3228" i="1" s="1"/>
  <c r="E3228" i="1" s="1"/>
  <c r="M3228" i="1"/>
  <c r="AB3229" i="1"/>
  <c r="A3230" i="1"/>
  <c r="Q3230" i="1" s="1"/>
  <c r="R3230" i="1" s="1"/>
  <c r="H3229" i="1"/>
  <c r="I3229" i="1"/>
  <c r="T3231" i="1"/>
  <c r="B3222" i="1" l="1"/>
  <c r="G3227" i="1"/>
  <c r="X3223" i="1"/>
  <c r="P3224" i="1"/>
  <c r="S3223" i="1"/>
  <c r="Z3222" i="1"/>
  <c r="L3227" i="1"/>
  <c r="D3228" i="1"/>
  <c r="C3231" i="1"/>
  <c r="F3227" i="1"/>
  <c r="U3228" i="1"/>
  <c r="W3228" i="1" s="1"/>
  <c r="N3226" i="1"/>
  <c r="O3225" i="1"/>
  <c r="T3232" i="1"/>
  <c r="J3229" i="1"/>
  <c r="K3229" i="1" s="1"/>
  <c r="E3229" i="1" s="1"/>
  <c r="M3229" i="1"/>
  <c r="AB3230" i="1"/>
  <c r="A3231" i="1"/>
  <c r="Q3231" i="1" s="1"/>
  <c r="R3231" i="1" s="1"/>
  <c r="I3230" i="1"/>
  <c r="H3230" i="1"/>
  <c r="B3223" i="1" l="1"/>
  <c r="Z3223" i="1"/>
  <c r="X3224" i="1"/>
  <c r="P3225" i="1"/>
  <c r="G3228" i="1"/>
  <c r="S3224" i="1"/>
  <c r="L3228" i="1"/>
  <c r="D3229" i="1"/>
  <c r="C3232" i="1"/>
  <c r="F3228" i="1"/>
  <c r="U3229" i="1"/>
  <c r="W3229" i="1" s="1"/>
  <c r="N3227" i="1"/>
  <c r="O3226" i="1"/>
  <c r="AB3231" i="1"/>
  <c r="J3230" i="1"/>
  <c r="K3230" i="1" s="1"/>
  <c r="E3230" i="1" s="1"/>
  <c r="M3230" i="1"/>
  <c r="A3232" i="1"/>
  <c r="Q3232" i="1" s="1"/>
  <c r="R3232" i="1" s="1"/>
  <c r="I3231" i="1"/>
  <c r="H3231" i="1"/>
  <c r="T3233" i="1"/>
  <c r="B3224" i="1" l="1"/>
  <c r="S3225" i="1"/>
  <c r="X3225" i="1"/>
  <c r="G3229" i="1"/>
  <c r="P3226" i="1"/>
  <c r="Z3224" i="1"/>
  <c r="L3229" i="1"/>
  <c r="D3230" i="1"/>
  <c r="C3233" i="1"/>
  <c r="F3229" i="1"/>
  <c r="U3230" i="1"/>
  <c r="W3230" i="1" s="1"/>
  <c r="N3228" i="1"/>
  <c r="O3227" i="1"/>
  <c r="T3234" i="1"/>
  <c r="AB3232" i="1"/>
  <c r="J3231" i="1"/>
  <c r="K3231" i="1" s="1"/>
  <c r="E3231" i="1" s="1"/>
  <c r="M3231" i="1"/>
  <c r="A3233" i="1"/>
  <c r="Q3233" i="1" s="1"/>
  <c r="R3233" i="1" s="1"/>
  <c r="I3232" i="1"/>
  <c r="H3232" i="1"/>
  <c r="Z3225" i="1" l="1"/>
  <c r="G3230" i="1"/>
  <c r="B3225" i="1"/>
  <c r="P3227" i="1"/>
  <c r="X3226" i="1"/>
  <c r="S3226" i="1"/>
  <c r="L3230" i="1"/>
  <c r="D3231" i="1"/>
  <c r="C3234" i="1"/>
  <c r="F3230" i="1"/>
  <c r="N3229" i="1"/>
  <c r="O3228" i="1"/>
  <c r="U3231" i="1"/>
  <c r="W3231" i="1" s="1"/>
  <c r="J3232" i="1"/>
  <c r="K3232" i="1" s="1"/>
  <c r="E3232" i="1" s="1"/>
  <c r="M3232" i="1"/>
  <c r="AB3233" i="1"/>
  <c r="H3233" i="1"/>
  <c r="A3234" i="1"/>
  <c r="Q3234" i="1" s="1"/>
  <c r="R3234" i="1" s="1"/>
  <c r="I3233" i="1"/>
  <c r="T3235" i="1"/>
  <c r="X3227" i="1" l="1"/>
  <c r="G3231" i="1"/>
  <c r="S3227" i="1"/>
  <c r="P3228" i="1"/>
  <c r="B3226" i="1"/>
  <c r="Z3226" i="1"/>
  <c r="D3232" i="1"/>
  <c r="C3235" i="1"/>
  <c r="F3231" i="1"/>
  <c r="L3231" i="1"/>
  <c r="U3232" i="1"/>
  <c r="W3232" i="1" s="1"/>
  <c r="N3230" i="1"/>
  <c r="O3229" i="1"/>
  <c r="T3236" i="1"/>
  <c r="J3233" i="1"/>
  <c r="K3233" i="1" s="1"/>
  <c r="E3233" i="1" s="1"/>
  <c r="M3233" i="1"/>
  <c r="AB3234" i="1"/>
  <c r="H3234" i="1"/>
  <c r="I3234" i="1"/>
  <c r="A3235" i="1"/>
  <c r="Q3235" i="1" s="1"/>
  <c r="R3235" i="1" s="1"/>
  <c r="Z3227" i="1" l="1"/>
  <c r="B3227" i="1"/>
  <c r="G3232" i="1"/>
  <c r="X3228" i="1"/>
  <c r="P3229" i="1"/>
  <c r="S3228" i="1"/>
  <c r="D3233" i="1"/>
  <c r="C3236" i="1"/>
  <c r="F3232" i="1"/>
  <c r="L3232" i="1"/>
  <c r="U3233" i="1"/>
  <c r="W3233" i="1" s="1"/>
  <c r="N3231" i="1"/>
  <c r="O3230" i="1"/>
  <c r="A3236" i="1"/>
  <c r="Q3236" i="1" s="1"/>
  <c r="R3236" i="1" s="1"/>
  <c r="H3235" i="1"/>
  <c r="I3235" i="1"/>
  <c r="AB3235" i="1"/>
  <c r="M3234" i="1"/>
  <c r="J3234" i="1"/>
  <c r="K3234" i="1" s="1"/>
  <c r="E3234" i="1" s="1"/>
  <c r="T3237" i="1"/>
  <c r="B3228" i="1" l="1"/>
  <c r="G3233" i="1"/>
  <c r="P3230" i="1"/>
  <c r="S3229" i="1"/>
  <c r="X3229" i="1"/>
  <c r="Z3228" i="1"/>
  <c r="L3233" i="1"/>
  <c r="D3234" i="1"/>
  <c r="C3237" i="1"/>
  <c r="F3233" i="1"/>
  <c r="U3234" i="1"/>
  <c r="W3234" i="1" s="1"/>
  <c r="N3232" i="1"/>
  <c r="O3231" i="1"/>
  <c r="T3238" i="1"/>
  <c r="J3235" i="1"/>
  <c r="K3235" i="1" s="1"/>
  <c r="E3235" i="1" s="1"/>
  <c r="M3235" i="1"/>
  <c r="AB3236" i="1"/>
  <c r="I3236" i="1"/>
  <c r="A3237" i="1"/>
  <c r="Q3237" i="1" s="1"/>
  <c r="R3237" i="1" s="1"/>
  <c r="H3236" i="1"/>
  <c r="Z3229" i="1" l="1"/>
  <c r="G3234" i="1"/>
  <c r="X3230" i="1"/>
  <c r="P3231" i="1"/>
  <c r="S3230" i="1"/>
  <c r="B3229" i="1"/>
  <c r="L3234" i="1"/>
  <c r="D3235" i="1"/>
  <c r="C3238" i="1"/>
  <c r="F3234" i="1"/>
  <c r="U3235" i="1"/>
  <c r="W3235" i="1" s="1"/>
  <c r="N3233" i="1"/>
  <c r="O3232" i="1"/>
  <c r="A3238" i="1"/>
  <c r="Q3238" i="1" s="1"/>
  <c r="R3238" i="1" s="1"/>
  <c r="H3237" i="1"/>
  <c r="I3237" i="1" s="1"/>
  <c r="J3236" i="1"/>
  <c r="K3236" i="1" s="1"/>
  <c r="E3236" i="1" s="1"/>
  <c r="M3236" i="1"/>
  <c r="AB3237" i="1"/>
  <c r="T3239" i="1"/>
  <c r="B3230" i="1" l="1"/>
  <c r="G3235" i="1"/>
  <c r="P3232" i="1"/>
  <c r="Z3230" i="1"/>
  <c r="X3231" i="1"/>
  <c r="S3231" i="1"/>
  <c r="L3235" i="1"/>
  <c r="D3236" i="1"/>
  <c r="C3239" i="1"/>
  <c r="F3235" i="1"/>
  <c r="U3236" i="1"/>
  <c r="W3236" i="1" s="1"/>
  <c r="N3234" i="1"/>
  <c r="O3233" i="1"/>
  <c r="T3240" i="1"/>
  <c r="J3237" i="1"/>
  <c r="K3237" i="1" s="1"/>
  <c r="E3237" i="1" s="1"/>
  <c r="A3239" i="1"/>
  <c r="Q3239" i="1" s="1"/>
  <c r="R3239" i="1" s="1"/>
  <c r="H3238" i="1"/>
  <c r="I3238" i="1"/>
  <c r="AB3238" i="1"/>
  <c r="S3232" i="1" l="1"/>
  <c r="G3236" i="1"/>
  <c r="X3232" i="1"/>
  <c r="Z3231" i="1"/>
  <c r="P3233" i="1"/>
  <c r="B3231" i="1"/>
  <c r="L3236" i="1"/>
  <c r="M3237" i="1" s="1"/>
  <c r="M3238" i="1" s="1"/>
  <c r="D3237" i="1"/>
  <c r="C3240" i="1"/>
  <c r="F3236" i="1"/>
  <c r="U3237" i="1"/>
  <c r="W3237" i="1" s="1"/>
  <c r="N3235" i="1"/>
  <c r="O3234" i="1"/>
  <c r="AB3239" i="1"/>
  <c r="J3238" i="1"/>
  <c r="K3238" i="1" s="1"/>
  <c r="E3238" i="1" s="1"/>
  <c r="I3239" i="1"/>
  <c r="H3239" i="1"/>
  <c r="A3240" i="1"/>
  <c r="Q3240" i="1" s="1"/>
  <c r="R3240" i="1" s="1"/>
  <c r="T3241" i="1"/>
  <c r="Z3232" i="1" l="1"/>
  <c r="G3237" i="1"/>
  <c r="P3234" i="1"/>
  <c r="B3232" i="1"/>
  <c r="X3233" i="1"/>
  <c r="S3233" i="1"/>
  <c r="L3237" i="1"/>
  <c r="D3238" i="1"/>
  <c r="C3241" i="1"/>
  <c r="F3237" i="1"/>
  <c r="U3238" i="1"/>
  <c r="W3238" i="1" s="1"/>
  <c r="N3236" i="1"/>
  <c r="O3235" i="1"/>
  <c r="T3242" i="1"/>
  <c r="AB3240" i="1"/>
  <c r="H3240" i="1"/>
  <c r="A3241" i="1"/>
  <c r="Q3241" i="1" s="1"/>
  <c r="R3241" i="1" s="1"/>
  <c r="I3240" i="1"/>
  <c r="J3239" i="1"/>
  <c r="K3239" i="1" s="1"/>
  <c r="E3239" i="1" s="1"/>
  <c r="M3239" i="1"/>
  <c r="X3234" i="1" l="1"/>
  <c r="S3234" i="1"/>
  <c r="P3235" i="1"/>
  <c r="Z3233" i="1"/>
  <c r="G3238" i="1"/>
  <c r="B3233" i="1"/>
  <c r="L3238" i="1"/>
  <c r="D3239" i="1"/>
  <c r="C3242" i="1"/>
  <c r="F3238" i="1"/>
  <c r="U3239" i="1"/>
  <c r="W3239" i="1" s="1"/>
  <c r="N3237" i="1"/>
  <c r="O3236" i="1"/>
  <c r="J3240" i="1"/>
  <c r="K3240" i="1" s="1"/>
  <c r="E3240" i="1" s="1"/>
  <c r="M3240" i="1"/>
  <c r="AB3241" i="1"/>
  <c r="H3241" i="1"/>
  <c r="A3242" i="1"/>
  <c r="Q3242" i="1" s="1"/>
  <c r="R3242" i="1" s="1"/>
  <c r="I3241" i="1"/>
  <c r="T3243" i="1"/>
  <c r="B3234" i="1" l="1"/>
  <c r="Z3234" i="1"/>
  <c r="G3239" i="1"/>
  <c r="S3235" i="1"/>
  <c r="P3236" i="1"/>
  <c r="X3235" i="1"/>
  <c r="L3239" i="1"/>
  <c r="D3240" i="1"/>
  <c r="C3243" i="1"/>
  <c r="F3239" i="1"/>
  <c r="N3238" i="1"/>
  <c r="O3237" i="1"/>
  <c r="U3240" i="1"/>
  <c r="W3240" i="1" s="1"/>
  <c r="T3244" i="1"/>
  <c r="M3241" i="1"/>
  <c r="J3241" i="1"/>
  <c r="K3241" i="1" s="1"/>
  <c r="E3241" i="1" s="1"/>
  <c r="AB3242" i="1"/>
  <c r="H3242" i="1"/>
  <c r="I3242" i="1"/>
  <c r="A3243" i="1"/>
  <c r="Q3243" i="1" s="1"/>
  <c r="R3243" i="1" s="1"/>
  <c r="X3236" i="1" l="1"/>
  <c r="G3240" i="1"/>
  <c r="Z3235" i="1"/>
  <c r="S3236" i="1"/>
  <c r="P3237" i="1"/>
  <c r="B3235" i="1"/>
  <c r="D3241" i="1"/>
  <c r="C3244" i="1"/>
  <c r="F3240" i="1"/>
  <c r="L3240" i="1"/>
  <c r="U3241" i="1"/>
  <c r="W3241" i="1" s="1"/>
  <c r="N3239" i="1"/>
  <c r="O3238" i="1"/>
  <c r="AB3243" i="1"/>
  <c r="H3243" i="1"/>
  <c r="I3243" i="1"/>
  <c r="A3244" i="1"/>
  <c r="Q3244" i="1" s="1"/>
  <c r="R3244" i="1" s="1"/>
  <c r="M3242" i="1"/>
  <c r="J3242" i="1"/>
  <c r="K3242" i="1" s="1"/>
  <c r="E3242" i="1" s="1"/>
  <c r="T3245" i="1"/>
  <c r="B3236" i="1" l="1"/>
  <c r="X3237" i="1"/>
  <c r="G3241" i="1"/>
  <c r="Z3236" i="1"/>
  <c r="S3237" i="1"/>
  <c r="P3238" i="1"/>
  <c r="L3241" i="1"/>
  <c r="D3242" i="1"/>
  <c r="C3245" i="1"/>
  <c r="F3241" i="1"/>
  <c r="U3242" i="1"/>
  <c r="W3242" i="1" s="1"/>
  <c r="N3240" i="1"/>
  <c r="O3239" i="1"/>
  <c r="T3246" i="1"/>
  <c r="H3244" i="1"/>
  <c r="A3245" i="1"/>
  <c r="Q3245" i="1" s="1"/>
  <c r="R3245" i="1" s="1"/>
  <c r="I3244" i="1"/>
  <c r="AB3244" i="1"/>
  <c r="J3243" i="1"/>
  <c r="K3243" i="1" s="1"/>
  <c r="E3243" i="1" s="1"/>
  <c r="M3243" i="1"/>
  <c r="B3237" i="1" l="1"/>
  <c r="G3242" i="1"/>
  <c r="Z3237" i="1"/>
  <c r="L3242" i="1"/>
  <c r="P3239" i="1"/>
  <c r="S3238" i="1"/>
  <c r="X3238" i="1"/>
  <c r="D3243" i="1"/>
  <c r="C3246" i="1"/>
  <c r="F3242" i="1"/>
  <c r="N3241" i="1"/>
  <c r="O3240" i="1"/>
  <c r="U3243" i="1"/>
  <c r="W3243" i="1" s="1"/>
  <c r="J3244" i="1"/>
  <c r="K3244" i="1" s="1"/>
  <c r="E3244" i="1" s="1"/>
  <c r="M3244" i="1"/>
  <c r="AB3245" i="1"/>
  <c r="H3245" i="1"/>
  <c r="A3246" i="1"/>
  <c r="Q3246" i="1" s="1"/>
  <c r="R3246" i="1" s="1"/>
  <c r="I3245" i="1"/>
  <c r="T3247" i="1"/>
  <c r="G3243" i="1" l="1"/>
  <c r="P3240" i="1"/>
  <c r="S3239" i="1"/>
  <c r="X3239" i="1"/>
  <c r="Z3238" i="1"/>
  <c r="B3238" i="1"/>
  <c r="D3244" i="1"/>
  <c r="C3247" i="1"/>
  <c r="F3243" i="1"/>
  <c r="L3243" i="1"/>
  <c r="U3244" i="1"/>
  <c r="W3244" i="1" s="1"/>
  <c r="N3242" i="1"/>
  <c r="O3241" i="1"/>
  <c r="T3248" i="1"/>
  <c r="M3245" i="1"/>
  <c r="J3245" i="1"/>
  <c r="K3245" i="1" s="1"/>
  <c r="E3245" i="1" s="1"/>
  <c r="AB3246" i="1"/>
  <c r="H3246" i="1"/>
  <c r="I3246" i="1"/>
  <c r="A3247" i="1"/>
  <c r="Q3247" i="1" s="1"/>
  <c r="R3247" i="1" s="1"/>
  <c r="X3240" i="1" l="1"/>
  <c r="Z3239" i="1"/>
  <c r="G3244" i="1"/>
  <c r="B3239" i="1"/>
  <c r="P3241" i="1"/>
  <c r="S3240" i="1"/>
  <c r="L3244" i="1"/>
  <c r="D3245" i="1"/>
  <c r="C3248" i="1"/>
  <c r="F3244" i="1"/>
  <c r="U3245" i="1"/>
  <c r="W3245" i="1" s="1"/>
  <c r="N3243" i="1"/>
  <c r="O3242" i="1"/>
  <c r="AB3247" i="1"/>
  <c r="H3247" i="1"/>
  <c r="I3247" i="1"/>
  <c r="A3248" i="1"/>
  <c r="Q3248" i="1" s="1"/>
  <c r="R3248" i="1" s="1"/>
  <c r="M3246" i="1"/>
  <c r="J3246" i="1"/>
  <c r="K3246" i="1" s="1"/>
  <c r="E3246" i="1" s="1"/>
  <c r="T3249" i="1"/>
  <c r="B3240" i="1" l="1"/>
  <c r="G3245" i="1"/>
  <c r="P3242" i="1"/>
  <c r="S3241" i="1"/>
  <c r="X3241" i="1"/>
  <c r="Z3240" i="1"/>
  <c r="L3245" i="1"/>
  <c r="D3246" i="1"/>
  <c r="C3249" i="1"/>
  <c r="F3245" i="1"/>
  <c r="N3244" i="1"/>
  <c r="O3243" i="1"/>
  <c r="U3246" i="1"/>
  <c r="W3246" i="1" s="1"/>
  <c r="T3250" i="1"/>
  <c r="H3248" i="1"/>
  <c r="A3249" i="1"/>
  <c r="Q3249" i="1" s="1"/>
  <c r="R3249" i="1" s="1"/>
  <c r="I3248" i="1"/>
  <c r="AB3248" i="1"/>
  <c r="J3247" i="1"/>
  <c r="K3247" i="1" s="1"/>
  <c r="E3247" i="1" s="1"/>
  <c r="M3247" i="1"/>
  <c r="G3246" i="1" l="1"/>
  <c r="Z3241" i="1"/>
  <c r="S3242" i="1"/>
  <c r="P3243" i="1"/>
  <c r="X3242" i="1"/>
  <c r="B3241" i="1"/>
  <c r="L3246" i="1"/>
  <c r="D3247" i="1"/>
  <c r="C3250" i="1"/>
  <c r="F3246" i="1"/>
  <c r="U3247" i="1"/>
  <c r="W3247" i="1" s="1"/>
  <c r="N3245" i="1"/>
  <c r="O3244" i="1"/>
  <c r="J3248" i="1"/>
  <c r="K3248" i="1" s="1"/>
  <c r="E3248" i="1" s="1"/>
  <c r="M3248" i="1"/>
  <c r="AB3249" i="1"/>
  <c r="H3249" i="1"/>
  <c r="A3250" i="1"/>
  <c r="Q3250" i="1" s="1"/>
  <c r="R3250" i="1" s="1"/>
  <c r="I3249" i="1"/>
  <c r="T3251" i="1"/>
  <c r="G3247" i="1" l="1"/>
  <c r="X3243" i="1"/>
  <c r="Z3242" i="1"/>
  <c r="B3242" i="1"/>
  <c r="P3244" i="1"/>
  <c r="S3243" i="1"/>
  <c r="L3247" i="1"/>
  <c r="D3248" i="1"/>
  <c r="C3251" i="1"/>
  <c r="F3247" i="1"/>
  <c r="U3248" i="1"/>
  <c r="W3248" i="1" s="1"/>
  <c r="N3246" i="1"/>
  <c r="O3245" i="1"/>
  <c r="T3252" i="1"/>
  <c r="M3249" i="1"/>
  <c r="J3249" i="1"/>
  <c r="K3249" i="1" s="1"/>
  <c r="E3249" i="1" s="1"/>
  <c r="AB3250" i="1"/>
  <c r="H3250" i="1"/>
  <c r="I3250" i="1"/>
  <c r="A3251" i="1"/>
  <c r="Q3251" i="1" s="1"/>
  <c r="R3251" i="1" s="1"/>
  <c r="B3243" i="1" l="1"/>
  <c r="X3244" i="1"/>
  <c r="G3248" i="1"/>
  <c r="P3245" i="1"/>
  <c r="S3244" i="1"/>
  <c r="Z3243" i="1"/>
  <c r="L3248" i="1"/>
  <c r="D3249" i="1"/>
  <c r="C3252" i="1"/>
  <c r="F3248" i="1"/>
  <c r="U3249" i="1"/>
  <c r="W3249" i="1" s="1"/>
  <c r="N3247" i="1"/>
  <c r="O3246" i="1"/>
  <c r="AB3251" i="1"/>
  <c r="H3251" i="1"/>
  <c r="I3251" i="1"/>
  <c r="A3252" i="1"/>
  <c r="Q3252" i="1" s="1"/>
  <c r="R3252" i="1" s="1"/>
  <c r="M3250" i="1"/>
  <c r="J3250" i="1"/>
  <c r="K3250" i="1" s="1"/>
  <c r="E3250" i="1" s="1"/>
  <c r="T3253" i="1"/>
  <c r="Z3244" i="1" l="1"/>
  <c r="B3244" i="1"/>
  <c r="P3246" i="1"/>
  <c r="G3249" i="1"/>
  <c r="X3245" i="1"/>
  <c r="S3245" i="1"/>
  <c r="L3249" i="1"/>
  <c r="D3250" i="1"/>
  <c r="C3253" i="1"/>
  <c r="F3249" i="1"/>
  <c r="U3250" i="1"/>
  <c r="W3250" i="1" s="1"/>
  <c r="N3248" i="1"/>
  <c r="O3247" i="1"/>
  <c r="T3254" i="1"/>
  <c r="AB3252" i="1"/>
  <c r="H3252" i="1"/>
  <c r="A3253" i="1"/>
  <c r="Q3253" i="1" s="1"/>
  <c r="R3253" i="1" s="1"/>
  <c r="I3252" i="1"/>
  <c r="J3251" i="1"/>
  <c r="K3251" i="1" s="1"/>
  <c r="M3251" i="1"/>
  <c r="E3251" i="1" l="1"/>
  <c r="D3251" i="1" s="1"/>
  <c r="X3246" i="1"/>
  <c r="G3250" i="1"/>
  <c r="P3247" i="1"/>
  <c r="S3246" i="1"/>
  <c r="B3245" i="1"/>
  <c r="Z3245" i="1"/>
  <c r="L3250" i="1"/>
  <c r="C3254" i="1"/>
  <c r="F3250" i="1"/>
  <c r="U3251" i="1"/>
  <c r="W3251" i="1" s="1"/>
  <c r="N3249" i="1"/>
  <c r="O3248" i="1"/>
  <c r="J3252" i="1"/>
  <c r="K3252" i="1" s="1"/>
  <c r="M3252" i="1"/>
  <c r="AB3253" i="1"/>
  <c r="H3253" i="1"/>
  <c r="A3254" i="1"/>
  <c r="Q3254" i="1" s="1"/>
  <c r="R3254" i="1" s="1"/>
  <c r="I3253" i="1"/>
  <c r="T3255" i="1"/>
  <c r="E3252" i="1" l="1"/>
  <c r="D3252" i="1" s="1"/>
  <c r="B3246" i="1"/>
  <c r="X3247" i="1"/>
  <c r="Z3246" i="1"/>
  <c r="G3251" i="1"/>
  <c r="P3248" i="1"/>
  <c r="S3247" i="1"/>
  <c r="L3251" i="1"/>
  <c r="C3255" i="1"/>
  <c r="F3251" i="1"/>
  <c r="N3250" i="1"/>
  <c r="O3249" i="1"/>
  <c r="U3252" i="1"/>
  <c r="W3252" i="1" s="1"/>
  <c r="T3256" i="1"/>
  <c r="M3253" i="1"/>
  <c r="J3253" i="1"/>
  <c r="K3253" i="1" s="1"/>
  <c r="AB3254" i="1"/>
  <c r="H3254" i="1"/>
  <c r="I3254" i="1"/>
  <c r="A3255" i="1"/>
  <c r="Q3255" i="1" s="1"/>
  <c r="R3255" i="1" s="1"/>
  <c r="E3253" i="1" l="1"/>
  <c r="D3253" i="1" s="1"/>
  <c r="B3247" i="1"/>
  <c r="X3248" i="1"/>
  <c r="Z3247" i="1"/>
  <c r="G3252" i="1"/>
  <c r="P3249" i="1"/>
  <c r="S3248" i="1"/>
  <c r="L3252" i="1"/>
  <c r="C3256" i="1"/>
  <c r="F3252" i="1"/>
  <c r="U3253" i="1"/>
  <c r="W3253" i="1" s="1"/>
  <c r="N3251" i="1"/>
  <c r="O3250" i="1"/>
  <c r="AB3255" i="1"/>
  <c r="A3256" i="1"/>
  <c r="Q3256" i="1" s="1"/>
  <c r="R3256" i="1" s="1"/>
  <c r="H3255" i="1"/>
  <c r="I3255" i="1"/>
  <c r="M3254" i="1"/>
  <c r="J3254" i="1"/>
  <c r="K3254" i="1" s="1"/>
  <c r="T3257" i="1"/>
  <c r="E3254" i="1" l="1"/>
  <c r="D3254" i="1" s="1"/>
  <c r="B3248" i="1"/>
  <c r="Z3248" i="1"/>
  <c r="X3249" i="1"/>
  <c r="G3253" i="1"/>
  <c r="P3250" i="1"/>
  <c r="S3249" i="1"/>
  <c r="L3253" i="1"/>
  <c r="C3257" i="1"/>
  <c r="F3253" i="1"/>
  <c r="U3254" i="1"/>
  <c r="W3254" i="1" s="1"/>
  <c r="N3252" i="1"/>
  <c r="O3251" i="1"/>
  <c r="T3258" i="1"/>
  <c r="AB3256" i="1"/>
  <c r="J3255" i="1"/>
  <c r="K3255" i="1" s="1"/>
  <c r="M3255" i="1"/>
  <c r="A3257" i="1"/>
  <c r="Q3257" i="1" s="1"/>
  <c r="R3257" i="1" s="1"/>
  <c r="I3256" i="1"/>
  <c r="H3256" i="1"/>
  <c r="E3255" i="1" l="1"/>
  <c r="D3255" i="1" s="1"/>
  <c r="B3249" i="1"/>
  <c r="Z3249" i="1"/>
  <c r="X3250" i="1"/>
  <c r="G3254" i="1"/>
  <c r="P3251" i="1"/>
  <c r="S3250" i="1"/>
  <c r="L3254" i="1"/>
  <c r="C3258" i="1"/>
  <c r="F3254" i="1"/>
  <c r="U3255" i="1"/>
  <c r="W3255" i="1" s="1"/>
  <c r="N3253" i="1"/>
  <c r="O3252" i="1"/>
  <c r="AB3257" i="1"/>
  <c r="J3256" i="1"/>
  <c r="K3256" i="1" s="1"/>
  <c r="M3256" i="1"/>
  <c r="A3258" i="1"/>
  <c r="Q3258" i="1" s="1"/>
  <c r="R3258" i="1" s="1"/>
  <c r="H3257" i="1"/>
  <c r="I3257" i="1"/>
  <c r="T3259" i="1"/>
  <c r="E3256" i="1" l="1"/>
  <c r="D3256" i="1" s="1"/>
  <c r="X3251" i="1"/>
  <c r="B3250" i="1"/>
  <c r="Z3250" i="1"/>
  <c r="P3252" i="1"/>
  <c r="G3255" i="1"/>
  <c r="S3251" i="1"/>
  <c r="L3255" i="1"/>
  <c r="C3259" i="1"/>
  <c r="F3255" i="1"/>
  <c r="N3254" i="1"/>
  <c r="O3253" i="1"/>
  <c r="U3256" i="1"/>
  <c r="W3256" i="1" s="1"/>
  <c r="T3260" i="1"/>
  <c r="J3257" i="1"/>
  <c r="K3257" i="1" s="1"/>
  <c r="M3257" i="1"/>
  <c r="AB3258" i="1"/>
  <c r="H3258" i="1"/>
  <c r="I3258" i="1"/>
  <c r="A3259" i="1"/>
  <c r="Q3259" i="1" s="1"/>
  <c r="R3259" i="1" s="1"/>
  <c r="E3257" i="1" l="1"/>
  <c r="D3257" i="1" s="1"/>
  <c r="B3251" i="1"/>
  <c r="X3252" i="1"/>
  <c r="Z3251" i="1"/>
  <c r="P3253" i="1"/>
  <c r="G3256" i="1"/>
  <c r="S3252" i="1"/>
  <c r="C3260" i="1"/>
  <c r="F3256" i="1"/>
  <c r="L3256" i="1"/>
  <c r="U3257" i="1"/>
  <c r="W3257" i="1" s="1"/>
  <c r="N3255" i="1"/>
  <c r="O3254" i="1"/>
  <c r="A3260" i="1"/>
  <c r="Q3260" i="1" s="1"/>
  <c r="R3260" i="1" s="1"/>
  <c r="I3259" i="1"/>
  <c r="H3259" i="1"/>
  <c r="J3258" i="1"/>
  <c r="K3258" i="1" s="1"/>
  <c r="M3258" i="1"/>
  <c r="AB3259" i="1"/>
  <c r="T3261" i="1"/>
  <c r="E3258" i="1" l="1"/>
  <c r="D3258" i="1" s="1"/>
  <c r="X3253" i="1"/>
  <c r="B3252" i="1"/>
  <c r="P3254" i="1"/>
  <c r="Z3252" i="1"/>
  <c r="G3257" i="1"/>
  <c r="S3253" i="1"/>
  <c r="L3257" i="1"/>
  <c r="C3261" i="1"/>
  <c r="F3257" i="1"/>
  <c r="N3256" i="1"/>
  <c r="O3255" i="1"/>
  <c r="U3258" i="1"/>
  <c r="W3258" i="1" s="1"/>
  <c r="T3262" i="1"/>
  <c r="M3259" i="1"/>
  <c r="J3259" i="1"/>
  <c r="K3259" i="1" s="1"/>
  <c r="AB3260" i="1"/>
  <c r="A3261" i="1"/>
  <c r="Q3261" i="1" s="1"/>
  <c r="R3261" i="1" s="1"/>
  <c r="H3260" i="1"/>
  <c r="I3260" i="1"/>
  <c r="E3259" i="1" l="1"/>
  <c r="D3259" i="1" s="1"/>
  <c r="B3253" i="1"/>
  <c r="X3254" i="1"/>
  <c r="Z3253" i="1"/>
  <c r="G3258" i="1"/>
  <c r="S3254" i="1"/>
  <c r="P3255" i="1"/>
  <c r="L3258" i="1"/>
  <c r="C3262" i="1"/>
  <c r="F3258" i="1"/>
  <c r="N3257" i="1"/>
  <c r="O3256" i="1"/>
  <c r="U3259" i="1"/>
  <c r="W3259" i="1" s="1"/>
  <c r="J3260" i="1"/>
  <c r="K3260" i="1" s="1"/>
  <c r="M3260" i="1"/>
  <c r="AB3261" i="1"/>
  <c r="A3262" i="1"/>
  <c r="Q3262" i="1" s="1"/>
  <c r="R3262" i="1" s="1"/>
  <c r="H3261" i="1"/>
  <c r="I3261" i="1"/>
  <c r="T3263" i="1"/>
  <c r="E3260" i="1" l="1"/>
  <c r="D3260" i="1" s="1"/>
  <c r="X3255" i="1"/>
  <c r="B3254" i="1"/>
  <c r="Z3254" i="1"/>
  <c r="P3256" i="1"/>
  <c r="S3255" i="1"/>
  <c r="G3259" i="1"/>
  <c r="C3263" i="1"/>
  <c r="F3259" i="1"/>
  <c r="L3259" i="1"/>
  <c r="U3260" i="1"/>
  <c r="W3260" i="1" s="1"/>
  <c r="N3258" i="1"/>
  <c r="O3257" i="1"/>
  <c r="T3264" i="1"/>
  <c r="J3261" i="1"/>
  <c r="K3261" i="1" s="1"/>
  <c r="M3261" i="1"/>
  <c r="AB3262" i="1"/>
  <c r="A3263" i="1"/>
  <c r="Q3263" i="1" s="1"/>
  <c r="R3263" i="1" s="1"/>
  <c r="H3262" i="1"/>
  <c r="I3262" i="1"/>
  <c r="E3261" i="1" l="1"/>
  <c r="D3261" i="1" s="1"/>
  <c r="B3255" i="1"/>
  <c r="Z3255" i="1"/>
  <c r="G3260" i="1"/>
  <c r="X3256" i="1"/>
  <c r="P3257" i="1"/>
  <c r="S3256" i="1"/>
  <c r="L3260" i="1"/>
  <c r="C3264" i="1"/>
  <c r="F3260" i="1"/>
  <c r="N3259" i="1"/>
  <c r="O3258" i="1"/>
  <c r="U3261" i="1"/>
  <c r="W3261" i="1" s="1"/>
  <c r="J3262" i="1"/>
  <c r="K3262" i="1" s="1"/>
  <c r="M3262" i="1"/>
  <c r="AB3263" i="1"/>
  <c r="A3264" i="1"/>
  <c r="Q3264" i="1" s="1"/>
  <c r="R3264" i="1" s="1"/>
  <c r="H3263" i="1"/>
  <c r="I3263" i="1"/>
  <c r="T3265" i="1"/>
  <c r="E3262" i="1" l="1"/>
  <c r="D3262" i="1" s="1"/>
  <c r="X3257" i="1"/>
  <c r="B3256" i="1"/>
  <c r="G3261" i="1"/>
  <c r="Z3256" i="1"/>
  <c r="S3257" i="1"/>
  <c r="P3258" i="1"/>
  <c r="C3265" i="1"/>
  <c r="F3261" i="1"/>
  <c r="L3261" i="1"/>
  <c r="U3262" i="1"/>
  <c r="W3262" i="1" s="1"/>
  <c r="N3260" i="1"/>
  <c r="O3259" i="1"/>
  <c r="T3266" i="1"/>
  <c r="J3263" i="1"/>
  <c r="K3263" i="1" s="1"/>
  <c r="M3263" i="1"/>
  <c r="AB3264" i="1"/>
  <c r="A3265" i="1"/>
  <c r="Q3265" i="1" s="1"/>
  <c r="R3265" i="1" s="1"/>
  <c r="H3264" i="1"/>
  <c r="I3264" i="1"/>
  <c r="E3263" i="1" l="1"/>
  <c r="D3263" i="1" s="1"/>
  <c r="B3257" i="1"/>
  <c r="G3262" i="1"/>
  <c r="X3258" i="1"/>
  <c r="P3259" i="1"/>
  <c r="S3258" i="1"/>
  <c r="Z3257" i="1"/>
  <c r="L3262" i="1"/>
  <c r="C3266" i="1"/>
  <c r="F3262" i="1"/>
  <c r="N3261" i="1"/>
  <c r="O3260" i="1"/>
  <c r="U3263" i="1"/>
  <c r="W3263" i="1" s="1"/>
  <c r="J3264" i="1"/>
  <c r="K3264" i="1" s="1"/>
  <c r="M3264" i="1"/>
  <c r="AB3265" i="1"/>
  <c r="A3266" i="1"/>
  <c r="Q3266" i="1" s="1"/>
  <c r="R3266" i="1" s="1"/>
  <c r="H3265" i="1"/>
  <c r="I3265" i="1"/>
  <c r="T3267" i="1"/>
  <c r="E3264" i="1" l="1"/>
  <c r="D3264" i="1" s="1"/>
  <c r="X3259" i="1"/>
  <c r="B3259" i="1" s="1"/>
  <c r="G3263" i="1"/>
  <c r="B3258" i="1"/>
  <c r="Z3258" i="1"/>
  <c r="P3260" i="1"/>
  <c r="S3259" i="1"/>
  <c r="C3267" i="1"/>
  <c r="F3263" i="1"/>
  <c r="L3263" i="1"/>
  <c r="U3264" i="1"/>
  <c r="W3264" i="1" s="1"/>
  <c r="N3262" i="1"/>
  <c r="O3261" i="1"/>
  <c r="T3268" i="1"/>
  <c r="J3265" i="1"/>
  <c r="K3265" i="1" s="1"/>
  <c r="M3265" i="1"/>
  <c r="AB3266" i="1"/>
  <c r="A3267" i="1"/>
  <c r="Q3267" i="1" s="1"/>
  <c r="R3267" i="1" s="1"/>
  <c r="H3266" i="1"/>
  <c r="I3266" i="1"/>
  <c r="E3265" i="1" l="1"/>
  <c r="D3265" i="1" s="1"/>
  <c r="G3264" i="1"/>
  <c r="Z3259" i="1"/>
  <c r="X3260" i="1"/>
  <c r="P3261" i="1"/>
  <c r="S3260" i="1"/>
  <c r="L3264" i="1"/>
  <c r="C3268" i="1"/>
  <c r="F3264" i="1"/>
  <c r="N3263" i="1"/>
  <c r="O3262" i="1"/>
  <c r="U3265" i="1"/>
  <c r="W3265" i="1" s="1"/>
  <c r="J3266" i="1"/>
  <c r="K3266" i="1" s="1"/>
  <c r="M3266" i="1"/>
  <c r="AB3267" i="1"/>
  <c r="A3268" i="1"/>
  <c r="Q3268" i="1" s="1"/>
  <c r="R3268" i="1" s="1"/>
  <c r="H3267" i="1"/>
  <c r="I3267" i="1"/>
  <c r="T3269" i="1"/>
  <c r="E3266" i="1" l="1"/>
  <c r="D3266" i="1" s="1"/>
  <c r="X3261" i="1"/>
  <c r="B3260" i="1"/>
  <c r="Z3260" i="1"/>
  <c r="G3265" i="1"/>
  <c r="P3262" i="1"/>
  <c r="S3261" i="1"/>
  <c r="L3265" i="1"/>
  <c r="C3269" i="1"/>
  <c r="F3265" i="1"/>
  <c r="N3264" i="1"/>
  <c r="O3263" i="1"/>
  <c r="U3266" i="1"/>
  <c r="W3266" i="1" s="1"/>
  <c r="T3270" i="1"/>
  <c r="J3267" i="1"/>
  <c r="K3267" i="1" s="1"/>
  <c r="M3267" i="1"/>
  <c r="AB3268" i="1"/>
  <c r="A3269" i="1"/>
  <c r="Q3269" i="1" s="1"/>
  <c r="R3269" i="1" s="1"/>
  <c r="H3268" i="1"/>
  <c r="I3268" i="1" s="1"/>
  <c r="E3267" i="1" l="1"/>
  <c r="D3267" i="1" s="1"/>
  <c r="B3261" i="1"/>
  <c r="G3266" i="1"/>
  <c r="S3262" i="1"/>
  <c r="X3262" i="1"/>
  <c r="P3263" i="1"/>
  <c r="Z3261" i="1"/>
  <c r="C3270" i="1"/>
  <c r="F3266" i="1"/>
  <c r="L3266" i="1"/>
  <c r="U3267" i="1"/>
  <c r="W3267" i="1" s="1"/>
  <c r="N3265" i="1"/>
  <c r="O3264" i="1"/>
  <c r="J3268" i="1"/>
  <c r="K3268" i="1" s="1"/>
  <c r="E3268" i="1" s="1"/>
  <c r="AB3269" i="1"/>
  <c r="A3270" i="1"/>
  <c r="Q3270" i="1" s="1"/>
  <c r="R3270" i="1" s="1"/>
  <c r="H3269" i="1"/>
  <c r="I3269" i="1"/>
  <c r="T3271" i="1"/>
  <c r="Z3262" i="1" l="1"/>
  <c r="G3267" i="1"/>
  <c r="P3264" i="1"/>
  <c r="S3263" i="1"/>
  <c r="B3262" i="1"/>
  <c r="X3263" i="1"/>
  <c r="L3267" i="1"/>
  <c r="M3268" i="1" s="1"/>
  <c r="M3269" i="1" s="1"/>
  <c r="C3271" i="1"/>
  <c r="D3268" i="1"/>
  <c r="F3267" i="1"/>
  <c r="U3268" i="1"/>
  <c r="W3268" i="1" s="1"/>
  <c r="N3266" i="1"/>
  <c r="O3265" i="1"/>
  <c r="T3272" i="1"/>
  <c r="J3269" i="1"/>
  <c r="K3269" i="1" s="1"/>
  <c r="E3269" i="1" s="1"/>
  <c r="AB3270" i="1"/>
  <c r="A3271" i="1"/>
  <c r="Q3271" i="1" s="1"/>
  <c r="R3271" i="1" s="1"/>
  <c r="H3270" i="1"/>
  <c r="I3270" i="1"/>
  <c r="G3268" i="1" l="1"/>
  <c r="S3264" i="1"/>
  <c r="P3265" i="1"/>
  <c r="X3264" i="1"/>
  <c r="Z3263" i="1"/>
  <c r="B3263" i="1"/>
  <c r="L3268" i="1"/>
  <c r="D3269" i="1"/>
  <c r="F3268" i="1"/>
  <c r="C3272" i="1"/>
  <c r="U3269" i="1"/>
  <c r="W3269" i="1" s="1"/>
  <c r="N3267" i="1"/>
  <c r="O3266" i="1"/>
  <c r="J3270" i="1"/>
  <c r="K3270" i="1" s="1"/>
  <c r="E3270" i="1" s="1"/>
  <c r="M3270" i="1"/>
  <c r="AB3271" i="1"/>
  <c r="A3272" i="1"/>
  <c r="Q3272" i="1" s="1"/>
  <c r="R3272" i="1" s="1"/>
  <c r="H3271" i="1"/>
  <c r="I3271" i="1"/>
  <c r="T3273" i="1"/>
  <c r="G3269" i="1" l="1"/>
  <c r="Z3264" i="1"/>
  <c r="B3264" i="1"/>
  <c r="S3265" i="1"/>
  <c r="P3266" i="1"/>
  <c r="X3265" i="1"/>
  <c r="L3269" i="1"/>
  <c r="D3270" i="1"/>
  <c r="C3273" i="1"/>
  <c r="F3269" i="1"/>
  <c r="U3270" i="1"/>
  <c r="W3270" i="1" s="1"/>
  <c r="N3268" i="1"/>
  <c r="O3267" i="1"/>
  <c r="T3274" i="1"/>
  <c r="J3271" i="1"/>
  <c r="K3271" i="1" s="1"/>
  <c r="E3271" i="1" s="1"/>
  <c r="M3271" i="1"/>
  <c r="AB3272" i="1"/>
  <c r="A3273" i="1"/>
  <c r="Q3273" i="1" s="1"/>
  <c r="R3273" i="1" s="1"/>
  <c r="H3272" i="1"/>
  <c r="I3272" i="1"/>
  <c r="G3270" i="1" l="1"/>
  <c r="P3267" i="1"/>
  <c r="Z3265" i="1"/>
  <c r="S3266" i="1"/>
  <c r="X3266" i="1"/>
  <c r="B3265" i="1"/>
  <c r="L3270" i="1"/>
  <c r="D3271" i="1"/>
  <c r="C3274" i="1"/>
  <c r="F3270" i="1"/>
  <c r="U3271" i="1"/>
  <c r="W3271" i="1" s="1"/>
  <c r="N3269" i="1"/>
  <c r="O3268" i="1"/>
  <c r="J3272" i="1"/>
  <c r="K3272" i="1" s="1"/>
  <c r="M3272" i="1"/>
  <c r="AB3273" i="1"/>
  <c r="A3274" i="1"/>
  <c r="Q3274" i="1" s="1"/>
  <c r="R3274" i="1" s="1"/>
  <c r="H3273" i="1"/>
  <c r="I3273" i="1"/>
  <c r="T3275" i="1"/>
  <c r="E3272" i="1" l="1"/>
  <c r="D3272" i="1" s="1"/>
  <c r="G3271" i="1"/>
  <c r="Z3266" i="1"/>
  <c r="S3267" i="1"/>
  <c r="X3267" i="1"/>
  <c r="P3268" i="1"/>
  <c r="B3266" i="1"/>
  <c r="L3271" i="1"/>
  <c r="C3275" i="1"/>
  <c r="F3271" i="1"/>
  <c r="U3272" i="1"/>
  <c r="W3272" i="1" s="1"/>
  <c r="N3270" i="1"/>
  <c r="O3269" i="1"/>
  <c r="T3276" i="1"/>
  <c r="J3273" i="1"/>
  <c r="K3273" i="1" s="1"/>
  <c r="M3273" i="1"/>
  <c r="AB3274" i="1"/>
  <c r="A3275" i="1"/>
  <c r="Q3275" i="1" s="1"/>
  <c r="R3275" i="1" s="1"/>
  <c r="I3274" i="1"/>
  <c r="H3274" i="1"/>
  <c r="E3273" i="1" l="1"/>
  <c r="D3273" i="1" s="1"/>
  <c r="Z3267" i="1"/>
  <c r="X3268" i="1"/>
  <c r="G3272" i="1"/>
  <c r="P3269" i="1"/>
  <c r="B3267" i="1"/>
  <c r="S3268" i="1"/>
  <c r="L3272" i="1"/>
  <c r="C3276" i="1"/>
  <c r="F3272" i="1"/>
  <c r="N3271" i="1"/>
  <c r="O3270" i="1"/>
  <c r="U3273" i="1"/>
  <c r="W3273" i="1" s="1"/>
  <c r="J3274" i="1"/>
  <c r="K3274" i="1" s="1"/>
  <c r="M3274" i="1"/>
  <c r="AB3275" i="1"/>
  <c r="A3276" i="1"/>
  <c r="Q3276" i="1" s="1"/>
  <c r="R3276" i="1" s="1"/>
  <c r="I3275" i="1"/>
  <c r="H3275" i="1"/>
  <c r="T3277" i="1"/>
  <c r="E3274" i="1" l="1"/>
  <c r="D3274" i="1" s="1"/>
  <c r="X3269" i="1"/>
  <c r="B3268" i="1"/>
  <c r="G3273" i="1"/>
  <c r="P3270" i="1"/>
  <c r="S3269" i="1"/>
  <c r="Z3268" i="1"/>
  <c r="C3277" i="1"/>
  <c r="F3273" i="1"/>
  <c r="L3273" i="1"/>
  <c r="U3274" i="1"/>
  <c r="W3274" i="1" s="1"/>
  <c r="N3272" i="1"/>
  <c r="O3271" i="1"/>
  <c r="T3278" i="1"/>
  <c r="J3275" i="1"/>
  <c r="K3275" i="1" s="1"/>
  <c r="M3275" i="1"/>
  <c r="AB3276" i="1"/>
  <c r="A3277" i="1"/>
  <c r="Q3277" i="1" s="1"/>
  <c r="R3277" i="1" s="1"/>
  <c r="I3276" i="1"/>
  <c r="H3276" i="1"/>
  <c r="E3275" i="1" l="1"/>
  <c r="D3275" i="1" s="1"/>
  <c r="X3270" i="1"/>
  <c r="B3270" i="1" s="1"/>
  <c r="B3269" i="1"/>
  <c r="P3271" i="1"/>
  <c r="G3274" i="1"/>
  <c r="S3270" i="1"/>
  <c r="Z3269" i="1"/>
  <c r="L3274" i="1"/>
  <c r="C3278" i="1"/>
  <c r="F3274" i="1"/>
  <c r="U3275" i="1"/>
  <c r="W3275" i="1" s="1"/>
  <c r="N3273" i="1"/>
  <c r="O3272" i="1"/>
  <c r="J3276" i="1"/>
  <c r="K3276" i="1" s="1"/>
  <c r="M3276" i="1"/>
  <c r="AB3277" i="1"/>
  <c r="I3277" i="1"/>
  <c r="A3278" i="1"/>
  <c r="Q3278" i="1" s="1"/>
  <c r="R3278" i="1" s="1"/>
  <c r="H3277" i="1"/>
  <c r="T3279" i="1"/>
  <c r="E3276" i="1" l="1"/>
  <c r="D3276" i="1" s="1"/>
  <c r="G3275" i="1"/>
  <c r="X3271" i="1"/>
  <c r="L3275" i="1"/>
  <c r="P3272" i="1"/>
  <c r="Z3270" i="1"/>
  <c r="S3271" i="1"/>
  <c r="C3279" i="1"/>
  <c r="F3275" i="1"/>
  <c r="U3276" i="1"/>
  <c r="W3276" i="1" s="1"/>
  <c r="N3274" i="1"/>
  <c r="O3273" i="1"/>
  <c r="T3280" i="1"/>
  <c r="H3278" i="1"/>
  <c r="A3279" i="1"/>
  <c r="Q3279" i="1" s="1"/>
  <c r="R3279" i="1" s="1"/>
  <c r="I3278" i="1"/>
  <c r="J3277" i="1"/>
  <c r="K3277" i="1" s="1"/>
  <c r="M3277" i="1"/>
  <c r="AB3278" i="1"/>
  <c r="E3277" i="1" l="1"/>
  <c r="D3277" i="1" s="1"/>
  <c r="B3271" i="1"/>
  <c r="G3276" i="1"/>
  <c r="S3272" i="1"/>
  <c r="Z3272" i="1" s="1"/>
  <c r="P3273" i="1"/>
  <c r="X3272" i="1"/>
  <c r="Z3271" i="1"/>
  <c r="L3276" i="1"/>
  <c r="C3280" i="1"/>
  <c r="F3276" i="1"/>
  <c r="U3277" i="1"/>
  <c r="W3277" i="1" s="1"/>
  <c r="N3275" i="1"/>
  <c r="O3274" i="1"/>
  <c r="AB3279" i="1"/>
  <c r="J3278" i="1"/>
  <c r="K3278" i="1" s="1"/>
  <c r="M3278" i="1"/>
  <c r="A3280" i="1"/>
  <c r="Q3280" i="1" s="1"/>
  <c r="R3280" i="1" s="1"/>
  <c r="H3279" i="1"/>
  <c r="I3279" i="1"/>
  <c r="T3281" i="1"/>
  <c r="E3278" i="1" l="1"/>
  <c r="D3278" i="1" s="1"/>
  <c r="G3277" i="1"/>
  <c r="X3273" i="1"/>
  <c r="B3272" i="1"/>
  <c r="S3273" i="1"/>
  <c r="P3274" i="1"/>
  <c r="L3277" i="1"/>
  <c r="C3281" i="1"/>
  <c r="F3277" i="1"/>
  <c r="U3278" i="1"/>
  <c r="W3278" i="1" s="1"/>
  <c r="N3276" i="1"/>
  <c r="O3275" i="1"/>
  <c r="T3282" i="1"/>
  <c r="AB3280" i="1"/>
  <c r="J3279" i="1"/>
  <c r="K3279" i="1" s="1"/>
  <c r="M3279" i="1"/>
  <c r="A3281" i="1"/>
  <c r="Q3281" i="1" s="1"/>
  <c r="R3281" i="1" s="1"/>
  <c r="I3280" i="1"/>
  <c r="H3280" i="1"/>
  <c r="E3279" i="1" l="1"/>
  <c r="D3279" i="1" s="1"/>
  <c r="B3273" i="1"/>
  <c r="X3274" i="1"/>
  <c r="G3278" i="1"/>
  <c r="P3275" i="1"/>
  <c r="L3278" i="1"/>
  <c r="Z3273" i="1"/>
  <c r="S3274" i="1"/>
  <c r="C3282" i="1"/>
  <c r="F3278" i="1"/>
  <c r="U3279" i="1"/>
  <c r="W3279" i="1" s="1"/>
  <c r="N3277" i="1"/>
  <c r="O3276" i="1"/>
  <c r="J3280" i="1"/>
  <c r="K3280" i="1" s="1"/>
  <c r="M3280" i="1"/>
  <c r="AB3281" i="1"/>
  <c r="A3282" i="1"/>
  <c r="Q3282" i="1" s="1"/>
  <c r="R3282" i="1" s="1"/>
  <c r="I3281" i="1"/>
  <c r="H3281" i="1"/>
  <c r="T3283" i="1"/>
  <c r="E3280" i="1" l="1"/>
  <c r="D3280" i="1" s="1"/>
  <c r="X3275" i="1"/>
  <c r="B3274" i="1"/>
  <c r="Z3274" i="1"/>
  <c r="G3279" i="1"/>
  <c r="P3276" i="1"/>
  <c r="S3275" i="1"/>
  <c r="L3279" i="1"/>
  <c r="C3283" i="1"/>
  <c r="F3279" i="1"/>
  <c r="U3280" i="1"/>
  <c r="W3280" i="1" s="1"/>
  <c r="N3278" i="1"/>
  <c r="O3277" i="1"/>
  <c r="T3284" i="1"/>
  <c r="J3281" i="1"/>
  <c r="K3281" i="1" s="1"/>
  <c r="M3281" i="1"/>
  <c r="AB3282" i="1"/>
  <c r="A3283" i="1"/>
  <c r="Q3283" i="1" s="1"/>
  <c r="R3283" i="1" s="1"/>
  <c r="H3282" i="1"/>
  <c r="I3282" i="1"/>
  <c r="E3281" i="1" l="1"/>
  <c r="D3281" i="1" s="1"/>
  <c r="B3275" i="1"/>
  <c r="Z3275" i="1"/>
  <c r="X3276" i="1"/>
  <c r="G3280" i="1"/>
  <c r="S3276" i="1"/>
  <c r="P3277" i="1"/>
  <c r="L3280" i="1"/>
  <c r="C3284" i="1"/>
  <c r="F3280" i="1"/>
  <c r="U3281" i="1"/>
  <c r="W3281" i="1" s="1"/>
  <c r="N3279" i="1"/>
  <c r="O3278" i="1"/>
  <c r="AB3283" i="1"/>
  <c r="J3282" i="1"/>
  <c r="K3282" i="1" s="1"/>
  <c r="M3282" i="1"/>
  <c r="I3283" i="1"/>
  <c r="A3284" i="1"/>
  <c r="Q3284" i="1" s="1"/>
  <c r="R3284" i="1" s="1"/>
  <c r="H3283" i="1"/>
  <c r="T3285" i="1"/>
  <c r="E3282" i="1" l="1"/>
  <c r="D3282" i="1" s="1"/>
  <c r="Z3276" i="1"/>
  <c r="B3276" i="1"/>
  <c r="G3281" i="1"/>
  <c r="X3277" i="1"/>
  <c r="L3281" i="1"/>
  <c r="S3277" i="1"/>
  <c r="P3278" i="1"/>
  <c r="C3285" i="1"/>
  <c r="F3281" i="1"/>
  <c r="U3282" i="1"/>
  <c r="W3282" i="1" s="1"/>
  <c r="N3280" i="1"/>
  <c r="O3279" i="1"/>
  <c r="T3286" i="1"/>
  <c r="H3284" i="1"/>
  <c r="A3285" i="1"/>
  <c r="Q3285" i="1" s="1"/>
  <c r="R3285" i="1" s="1"/>
  <c r="I3284" i="1"/>
  <c r="J3283" i="1"/>
  <c r="K3283" i="1" s="1"/>
  <c r="M3283" i="1"/>
  <c r="AB3284" i="1"/>
  <c r="E3283" i="1" l="1"/>
  <c r="D3283" i="1" s="1"/>
  <c r="B3277" i="1"/>
  <c r="X3278" i="1"/>
  <c r="G3282" i="1"/>
  <c r="Z3277" i="1"/>
  <c r="S3278" i="1"/>
  <c r="P3279" i="1"/>
  <c r="L3282" i="1"/>
  <c r="C3286" i="1"/>
  <c r="F3282" i="1"/>
  <c r="U3283" i="1"/>
  <c r="W3283" i="1" s="1"/>
  <c r="N3281" i="1"/>
  <c r="O3280" i="1"/>
  <c r="J3284" i="1"/>
  <c r="K3284" i="1" s="1"/>
  <c r="M3284" i="1"/>
  <c r="AB3285" i="1"/>
  <c r="H3285" i="1"/>
  <c r="A3286" i="1"/>
  <c r="Q3286" i="1" s="1"/>
  <c r="R3286" i="1" s="1"/>
  <c r="I3285" i="1"/>
  <c r="T3287" i="1"/>
  <c r="E3284" i="1" l="1"/>
  <c r="D3284" i="1" s="1"/>
  <c r="B3278" i="1"/>
  <c r="Z3278" i="1"/>
  <c r="G3283" i="1"/>
  <c r="X3279" i="1"/>
  <c r="P3280" i="1"/>
  <c r="S3279" i="1"/>
  <c r="L3283" i="1"/>
  <c r="C3287" i="1"/>
  <c r="F3283" i="1"/>
  <c r="U3284" i="1"/>
  <c r="W3284" i="1" s="1"/>
  <c r="N3282" i="1"/>
  <c r="O3281" i="1"/>
  <c r="T3288" i="1"/>
  <c r="J3285" i="1"/>
  <c r="K3285" i="1" s="1"/>
  <c r="M3285" i="1"/>
  <c r="AB3286" i="1"/>
  <c r="H3286" i="1"/>
  <c r="A3287" i="1"/>
  <c r="Q3287" i="1" s="1"/>
  <c r="R3287" i="1" s="1"/>
  <c r="I3286" i="1"/>
  <c r="E3285" i="1" l="1"/>
  <c r="D3285" i="1" s="1"/>
  <c r="X3280" i="1"/>
  <c r="B3279" i="1"/>
  <c r="Z3279" i="1"/>
  <c r="P3281" i="1"/>
  <c r="G3284" i="1"/>
  <c r="S3280" i="1"/>
  <c r="Z3280" i="1" s="1"/>
  <c r="L3284" i="1"/>
  <c r="C3288" i="1"/>
  <c r="F3284" i="1"/>
  <c r="U3285" i="1"/>
  <c r="W3285" i="1" s="1"/>
  <c r="N3283" i="1"/>
  <c r="O3282" i="1"/>
  <c r="AB3287" i="1"/>
  <c r="J3286" i="1"/>
  <c r="K3286" i="1" s="1"/>
  <c r="M3286" i="1"/>
  <c r="H3287" i="1"/>
  <c r="A3288" i="1"/>
  <c r="Q3288" i="1" s="1"/>
  <c r="R3288" i="1" s="1"/>
  <c r="I3287" i="1"/>
  <c r="T3289" i="1"/>
  <c r="E3286" i="1" l="1"/>
  <c r="D3286" i="1" s="1"/>
  <c r="B3280" i="1"/>
  <c r="X3281" i="1"/>
  <c r="G3285" i="1"/>
  <c r="S3281" i="1"/>
  <c r="P3282" i="1"/>
  <c r="L3285" i="1"/>
  <c r="C3289" i="1"/>
  <c r="F3285" i="1"/>
  <c r="U3286" i="1"/>
  <c r="W3286" i="1" s="1"/>
  <c r="N3284" i="1"/>
  <c r="O3283" i="1"/>
  <c r="T3290" i="1"/>
  <c r="AB3288" i="1"/>
  <c r="J3287" i="1"/>
  <c r="K3287" i="1" s="1"/>
  <c r="M3287" i="1"/>
  <c r="H3288" i="1"/>
  <c r="A3289" i="1"/>
  <c r="Q3289" i="1" s="1"/>
  <c r="R3289" i="1" s="1"/>
  <c r="I3288" i="1"/>
  <c r="E3287" i="1" l="1"/>
  <c r="B3281" i="1"/>
  <c r="X3282" i="1"/>
  <c r="Z3281" i="1"/>
  <c r="L3286" i="1"/>
  <c r="G3286" i="1"/>
  <c r="P3283" i="1"/>
  <c r="S3282" i="1"/>
  <c r="D3287" i="1"/>
  <c r="C3290" i="1"/>
  <c r="F3286" i="1"/>
  <c r="U3287" i="1"/>
  <c r="W3287" i="1" s="1"/>
  <c r="N3285" i="1"/>
  <c r="O3284" i="1"/>
  <c r="J3288" i="1"/>
  <c r="K3288" i="1" s="1"/>
  <c r="M3288" i="1"/>
  <c r="AB3289" i="1"/>
  <c r="H3289" i="1"/>
  <c r="A3290" i="1"/>
  <c r="Q3290" i="1" s="1"/>
  <c r="R3290" i="1" s="1"/>
  <c r="I3289" i="1"/>
  <c r="T3291" i="1"/>
  <c r="E3288" i="1" l="1"/>
  <c r="D3288" i="1" s="1"/>
  <c r="B3282" i="1"/>
  <c r="X3283" i="1"/>
  <c r="G3287" i="1"/>
  <c r="Z3282" i="1"/>
  <c r="P3284" i="1"/>
  <c r="S3283" i="1"/>
  <c r="L3287" i="1"/>
  <c r="C3291" i="1"/>
  <c r="F3287" i="1"/>
  <c r="U3288" i="1"/>
  <c r="W3288" i="1" s="1"/>
  <c r="N3286" i="1"/>
  <c r="O3285" i="1"/>
  <c r="T3292" i="1"/>
  <c r="J3289" i="1"/>
  <c r="K3289" i="1" s="1"/>
  <c r="M3289" i="1"/>
  <c r="AB3290" i="1"/>
  <c r="H3290" i="1"/>
  <c r="A3291" i="1"/>
  <c r="Q3291" i="1" s="1"/>
  <c r="R3291" i="1" s="1"/>
  <c r="I3290" i="1"/>
  <c r="E3289" i="1" l="1"/>
  <c r="D3289" i="1" s="1"/>
  <c r="X3284" i="1"/>
  <c r="B3283" i="1"/>
  <c r="G3288" i="1"/>
  <c r="P3285" i="1"/>
  <c r="L3288" i="1"/>
  <c r="Z3283" i="1"/>
  <c r="S3284" i="1"/>
  <c r="C3292" i="1"/>
  <c r="F3288" i="1"/>
  <c r="U3289" i="1"/>
  <c r="W3289" i="1" s="1"/>
  <c r="N3287" i="1"/>
  <c r="O3286" i="1"/>
  <c r="AB3291" i="1"/>
  <c r="J3290" i="1"/>
  <c r="K3290" i="1" s="1"/>
  <c r="M3290" i="1"/>
  <c r="H3291" i="1"/>
  <c r="A3292" i="1"/>
  <c r="Q3292" i="1" s="1"/>
  <c r="R3292" i="1" s="1"/>
  <c r="I3291" i="1"/>
  <c r="T3293" i="1"/>
  <c r="E3290" i="1" l="1"/>
  <c r="D3290" i="1" s="1"/>
  <c r="B3284" i="1"/>
  <c r="L3289" i="1"/>
  <c r="X3285" i="1"/>
  <c r="Z3284" i="1"/>
  <c r="G3289" i="1"/>
  <c r="S3285" i="1"/>
  <c r="P3286" i="1"/>
  <c r="C3293" i="1"/>
  <c r="F3289" i="1"/>
  <c r="U3290" i="1"/>
  <c r="W3290" i="1" s="1"/>
  <c r="N3288" i="1"/>
  <c r="O3287" i="1"/>
  <c r="T3294" i="1"/>
  <c r="AB3292" i="1"/>
  <c r="J3291" i="1"/>
  <c r="K3291" i="1" s="1"/>
  <c r="M3291" i="1"/>
  <c r="H3292" i="1"/>
  <c r="A3293" i="1"/>
  <c r="Q3293" i="1" s="1"/>
  <c r="R3293" i="1" s="1"/>
  <c r="I3292" i="1"/>
  <c r="E3291" i="1" l="1"/>
  <c r="D3291" i="1" s="1"/>
  <c r="Z3285" i="1"/>
  <c r="B3285" i="1"/>
  <c r="X3286" i="1"/>
  <c r="G3290" i="1"/>
  <c r="P3287" i="1"/>
  <c r="S3286" i="1"/>
  <c r="L3290" i="1"/>
  <c r="C3294" i="1"/>
  <c r="F3290" i="1"/>
  <c r="U3291" i="1"/>
  <c r="W3291" i="1" s="1"/>
  <c r="N3289" i="1"/>
  <c r="O3288" i="1"/>
  <c r="J3292" i="1"/>
  <c r="K3292" i="1" s="1"/>
  <c r="M3292" i="1"/>
  <c r="AB3293" i="1"/>
  <c r="H3293" i="1"/>
  <c r="A3294" i="1"/>
  <c r="Q3294" i="1" s="1"/>
  <c r="R3294" i="1" s="1"/>
  <c r="I3293" i="1"/>
  <c r="T3295" i="1"/>
  <c r="E3292" i="1" l="1"/>
  <c r="D3292" i="1" s="1"/>
  <c r="Z3286" i="1"/>
  <c r="B3286" i="1"/>
  <c r="G3291" i="1"/>
  <c r="P3288" i="1"/>
  <c r="X3287" i="1"/>
  <c r="S3287" i="1"/>
  <c r="L3291" i="1"/>
  <c r="C3295" i="1"/>
  <c r="F3291" i="1"/>
  <c r="U3292" i="1"/>
  <c r="W3292" i="1" s="1"/>
  <c r="N3290" i="1"/>
  <c r="O3289" i="1"/>
  <c r="T3296" i="1"/>
  <c r="J3293" i="1"/>
  <c r="K3293" i="1" s="1"/>
  <c r="M3293" i="1"/>
  <c r="AB3294" i="1"/>
  <c r="H3294" i="1"/>
  <c r="A3295" i="1"/>
  <c r="Q3295" i="1" s="1"/>
  <c r="I3294" i="1"/>
  <c r="E3293" i="1" l="1"/>
  <c r="D3293" i="1" s="1"/>
  <c r="X3288" i="1"/>
  <c r="B3288" i="1" s="1"/>
  <c r="Z3287" i="1"/>
  <c r="B3287" i="1"/>
  <c r="P3289" i="1"/>
  <c r="G3292" i="1"/>
  <c r="S3288" i="1"/>
  <c r="L3292" i="1"/>
  <c r="F3292" i="1"/>
  <c r="C3296" i="1"/>
  <c r="R3295" i="1"/>
  <c r="U3293" i="1"/>
  <c r="W3293" i="1" s="1"/>
  <c r="N3291" i="1"/>
  <c r="O3290" i="1"/>
  <c r="AB3295" i="1"/>
  <c r="J3294" i="1"/>
  <c r="K3294" i="1" s="1"/>
  <c r="M3294" i="1"/>
  <c r="H3295" i="1"/>
  <c r="A3296" i="1"/>
  <c r="Q3296" i="1" s="1"/>
  <c r="I3295" i="1"/>
  <c r="T3297" i="1"/>
  <c r="E3294" i="1" l="1"/>
  <c r="D3294" i="1" s="1"/>
  <c r="X3289" i="1"/>
  <c r="Z3288" i="1"/>
  <c r="P3290" i="1"/>
  <c r="G3293" i="1"/>
  <c r="S3289" i="1"/>
  <c r="C3297" i="1"/>
  <c r="R3296" i="1"/>
  <c r="F3293" i="1"/>
  <c r="L3293" i="1"/>
  <c r="N3292" i="1"/>
  <c r="O3291" i="1"/>
  <c r="U3294" i="1"/>
  <c r="W3294" i="1" s="1"/>
  <c r="T3298" i="1"/>
  <c r="AB3296" i="1"/>
  <c r="J3295" i="1"/>
  <c r="K3295" i="1" s="1"/>
  <c r="M3295" i="1"/>
  <c r="H3296" i="1"/>
  <c r="I3296" i="1" s="1"/>
  <c r="A3297" i="1"/>
  <c r="Q3297" i="1" s="1"/>
  <c r="E3295" i="1" l="1"/>
  <c r="X3290" i="1"/>
  <c r="B3289" i="1"/>
  <c r="Z3289" i="1"/>
  <c r="P3291" i="1"/>
  <c r="G3294" i="1"/>
  <c r="S3290" i="1"/>
  <c r="L3294" i="1"/>
  <c r="D3295" i="1"/>
  <c r="C3298" i="1"/>
  <c r="R3297" i="1"/>
  <c r="F3294" i="1"/>
  <c r="U3295" i="1"/>
  <c r="W3295" i="1" s="1"/>
  <c r="N3293" i="1"/>
  <c r="O3292" i="1"/>
  <c r="J3296" i="1"/>
  <c r="K3296" i="1" s="1"/>
  <c r="E3296" i="1" s="1"/>
  <c r="AB3297" i="1"/>
  <c r="H3297" i="1"/>
  <c r="A3298" i="1"/>
  <c r="Q3298" i="1" s="1"/>
  <c r="R3298" i="1" s="1"/>
  <c r="I3297" i="1"/>
  <c r="T3299" i="1"/>
  <c r="B3290" i="1" l="1"/>
  <c r="G3295" i="1"/>
  <c r="X3291" i="1"/>
  <c r="Z3290" i="1"/>
  <c r="S3291" i="1"/>
  <c r="Z3291" i="1" s="1"/>
  <c r="P3292" i="1"/>
  <c r="L3295" i="1"/>
  <c r="M3296" i="1" s="1"/>
  <c r="M3297" i="1" s="1"/>
  <c r="D3296" i="1"/>
  <c r="C3299" i="1"/>
  <c r="F3295" i="1"/>
  <c r="U3296" i="1"/>
  <c r="W3296" i="1" s="1"/>
  <c r="N3294" i="1"/>
  <c r="O3293" i="1"/>
  <c r="T3300" i="1"/>
  <c r="J3297" i="1"/>
  <c r="K3297" i="1" s="1"/>
  <c r="E3297" i="1" s="1"/>
  <c r="AB3298" i="1"/>
  <c r="H3298" i="1"/>
  <c r="A3299" i="1"/>
  <c r="Q3299" i="1" s="1"/>
  <c r="R3299" i="1" s="1"/>
  <c r="I3298" i="1"/>
  <c r="X3292" i="1" l="1"/>
  <c r="G3296" i="1"/>
  <c r="L3296" i="1"/>
  <c r="B3291" i="1"/>
  <c r="P3293" i="1"/>
  <c r="S3292" i="1"/>
  <c r="D3297" i="1"/>
  <c r="C3300" i="1"/>
  <c r="F3296" i="1"/>
  <c r="U3297" i="1"/>
  <c r="W3297" i="1" s="1"/>
  <c r="N3295" i="1"/>
  <c r="O3294" i="1"/>
  <c r="AB3299" i="1"/>
  <c r="J3298" i="1"/>
  <c r="K3298" i="1" s="1"/>
  <c r="E3298" i="1" s="1"/>
  <c r="M3298" i="1"/>
  <c r="A3300" i="1"/>
  <c r="Q3300" i="1" s="1"/>
  <c r="R3300" i="1" s="1"/>
  <c r="H3299" i="1"/>
  <c r="I3299" i="1"/>
  <c r="T3301" i="1"/>
  <c r="B3292" i="1" l="1"/>
  <c r="X3293" i="1"/>
  <c r="G3297" i="1"/>
  <c r="Z3292" i="1"/>
  <c r="P3294" i="1"/>
  <c r="S3293" i="1"/>
  <c r="L3297" i="1"/>
  <c r="D3298" i="1"/>
  <c r="C3301" i="1"/>
  <c r="F3297" i="1"/>
  <c r="U3298" i="1"/>
  <c r="W3298" i="1" s="1"/>
  <c r="N3296" i="1"/>
  <c r="O3295" i="1"/>
  <c r="T3302" i="1"/>
  <c r="AB3300" i="1"/>
  <c r="J3299" i="1"/>
  <c r="K3299" i="1" s="1"/>
  <c r="E3299" i="1" s="1"/>
  <c r="M3299" i="1"/>
  <c r="A3301" i="1"/>
  <c r="Q3301" i="1" s="1"/>
  <c r="R3301" i="1" s="1"/>
  <c r="I3300" i="1"/>
  <c r="H3300" i="1"/>
  <c r="X3294" i="1" l="1"/>
  <c r="G3298" i="1"/>
  <c r="B3293" i="1"/>
  <c r="P3295" i="1"/>
  <c r="Z3293" i="1"/>
  <c r="S3294" i="1"/>
  <c r="L3298" i="1"/>
  <c r="D3299" i="1"/>
  <c r="C3302" i="1"/>
  <c r="F3298" i="1"/>
  <c r="U3299" i="1"/>
  <c r="W3299" i="1" s="1"/>
  <c r="N3297" i="1"/>
  <c r="O3296" i="1"/>
  <c r="J3300" i="1"/>
  <c r="K3300" i="1" s="1"/>
  <c r="E3300" i="1" s="1"/>
  <c r="M3300" i="1"/>
  <c r="AB3301" i="1"/>
  <c r="I3301" i="1"/>
  <c r="A3302" i="1"/>
  <c r="Q3302" i="1" s="1"/>
  <c r="R3302" i="1" s="1"/>
  <c r="H3301" i="1"/>
  <c r="T3303" i="1"/>
  <c r="X3295" i="1" l="1"/>
  <c r="B3295" i="1" s="1"/>
  <c r="B3294" i="1"/>
  <c r="G3299" i="1"/>
  <c r="P3296" i="1"/>
  <c r="S3295" i="1"/>
  <c r="Z3294" i="1"/>
  <c r="L3299" i="1"/>
  <c r="D3300" i="1"/>
  <c r="C3303" i="1"/>
  <c r="F3299" i="1"/>
  <c r="U3300" i="1"/>
  <c r="W3300" i="1" s="1"/>
  <c r="N3298" i="1"/>
  <c r="O3297" i="1"/>
  <c r="T3304" i="1"/>
  <c r="H3302" i="1"/>
  <c r="I3302" i="1"/>
  <c r="A3303" i="1"/>
  <c r="Q3303" i="1" s="1"/>
  <c r="R3303" i="1" s="1"/>
  <c r="J3301" i="1"/>
  <c r="K3301" i="1" s="1"/>
  <c r="E3301" i="1" s="1"/>
  <c r="M3301" i="1"/>
  <c r="AB3302" i="1"/>
  <c r="Z3295" i="1" l="1"/>
  <c r="X3296" i="1"/>
  <c r="B3296" i="1" s="1"/>
  <c r="P3297" i="1"/>
  <c r="G3300" i="1"/>
  <c r="S3296" i="1"/>
  <c r="L3300" i="1"/>
  <c r="D3301" i="1"/>
  <c r="C3304" i="1"/>
  <c r="F3300" i="1"/>
  <c r="U3301" i="1"/>
  <c r="W3301" i="1" s="1"/>
  <c r="N3299" i="1"/>
  <c r="O3298" i="1"/>
  <c r="AB3303" i="1"/>
  <c r="A3304" i="1"/>
  <c r="Q3304" i="1" s="1"/>
  <c r="R3304" i="1" s="1"/>
  <c r="I3303" i="1"/>
  <c r="H3303" i="1"/>
  <c r="J3302" i="1"/>
  <c r="K3302" i="1" s="1"/>
  <c r="E3302" i="1" s="1"/>
  <c r="M3302" i="1"/>
  <c r="T3305" i="1"/>
  <c r="X3297" i="1" l="1"/>
  <c r="B3297" i="1" s="1"/>
  <c r="Z3296" i="1"/>
  <c r="S3297" i="1"/>
  <c r="Z3297" i="1" s="1"/>
  <c r="G3301" i="1"/>
  <c r="P3298" i="1"/>
  <c r="L3301" i="1"/>
  <c r="D3302" i="1"/>
  <c r="C3305" i="1"/>
  <c r="F3301" i="1"/>
  <c r="N3300" i="1"/>
  <c r="O3299" i="1"/>
  <c r="U3302" i="1"/>
  <c r="W3302" i="1" s="1"/>
  <c r="T3306" i="1"/>
  <c r="M3303" i="1"/>
  <c r="J3303" i="1"/>
  <c r="K3303" i="1" s="1"/>
  <c r="E3303" i="1" s="1"/>
  <c r="AB3304" i="1"/>
  <c r="I3304" i="1"/>
  <c r="A3305" i="1"/>
  <c r="Q3305" i="1" s="1"/>
  <c r="R3305" i="1" s="1"/>
  <c r="H3304" i="1"/>
  <c r="X3298" i="1" l="1"/>
  <c r="G3302" i="1"/>
  <c r="P3299" i="1"/>
  <c r="S3298" i="1"/>
  <c r="Z3298" i="1" s="1"/>
  <c r="L3302" i="1"/>
  <c r="D3303" i="1"/>
  <c r="C3306" i="1"/>
  <c r="F3302" i="1"/>
  <c r="U3303" i="1"/>
  <c r="W3303" i="1" s="1"/>
  <c r="N3301" i="1"/>
  <c r="O3300" i="1"/>
  <c r="A3306" i="1"/>
  <c r="Q3306" i="1" s="1"/>
  <c r="R3306" i="1" s="1"/>
  <c r="H3305" i="1"/>
  <c r="I3305" i="1"/>
  <c r="J3304" i="1"/>
  <c r="K3304" i="1" s="1"/>
  <c r="E3304" i="1" s="1"/>
  <c r="M3304" i="1"/>
  <c r="AB3305" i="1"/>
  <c r="T3307" i="1"/>
  <c r="G3303" i="1" l="1"/>
  <c r="X3299" i="1"/>
  <c r="B3298" i="1"/>
  <c r="P3300" i="1"/>
  <c r="S3299" i="1"/>
  <c r="Z3299" i="1" s="1"/>
  <c r="L3303" i="1"/>
  <c r="D3304" i="1"/>
  <c r="C3307" i="1"/>
  <c r="F3303" i="1"/>
  <c r="U3304" i="1"/>
  <c r="W3304" i="1" s="1"/>
  <c r="N3302" i="1"/>
  <c r="O3301" i="1"/>
  <c r="T3308" i="1"/>
  <c r="AB3306" i="1"/>
  <c r="J3305" i="1"/>
  <c r="K3305" i="1" s="1"/>
  <c r="E3305" i="1" s="1"/>
  <c r="M3305" i="1"/>
  <c r="A3307" i="1"/>
  <c r="Q3307" i="1" s="1"/>
  <c r="R3307" i="1" s="1"/>
  <c r="I3306" i="1"/>
  <c r="H3306" i="1"/>
  <c r="G3304" i="1" l="1"/>
  <c r="X3300" i="1"/>
  <c r="B3300" i="1" s="1"/>
  <c r="B3299" i="1"/>
  <c r="P3301" i="1"/>
  <c r="S3300" i="1"/>
  <c r="Z3300" i="1" s="1"/>
  <c r="L3304" i="1"/>
  <c r="D3305" i="1"/>
  <c r="C3308" i="1"/>
  <c r="F3304" i="1"/>
  <c r="U3305" i="1"/>
  <c r="W3305" i="1" s="1"/>
  <c r="N3303" i="1"/>
  <c r="O3302" i="1"/>
  <c r="J3306" i="1"/>
  <c r="K3306" i="1" s="1"/>
  <c r="E3306" i="1" s="1"/>
  <c r="M3306" i="1"/>
  <c r="AB3307" i="1"/>
  <c r="A3308" i="1"/>
  <c r="I3307" i="1"/>
  <c r="H3307" i="1"/>
  <c r="T3309" i="1"/>
  <c r="Q3308" i="1" l="1"/>
  <c r="R3308" i="1" s="1"/>
  <c r="G3305" i="1"/>
  <c r="P3302" i="1"/>
  <c r="X3301" i="1"/>
  <c r="S3301" i="1"/>
  <c r="L3305" i="1"/>
  <c r="D3306" i="1"/>
  <c r="F3305" i="1"/>
  <c r="N3304" i="1"/>
  <c r="O3303" i="1"/>
  <c r="U3306" i="1"/>
  <c r="W3306" i="1" s="1"/>
  <c r="T3310" i="1"/>
  <c r="J3307" i="1"/>
  <c r="K3307" i="1" s="1"/>
  <c r="E3307" i="1" s="1"/>
  <c r="M3307" i="1"/>
  <c r="AB3308" i="1"/>
  <c r="A3309" i="1"/>
  <c r="Q3309" i="1" s="1"/>
  <c r="R3309" i="1" s="1"/>
  <c r="I3308" i="1"/>
  <c r="H3308" i="1"/>
  <c r="C3309" i="1" l="1"/>
  <c r="X3302" i="1"/>
  <c r="B3302" i="1" s="1"/>
  <c r="P3303" i="1"/>
  <c r="G3306" i="1"/>
  <c r="B3301" i="1"/>
  <c r="S3302" i="1"/>
  <c r="Z3302" i="1" s="1"/>
  <c r="Z3301" i="1"/>
  <c r="D3307" i="1"/>
  <c r="C3310" i="1"/>
  <c r="F3306" i="1"/>
  <c r="L3306" i="1"/>
  <c r="U3307" i="1"/>
  <c r="W3307" i="1" s="1"/>
  <c r="N3305" i="1"/>
  <c r="O3304" i="1"/>
  <c r="J3308" i="1"/>
  <c r="K3308" i="1" s="1"/>
  <c r="E3308" i="1" s="1"/>
  <c r="M3308" i="1"/>
  <c r="AB3309" i="1"/>
  <c r="A3310" i="1"/>
  <c r="Q3310" i="1" s="1"/>
  <c r="R3310" i="1" s="1"/>
  <c r="I3309" i="1"/>
  <c r="H3309" i="1"/>
  <c r="T3311" i="1"/>
  <c r="X3303" i="1" l="1"/>
  <c r="P3304" i="1"/>
  <c r="G3307" i="1"/>
  <c r="S3303" i="1"/>
  <c r="Z3303" i="1" s="1"/>
  <c r="L3307" i="1"/>
  <c r="D3308" i="1"/>
  <c r="C3311" i="1"/>
  <c r="F3307" i="1"/>
  <c r="U3308" i="1"/>
  <c r="W3308" i="1" s="1"/>
  <c r="N3306" i="1"/>
  <c r="O3305" i="1"/>
  <c r="T3312" i="1"/>
  <c r="J3309" i="1"/>
  <c r="K3309" i="1" s="1"/>
  <c r="E3309" i="1" s="1"/>
  <c r="M3309" i="1"/>
  <c r="AB3310" i="1"/>
  <c r="A3311" i="1"/>
  <c r="Q3311" i="1" s="1"/>
  <c r="R3311" i="1" s="1"/>
  <c r="I3310" i="1"/>
  <c r="H3310" i="1"/>
  <c r="X3304" i="1" l="1"/>
  <c r="B3303" i="1"/>
  <c r="G3308" i="1"/>
  <c r="P3305" i="1"/>
  <c r="X3305" i="1" s="1"/>
  <c r="S3304" i="1"/>
  <c r="L3308" i="1"/>
  <c r="D3309" i="1"/>
  <c r="C3312" i="1"/>
  <c r="F3308" i="1"/>
  <c r="U3309" i="1"/>
  <c r="W3309" i="1" s="1"/>
  <c r="N3307" i="1"/>
  <c r="O3306" i="1"/>
  <c r="J3310" i="1"/>
  <c r="K3310" i="1" s="1"/>
  <c r="E3310" i="1" s="1"/>
  <c r="M3310" i="1"/>
  <c r="AB3311" i="1"/>
  <c r="A3312" i="1"/>
  <c r="Q3312" i="1" s="1"/>
  <c r="R3312" i="1" s="1"/>
  <c r="I3311" i="1"/>
  <c r="H3311" i="1"/>
  <c r="T3313" i="1"/>
  <c r="B3304" i="1" l="1"/>
  <c r="B3305" i="1"/>
  <c r="G3309" i="1"/>
  <c r="P3306" i="1"/>
  <c r="X3306" i="1" s="1"/>
  <c r="Z3304" i="1"/>
  <c r="S3305" i="1"/>
  <c r="L3309" i="1"/>
  <c r="D3310" i="1"/>
  <c r="C3313" i="1"/>
  <c r="F3309" i="1"/>
  <c r="U3310" i="1"/>
  <c r="W3310" i="1" s="1"/>
  <c r="N3308" i="1"/>
  <c r="O3307" i="1"/>
  <c r="T3314" i="1"/>
  <c r="J3311" i="1"/>
  <c r="K3311" i="1" s="1"/>
  <c r="E3311" i="1" s="1"/>
  <c r="M3311" i="1"/>
  <c r="AB3312" i="1"/>
  <c r="A3313" i="1"/>
  <c r="Q3313" i="1" s="1"/>
  <c r="R3313" i="1" s="1"/>
  <c r="I3312" i="1"/>
  <c r="H3312" i="1"/>
  <c r="L3310" i="1" l="1"/>
  <c r="Z3305" i="1"/>
  <c r="G3310" i="1"/>
  <c r="P3307" i="1"/>
  <c r="B3306" i="1"/>
  <c r="S3306" i="1"/>
  <c r="D3311" i="1"/>
  <c r="C3314" i="1"/>
  <c r="F3310" i="1"/>
  <c r="U3311" i="1"/>
  <c r="W3311" i="1" s="1"/>
  <c r="N3309" i="1"/>
  <c r="O3308" i="1"/>
  <c r="J3312" i="1"/>
  <c r="K3312" i="1" s="1"/>
  <c r="E3312" i="1" s="1"/>
  <c r="M3312" i="1"/>
  <c r="AB3313" i="1"/>
  <c r="A3314" i="1"/>
  <c r="Q3314" i="1" s="1"/>
  <c r="R3314" i="1" s="1"/>
  <c r="I3313" i="1"/>
  <c r="H3313" i="1"/>
  <c r="T3315" i="1"/>
  <c r="P3308" i="1" l="1"/>
  <c r="X3308" i="1" s="1"/>
  <c r="Z3306" i="1"/>
  <c r="S3307" i="1"/>
  <c r="Z3307" i="1" s="1"/>
  <c r="X3307" i="1"/>
  <c r="G3311" i="1"/>
  <c r="L3311" i="1"/>
  <c r="D3312" i="1"/>
  <c r="C3315" i="1"/>
  <c r="F3311" i="1"/>
  <c r="U3312" i="1"/>
  <c r="W3312" i="1" s="1"/>
  <c r="N3310" i="1"/>
  <c r="O3309" i="1"/>
  <c r="T3316" i="1"/>
  <c r="J3313" i="1"/>
  <c r="K3313" i="1" s="1"/>
  <c r="E3313" i="1" s="1"/>
  <c r="M3313" i="1"/>
  <c r="AB3314" i="1"/>
  <c r="A3315" i="1"/>
  <c r="Q3315" i="1" s="1"/>
  <c r="R3315" i="1" s="1"/>
  <c r="I3314" i="1"/>
  <c r="H3314" i="1"/>
  <c r="B3308" i="1" l="1"/>
  <c r="G3312" i="1"/>
  <c r="B3307" i="1"/>
  <c r="P3309" i="1"/>
  <c r="S3308" i="1"/>
  <c r="Z3308" i="1" s="1"/>
  <c r="L3312" i="1"/>
  <c r="D3313" i="1"/>
  <c r="C3316" i="1"/>
  <c r="F3312" i="1"/>
  <c r="U3313" i="1"/>
  <c r="W3313" i="1" s="1"/>
  <c r="N3311" i="1"/>
  <c r="O3310" i="1"/>
  <c r="J3314" i="1"/>
  <c r="K3314" i="1" s="1"/>
  <c r="E3314" i="1" s="1"/>
  <c r="M3314" i="1"/>
  <c r="AB3315" i="1"/>
  <c r="A3316" i="1"/>
  <c r="Q3316" i="1" s="1"/>
  <c r="R3316" i="1" s="1"/>
  <c r="I3315" i="1"/>
  <c r="H3315" i="1"/>
  <c r="T3317" i="1"/>
  <c r="G3313" i="1" l="1"/>
  <c r="P3310" i="1"/>
  <c r="S3309" i="1"/>
  <c r="Z3309" i="1" s="1"/>
  <c r="X3309" i="1"/>
  <c r="L3313" i="1"/>
  <c r="D3314" i="1"/>
  <c r="C3317" i="1"/>
  <c r="F3313" i="1"/>
  <c r="U3314" i="1"/>
  <c r="W3314" i="1" s="1"/>
  <c r="N3312" i="1"/>
  <c r="O3311" i="1"/>
  <c r="T3318" i="1"/>
  <c r="J3315" i="1"/>
  <c r="K3315" i="1" s="1"/>
  <c r="E3315" i="1" s="1"/>
  <c r="M3315" i="1"/>
  <c r="AB3316" i="1"/>
  <c r="A3317" i="1"/>
  <c r="Q3317" i="1" s="1"/>
  <c r="R3317" i="1" s="1"/>
  <c r="I3316" i="1"/>
  <c r="H3316" i="1"/>
  <c r="B3309" i="1" l="1"/>
  <c r="S3310" i="1"/>
  <c r="P3311" i="1"/>
  <c r="X3310" i="1"/>
  <c r="G3314" i="1"/>
  <c r="L3314" i="1"/>
  <c r="D3315" i="1"/>
  <c r="C3318" i="1"/>
  <c r="F3314" i="1"/>
  <c r="Z3310" i="1"/>
  <c r="U3315" i="1"/>
  <c r="W3315" i="1" s="1"/>
  <c r="N3313" i="1"/>
  <c r="O3312" i="1"/>
  <c r="J3316" i="1"/>
  <c r="K3316" i="1" s="1"/>
  <c r="E3316" i="1" s="1"/>
  <c r="M3316" i="1"/>
  <c r="AB3317" i="1"/>
  <c r="A3318" i="1"/>
  <c r="Q3318" i="1" s="1"/>
  <c r="R3318" i="1" s="1"/>
  <c r="I3317" i="1"/>
  <c r="H3317" i="1"/>
  <c r="T3319" i="1"/>
  <c r="X3311" i="1" l="1"/>
  <c r="B3311" i="1" s="1"/>
  <c r="G3315" i="1"/>
  <c r="B3310" i="1"/>
  <c r="P3312" i="1"/>
  <c r="S3311" i="1"/>
  <c r="Z3311" i="1" s="1"/>
  <c r="L3315" i="1"/>
  <c r="D3316" i="1"/>
  <c r="C3319" i="1"/>
  <c r="F3315" i="1"/>
  <c r="U3316" i="1"/>
  <c r="W3316" i="1" s="1"/>
  <c r="N3314" i="1"/>
  <c r="O3313" i="1"/>
  <c r="T3320" i="1"/>
  <c r="J3317" i="1"/>
  <c r="K3317" i="1" s="1"/>
  <c r="E3317" i="1" s="1"/>
  <c r="M3317" i="1"/>
  <c r="AB3318" i="1"/>
  <c r="A3319" i="1"/>
  <c r="Q3319" i="1" s="1"/>
  <c r="R3319" i="1" s="1"/>
  <c r="I3318" i="1"/>
  <c r="H3318" i="1"/>
  <c r="G3316" i="1" l="1"/>
  <c r="S3312" i="1"/>
  <c r="Z3312" i="1" s="1"/>
  <c r="P3313" i="1"/>
  <c r="X3313" i="1" s="1"/>
  <c r="X3312" i="1"/>
  <c r="L3316" i="1"/>
  <c r="D3317" i="1"/>
  <c r="C3320" i="1"/>
  <c r="F3316" i="1"/>
  <c r="U3317" i="1"/>
  <c r="W3317" i="1" s="1"/>
  <c r="N3315" i="1"/>
  <c r="O3314" i="1"/>
  <c r="J3318" i="1"/>
  <c r="K3318" i="1" s="1"/>
  <c r="E3318" i="1" s="1"/>
  <c r="M3318" i="1"/>
  <c r="AB3319" i="1"/>
  <c r="A3320" i="1"/>
  <c r="Q3320" i="1" s="1"/>
  <c r="R3320" i="1" s="1"/>
  <c r="I3319" i="1"/>
  <c r="H3319" i="1"/>
  <c r="T3321" i="1"/>
  <c r="B3312" i="1" l="1"/>
  <c r="B3313" i="1"/>
  <c r="P3314" i="1"/>
  <c r="G3317" i="1"/>
  <c r="S3313" i="1"/>
  <c r="Z3313" i="1" s="1"/>
  <c r="L3317" i="1"/>
  <c r="D3318" i="1"/>
  <c r="C3321" i="1"/>
  <c r="F3317" i="1"/>
  <c r="U3318" i="1"/>
  <c r="W3318" i="1" s="1"/>
  <c r="N3316" i="1"/>
  <c r="O3315" i="1"/>
  <c r="T3322" i="1"/>
  <c r="J3319" i="1"/>
  <c r="K3319" i="1" s="1"/>
  <c r="E3319" i="1" s="1"/>
  <c r="M3319" i="1"/>
  <c r="AB3320" i="1"/>
  <c r="A3321" i="1"/>
  <c r="Q3321" i="1" s="1"/>
  <c r="R3321" i="1" s="1"/>
  <c r="I3320" i="1"/>
  <c r="H3320" i="1"/>
  <c r="X3314" i="1" l="1"/>
  <c r="B3314" i="1" s="1"/>
  <c r="G3318" i="1"/>
  <c r="P3315" i="1"/>
  <c r="S3314" i="1"/>
  <c r="L3318" i="1"/>
  <c r="D3319" i="1"/>
  <c r="L3319" i="1" s="1"/>
  <c r="C3322" i="1"/>
  <c r="F3318" i="1"/>
  <c r="U3319" i="1"/>
  <c r="W3319" i="1" s="1"/>
  <c r="N3317" i="1"/>
  <c r="O3316" i="1"/>
  <c r="J3320" i="1"/>
  <c r="K3320" i="1" s="1"/>
  <c r="E3320" i="1" s="1"/>
  <c r="M3320" i="1"/>
  <c r="AB3321" i="1"/>
  <c r="I3321" i="1"/>
  <c r="A3322" i="1"/>
  <c r="Q3322" i="1" s="1"/>
  <c r="R3322" i="1" s="1"/>
  <c r="H3321" i="1"/>
  <c r="T3323" i="1"/>
  <c r="X3315" i="1" l="1"/>
  <c r="Z3314" i="1"/>
  <c r="G3319" i="1"/>
  <c r="S3315" i="1"/>
  <c r="Z3315" i="1" s="1"/>
  <c r="P3316" i="1"/>
  <c r="D3320" i="1"/>
  <c r="C3323" i="1"/>
  <c r="F3319" i="1"/>
  <c r="U3320" i="1"/>
  <c r="W3320" i="1" s="1"/>
  <c r="N3318" i="1"/>
  <c r="O3317" i="1"/>
  <c r="T3324" i="1"/>
  <c r="H3322" i="1"/>
  <c r="A3323" i="1"/>
  <c r="Q3323" i="1" s="1"/>
  <c r="R3323" i="1" s="1"/>
  <c r="I3322" i="1"/>
  <c r="J3321" i="1"/>
  <c r="K3321" i="1" s="1"/>
  <c r="E3321" i="1" s="1"/>
  <c r="M3321" i="1"/>
  <c r="AB3322" i="1"/>
  <c r="X3316" i="1" l="1"/>
  <c r="B3316" i="1" s="1"/>
  <c r="B3315" i="1"/>
  <c r="G3320" i="1"/>
  <c r="P3317" i="1"/>
  <c r="S3316" i="1"/>
  <c r="L3320" i="1"/>
  <c r="D3321" i="1"/>
  <c r="C3324" i="1"/>
  <c r="F3320" i="1"/>
  <c r="N3319" i="1"/>
  <c r="O3318" i="1"/>
  <c r="U3321" i="1"/>
  <c r="W3321" i="1" s="1"/>
  <c r="AB3323" i="1"/>
  <c r="J3322" i="1"/>
  <c r="K3322" i="1" s="1"/>
  <c r="E3322" i="1" s="1"/>
  <c r="M3322" i="1"/>
  <c r="A3324" i="1"/>
  <c r="Q3324" i="1" s="1"/>
  <c r="R3324" i="1" s="1"/>
  <c r="H3323" i="1"/>
  <c r="I3323" i="1"/>
  <c r="T3325" i="1"/>
  <c r="X3317" i="1" l="1"/>
  <c r="B3317" i="1" s="1"/>
  <c r="Z3316" i="1"/>
  <c r="G3321" i="1"/>
  <c r="S3317" i="1"/>
  <c r="Z3317" i="1" s="1"/>
  <c r="P3318" i="1"/>
  <c r="L3321" i="1"/>
  <c r="D3322" i="1"/>
  <c r="C3325" i="1"/>
  <c r="F3321" i="1"/>
  <c r="U3322" i="1"/>
  <c r="W3322" i="1" s="1"/>
  <c r="N3320" i="1"/>
  <c r="O3319" i="1"/>
  <c r="T3326" i="1"/>
  <c r="J3323" i="1"/>
  <c r="K3323" i="1" s="1"/>
  <c r="E3323" i="1" s="1"/>
  <c r="M3323" i="1"/>
  <c r="AB3324" i="1"/>
  <c r="A3325" i="1"/>
  <c r="Q3325" i="1" s="1"/>
  <c r="R3325" i="1" s="1"/>
  <c r="I3324" i="1"/>
  <c r="H3324" i="1"/>
  <c r="G3322" i="1" l="1"/>
  <c r="X3318" i="1"/>
  <c r="P3319" i="1"/>
  <c r="X3319" i="1" s="1"/>
  <c r="S3318" i="1"/>
  <c r="L3322" i="1"/>
  <c r="D3323" i="1"/>
  <c r="C3326" i="1"/>
  <c r="F3322" i="1"/>
  <c r="U3323" i="1"/>
  <c r="W3323" i="1" s="1"/>
  <c r="N3321" i="1"/>
  <c r="O3320" i="1"/>
  <c r="J3324" i="1"/>
  <c r="K3324" i="1" s="1"/>
  <c r="E3324" i="1" s="1"/>
  <c r="M3324" i="1"/>
  <c r="AB3325" i="1"/>
  <c r="A3326" i="1"/>
  <c r="Q3326" i="1" s="1"/>
  <c r="R3326" i="1" s="1"/>
  <c r="I3325" i="1"/>
  <c r="H3325" i="1"/>
  <c r="T3327" i="1"/>
  <c r="B3318" i="1" l="1"/>
  <c r="S3319" i="1"/>
  <c r="G3323" i="1"/>
  <c r="P3320" i="1"/>
  <c r="B3319" i="1"/>
  <c r="Z3318" i="1"/>
  <c r="L3323" i="1"/>
  <c r="D3324" i="1"/>
  <c r="C3327" i="1"/>
  <c r="F3323" i="1"/>
  <c r="Z3319" i="1"/>
  <c r="U3324" i="1"/>
  <c r="W3324" i="1" s="1"/>
  <c r="N3322" i="1"/>
  <c r="O3321" i="1"/>
  <c r="T3328" i="1"/>
  <c r="J3325" i="1"/>
  <c r="K3325" i="1" s="1"/>
  <c r="E3325" i="1" s="1"/>
  <c r="M3325" i="1"/>
  <c r="AB3326" i="1"/>
  <c r="A3327" i="1"/>
  <c r="Q3327" i="1" s="1"/>
  <c r="R3327" i="1" s="1"/>
  <c r="H3326" i="1"/>
  <c r="I3326" i="1"/>
  <c r="S3320" i="1" l="1"/>
  <c r="Z3320" i="1" s="1"/>
  <c r="G3324" i="1"/>
  <c r="X3320" i="1"/>
  <c r="P3321" i="1"/>
  <c r="L3324" i="1"/>
  <c r="D3325" i="1"/>
  <c r="C3328" i="1"/>
  <c r="F3324" i="1"/>
  <c r="U3325" i="1"/>
  <c r="W3325" i="1" s="1"/>
  <c r="N3323" i="1"/>
  <c r="O3322" i="1"/>
  <c r="AB3327" i="1"/>
  <c r="J3326" i="1"/>
  <c r="K3326" i="1" s="1"/>
  <c r="E3326" i="1" s="1"/>
  <c r="M3326" i="1"/>
  <c r="I3327" i="1"/>
  <c r="A3328" i="1"/>
  <c r="Q3328" i="1" s="1"/>
  <c r="R3328" i="1" s="1"/>
  <c r="H3327" i="1"/>
  <c r="T3329" i="1"/>
  <c r="S3321" i="1" l="1"/>
  <c r="Z3321" i="1" s="1"/>
  <c r="G3325" i="1"/>
  <c r="B3320" i="1"/>
  <c r="X3321" i="1"/>
  <c r="P3322" i="1"/>
  <c r="L3325" i="1"/>
  <c r="D3326" i="1"/>
  <c r="C3329" i="1"/>
  <c r="F3325" i="1"/>
  <c r="U3326" i="1"/>
  <c r="W3326" i="1" s="1"/>
  <c r="N3324" i="1"/>
  <c r="O3323" i="1"/>
  <c r="T3330" i="1"/>
  <c r="H3328" i="1"/>
  <c r="A3329" i="1"/>
  <c r="Q3329" i="1" s="1"/>
  <c r="R3329" i="1" s="1"/>
  <c r="I3328" i="1"/>
  <c r="J3327" i="1"/>
  <c r="K3327" i="1" s="1"/>
  <c r="E3327" i="1" s="1"/>
  <c r="M3327" i="1"/>
  <c r="AB3328" i="1"/>
  <c r="S3322" i="1" l="1"/>
  <c r="Z3322" i="1" s="1"/>
  <c r="X3322" i="1"/>
  <c r="B3321" i="1"/>
  <c r="G3326" i="1"/>
  <c r="P3323" i="1"/>
  <c r="L3326" i="1"/>
  <c r="D3327" i="1"/>
  <c r="C3330" i="1"/>
  <c r="F3326" i="1"/>
  <c r="U3327" i="1"/>
  <c r="W3327" i="1" s="1"/>
  <c r="N3325" i="1"/>
  <c r="O3324" i="1"/>
  <c r="J3328" i="1"/>
  <c r="K3328" i="1" s="1"/>
  <c r="E3328" i="1" s="1"/>
  <c r="M3328" i="1"/>
  <c r="AB3329" i="1"/>
  <c r="H3329" i="1"/>
  <c r="A3330" i="1"/>
  <c r="Q3330" i="1" s="1"/>
  <c r="R3330" i="1" s="1"/>
  <c r="I3329" i="1"/>
  <c r="T3331" i="1"/>
  <c r="S3323" i="1" l="1"/>
  <c r="Z3323" i="1" s="1"/>
  <c r="X3323" i="1"/>
  <c r="G3327" i="1"/>
  <c r="B3322" i="1"/>
  <c r="P3324" i="1"/>
  <c r="L3327" i="1"/>
  <c r="D3328" i="1"/>
  <c r="C3331" i="1"/>
  <c r="F3327" i="1"/>
  <c r="U3328" i="1"/>
  <c r="W3328" i="1" s="1"/>
  <c r="N3326" i="1"/>
  <c r="O3325" i="1"/>
  <c r="T3332" i="1"/>
  <c r="AB3330" i="1"/>
  <c r="J3329" i="1"/>
  <c r="K3329" i="1" s="1"/>
  <c r="E3329" i="1" s="1"/>
  <c r="M3329" i="1"/>
  <c r="H3330" i="1"/>
  <c r="I3330" i="1" s="1"/>
  <c r="A3331" i="1"/>
  <c r="Q3331" i="1" s="1"/>
  <c r="R3331" i="1" s="1"/>
  <c r="S3324" i="1" l="1"/>
  <c r="X3324" i="1"/>
  <c r="G3328" i="1"/>
  <c r="B3323" i="1"/>
  <c r="P3325" i="1"/>
  <c r="L3328" i="1"/>
  <c r="D3329" i="1"/>
  <c r="C3332" i="1"/>
  <c r="F3328" i="1"/>
  <c r="Z3324" i="1"/>
  <c r="U3329" i="1"/>
  <c r="W3329" i="1" s="1"/>
  <c r="N3327" i="1"/>
  <c r="O3326" i="1"/>
  <c r="AB3331" i="1"/>
  <c r="J3330" i="1"/>
  <c r="K3330" i="1" s="1"/>
  <c r="E3330" i="1" s="1"/>
  <c r="H3331" i="1"/>
  <c r="A3332" i="1"/>
  <c r="Q3332" i="1" s="1"/>
  <c r="R3332" i="1" s="1"/>
  <c r="I3331" i="1"/>
  <c r="T3333" i="1"/>
  <c r="S3325" i="1" l="1"/>
  <c r="Z3325" i="1" s="1"/>
  <c r="G3329" i="1"/>
  <c r="B3324" i="1"/>
  <c r="X3325" i="1"/>
  <c r="P3326" i="1"/>
  <c r="L3329" i="1"/>
  <c r="M3330" i="1" s="1"/>
  <c r="M3331" i="1" s="1"/>
  <c r="C3333" i="1"/>
  <c r="D3330" i="1"/>
  <c r="F3329" i="1"/>
  <c r="U3330" i="1"/>
  <c r="W3330" i="1" s="1"/>
  <c r="N3328" i="1"/>
  <c r="O3327" i="1"/>
  <c r="T3334" i="1"/>
  <c r="J3331" i="1"/>
  <c r="K3331" i="1" s="1"/>
  <c r="E3331" i="1" s="1"/>
  <c r="AB3332" i="1"/>
  <c r="H3332" i="1"/>
  <c r="A3333" i="1"/>
  <c r="Q3333" i="1" s="1"/>
  <c r="R3333" i="1" s="1"/>
  <c r="I3332" i="1"/>
  <c r="S3326" i="1" l="1"/>
  <c r="Z3326" i="1" s="1"/>
  <c r="B3325" i="1"/>
  <c r="X3326" i="1"/>
  <c r="G3330" i="1"/>
  <c r="P3327" i="1"/>
  <c r="L3330" i="1"/>
  <c r="D3331" i="1"/>
  <c r="F3330" i="1"/>
  <c r="C3334" i="1"/>
  <c r="U3331" i="1"/>
  <c r="W3331" i="1" s="1"/>
  <c r="N3329" i="1"/>
  <c r="O3328" i="1"/>
  <c r="J3332" i="1"/>
  <c r="K3332" i="1" s="1"/>
  <c r="E3332" i="1" s="1"/>
  <c r="M3332" i="1"/>
  <c r="AB3333" i="1"/>
  <c r="H3333" i="1"/>
  <c r="A3334" i="1"/>
  <c r="Q3334" i="1" s="1"/>
  <c r="R3334" i="1" s="1"/>
  <c r="I3333" i="1"/>
  <c r="T3335" i="1"/>
  <c r="S3327" i="1" l="1"/>
  <c r="Z3327" i="1" s="1"/>
  <c r="X3327" i="1"/>
  <c r="B3326" i="1"/>
  <c r="G3331" i="1"/>
  <c r="P3328" i="1"/>
  <c r="L3331" i="1"/>
  <c r="D3332" i="1"/>
  <c r="C3335" i="1"/>
  <c r="F3331" i="1"/>
  <c r="U3332" i="1"/>
  <c r="W3332" i="1" s="1"/>
  <c r="N3330" i="1"/>
  <c r="O3329" i="1"/>
  <c r="T3336" i="1"/>
  <c r="AB3334" i="1"/>
  <c r="J3333" i="1"/>
  <c r="K3333" i="1" s="1"/>
  <c r="E3333" i="1" s="1"/>
  <c r="M3333" i="1"/>
  <c r="H3334" i="1"/>
  <c r="A3335" i="1"/>
  <c r="Q3335" i="1" s="1"/>
  <c r="R3335" i="1" s="1"/>
  <c r="I3334" i="1"/>
  <c r="S3328" i="1" l="1"/>
  <c r="X3328" i="1"/>
  <c r="G3332" i="1"/>
  <c r="B3327" i="1"/>
  <c r="P3329" i="1"/>
  <c r="L3332" i="1"/>
  <c r="D3333" i="1"/>
  <c r="C3336" i="1"/>
  <c r="F3332" i="1"/>
  <c r="Z3328" i="1"/>
  <c r="U3333" i="1"/>
  <c r="W3333" i="1" s="1"/>
  <c r="N3331" i="1"/>
  <c r="O3330" i="1"/>
  <c r="AB3335" i="1"/>
  <c r="J3334" i="1"/>
  <c r="K3334" i="1" s="1"/>
  <c r="E3334" i="1" s="1"/>
  <c r="M3334" i="1"/>
  <c r="H3335" i="1"/>
  <c r="A3336" i="1"/>
  <c r="Q3336" i="1" s="1"/>
  <c r="R3336" i="1" s="1"/>
  <c r="I3335" i="1"/>
  <c r="T3337" i="1"/>
  <c r="S3329" i="1" l="1"/>
  <c r="Z3329" i="1" s="1"/>
  <c r="X3329" i="1"/>
  <c r="G3333" i="1"/>
  <c r="B3328" i="1"/>
  <c r="P3330" i="1"/>
  <c r="L3333" i="1"/>
  <c r="D3334" i="1"/>
  <c r="G3334" i="1" s="1"/>
  <c r="C3337" i="1"/>
  <c r="F3333" i="1"/>
  <c r="U3334" i="1"/>
  <c r="W3334" i="1" s="1"/>
  <c r="N3332" i="1"/>
  <c r="O3331" i="1"/>
  <c r="T3338" i="1"/>
  <c r="J3335" i="1"/>
  <c r="K3335" i="1" s="1"/>
  <c r="E3335" i="1" s="1"/>
  <c r="M3335" i="1"/>
  <c r="AB3336" i="1"/>
  <c r="H3336" i="1"/>
  <c r="A3337" i="1"/>
  <c r="Q3337" i="1" s="1"/>
  <c r="R3337" i="1" s="1"/>
  <c r="I3336" i="1"/>
  <c r="S3330" i="1" l="1"/>
  <c r="Z3330" i="1" s="1"/>
  <c r="X3330" i="1"/>
  <c r="B3329" i="1"/>
  <c r="P3331" i="1"/>
  <c r="X3331" i="1" s="1"/>
  <c r="L3334" i="1"/>
  <c r="D3335" i="1"/>
  <c r="G3335" i="1" s="1"/>
  <c r="C3338" i="1"/>
  <c r="F3334" i="1"/>
  <c r="N3333" i="1"/>
  <c r="O3332" i="1"/>
  <c r="U3335" i="1"/>
  <c r="W3335" i="1" s="1"/>
  <c r="J3336" i="1"/>
  <c r="K3336" i="1" s="1"/>
  <c r="E3336" i="1" s="1"/>
  <c r="M3336" i="1"/>
  <c r="AB3337" i="1"/>
  <c r="H3337" i="1"/>
  <c r="A3338" i="1"/>
  <c r="Q3338" i="1" s="1"/>
  <c r="R3338" i="1" s="1"/>
  <c r="I3337" i="1"/>
  <c r="T3339" i="1"/>
  <c r="B3331" i="1" l="1"/>
  <c r="S3331" i="1"/>
  <c r="B3330" i="1"/>
  <c r="P3332" i="1"/>
  <c r="D3336" i="1"/>
  <c r="G3336" i="1" s="1"/>
  <c r="C3339" i="1"/>
  <c r="F3335" i="1"/>
  <c r="L3335" i="1"/>
  <c r="U3336" i="1"/>
  <c r="W3336" i="1" s="1"/>
  <c r="N3334" i="1"/>
  <c r="O3333" i="1"/>
  <c r="T3340" i="1"/>
  <c r="AB3338" i="1"/>
  <c r="J3337" i="1"/>
  <c r="K3337" i="1" s="1"/>
  <c r="E3337" i="1" s="1"/>
  <c r="M3337" i="1"/>
  <c r="H3338" i="1"/>
  <c r="A3339" i="1"/>
  <c r="Q3339" i="1" s="1"/>
  <c r="R3339" i="1" s="1"/>
  <c r="I3338" i="1"/>
  <c r="Z3331" i="1" l="1"/>
  <c r="S3332" i="1"/>
  <c r="Z3332" i="1" s="1"/>
  <c r="X3332" i="1"/>
  <c r="P3333" i="1"/>
  <c r="X3333" i="1" s="1"/>
  <c r="L3336" i="1"/>
  <c r="D3337" i="1"/>
  <c r="G3337" i="1" s="1"/>
  <c r="C3340" i="1"/>
  <c r="F3336" i="1"/>
  <c r="N3335" i="1"/>
  <c r="O3334" i="1"/>
  <c r="P3334" i="1" s="1"/>
  <c r="S3334" i="1" s="1"/>
  <c r="U3337" i="1"/>
  <c r="W3337" i="1" s="1"/>
  <c r="AB3339" i="1"/>
  <c r="J3338" i="1"/>
  <c r="K3338" i="1" s="1"/>
  <c r="E3338" i="1" s="1"/>
  <c r="M3338" i="1"/>
  <c r="H3339" i="1"/>
  <c r="A3340" i="1"/>
  <c r="Q3340" i="1" s="1"/>
  <c r="R3340" i="1" s="1"/>
  <c r="I3339" i="1"/>
  <c r="T3341" i="1"/>
  <c r="S3333" i="1" l="1"/>
  <c r="Z3333" i="1" s="1"/>
  <c r="B3333" i="1"/>
  <c r="B3332" i="1"/>
  <c r="D3338" i="1"/>
  <c r="G3338" i="1" s="1"/>
  <c r="C3341" i="1"/>
  <c r="F3337" i="1"/>
  <c r="L3337" i="1"/>
  <c r="X3334" i="1"/>
  <c r="B3334" i="1" s="1"/>
  <c r="U3338" i="1"/>
  <c r="W3338" i="1" s="1"/>
  <c r="N3336" i="1"/>
  <c r="O3335" i="1"/>
  <c r="P3335" i="1" s="1"/>
  <c r="S3335" i="1" s="1"/>
  <c r="T3342" i="1"/>
  <c r="J3339" i="1"/>
  <c r="K3339" i="1" s="1"/>
  <c r="E3339" i="1" s="1"/>
  <c r="M3339" i="1"/>
  <c r="AB3340" i="1"/>
  <c r="H3340" i="1"/>
  <c r="A3341" i="1"/>
  <c r="Q3341" i="1" s="1"/>
  <c r="R3341" i="1" s="1"/>
  <c r="I3340" i="1"/>
  <c r="L3338" i="1" l="1"/>
  <c r="D3339" i="1"/>
  <c r="G3339" i="1" s="1"/>
  <c r="C3342" i="1"/>
  <c r="F3338" i="1"/>
  <c r="Z3334" i="1"/>
  <c r="U3339" i="1"/>
  <c r="W3339" i="1" s="1"/>
  <c r="X3335" i="1"/>
  <c r="B3335" i="1" s="1"/>
  <c r="N3337" i="1"/>
  <c r="O3336" i="1"/>
  <c r="P3336" i="1" s="1"/>
  <c r="S3336" i="1" s="1"/>
  <c r="J3340" i="1"/>
  <c r="K3340" i="1" s="1"/>
  <c r="E3340" i="1" s="1"/>
  <c r="M3340" i="1"/>
  <c r="AB3341" i="1"/>
  <c r="H3341" i="1"/>
  <c r="A3342" i="1"/>
  <c r="Q3342" i="1" s="1"/>
  <c r="R3342" i="1" s="1"/>
  <c r="I3341" i="1"/>
  <c r="T3343" i="1"/>
  <c r="L3339" i="1" l="1"/>
  <c r="D3340" i="1"/>
  <c r="G3340" i="1" s="1"/>
  <c r="C3343" i="1"/>
  <c r="F3339" i="1"/>
  <c r="Z3335" i="1"/>
  <c r="U3340" i="1"/>
  <c r="W3340" i="1" s="1"/>
  <c r="X3336" i="1"/>
  <c r="B3336" i="1" s="1"/>
  <c r="N3338" i="1"/>
  <c r="O3337" i="1"/>
  <c r="P3337" i="1" s="1"/>
  <c r="S3337" i="1" s="1"/>
  <c r="T3344" i="1"/>
  <c r="AB3342" i="1"/>
  <c r="J3341" i="1"/>
  <c r="K3341" i="1" s="1"/>
  <c r="E3341" i="1" s="1"/>
  <c r="M3341" i="1"/>
  <c r="H3342" i="1"/>
  <c r="A3343" i="1"/>
  <c r="Q3343" i="1" s="1"/>
  <c r="R3343" i="1" s="1"/>
  <c r="I3342" i="1"/>
  <c r="L3340" i="1" l="1"/>
  <c r="D3341" i="1"/>
  <c r="G3341" i="1" s="1"/>
  <c r="C3344" i="1"/>
  <c r="F3340" i="1"/>
  <c r="Z3336" i="1"/>
  <c r="U3341" i="1"/>
  <c r="W3341" i="1" s="1"/>
  <c r="X3337" i="1"/>
  <c r="B3337" i="1" s="1"/>
  <c r="N3339" i="1"/>
  <c r="O3338" i="1"/>
  <c r="P3338" i="1" s="1"/>
  <c r="S3338" i="1" s="1"/>
  <c r="AB3343" i="1"/>
  <c r="J3342" i="1"/>
  <c r="K3342" i="1" s="1"/>
  <c r="E3342" i="1" s="1"/>
  <c r="M3342" i="1"/>
  <c r="A3344" i="1"/>
  <c r="Q3344" i="1" s="1"/>
  <c r="R3344" i="1" s="1"/>
  <c r="H3343" i="1"/>
  <c r="I3343" i="1"/>
  <c r="T3345" i="1"/>
  <c r="L3341" i="1" l="1"/>
  <c r="D3342" i="1"/>
  <c r="G3342" i="1" s="1"/>
  <c r="C3345" i="1"/>
  <c r="F3341" i="1"/>
  <c r="Z3337" i="1"/>
  <c r="U3342" i="1"/>
  <c r="W3342" i="1" s="1"/>
  <c r="N3340" i="1"/>
  <c r="O3339" i="1"/>
  <c r="P3339" i="1" s="1"/>
  <c r="S3339" i="1" s="1"/>
  <c r="X3338" i="1"/>
  <c r="B3338" i="1" s="1"/>
  <c r="T3346" i="1"/>
  <c r="J3343" i="1"/>
  <c r="K3343" i="1" s="1"/>
  <c r="E3343" i="1" s="1"/>
  <c r="M3343" i="1"/>
  <c r="AB3344" i="1"/>
  <c r="A3345" i="1"/>
  <c r="Q3345" i="1" s="1"/>
  <c r="R3345" i="1" s="1"/>
  <c r="I3344" i="1"/>
  <c r="H3344" i="1"/>
  <c r="L3342" i="1" l="1"/>
  <c r="D3343" i="1"/>
  <c r="G3343" i="1" s="1"/>
  <c r="C3346" i="1"/>
  <c r="F3342" i="1"/>
  <c r="Z3338" i="1"/>
  <c r="X3339" i="1"/>
  <c r="B3339" i="1" s="1"/>
  <c r="N3341" i="1"/>
  <c r="O3340" i="1"/>
  <c r="P3340" i="1" s="1"/>
  <c r="S3340" i="1" s="1"/>
  <c r="U3343" i="1"/>
  <c r="W3343" i="1" s="1"/>
  <c r="J3344" i="1"/>
  <c r="K3344" i="1" s="1"/>
  <c r="E3344" i="1" s="1"/>
  <c r="M3344" i="1"/>
  <c r="AB3345" i="1"/>
  <c r="I3345" i="1"/>
  <c r="A3346" i="1"/>
  <c r="Q3346" i="1" s="1"/>
  <c r="R3346" i="1" s="1"/>
  <c r="H3345" i="1"/>
  <c r="T3347" i="1"/>
  <c r="L3343" i="1" l="1"/>
  <c r="D3344" i="1"/>
  <c r="G3344" i="1" s="1"/>
  <c r="C3347" i="1"/>
  <c r="F3343" i="1"/>
  <c r="Z3339" i="1"/>
  <c r="U3344" i="1"/>
  <c r="W3344" i="1" s="1"/>
  <c r="X3340" i="1"/>
  <c r="B3340" i="1" s="1"/>
  <c r="N3342" i="1"/>
  <c r="O3341" i="1"/>
  <c r="P3341" i="1" s="1"/>
  <c r="S3341" i="1" s="1"/>
  <c r="T3348" i="1"/>
  <c r="H3346" i="1"/>
  <c r="I3346" i="1"/>
  <c r="A3347" i="1"/>
  <c r="Q3347" i="1" s="1"/>
  <c r="R3347" i="1" s="1"/>
  <c r="J3345" i="1"/>
  <c r="K3345" i="1" s="1"/>
  <c r="E3345" i="1" s="1"/>
  <c r="M3345" i="1"/>
  <c r="AB3346" i="1"/>
  <c r="L3344" i="1" l="1"/>
  <c r="D3345" i="1"/>
  <c r="G3345" i="1" s="1"/>
  <c r="C3348" i="1"/>
  <c r="F3344" i="1"/>
  <c r="Z3340" i="1"/>
  <c r="U3345" i="1"/>
  <c r="W3345" i="1" s="1"/>
  <c r="X3341" i="1"/>
  <c r="B3341" i="1" s="1"/>
  <c r="N3343" i="1"/>
  <c r="O3342" i="1"/>
  <c r="P3342" i="1" s="1"/>
  <c r="S3342" i="1" s="1"/>
  <c r="AB3347" i="1"/>
  <c r="A3348" i="1"/>
  <c r="Q3348" i="1" s="1"/>
  <c r="R3348" i="1" s="1"/>
  <c r="I3347" i="1"/>
  <c r="H3347" i="1"/>
  <c r="J3346" i="1"/>
  <c r="K3346" i="1" s="1"/>
  <c r="E3346" i="1" s="1"/>
  <c r="M3346" i="1"/>
  <c r="T3349" i="1"/>
  <c r="L3345" i="1" l="1"/>
  <c r="D3346" i="1"/>
  <c r="G3346" i="1" s="1"/>
  <c r="C3349" i="1"/>
  <c r="F3345" i="1"/>
  <c r="Z3341" i="1"/>
  <c r="U3346" i="1"/>
  <c r="W3346" i="1" s="1"/>
  <c r="X3342" i="1"/>
  <c r="B3342" i="1" s="1"/>
  <c r="N3344" i="1"/>
  <c r="O3343" i="1"/>
  <c r="P3343" i="1" s="1"/>
  <c r="S3343" i="1" s="1"/>
  <c r="T3350" i="1"/>
  <c r="M3347" i="1"/>
  <c r="J3347" i="1"/>
  <c r="K3347" i="1" s="1"/>
  <c r="E3347" i="1" s="1"/>
  <c r="AB3348" i="1"/>
  <c r="I3348" i="1"/>
  <c r="A3349" i="1"/>
  <c r="Q3349" i="1" s="1"/>
  <c r="R3349" i="1" s="1"/>
  <c r="H3348" i="1"/>
  <c r="L3346" i="1" l="1"/>
  <c r="D3347" i="1"/>
  <c r="G3347" i="1" s="1"/>
  <c r="C3350" i="1"/>
  <c r="F3346" i="1"/>
  <c r="Z3342" i="1"/>
  <c r="X3343" i="1"/>
  <c r="B3343" i="1" s="1"/>
  <c r="U3347" i="1"/>
  <c r="W3347" i="1" s="1"/>
  <c r="N3345" i="1"/>
  <c r="O3344" i="1"/>
  <c r="P3344" i="1" s="1"/>
  <c r="S3344" i="1" s="1"/>
  <c r="A3350" i="1"/>
  <c r="Q3350" i="1" s="1"/>
  <c r="R3350" i="1" s="1"/>
  <c r="H3349" i="1"/>
  <c r="I3349" i="1"/>
  <c r="J3348" i="1"/>
  <c r="K3348" i="1" s="1"/>
  <c r="E3348" i="1" s="1"/>
  <c r="M3348" i="1"/>
  <c r="AB3349" i="1"/>
  <c r="T3351" i="1"/>
  <c r="L3347" i="1" l="1"/>
  <c r="D3348" i="1"/>
  <c r="G3348" i="1" s="1"/>
  <c r="C3351" i="1"/>
  <c r="F3347" i="1"/>
  <c r="Z3343" i="1"/>
  <c r="L3348" i="1"/>
  <c r="U3348" i="1"/>
  <c r="W3348" i="1" s="1"/>
  <c r="X3344" i="1"/>
  <c r="B3344" i="1" s="1"/>
  <c r="N3346" i="1"/>
  <c r="O3345" i="1"/>
  <c r="P3345" i="1" s="1"/>
  <c r="S3345" i="1" s="1"/>
  <c r="T3352" i="1"/>
  <c r="AB3350" i="1"/>
  <c r="J3349" i="1"/>
  <c r="K3349" i="1" s="1"/>
  <c r="E3349" i="1" s="1"/>
  <c r="M3349" i="1"/>
  <c r="A3351" i="1"/>
  <c r="Q3351" i="1" s="1"/>
  <c r="R3351" i="1" s="1"/>
  <c r="I3350" i="1"/>
  <c r="H3350" i="1"/>
  <c r="D3349" i="1" l="1"/>
  <c r="G3349" i="1" s="1"/>
  <c r="C3352" i="1"/>
  <c r="F3348" i="1"/>
  <c r="Z3344" i="1"/>
  <c r="X3345" i="1"/>
  <c r="B3345" i="1" s="1"/>
  <c r="N3347" i="1"/>
  <c r="O3346" i="1"/>
  <c r="P3346" i="1" s="1"/>
  <c r="S3346" i="1" s="1"/>
  <c r="U3349" i="1"/>
  <c r="W3349" i="1" s="1"/>
  <c r="J3350" i="1"/>
  <c r="K3350" i="1" s="1"/>
  <c r="E3350" i="1" s="1"/>
  <c r="M3350" i="1"/>
  <c r="AB3351" i="1"/>
  <c r="A3352" i="1"/>
  <c r="Q3352" i="1" s="1"/>
  <c r="R3352" i="1" s="1"/>
  <c r="I3351" i="1"/>
  <c r="H3351" i="1"/>
  <c r="T3353" i="1"/>
  <c r="L3349" i="1" l="1"/>
  <c r="D3350" i="1"/>
  <c r="G3350" i="1" s="1"/>
  <c r="C3353" i="1"/>
  <c r="F3349" i="1"/>
  <c r="Z3345" i="1"/>
  <c r="X3346" i="1"/>
  <c r="B3346" i="1" s="1"/>
  <c r="U3350" i="1"/>
  <c r="W3350" i="1" s="1"/>
  <c r="N3348" i="1"/>
  <c r="O3347" i="1"/>
  <c r="P3347" i="1" s="1"/>
  <c r="S3347" i="1" s="1"/>
  <c r="T3354" i="1"/>
  <c r="J3351" i="1"/>
  <c r="K3351" i="1" s="1"/>
  <c r="E3351" i="1" s="1"/>
  <c r="M3351" i="1"/>
  <c r="AB3352" i="1"/>
  <c r="A3353" i="1"/>
  <c r="Q3353" i="1" s="1"/>
  <c r="R3353" i="1" s="1"/>
  <c r="I3352" i="1"/>
  <c r="H3352" i="1"/>
  <c r="L3350" i="1" l="1"/>
  <c r="D3351" i="1"/>
  <c r="G3351" i="1" s="1"/>
  <c r="C3354" i="1"/>
  <c r="F3350" i="1"/>
  <c r="Z3346" i="1"/>
  <c r="N3349" i="1"/>
  <c r="O3348" i="1"/>
  <c r="P3348" i="1" s="1"/>
  <c r="S3348" i="1" s="1"/>
  <c r="U3351" i="1"/>
  <c r="W3351" i="1" s="1"/>
  <c r="X3347" i="1"/>
  <c r="B3347" i="1" s="1"/>
  <c r="J3352" i="1"/>
  <c r="K3352" i="1" s="1"/>
  <c r="E3352" i="1" s="1"/>
  <c r="M3352" i="1"/>
  <c r="AB3353" i="1"/>
  <c r="A3354" i="1"/>
  <c r="Q3354" i="1" s="1"/>
  <c r="R3354" i="1" s="1"/>
  <c r="I3353" i="1"/>
  <c r="H3353" i="1"/>
  <c r="T3355" i="1"/>
  <c r="D3352" i="1" l="1"/>
  <c r="G3352" i="1" s="1"/>
  <c r="C3355" i="1"/>
  <c r="F3351" i="1"/>
  <c r="L3351" i="1"/>
  <c r="Z3347" i="1"/>
  <c r="U3352" i="1"/>
  <c r="W3352" i="1" s="1"/>
  <c r="X3348" i="1"/>
  <c r="B3348" i="1" s="1"/>
  <c r="N3350" i="1"/>
  <c r="O3349" i="1"/>
  <c r="P3349" i="1" s="1"/>
  <c r="S3349" i="1" s="1"/>
  <c r="T3356" i="1"/>
  <c r="J3353" i="1"/>
  <c r="K3353" i="1" s="1"/>
  <c r="E3353" i="1" s="1"/>
  <c r="M3353" i="1"/>
  <c r="AB3354" i="1"/>
  <c r="A3355" i="1"/>
  <c r="Q3355" i="1" s="1"/>
  <c r="R3355" i="1" s="1"/>
  <c r="I3354" i="1"/>
  <c r="H3354" i="1"/>
  <c r="L3352" i="1" l="1"/>
  <c r="D3353" i="1"/>
  <c r="G3353" i="1" s="1"/>
  <c r="C3356" i="1"/>
  <c r="F3352" i="1"/>
  <c r="Z3348" i="1"/>
  <c r="U3353" i="1"/>
  <c r="W3353" i="1" s="1"/>
  <c r="X3349" i="1"/>
  <c r="B3349" i="1" s="1"/>
  <c r="N3351" i="1"/>
  <c r="O3350" i="1"/>
  <c r="P3350" i="1" s="1"/>
  <c r="S3350" i="1" s="1"/>
  <c r="J3354" i="1"/>
  <c r="K3354" i="1" s="1"/>
  <c r="E3354" i="1" s="1"/>
  <c r="M3354" i="1"/>
  <c r="AB3355" i="1"/>
  <c r="A3356" i="1"/>
  <c r="Q3356" i="1" s="1"/>
  <c r="R3356" i="1" s="1"/>
  <c r="I3355" i="1"/>
  <c r="H3355" i="1"/>
  <c r="T3357" i="1"/>
  <c r="L3353" i="1" l="1"/>
  <c r="D3354" i="1"/>
  <c r="G3354" i="1" s="1"/>
  <c r="C3357" i="1"/>
  <c r="F3353" i="1"/>
  <c r="Z3349" i="1"/>
  <c r="N3352" i="1"/>
  <c r="O3351" i="1"/>
  <c r="P3351" i="1" s="1"/>
  <c r="S3351" i="1" s="1"/>
  <c r="U3354" i="1"/>
  <c r="W3354" i="1" s="1"/>
  <c r="X3350" i="1"/>
  <c r="B3350" i="1" s="1"/>
  <c r="T3358" i="1"/>
  <c r="J3355" i="1"/>
  <c r="K3355" i="1" s="1"/>
  <c r="E3355" i="1" s="1"/>
  <c r="M3355" i="1"/>
  <c r="AB3356" i="1"/>
  <c r="A3357" i="1"/>
  <c r="Q3357" i="1" s="1"/>
  <c r="R3357" i="1" s="1"/>
  <c r="I3356" i="1"/>
  <c r="H3356" i="1"/>
  <c r="D3355" i="1" l="1"/>
  <c r="G3355" i="1" s="1"/>
  <c r="C3358" i="1"/>
  <c r="F3354" i="1"/>
  <c r="L3354" i="1"/>
  <c r="Z3350" i="1"/>
  <c r="U3355" i="1"/>
  <c r="W3355" i="1" s="1"/>
  <c r="X3351" i="1"/>
  <c r="B3351" i="1" s="1"/>
  <c r="N3353" i="1"/>
  <c r="O3352" i="1"/>
  <c r="P3352" i="1" s="1"/>
  <c r="S3352" i="1" s="1"/>
  <c r="J3356" i="1"/>
  <c r="K3356" i="1" s="1"/>
  <c r="E3356" i="1" s="1"/>
  <c r="M3356" i="1"/>
  <c r="AB3357" i="1"/>
  <c r="A3358" i="1"/>
  <c r="Q3358" i="1" s="1"/>
  <c r="R3358" i="1" s="1"/>
  <c r="I3357" i="1"/>
  <c r="H3357" i="1"/>
  <c r="T3359" i="1"/>
  <c r="L3355" i="1" l="1"/>
  <c r="D3356" i="1"/>
  <c r="G3356" i="1" s="1"/>
  <c r="C3359" i="1"/>
  <c r="F3355" i="1"/>
  <c r="Z3351" i="1"/>
  <c r="U3356" i="1"/>
  <c r="W3356" i="1" s="1"/>
  <c r="X3352" i="1"/>
  <c r="B3352" i="1" s="1"/>
  <c r="N3354" i="1"/>
  <c r="O3353" i="1"/>
  <c r="P3353" i="1" s="1"/>
  <c r="S3353" i="1" s="1"/>
  <c r="T3360" i="1"/>
  <c r="J3357" i="1"/>
  <c r="K3357" i="1" s="1"/>
  <c r="E3357" i="1" s="1"/>
  <c r="M3357" i="1"/>
  <c r="AB3358" i="1"/>
  <c r="A3359" i="1"/>
  <c r="Q3359" i="1" s="1"/>
  <c r="R3359" i="1" s="1"/>
  <c r="I3358" i="1"/>
  <c r="H3358" i="1"/>
  <c r="L3356" i="1" l="1"/>
  <c r="D3357" i="1"/>
  <c r="G3357" i="1" s="1"/>
  <c r="C3360" i="1"/>
  <c r="F3356" i="1"/>
  <c r="Z3352" i="1"/>
  <c r="N3355" i="1"/>
  <c r="O3354" i="1"/>
  <c r="P3354" i="1" s="1"/>
  <c r="S3354" i="1" s="1"/>
  <c r="U3357" i="1"/>
  <c r="W3357" i="1" s="1"/>
  <c r="X3353" i="1"/>
  <c r="B3353" i="1" s="1"/>
  <c r="J3358" i="1"/>
  <c r="K3358" i="1" s="1"/>
  <c r="E3358" i="1" s="1"/>
  <c r="M3358" i="1"/>
  <c r="AB3359" i="1"/>
  <c r="A3360" i="1"/>
  <c r="Q3360" i="1" s="1"/>
  <c r="R3360" i="1" s="1"/>
  <c r="H3359" i="1"/>
  <c r="I3359" i="1" s="1"/>
  <c r="T3361" i="1"/>
  <c r="D3358" i="1" l="1"/>
  <c r="G3358" i="1" s="1"/>
  <c r="C3361" i="1"/>
  <c r="F3357" i="1"/>
  <c r="L3357" i="1"/>
  <c r="Z3353" i="1"/>
  <c r="U3358" i="1"/>
  <c r="W3358" i="1" s="1"/>
  <c r="X3354" i="1"/>
  <c r="B3354" i="1" s="1"/>
  <c r="N3356" i="1"/>
  <c r="O3355" i="1"/>
  <c r="P3355" i="1" s="1"/>
  <c r="S3355" i="1" s="1"/>
  <c r="T3362" i="1"/>
  <c r="J3359" i="1"/>
  <c r="K3359" i="1" s="1"/>
  <c r="E3359" i="1" s="1"/>
  <c r="AB3360" i="1"/>
  <c r="A3361" i="1"/>
  <c r="Q3361" i="1" s="1"/>
  <c r="R3361" i="1" s="1"/>
  <c r="I3360" i="1"/>
  <c r="H3360" i="1"/>
  <c r="L3358" i="1" l="1"/>
  <c r="M3359" i="1" s="1"/>
  <c r="M3360" i="1" s="1"/>
  <c r="D3359" i="1"/>
  <c r="G3359" i="1" s="1"/>
  <c r="C3362" i="1"/>
  <c r="F3358" i="1"/>
  <c r="Z3354" i="1"/>
  <c r="U3359" i="1"/>
  <c r="W3359" i="1" s="1"/>
  <c r="X3355" i="1"/>
  <c r="B3355" i="1" s="1"/>
  <c r="N3357" i="1"/>
  <c r="O3356" i="1"/>
  <c r="P3356" i="1" s="1"/>
  <c r="S3356" i="1" s="1"/>
  <c r="J3360" i="1"/>
  <c r="K3360" i="1" s="1"/>
  <c r="E3360" i="1" s="1"/>
  <c r="AB3361" i="1"/>
  <c r="A3362" i="1"/>
  <c r="Q3362" i="1" s="1"/>
  <c r="R3362" i="1" s="1"/>
  <c r="I3361" i="1"/>
  <c r="H3361" i="1"/>
  <c r="T3363" i="1"/>
  <c r="L3359" i="1" l="1"/>
  <c r="D3360" i="1"/>
  <c r="G3360" i="1" s="1"/>
  <c r="C3363" i="1"/>
  <c r="F3359" i="1"/>
  <c r="Z3355" i="1"/>
  <c r="N3358" i="1"/>
  <c r="O3357" i="1"/>
  <c r="P3357" i="1" s="1"/>
  <c r="S3357" i="1" s="1"/>
  <c r="U3360" i="1"/>
  <c r="W3360" i="1" s="1"/>
  <c r="X3356" i="1"/>
  <c r="B3356" i="1" s="1"/>
  <c r="T3364" i="1"/>
  <c r="J3361" i="1"/>
  <c r="K3361" i="1" s="1"/>
  <c r="E3361" i="1" s="1"/>
  <c r="M3361" i="1"/>
  <c r="AB3362" i="1"/>
  <c r="A3363" i="1"/>
  <c r="Q3363" i="1" s="1"/>
  <c r="R3363" i="1" s="1"/>
  <c r="I3362" i="1"/>
  <c r="H3362" i="1"/>
  <c r="D3361" i="1" l="1"/>
  <c r="G3361" i="1" s="1"/>
  <c r="C3364" i="1"/>
  <c r="F3360" i="1"/>
  <c r="L3360" i="1"/>
  <c r="Z3356" i="1"/>
  <c r="X3357" i="1"/>
  <c r="B3357" i="1" s="1"/>
  <c r="U3361" i="1"/>
  <c r="W3361" i="1" s="1"/>
  <c r="N3359" i="1"/>
  <c r="O3358" i="1"/>
  <c r="P3358" i="1" s="1"/>
  <c r="S3358" i="1" s="1"/>
  <c r="J3362" i="1"/>
  <c r="K3362" i="1" s="1"/>
  <c r="E3362" i="1" s="1"/>
  <c r="M3362" i="1"/>
  <c r="AB3363" i="1"/>
  <c r="A3364" i="1"/>
  <c r="Q3364" i="1" s="1"/>
  <c r="R3364" i="1" s="1"/>
  <c r="I3363" i="1"/>
  <c r="H3363" i="1"/>
  <c r="T3365" i="1"/>
  <c r="D3362" i="1" l="1"/>
  <c r="G3362" i="1" s="1"/>
  <c r="C3365" i="1"/>
  <c r="F3361" i="1"/>
  <c r="L3361" i="1"/>
  <c r="Z3357" i="1"/>
  <c r="N3360" i="1"/>
  <c r="O3359" i="1"/>
  <c r="P3359" i="1" s="1"/>
  <c r="S3359" i="1" s="1"/>
  <c r="U3362" i="1"/>
  <c r="W3362" i="1" s="1"/>
  <c r="X3358" i="1"/>
  <c r="B3358" i="1" s="1"/>
  <c r="T3366" i="1"/>
  <c r="J3363" i="1"/>
  <c r="K3363" i="1" s="1"/>
  <c r="E3363" i="1" s="1"/>
  <c r="M3363" i="1"/>
  <c r="AB3364" i="1"/>
  <c r="A3365" i="1"/>
  <c r="Q3365" i="1" s="1"/>
  <c r="R3365" i="1" s="1"/>
  <c r="I3364" i="1"/>
  <c r="H3364" i="1"/>
  <c r="L3362" i="1" l="1"/>
  <c r="D3363" i="1"/>
  <c r="G3363" i="1" s="1"/>
  <c r="C3366" i="1"/>
  <c r="F3362" i="1"/>
  <c r="Z3358" i="1"/>
  <c r="U3363" i="1"/>
  <c r="W3363" i="1" s="1"/>
  <c r="X3359" i="1"/>
  <c r="B3359" i="1" s="1"/>
  <c r="N3361" i="1"/>
  <c r="O3360" i="1"/>
  <c r="P3360" i="1" s="1"/>
  <c r="S3360" i="1" s="1"/>
  <c r="J3364" i="1"/>
  <c r="K3364" i="1" s="1"/>
  <c r="E3364" i="1" s="1"/>
  <c r="M3364" i="1"/>
  <c r="AB3365" i="1"/>
  <c r="I3365" i="1"/>
  <c r="A3366" i="1"/>
  <c r="Q3366" i="1" s="1"/>
  <c r="R3366" i="1" s="1"/>
  <c r="H3365" i="1"/>
  <c r="T3367" i="1"/>
  <c r="L3363" i="1" l="1"/>
  <c r="D3364" i="1"/>
  <c r="G3364" i="1" s="1"/>
  <c r="C3367" i="1"/>
  <c r="F3363" i="1"/>
  <c r="Z3359" i="1"/>
  <c r="U3364" i="1"/>
  <c r="W3364" i="1" s="1"/>
  <c r="X3360" i="1"/>
  <c r="N3362" i="1"/>
  <c r="O3361" i="1"/>
  <c r="P3361" i="1" s="1"/>
  <c r="S3361" i="1" s="1"/>
  <c r="T3368" i="1"/>
  <c r="H3366" i="1"/>
  <c r="A3367" i="1"/>
  <c r="Q3367" i="1" s="1"/>
  <c r="R3367" i="1" s="1"/>
  <c r="I3366" i="1"/>
  <c r="J3365" i="1"/>
  <c r="K3365" i="1" s="1"/>
  <c r="E3365" i="1" s="1"/>
  <c r="M3365" i="1"/>
  <c r="AB3366" i="1"/>
  <c r="B3360" i="1" l="1"/>
  <c r="L3364" i="1"/>
  <c r="D3365" i="1"/>
  <c r="G3365" i="1" s="1"/>
  <c r="C3368" i="1"/>
  <c r="F3364" i="1"/>
  <c r="Z3360" i="1"/>
  <c r="X3361" i="1"/>
  <c r="B3361" i="1" s="1"/>
  <c r="U3365" i="1"/>
  <c r="W3365" i="1" s="1"/>
  <c r="N3363" i="1"/>
  <c r="O3362" i="1"/>
  <c r="P3362" i="1" s="1"/>
  <c r="S3362" i="1" s="1"/>
  <c r="AB3367" i="1"/>
  <c r="J3366" i="1"/>
  <c r="K3366" i="1" s="1"/>
  <c r="E3366" i="1" s="1"/>
  <c r="M3366" i="1"/>
  <c r="A3368" i="1"/>
  <c r="Q3368" i="1" s="1"/>
  <c r="R3368" i="1" s="1"/>
  <c r="H3367" i="1"/>
  <c r="I3367" i="1"/>
  <c r="T3369" i="1"/>
  <c r="L3365" i="1" l="1"/>
  <c r="D3366" i="1"/>
  <c r="G3366" i="1" s="1"/>
  <c r="C3369" i="1"/>
  <c r="F3365" i="1"/>
  <c r="Z3361" i="1"/>
  <c r="U3366" i="1"/>
  <c r="W3366" i="1" s="1"/>
  <c r="X3362" i="1"/>
  <c r="B3362" i="1" s="1"/>
  <c r="N3364" i="1"/>
  <c r="O3363" i="1"/>
  <c r="P3363" i="1" s="1"/>
  <c r="S3363" i="1" s="1"/>
  <c r="T3370" i="1"/>
  <c r="J3367" i="1"/>
  <c r="K3367" i="1" s="1"/>
  <c r="E3367" i="1" s="1"/>
  <c r="M3367" i="1"/>
  <c r="AB3368" i="1"/>
  <c r="A3369" i="1"/>
  <c r="Q3369" i="1" s="1"/>
  <c r="R3369" i="1" s="1"/>
  <c r="I3368" i="1"/>
  <c r="H3368" i="1"/>
  <c r="L3366" i="1" l="1"/>
  <c r="D3367" i="1"/>
  <c r="G3367" i="1" s="1"/>
  <c r="C3370" i="1"/>
  <c r="F3366" i="1"/>
  <c r="Z3362" i="1"/>
  <c r="U3367" i="1"/>
  <c r="W3367" i="1" s="1"/>
  <c r="X3363" i="1"/>
  <c r="B3363" i="1" s="1"/>
  <c r="N3365" i="1"/>
  <c r="O3364" i="1"/>
  <c r="P3364" i="1" s="1"/>
  <c r="S3364" i="1" s="1"/>
  <c r="J3368" i="1"/>
  <c r="K3368" i="1" s="1"/>
  <c r="E3368" i="1" s="1"/>
  <c r="M3368" i="1"/>
  <c r="AB3369" i="1"/>
  <c r="A3370" i="1"/>
  <c r="Q3370" i="1" s="1"/>
  <c r="R3370" i="1" s="1"/>
  <c r="I3369" i="1"/>
  <c r="H3369" i="1"/>
  <c r="T3371" i="1"/>
  <c r="L3367" i="1" l="1"/>
  <c r="D3368" i="1"/>
  <c r="G3368" i="1" s="1"/>
  <c r="C3371" i="1"/>
  <c r="F3367" i="1"/>
  <c r="Z3363" i="1"/>
  <c r="U3368" i="1"/>
  <c r="W3368" i="1" s="1"/>
  <c r="X3364" i="1"/>
  <c r="B3364" i="1" s="1"/>
  <c r="N3366" i="1"/>
  <c r="O3365" i="1"/>
  <c r="P3365" i="1" s="1"/>
  <c r="S3365" i="1" s="1"/>
  <c r="T3372" i="1"/>
  <c r="J3369" i="1"/>
  <c r="K3369" i="1" s="1"/>
  <c r="E3369" i="1" s="1"/>
  <c r="M3369" i="1"/>
  <c r="AB3370" i="1"/>
  <c r="A3371" i="1"/>
  <c r="Q3371" i="1" s="1"/>
  <c r="R3371" i="1" s="1"/>
  <c r="H3370" i="1"/>
  <c r="I3370" i="1"/>
  <c r="L3368" i="1" l="1"/>
  <c r="D3369" i="1"/>
  <c r="G3369" i="1" s="1"/>
  <c r="C3372" i="1"/>
  <c r="F3368" i="1"/>
  <c r="Z3364" i="1"/>
  <c r="U3369" i="1"/>
  <c r="W3369" i="1" s="1"/>
  <c r="X3365" i="1"/>
  <c r="B3365" i="1" s="1"/>
  <c r="N3367" i="1"/>
  <c r="O3366" i="1"/>
  <c r="P3366" i="1" s="1"/>
  <c r="S3366" i="1" s="1"/>
  <c r="AB3371" i="1"/>
  <c r="J3370" i="1"/>
  <c r="K3370" i="1" s="1"/>
  <c r="E3370" i="1" s="1"/>
  <c r="M3370" i="1"/>
  <c r="I3371" i="1"/>
  <c r="A3372" i="1"/>
  <c r="Q3372" i="1" s="1"/>
  <c r="R3372" i="1" s="1"/>
  <c r="H3371" i="1"/>
  <c r="T3373" i="1"/>
  <c r="L3369" i="1" l="1"/>
  <c r="D3370" i="1"/>
  <c r="G3370" i="1" s="1"/>
  <c r="C3373" i="1"/>
  <c r="F3369" i="1"/>
  <c r="Z3365" i="1"/>
  <c r="U3370" i="1"/>
  <c r="W3370" i="1" s="1"/>
  <c r="X3366" i="1"/>
  <c r="B3366" i="1" s="1"/>
  <c r="N3368" i="1"/>
  <c r="O3367" i="1"/>
  <c r="P3367" i="1" s="1"/>
  <c r="S3367" i="1" s="1"/>
  <c r="T3374" i="1"/>
  <c r="H3372" i="1"/>
  <c r="A3373" i="1"/>
  <c r="Q3373" i="1" s="1"/>
  <c r="R3373" i="1" s="1"/>
  <c r="I3372" i="1"/>
  <c r="J3371" i="1"/>
  <c r="K3371" i="1" s="1"/>
  <c r="E3371" i="1" s="1"/>
  <c r="M3371" i="1"/>
  <c r="AB3372" i="1"/>
  <c r="L3370" i="1" l="1"/>
  <c r="D3371" i="1"/>
  <c r="G3371" i="1" s="1"/>
  <c r="C3374" i="1"/>
  <c r="F3370" i="1"/>
  <c r="Z3366" i="1"/>
  <c r="U3371" i="1"/>
  <c r="W3371" i="1" s="1"/>
  <c r="X3367" i="1"/>
  <c r="B3367" i="1" s="1"/>
  <c r="N3369" i="1"/>
  <c r="O3368" i="1"/>
  <c r="P3368" i="1" s="1"/>
  <c r="S3368" i="1" s="1"/>
  <c r="J3372" i="1"/>
  <c r="K3372" i="1" s="1"/>
  <c r="E3372" i="1" s="1"/>
  <c r="M3372" i="1"/>
  <c r="AB3373" i="1"/>
  <c r="H3373" i="1"/>
  <c r="A3374" i="1"/>
  <c r="Q3374" i="1" s="1"/>
  <c r="R3374" i="1" s="1"/>
  <c r="I3373" i="1"/>
  <c r="T3375" i="1"/>
  <c r="L3371" i="1" l="1"/>
  <c r="D3372" i="1"/>
  <c r="G3372" i="1" s="1"/>
  <c r="C3375" i="1"/>
  <c r="F3371" i="1"/>
  <c r="Z3367" i="1"/>
  <c r="U3372" i="1"/>
  <c r="W3372" i="1" s="1"/>
  <c r="X3368" i="1"/>
  <c r="B3368" i="1" s="1"/>
  <c r="N3370" i="1"/>
  <c r="O3369" i="1"/>
  <c r="P3369" i="1" s="1"/>
  <c r="S3369" i="1" s="1"/>
  <c r="T3376" i="1"/>
  <c r="AB3374" i="1"/>
  <c r="J3373" i="1"/>
  <c r="K3373" i="1" s="1"/>
  <c r="E3373" i="1" s="1"/>
  <c r="M3373" i="1"/>
  <c r="H3374" i="1"/>
  <c r="A3375" i="1"/>
  <c r="Q3375" i="1" s="1"/>
  <c r="R3375" i="1" s="1"/>
  <c r="I3374" i="1"/>
  <c r="L3372" i="1" l="1"/>
  <c r="D3373" i="1"/>
  <c r="G3373" i="1" s="1"/>
  <c r="C3376" i="1"/>
  <c r="F3372" i="1"/>
  <c r="Z3368" i="1"/>
  <c r="N3371" i="1"/>
  <c r="O3370" i="1"/>
  <c r="P3370" i="1" s="1"/>
  <c r="S3370" i="1" s="1"/>
  <c r="U3373" i="1"/>
  <c r="W3373" i="1" s="1"/>
  <c r="X3369" i="1"/>
  <c r="B3369" i="1" s="1"/>
  <c r="AB3375" i="1"/>
  <c r="J3374" i="1"/>
  <c r="K3374" i="1" s="1"/>
  <c r="E3374" i="1" s="1"/>
  <c r="M3374" i="1"/>
  <c r="H3375" i="1"/>
  <c r="A3376" i="1"/>
  <c r="Q3376" i="1" s="1"/>
  <c r="R3376" i="1" s="1"/>
  <c r="I3375" i="1"/>
  <c r="T3377" i="1"/>
  <c r="D3374" i="1" l="1"/>
  <c r="G3374" i="1" s="1"/>
  <c r="C3377" i="1"/>
  <c r="F3373" i="1"/>
  <c r="L3373" i="1"/>
  <c r="Z3369" i="1"/>
  <c r="U3374" i="1"/>
  <c r="W3374" i="1" s="1"/>
  <c r="X3370" i="1"/>
  <c r="B3370" i="1" s="1"/>
  <c r="N3372" i="1"/>
  <c r="O3371" i="1"/>
  <c r="P3371" i="1" s="1"/>
  <c r="S3371" i="1" s="1"/>
  <c r="T3378" i="1"/>
  <c r="J3375" i="1"/>
  <c r="K3375" i="1" s="1"/>
  <c r="E3375" i="1" s="1"/>
  <c r="M3375" i="1"/>
  <c r="AB3376" i="1"/>
  <c r="H3376" i="1"/>
  <c r="A3377" i="1"/>
  <c r="Q3377" i="1" s="1"/>
  <c r="R3377" i="1" s="1"/>
  <c r="I3376" i="1"/>
  <c r="L3374" i="1" l="1"/>
  <c r="D3375" i="1"/>
  <c r="G3375" i="1" s="1"/>
  <c r="C3378" i="1"/>
  <c r="F3374" i="1"/>
  <c r="Z3370" i="1"/>
  <c r="U3375" i="1"/>
  <c r="W3375" i="1" s="1"/>
  <c r="X3371" i="1"/>
  <c r="B3371" i="1" s="1"/>
  <c r="N3373" i="1"/>
  <c r="O3372" i="1"/>
  <c r="P3372" i="1" s="1"/>
  <c r="S3372" i="1" s="1"/>
  <c r="J3376" i="1"/>
  <c r="K3376" i="1" s="1"/>
  <c r="E3376" i="1" s="1"/>
  <c r="M3376" i="1"/>
  <c r="AB3377" i="1"/>
  <c r="H3377" i="1"/>
  <c r="A3378" i="1"/>
  <c r="Q3378" i="1" s="1"/>
  <c r="R3378" i="1" s="1"/>
  <c r="I3377" i="1"/>
  <c r="T3379" i="1"/>
  <c r="L3375" i="1" l="1"/>
  <c r="D3376" i="1"/>
  <c r="G3376" i="1" s="1"/>
  <c r="C3379" i="1"/>
  <c r="F3375" i="1"/>
  <c r="Z3371" i="1"/>
  <c r="U3376" i="1"/>
  <c r="W3376" i="1" s="1"/>
  <c r="X3372" i="1"/>
  <c r="B3372" i="1" s="1"/>
  <c r="N3374" i="1"/>
  <c r="O3373" i="1"/>
  <c r="P3373" i="1" s="1"/>
  <c r="S3373" i="1" s="1"/>
  <c r="T3380" i="1"/>
  <c r="AB3378" i="1"/>
  <c r="J3377" i="1"/>
  <c r="K3377" i="1" s="1"/>
  <c r="E3377" i="1" s="1"/>
  <c r="M3377" i="1"/>
  <c r="H3378" i="1"/>
  <c r="A3379" i="1"/>
  <c r="Q3379" i="1" s="1"/>
  <c r="R3379" i="1" s="1"/>
  <c r="I3378" i="1"/>
  <c r="L3376" i="1" l="1"/>
  <c r="D3377" i="1"/>
  <c r="G3377" i="1" s="1"/>
  <c r="C3380" i="1"/>
  <c r="F3376" i="1"/>
  <c r="Z3372" i="1"/>
  <c r="U3377" i="1"/>
  <c r="W3377" i="1" s="1"/>
  <c r="X3373" i="1"/>
  <c r="B3373" i="1" s="1"/>
  <c r="N3375" i="1"/>
  <c r="O3374" i="1"/>
  <c r="P3374" i="1" s="1"/>
  <c r="S3374" i="1" s="1"/>
  <c r="AB3379" i="1"/>
  <c r="J3378" i="1"/>
  <c r="K3378" i="1" s="1"/>
  <c r="E3378" i="1" s="1"/>
  <c r="M3378" i="1"/>
  <c r="H3379" i="1"/>
  <c r="A3380" i="1"/>
  <c r="Q3380" i="1" s="1"/>
  <c r="R3380" i="1" s="1"/>
  <c r="I3379" i="1"/>
  <c r="T3381" i="1"/>
  <c r="L3377" i="1" l="1"/>
  <c r="D3378" i="1"/>
  <c r="G3378" i="1" s="1"/>
  <c r="C3381" i="1"/>
  <c r="F3377" i="1"/>
  <c r="Z3373" i="1"/>
  <c r="U3378" i="1"/>
  <c r="W3378" i="1" s="1"/>
  <c r="X3374" i="1"/>
  <c r="B3374" i="1" s="1"/>
  <c r="N3376" i="1"/>
  <c r="O3375" i="1"/>
  <c r="P3375" i="1" s="1"/>
  <c r="S3375" i="1" s="1"/>
  <c r="T3382" i="1"/>
  <c r="J3379" i="1"/>
  <c r="K3379" i="1" s="1"/>
  <c r="E3379" i="1" s="1"/>
  <c r="M3379" i="1"/>
  <c r="AB3380" i="1"/>
  <c r="H3380" i="1"/>
  <c r="A3381" i="1"/>
  <c r="Q3381" i="1" s="1"/>
  <c r="R3381" i="1" s="1"/>
  <c r="I3380" i="1"/>
  <c r="L3378" i="1" l="1"/>
  <c r="D3379" i="1"/>
  <c r="G3379" i="1" s="1"/>
  <c r="C3382" i="1"/>
  <c r="F3378" i="1"/>
  <c r="Z3374" i="1"/>
  <c r="N3377" i="1"/>
  <c r="O3376" i="1"/>
  <c r="P3376" i="1" s="1"/>
  <c r="S3376" i="1" s="1"/>
  <c r="U3379" i="1"/>
  <c r="W3379" i="1" s="1"/>
  <c r="X3375" i="1"/>
  <c r="B3375" i="1" s="1"/>
  <c r="J3380" i="1"/>
  <c r="K3380" i="1" s="1"/>
  <c r="E3380" i="1" s="1"/>
  <c r="M3380" i="1"/>
  <c r="AB3381" i="1"/>
  <c r="H3381" i="1"/>
  <c r="A3382" i="1"/>
  <c r="Q3382" i="1" s="1"/>
  <c r="R3382" i="1" s="1"/>
  <c r="I3381" i="1"/>
  <c r="T3383" i="1"/>
  <c r="D3380" i="1" l="1"/>
  <c r="G3380" i="1" s="1"/>
  <c r="C3383" i="1"/>
  <c r="F3379" i="1"/>
  <c r="L3379" i="1"/>
  <c r="Z3375" i="1"/>
  <c r="U3380" i="1"/>
  <c r="W3380" i="1" s="1"/>
  <c r="X3376" i="1"/>
  <c r="B3376" i="1" s="1"/>
  <c r="N3378" i="1"/>
  <c r="O3377" i="1"/>
  <c r="P3377" i="1" s="1"/>
  <c r="S3377" i="1" s="1"/>
  <c r="T3384" i="1"/>
  <c r="AB3382" i="1"/>
  <c r="J3381" i="1"/>
  <c r="K3381" i="1" s="1"/>
  <c r="E3381" i="1" s="1"/>
  <c r="M3381" i="1"/>
  <c r="H3382" i="1"/>
  <c r="A3383" i="1"/>
  <c r="Q3383" i="1" s="1"/>
  <c r="R3383" i="1" s="1"/>
  <c r="I3382" i="1"/>
  <c r="L3380" i="1" l="1"/>
  <c r="D3381" i="1"/>
  <c r="G3381" i="1" s="1"/>
  <c r="C3384" i="1"/>
  <c r="F3380" i="1"/>
  <c r="Z3376" i="1"/>
  <c r="N3379" i="1"/>
  <c r="O3378" i="1"/>
  <c r="P3378" i="1" s="1"/>
  <c r="S3378" i="1" s="1"/>
  <c r="U3381" i="1"/>
  <c r="W3381" i="1" s="1"/>
  <c r="X3377" i="1"/>
  <c r="B3377" i="1" s="1"/>
  <c r="AB3383" i="1"/>
  <c r="J3382" i="1"/>
  <c r="K3382" i="1" s="1"/>
  <c r="E3382" i="1" s="1"/>
  <c r="M3382" i="1"/>
  <c r="H3383" i="1"/>
  <c r="A3384" i="1"/>
  <c r="Q3384" i="1" s="1"/>
  <c r="R3384" i="1" s="1"/>
  <c r="I3383" i="1"/>
  <c r="T3385" i="1"/>
  <c r="D3382" i="1" l="1"/>
  <c r="G3382" i="1" s="1"/>
  <c r="C3385" i="1"/>
  <c r="F3381" i="1"/>
  <c r="L3381" i="1"/>
  <c r="Z3377" i="1"/>
  <c r="X3378" i="1"/>
  <c r="B3378" i="1" s="1"/>
  <c r="U3382" i="1"/>
  <c r="W3382" i="1" s="1"/>
  <c r="N3380" i="1"/>
  <c r="O3379" i="1"/>
  <c r="P3379" i="1" s="1"/>
  <c r="S3379" i="1" s="1"/>
  <c r="T3386" i="1"/>
  <c r="J3383" i="1"/>
  <c r="K3383" i="1" s="1"/>
  <c r="E3383" i="1" s="1"/>
  <c r="M3383" i="1"/>
  <c r="AB3384" i="1"/>
  <c r="H3384" i="1"/>
  <c r="A3385" i="1"/>
  <c r="Q3385" i="1" s="1"/>
  <c r="R3385" i="1" s="1"/>
  <c r="I3384" i="1"/>
  <c r="D3383" i="1" l="1"/>
  <c r="G3383" i="1" s="1"/>
  <c r="C3386" i="1"/>
  <c r="F3382" i="1"/>
  <c r="L3382" i="1"/>
  <c r="Z3378" i="1"/>
  <c r="N3381" i="1"/>
  <c r="O3380" i="1"/>
  <c r="P3380" i="1" s="1"/>
  <c r="S3380" i="1" s="1"/>
  <c r="U3383" i="1"/>
  <c r="W3383" i="1" s="1"/>
  <c r="X3379" i="1"/>
  <c r="Z3379" i="1" s="1"/>
  <c r="J3384" i="1"/>
  <c r="K3384" i="1" s="1"/>
  <c r="E3384" i="1" s="1"/>
  <c r="M3384" i="1"/>
  <c r="AB3385" i="1"/>
  <c r="H3385" i="1"/>
  <c r="A3386" i="1"/>
  <c r="Q3386" i="1" s="1"/>
  <c r="R3386" i="1" s="1"/>
  <c r="I3385" i="1"/>
  <c r="T3387" i="1"/>
  <c r="L3383" i="1" l="1"/>
  <c r="D3384" i="1"/>
  <c r="G3384" i="1" s="1"/>
  <c r="C3387" i="1"/>
  <c r="F3383" i="1"/>
  <c r="B3379" i="1"/>
  <c r="U3384" i="1"/>
  <c r="W3384" i="1" s="1"/>
  <c r="X3380" i="1"/>
  <c r="B3380" i="1" s="1"/>
  <c r="N3382" i="1"/>
  <c r="O3381" i="1"/>
  <c r="P3381" i="1" s="1"/>
  <c r="S3381" i="1" s="1"/>
  <c r="T3388" i="1"/>
  <c r="AB3386" i="1"/>
  <c r="J3385" i="1"/>
  <c r="K3385" i="1" s="1"/>
  <c r="E3385" i="1" s="1"/>
  <c r="M3385" i="1"/>
  <c r="H3386" i="1"/>
  <c r="A3387" i="1"/>
  <c r="Q3387" i="1" s="1"/>
  <c r="R3387" i="1" s="1"/>
  <c r="I3386" i="1"/>
  <c r="L3384" i="1" l="1"/>
  <c r="D3385" i="1"/>
  <c r="G3385" i="1" s="1"/>
  <c r="C3388" i="1"/>
  <c r="F3384" i="1"/>
  <c r="Z3380" i="1"/>
  <c r="U3385" i="1"/>
  <c r="W3385" i="1" s="1"/>
  <c r="X3381" i="1"/>
  <c r="B3381" i="1" s="1"/>
  <c r="N3383" i="1"/>
  <c r="O3382" i="1"/>
  <c r="P3382" i="1" s="1"/>
  <c r="S3382" i="1" s="1"/>
  <c r="AB3387" i="1"/>
  <c r="J3386" i="1"/>
  <c r="K3386" i="1" s="1"/>
  <c r="E3386" i="1" s="1"/>
  <c r="M3386" i="1"/>
  <c r="A3388" i="1"/>
  <c r="Q3388" i="1" s="1"/>
  <c r="R3388" i="1" s="1"/>
  <c r="H3387" i="1"/>
  <c r="I3387" i="1"/>
  <c r="T3389" i="1"/>
  <c r="L3385" i="1" l="1"/>
  <c r="D3386" i="1"/>
  <c r="G3386" i="1" s="1"/>
  <c r="C3389" i="1"/>
  <c r="F3385" i="1"/>
  <c r="Z3381" i="1"/>
  <c r="U3386" i="1"/>
  <c r="W3386" i="1" s="1"/>
  <c r="X3382" i="1"/>
  <c r="B3382" i="1" s="1"/>
  <c r="N3384" i="1"/>
  <c r="O3383" i="1"/>
  <c r="P3383" i="1" s="1"/>
  <c r="S3383" i="1" s="1"/>
  <c r="T3390" i="1"/>
  <c r="J3387" i="1"/>
  <c r="K3387" i="1" s="1"/>
  <c r="E3387" i="1" s="1"/>
  <c r="M3387" i="1"/>
  <c r="AB3388" i="1"/>
  <c r="A3389" i="1"/>
  <c r="Q3389" i="1" s="1"/>
  <c r="R3389" i="1" s="1"/>
  <c r="H3388" i="1"/>
  <c r="I3388" i="1" s="1"/>
  <c r="L3386" i="1" l="1"/>
  <c r="D3387" i="1"/>
  <c r="G3387" i="1" s="1"/>
  <c r="C3390" i="1"/>
  <c r="F3386" i="1"/>
  <c r="Z3382" i="1"/>
  <c r="N3385" i="1"/>
  <c r="O3384" i="1"/>
  <c r="P3384" i="1" s="1"/>
  <c r="S3384" i="1" s="1"/>
  <c r="U3387" i="1"/>
  <c r="W3387" i="1" s="1"/>
  <c r="X3383" i="1"/>
  <c r="B3383" i="1" s="1"/>
  <c r="J3388" i="1"/>
  <c r="K3388" i="1" s="1"/>
  <c r="E3388" i="1" s="1"/>
  <c r="AB3389" i="1"/>
  <c r="I3389" i="1"/>
  <c r="A3390" i="1"/>
  <c r="Q3390" i="1" s="1"/>
  <c r="R3390" i="1" s="1"/>
  <c r="H3389" i="1"/>
  <c r="T3391" i="1"/>
  <c r="L3387" i="1" l="1"/>
  <c r="M3388" i="1" s="1"/>
  <c r="M3389" i="1" s="1"/>
  <c r="D3388" i="1"/>
  <c r="G3388" i="1" s="1"/>
  <c r="C3391" i="1"/>
  <c r="F3387" i="1"/>
  <c r="Z3383" i="1"/>
  <c r="X3384" i="1"/>
  <c r="B3384" i="1" s="1"/>
  <c r="U3388" i="1"/>
  <c r="W3388" i="1" s="1"/>
  <c r="N3386" i="1"/>
  <c r="O3385" i="1"/>
  <c r="P3385" i="1" s="1"/>
  <c r="S3385" i="1" s="1"/>
  <c r="T3392" i="1"/>
  <c r="H3390" i="1"/>
  <c r="I3390" i="1"/>
  <c r="A3391" i="1"/>
  <c r="Q3391" i="1" s="1"/>
  <c r="R3391" i="1" s="1"/>
  <c r="J3389" i="1"/>
  <c r="K3389" i="1" s="1"/>
  <c r="E3389" i="1" s="1"/>
  <c r="AB3390" i="1"/>
  <c r="L3388" i="1" l="1"/>
  <c r="D3389" i="1"/>
  <c r="G3389" i="1" s="1"/>
  <c r="C3392" i="1"/>
  <c r="F3388" i="1"/>
  <c r="Z3384" i="1"/>
  <c r="N3387" i="1"/>
  <c r="O3386" i="1"/>
  <c r="P3386" i="1" s="1"/>
  <c r="S3386" i="1" s="1"/>
  <c r="U3389" i="1"/>
  <c r="W3389" i="1" s="1"/>
  <c r="X3385" i="1"/>
  <c r="B3385" i="1" s="1"/>
  <c r="AB3391" i="1"/>
  <c r="A3392" i="1"/>
  <c r="Q3392" i="1" s="1"/>
  <c r="R3392" i="1" s="1"/>
  <c r="I3391" i="1"/>
  <c r="H3391" i="1"/>
  <c r="J3390" i="1"/>
  <c r="K3390" i="1" s="1"/>
  <c r="E3390" i="1" s="1"/>
  <c r="M3390" i="1"/>
  <c r="T3393" i="1"/>
  <c r="L3389" i="1" l="1"/>
  <c r="D3390" i="1"/>
  <c r="G3390" i="1" s="1"/>
  <c r="C3393" i="1"/>
  <c r="F3389" i="1"/>
  <c r="Z3385" i="1"/>
  <c r="L3390" i="1"/>
  <c r="U3390" i="1"/>
  <c r="W3390" i="1" s="1"/>
  <c r="X3386" i="1"/>
  <c r="B3386" i="1" s="1"/>
  <c r="N3388" i="1"/>
  <c r="O3387" i="1"/>
  <c r="P3387" i="1" s="1"/>
  <c r="S3387" i="1" s="1"/>
  <c r="T3394" i="1"/>
  <c r="M3391" i="1"/>
  <c r="J3391" i="1"/>
  <c r="K3391" i="1" s="1"/>
  <c r="E3391" i="1" s="1"/>
  <c r="AB3392" i="1"/>
  <c r="I3392" i="1"/>
  <c r="A3393" i="1"/>
  <c r="Q3393" i="1" s="1"/>
  <c r="R3393" i="1" s="1"/>
  <c r="H3392" i="1"/>
  <c r="D3391" i="1" l="1"/>
  <c r="G3391" i="1" s="1"/>
  <c r="C3394" i="1"/>
  <c r="F3390" i="1"/>
  <c r="Z3386" i="1"/>
  <c r="N3389" i="1"/>
  <c r="O3388" i="1"/>
  <c r="P3388" i="1" s="1"/>
  <c r="S3388" i="1" s="1"/>
  <c r="U3391" i="1"/>
  <c r="W3391" i="1" s="1"/>
  <c r="X3387" i="1"/>
  <c r="B3387" i="1" s="1"/>
  <c r="A3394" i="1"/>
  <c r="Q3394" i="1" s="1"/>
  <c r="R3394" i="1" s="1"/>
  <c r="H3393" i="1"/>
  <c r="I3393" i="1"/>
  <c r="J3392" i="1"/>
  <c r="K3392" i="1" s="1"/>
  <c r="E3392" i="1" s="1"/>
  <c r="M3392" i="1"/>
  <c r="AB3393" i="1"/>
  <c r="T3395" i="1"/>
  <c r="D3392" i="1" l="1"/>
  <c r="G3392" i="1" s="1"/>
  <c r="C3395" i="1"/>
  <c r="F3391" i="1"/>
  <c r="L3391" i="1"/>
  <c r="Z3387" i="1"/>
  <c r="U3392" i="1"/>
  <c r="W3392" i="1" s="1"/>
  <c r="X3388" i="1"/>
  <c r="B3388" i="1" s="1"/>
  <c r="N3390" i="1"/>
  <c r="O3389" i="1"/>
  <c r="P3389" i="1" s="1"/>
  <c r="S3389" i="1" s="1"/>
  <c r="T3396" i="1"/>
  <c r="AB3394" i="1"/>
  <c r="J3393" i="1"/>
  <c r="K3393" i="1" s="1"/>
  <c r="E3393" i="1" s="1"/>
  <c r="M3393" i="1"/>
  <c r="A3395" i="1"/>
  <c r="Q3395" i="1" s="1"/>
  <c r="R3395" i="1" s="1"/>
  <c r="I3394" i="1"/>
  <c r="H3394" i="1"/>
  <c r="L3392" i="1" l="1"/>
  <c r="D3393" i="1"/>
  <c r="G3393" i="1" s="1"/>
  <c r="C3396" i="1"/>
  <c r="F3392" i="1"/>
  <c r="Z3388" i="1"/>
  <c r="X3389" i="1"/>
  <c r="B3389" i="1" s="1"/>
  <c r="N3391" i="1"/>
  <c r="O3390" i="1"/>
  <c r="P3390" i="1" s="1"/>
  <c r="S3390" i="1" s="1"/>
  <c r="U3393" i="1"/>
  <c r="W3393" i="1" s="1"/>
  <c r="J3394" i="1"/>
  <c r="K3394" i="1" s="1"/>
  <c r="E3394" i="1" s="1"/>
  <c r="M3394" i="1"/>
  <c r="AB3395" i="1"/>
  <c r="A3396" i="1"/>
  <c r="Q3396" i="1" s="1"/>
  <c r="R3396" i="1" s="1"/>
  <c r="I3395" i="1"/>
  <c r="H3395" i="1"/>
  <c r="T3397" i="1"/>
  <c r="L3393" i="1" l="1"/>
  <c r="D3394" i="1"/>
  <c r="G3394" i="1" s="1"/>
  <c r="C3397" i="1"/>
  <c r="F3393" i="1"/>
  <c r="Z3389" i="1"/>
  <c r="X3390" i="1"/>
  <c r="B3390" i="1" s="1"/>
  <c r="U3394" i="1"/>
  <c r="W3394" i="1" s="1"/>
  <c r="N3392" i="1"/>
  <c r="O3391" i="1"/>
  <c r="P3391" i="1" s="1"/>
  <c r="S3391" i="1" s="1"/>
  <c r="T3398" i="1"/>
  <c r="J3395" i="1"/>
  <c r="K3395" i="1" s="1"/>
  <c r="E3395" i="1" s="1"/>
  <c r="M3395" i="1"/>
  <c r="AB3396" i="1"/>
  <c r="A3397" i="1"/>
  <c r="Q3397" i="1" s="1"/>
  <c r="R3397" i="1" s="1"/>
  <c r="I3396" i="1"/>
  <c r="H3396" i="1"/>
  <c r="L3394" i="1" l="1"/>
  <c r="D3395" i="1"/>
  <c r="G3395" i="1" s="1"/>
  <c r="C3398" i="1"/>
  <c r="F3394" i="1"/>
  <c r="Z3390" i="1"/>
  <c r="X3391" i="1"/>
  <c r="B3391" i="1" s="1"/>
  <c r="N3393" i="1"/>
  <c r="O3392" i="1"/>
  <c r="P3392" i="1" s="1"/>
  <c r="S3392" i="1" s="1"/>
  <c r="U3395" i="1"/>
  <c r="W3395" i="1" s="1"/>
  <c r="J3396" i="1"/>
  <c r="K3396" i="1" s="1"/>
  <c r="E3396" i="1" s="1"/>
  <c r="M3396" i="1"/>
  <c r="AB3397" i="1"/>
  <c r="A3398" i="1"/>
  <c r="Q3398" i="1" s="1"/>
  <c r="R3398" i="1" s="1"/>
  <c r="I3397" i="1"/>
  <c r="H3397" i="1"/>
  <c r="T3399" i="1"/>
  <c r="L3395" i="1" l="1"/>
  <c r="D3396" i="1"/>
  <c r="G3396" i="1" s="1"/>
  <c r="C3399" i="1"/>
  <c r="F3395" i="1"/>
  <c r="Z3391" i="1"/>
  <c r="U3396" i="1"/>
  <c r="W3396" i="1" s="1"/>
  <c r="X3392" i="1"/>
  <c r="B3392" i="1" s="1"/>
  <c r="N3394" i="1"/>
  <c r="O3393" i="1"/>
  <c r="P3393" i="1" s="1"/>
  <c r="S3393" i="1" s="1"/>
  <c r="T3400" i="1"/>
  <c r="J3397" i="1"/>
  <c r="K3397" i="1" s="1"/>
  <c r="E3397" i="1" s="1"/>
  <c r="M3397" i="1"/>
  <c r="AB3398" i="1"/>
  <c r="A3399" i="1"/>
  <c r="Q3399" i="1" s="1"/>
  <c r="R3399" i="1" s="1"/>
  <c r="I3398" i="1"/>
  <c r="H3398" i="1"/>
  <c r="L3396" i="1" l="1"/>
  <c r="D3397" i="1"/>
  <c r="G3397" i="1" s="1"/>
  <c r="C3400" i="1"/>
  <c r="F3396" i="1"/>
  <c r="Z3392" i="1"/>
  <c r="U3397" i="1"/>
  <c r="W3397" i="1" s="1"/>
  <c r="X3393" i="1"/>
  <c r="B3393" i="1" s="1"/>
  <c r="N3395" i="1"/>
  <c r="O3394" i="1"/>
  <c r="P3394" i="1" s="1"/>
  <c r="S3394" i="1" s="1"/>
  <c r="J3398" i="1"/>
  <c r="K3398" i="1" s="1"/>
  <c r="E3398" i="1" s="1"/>
  <c r="M3398" i="1"/>
  <c r="AB3399" i="1"/>
  <c r="A3400" i="1"/>
  <c r="Q3400" i="1" s="1"/>
  <c r="R3400" i="1" s="1"/>
  <c r="I3399" i="1"/>
  <c r="H3399" i="1"/>
  <c r="T3401" i="1"/>
  <c r="L3397" i="1" l="1"/>
  <c r="D3398" i="1"/>
  <c r="G3398" i="1" s="1"/>
  <c r="C3401" i="1"/>
  <c r="F3397" i="1"/>
  <c r="Z3393" i="1"/>
  <c r="U3398" i="1"/>
  <c r="W3398" i="1" s="1"/>
  <c r="X3394" i="1"/>
  <c r="B3394" i="1" s="1"/>
  <c r="N3396" i="1"/>
  <c r="O3395" i="1"/>
  <c r="P3395" i="1" s="1"/>
  <c r="S3395" i="1" s="1"/>
  <c r="T3402" i="1"/>
  <c r="J3399" i="1"/>
  <c r="K3399" i="1" s="1"/>
  <c r="E3399" i="1" s="1"/>
  <c r="M3399" i="1"/>
  <c r="AB3400" i="1"/>
  <c r="A3401" i="1"/>
  <c r="Q3401" i="1" s="1"/>
  <c r="R3401" i="1" s="1"/>
  <c r="I3400" i="1"/>
  <c r="H3400" i="1"/>
  <c r="L3398" i="1" l="1"/>
  <c r="D3399" i="1"/>
  <c r="G3399" i="1" s="1"/>
  <c r="C3402" i="1"/>
  <c r="F3398" i="1"/>
  <c r="Z3394" i="1"/>
  <c r="U3399" i="1"/>
  <c r="W3399" i="1" s="1"/>
  <c r="X3395" i="1"/>
  <c r="B3395" i="1" s="1"/>
  <c r="N3397" i="1"/>
  <c r="O3396" i="1"/>
  <c r="P3396" i="1" s="1"/>
  <c r="S3396" i="1" s="1"/>
  <c r="J3400" i="1"/>
  <c r="K3400" i="1" s="1"/>
  <c r="E3400" i="1" s="1"/>
  <c r="M3400" i="1"/>
  <c r="AB3401" i="1"/>
  <c r="A3402" i="1"/>
  <c r="Q3402" i="1" s="1"/>
  <c r="R3402" i="1" s="1"/>
  <c r="I3401" i="1"/>
  <c r="H3401" i="1"/>
  <c r="T3403" i="1"/>
  <c r="L3399" i="1" l="1"/>
  <c r="D3400" i="1"/>
  <c r="G3400" i="1" s="1"/>
  <c r="C3403" i="1"/>
  <c r="F3399" i="1"/>
  <c r="Z3395" i="1"/>
  <c r="U3400" i="1"/>
  <c r="W3400" i="1" s="1"/>
  <c r="X3396" i="1"/>
  <c r="B3396" i="1" s="1"/>
  <c r="N3398" i="1"/>
  <c r="O3397" i="1"/>
  <c r="P3397" i="1" s="1"/>
  <c r="S3397" i="1" s="1"/>
  <c r="T3404" i="1"/>
  <c r="J3401" i="1"/>
  <c r="K3401" i="1" s="1"/>
  <c r="E3401" i="1" s="1"/>
  <c r="M3401" i="1"/>
  <c r="AB3402" i="1"/>
  <c r="A3403" i="1"/>
  <c r="Q3403" i="1" s="1"/>
  <c r="R3403" i="1" s="1"/>
  <c r="I3402" i="1"/>
  <c r="H3402" i="1"/>
  <c r="L3400" i="1" l="1"/>
  <c r="D3401" i="1"/>
  <c r="G3401" i="1" s="1"/>
  <c r="C3404" i="1"/>
  <c r="F3400" i="1"/>
  <c r="Z3396" i="1"/>
  <c r="L3401" i="1"/>
  <c r="U3401" i="1"/>
  <c r="W3401" i="1" s="1"/>
  <c r="X3397" i="1"/>
  <c r="B3397" i="1" s="1"/>
  <c r="N3399" i="1"/>
  <c r="O3398" i="1"/>
  <c r="P3398" i="1" s="1"/>
  <c r="S3398" i="1" s="1"/>
  <c r="J3402" i="1"/>
  <c r="K3402" i="1" s="1"/>
  <c r="E3402" i="1" s="1"/>
  <c r="M3402" i="1"/>
  <c r="AB3403" i="1"/>
  <c r="A3404" i="1"/>
  <c r="Q3404" i="1" s="1"/>
  <c r="R3404" i="1" s="1"/>
  <c r="I3403" i="1"/>
  <c r="H3403" i="1"/>
  <c r="T3405" i="1"/>
  <c r="D3402" i="1" l="1"/>
  <c r="G3402" i="1" s="1"/>
  <c r="C3405" i="1"/>
  <c r="F3401" i="1"/>
  <c r="Z3397" i="1"/>
  <c r="U3402" i="1"/>
  <c r="W3402" i="1" s="1"/>
  <c r="X3398" i="1"/>
  <c r="B3398" i="1" s="1"/>
  <c r="N3400" i="1"/>
  <c r="O3399" i="1"/>
  <c r="P3399" i="1" s="1"/>
  <c r="S3399" i="1" s="1"/>
  <c r="T3406" i="1"/>
  <c r="J3403" i="1"/>
  <c r="K3403" i="1" s="1"/>
  <c r="E3403" i="1" s="1"/>
  <c r="M3403" i="1"/>
  <c r="AB3404" i="1"/>
  <c r="A3405" i="1"/>
  <c r="Q3405" i="1" s="1"/>
  <c r="R3405" i="1" s="1"/>
  <c r="I3404" i="1"/>
  <c r="H3404" i="1"/>
  <c r="L3402" i="1" l="1"/>
  <c r="D3403" i="1"/>
  <c r="G3403" i="1" s="1"/>
  <c r="C3406" i="1"/>
  <c r="F3402" i="1"/>
  <c r="Z3398" i="1"/>
  <c r="U3403" i="1"/>
  <c r="W3403" i="1" s="1"/>
  <c r="X3399" i="1"/>
  <c r="B3399" i="1" s="1"/>
  <c r="N3401" i="1"/>
  <c r="O3400" i="1"/>
  <c r="P3400" i="1" s="1"/>
  <c r="S3400" i="1" s="1"/>
  <c r="J3404" i="1"/>
  <c r="K3404" i="1" s="1"/>
  <c r="E3404" i="1" s="1"/>
  <c r="M3404" i="1"/>
  <c r="AB3405" i="1"/>
  <c r="A3406" i="1"/>
  <c r="Q3406" i="1" s="1"/>
  <c r="R3406" i="1" s="1"/>
  <c r="I3405" i="1"/>
  <c r="H3405" i="1"/>
  <c r="T3407" i="1"/>
  <c r="L3403" i="1" l="1"/>
  <c r="D3404" i="1"/>
  <c r="G3404" i="1" s="1"/>
  <c r="C3407" i="1"/>
  <c r="F3403" i="1"/>
  <c r="Z3399" i="1"/>
  <c r="U3404" i="1"/>
  <c r="W3404" i="1" s="1"/>
  <c r="X3400" i="1"/>
  <c r="B3400" i="1" s="1"/>
  <c r="N3402" i="1"/>
  <c r="O3401" i="1"/>
  <c r="P3401" i="1" s="1"/>
  <c r="S3401" i="1" s="1"/>
  <c r="T3408" i="1"/>
  <c r="J3405" i="1"/>
  <c r="K3405" i="1" s="1"/>
  <c r="E3405" i="1" s="1"/>
  <c r="M3405" i="1"/>
  <c r="AB3406" i="1"/>
  <c r="A3407" i="1"/>
  <c r="Q3407" i="1" s="1"/>
  <c r="R3407" i="1" s="1"/>
  <c r="I3406" i="1"/>
  <c r="H3406" i="1"/>
  <c r="L3404" i="1" l="1"/>
  <c r="D3405" i="1"/>
  <c r="G3405" i="1" s="1"/>
  <c r="C3408" i="1"/>
  <c r="F3404" i="1"/>
  <c r="Z3400" i="1"/>
  <c r="U3405" i="1"/>
  <c r="W3405" i="1" s="1"/>
  <c r="X3401" i="1"/>
  <c r="B3401" i="1" s="1"/>
  <c r="N3403" i="1"/>
  <c r="O3402" i="1"/>
  <c r="P3402" i="1" s="1"/>
  <c r="S3402" i="1" s="1"/>
  <c r="J3406" i="1"/>
  <c r="K3406" i="1" s="1"/>
  <c r="E3406" i="1" s="1"/>
  <c r="M3406" i="1"/>
  <c r="AB3407" i="1"/>
  <c r="A3408" i="1"/>
  <c r="Q3408" i="1" s="1"/>
  <c r="R3408" i="1" s="1"/>
  <c r="I3407" i="1"/>
  <c r="H3407" i="1"/>
  <c r="T3409" i="1"/>
  <c r="L3405" i="1" l="1"/>
  <c r="D3406" i="1"/>
  <c r="G3406" i="1" s="1"/>
  <c r="C3409" i="1"/>
  <c r="F3405" i="1"/>
  <c r="Z3401" i="1"/>
  <c r="U3406" i="1"/>
  <c r="W3406" i="1" s="1"/>
  <c r="X3402" i="1"/>
  <c r="B3402" i="1" s="1"/>
  <c r="N3404" i="1"/>
  <c r="O3403" i="1"/>
  <c r="P3403" i="1" s="1"/>
  <c r="S3403" i="1" s="1"/>
  <c r="T3410" i="1"/>
  <c r="J3407" i="1"/>
  <c r="K3407" i="1" s="1"/>
  <c r="E3407" i="1" s="1"/>
  <c r="M3407" i="1"/>
  <c r="AB3408" i="1"/>
  <c r="A3409" i="1"/>
  <c r="Q3409" i="1" s="1"/>
  <c r="R3409" i="1" s="1"/>
  <c r="I3408" i="1"/>
  <c r="H3408" i="1"/>
  <c r="L3406" i="1" l="1"/>
  <c r="D3407" i="1"/>
  <c r="G3407" i="1" s="1"/>
  <c r="C3410" i="1"/>
  <c r="F3406" i="1"/>
  <c r="Z3402" i="1"/>
  <c r="U3407" i="1"/>
  <c r="W3407" i="1" s="1"/>
  <c r="X3403" i="1"/>
  <c r="B3403" i="1" s="1"/>
  <c r="N3405" i="1"/>
  <c r="O3404" i="1"/>
  <c r="P3404" i="1" s="1"/>
  <c r="S3404" i="1" s="1"/>
  <c r="J3408" i="1"/>
  <c r="K3408" i="1" s="1"/>
  <c r="E3408" i="1" s="1"/>
  <c r="M3408" i="1"/>
  <c r="AB3409" i="1"/>
  <c r="I3409" i="1"/>
  <c r="A3410" i="1"/>
  <c r="Q3410" i="1" s="1"/>
  <c r="R3410" i="1" s="1"/>
  <c r="H3409" i="1"/>
  <c r="T3411" i="1"/>
  <c r="L3407" i="1" l="1"/>
  <c r="D3408" i="1"/>
  <c r="G3408" i="1" s="1"/>
  <c r="C3411" i="1"/>
  <c r="F3407" i="1"/>
  <c r="Z3403" i="1"/>
  <c r="U3408" i="1"/>
  <c r="W3408" i="1" s="1"/>
  <c r="X3404" i="1"/>
  <c r="B3404" i="1" s="1"/>
  <c r="N3406" i="1"/>
  <c r="O3405" i="1"/>
  <c r="P3405" i="1" s="1"/>
  <c r="S3405" i="1" s="1"/>
  <c r="T3412" i="1"/>
  <c r="H3410" i="1"/>
  <c r="A3411" i="1"/>
  <c r="Q3411" i="1" s="1"/>
  <c r="R3411" i="1" s="1"/>
  <c r="I3410" i="1"/>
  <c r="J3409" i="1"/>
  <c r="K3409" i="1" s="1"/>
  <c r="E3409" i="1" s="1"/>
  <c r="M3409" i="1"/>
  <c r="AB3410" i="1"/>
  <c r="L3408" i="1" l="1"/>
  <c r="D3409" i="1"/>
  <c r="G3409" i="1" s="1"/>
  <c r="C3412" i="1"/>
  <c r="F3408" i="1"/>
  <c r="Z3404" i="1"/>
  <c r="U3409" i="1"/>
  <c r="W3409" i="1" s="1"/>
  <c r="X3405" i="1"/>
  <c r="B3405" i="1" s="1"/>
  <c r="N3407" i="1"/>
  <c r="O3406" i="1"/>
  <c r="P3406" i="1" s="1"/>
  <c r="S3406" i="1" s="1"/>
  <c r="AB3411" i="1"/>
  <c r="J3410" i="1"/>
  <c r="K3410" i="1" s="1"/>
  <c r="E3410" i="1" s="1"/>
  <c r="M3410" i="1"/>
  <c r="A3412" i="1"/>
  <c r="Q3412" i="1" s="1"/>
  <c r="R3412" i="1" s="1"/>
  <c r="H3411" i="1"/>
  <c r="I3411" i="1"/>
  <c r="T3413" i="1"/>
  <c r="L3409" i="1" l="1"/>
  <c r="D3410" i="1"/>
  <c r="G3410" i="1" s="1"/>
  <c r="C3413" i="1"/>
  <c r="F3409" i="1"/>
  <c r="Z3405" i="1"/>
  <c r="U3410" i="1"/>
  <c r="W3410" i="1" s="1"/>
  <c r="X3406" i="1"/>
  <c r="B3406" i="1" s="1"/>
  <c r="N3408" i="1"/>
  <c r="O3407" i="1"/>
  <c r="P3407" i="1" s="1"/>
  <c r="S3407" i="1" s="1"/>
  <c r="T3414" i="1"/>
  <c r="J3411" i="1"/>
  <c r="K3411" i="1" s="1"/>
  <c r="E3411" i="1" s="1"/>
  <c r="M3411" i="1"/>
  <c r="AB3412" i="1"/>
  <c r="A3413" i="1"/>
  <c r="Q3413" i="1" s="1"/>
  <c r="R3413" i="1" s="1"/>
  <c r="I3412" i="1"/>
  <c r="H3412" i="1"/>
  <c r="L3410" i="1" l="1"/>
  <c r="D3411" i="1"/>
  <c r="G3411" i="1" s="1"/>
  <c r="C3414" i="1"/>
  <c r="F3410" i="1"/>
  <c r="Z3406" i="1"/>
  <c r="U3411" i="1"/>
  <c r="W3411" i="1" s="1"/>
  <c r="X3407" i="1"/>
  <c r="B3407" i="1" s="1"/>
  <c r="N3409" i="1"/>
  <c r="O3408" i="1"/>
  <c r="P3408" i="1" s="1"/>
  <c r="S3408" i="1" s="1"/>
  <c r="J3412" i="1"/>
  <c r="K3412" i="1" s="1"/>
  <c r="E3412" i="1" s="1"/>
  <c r="M3412" i="1"/>
  <c r="AB3413" i="1"/>
  <c r="A3414" i="1"/>
  <c r="Q3414" i="1" s="1"/>
  <c r="R3414" i="1" s="1"/>
  <c r="I3413" i="1"/>
  <c r="H3413" i="1"/>
  <c r="T3415" i="1"/>
  <c r="L3411" i="1" l="1"/>
  <c r="D3412" i="1"/>
  <c r="G3412" i="1" s="1"/>
  <c r="C3415" i="1"/>
  <c r="F3411" i="1"/>
  <c r="Z3407" i="1"/>
  <c r="U3412" i="1"/>
  <c r="W3412" i="1" s="1"/>
  <c r="X3408" i="1"/>
  <c r="B3408" i="1" s="1"/>
  <c r="N3410" i="1"/>
  <c r="O3409" i="1"/>
  <c r="P3409" i="1" s="1"/>
  <c r="S3409" i="1" s="1"/>
  <c r="T3416" i="1"/>
  <c r="J3413" i="1"/>
  <c r="K3413" i="1" s="1"/>
  <c r="E3413" i="1" s="1"/>
  <c r="M3413" i="1"/>
  <c r="AB3414" i="1"/>
  <c r="A3415" i="1"/>
  <c r="Q3415" i="1" s="1"/>
  <c r="R3415" i="1" s="1"/>
  <c r="H3414" i="1"/>
  <c r="I3414" i="1"/>
  <c r="L3412" i="1" l="1"/>
  <c r="D3413" i="1"/>
  <c r="G3413" i="1" s="1"/>
  <c r="C3416" i="1"/>
  <c r="F3412" i="1"/>
  <c r="Z3408" i="1"/>
  <c r="U3413" i="1"/>
  <c r="W3413" i="1" s="1"/>
  <c r="X3409" i="1"/>
  <c r="B3409" i="1" s="1"/>
  <c r="N3411" i="1"/>
  <c r="O3410" i="1"/>
  <c r="P3410" i="1" s="1"/>
  <c r="S3410" i="1" s="1"/>
  <c r="AB3415" i="1"/>
  <c r="J3414" i="1"/>
  <c r="K3414" i="1" s="1"/>
  <c r="E3414" i="1" s="1"/>
  <c r="M3414" i="1"/>
  <c r="I3415" i="1"/>
  <c r="A3416" i="1"/>
  <c r="Q3416" i="1" s="1"/>
  <c r="R3416" i="1" s="1"/>
  <c r="H3415" i="1"/>
  <c r="T3417" i="1"/>
  <c r="L3413" i="1" l="1"/>
  <c r="D3414" i="1"/>
  <c r="G3414" i="1" s="1"/>
  <c r="C3417" i="1"/>
  <c r="F3413" i="1"/>
  <c r="Z3409" i="1"/>
  <c r="U3414" i="1"/>
  <c r="W3414" i="1" s="1"/>
  <c r="X3410" i="1"/>
  <c r="B3410" i="1" s="1"/>
  <c r="N3412" i="1"/>
  <c r="O3411" i="1"/>
  <c r="P3411" i="1" s="1"/>
  <c r="S3411" i="1" s="1"/>
  <c r="T3418" i="1"/>
  <c r="H3416" i="1"/>
  <c r="A3417" i="1"/>
  <c r="Q3417" i="1" s="1"/>
  <c r="R3417" i="1" s="1"/>
  <c r="I3416" i="1"/>
  <c r="J3415" i="1"/>
  <c r="K3415" i="1" s="1"/>
  <c r="E3415" i="1" s="1"/>
  <c r="M3415" i="1"/>
  <c r="AB3416" i="1"/>
  <c r="L3414" i="1" l="1"/>
  <c r="D3415" i="1"/>
  <c r="G3415" i="1" s="1"/>
  <c r="C3418" i="1"/>
  <c r="F3414" i="1"/>
  <c r="Z3410" i="1"/>
  <c r="U3415" i="1"/>
  <c r="W3415" i="1" s="1"/>
  <c r="X3411" i="1"/>
  <c r="B3411" i="1" s="1"/>
  <c r="N3413" i="1"/>
  <c r="O3412" i="1"/>
  <c r="P3412" i="1" s="1"/>
  <c r="S3412" i="1" s="1"/>
  <c r="J3416" i="1"/>
  <c r="K3416" i="1" s="1"/>
  <c r="E3416" i="1" s="1"/>
  <c r="M3416" i="1"/>
  <c r="AB3417" i="1"/>
  <c r="H3417" i="1"/>
  <c r="A3418" i="1"/>
  <c r="Q3418" i="1" s="1"/>
  <c r="R3418" i="1" s="1"/>
  <c r="I3417" i="1"/>
  <c r="T3419" i="1"/>
  <c r="L3415" i="1" l="1"/>
  <c r="D3416" i="1"/>
  <c r="G3416" i="1" s="1"/>
  <c r="C3419" i="1"/>
  <c r="F3415" i="1"/>
  <c r="Z3411" i="1"/>
  <c r="U3416" i="1"/>
  <c r="W3416" i="1" s="1"/>
  <c r="X3412" i="1"/>
  <c r="B3412" i="1" s="1"/>
  <c r="N3414" i="1"/>
  <c r="O3413" i="1"/>
  <c r="P3413" i="1" s="1"/>
  <c r="S3413" i="1" s="1"/>
  <c r="T3420" i="1"/>
  <c r="AB3418" i="1"/>
  <c r="J3417" i="1"/>
  <c r="K3417" i="1" s="1"/>
  <c r="E3417" i="1" s="1"/>
  <c r="M3417" i="1"/>
  <c r="H3418" i="1"/>
  <c r="A3419" i="1"/>
  <c r="Q3419" i="1" s="1"/>
  <c r="R3419" i="1" s="1"/>
  <c r="I3418" i="1"/>
  <c r="L3416" i="1" l="1"/>
  <c r="D3417" i="1"/>
  <c r="G3417" i="1" s="1"/>
  <c r="C3420" i="1"/>
  <c r="F3416" i="1"/>
  <c r="Z3412" i="1"/>
  <c r="U3417" i="1"/>
  <c r="W3417" i="1" s="1"/>
  <c r="X3413" i="1"/>
  <c r="B3413" i="1" s="1"/>
  <c r="N3415" i="1"/>
  <c r="O3414" i="1"/>
  <c r="P3414" i="1" s="1"/>
  <c r="S3414" i="1" s="1"/>
  <c r="AB3419" i="1"/>
  <c r="J3418" i="1"/>
  <c r="K3418" i="1" s="1"/>
  <c r="E3418" i="1" s="1"/>
  <c r="M3418" i="1"/>
  <c r="H3419" i="1"/>
  <c r="A3420" i="1"/>
  <c r="Q3420" i="1" s="1"/>
  <c r="R3420" i="1" s="1"/>
  <c r="I3419" i="1"/>
  <c r="T3421" i="1"/>
  <c r="L3417" i="1" l="1"/>
  <c r="D3418" i="1"/>
  <c r="G3418" i="1" s="1"/>
  <c r="C3421" i="1"/>
  <c r="F3417" i="1"/>
  <c r="Z3413" i="1"/>
  <c r="N3416" i="1"/>
  <c r="O3415" i="1"/>
  <c r="P3415" i="1" s="1"/>
  <c r="S3415" i="1" s="1"/>
  <c r="U3418" i="1"/>
  <c r="W3418" i="1" s="1"/>
  <c r="X3414" i="1"/>
  <c r="B3414" i="1" s="1"/>
  <c r="T3422" i="1"/>
  <c r="J3419" i="1"/>
  <c r="K3419" i="1" s="1"/>
  <c r="E3419" i="1" s="1"/>
  <c r="M3419" i="1"/>
  <c r="AB3420" i="1"/>
  <c r="H3420" i="1"/>
  <c r="A3421" i="1"/>
  <c r="Q3421" i="1" s="1"/>
  <c r="R3421" i="1" s="1"/>
  <c r="I3420" i="1"/>
  <c r="D3419" i="1" l="1"/>
  <c r="G3419" i="1" s="1"/>
  <c r="C3422" i="1"/>
  <c r="F3418" i="1"/>
  <c r="L3418" i="1"/>
  <c r="Z3414" i="1"/>
  <c r="U3419" i="1"/>
  <c r="W3419" i="1" s="1"/>
  <c r="X3415" i="1"/>
  <c r="B3415" i="1" s="1"/>
  <c r="N3417" i="1"/>
  <c r="O3416" i="1"/>
  <c r="P3416" i="1" s="1"/>
  <c r="S3416" i="1" s="1"/>
  <c r="J3420" i="1"/>
  <c r="K3420" i="1" s="1"/>
  <c r="E3420" i="1" s="1"/>
  <c r="M3420" i="1"/>
  <c r="AB3421" i="1"/>
  <c r="H3421" i="1"/>
  <c r="I3421" i="1" s="1"/>
  <c r="A3422" i="1"/>
  <c r="Q3422" i="1" s="1"/>
  <c r="R3422" i="1" s="1"/>
  <c r="T3423" i="1"/>
  <c r="L3419" i="1" l="1"/>
  <c r="D3420" i="1"/>
  <c r="G3420" i="1" s="1"/>
  <c r="C3423" i="1"/>
  <c r="F3419" i="1"/>
  <c r="Z3415" i="1"/>
  <c r="L3420" i="1"/>
  <c r="M3421" i="1" s="1"/>
  <c r="U3420" i="1"/>
  <c r="W3420" i="1" s="1"/>
  <c r="X3416" i="1"/>
  <c r="B3416" i="1" s="1"/>
  <c r="N3418" i="1"/>
  <c r="O3417" i="1"/>
  <c r="P3417" i="1" s="1"/>
  <c r="S3417" i="1" s="1"/>
  <c r="T3424" i="1"/>
  <c r="AB3422" i="1"/>
  <c r="J3421" i="1"/>
  <c r="K3421" i="1" s="1"/>
  <c r="E3421" i="1" s="1"/>
  <c r="H3422" i="1"/>
  <c r="A3423" i="1"/>
  <c r="Q3423" i="1" s="1"/>
  <c r="R3423" i="1" s="1"/>
  <c r="I3422" i="1"/>
  <c r="D3421" i="1" l="1"/>
  <c r="G3421" i="1" s="1"/>
  <c r="C3424" i="1"/>
  <c r="F3420" i="1"/>
  <c r="Z3416" i="1"/>
  <c r="N3419" i="1"/>
  <c r="O3418" i="1"/>
  <c r="P3418" i="1" s="1"/>
  <c r="S3418" i="1" s="1"/>
  <c r="U3421" i="1"/>
  <c r="W3421" i="1" s="1"/>
  <c r="X3417" i="1"/>
  <c r="B3417" i="1" s="1"/>
  <c r="AB3423" i="1"/>
  <c r="J3422" i="1"/>
  <c r="K3422" i="1" s="1"/>
  <c r="E3422" i="1" s="1"/>
  <c r="M3422" i="1"/>
  <c r="H3423" i="1"/>
  <c r="A3424" i="1"/>
  <c r="Q3424" i="1" s="1"/>
  <c r="R3424" i="1" s="1"/>
  <c r="I3423" i="1"/>
  <c r="T3425" i="1"/>
  <c r="D3422" i="1" l="1"/>
  <c r="G3422" i="1" s="1"/>
  <c r="C3425" i="1"/>
  <c r="F3421" i="1"/>
  <c r="L3421" i="1"/>
  <c r="Z3417" i="1"/>
  <c r="U3422" i="1"/>
  <c r="W3422" i="1" s="1"/>
  <c r="X3418" i="1"/>
  <c r="B3418" i="1" s="1"/>
  <c r="N3420" i="1"/>
  <c r="O3419" i="1"/>
  <c r="P3419" i="1" s="1"/>
  <c r="S3419" i="1" s="1"/>
  <c r="T3426" i="1"/>
  <c r="J3423" i="1"/>
  <c r="K3423" i="1" s="1"/>
  <c r="E3423" i="1" s="1"/>
  <c r="M3423" i="1"/>
  <c r="AB3424" i="1"/>
  <c r="H3424" i="1"/>
  <c r="A3425" i="1"/>
  <c r="Q3425" i="1" s="1"/>
  <c r="R3425" i="1" s="1"/>
  <c r="I3424" i="1"/>
  <c r="L3422" i="1" l="1"/>
  <c r="D3423" i="1"/>
  <c r="G3423" i="1" s="1"/>
  <c r="C3426" i="1"/>
  <c r="F3422" i="1"/>
  <c r="Z3418" i="1"/>
  <c r="U3423" i="1"/>
  <c r="W3423" i="1" s="1"/>
  <c r="X3419" i="1"/>
  <c r="B3419" i="1" s="1"/>
  <c r="N3421" i="1"/>
  <c r="O3420" i="1"/>
  <c r="P3420" i="1" s="1"/>
  <c r="S3420" i="1" s="1"/>
  <c r="J3424" i="1"/>
  <c r="K3424" i="1" s="1"/>
  <c r="E3424" i="1" s="1"/>
  <c r="M3424" i="1"/>
  <c r="AB3425" i="1"/>
  <c r="H3425" i="1"/>
  <c r="A3426" i="1"/>
  <c r="Q3426" i="1" s="1"/>
  <c r="R3426" i="1" s="1"/>
  <c r="I3425" i="1"/>
  <c r="T3427" i="1"/>
  <c r="L3423" i="1" l="1"/>
  <c r="D3424" i="1"/>
  <c r="G3424" i="1" s="1"/>
  <c r="C3427" i="1"/>
  <c r="F3423" i="1"/>
  <c r="Z3419" i="1"/>
  <c r="N3422" i="1"/>
  <c r="O3421" i="1"/>
  <c r="P3421" i="1" s="1"/>
  <c r="S3421" i="1" s="1"/>
  <c r="U3424" i="1"/>
  <c r="W3424" i="1" s="1"/>
  <c r="X3420" i="1"/>
  <c r="B3420" i="1" s="1"/>
  <c r="T3428" i="1"/>
  <c r="AB3426" i="1"/>
  <c r="J3425" i="1"/>
  <c r="K3425" i="1" s="1"/>
  <c r="E3425" i="1" s="1"/>
  <c r="M3425" i="1"/>
  <c r="H3426" i="1"/>
  <c r="A3427" i="1"/>
  <c r="Q3427" i="1" s="1"/>
  <c r="R3427" i="1" s="1"/>
  <c r="I3426" i="1"/>
  <c r="D3425" i="1" l="1"/>
  <c r="G3425" i="1" s="1"/>
  <c r="C3428" i="1"/>
  <c r="F3424" i="1"/>
  <c r="L3424" i="1"/>
  <c r="Z3420" i="1"/>
  <c r="U3425" i="1"/>
  <c r="W3425" i="1" s="1"/>
  <c r="X3421" i="1"/>
  <c r="B3421" i="1" s="1"/>
  <c r="N3423" i="1"/>
  <c r="O3422" i="1"/>
  <c r="P3422" i="1" s="1"/>
  <c r="S3422" i="1" s="1"/>
  <c r="AB3427" i="1"/>
  <c r="J3426" i="1"/>
  <c r="K3426" i="1" s="1"/>
  <c r="E3426" i="1" s="1"/>
  <c r="M3426" i="1"/>
  <c r="H3427" i="1"/>
  <c r="A3428" i="1"/>
  <c r="Q3428" i="1" s="1"/>
  <c r="R3428" i="1" s="1"/>
  <c r="I3427" i="1"/>
  <c r="T3429" i="1"/>
  <c r="L3425" i="1" l="1"/>
  <c r="C3429" i="1"/>
  <c r="D3426" i="1"/>
  <c r="G3426" i="1" s="1"/>
  <c r="F3425" i="1"/>
  <c r="Z3421" i="1"/>
  <c r="N3424" i="1"/>
  <c r="O3423" i="1"/>
  <c r="P3423" i="1" s="1"/>
  <c r="S3423" i="1" s="1"/>
  <c r="U3426" i="1"/>
  <c r="W3426" i="1" s="1"/>
  <c r="X3422" i="1"/>
  <c r="Z3422" i="1" s="1"/>
  <c r="T3430" i="1"/>
  <c r="J3427" i="1"/>
  <c r="K3427" i="1" s="1"/>
  <c r="E3427" i="1" s="1"/>
  <c r="M3427" i="1"/>
  <c r="AB3428" i="1"/>
  <c r="H3428" i="1"/>
  <c r="A3429" i="1"/>
  <c r="Q3429" i="1" s="1"/>
  <c r="R3429" i="1" s="1"/>
  <c r="I3428" i="1"/>
  <c r="L3426" i="1" l="1"/>
  <c r="D3427" i="1"/>
  <c r="G3427" i="1" s="1"/>
  <c r="F3426" i="1"/>
  <c r="C3430" i="1"/>
  <c r="B3422" i="1"/>
  <c r="X3423" i="1"/>
  <c r="B3423" i="1" s="1"/>
  <c r="U3427" i="1"/>
  <c r="W3427" i="1" s="1"/>
  <c r="N3425" i="1"/>
  <c r="O3424" i="1"/>
  <c r="P3424" i="1" s="1"/>
  <c r="S3424" i="1" s="1"/>
  <c r="J3428" i="1"/>
  <c r="K3428" i="1" s="1"/>
  <c r="E3428" i="1" s="1"/>
  <c r="M3428" i="1"/>
  <c r="AB3429" i="1"/>
  <c r="H3429" i="1"/>
  <c r="A3430" i="1"/>
  <c r="Q3430" i="1" s="1"/>
  <c r="R3430" i="1" s="1"/>
  <c r="I3429" i="1"/>
  <c r="T3431" i="1"/>
  <c r="L3427" i="1" l="1"/>
  <c r="D3428" i="1"/>
  <c r="G3428" i="1" s="1"/>
  <c r="C3431" i="1"/>
  <c r="F3427" i="1"/>
  <c r="Z3423" i="1"/>
  <c r="N3426" i="1"/>
  <c r="O3425" i="1"/>
  <c r="P3425" i="1" s="1"/>
  <c r="S3425" i="1" s="1"/>
  <c r="U3428" i="1"/>
  <c r="W3428" i="1" s="1"/>
  <c r="X3424" i="1"/>
  <c r="B3424" i="1" s="1"/>
  <c r="T3432" i="1"/>
  <c r="AB3430" i="1"/>
  <c r="J3429" i="1"/>
  <c r="K3429" i="1" s="1"/>
  <c r="E3429" i="1" s="1"/>
  <c r="M3429" i="1"/>
  <c r="H3430" i="1"/>
  <c r="A3431" i="1"/>
  <c r="Q3431" i="1" s="1"/>
  <c r="R3431" i="1" s="1"/>
  <c r="I3430" i="1"/>
  <c r="L3428" i="1" l="1"/>
  <c r="D3429" i="1"/>
  <c r="G3429" i="1" s="1"/>
  <c r="C3432" i="1"/>
  <c r="F3428" i="1"/>
  <c r="Z3424" i="1"/>
  <c r="X3425" i="1"/>
  <c r="B3425" i="1" s="1"/>
  <c r="U3429" i="1"/>
  <c r="W3429" i="1" s="1"/>
  <c r="N3427" i="1"/>
  <c r="O3426" i="1"/>
  <c r="P3426" i="1" s="1"/>
  <c r="S3426" i="1" s="1"/>
  <c r="AB3431" i="1"/>
  <c r="J3430" i="1"/>
  <c r="K3430" i="1" s="1"/>
  <c r="E3430" i="1" s="1"/>
  <c r="M3430" i="1"/>
  <c r="A3432" i="1"/>
  <c r="H3431" i="1"/>
  <c r="I3431" i="1"/>
  <c r="T3433" i="1"/>
  <c r="L3429" i="1" l="1"/>
  <c r="D3430" i="1"/>
  <c r="G3430" i="1" s="1"/>
  <c r="Q3432" i="1"/>
  <c r="R3432" i="1" s="1"/>
  <c r="F3429" i="1"/>
  <c r="Z3425" i="1"/>
  <c r="U3430" i="1"/>
  <c r="W3430" i="1" s="1"/>
  <c r="X3426" i="1"/>
  <c r="B3426" i="1" s="1"/>
  <c r="N3428" i="1"/>
  <c r="O3427" i="1"/>
  <c r="P3427" i="1" s="1"/>
  <c r="S3427" i="1" s="1"/>
  <c r="T3434" i="1"/>
  <c r="J3431" i="1"/>
  <c r="K3431" i="1" s="1"/>
  <c r="E3431" i="1" s="1"/>
  <c r="M3431" i="1"/>
  <c r="AB3432" i="1"/>
  <c r="A3433" i="1"/>
  <c r="Q3433" i="1" s="1"/>
  <c r="R3433" i="1" s="1"/>
  <c r="I3432" i="1"/>
  <c r="H3432" i="1"/>
  <c r="L3430" i="1" l="1"/>
  <c r="D3431" i="1"/>
  <c r="C3433" i="1"/>
  <c r="C3434" i="1" s="1"/>
  <c r="F3430" i="1"/>
  <c r="Z3426" i="1"/>
  <c r="X3427" i="1"/>
  <c r="N3429" i="1"/>
  <c r="O3428" i="1"/>
  <c r="U3431" i="1"/>
  <c r="J3432" i="1"/>
  <c r="M3432" i="1"/>
  <c r="AB3433" i="1"/>
  <c r="I3433" i="1"/>
  <c r="A3434" i="1"/>
  <c r="Q3434" i="1" s="1"/>
  <c r="R3434" i="1" s="1"/>
  <c r="H3433" i="1"/>
  <c r="T3435" i="1"/>
  <c r="G3431" i="1" l="1"/>
  <c r="L3431" i="1"/>
  <c r="C3435" i="1"/>
  <c r="F3431" i="1"/>
  <c r="Z3427" i="1"/>
  <c r="K3432" i="1"/>
  <c r="P3428" i="1"/>
  <c r="B3427" i="1"/>
  <c r="W3431" i="1"/>
  <c r="N3430" i="1"/>
  <c r="O3429" i="1"/>
  <c r="T3436" i="1"/>
  <c r="H3434" i="1"/>
  <c r="I3434" i="1"/>
  <c r="A3435" i="1"/>
  <c r="Q3435" i="1" s="1"/>
  <c r="R3435" i="1" s="1"/>
  <c r="J3433" i="1"/>
  <c r="K3433" i="1" s="1"/>
  <c r="M3433" i="1"/>
  <c r="AB3434" i="1"/>
  <c r="E3432" i="1" l="1"/>
  <c r="E3433" i="1" s="1"/>
  <c r="S3428" i="1"/>
  <c r="C3436" i="1"/>
  <c r="U3432" i="1"/>
  <c r="P3429" i="1"/>
  <c r="X3428" i="1"/>
  <c r="N3431" i="1"/>
  <c r="O3430" i="1"/>
  <c r="AB3435" i="1"/>
  <c r="A3436" i="1"/>
  <c r="Q3436" i="1" s="1"/>
  <c r="R3436" i="1" s="1"/>
  <c r="I3435" i="1"/>
  <c r="H3435" i="1"/>
  <c r="J3434" i="1"/>
  <c r="K3434" i="1" s="1"/>
  <c r="M3434" i="1"/>
  <c r="T3437" i="1"/>
  <c r="D3432" i="1" l="1"/>
  <c r="G3432" i="1" s="1"/>
  <c r="U3433" i="1"/>
  <c r="W3433" i="1" s="1"/>
  <c r="S3429" i="1"/>
  <c r="E3434" i="1"/>
  <c r="D3433" i="1"/>
  <c r="C3437" i="1"/>
  <c r="Z3428" i="1"/>
  <c r="B3428" i="1"/>
  <c r="P3430" i="1"/>
  <c r="W3432" i="1"/>
  <c r="N3432" i="1"/>
  <c r="N3433" i="1" s="1"/>
  <c r="N3434" i="1" s="1"/>
  <c r="N3435" i="1" s="1"/>
  <c r="O3431" i="1"/>
  <c r="X3429" i="1"/>
  <c r="T3438" i="1"/>
  <c r="M3435" i="1"/>
  <c r="J3435" i="1"/>
  <c r="K3435" i="1" s="1"/>
  <c r="AB3436" i="1"/>
  <c r="I3436" i="1"/>
  <c r="A3437" i="1"/>
  <c r="Q3437" i="1" s="1"/>
  <c r="R3437" i="1" s="1"/>
  <c r="H3436" i="1"/>
  <c r="F3432" i="1" l="1"/>
  <c r="L3432" i="1"/>
  <c r="O3432" i="1" s="1"/>
  <c r="U3434" i="1"/>
  <c r="W3434" i="1" s="1"/>
  <c r="S3430" i="1"/>
  <c r="E3435" i="1"/>
  <c r="G3433" i="1"/>
  <c r="L3433" i="1"/>
  <c r="O3433" i="1" s="1"/>
  <c r="D3434" i="1"/>
  <c r="F3433" i="1"/>
  <c r="C3438" i="1"/>
  <c r="Z3429" i="1"/>
  <c r="X3430" i="1"/>
  <c r="P3431" i="1"/>
  <c r="B3429" i="1"/>
  <c r="A3438" i="1"/>
  <c r="Q3438" i="1" s="1"/>
  <c r="R3438" i="1" s="1"/>
  <c r="H3437" i="1"/>
  <c r="I3437" i="1"/>
  <c r="J3436" i="1"/>
  <c r="K3436" i="1" s="1"/>
  <c r="M3436" i="1"/>
  <c r="N3436" i="1" s="1"/>
  <c r="AB3437" i="1"/>
  <c r="T3439" i="1"/>
  <c r="U3435" i="1" l="1"/>
  <c r="W3435" i="1" s="1"/>
  <c r="S3431" i="1"/>
  <c r="P3432" i="1"/>
  <c r="P3433" i="1"/>
  <c r="X3433" i="1" s="1"/>
  <c r="D3435" i="1"/>
  <c r="G3435" i="1" s="1"/>
  <c r="E3436" i="1"/>
  <c r="F3434" i="1"/>
  <c r="G3434" i="1"/>
  <c r="L3434" i="1"/>
  <c r="O3434" i="1" s="1"/>
  <c r="C3439" i="1"/>
  <c r="Z3430" i="1"/>
  <c r="X3431" i="1"/>
  <c r="U3436" i="1"/>
  <c r="W3436" i="1" s="1"/>
  <c r="B3430" i="1"/>
  <c r="T3440" i="1"/>
  <c r="J3437" i="1"/>
  <c r="K3437" i="1" s="1"/>
  <c r="M3437" i="1"/>
  <c r="N3437" i="1" s="1"/>
  <c r="AB3438" i="1"/>
  <c r="A3439" i="1"/>
  <c r="Q3439" i="1" s="1"/>
  <c r="R3439" i="1" s="1"/>
  <c r="I3438" i="1"/>
  <c r="H3438" i="1"/>
  <c r="X3432" i="1" l="1"/>
  <c r="D3436" i="1"/>
  <c r="G3436" i="1" s="1"/>
  <c r="L3435" i="1"/>
  <c r="O3435" i="1" s="1"/>
  <c r="P3435" i="1" s="1"/>
  <c r="X3435" i="1" s="1"/>
  <c r="S3432" i="1"/>
  <c r="F3435" i="1"/>
  <c r="P3434" i="1"/>
  <c r="B3433" i="1"/>
  <c r="S3433" i="1"/>
  <c r="Z3433" i="1" s="1"/>
  <c r="E3437" i="1"/>
  <c r="L3436" i="1"/>
  <c r="O3436" i="1" s="1"/>
  <c r="C3440" i="1"/>
  <c r="Z3431" i="1"/>
  <c r="B3432" i="1"/>
  <c r="U3437" i="1"/>
  <c r="W3437" i="1" s="1"/>
  <c r="B3431" i="1"/>
  <c r="J3438" i="1"/>
  <c r="K3438" i="1" s="1"/>
  <c r="M3438" i="1"/>
  <c r="N3438" i="1" s="1"/>
  <c r="AB3439" i="1"/>
  <c r="A3440" i="1"/>
  <c r="Q3440" i="1" s="1"/>
  <c r="R3440" i="1" s="1"/>
  <c r="I3439" i="1"/>
  <c r="H3439" i="1"/>
  <c r="T3441" i="1"/>
  <c r="F3436" i="1" l="1"/>
  <c r="Z3432" i="1"/>
  <c r="P3436" i="1"/>
  <c r="S3434" i="1"/>
  <c r="D3437" i="1"/>
  <c r="B3435" i="1"/>
  <c r="X3434" i="1"/>
  <c r="S3435" i="1"/>
  <c r="E3438" i="1"/>
  <c r="C3441" i="1"/>
  <c r="U3438" i="1"/>
  <c r="W3438" i="1" s="1"/>
  <c r="T3442" i="1"/>
  <c r="J3439" i="1"/>
  <c r="K3439" i="1" s="1"/>
  <c r="M3439" i="1"/>
  <c r="N3439" i="1" s="1"/>
  <c r="AB3440" i="1"/>
  <c r="A3441" i="1"/>
  <c r="Q3441" i="1" s="1"/>
  <c r="R3441" i="1" s="1"/>
  <c r="I3440" i="1"/>
  <c r="H3440" i="1"/>
  <c r="D3438" i="1" l="1"/>
  <c r="F3437" i="1"/>
  <c r="F3438" i="1" s="1"/>
  <c r="X3436" i="1"/>
  <c r="B3436" i="1" s="1"/>
  <c r="Z3434" i="1"/>
  <c r="B3434" i="1"/>
  <c r="G3438" i="1"/>
  <c r="G3437" i="1"/>
  <c r="Z3435" i="1"/>
  <c r="L3437" i="1"/>
  <c r="O3437" i="1" s="1"/>
  <c r="S3436" i="1"/>
  <c r="E3439" i="1"/>
  <c r="L3438" i="1"/>
  <c r="O3438" i="1" s="1"/>
  <c r="C3442" i="1"/>
  <c r="U3439" i="1"/>
  <c r="W3439" i="1" s="1"/>
  <c r="J3440" i="1"/>
  <c r="K3440" i="1" s="1"/>
  <c r="M3440" i="1"/>
  <c r="N3440" i="1" s="1"/>
  <c r="AB3441" i="1"/>
  <c r="A3442" i="1"/>
  <c r="Q3442" i="1" s="1"/>
  <c r="R3442" i="1" s="1"/>
  <c r="I3441" i="1"/>
  <c r="H3441" i="1"/>
  <c r="T3443" i="1"/>
  <c r="P3438" i="1" l="1"/>
  <c r="D3439" i="1"/>
  <c r="Z3436" i="1"/>
  <c r="P3437" i="1"/>
  <c r="E3440" i="1"/>
  <c r="C3443" i="1"/>
  <c r="U3440" i="1"/>
  <c r="W3440" i="1" s="1"/>
  <c r="T3444" i="1"/>
  <c r="J3441" i="1"/>
  <c r="K3441" i="1" s="1"/>
  <c r="M3441" i="1"/>
  <c r="N3441" i="1" s="1"/>
  <c r="AB3442" i="1"/>
  <c r="A3443" i="1"/>
  <c r="Q3443" i="1" s="1"/>
  <c r="R3443" i="1" s="1"/>
  <c r="I3442" i="1"/>
  <c r="H3442" i="1"/>
  <c r="L3439" i="1" l="1"/>
  <c r="O3439" i="1" s="1"/>
  <c r="P3439" i="1" s="1"/>
  <c r="X3438" i="1"/>
  <c r="D3440" i="1"/>
  <c r="G3439" i="1"/>
  <c r="F3439" i="1"/>
  <c r="S3437" i="1"/>
  <c r="X3437" i="1"/>
  <c r="S3438" i="1"/>
  <c r="E3441" i="1"/>
  <c r="C3444" i="1"/>
  <c r="U3441" i="1"/>
  <c r="W3441" i="1" s="1"/>
  <c r="J3442" i="1"/>
  <c r="K3442" i="1" s="1"/>
  <c r="M3442" i="1"/>
  <c r="N3442" i="1" s="1"/>
  <c r="AB3443" i="1"/>
  <c r="A3444" i="1"/>
  <c r="Q3444" i="1" s="1"/>
  <c r="R3444" i="1" s="1"/>
  <c r="I3443" i="1"/>
  <c r="H3443" i="1"/>
  <c r="T3445" i="1"/>
  <c r="X3439" i="1" l="1"/>
  <c r="L3440" i="1"/>
  <c r="O3440" i="1" s="1"/>
  <c r="F3440" i="1"/>
  <c r="B3438" i="1"/>
  <c r="Z3438" i="1"/>
  <c r="Z3437" i="1"/>
  <c r="B3437" i="1"/>
  <c r="D3441" i="1"/>
  <c r="S3439" i="1"/>
  <c r="G3440" i="1"/>
  <c r="E3442" i="1"/>
  <c r="C3445" i="1"/>
  <c r="U3442" i="1"/>
  <c r="W3442" i="1" s="1"/>
  <c r="T3446" i="1"/>
  <c r="J3443" i="1"/>
  <c r="K3443" i="1" s="1"/>
  <c r="M3443" i="1"/>
  <c r="N3443" i="1" s="1"/>
  <c r="AB3444" i="1"/>
  <c r="A3445" i="1"/>
  <c r="Q3445" i="1" s="1"/>
  <c r="R3445" i="1" s="1"/>
  <c r="I3444" i="1"/>
  <c r="H3444" i="1"/>
  <c r="B3439" i="1" l="1"/>
  <c r="P3440" i="1"/>
  <c r="X3440" i="1" s="1"/>
  <c r="B3440" i="1" s="1"/>
  <c r="F3441" i="1"/>
  <c r="G3441" i="1"/>
  <c r="L3441" i="1"/>
  <c r="O3441" i="1" s="1"/>
  <c r="Z3439" i="1"/>
  <c r="D3442" i="1"/>
  <c r="S3440" i="1"/>
  <c r="E3443" i="1"/>
  <c r="C3446" i="1"/>
  <c r="U3443" i="1"/>
  <c r="W3443" i="1" s="1"/>
  <c r="J3444" i="1"/>
  <c r="K3444" i="1" s="1"/>
  <c r="M3444" i="1"/>
  <c r="N3444" i="1" s="1"/>
  <c r="AB3445" i="1"/>
  <c r="A3446" i="1"/>
  <c r="Q3446" i="1" s="1"/>
  <c r="R3446" i="1" s="1"/>
  <c r="I3445" i="1"/>
  <c r="H3445" i="1"/>
  <c r="T3447" i="1"/>
  <c r="Z3440" i="1" l="1"/>
  <c r="D3443" i="1"/>
  <c r="L3443" i="1" s="1"/>
  <c r="O3443" i="1" s="1"/>
  <c r="F3442" i="1"/>
  <c r="P3441" i="1"/>
  <c r="G3442" i="1"/>
  <c r="L3442" i="1"/>
  <c r="O3442" i="1" s="1"/>
  <c r="E3444" i="1"/>
  <c r="C3447" i="1"/>
  <c r="U3444" i="1"/>
  <c r="W3444" i="1" s="1"/>
  <c r="T3448" i="1"/>
  <c r="J3445" i="1"/>
  <c r="K3445" i="1" s="1"/>
  <c r="M3445" i="1"/>
  <c r="N3445" i="1" s="1"/>
  <c r="AB3446" i="1"/>
  <c r="A3447" i="1"/>
  <c r="Q3447" i="1" s="1"/>
  <c r="R3447" i="1" s="1"/>
  <c r="I3446" i="1"/>
  <c r="H3446" i="1"/>
  <c r="F3443" i="1" l="1"/>
  <c r="P3443" i="1"/>
  <c r="X3443" i="1" s="1"/>
  <c r="D3444" i="1"/>
  <c r="G3443" i="1"/>
  <c r="P3442" i="1"/>
  <c r="S3441" i="1"/>
  <c r="X3441" i="1"/>
  <c r="E3445" i="1"/>
  <c r="C3448" i="1"/>
  <c r="U3445" i="1"/>
  <c r="W3445" i="1" s="1"/>
  <c r="J3446" i="1"/>
  <c r="K3446" i="1" s="1"/>
  <c r="M3446" i="1"/>
  <c r="N3446" i="1" s="1"/>
  <c r="AB3447" i="1"/>
  <c r="A3448" i="1"/>
  <c r="Q3448" i="1" s="1"/>
  <c r="R3448" i="1" s="1"/>
  <c r="I3447" i="1"/>
  <c r="H3447" i="1"/>
  <c r="T3449" i="1"/>
  <c r="F3444" i="1" l="1"/>
  <c r="L3444" i="1"/>
  <c r="O3444" i="1" s="1"/>
  <c r="D3445" i="1"/>
  <c r="L3445" i="1" s="1"/>
  <c r="O3445" i="1" s="1"/>
  <c r="S3443" i="1"/>
  <c r="G3444" i="1"/>
  <c r="Z3441" i="1"/>
  <c r="B3441" i="1"/>
  <c r="S3442" i="1"/>
  <c r="X3442" i="1"/>
  <c r="E3446" i="1"/>
  <c r="B3443" i="1"/>
  <c r="C3449" i="1"/>
  <c r="U3446" i="1"/>
  <c r="W3446" i="1" s="1"/>
  <c r="T3450" i="1"/>
  <c r="J3447" i="1"/>
  <c r="K3447" i="1" s="1"/>
  <c r="M3447" i="1"/>
  <c r="N3447" i="1" s="1"/>
  <c r="AB3448" i="1"/>
  <c r="A3449" i="1"/>
  <c r="Q3449" i="1" s="1"/>
  <c r="R3449" i="1" s="1"/>
  <c r="I3448" i="1"/>
  <c r="H3448" i="1"/>
  <c r="F3445" i="1" l="1"/>
  <c r="G3445" i="1"/>
  <c r="P3444" i="1"/>
  <c r="P3445" i="1"/>
  <c r="D3446" i="1"/>
  <c r="L3446" i="1" s="1"/>
  <c r="O3446" i="1" s="1"/>
  <c r="Z3443" i="1"/>
  <c r="Z3442" i="1"/>
  <c r="B3442" i="1"/>
  <c r="E3447" i="1"/>
  <c r="C3450" i="1"/>
  <c r="U3447" i="1"/>
  <c r="W3447" i="1" s="1"/>
  <c r="J3448" i="1"/>
  <c r="K3448" i="1" s="1"/>
  <c r="M3448" i="1"/>
  <c r="N3448" i="1" s="1"/>
  <c r="AB3449" i="1"/>
  <c r="A3450" i="1"/>
  <c r="Q3450" i="1" s="1"/>
  <c r="R3450" i="1" s="1"/>
  <c r="H3449" i="1"/>
  <c r="I3449" i="1" s="1"/>
  <c r="T3451" i="1"/>
  <c r="F3446" i="1" l="1"/>
  <c r="D3447" i="1"/>
  <c r="G3447" i="1" s="1"/>
  <c r="S3445" i="1"/>
  <c r="S3444" i="1"/>
  <c r="X3444" i="1"/>
  <c r="X3445" i="1"/>
  <c r="B3445" i="1" s="1"/>
  <c r="P3446" i="1"/>
  <c r="X3446" i="1" s="1"/>
  <c r="G3446" i="1"/>
  <c r="E3448" i="1"/>
  <c r="C3451" i="1"/>
  <c r="U3448" i="1"/>
  <c r="W3448" i="1" s="1"/>
  <c r="T3452" i="1"/>
  <c r="J3449" i="1"/>
  <c r="K3449" i="1" s="1"/>
  <c r="E3449" i="1" s="1"/>
  <c r="AB3450" i="1"/>
  <c r="A3451" i="1"/>
  <c r="Q3451" i="1" s="1"/>
  <c r="R3451" i="1" s="1"/>
  <c r="I3450" i="1"/>
  <c r="H3450" i="1"/>
  <c r="F3447" i="1" l="1"/>
  <c r="L3447" i="1"/>
  <c r="O3447" i="1" s="1"/>
  <c r="P3447" i="1" s="1"/>
  <c r="S3447" i="1" s="1"/>
  <c r="Z3447" i="1" s="1"/>
  <c r="D3448" i="1"/>
  <c r="G3448" i="1" s="1"/>
  <c r="Z3445" i="1"/>
  <c r="B3444" i="1"/>
  <c r="Z3444" i="1"/>
  <c r="S3446" i="1"/>
  <c r="B3446" i="1"/>
  <c r="C3452" i="1"/>
  <c r="D3449" i="1"/>
  <c r="G3449" i="1" s="1"/>
  <c r="F3448" i="1"/>
  <c r="U3449" i="1"/>
  <c r="W3449" i="1" s="1"/>
  <c r="J3450" i="1"/>
  <c r="K3450" i="1" s="1"/>
  <c r="E3450" i="1" s="1"/>
  <c r="AB3451" i="1"/>
  <c r="I3451" i="1"/>
  <c r="H3451" i="1"/>
  <c r="A3452" i="1"/>
  <c r="Q3452" i="1" s="1"/>
  <c r="R3452" i="1" s="1"/>
  <c r="T3453" i="1"/>
  <c r="L3448" i="1" l="1"/>
  <c r="O3448" i="1" s="1"/>
  <c r="P3448" i="1" s="1"/>
  <c r="S3448" i="1" s="1"/>
  <c r="Z3448" i="1" s="1"/>
  <c r="X3447" i="1"/>
  <c r="B3447" i="1" s="1"/>
  <c r="Z3446" i="1"/>
  <c r="M3449" i="1"/>
  <c r="N3449" i="1" s="1"/>
  <c r="X3448" i="1"/>
  <c r="B3448" i="1" s="1"/>
  <c r="L3449" i="1"/>
  <c r="D3450" i="1"/>
  <c r="G3450" i="1" s="1"/>
  <c r="F3449" i="1"/>
  <c r="C3453" i="1"/>
  <c r="U3450" i="1"/>
  <c r="W3450" i="1" s="1"/>
  <c r="T3454" i="1"/>
  <c r="I3452" i="1"/>
  <c r="H3452" i="1"/>
  <c r="A3453" i="1"/>
  <c r="Q3453" i="1" s="1"/>
  <c r="R3453" i="1" s="1"/>
  <c r="J3451" i="1"/>
  <c r="K3451" i="1" s="1"/>
  <c r="E3451" i="1" s="1"/>
  <c r="AB3452" i="1"/>
  <c r="M3450" i="1" l="1"/>
  <c r="N3450" i="1" s="1"/>
  <c r="O3449" i="1"/>
  <c r="P3449" i="1" s="1"/>
  <c r="S3449" i="1" s="1"/>
  <c r="D3451" i="1"/>
  <c r="C3454" i="1"/>
  <c r="F3450" i="1"/>
  <c r="L3450" i="1"/>
  <c r="U3451" i="1"/>
  <c r="W3451" i="1" s="1"/>
  <c r="I3453" i="1"/>
  <c r="H3453" i="1"/>
  <c r="A3454" i="1"/>
  <c r="Q3454" i="1" s="1"/>
  <c r="R3454" i="1" s="1"/>
  <c r="J3452" i="1"/>
  <c r="K3452" i="1" s="1"/>
  <c r="E3452" i="1" s="1"/>
  <c r="AB3453" i="1"/>
  <c r="T3455" i="1"/>
  <c r="M3451" i="1" l="1"/>
  <c r="N3451" i="1" s="1"/>
  <c r="O3450" i="1"/>
  <c r="P3450" i="1" s="1"/>
  <c r="S3450" i="1" s="1"/>
  <c r="Z3450" i="1" s="1"/>
  <c r="G3451" i="1"/>
  <c r="X3449" i="1"/>
  <c r="Z3449" i="1" s="1"/>
  <c r="L3451" i="1"/>
  <c r="O3451" i="1" s="1"/>
  <c r="D3452" i="1"/>
  <c r="C3455" i="1"/>
  <c r="F3451" i="1"/>
  <c r="U3452" i="1"/>
  <c r="W3452" i="1" s="1"/>
  <c r="T3456" i="1"/>
  <c r="A3455" i="1"/>
  <c r="Q3455" i="1" s="1"/>
  <c r="R3455" i="1" s="1"/>
  <c r="I3454" i="1"/>
  <c r="H3454" i="1"/>
  <c r="J3453" i="1"/>
  <c r="K3453" i="1" s="1"/>
  <c r="E3453" i="1" s="1"/>
  <c r="AB3454" i="1"/>
  <c r="M3452" i="1" l="1"/>
  <c r="N3452" i="1" s="1"/>
  <c r="X3450" i="1"/>
  <c r="B3450" i="1" s="1"/>
  <c r="P3451" i="1"/>
  <c r="X3451" i="1" s="1"/>
  <c r="G3452" i="1"/>
  <c r="B3449" i="1"/>
  <c r="L3452" i="1"/>
  <c r="O3452" i="1" s="1"/>
  <c r="D3453" i="1"/>
  <c r="C3456" i="1"/>
  <c r="F3452" i="1"/>
  <c r="U3453" i="1"/>
  <c r="W3453" i="1" s="1"/>
  <c r="AB3455" i="1"/>
  <c r="J3454" i="1"/>
  <c r="K3454" i="1" s="1"/>
  <c r="E3454" i="1" s="1"/>
  <c r="H3455" i="1"/>
  <c r="A3456" i="1"/>
  <c r="Q3456" i="1" s="1"/>
  <c r="R3456" i="1" s="1"/>
  <c r="I3455" i="1"/>
  <c r="T3457" i="1"/>
  <c r="M3453" i="1" l="1"/>
  <c r="N3453" i="1" s="1"/>
  <c r="P3452" i="1"/>
  <c r="X3452" i="1" s="1"/>
  <c r="B3451" i="1"/>
  <c r="G3453" i="1"/>
  <c r="S3451" i="1"/>
  <c r="L3453" i="1"/>
  <c r="O3453" i="1" s="1"/>
  <c r="M3454" i="1"/>
  <c r="N3454" i="1" s="1"/>
  <c r="D3454" i="1"/>
  <c r="C3457" i="1"/>
  <c r="F3453" i="1"/>
  <c r="U3454" i="1"/>
  <c r="W3454" i="1" s="1"/>
  <c r="T3458" i="1"/>
  <c r="J3455" i="1"/>
  <c r="K3455" i="1" s="1"/>
  <c r="E3455" i="1" s="1"/>
  <c r="AB3456" i="1"/>
  <c r="A3457" i="1"/>
  <c r="Q3457" i="1" s="1"/>
  <c r="R3457" i="1" s="1"/>
  <c r="I3456" i="1"/>
  <c r="H3456" i="1"/>
  <c r="G3454" i="1" l="1"/>
  <c r="P3453" i="1"/>
  <c r="Z3451" i="1"/>
  <c r="S3452" i="1"/>
  <c r="M3455" i="1"/>
  <c r="N3455" i="1" s="1"/>
  <c r="B3452" i="1"/>
  <c r="L3454" i="1"/>
  <c r="O3454" i="1" s="1"/>
  <c r="D3455" i="1"/>
  <c r="C3458" i="1"/>
  <c r="F3454" i="1"/>
  <c r="U3455" i="1"/>
  <c r="W3455" i="1" s="1"/>
  <c r="J3456" i="1"/>
  <c r="K3456" i="1" s="1"/>
  <c r="E3456" i="1" s="1"/>
  <c r="AB3457" i="1"/>
  <c r="H3457" i="1"/>
  <c r="I3457" i="1"/>
  <c r="A3458" i="1"/>
  <c r="Q3458" i="1" s="1"/>
  <c r="R3458" i="1" s="1"/>
  <c r="T3459" i="1"/>
  <c r="X3453" i="1" l="1"/>
  <c r="M3456" i="1"/>
  <c r="N3456" i="1" s="1"/>
  <c r="S3453" i="1"/>
  <c r="G3455" i="1"/>
  <c r="Z3452" i="1"/>
  <c r="P3454" i="1"/>
  <c r="X3454" i="1" s="1"/>
  <c r="L3455" i="1"/>
  <c r="O3455" i="1" s="1"/>
  <c r="D3456" i="1"/>
  <c r="C3459" i="1"/>
  <c r="F3455" i="1"/>
  <c r="U3456" i="1"/>
  <c r="W3456" i="1" s="1"/>
  <c r="T3460" i="1"/>
  <c r="I3458" i="1"/>
  <c r="A3459" i="1"/>
  <c r="Q3459" i="1" s="1"/>
  <c r="R3459" i="1" s="1"/>
  <c r="H3458" i="1"/>
  <c r="J3457" i="1"/>
  <c r="K3457" i="1" s="1"/>
  <c r="E3457" i="1" s="1"/>
  <c r="AB3458" i="1"/>
  <c r="M3457" i="1" l="1"/>
  <c r="N3457" i="1" s="1"/>
  <c r="B3453" i="1"/>
  <c r="G3456" i="1"/>
  <c r="P3455" i="1"/>
  <c r="B3454" i="1"/>
  <c r="S3454" i="1"/>
  <c r="Z3453" i="1"/>
  <c r="L3456" i="1"/>
  <c r="O3456" i="1" s="1"/>
  <c r="D3457" i="1"/>
  <c r="C3460" i="1"/>
  <c r="F3456" i="1"/>
  <c r="U3457" i="1"/>
  <c r="W3457" i="1" s="1"/>
  <c r="I3459" i="1"/>
  <c r="H3459" i="1"/>
  <c r="A3460" i="1"/>
  <c r="Q3460" i="1" s="1"/>
  <c r="R3460" i="1" s="1"/>
  <c r="M3458" i="1"/>
  <c r="N3458" i="1" s="1"/>
  <c r="J3458" i="1"/>
  <c r="K3458" i="1" s="1"/>
  <c r="E3458" i="1" s="1"/>
  <c r="AB3459" i="1"/>
  <c r="T3461" i="1"/>
  <c r="X3455" i="1" l="1"/>
  <c r="B3455" i="1" s="1"/>
  <c r="P3456" i="1"/>
  <c r="S3455" i="1"/>
  <c r="G3457" i="1"/>
  <c r="Z3454" i="1"/>
  <c r="L3457" i="1"/>
  <c r="O3457" i="1" s="1"/>
  <c r="D3458" i="1"/>
  <c r="C3461" i="1"/>
  <c r="F3457" i="1"/>
  <c r="U3458" i="1"/>
  <c r="W3458" i="1" s="1"/>
  <c r="T3462" i="1"/>
  <c r="I3460" i="1"/>
  <c r="H3460" i="1"/>
  <c r="A3461" i="1"/>
  <c r="Q3461" i="1" s="1"/>
  <c r="R3461" i="1" s="1"/>
  <c r="J3459" i="1"/>
  <c r="K3459" i="1" s="1"/>
  <c r="E3459" i="1" s="1"/>
  <c r="M3459" i="1"/>
  <c r="N3459" i="1" s="1"/>
  <c r="AB3460" i="1"/>
  <c r="X3456" i="1" l="1"/>
  <c r="B3456" i="1" s="1"/>
  <c r="Z3455" i="1"/>
  <c r="G3458" i="1"/>
  <c r="P3457" i="1"/>
  <c r="X3457" i="1" s="1"/>
  <c r="S3456" i="1"/>
  <c r="L3458" i="1"/>
  <c r="O3458" i="1" s="1"/>
  <c r="D3459" i="1"/>
  <c r="C3462" i="1"/>
  <c r="F3458" i="1"/>
  <c r="U3459" i="1"/>
  <c r="W3459" i="1" s="1"/>
  <c r="I3461" i="1"/>
  <c r="H3461" i="1"/>
  <c r="A3462" i="1"/>
  <c r="Q3462" i="1" s="1"/>
  <c r="R3462" i="1" s="1"/>
  <c r="M3460" i="1"/>
  <c r="J3460" i="1"/>
  <c r="K3460" i="1" s="1"/>
  <c r="E3460" i="1" s="1"/>
  <c r="N3460" i="1"/>
  <c r="AB3461" i="1"/>
  <c r="T3463" i="1"/>
  <c r="G3459" i="1" l="1"/>
  <c r="B3457" i="1"/>
  <c r="S3457" i="1"/>
  <c r="P3458" i="1"/>
  <c r="Z3456" i="1"/>
  <c r="L3459" i="1"/>
  <c r="O3459" i="1" s="1"/>
  <c r="D3460" i="1"/>
  <c r="C3463" i="1"/>
  <c r="F3459" i="1"/>
  <c r="U3460" i="1"/>
  <c r="W3460" i="1" s="1"/>
  <c r="T3464" i="1"/>
  <c r="I3462" i="1"/>
  <c r="H3462" i="1"/>
  <c r="A3463" i="1"/>
  <c r="Q3463" i="1" s="1"/>
  <c r="R3463" i="1" s="1"/>
  <c r="M3461" i="1"/>
  <c r="N3461" i="1" s="1"/>
  <c r="J3461" i="1"/>
  <c r="K3461" i="1" s="1"/>
  <c r="E3461" i="1" s="1"/>
  <c r="AB3462" i="1"/>
  <c r="P3459" i="1" l="1"/>
  <c r="G3460" i="1"/>
  <c r="S3458" i="1"/>
  <c r="Z3457" i="1"/>
  <c r="X3458" i="1"/>
  <c r="L3460" i="1"/>
  <c r="O3460" i="1" s="1"/>
  <c r="X3459" i="1"/>
  <c r="D3461" i="1"/>
  <c r="C3464" i="1"/>
  <c r="F3460" i="1"/>
  <c r="U3461" i="1"/>
  <c r="W3461" i="1" s="1"/>
  <c r="I3463" i="1"/>
  <c r="H3463" i="1"/>
  <c r="A3464" i="1"/>
  <c r="Q3464" i="1" s="1"/>
  <c r="R3464" i="1" s="1"/>
  <c r="M3462" i="1"/>
  <c r="N3462" i="1" s="1"/>
  <c r="J3462" i="1"/>
  <c r="K3462" i="1" s="1"/>
  <c r="E3462" i="1" s="1"/>
  <c r="AB3463" i="1"/>
  <c r="T3465" i="1"/>
  <c r="G3461" i="1" l="1"/>
  <c r="B3459" i="1"/>
  <c r="S3459" i="1"/>
  <c r="P3460" i="1"/>
  <c r="Z3458" i="1"/>
  <c r="B3458" i="1"/>
  <c r="L3461" i="1"/>
  <c r="O3461" i="1" s="1"/>
  <c r="D3462" i="1"/>
  <c r="C3465" i="1"/>
  <c r="F3461" i="1"/>
  <c r="U3462" i="1"/>
  <c r="W3462" i="1" s="1"/>
  <c r="T3466" i="1"/>
  <c r="I3464" i="1"/>
  <c r="H3464" i="1"/>
  <c r="A3465" i="1"/>
  <c r="Q3465" i="1" s="1"/>
  <c r="R3465" i="1" s="1"/>
  <c r="M3463" i="1"/>
  <c r="N3463" i="1" s="1"/>
  <c r="J3463" i="1"/>
  <c r="K3463" i="1" s="1"/>
  <c r="E3463" i="1" s="1"/>
  <c r="AB3464" i="1"/>
  <c r="Z3459" i="1" l="1"/>
  <c r="G3462" i="1"/>
  <c r="X3460" i="1"/>
  <c r="P3461" i="1"/>
  <c r="S3460" i="1"/>
  <c r="L3462" i="1"/>
  <c r="O3462" i="1" s="1"/>
  <c r="D3463" i="1"/>
  <c r="G3463" i="1" s="1"/>
  <c r="C3466" i="1"/>
  <c r="F3462" i="1"/>
  <c r="U3463" i="1"/>
  <c r="W3463" i="1" s="1"/>
  <c r="I3465" i="1"/>
  <c r="H3465" i="1"/>
  <c r="A3466" i="1"/>
  <c r="Q3466" i="1" s="1"/>
  <c r="R3466" i="1" s="1"/>
  <c r="M3464" i="1"/>
  <c r="N3464" i="1" s="1"/>
  <c r="J3464" i="1"/>
  <c r="K3464" i="1" s="1"/>
  <c r="E3464" i="1" s="1"/>
  <c r="AB3465" i="1"/>
  <c r="T3467" i="1"/>
  <c r="S3461" i="1" l="1"/>
  <c r="X3461" i="1"/>
  <c r="B3460" i="1"/>
  <c r="P3462" i="1"/>
  <c r="X3462" i="1" s="1"/>
  <c r="Z3460" i="1"/>
  <c r="B3461" i="1"/>
  <c r="L3463" i="1"/>
  <c r="O3463" i="1" s="1"/>
  <c r="P3463" i="1" s="1"/>
  <c r="S3463" i="1" s="1"/>
  <c r="D3464" i="1"/>
  <c r="G3464" i="1" s="1"/>
  <c r="C3467" i="1"/>
  <c r="F3463" i="1"/>
  <c r="U3464" i="1"/>
  <c r="W3464" i="1" s="1"/>
  <c r="T3468" i="1"/>
  <c r="I3466" i="1"/>
  <c r="H3466" i="1"/>
  <c r="A3467" i="1"/>
  <c r="Q3467" i="1" s="1"/>
  <c r="R3467" i="1" s="1"/>
  <c r="M3465" i="1"/>
  <c r="N3465" i="1" s="1"/>
  <c r="J3465" i="1"/>
  <c r="K3465" i="1" s="1"/>
  <c r="E3465" i="1" s="1"/>
  <c r="AB3466" i="1"/>
  <c r="Z3461" i="1" l="1"/>
  <c r="S3462" i="1"/>
  <c r="B3462" i="1"/>
  <c r="L3464" i="1"/>
  <c r="O3464" i="1" s="1"/>
  <c r="P3464" i="1" s="1"/>
  <c r="S3464" i="1" s="1"/>
  <c r="X3463" i="1"/>
  <c r="Z3463" i="1" s="1"/>
  <c r="D3465" i="1"/>
  <c r="G3465" i="1" s="1"/>
  <c r="C3468" i="1"/>
  <c r="F3464" i="1"/>
  <c r="U3465" i="1"/>
  <c r="W3465" i="1" s="1"/>
  <c r="I3467" i="1"/>
  <c r="H3467" i="1"/>
  <c r="A3468" i="1"/>
  <c r="Q3468" i="1" s="1"/>
  <c r="R3468" i="1" s="1"/>
  <c r="M3466" i="1"/>
  <c r="N3466" i="1" s="1"/>
  <c r="J3466" i="1"/>
  <c r="K3466" i="1" s="1"/>
  <c r="E3466" i="1" s="1"/>
  <c r="AB3467" i="1"/>
  <c r="T3469" i="1"/>
  <c r="Z3462" i="1" l="1"/>
  <c r="X3464" i="1"/>
  <c r="B3464" i="1" s="1"/>
  <c r="B3463" i="1"/>
  <c r="L3465" i="1"/>
  <c r="O3465" i="1" s="1"/>
  <c r="P3465" i="1" s="1"/>
  <c r="S3465" i="1" s="1"/>
  <c r="D3466" i="1"/>
  <c r="G3466" i="1" s="1"/>
  <c r="C3469" i="1"/>
  <c r="F3465" i="1"/>
  <c r="Z3464" i="1"/>
  <c r="U3466" i="1"/>
  <c r="W3466" i="1" s="1"/>
  <c r="T3470" i="1"/>
  <c r="I3468" i="1"/>
  <c r="H3468" i="1"/>
  <c r="A3469" i="1"/>
  <c r="Q3469" i="1" s="1"/>
  <c r="R3469" i="1" s="1"/>
  <c r="M3467" i="1"/>
  <c r="N3467" i="1" s="1"/>
  <c r="J3467" i="1"/>
  <c r="K3467" i="1" s="1"/>
  <c r="E3467" i="1" s="1"/>
  <c r="AB3468" i="1"/>
  <c r="L3466" i="1" l="1"/>
  <c r="O3466" i="1" s="1"/>
  <c r="P3466" i="1" s="1"/>
  <c r="S3466" i="1" s="1"/>
  <c r="X3465" i="1"/>
  <c r="B3465" i="1" s="1"/>
  <c r="D3467" i="1"/>
  <c r="G3467" i="1" s="1"/>
  <c r="C3470" i="1"/>
  <c r="F3466" i="1"/>
  <c r="Z3465" i="1"/>
  <c r="U3467" i="1"/>
  <c r="W3467" i="1" s="1"/>
  <c r="I3469" i="1"/>
  <c r="H3469" i="1"/>
  <c r="A3470" i="1"/>
  <c r="Q3470" i="1" s="1"/>
  <c r="R3470" i="1" s="1"/>
  <c r="M3468" i="1"/>
  <c r="J3468" i="1"/>
  <c r="K3468" i="1" s="1"/>
  <c r="E3468" i="1" s="1"/>
  <c r="N3468" i="1"/>
  <c r="AB3469" i="1"/>
  <c r="T3471" i="1"/>
  <c r="L3467" i="1" l="1"/>
  <c r="O3467" i="1" s="1"/>
  <c r="P3467" i="1" s="1"/>
  <c r="S3467" i="1" s="1"/>
  <c r="X3466" i="1"/>
  <c r="Z3466" i="1" s="1"/>
  <c r="D3468" i="1"/>
  <c r="G3468" i="1" s="1"/>
  <c r="C3471" i="1"/>
  <c r="F3467" i="1"/>
  <c r="U3468" i="1"/>
  <c r="W3468" i="1" s="1"/>
  <c r="T3472" i="1"/>
  <c r="I3470" i="1"/>
  <c r="H3470" i="1"/>
  <c r="A3471" i="1"/>
  <c r="Q3471" i="1" s="1"/>
  <c r="R3471" i="1" s="1"/>
  <c r="M3469" i="1"/>
  <c r="N3469" i="1" s="1"/>
  <c r="J3469" i="1"/>
  <c r="K3469" i="1" s="1"/>
  <c r="E3469" i="1" s="1"/>
  <c r="AB3470" i="1"/>
  <c r="X3467" i="1" l="1"/>
  <c r="B3467" i="1" s="1"/>
  <c r="B3466" i="1"/>
  <c r="L3468" i="1"/>
  <c r="O3468" i="1" s="1"/>
  <c r="P3468" i="1" s="1"/>
  <c r="S3468" i="1" s="1"/>
  <c r="D3469" i="1"/>
  <c r="G3469" i="1" s="1"/>
  <c r="C3472" i="1"/>
  <c r="F3468" i="1"/>
  <c r="Z3467" i="1"/>
  <c r="U3469" i="1"/>
  <c r="W3469" i="1" s="1"/>
  <c r="I3471" i="1"/>
  <c r="H3471" i="1"/>
  <c r="A3472" i="1"/>
  <c r="Q3472" i="1" s="1"/>
  <c r="R3472" i="1" s="1"/>
  <c r="M3470" i="1"/>
  <c r="N3470" i="1" s="1"/>
  <c r="J3470" i="1"/>
  <c r="K3470" i="1" s="1"/>
  <c r="E3470" i="1" s="1"/>
  <c r="AB3471" i="1"/>
  <c r="T3473" i="1"/>
  <c r="X3468" i="1" l="1"/>
  <c r="B3468" i="1" s="1"/>
  <c r="L3469" i="1"/>
  <c r="O3469" i="1" s="1"/>
  <c r="P3469" i="1" s="1"/>
  <c r="S3469" i="1" s="1"/>
  <c r="D3470" i="1"/>
  <c r="G3470" i="1" s="1"/>
  <c r="C3473" i="1"/>
  <c r="F3469" i="1"/>
  <c r="Z3468" i="1"/>
  <c r="U3470" i="1"/>
  <c r="W3470" i="1" s="1"/>
  <c r="T3474" i="1"/>
  <c r="I3472" i="1"/>
  <c r="H3472" i="1"/>
  <c r="A3473" i="1"/>
  <c r="Q3473" i="1" s="1"/>
  <c r="R3473" i="1" s="1"/>
  <c r="M3471" i="1"/>
  <c r="N3471" i="1" s="1"/>
  <c r="J3471" i="1"/>
  <c r="K3471" i="1" s="1"/>
  <c r="E3471" i="1" s="1"/>
  <c r="AB3472" i="1"/>
  <c r="L3470" i="1" l="1"/>
  <c r="O3470" i="1" s="1"/>
  <c r="P3470" i="1" s="1"/>
  <c r="S3470" i="1" s="1"/>
  <c r="X3469" i="1"/>
  <c r="Z3469" i="1" s="1"/>
  <c r="D3471" i="1"/>
  <c r="G3471" i="1" s="1"/>
  <c r="C3474" i="1"/>
  <c r="F3470" i="1"/>
  <c r="U3471" i="1"/>
  <c r="W3471" i="1" s="1"/>
  <c r="I3473" i="1"/>
  <c r="H3473" i="1"/>
  <c r="A3474" i="1"/>
  <c r="Q3474" i="1" s="1"/>
  <c r="R3474" i="1" s="1"/>
  <c r="M3472" i="1"/>
  <c r="N3472" i="1" s="1"/>
  <c r="J3472" i="1"/>
  <c r="K3472" i="1" s="1"/>
  <c r="E3472" i="1" s="1"/>
  <c r="AB3473" i="1"/>
  <c r="T3475" i="1"/>
  <c r="X3470" i="1" l="1"/>
  <c r="B3470" i="1" s="1"/>
  <c r="B3469" i="1"/>
  <c r="L3471" i="1"/>
  <c r="O3471" i="1" s="1"/>
  <c r="P3471" i="1" s="1"/>
  <c r="S3471" i="1" s="1"/>
  <c r="D3472" i="1"/>
  <c r="G3472" i="1" s="1"/>
  <c r="C3475" i="1"/>
  <c r="F3471" i="1"/>
  <c r="Z3470" i="1"/>
  <c r="U3472" i="1"/>
  <c r="W3472" i="1" s="1"/>
  <c r="T3476" i="1"/>
  <c r="I3474" i="1"/>
  <c r="H3474" i="1"/>
  <c r="A3475" i="1"/>
  <c r="Q3475" i="1" s="1"/>
  <c r="R3475" i="1" s="1"/>
  <c r="M3473" i="1"/>
  <c r="N3473" i="1" s="1"/>
  <c r="J3473" i="1"/>
  <c r="K3473" i="1" s="1"/>
  <c r="E3473" i="1" s="1"/>
  <c r="AB3474" i="1"/>
  <c r="L3472" i="1" l="1"/>
  <c r="O3472" i="1" s="1"/>
  <c r="P3472" i="1" s="1"/>
  <c r="S3472" i="1" s="1"/>
  <c r="X3471" i="1"/>
  <c r="B3471" i="1" s="1"/>
  <c r="D3473" i="1"/>
  <c r="G3473" i="1" s="1"/>
  <c r="C3476" i="1"/>
  <c r="F3472" i="1"/>
  <c r="Z3471" i="1"/>
  <c r="U3473" i="1"/>
  <c r="W3473" i="1" s="1"/>
  <c r="I3475" i="1"/>
  <c r="A3476" i="1"/>
  <c r="Q3476" i="1" s="1"/>
  <c r="R3476" i="1" s="1"/>
  <c r="H3475" i="1"/>
  <c r="M3474" i="1"/>
  <c r="N3474" i="1" s="1"/>
  <c r="J3474" i="1"/>
  <c r="K3474" i="1" s="1"/>
  <c r="E3474" i="1" s="1"/>
  <c r="AB3475" i="1"/>
  <c r="T3477" i="1"/>
  <c r="L3473" i="1" l="1"/>
  <c r="O3473" i="1" s="1"/>
  <c r="P3473" i="1" s="1"/>
  <c r="S3473" i="1" s="1"/>
  <c r="X3472" i="1"/>
  <c r="Z3472" i="1" s="1"/>
  <c r="D3474" i="1"/>
  <c r="G3474" i="1" s="1"/>
  <c r="C3477" i="1"/>
  <c r="F3473" i="1"/>
  <c r="U3474" i="1"/>
  <c r="W3474" i="1" s="1"/>
  <c r="T3478" i="1"/>
  <c r="A3477" i="1"/>
  <c r="Q3477" i="1" s="1"/>
  <c r="R3477" i="1" s="1"/>
  <c r="I3476" i="1"/>
  <c r="H3476" i="1"/>
  <c r="M3475" i="1"/>
  <c r="N3475" i="1" s="1"/>
  <c r="J3475" i="1"/>
  <c r="K3475" i="1" s="1"/>
  <c r="E3475" i="1" s="1"/>
  <c r="AB3476" i="1"/>
  <c r="X3473" i="1" l="1"/>
  <c r="Z3473" i="1" s="1"/>
  <c r="B3472" i="1"/>
  <c r="L3474" i="1"/>
  <c r="O3474" i="1" s="1"/>
  <c r="P3474" i="1" s="1"/>
  <c r="S3474" i="1" s="1"/>
  <c r="D3475" i="1"/>
  <c r="G3475" i="1" s="1"/>
  <c r="C3478" i="1"/>
  <c r="F3474" i="1"/>
  <c r="U3475" i="1"/>
  <c r="W3475" i="1" s="1"/>
  <c r="J3476" i="1"/>
  <c r="K3476" i="1" s="1"/>
  <c r="E3476" i="1" s="1"/>
  <c r="M3476" i="1"/>
  <c r="N3476" i="1" s="1"/>
  <c r="AB3477" i="1"/>
  <c r="I3477" i="1"/>
  <c r="H3477" i="1"/>
  <c r="A3478" i="1"/>
  <c r="Q3478" i="1" s="1"/>
  <c r="R3478" i="1" s="1"/>
  <c r="T3479" i="1"/>
  <c r="B3473" i="1" l="1"/>
  <c r="X3474" i="1"/>
  <c r="B3474" i="1" s="1"/>
  <c r="L3475" i="1"/>
  <c r="O3475" i="1" s="1"/>
  <c r="P3475" i="1" s="1"/>
  <c r="S3475" i="1" s="1"/>
  <c r="D3476" i="1"/>
  <c r="G3476" i="1" s="1"/>
  <c r="C3479" i="1"/>
  <c r="F3475" i="1"/>
  <c r="Z3474" i="1"/>
  <c r="U3476" i="1"/>
  <c r="W3476" i="1" s="1"/>
  <c r="T3480" i="1"/>
  <c r="A3479" i="1"/>
  <c r="Q3479" i="1" s="1"/>
  <c r="R3479" i="1" s="1"/>
  <c r="H3478" i="1"/>
  <c r="I3478" i="1" s="1"/>
  <c r="N3477" i="1"/>
  <c r="J3477" i="1"/>
  <c r="K3477" i="1" s="1"/>
  <c r="E3477" i="1" s="1"/>
  <c r="M3477" i="1"/>
  <c r="AB3478" i="1"/>
  <c r="X3475" i="1" l="1"/>
  <c r="B3475" i="1" s="1"/>
  <c r="L3476" i="1"/>
  <c r="O3476" i="1" s="1"/>
  <c r="P3476" i="1" s="1"/>
  <c r="S3476" i="1" s="1"/>
  <c r="D3477" i="1"/>
  <c r="G3477" i="1" s="1"/>
  <c r="C3480" i="1"/>
  <c r="F3476" i="1"/>
  <c r="Z3475" i="1"/>
  <c r="U3477" i="1"/>
  <c r="W3477" i="1" s="1"/>
  <c r="J3478" i="1"/>
  <c r="K3478" i="1" s="1"/>
  <c r="E3478" i="1" s="1"/>
  <c r="AB3479" i="1"/>
  <c r="A3480" i="1"/>
  <c r="Q3480" i="1" s="1"/>
  <c r="R3480" i="1" s="1"/>
  <c r="I3479" i="1"/>
  <c r="H3479" i="1"/>
  <c r="T3481" i="1"/>
  <c r="L3477" i="1" l="1"/>
  <c r="O3477" i="1" s="1"/>
  <c r="P3477" i="1" s="1"/>
  <c r="S3477" i="1" s="1"/>
  <c r="X3476" i="1"/>
  <c r="B3476" i="1" s="1"/>
  <c r="D3478" i="1"/>
  <c r="G3478" i="1" s="1"/>
  <c r="C3481" i="1"/>
  <c r="F3477" i="1"/>
  <c r="Z3476" i="1"/>
  <c r="U3478" i="1"/>
  <c r="W3478" i="1" s="1"/>
  <c r="T3482" i="1"/>
  <c r="J3479" i="1"/>
  <c r="K3479" i="1" s="1"/>
  <c r="E3479" i="1" s="1"/>
  <c r="AB3480" i="1"/>
  <c r="I3480" i="1"/>
  <c r="A3481" i="1"/>
  <c r="Q3481" i="1" s="1"/>
  <c r="R3481" i="1" s="1"/>
  <c r="H3480" i="1"/>
  <c r="M3478" i="1" l="1"/>
  <c r="N3478" i="1" s="1"/>
  <c r="L3478" i="1"/>
  <c r="X3477" i="1"/>
  <c r="B3477" i="1" s="1"/>
  <c r="C3482" i="1"/>
  <c r="D3479" i="1"/>
  <c r="G3479" i="1" s="1"/>
  <c r="F3478" i="1"/>
  <c r="Z3477" i="1"/>
  <c r="U3479" i="1"/>
  <c r="W3479" i="1" s="1"/>
  <c r="I3481" i="1"/>
  <c r="A3482" i="1"/>
  <c r="Q3482" i="1" s="1"/>
  <c r="R3482" i="1" s="1"/>
  <c r="H3481" i="1"/>
  <c r="J3480" i="1"/>
  <c r="K3480" i="1" s="1"/>
  <c r="E3480" i="1" s="1"/>
  <c r="AB3481" i="1"/>
  <c r="T3483" i="1"/>
  <c r="M3479" i="1" l="1"/>
  <c r="O3478" i="1"/>
  <c r="P3478" i="1" s="1"/>
  <c r="S3478" i="1" s="1"/>
  <c r="L3479" i="1"/>
  <c r="F3479" i="1"/>
  <c r="D3480" i="1"/>
  <c r="L3480" i="1" s="1"/>
  <c r="C3483" i="1"/>
  <c r="U3480" i="1"/>
  <c r="W3480" i="1" s="1"/>
  <c r="T3484" i="1"/>
  <c r="A3483" i="1"/>
  <c r="Q3483" i="1" s="1"/>
  <c r="R3483" i="1" s="1"/>
  <c r="I3482" i="1"/>
  <c r="H3482" i="1"/>
  <c r="J3481" i="1"/>
  <c r="K3481" i="1" s="1"/>
  <c r="E3481" i="1" s="1"/>
  <c r="AB3482" i="1"/>
  <c r="X3478" i="1" l="1"/>
  <c r="Z3478" i="1" s="1"/>
  <c r="N3479" i="1"/>
  <c r="O3479" i="1" s="1"/>
  <c r="P3479" i="1" s="1"/>
  <c r="M3480" i="1"/>
  <c r="F3480" i="1"/>
  <c r="C3484" i="1"/>
  <c r="D3481" i="1"/>
  <c r="G3480" i="1"/>
  <c r="U3481" i="1"/>
  <c r="W3481" i="1" s="1"/>
  <c r="J3482" i="1"/>
  <c r="K3482" i="1" s="1"/>
  <c r="E3482" i="1" s="1"/>
  <c r="AB3483" i="1"/>
  <c r="A3484" i="1"/>
  <c r="Q3484" i="1" s="1"/>
  <c r="R3484" i="1" s="1"/>
  <c r="I3483" i="1"/>
  <c r="H3483" i="1"/>
  <c r="T3485" i="1"/>
  <c r="S3479" i="1" l="1"/>
  <c r="X3479" i="1"/>
  <c r="B3479" i="1" s="1"/>
  <c r="N3480" i="1"/>
  <c r="O3480" i="1" s="1"/>
  <c r="P3480" i="1" s="1"/>
  <c r="M3481" i="1"/>
  <c r="F3481" i="1"/>
  <c r="B3478" i="1"/>
  <c r="L3481" i="1"/>
  <c r="G3481" i="1"/>
  <c r="D3482" i="1"/>
  <c r="C3485" i="1"/>
  <c r="U3482" i="1"/>
  <c r="W3482" i="1" s="1"/>
  <c r="T3486" i="1"/>
  <c r="J3483" i="1"/>
  <c r="K3483" i="1" s="1"/>
  <c r="E3483" i="1" s="1"/>
  <c r="AB3484" i="1"/>
  <c r="A3485" i="1"/>
  <c r="Q3485" i="1" s="1"/>
  <c r="R3485" i="1" s="1"/>
  <c r="I3484" i="1"/>
  <c r="H3484" i="1"/>
  <c r="Z3479" i="1" l="1"/>
  <c r="N3481" i="1"/>
  <c r="O3481" i="1" s="1"/>
  <c r="P3481" i="1" s="1"/>
  <c r="S3481" i="1" s="1"/>
  <c r="Z3481" i="1" s="1"/>
  <c r="M3482" i="1"/>
  <c r="S3480" i="1"/>
  <c r="Z3480" i="1" s="1"/>
  <c r="X3480" i="1"/>
  <c r="B3480" i="1" s="1"/>
  <c r="F3482" i="1"/>
  <c r="L3482" i="1"/>
  <c r="G3482" i="1"/>
  <c r="D3483" i="1"/>
  <c r="L3483" i="1" s="1"/>
  <c r="C3486" i="1"/>
  <c r="U3483" i="1"/>
  <c r="W3483" i="1" s="1"/>
  <c r="J3484" i="1"/>
  <c r="K3484" i="1" s="1"/>
  <c r="E3484" i="1" s="1"/>
  <c r="AB3485" i="1"/>
  <c r="A3486" i="1"/>
  <c r="Q3486" i="1" s="1"/>
  <c r="R3486" i="1" s="1"/>
  <c r="I3485" i="1"/>
  <c r="H3485" i="1"/>
  <c r="T3487" i="1"/>
  <c r="X3481" i="1" l="1"/>
  <c r="B3481" i="1" s="1"/>
  <c r="N3482" i="1"/>
  <c r="O3482" i="1" s="1"/>
  <c r="P3482" i="1" s="1"/>
  <c r="S3482" i="1" s="1"/>
  <c r="Z3482" i="1" s="1"/>
  <c r="M3483" i="1"/>
  <c r="F3483" i="1"/>
  <c r="G3483" i="1"/>
  <c r="D3484" i="1"/>
  <c r="C3487" i="1"/>
  <c r="U3484" i="1"/>
  <c r="W3484" i="1" s="1"/>
  <c r="T3488" i="1"/>
  <c r="J3485" i="1"/>
  <c r="K3485" i="1" s="1"/>
  <c r="E3485" i="1" s="1"/>
  <c r="AB3486" i="1"/>
  <c r="A3487" i="1"/>
  <c r="Q3487" i="1" s="1"/>
  <c r="R3487" i="1" s="1"/>
  <c r="I3486" i="1"/>
  <c r="H3486" i="1"/>
  <c r="F3484" i="1" l="1"/>
  <c r="X3482" i="1"/>
  <c r="B3482" i="1" s="1"/>
  <c r="N3483" i="1"/>
  <c r="O3483" i="1" s="1"/>
  <c r="P3483" i="1" s="1"/>
  <c r="M3484" i="1"/>
  <c r="L3484" i="1"/>
  <c r="G3484" i="1"/>
  <c r="D3485" i="1"/>
  <c r="F3485" i="1" s="1"/>
  <c r="C3488" i="1"/>
  <c r="U3485" i="1"/>
  <c r="W3485" i="1" s="1"/>
  <c r="J3486" i="1"/>
  <c r="K3486" i="1" s="1"/>
  <c r="E3486" i="1" s="1"/>
  <c r="AB3487" i="1"/>
  <c r="A3488" i="1"/>
  <c r="Q3488" i="1" s="1"/>
  <c r="R3488" i="1" s="1"/>
  <c r="I3487" i="1"/>
  <c r="H3487" i="1"/>
  <c r="T3489" i="1"/>
  <c r="N3484" i="1" l="1"/>
  <c r="O3484" i="1" s="1"/>
  <c r="P3484" i="1" s="1"/>
  <c r="S3484" i="1" s="1"/>
  <c r="Z3484" i="1" s="1"/>
  <c r="M3485" i="1"/>
  <c r="S3483" i="1"/>
  <c r="X3483" i="1"/>
  <c r="L3485" i="1"/>
  <c r="D3486" i="1"/>
  <c r="F3486" i="1" s="1"/>
  <c r="C3489" i="1"/>
  <c r="G3485" i="1"/>
  <c r="U3486" i="1"/>
  <c r="W3486" i="1" s="1"/>
  <c r="T3490" i="1"/>
  <c r="J3487" i="1"/>
  <c r="K3487" i="1" s="1"/>
  <c r="E3487" i="1" s="1"/>
  <c r="AB3488" i="1"/>
  <c r="A3489" i="1"/>
  <c r="Q3489" i="1" s="1"/>
  <c r="R3489" i="1" s="1"/>
  <c r="I3488" i="1"/>
  <c r="H3488" i="1"/>
  <c r="X3484" i="1" l="1"/>
  <c r="B3484" i="1" s="1"/>
  <c r="L3486" i="1"/>
  <c r="Z3483" i="1"/>
  <c r="B3483" i="1"/>
  <c r="N3485" i="1"/>
  <c r="O3485" i="1" s="1"/>
  <c r="P3485" i="1" s="1"/>
  <c r="S3485" i="1" s="1"/>
  <c r="M3486" i="1"/>
  <c r="D3487" i="1"/>
  <c r="F3487" i="1" s="1"/>
  <c r="C3490" i="1"/>
  <c r="G3486" i="1"/>
  <c r="U3487" i="1"/>
  <c r="W3487" i="1" s="1"/>
  <c r="J3488" i="1"/>
  <c r="K3488" i="1" s="1"/>
  <c r="E3488" i="1" s="1"/>
  <c r="AB3489" i="1"/>
  <c r="A3490" i="1"/>
  <c r="Q3490" i="1" s="1"/>
  <c r="R3490" i="1" s="1"/>
  <c r="I3489" i="1"/>
  <c r="H3489" i="1"/>
  <c r="T3491" i="1"/>
  <c r="X3485" i="1" l="1"/>
  <c r="Z3485" i="1" s="1"/>
  <c r="N3486" i="1"/>
  <c r="O3486" i="1" s="1"/>
  <c r="P3486" i="1" s="1"/>
  <c r="M3487" i="1"/>
  <c r="L3487" i="1"/>
  <c r="D3488" i="1"/>
  <c r="F3488" i="1" s="1"/>
  <c r="C3491" i="1"/>
  <c r="G3487" i="1"/>
  <c r="U3488" i="1"/>
  <c r="W3488" i="1" s="1"/>
  <c r="T3492" i="1"/>
  <c r="J3489" i="1"/>
  <c r="K3489" i="1" s="1"/>
  <c r="E3489" i="1" s="1"/>
  <c r="AB3490" i="1"/>
  <c r="A3491" i="1"/>
  <c r="Q3491" i="1" s="1"/>
  <c r="R3491" i="1" s="1"/>
  <c r="I3490" i="1"/>
  <c r="H3490" i="1"/>
  <c r="S3486" i="1" l="1"/>
  <c r="X3486" i="1"/>
  <c r="B3485" i="1"/>
  <c r="N3487" i="1"/>
  <c r="O3487" i="1" s="1"/>
  <c r="P3487" i="1" s="1"/>
  <c r="S3487" i="1" s="1"/>
  <c r="Z3487" i="1" s="1"/>
  <c r="M3488" i="1"/>
  <c r="L3488" i="1"/>
  <c r="D3489" i="1"/>
  <c r="F3489" i="1" s="1"/>
  <c r="C3492" i="1"/>
  <c r="G3488" i="1"/>
  <c r="U3489" i="1"/>
  <c r="W3489" i="1" s="1"/>
  <c r="J3490" i="1"/>
  <c r="K3490" i="1" s="1"/>
  <c r="E3490" i="1" s="1"/>
  <c r="AB3491" i="1"/>
  <c r="A3492" i="1"/>
  <c r="Q3492" i="1" s="1"/>
  <c r="R3492" i="1" s="1"/>
  <c r="I3491" i="1"/>
  <c r="H3491" i="1"/>
  <c r="T3493" i="1"/>
  <c r="Z3486" i="1" l="1"/>
  <c r="L3489" i="1"/>
  <c r="B3486" i="1"/>
  <c r="N3488" i="1"/>
  <c r="O3488" i="1" s="1"/>
  <c r="P3488" i="1" s="1"/>
  <c r="S3488" i="1" s="1"/>
  <c r="Z3488" i="1" s="1"/>
  <c r="M3489" i="1"/>
  <c r="X3487" i="1"/>
  <c r="B3487" i="1" s="1"/>
  <c r="G3489" i="1"/>
  <c r="D3490" i="1"/>
  <c r="F3490" i="1" s="1"/>
  <c r="C3493" i="1"/>
  <c r="U3490" i="1"/>
  <c r="W3490" i="1" s="1"/>
  <c r="T3494" i="1"/>
  <c r="J3491" i="1"/>
  <c r="K3491" i="1" s="1"/>
  <c r="E3491" i="1" s="1"/>
  <c r="AB3492" i="1"/>
  <c r="A3493" i="1"/>
  <c r="Q3493" i="1" s="1"/>
  <c r="R3493" i="1" s="1"/>
  <c r="I3492" i="1"/>
  <c r="H3492" i="1"/>
  <c r="X3488" i="1" l="1"/>
  <c r="B3488" i="1" s="1"/>
  <c r="N3489" i="1"/>
  <c r="O3489" i="1" s="1"/>
  <c r="P3489" i="1" s="1"/>
  <c r="M3490" i="1"/>
  <c r="L3490" i="1"/>
  <c r="G3490" i="1"/>
  <c r="D3491" i="1"/>
  <c r="F3491" i="1" s="1"/>
  <c r="C3494" i="1"/>
  <c r="U3491" i="1"/>
  <c r="W3491" i="1" s="1"/>
  <c r="J3492" i="1"/>
  <c r="K3492" i="1" s="1"/>
  <c r="E3492" i="1" s="1"/>
  <c r="AB3493" i="1"/>
  <c r="A3494" i="1"/>
  <c r="Q3494" i="1" s="1"/>
  <c r="R3494" i="1" s="1"/>
  <c r="I3493" i="1"/>
  <c r="H3493" i="1"/>
  <c r="T3495" i="1"/>
  <c r="N3490" i="1" l="1"/>
  <c r="O3490" i="1" s="1"/>
  <c r="P3490" i="1" s="1"/>
  <c r="M3491" i="1"/>
  <c r="S3489" i="1"/>
  <c r="X3489" i="1"/>
  <c r="G3491" i="1"/>
  <c r="L3491" i="1"/>
  <c r="D3492" i="1"/>
  <c r="F3492" i="1" s="1"/>
  <c r="C3495" i="1"/>
  <c r="U3492" i="1"/>
  <c r="W3492" i="1" s="1"/>
  <c r="T3496" i="1"/>
  <c r="J3493" i="1"/>
  <c r="K3493" i="1" s="1"/>
  <c r="E3493" i="1" s="1"/>
  <c r="AB3494" i="1"/>
  <c r="A3495" i="1"/>
  <c r="Q3495" i="1" s="1"/>
  <c r="R3495" i="1" s="1"/>
  <c r="I3494" i="1"/>
  <c r="H3494" i="1"/>
  <c r="Z3489" i="1" l="1"/>
  <c r="L3492" i="1"/>
  <c r="S3490" i="1"/>
  <c r="Z3490" i="1" s="1"/>
  <c r="X3490" i="1"/>
  <c r="B3490" i="1" s="1"/>
  <c r="N3491" i="1"/>
  <c r="O3491" i="1" s="1"/>
  <c r="P3491" i="1" s="1"/>
  <c r="S3491" i="1" s="1"/>
  <c r="M3492" i="1"/>
  <c r="B3489" i="1"/>
  <c r="G3492" i="1"/>
  <c r="D3493" i="1"/>
  <c r="F3493" i="1" s="1"/>
  <c r="C3496" i="1"/>
  <c r="U3493" i="1"/>
  <c r="W3493" i="1" s="1"/>
  <c r="J3494" i="1"/>
  <c r="K3494" i="1" s="1"/>
  <c r="E3494" i="1" s="1"/>
  <c r="AB3495" i="1"/>
  <c r="A3496" i="1"/>
  <c r="Q3496" i="1" s="1"/>
  <c r="R3496" i="1" s="1"/>
  <c r="I3495" i="1"/>
  <c r="H3495" i="1"/>
  <c r="T3497" i="1"/>
  <c r="N3492" i="1" l="1"/>
  <c r="O3492" i="1" s="1"/>
  <c r="P3492" i="1" s="1"/>
  <c r="M3493" i="1"/>
  <c r="X3491" i="1"/>
  <c r="Z3491" i="1" s="1"/>
  <c r="L3493" i="1"/>
  <c r="G3493" i="1"/>
  <c r="D3494" i="1"/>
  <c r="F3494" i="1" s="1"/>
  <c r="C3497" i="1"/>
  <c r="U3494" i="1"/>
  <c r="W3494" i="1" s="1"/>
  <c r="T3498" i="1"/>
  <c r="J3495" i="1"/>
  <c r="K3495" i="1" s="1"/>
  <c r="E3495" i="1" s="1"/>
  <c r="AB3496" i="1"/>
  <c r="A3497" i="1"/>
  <c r="Q3497" i="1" s="1"/>
  <c r="R3497" i="1" s="1"/>
  <c r="I3496" i="1"/>
  <c r="H3496" i="1"/>
  <c r="B3491" i="1" l="1"/>
  <c r="N3493" i="1"/>
  <c r="O3493" i="1" s="1"/>
  <c r="P3493" i="1" s="1"/>
  <c r="M3494" i="1"/>
  <c r="S3492" i="1"/>
  <c r="X3492" i="1"/>
  <c r="L3494" i="1"/>
  <c r="G3494" i="1"/>
  <c r="D3495" i="1"/>
  <c r="F3495" i="1" s="1"/>
  <c r="C3498" i="1"/>
  <c r="U3495" i="1"/>
  <c r="W3495" i="1" s="1"/>
  <c r="J3496" i="1"/>
  <c r="K3496" i="1" s="1"/>
  <c r="E3496" i="1" s="1"/>
  <c r="AB3497" i="1"/>
  <c r="I3497" i="1"/>
  <c r="A3498" i="1"/>
  <c r="Q3498" i="1" s="1"/>
  <c r="R3498" i="1" s="1"/>
  <c r="H3497" i="1"/>
  <c r="T3499" i="1"/>
  <c r="Z3492" i="1" l="1"/>
  <c r="S3493" i="1"/>
  <c r="Z3493" i="1" s="1"/>
  <c r="X3493" i="1"/>
  <c r="B3493" i="1" s="1"/>
  <c r="N3494" i="1"/>
  <c r="O3494" i="1" s="1"/>
  <c r="P3494" i="1" s="1"/>
  <c r="M3495" i="1"/>
  <c r="B3492" i="1"/>
  <c r="L3495" i="1"/>
  <c r="G3495" i="1"/>
  <c r="D3496" i="1"/>
  <c r="F3496" i="1" s="1"/>
  <c r="C3499" i="1"/>
  <c r="U3496" i="1"/>
  <c r="W3496" i="1" s="1"/>
  <c r="T3500" i="1"/>
  <c r="I3498" i="1"/>
  <c r="H3498" i="1"/>
  <c r="A3499" i="1"/>
  <c r="Q3499" i="1" s="1"/>
  <c r="R3499" i="1" s="1"/>
  <c r="J3497" i="1"/>
  <c r="K3497" i="1" s="1"/>
  <c r="E3497" i="1" s="1"/>
  <c r="AB3498" i="1"/>
  <c r="S3494" i="1" l="1"/>
  <c r="X3494" i="1"/>
  <c r="N3495" i="1"/>
  <c r="O3495" i="1" s="1"/>
  <c r="P3495" i="1" s="1"/>
  <c r="M3496" i="1"/>
  <c r="G3496" i="1"/>
  <c r="L3496" i="1"/>
  <c r="D3497" i="1"/>
  <c r="F3497" i="1" s="1"/>
  <c r="C3500" i="1"/>
  <c r="U3497" i="1"/>
  <c r="W3497" i="1" s="1"/>
  <c r="I3499" i="1"/>
  <c r="A3500" i="1"/>
  <c r="Q3500" i="1" s="1"/>
  <c r="R3500" i="1" s="1"/>
  <c r="H3499" i="1"/>
  <c r="J3498" i="1"/>
  <c r="K3498" i="1" s="1"/>
  <c r="E3498" i="1" s="1"/>
  <c r="AB3499" i="1"/>
  <c r="T3501" i="1"/>
  <c r="Z3494" i="1" l="1"/>
  <c r="L3497" i="1"/>
  <c r="S3495" i="1"/>
  <c r="Z3495" i="1" s="1"/>
  <c r="X3495" i="1"/>
  <c r="B3495" i="1" s="1"/>
  <c r="N3496" i="1"/>
  <c r="O3496" i="1" s="1"/>
  <c r="P3496" i="1" s="1"/>
  <c r="S3496" i="1" s="1"/>
  <c r="M3497" i="1"/>
  <c r="B3494" i="1"/>
  <c r="G3497" i="1"/>
  <c r="D3498" i="1"/>
  <c r="F3498" i="1" s="1"/>
  <c r="C3501" i="1"/>
  <c r="U3498" i="1"/>
  <c r="W3498" i="1" s="1"/>
  <c r="T3502" i="1"/>
  <c r="A3501" i="1"/>
  <c r="Q3501" i="1" s="1"/>
  <c r="R3501" i="1" s="1"/>
  <c r="I3500" i="1"/>
  <c r="H3500" i="1"/>
  <c r="J3499" i="1"/>
  <c r="K3499" i="1" s="1"/>
  <c r="E3499" i="1" s="1"/>
  <c r="AB3500" i="1"/>
  <c r="N3497" i="1" l="1"/>
  <c r="O3497" i="1" s="1"/>
  <c r="P3497" i="1" s="1"/>
  <c r="M3498" i="1"/>
  <c r="X3496" i="1"/>
  <c r="Z3496" i="1" s="1"/>
  <c r="L3498" i="1"/>
  <c r="G3498" i="1"/>
  <c r="D3499" i="1"/>
  <c r="F3499" i="1" s="1"/>
  <c r="C3502" i="1"/>
  <c r="U3499" i="1"/>
  <c r="W3499" i="1" s="1"/>
  <c r="J3500" i="1"/>
  <c r="K3500" i="1" s="1"/>
  <c r="E3500" i="1" s="1"/>
  <c r="AB3501" i="1"/>
  <c r="H3501" i="1"/>
  <c r="I3501" i="1"/>
  <c r="A3502" i="1"/>
  <c r="T3503" i="1"/>
  <c r="Q3502" i="1" l="1"/>
  <c r="R3502" i="1" s="1"/>
  <c r="B3496" i="1"/>
  <c r="S3497" i="1"/>
  <c r="X3497" i="1"/>
  <c r="B3497" i="1" s="1"/>
  <c r="N3498" i="1"/>
  <c r="O3498" i="1" s="1"/>
  <c r="P3498" i="1" s="1"/>
  <c r="M3499" i="1"/>
  <c r="L3499" i="1"/>
  <c r="D3500" i="1"/>
  <c r="F3500" i="1" s="1"/>
  <c r="C3503" i="1"/>
  <c r="G3499" i="1"/>
  <c r="U3500" i="1"/>
  <c r="W3500" i="1" s="1"/>
  <c r="T3504" i="1"/>
  <c r="AB3502" i="1"/>
  <c r="I3502" i="1"/>
  <c r="A3503" i="1"/>
  <c r="Q3503" i="1" s="1"/>
  <c r="R3503" i="1" s="1"/>
  <c r="H3502" i="1"/>
  <c r="J3501" i="1"/>
  <c r="K3501" i="1" s="1"/>
  <c r="E3501" i="1" s="1"/>
  <c r="S3498" i="1" l="1"/>
  <c r="Z3498" i="1" s="1"/>
  <c r="X3498" i="1"/>
  <c r="B3498" i="1" s="1"/>
  <c r="N3499" i="1"/>
  <c r="O3499" i="1" s="1"/>
  <c r="P3499" i="1" s="1"/>
  <c r="M3500" i="1"/>
  <c r="L3500" i="1"/>
  <c r="Z3497" i="1"/>
  <c r="D3501" i="1"/>
  <c r="F3501" i="1" s="1"/>
  <c r="C3504" i="1"/>
  <c r="G3500" i="1"/>
  <c r="U3501" i="1"/>
  <c r="W3501" i="1" s="1"/>
  <c r="I3503" i="1"/>
  <c r="A3504" i="1"/>
  <c r="Q3504" i="1" s="1"/>
  <c r="R3504" i="1" s="1"/>
  <c r="H3503" i="1"/>
  <c r="J3502" i="1"/>
  <c r="K3502" i="1" s="1"/>
  <c r="E3502" i="1" s="1"/>
  <c r="AB3503" i="1"/>
  <c r="T3505" i="1"/>
  <c r="S3499" i="1" l="1"/>
  <c r="X3499" i="1"/>
  <c r="N3500" i="1"/>
  <c r="O3500" i="1" s="1"/>
  <c r="P3500" i="1" s="1"/>
  <c r="M3501" i="1"/>
  <c r="L3501" i="1"/>
  <c r="G3501" i="1"/>
  <c r="D3502" i="1"/>
  <c r="F3502" i="1" s="1"/>
  <c r="C3505" i="1"/>
  <c r="U3502" i="1"/>
  <c r="W3502" i="1" s="1"/>
  <c r="T3506" i="1"/>
  <c r="I3504" i="1"/>
  <c r="H3504" i="1"/>
  <c r="A3505" i="1"/>
  <c r="Q3505" i="1" s="1"/>
  <c r="R3505" i="1" s="1"/>
  <c r="J3503" i="1"/>
  <c r="K3503" i="1" s="1"/>
  <c r="E3503" i="1" s="1"/>
  <c r="AB3504" i="1"/>
  <c r="S3500" i="1" l="1"/>
  <c r="X3500" i="1"/>
  <c r="N3501" i="1"/>
  <c r="O3501" i="1" s="1"/>
  <c r="P3501" i="1" s="1"/>
  <c r="S3501" i="1" s="1"/>
  <c r="Z3501" i="1" s="1"/>
  <c r="M3502" i="1"/>
  <c r="L3502" i="1"/>
  <c r="Z3499" i="1"/>
  <c r="B3499" i="1"/>
  <c r="G3502" i="1"/>
  <c r="D3503" i="1"/>
  <c r="F3503" i="1" s="1"/>
  <c r="C3506" i="1"/>
  <c r="U3503" i="1"/>
  <c r="W3503" i="1" s="1"/>
  <c r="I3505" i="1"/>
  <c r="H3505" i="1"/>
  <c r="A3506" i="1"/>
  <c r="Q3506" i="1" s="1"/>
  <c r="R3506" i="1" s="1"/>
  <c r="J3504" i="1"/>
  <c r="K3504" i="1" s="1"/>
  <c r="E3504" i="1" s="1"/>
  <c r="AB3505" i="1"/>
  <c r="T3507" i="1"/>
  <c r="Z3500" i="1" l="1"/>
  <c r="N3502" i="1"/>
  <c r="O3502" i="1" s="1"/>
  <c r="P3502" i="1" s="1"/>
  <c r="M3503" i="1"/>
  <c r="B3500" i="1"/>
  <c r="X3501" i="1"/>
  <c r="B3501" i="1" s="1"/>
  <c r="L3503" i="1"/>
  <c r="G3503" i="1"/>
  <c r="D3504" i="1"/>
  <c r="F3504" i="1" s="1"/>
  <c r="C3507" i="1"/>
  <c r="U3504" i="1"/>
  <c r="W3504" i="1" s="1"/>
  <c r="T3508" i="1"/>
  <c r="I3506" i="1"/>
  <c r="H3506" i="1"/>
  <c r="A3507" i="1"/>
  <c r="Q3507" i="1" s="1"/>
  <c r="R3507" i="1" s="1"/>
  <c r="J3505" i="1"/>
  <c r="K3505" i="1" s="1"/>
  <c r="E3505" i="1" s="1"/>
  <c r="AB3506" i="1"/>
  <c r="S3502" i="1" l="1"/>
  <c r="Z3502" i="1" s="1"/>
  <c r="X3502" i="1"/>
  <c r="B3502" i="1" s="1"/>
  <c r="L3504" i="1"/>
  <c r="N3503" i="1"/>
  <c r="O3503" i="1" s="1"/>
  <c r="P3503" i="1" s="1"/>
  <c r="S3503" i="1" s="1"/>
  <c r="Z3503" i="1" s="1"/>
  <c r="M3504" i="1"/>
  <c r="G3504" i="1"/>
  <c r="D3505" i="1"/>
  <c r="F3505" i="1" s="1"/>
  <c r="C3508" i="1"/>
  <c r="U3505" i="1"/>
  <c r="W3505" i="1" s="1"/>
  <c r="I3507" i="1"/>
  <c r="H3507" i="1"/>
  <c r="A3508" i="1"/>
  <c r="Q3508" i="1" s="1"/>
  <c r="R3508" i="1" s="1"/>
  <c r="J3506" i="1"/>
  <c r="K3506" i="1" s="1"/>
  <c r="E3506" i="1" s="1"/>
  <c r="AB3507" i="1"/>
  <c r="T3509" i="1"/>
  <c r="X3503" i="1" l="1"/>
  <c r="B3503" i="1" s="1"/>
  <c r="N3504" i="1"/>
  <c r="O3504" i="1" s="1"/>
  <c r="P3504" i="1" s="1"/>
  <c r="M3505" i="1"/>
  <c r="L3505" i="1"/>
  <c r="G3505" i="1"/>
  <c r="D3506" i="1"/>
  <c r="F3506" i="1" s="1"/>
  <c r="C3509" i="1"/>
  <c r="U3506" i="1"/>
  <c r="W3506" i="1" s="1"/>
  <c r="T3510" i="1"/>
  <c r="I3508" i="1"/>
  <c r="H3508" i="1"/>
  <c r="A3509" i="1"/>
  <c r="Q3509" i="1" s="1"/>
  <c r="R3509" i="1" s="1"/>
  <c r="J3507" i="1"/>
  <c r="K3507" i="1" s="1"/>
  <c r="E3507" i="1" s="1"/>
  <c r="AB3508" i="1"/>
  <c r="S3504" i="1" l="1"/>
  <c r="Z3504" i="1" s="1"/>
  <c r="X3504" i="1"/>
  <c r="B3504" i="1" s="1"/>
  <c r="N3505" i="1"/>
  <c r="O3505" i="1" s="1"/>
  <c r="P3505" i="1" s="1"/>
  <c r="S3505" i="1" s="1"/>
  <c r="M3506" i="1"/>
  <c r="L3506" i="1"/>
  <c r="D3507" i="1"/>
  <c r="F3507" i="1" s="1"/>
  <c r="C3510" i="1"/>
  <c r="G3506" i="1"/>
  <c r="U3507" i="1"/>
  <c r="W3507" i="1" s="1"/>
  <c r="I3509" i="1"/>
  <c r="H3509" i="1"/>
  <c r="A3510" i="1"/>
  <c r="Q3510" i="1" s="1"/>
  <c r="R3510" i="1" s="1"/>
  <c r="J3508" i="1"/>
  <c r="K3508" i="1" s="1"/>
  <c r="E3508" i="1" s="1"/>
  <c r="AB3509" i="1"/>
  <c r="T3511" i="1"/>
  <c r="X3505" i="1" l="1"/>
  <c r="Z3505" i="1" s="1"/>
  <c r="L3507" i="1"/>
  <c r="N3506" i="1"/>
  <c r="O3506" i="1" s="1"/>
  <c r="P3506" i="1" s="1"/>
  <c r="M3507" i="1"/>
  <c r="D3508" i="1"/>
  <c r="F3508" i="1" s="1"/>
  <c r="C3511" i="1"/>
  <c r="G3507" i="1"/>
  <c r="U3508" i="1"/>
  <c r="W3508" i="1" s="1"/>
  <c r="T3512" i="1"/>
  <c r="H3510" i="1"/>
  <c r="I3510" i="1" s="1"/>
  <c r="A3511" i="1"/>
  <c r="Q3511" i="1" s="1"/>
  <c r="R3511" i="1" s="1"/>
  <c r="J3509" i="1"/>
  <c r="K3509" i="1" s="1"/>
  <c r="E3509" i="1" s="1"/>
  <c r="AB3510" i="1"/>
  <c r="B3505" i="1" l="1"/>
  <c r="S3506" i="1"/>
  <c r="X3506" i="1"/>
  <c r="N3507" i="1"/>
  <c r="O3507" i="1" s="1"/>
  <c r="P3507" i="1" s="1"/>
  <c r="M3508" i="1"/>
  <c r="L3508" i="1"/>
  <c r="G3508" i="1"/>
  <c r="D3509" i="1"/>
  <c r="F3509" i="1" s="1"/>
  <c r="C3512" i="1"/>
  <c r="U3509" i="1"/>
  <c r="W3509" i="1" s="1"/>
  <c r="I3511" i="1"/>
  <c r="H3511" i="1"/>
  <c r="A3512" i="1"/>
  <c r="Q3512" i="1" s="1"/>
  <c r="R3512" i="1" s="1"/>
  <c r="J3510" i="1"/>
  <c r="K3510" i="1" s="1"/>
  <c r="E3510" i="1" s="1"/>
  <c r="AB3511" i="1"/>
  <c r="T3513" i="1"/>
  <c r="S3507" i="1" l="1"/>
  <c r="Z3507" i="1" s="1"/>
  <c r="X3507" i="1"/>
  <c r="B3507" i="1" s="1"/>
  <c r="Z3506" i="1"/>
  <c r="N3508" i="1"/>
  <c r="O3508" i="1" s="1"/>
  <c r="P3508" i="1" s="1"/>
  <c r="M3509" i="1"/>
  <c r="L3509" i="1"/>
  <c r="B3506" i="1"/>
  <c r="G3509" i="1"/>
  <c r="D3510" i="1"/>
  <c r="F3510" i="1" s="1"/>
  <c r="C3513" i="1"/>
  <c r="U3510" i="1"/>
  <c r="W3510" i="1" s="1"/>
  <c r="T3514" i="1"/>
  <c r="I3512" i="1"/>
  <c r="H3512" i="1"/>
  <c r="A3513" i="1"/>
  <c r="Q3513" i="1" s="1"/>
  <c r="R3513" i="1" s="1"/>
  <c r="J3511" i="1"/>
  <c r="K3511" i="1" s="1"/>
  <c r="E3511" i="1" s="1"/>
  <c r="AB3512" i="1"/>
  <c r="L3510" i="1" l="1"/>
  <c r="N3509" i="1"/>
  <c r="O3509" i="1" s="1"/>
  <c r="P3509" i="1" s="1"/>
  <c r="S3508" i="1"/>
  <c r="Z3508" i="1" s="1"/>
  <c r="X3508" i="1"/>
  <c r="B3508" i="1" s="1"/>
  <c r="M3510" i="1"/>
  <c r="G3510" i="1"/>
  <c r="D3511" i="1"/>
  <c r="F3511" i="1" s="1"/>
  <c r="C3514" i="1"/>
  <c r="U3511" i="1"/>
  <c r="W3511" i="1" s="1"/>
  <c r="I3513" i="1"/>
  <c r="H3513" i="1"/>
  <c r="A3514" i="1"/>
  <c r="Q3514" i="1" s="1"/>
  <c r="R3514" i="1" s="1"/>
  <c r="J3512" i="1"/>
  <c r="K3512" i="1" s="1"/>
  <c r="E3512" i="1" s="1"/>
  <c r="AB3513" i="1"/>
  <c r="T3515" i="1"/>
  <c r="S3509" i="1" l="1"/>
  <c r="Z3509" i="1" s="1"/>
  <c r="X3509" i="1"/>
  <c r="B3509" i="1" s="1"/>
  <c r="N3510" i="1"/>
  <c r="M3511" i="1"/>
  <c r="M3512" i="1" s="1"/>
  <c r="M3513" i="1" s="1"/>
  <c r="L3511" i="1"/>
  <c r="G3511" i="1"/>
  <c r="D3512" i="1"/>
  <c r="F3512" i="1" s="1"/>
  <c r="C3515" i="1"/>
  <c r="U3512" i="1"/>
  <c r="W3512" i="1" s="1"/>
  <c r="T3516" i="1"/>
  <c r="I3514" i="1"/>
  <c r="H3514" i="1"/>
  <c r="A3515" i="1"/>
  <c r="Q3515" i="1" s="1"/>
  <c r="R3515" i="1" s="1"/>
  <c r="J3513" i="1"/>
  <c r="K3513" i="1" s="1"/>
  <c r="E3513" i="1" s="1"/>
  <c r="AB3514" i="1"/>
  <c r="O3510" i="1" l="1"/>
  <c r="P3510" i="1" s="1"/>
  <c r="N3511" i="1"/>
  <c r="O3511" i="1" s="1"/>
  <c r="P3511" i="1" s="1"/>
  <c r="L3512" i="1"/>
  <c r="G3512" i="1"/>
  <c r="D3513" i="1"/>
  <c r="F3513" i="1" s="1"/>
  <c r="C3516" i="1"/>
  <c r="U3513" i="1"/>
  <c r="W3513" i="1" s="1"/>
  <c r="I3515" i="1"/>
  <c r="H3515" i="1"/>
  <c r="A3516" i="1"/>
  <c r="Q3516" i="1" s="1"/>
  <c r="R3516" i="1" s="1"/>
  <c r="M3514" i="1"/>
  <c r="J3514" i="1"/>
  <c r="K3514" i="1" s="1"/>
  <c r="E3514" i="1" s="1"/>
  <c r="AB3515" i="1"/>
  <c r="T3517" i="1"/>
  <c r="S3511" i="1" l="1"/>
  <c r="X3511" i="1"/>
  <c r="B3511" i="1" s="1"/>
  <c r="S3510" i="1"/>
  <c r="X3510" i="1"/>
  <c r="N3512" i="1"/>
  <c r="N3513" i="1" s="1"/>
  <c r="N3514" i="1" s="1"/>
  <c r="L3513" i="1"/>
  <c r="C3517" i="1"/>
  <c r="D3514" i="1"/>
  <c r="F3514" i="1" s="1"/>
  <c r="G3513" i="1"/>
  <c r="U3514" i="1"/>
  <c r="W3514" i="1" s="1"/>
  <c r="T3518" i="1"/>
  <c r="I3516" i="1"/>
  <c r="H3516" i="1"/>
  <c r="A3517" i="1"/>
  <c r="Q3517" i="1" s="1"/>
  <c r="R3517" i="1" s="1"/>
  <c r="M3515" i="1"/>
  <c r="J3515" i="1"/>
  <c r="K3515" i="1" s="1"/>
  <c r="E3515" i="1" s="1"/>
  <c r="AB3516" i="1"/>
  <c r="O3513" i="1" l="1"/>
  <c r="P3513" i="1" s="1"/>
  <c r="S3513" i="1" s="1"/>
  <c r="Z3513" i="1" s="1"/>
  <c r="Z3510" i="1"/>
  <c r="L3514" i="1"/>
  <c r="O3514" i="1" s="1"/>
  <c r="P3514" i="1" s="1"/>
  <c r="S3514" i="1" s="1"/>
  <c r="B3510" i="1"/>
  <c r="N3515" i="1"/>
  <c r="O3512" i="1"/>
  <c r="P3512" i="1" s="1"/>
  <c r="Z3511" i="1"/>
  <c r="G3514" i="1"/>
  <c r="D3515" i="1"/>
  <c r="F3515" i="1" s="1"/>
  <c r="C3518" i="1"/>
  <c r="U3515" i="1"/>
  <c r="W3515" i="1" s="1"/>
  <c r="I3517" i="1"/>
  <c r="H3517" i="1"/>
  <c r="A3518" i="1"/>
  <c r="Q3518" i="1" s="1"/>
  <c r="R3518" i="1" s="1"/>
  <c r="M3516" i="1"/>
  <c r="J3516" i="1"/>
  <c r="K3516" i="1" s="1"/>
  <c r="E3516" i="1" s="1"/>
  <c r="AB3517" i="1"/>
  <c r="T3519" i="1"/>
  <c r="X3513" i="1" l="1"/>
  <c r="B3513" i="1" s="1"/>
  <c r="N3516" i="1"/>
  <c r="S3512" i="1"/>
  <c r="X3512" i="1"/>
  <c r="L3515" i="1"/>
  <c r="O3515" i="1" s="1"/>
  <c r="P3515" i="1" s="1"/>
  <c r="S3515" i="1" s="1"/>
  <c r="X3514" i="1"/>
  <c r="B3514" i="1" s="1"/>
  <c r="C3519" i="1"/>
  <c r="G3515" i="1"/>
  <c r="D3516" i="1"/>
  <c r="F3516" i="1" s="1"/>
  <c r="Z3514" i="1"/>
  <c r="U3516" i="1"/>
  <c r="W3516" i="1" s="1"/>
  <c r="T3520" i="1"/>
  <c r="I3518" i="1"/>
  <c r="H3518" i="1"/>
  <c r="A3519" i="1"/>
  <c r="Q3519" i="1" s="1"/>
  <c r="R3519" i="1" s="1"/>
  <c r="M3517" i="1"/>
  <c r="J3517" i="1"/>
  <c r="K3517" i="1" s="1"/>
  <c r="E3517" i="1" s="1"/>
  <c r="AB3518" i="1"/>
  <c r="Z3512" i="1" l="1"/>
  <c r="N3517" i="1"/>
  <c r="B3512" i="1"/>
  <c r="X3515" i="1"/>
  <c r="B3515" i="1" s="1"/>
  <c r="G3516" i="1"/>
  <c r="L3516" i="1"/>
  <c r="O3516" i="1" s="1"/>
  <c r="P3516" i="1" s="1"/>
  <c r="S3516" i="1" s="1"/>
  <c r="D3517" i="1"/>
  <c r="F3517" i="1" s="1"/>
  <c r="C3520" i="1"/>
  <c r="Z3515" i="1"/>
  <c r="U3517" i="1"/>
  <c r="W3517" i="1" s="1"/>
  <c r="I3519" i="1"/>
  <c r="A3520" i="1"/>
  <c r="Q3520" i="1" s="1"/>
  <c r="R3520" i="1" s="1"/>
  <c r="H3519" i="1"/>
  <c r="M3518" i="1"/>
  <c r="N3518" i="1" s="1"/>
  <c r="J3518" i="1"/>
  <c r="K3518" i="1" s="1"/>
  <c r="E3518" i="1" s="1"/>
  <c r="AB3519" i="1"/>
  <c r="T3521" i="1"/>
  <c r="L3517" i="1" l="1"/>
  <c r="O3517" i="1" s="1"/>
  <c r="P3517" i="1" s="1"/>
  <c r="S3517" i="1" s="1"/>
  <c r="X3516" i="1"/>
  <c r="B3516" i="1" s="1"/>
  <c r="C3521" i="1"/>
  <c r="G3517" i="1"/>
  <c r="D3518" i="1"/>
  <c r="F3518" i="1" s="1"/>
  <c r="Z3516" i="1"/>
  <c r="U3518" i="1"/>
  <c r="W3518" i="1" s="1"/>
  <c r="T3522" i="1"/>
  <c r="A3521" i="1"/>
  <c r="Q3521" i="1" s="1"/>
  <c r="R3521" i="1" s="1"/>
  <c r="I3520" i="1"/>
  <c r="H3520" i="1"/>
  <c r="M3519" i="1"/>
  <c r="N3519" i="1" s="1"/>
  <c r="J3519" i="1"/>
  <c r="K3519" i="1" s="1"/>
  <c r="E3519" i="1" s="1"/>
  <c r="AB3520" i="1"/>
  <c r="X3517" i="1" l="1"/>
  <c r="B3517" i="1" s="1"/>
  <c r="G3518" i="1"/>
  <c r="L3518" i="1"/>
  <c r="O3518" i="1" s="1"/>
  <c r="P3518" i="1" s="1"/>
  <c r="S3518" i="1" s="1"/>
  <c r="D3519" i="1"/>
  <c r="F3519" i="1" s="1"/>
  <c r="C3522" i="1"/>
  <c r="Z3517" i="1"/>
  <c r="U3519" i="1"/>
  <c r="W3519" i="1" s="1"/>
  <c r="J3520" i="1"/>
  <c r="K3520" i="1" s="1"/>
  <c r="E3520" i="1" s="1"/>
  <c r="M3520" i="1"/>
  <c r="N3520" i="1" s="1"/>
  <c r="AB3521" i="1"/>
  <c r="I3521" i="1"/>
  <c r="A3522" i="1"/>
  <c r="Q3522" i="1" s="1"/>
  <c r="R3522" i="1" s="1"/>
  <c r="H3521" i="1"/>
  <c r="T3523" i="1"/>
  <c r="L3519" i="1" l="1"/>
  <c r="O3519" i="1" s="1"/>
  <c r="P3519" i="1" s="1"/>
  <c r="S3519" i="1" s="1"/>
  <c r="G3519" i="1"/>
  <c r="X3518" i="1"/>
  <c r="Z3518" i="1" s="1"/>
  <c r="D3520" i="1"/>
  <c r="F3520" i="1" s="1"/>
  <c r="C3523" i="1"/>
  <c r="U3520" i="1"/>
  <c r="W3520" i="1" s="1"/>
  <c r="T3524" i="1"/>
  <c r="A3523" i="1"/>
  <c r="Q3523" i="1" s="1"/>
  <c r="R3523" i="1" s="1"/>
  <c r="I3522" i="1"/>
  <c r="H3522" i="1"/>
  <c r="J3521" i="1"/>
  <c r="K3521" i="1" s="1"/>
  <c r="E3521" i="1" s="1"/>
  <c r="M3521" i="1"/>
  <c r="N3521" i="1" s="1"/>
  <c r="AB3522" i="1"/>
  <c r="X3519" i="1" l="1"/>
  <c r="Z3519" i="1" s="1"/>
  <c r="L3520" i="1"/>
  <c r="O3520" i="1" s="1"/>
  <c r="P3520" i="1" s="1"/>
  <c r="S3520" i="1" s="1"/>
  <c r="B3518" i="1"/>
  <c r="D3521" i="1"/>
  <c r="F3521" i="1" s="1"/>
  <c r="C3524" i="1"/>
  <c r="G3520" i="1"/>
  <c r="U3521" i="1"/>
  <c r="W3521" i="1" s="1"/>
  <c r="M3522" i="1"/>
  <c r="N3522" i="1" s="1"/>
  <c r="J3522" i="1"/>
  <c r="K3522" i="1" s="1"/>
  <c r="E3522" i="1" s="1"/>
  <c r="AB3523" i="1"/>
  <c r="A3524" i="1"/>
  <c r="Q3524" i="1" s="1"/>
  <c r="R3524" i="1" s="1"/>
  <c r="I3523" i="1"/>
  <c r="H3523" i="1"/>
  <c r="T3525" i="1"/>
  <c r="B3519" i="1" l="1"/>
  <c r="L3521" i="1"/>
  <c r="O3521" i="1" s="1"/>
  <c r="P3521" i="1" s="1"/>
  <c r="S3521" i="1" s="1"/>
  <c r="X3520" i="1"/>
  <c r="Z3520" i="1" s="1"/>
  <c r="D3522" i="1"/>
  <c r="F3522" i="1" s="1"/>
  <c r="C3525" i="1"/>
  <c r="G3521" i="1"/>
  <c r="U3522" i="1"/>
  <c r="W3522" i="1" s="1"/>
  <c r="T3526" i="1"/>
  <c r="J3523" i="1"/>
  <c r="K3523" i="1" s="1"/>
  <c r="E3523" i="1" s="1"/>
  <c r="M3523" i="1"/>
  <c r="N3523" i="1" s="1"/>
  <c r="AB3524" i="1"/>
  <c r="I3524" i="1"/>
  <c r="A3525" i="1"/>
  <c r="Q3525" i="1" s="1"/>
  <c r="R3525" i="1" s="1"/>
  <c r="H3524" i="1"/>
  <c r="L3522" i="1" l="1"/>
  <c r="O3522" i="1" s="1"/>
  <c r="P3522" i="1" s="1"/>
  <c r="S3522" i="1" s="1"/>
  <c r="B3520" i="1"/>
  <c r="X3521" i="1"/>
  <c r="Z3521" i="1" s="1"/>
  <c r="C3526" i="1"/>
  <c r="D3523" i="1"/>
  <c r="F3523" i="1" s="1"/>
  <c r="G3522" i="1"/>
  <c r="U3523" i="1"/>
  <c r="W3523" i="1" s="1"/>
  <c r="I3525" i="1"/>
  <c r="A3526" i="1"/>
  <c r="Q3526" i="1" s="1"/>
  <c r="R3526" i="1" s="1"/>
  <c r="H3525" i="1"/>
  <c r="J3524" i="1"/>
  <c r="K3524" i="1" s="1"/>
  <c r="E3524" i="1" s="1"/>
  <c r="M3524" i="1"/>
  <c r="N3524" i="1" s="1"/>
  <c r="AB3525" i="1"/>
  <c r="T3527" i="1"/>
  <c r="B3521" i="1" l="1"/>
  <c r="L3523" i="1"/>
  <c r="O3523" i="1" s="1"/>
  <c r="P3523" i="1" s="1"/>
  <c r="S3523" i="1" s="1"/>
  <c r="X3522" i="1"/>
  <c r="B3522" i="1" s="1"/>
  <c r="G3523" i="1"/>
  <c r="D3524" i="1"/>
  <c r="F3524" i="1" s="1"/>
  <c r="C3527" i="1"/>
  <c r="Z3522" i="1"/>
  <c r="U3524" i="1"/>
  <c r="W3524" i="1" s="1"/>
  <c r="T3528" i="1"/>
  <c r="A3527" i="1"/>
  <c r="Q3527" i="1" s="1"/>
  <c r="R3527" i="1" s="1"/>
  <c r="I3526" i="1"/>
  <c r="H3526" i="1"/>
  <c r="M3525" i="1"/>
  <c r="N3525" i="1" s="1"/>
  <c r="J3525" i="1"/>
  <c r="K3525" i="1" s="1"/>
  <c r="E3525" i="1" s="1"/>
  <c r="AB3526" i="1"/>
  <c r="X3523" i="1" l="1"/>
  <c r="Z3523" i="1" s="1"/>
  <c r="L3524" i="1"/>
  <c r="O3524" i="1" s="1"/>
  <c r="P3524" i="1" s="1"/>
  <c r="S3524" i="1" s="1"/>
  <c r="G3524" i="1"/>
  <c r="C3528" i="1"/>
  <c r="D3525" i="1"/>
  <c r="F3525" i="1" s="1"/>
  <c r="U3525" i="1"/>
  <c r="W3525" i="1" s="1"/>
  <c r="J3526" i="1"/>
  <c r="K3526" i="1" s="1"/>
  <c r="E3526" i="1" s="1"/>
  <c r="M3526" i="1"/>
  <c r="N3526" i="1" s="1"/>
  <c r="AB3527" i="1"/>
  <c r="A3528" i="1"/>
  <c r="Q3528" i="1" s="1"/>
  <c r="R3528" i="1" s="1"/>
  <c r="I3527" i="1"/>
  <c r="H3527" i="1"/>
  <c r="T3529" i="1"/>
  <c r="B3523" i="1" l="1"/>
  <c r="X3524" i="1"/>
  <c r="Z3524" i="1" s="1"/>
  <c r="G3525" i="1"/>
  <c r="L3525" i="1"/>
  <c r="O3525" i="1" s="1"/>
  <c r="P3525" i="1" s="1"/>
  <c r="S3525" i="1" s="1"/>
  <c r="D3526" i="1"/>
  <c r="F3526" i="1" s="1"/>
  <c r="C3529" i="1"/>
  <c r="U3526" i="1"/>
  <c r="W3526" i="1" s="1"/>
  <c r="T3530" i="1"/>
  <c r="J3527" i="1"/>
  <c r="K3527" i="1" s="1"/>
  <c r="E3527" i="1" s="1"/>
  <c r="M3527" i="1"/>
  <c r="N3527" i="1" s="1"/>
  <c r="AB3528" i="1"/>
  <c r="A3529" i="1"/>
  <c r="Q3529" i="1" s="1"/>
  <c r="R3529" i="1" s="1"/>
  <c r="I3528" i="1"/>
  <c r="H3528" i="1"/>
  <c r="L3526" i="1" l="1"/>
  <c r="O3526" i="1" s="1"/>
  <c r="P3526" i="1" s="1"/>
  <c r="S3526" i="1" s="1"/>
  <c r="B3524" i="1"/>
  <c r="G3526" i="1"/>
  <c r="X3525" i="1"/>
  <c r="Z3525" i="1" s="1"/>
  <c r="C3530" i="1"/>
  <c r="D3527" i="1"/>
  <c r="F3527" i="1" s="1"/>
  <c r="U3527" i="1"/>
  <c r="W3527" i="1" s="1"/>
  <c r="J3528" i="1"/>
  <c r="K3528" i="1" s="1"/>
  <c r="E3528" i="1" s="1"/>
  <c r="M3528" i="1"/>
  <c r="N3528" i="1" s="1"/>
  <c r="AB3529" i="1"/>
  <c r="A3530" i="1"/>
  <c r="Q3530" i="1" s="1"/>
  <c r="R3530" i="1" s="1"/>
  <c r="I3529" i="1"/>
  <c r="H3529" i="1"/>
  <c r="T3531" i="1"/>
  <c r="X3526" i="1" l="1"/>
  <c r="Z3526" i="1" s="1"/>
  <c r="B3525" i="1"/>
  <c r="L3527" i="1"/>
  <c r="O3527" i="1" s="1"/>
  <c r="P3527" i="1" s="1"/>
  <c r="S3527" i="1" s="1"/>
  <c r="G3527" i="1"/>
  <c r="D3528" i="1"/>
  <c r="F3528" i="1" s="1"/>
  <c r="C3531" i="1"/>
  <c r="U3528" i="1"/>
  <c r="W3528" i="1" s="1"/>
  <c r="T3532" i="1"/>
  <c r="J3529" i="1"/>
  <c r="K3529" i="1" s="1"/>
  <c r="E3529" i="1" s="1"/>
  <c r="M3529" i="1"/>
  <c r="N3529" i="1" s="1"/>
  <c r="AB3530" i="1"/>
  <c r="A3531" i="1"/>
  <c r="Q3531" i="1" s="1"/>
  <c r="R3531" i="1" s="1"/>
  <c r="I3530" i="1"/>
  <c r="H3530" i="1"/>
  <c r="B3526" i="1" l="1"/>
  <c r="X3527" i="1"/>
  <c r="B3527" i="1" s="1"/>
  <c r="L3528" i="1"/>
  <c r="O3528" i="1" s="1"/>
  <c r="P3528" i="1" s="1"/>
  <c r="S3528" i="1" s="1"/>
  <c r="C3532" i="1"/>
  <c r="G3528" i="1"/>
  <c r="D3529" i="1"/>
  <c r="F3529" i="1" s="1"/>
  <c r="Z3527" i="1"/>
  <c r="U3529" i="1"/>
  <c r="W3529" i="1" s="1"/>
  <c r="J3530" i="1"/>
  <c r="K3530" i="1" s="1"/>
  <c r="E3530" i="1" s="1"/>
  <c r="M3530" i="1"/>
  <c r="N3530" i="1" s="1"/>
  <c r="AB3531" i="1"/>
  <c r="A3532" i="1"/>
  <c r="Q3532" i="1" s="1"/>
  <c r="R3532" i="1" s="1"/>
  <c r="I3531" i="1"/>
  <c r="H3531" i="1"/>
  <c r="T3533" i="1"/>
  <c r="G3529" i="1" l="1"/>
  <c r="L3529" i="1"/>
  <c r="O3529" i="1" s="1"/>
  <c r="P3529" i="1" s="1"/>
  <c r="S3529" i="1" s="1"/>
  <c r="X3528" i="1"/>
  <c r="Z3528" i="1" s="1"/>
  <c r="D3530" i="1"/>
  <c r="F3530" i="1" s="1"/>
  <c r="C3533" i="1"/>
  <c r="U3530" i="1"/>
  <c r="W3530" i="1" s="1"/>
  <c r="T3534" i="1"/>
  <c r="J3531" i="1"/>
  <c r="K3531" i="1" s="1"/>
  <c r="E3531" i="1" s="1"/>
  <c r="M3531" i="1"/>
  <c r="N3531" i="1" s="1"/>
  <c r="AB3532" i="1"/>
  <c r="A3533" i="1"/>
  <c r="Q3533" i="1" s="1"/>
  <c r="R3533" i="1" s="1"/>
  <c r="I3532" i="1"/>
  <c r="H3532" i="1"/>
  <c r="B3528" i="1" l="1"/>
  <c r="L3530" i="1"/>
  <c r="O3530" i="1" s="1"/>
  <c r="P3530" i="1" s="1"/>
  <c r="S3530" i="1" s="1"/>
  <c r="X3529" i="1"/>
  <c r="Z3529" i="1" s="1"/>
  <c r="G3530" i="1"/>
  <c r="C3534" i="1"/>
  <c r="D3531" i="1"/>
  <c r="F3531" i="1" s="1"/>
  <c r="U3531" i="1"/>
  <c r="W3531" i="1" s="1"/>
  <c r="J3532" i="1"/>
  <c r="K3532" i="1" s="1"/>
  <c r="E3532" i="1" s="1"/>
  <c r="M3532" i="1"/>
  <c r="N3532" i="1" s="1"/>
  <c r="AB3533" i="1"/>
  <c r="A3534" i="1"/>
  <c r="Q3534" i="1" s="1"/>
  <c r="R3534" i="1" s="1"/>
  <c r="I3533" i="1"/>
  <c r="H3533" i="1"/>
  <c r="T3535" i="1"/>
  <c r="X3530" i="1" l="1"/>
  <c r="Z3530" i="1" s="1"/>
  <c r="L3531" i="1"/>
  <c r="O3531" i="1" s="1"/>
  <c r="P3531" i="1" s="1"/>
  <c r="S3531" i="1" s="1"/>
  <c r="B3529" i="1"/>
  <c r="D3532" i="1"/>
  <c r="F3532" i="1" s="1"/>
  <c r="G3531" i="1"/>
  <c r="C3535" i="1"/>
  <c r="U3532" i="1"/>
  <c r="W3532" i="1" s="1"/>
  <c r="T3536" i="1"/>
  <c r="J3533" i="1"/>
  <c r="K3533" i="1" s="1"/>
  <c r="E3533" i="1" s="1"/>
  <c r="M3533" i="1"/>
  <c r="N3533" i="1" s="1"/>
  <c r="AB3534" i="1"/>
  <c r="A3535" i="1"/>
  <c r="Q3535" i="1" s="1"/>
  <c r="R3535" i="1" s="1"/>
  <c r="I3534" i="1"/>
  <c r="H3534" i="1"/>
  <c r="B3530" i="1" l="1"/>
  <c r="L3532" i="1"/>
  <c r="O3532" i="1" s="1"/>
  <c r="P3532" i="1" s="1"/>
  <c r="S3532" i="1" s="1"/>
  <c r="G3532" i="1"/>
  <c r="X3531" i="1"/>
  <c r="Z3531" i="1" s="1"/>
  <c r="C3536" i="1"/>
  <c r="D3533" i="1"/>
  <c r="F3533" i="1" s="1"/>
  <c r="U3533" i="1"/>
  <c r="W3533" i="1" s="1"/>
  <c r="J3534" i="1"/>
  <c r="K3534" i="1" s="1"/>
  <c r="E3534" i="1" s="1"/>
  <c r="M3534" i="1"/>
  <c r="N3534" i="1" s="1"/>
  <c r="AB3535" i="1"/>
  <c r="A3536" i="1"/>
  <c r="Q3536" i="1" s="1"/>
  <c r="R3536" i="1" s="1"/>
  <c r="I3535" i="1"/>
  <c r="H3535" i="1"/>
  <c r="T3537" i="1"/>
  <c r="X3532" i="1" l="1"/>
  <c r="Z3532" i="1" s="1"/>
  <c r="L3533" i="1"/>
  <c r="O3533" i="1" s="1"/>
  <c r="P3533" i="1" s="1"/>
  <c r="S3533" i="1" s="1"/>
  <c r="B3531" i="1"/>
  <c r="G3533" i="1"/>
  <c r="D3534" i="1"/>
  <c r="F3534" i="1" s="1"/>
  <c r="C3537" i="1"/>
  <c r="U3534" i="1"/>
  <c r="W3534" i="1" s="1"/>
  <c r="T3538" i="1"/>
  <c r="J3535" i="1"/>
  <c r="K3535" i="1" s="1"/>
  <c r="E3535" i="1" s="1"/>
  <c r="M3535" i="1"/>
  <c r="N3535" i="1" s="1"/>
  <c r="AB3536" i="1"/>
  <c r="A3537" i="1"/>
  <c r="Q3537" i="1" s="1"/>
  <c r="R3537" i="1" s="1"/>
  <c r="I3536" i="1"/>
  <c r="H3536" i="1"/>
  <c r="B3532" i="1" l="1"/>
  <c r="L3534" i="1"/>
  <c r="O3534" i="1" s="1"/>
  <c r="P3534" i="1" s="1"/>
  <c r="S3534" i="1" s="1"/>
  <c r="X3533" i="1"/>
  <c r="B3533" i="1" s="1"/>
  <c r="C3538" i="1"/>
  <c r="G3534" i="1"/>
  <c r="D3535" i="1"/>
  <c r="F3535" i="1" s="1"/>
  <c r="Z3533" i="1"/>
  <c r="U3535" i="1"/>
  <c r="W3535" i="1" s="1"/>
  <c r="J3536" i="1"/>
  <c r="K3536" i="1" s="1"/>
  <c r="E3536" i="1" s="1"/>
  <c r="M3536" i="1"/>
  <c r="N3536" i="1" s="1"/>
  <c r="AB3537" i="1"/>
  <c r="A3538" i="1"/>
  <c r="Q3538" i="1" s="1"/>
  <c r="R3538" i="1" s="1"/>
  <c r="I3537" i="1"/>
  <c r="H3537" i="1"/>
  <c r="T3539" i="1"/>
  <c r="X3534" i="1" l="1"/>
  <c r="Z3534" i="1" s="1"/>
  <c r="L3535" i="1"/>
  <c r="O3535" i="1" s="1"/>
  <c r="P3535" i="1" s="1"/>
  <c r="S3535" i="1" s="1"/>
  <c r="D3536" i="1"/>
  <c r="F3536" i="1" s="1"/>
  <c r="G3535" i="1"/>
  <c r="C3539" i="1"/>
  <c r="U3536" i="1"/>
  <c r="W3536" i="1" s="1"/>
  <c r="T3540" i="1"/>
  <c r="J3537" i="1"/>
  <c r="K3537" i="1" s="1"/>
  <c r="E3537" i="1" s="1"/>
  <c r="M3537" i="1"/>
  <c r="N3537" i="1" s="1"/>
  <c r="AB3538" i="1"/>
  <c r="A3539" i="1"/>
  <c r="Q3539" i="1" s="1"/>
  <c r="R3539" i="1" s="1"/>
  <c r="I3538" i="1"/>
  <c r="H3538" i="1"/>
  <c r="L3536" i="1" l="1"/>
  <c r="O3536" i="1" s="1"/>
  <c r="P3536" i="1" s="1"/>
  <c r="S3536" i="1" s="1"/>
  <c r="B3534" i="1"/>
  <c r="G3536" i="1"/>
  <c r="X3535" i="1"/>
  <c r="Z3535" i="1" s="1"/>
  <c r="C3540" i="1"/>
  <c r="D3537" i="1"/>
  <c r="F3537" i="1" s="1"/>
  <c r="U3537" i="1"/>
  <c r="W3537" i="1" s="1"/>
  <c r="J3538" i="1"/>
  <c r="K3538" i="1" s="1"/>
  <c r="E3538" i="1" s="1"/>
  <c r="M3538" i="1"/>
  <c r="N3538" i="1" s="1"/>
  <c r="AB3539" i="1"/>
  <c r="A3540" i="1"/>
  <c r="Q3540" i="1" s="1"/>
  <c r="R3540" i="1" s="1"/>
  <c r="I3539" i="1"/>
  <c r="H3539" i="1"/>
  <c r="T3541" i="1"/>
  <c r="X3536" i="1" l="1"/>
  <c r="B3536" i="1" s="1"/>
  <c r="L3537" i="1"/>
  <c r="O3537" i="1" s="1"/>
  <c r="P3537" i="1" s="1"/>
  <c r="S3537" i="1" s="1"/>
  <c r="B3535" i="1"/>
  <c r="D3538" i="1"/>
  <c r="F3538" i="1" s="1"/>
  <c r="G3537" i="1"/>
  <c r="C3541" i="1"/>
  <c r="Z3536" i="1"/>
  <c r="U3538" i="1"/>
  <c r="W3538" i="1" s="1"/>
  <c r="T3542" i="1"/>
  <c r="J3539" i="1"/>
  <c r="K3539" i="1" s="1"/>
  <c r="E3539" i="1" s="1"/>
  <c r="M3539" i="1"/>
  <c r="N3539" i="1" s="1"/>
  <c r="AB3540" i="1"/>
  <c r="A3541" i="1"/>
  <c r="Q3541" i="1" s="1"/>
  <c r="R3541" i="1" s="1"/>
  <c r="I3540" i="1"/>
  <c r="H3540" i="1"/>
  <c r="L3538" i="1" l="1"/>
  <c r="O3538" i="1" s="1"/>
  <c r="P3538" i="1" s="1"/>
  <c r="S3538" i="1" s="1"/>
  <c r="X3537" i="1"/>
  <c r="Z3537" i="1" s="1"/>
  <c r="C3542" i="1"/>
  <c r="D3539" i="1"/>
  <c r="F3539" i="1" s="1"/>
  <c r="G3538" i="1"/>
  <c r="U3539" i="1"/>
  <c r="W3539" i="1" s="1"/>
  <c r="J3540" i="1"/>
  <c r="K3540" i="1" s="1"/>
  <c r="E3540" i="1" s="1"/>
  <c r="M3540" i="1"/>
  <c r="N3540" i="1" s="1"/>
  <c r="AB3541" i="1"/>
  <c r="I3541" i="1"/>
  <c r="A3542" i="1"/>
  <c r="Q3542" i="1" s="1"/>
  <c r="R3542" i="1" s="1"/>
  <c r="H3541" i="1"/>
  <c r="T3543" i="1"/>
  <c r="X3538" i="1" l="1"/>
  <c r="B3538" i="1" s="1"/>
  <c r="B3537" i="1"/>
  <c r="L3539" i="1"/>
  <c r="O3539" i="1" s="1"/>
  <c r="P3539" i="1" s="1"/>
  <c r="S3539" i="1" s="1"/>
  <c r="G3539" i="1"/>
  <c r="D3540" i="1"/>
  <c r="F3540" i="1" s="1"/>
  <c r="C3543" i="1"/>
  <c r="Z3538" i="1"/>
  <c r="U3540" i="1"/>
  <c r="W3540" i="1" s="1"/>
  <c r="T3544" i="1"/>
  <c r="H3542" i="1"/>
  <c r="I3542" i="1" s="1"/>
  <c r="A3543" i="1"/>
  <c r="Q3543" i="1" s="1"/>
  <c r="R3543" i="1" s="1"/>
  <c r="J3541" i="1"/>
  <c r="K3541" i="1" s="1"/>
  <c r="E3541" i="1" s="1"/>
  <c r="M3541" i="1"/>
  <c r="N3541" i="1" s="1"/>
  <c r="AB3542" i="1"/>
  <c r="X3539" i="1" l="1"/>
  <c r="B3539" i="1" s="1"/>
  <c r="L3540" i="1"/>
  <c r="O3540" i="1" s="1"/>
  <c r="P3540" i="1" s="1"/>
  <c r="S3540" i="1" s="1"/>
  <c r="G3540" i="1"/>
  <c r="D3541" i="1"/>
  <c r="F3541" i="1" s="1"/>
  <c r="C3544" i="1"/>
  <c r="Z3539" i="1"/>
  <c r="U3541" i="1"/>
  <c r="W3541" i="1" s="1"/>
  <c r="I3543" i="1"/>
  <c r="A3544" i="1"/>
  <c r="Q3544" i="1" s="1"/>
  <c r="R3544" i="1" s="1"/>
  <c r="H3543" i="1"/>
  <c r="J3542" i="1"/>
  <c r="K3542" i="1" s="1"/>
  <c r="E3542" i="1" s="1"/>
  <c r="AB3543" i="1"/>
  <c r="T3545" i="1"/>
  <c r="X3540" i="1" l="1"/>
  <c r="Z3540" i="1" s="1"/>
  <c r="L3541" i="1"/>
  <c r="O3541" i="1" s="1"/>
  <c r="P3541" i="1" s="1"/>
  <c r="S3541" i="1" s="1"/>
  <c r="G3541" i="1"/>
  <c r="D3542" i="1"/>
  <c r="F3542" i="1" s="1"/>
  <c r="C3545" i="1"/>
  <c r="U3542" i="1"/>
  <c r="W3542" i="1" s="1"/>
  <c r="T3546" i="1"/>
  <c r="A3545" i="1"/>
  <c r="Q3545" i="1" s="1"/>
  <c r="R3545" i="1" s="1"/>
  <c r="I3544" i="1"/>
  <c r="H3544" i="1"/>
  <c r="J3543" i="1"/>
  <c r="K3543" i="1" s="1"/>
  <c r="E3543" i="1" s="1"/>
  <c r="AB3544" i="1"/>
  <c r="L3542" i="1" l="1"/>
  <c r="B3540" i="1"/>
  <c r="M3542" i="1"/>
  <c r="N3542" i="1" s="1"/>
  <c r="N3543" i="1" s="1"/>
  <c r="X3541" i="1"/>
  <c r="Z3541" i="1" s="1"/>
  <c r="G3542" i="1"/>
  <c r="C3546" i="1"/>
  <c r="D3543" i="1"/>
  <c r="F3543" i="1" s="1"/>
  <c r="U3543" i="1"/>
  <c r="W3543" i="1" s="1"/>
  <c r="J3544" i="1"/>
  <c r="K3544" i="1" s="1"/>
  <c r="E3544" i="1" s="1"/>
  <c r="AB3545" i="1"/>
  <c r="H3545" i="1"/>
  <c r="I3545" i="1"/>
  <c r="A3546" i="1"/>
  <c r="T3547" i="1"/>
  <c r="Q3546" i="1" l="1"/>
  <c r="R3546" i="1" s="1"/>
  <c r="M3543" i="1"/>
  <c r="M3544" i="1" s="1"/>
  <c r="N3544" i="1" s="1"/>
  <c r="O3542" i="1"/>
  <c r="P3542" i="1" s="1"/>
  <c r="S3542" i="1" s="1"/>
  <c r="B3541" i="1"/>
  <c r="L3543" i="1"/>
  <c r="O3543" i="1" s="1"/>
  <c r="P3543" i="1" s="1"/>
  <c r="S3543" i="1" s="1"/>
  <c r="G3543" i="1"/>
  <c r="D3544" i="1"/>
  <c r="F3544" i="1" s="1"/>
  <c r="U3544" i="1"/>
  <c r="W3544" i="1" s="1"/>
  <c r="T3548" i="1"/>
  <c r="AB3546" i="1"/>
  <c r="I3546" i="1"/>
  <c r="A3547" i="1"/>
  <c r="H3546" i="1"/>
  <c r="J3545" i="1"/>
  <c r="K3545" i="1" s="1"/>
  <c r="E3545" i="1" s="1"/>
  <c r="C3547" i="1" l="1"/>
  <c r="L3544" i="1"/>
  <c r="O3544" i="1" s="1"/>
  <c r="X3542" i="1"/>
  <c r="M3545" i="1"/>
  <c r="N3545" i="1" s="1"/>
  <c r="X3543" i="1"/>
  <c r="G3544" i="1"/>
  <c r="D3545" i="1"/>
  <c r="Q3547" i="1"/>
  <c r="Z3543" i="1"/>
  <c r="U3545" i="1"/>
  <c r="I3547" i="1"/>
  <c r="A3548" i="1"/>
  <c r="Q3548" i="1" s="1"/>
  <c r="H3547" i="1"/>
  <c r="J3546" i="1"/>
  <c r="K3546" i="1" s="1"/>
  <c r="E3546" i="1" s="1"/>
  <c r="AB3547" i="1"/>
  <c r="T3549" i="1"/>
  <c r="R3547" i="1" l="1"/>
  <c r="R3548" i="1"/>
  <c r="M3546" i="1"/>
  <c r="N3546" i="1" s="1"/>
  <c r="B3542" i="1"/>
  <c r="G3545" i="1"/>
  <c r="P3544" i="1"/>
  <c r="B3543" i="1"/>
  <c r="Z3542" i="1"/>
  <c r="L3545" i="1"/>
  <c r="O3545" i="1" s="1"/>
  <c r="D3546" i="1"/>
  <c r="C3548" i="1"/>
  <c r="F3545" i="1"/>
  <c r="W3545" i="1"/>
  <c r="U3546" i="1"/>
  <c r="T3550" i="1"/>
  <c r="I3548" i="1"/>
  <c r="H3548" i="1"/>
  <c r="A3549" i="1"/>
  <c r="Q3549" i="1" s="1"/>
  <c r="J3547" i="1"/>
  <c r="K3547" i="1" s="1"/>
  <c r="E3547" i="1" s="1"/>
  <c r="AB3548" i="1"/>
  <c r="R3549" i="1" l="1"/>
  <c r="C3549" i="1"/>
  <c r="M3547" i="1"/>
  <c r="N3547" i="1" s="1"/>
  <c r="X3544" i="1"/>
  <c r="P3545" i="1"/>
  <c r="G3546" i="1"/>
  <c r="S3544" i="1"/>
  <c r="L3546" i="1"/>
  <c r="O3546" i="1" s="1"/>
  <c r="D3547" i="1"/>
  <c r="C3550" i="1"/>
  <c r="F3546" i="1"/>
  <c r="W3546" i="1"/>
  <c r="U3547" i="1"/>
  <c r="I3549" i="1"/>
  <c r="H3549" i="1"/>
  <c r="A3550" i="1"/>
  <c r="Q3550" i="1" s="1"/>
  <c r="J3548" i="1"/>
  <c r="K3548" i="1" s="1"/>
  <c r="E3548" i="1" s="1"/>
  <c r="AB3549" i="1"/>
  <c r="T3551" i="1"/>
  <c r="R3550" i="1" l="1"/>
  <c r="W3547" i="1"/>
  <c r="M3548" i="1"/>
  <c r="N3548" i="1" s="1"/>
  <c r="X3545" i="1"/>
  <c r="G3547" i="1"/>
  <c r="B3544" i="1"/>
  <c r="L3547" i="1"/>
  <c r="O3547" i="1" s="1"/>
  <c r="Z3544" i="1"/>
  <c r="S3545" i="1"/>
  <c r="P3546" i="1"/>
  <c r="D3548" i="1"/>
  <c r="C3551" i="1"/>
  <c r="F3547" i="1"/>
  <c r="U3548" i="1"/>
  <c r="T3552" i="1"/>
  <c r="I3550" i="1"/>
  <c r="H3550" i="1"/>
  <c r="A3551" i="1"/>
  <c r="Q3551" i="1" s="1"/>
  <c r="J3549" i="1"/>
  <c r="K3549" i="1" s="1"/>
  <c r="E3549" i="1" s="1"/>
  <c r="AB3550" i="1"/>
  <c r="W3548" i="1" l="1"/>
  <c r="R3551" i="1"/>
  <c r="M3549" i="1"/>
  <c r="N3549" i="1" s="1"/>
  <c r="B3545" i="1"/>
  <c r="P3547" i="1"/>
  <c r="G3548" i="1"/>
  <c r="Z3545" i="1"/>
  <c r="S3546" i="1"/>
  <c r="L3548" i="1"/>
  <c r="O3548" i="1" s="1"/>
  <c r="X3546" i="1"/>
  <c r="D3549" i="1"/>
  <c r="C3552" i="1"/>
  <c r="F3548" i="1"/>
  <c r="U3549" i="1"/>
  <c r="A3552" i="1"/>
  <c r="Q3552" i="1" s="1"/>
  <c r="I3551" i="1"/>
  <c r="H3551" i="1"/>
  <c r="J3550" i="1"/>
  <c r="K3550" i="1" s="1"/>
  <c r="E3550" i="1" s="1"/>
  <c r="AB3551" i="1"/>
  <c r="T3553" i="1"/>
  <c r="W3549" i="1" l="1"/>
  <c r="R3552" i="1"/>
  <c r="M3550" i="1"/>
  <c r="N3550" i="1" s="1"/>
  <c r="X3547" i="1"/>
  <c r="Z3546" i="1"/>
  <c r="S3547" i="1"/>
  <c r="G3549" i="1"/>
  <c r="P3548" i="1"/>
  <c r="B3546" i="1"/>
  <c r="D3550" i="1"/>
  <c r="C3553" i="1"/>
  <c r="F3549" i="1"/>
  <c r="L3549" i="1"/>
  <c r="O3549" i="1" s="1"/>
  <c r="U3550" i="1"/>
  <c r="T3554" i="1"/>
  <c r="AB3552" i="1"/>
  <c r="J3551" i="1"/>
  <c r="K3551" i="1" s="1"/>
  <c r="E3551" i="1" s="1"/>
  <c r="A3553" i="1"/>
  <c r="Q3553" i="1" s="1"/>
  <c r="I3552" i="1"/>
  <c r="H3552" i="1"/>
  <c r="M3551" i="1" l="1"/>
  <c r="N3551" i="1" s="1"/>
  <c r="R3553" i="1"/>
  <c r="W3550" i="1"/>
  <c r="B3547" i="1"/>
  <c r="G3550" i="1"/>
  <c r="Z3547" i="1"/>
  <c r="P3549" i="1"/>
  <c r="S3548" i="1"/>
  <c r="X3548" i="1"/>
  <c r="L3550" i="1"/>
  <c r="O3550" i="1" s="1"/>
  <c r="D3551" i="1"/>
  <c r="C3554" i="1"/>
  <c r="F3550" i="1"/>
  <c r="U3551" i="1"/>
  <c r="J3552" i="1"/>
  <c r="K3552" i="1" s="1"/>
  <c r="E3552" i="1" s="1"/>
  <c r="AB3553" i="1"/>
  <c r="A3554" i="1"/>
  <c r="Q3554" i="1" s="1"/>
  <c r="R3554" i="1" s="1"/>
  <c r="H3553" i="1"/>
  <c r="I3553" i="1"/>
  <c r="T3555" i="1"/>
  <c r="M3552" i="1" l="1"/>
  <c r="N3552" i="1" s="1"/>
  <c r="W3551" i="1"/>
  <c r="S3549" i="1"/>
  <c r="X3549" i="1"/>
  <c r="G3551" i="1"/>
  <c r="P3550" i="1"/>
  <c r="B3548" i="1"/>
  <c r="Z3548" i="1"/>
  <c r="L3551" i="1"/>
  <c r="O3551" i="1" s="1"/>
  <c r="D3552" i="1"/>
  <c r="C3555" i="1"/>
  <c r="F3551" i="1"/>
  <c r="U3552" i="1"/>
  <c r="T3556" i="1"/>
  <c r="J3553" i="1"/>
  <c r="K3553" i="1" s="1"/>
  <c r="E3553" i="1" s="1"/>
  <c r="M3553" i="1"/>
  <c r="N3553" i="1" s="1"/>
  <c r="AB3554" i="1"/>
  <c r="A3555" i="1"/>
  <c r="Q3555" i="1" s="1"/>
  <c r="R3555" i="1" s="1"/>
  <c r="I3554" i="1"/>
  <c r="H3554" i="1"/>
  <c r="W3552" i="1" l="1"/>
  <c r="X3550" i="1"/>
  <c r="S3550" i="1"/>
  <c r="G3552" i="1"/>
  <c r="B3549" i="1"/>
  <c r="P3551" i="1"/>
  <c r="Z3549" i="1"/>
  <c r="L3552" i="1"/>
  <c r="O3552" i="1" s="1"/>
  <c r="D3553" i="1"/>
  <c r="C3556" i="1"/>
  <c r="F3552" i="1"/>
  <c r="U3553" i="1"/>
  <c r="AB3555" i="1"/>
  <c r="J3554" i="1"/>
  <c r="K3554" i="1" s="1"/>
  <c r="E3554" i="1" s="1"/>
  <c r="M3554" i="1"/>
  <c r="N3554" i="1" s="1"/>
  <c r="A3556" i="1"/>
  <c r="Q3556" i="1" s="1"/>
  <c r="R3556" i="1" s="1"/>
  <c r="I3555" i="1"/>
  <c r="H3555" i="1"/>
  <c r="T3557" i="1"/>
  <c r="W3553" i="1" l="1"/>
  <c r="B3550" i="1"/>
  <c r="X3551" i="1"/>
  <c r="S3551" i="1"/>
  <c r="P3552" i="1"/>
  <c r="G3553" i="1"/>
  <c r="Z3550" i="1"/>
  <c r="L3553" i="1"/>
  <c r="O3553" i="1" s="1"/>
  <c r="D3554" i="1"/>
  <c r="C3557" i="1"/>
  <c r="F3553" i="1"/>
  <c r="U3554" i="1"/>
  <c r="W3554" i="1" s="1"/>
  <c r="T3558" i="1"/>
  <c r="AB3556" i="1"/>
  <c r="J3555" i="1"/>
  <c r="K3555" i="1" s="1"/>
  <c r="E3555" i="1" s="1"/>
  <c r="M3555" i="1"/>
  <c r="N3555" i="1" s="1"/>
  <c r="A3557" i="1"/>
  <c r="Q3557" i="1" s="1"/>
  <c r="R3557" i="1" s="1"/>
  <c r="I3556" i="1"/>
  <c r="H3556" i="1"/>
  <c r="X3552" i="1" l="1"/>
  <c r="G3554" i="1"/>
  <c r="B3551" i="1"/>
  <c r="P3553" i="1"/>
  <c r="S3552" i="1"/>
  <c r="Z3551" i="1"/>
  <c r="B3552" i="1"/>
  <c r="L3554" i="1"/>
  <c r="O3554" i="1" s="1"/>
  <c r="D3555" i="1"/>
  <c r="C3558" i="1"/>
  <c r="F3554" i="1"/>
  <c r="U3555" i="1"/>
  <c r="W3555" i="1" s="1"/>
  <c r="J3556" i="1"/>
  <c r="K3556" i="1" s="1"/>
  <c r="E3556" i="1" s="1"/>
  <c r="M3556" i="1"/>
  <c r="N3556" i="1" s="1"/>
  <c r="AB3557" i="1"/>
  <c r="A3558" i="1"/>
  <c r="Q3558" i="1" s="1"/>
  <c r="R3558" i="1" s="1"/>
  <c r="H3557" i="1"/>
  <c r="I3557" i="1"/>
  <c r="T3559" i="1"/>
  <c r="P3554" i="1" l="1"/>
  <c r="G3555" i="1"/>
  <c r="X3553" i="1"/>
  <c r="Z3552" i="1"/>
  <c r="S3553" i="1"/>
  <c r="L3555" i="1"/>
  <c r="O3555" i="1" s="1"/>
  <c r="D3556" i="1"/>
  <c r="C3559" i="1"/>
  <c r="F3555" i="1"/>
  <c r="U3556" i="1"/>
  <c r="W3556" i="1" s="1"/>
  <c r="T3560" i="1"/>
  <c r="J3557" i="1"/>
  <c r="K3557" i="1" s="1"/>
  <c r="E3557" i="1" s="1"/>
  <c r="M3557" i="1"/>
  <c r="N3557" i="1" s="1"/>
  <c r="AB3558" i="1"/>
  <c r="A3559" i="1"/>
  <c r="Q3559" i="1" s="1"/>
  <c r="R3559" i="1" s="1"/>
  <c r="I3558" i="1"/>
  <c r="H3558" i="1"/>
  <c r="S3554" i="1" l="1"/>
  <c r="X3554" i="1"/>
  <c r="P3555" i="1"/>
  <c r="X3555" i="1" s="1"/>
  <c r="B3553" i="1"/>
  <c r="G3556" i="1"/>
  <c r="Z3553" i="1"/>
  <c r="L3556" i="1"/>
  <c r="O3556" i="1" s="1"/>
  <c r="B3554" i="1"/>
  <c r="D3557" i="1"/>
  <c r="C3560" i="1"/>
  <c r="F3556" i="1"/>
  <c r="U3557" i="1"/>
  <c r="W3557" i="1" s="1"/>
  <c r="AB3559" i="1"/>
  <c r="J3558" i="1"/>
  <c r="K3558" i="1" s="1"/>
  <c r="E3558" i="1" s="1"/>
  <c r="M3558" i="1"/>
  <c r="N3558" i="1" s="1"/>
  <c r="A3560" i="1"/>
  <c r="Q3560" i="1" s="1"/>
  <c r="R3560" i="1" s="1"/>
  <c r="I3559" i="1"/>
  <c r="H3559" i="1"/>
  <c r="T3561" i="1"/>
  <c r="S3555" i="1" l="1"/>
  <c r="Z3555" i="1" s="1"/>
  <c r="Z3554" i="1"/>
  <c r="G3557" i="1"/>
  <c r="P3556" i="1"/>
  <c r="X3556" i="1" s="1"/>
  <c r="S3556" i="1"/>
  <c r="B3555" i="1"/>
  <c r="L3557" i="1"/>
  <c r="O3557" i="1" s="1"/>
  <c r="D3558" i="1"/>
  <c r="C3561" i="1"/>
  <c r="F3557" i="1"/>
  <c r="U3558" i="1"/>
  <c r="W3558" i="1" s="1"/>
  <c r="T3562" i="1"/>
  <c r="AB3560" i="1"/>
  <c r="J3559" i="1"/>
  <c r="K3559" i="1" s="1"/>
  <c r="E3559" i="1" s="1"/>
  <c r="M3559" i="1"/>
  <c r="N3559" i="1" s="1"/>
  <c r="A3561" i="1"/>
  <c r="Q3561" i="1" s="1"/>
  <c r="R3561" i="1" s="1"/>
  <c r="I3560" i="1"/>
  <c r="H3560" i="1"/>
  <c r="G3558" i="1" l="1"/>
  <c r="P3557" i="1"/>
  <c r="X3557" i="1" s="1"/>
  <c r="Z3556" i="1"/>
  <c r="B3556" i="1"/>
  <c r="L3558" i="1"/>
  <c r="O3558" i="1" s="1"/>
  <c r="D3559" i="1"/>
  <c r="C3562" i="1"/>
  <c r="F3558" i="1"/>
  <c r="U3559" i="1"/>
  <c r="W3559" i="1" s="1"/>
  <c r="J3560" i="1"/>
  <c r="K3560" i="1" s="1"/>
  <c r="E3560" i="1" s="1"/>
  <c r="M3560" i="1"/>
  <c r="N3560" i="1" s="1"/>
  <c r="AB3561" i="1"/>
  <c r="A3562" i="1"/>
  <c r="Q3562" i="1" s="1"/>
  <c r="R3562" i="1" s="1"/>
  <c r="H3561" i="1"/>
  <c r="I3561" i="1"/>
  <c r="T3563" i="1"/>
  <c r="G3559" i="1" l="1"/>
  <c r="S3557" i="1"/>
  <c r="P3558" i="1"/>
  <c r="B3557" i="1"/>
  <c r="L3559" i="1"/>
  <c r="O3559" i="1" s="1"/>
  <c r="D3560" i="1"/>
  <c r="C3563" i="1"/>
  <c r="F3559" i="1"/>
  <c r="U3560" i="1"/>
  <c r="W3560" i="1" s="1"/>
  <c r="T3564" i="1"/>
  <c r="J3561" i="1"/>
  <c r="K3561" i="1" s="1"/>
  <c r="E3561" i="1" s="1"/>
  <c r="M3561" i="1"/>
  <c r="N3561" i="1" s="1"/>
  <c r="AB3562" i="1"/>
  <c r="A3563" i="1"/>
  <c r="Q3563" i="1" s="1"/>
  <c r="R3563" i="1" s="1"/>
  <c r="I3562" i="1"/>
  <c r="H3562" i="1"/>
  <c r="S3558" i="1" l="1"/>
  <c r="G3560" i="1"/>
  <c r="Z3557" i="1"/>
  <c r="P3559" i="1"/>
  <c r="X3559" i="1" s="1"/>
  <c r="X3558" i="1"/>
  <c r="L3560" i="1"/>
  <c r="O3560" i="1" s="1"/>
  <c r="D3561" i="1"/>
  <c r="G3561" i="1" s="1"/>
  <c r="C3564" i="1"/>
  <c r="F3560" i="1"/>
  <c r="U3561" i="1"/>
  <c r="W3561" i="1" s="1"/>
  <c r="AB3563" i="1"/>
  <c r="J3562" i="1"/>
  <c r="K3562" i="1" s="1"/>
  <c r="E3562" i="1" s="1"/>
  <c r="M3562" i="1"/>
  <c r="N3562" i="1" s="1"/>
  <c r="I3563" i="1"/>
  <c r="H3563" i="1"/>
  <c r="A3564" i="1"/>
  <c r="Q3564" i="1" s="1"/>
  <c r="R3564" i="1" s="1"/>
  <c r="T3565" i="1"/>
  <c r="B3558" i="1" l="1"/>
  <c r="S3559" i="1"/>
  <c r="P3560" i="1"/>
  <c r="Z3558" i="1"/>
  <c r="B3559" i="1"/>
  <c r="L3561" i="1"/>
  <c r="O3561" i="1" s="1"/>
  <c r="P3561" i="1" s="1"/>
  <c r="S3561" i="1" s="1"/>
  <c r="D3562" i="1"/>
  <c r="G3562" i="1" s="1"/>
  <c r="C3565" i="1"/>
  <c r="F3561" i="1"/>
  <c r="U3562" i="1"/>
  <c r="W3562" i="1" s="1"/>
  <c r="T3566" i="1"/>
  <c r="AB3564" i="1"/>
  <c r="H3564" i="1"/>
  <c r="A3565" i="1"/>
  <c r="Q3565" i="1" s="1"/>
  <c r="R3565" i="1" s="1"/>
  <c r="I3564" i="1"/>
  <c r="J3563" i="1"/>
  <c r="K3563" i="1" s="1"/>
  <c r="E3563" i="1" s="1"/>
  <c r="M3563" i="1"/>
  <c r="N3563" i="1" s="1"/>
  <c r="Z3559" i="1" l="1"/>
  <c r="S3560" i="1"/>
  <c r="X3560" i="1"/>
  <c r="X3561" i="1"/>
  <c r="Z3561" i="1" s="1"/>
  <c r="L3562" i="1"/>
  <c r="O3562" i="1" s="1"/>
  <c r="P3562" i="1" s="1"/>
  <c r="S3562" i="1" s="1"/>
  <c r="D3563" i="1"/>
  <c r="G3563" i="1" s="1"/>
  <c r="C3566" i="1"/>
  <c r="F3562" i="1"/>
  <c r="U3563" i="1"/>
  <c r="W3563" i="1" s="1"/>
  <c r="J3564" i="1"/>
  <c r="K3564" i="1" s="1"/>
  <c r="E3564" i="1" s="1"/>
  <c r="M3564" i="1"/>
  <c r="N3564" i="1" s="1"/>
  <c r="A3566" i="1"/>
  <c r="Q3566" i="1" s="1"/>
  <c r="R3566" i="1" s="1"/>
  <c r="H3565" i="1"/>
  <c r="I3565" i="1"/>
  <c r="AB3565" i="1"/>
  <c r="T3567" i="1"/>
  <c r="B3560" i="1" l="1"/>
  <c r="Z3560" i="1"/>
  <c r="B3561" i="1"/>
  <c r="L3563" i="1"/>
  <c r="O3563" i="1" s="1"/>
  <c r="P3563" i="1" s="1"/>
  <c r="S3563" i="1" s="1"/>
  <c r="X3562" i="1"/>
  <c r="B3562" i="1" s="1"/>
  <c r="D3564" i="1"/>
  <c r="G3564" i="1" s="1"/>
  <c r="C3567" i="1"/>
  <c r="F3563" i="1"/>
  <c r="Z3562" i="1"/>
  <c r="U3564" i="1"/>
  <c r="W3564" i="1" s="1"/>
  <c r="T3568" i="1"/>
  <c r="AB3566" i="1"/>
  <c r="M3565" i="1"/>
  <c r="N3565" i="1" s="1"/>
  <c r="J3565" i="1"/>
  <c r="K3565" i="1" s="1"/>
  <c r="E3565" i="1" s="1"/>
  <c r="I3566" i="1"/>
  <c r="A3567" i="1"/>
  <c r="Q3567" i="1" s="1"/>
  <c r="R3567" i="1" s="1"/>
  <c r="H3566" i="1"/>
  <c r="X3563" i="1" l="1"/>
  <c r="Z3563" i="1" s="1"/>
  <c r="L3564" i="1"/>
  <c r="O3564" i="1" s="1"/>
  <c r="P3564" i="1" s="1"/>
  <c r="S3564" i="1" s="1"/>
  <c r="D3565" i="1"/>
  <c r="G3565" i="1" s="1"/>
  <c r="C3568" i="1"/>
  <c r="F3564" i="1"/>
  <c r="U3565" i="1"/>
  <c r="W3565" i="1" s="1"/>
  <c r="AB3567" i="1"/>
  <c r="A3568" i="1"/>
  <c r="Q3568" i="1" s="1"/>
  <c r="R3568" i="1" s="1"/>
  <c r="I3567" i="1"/>
  <c r="H3567" i="1"/>
  <c r="J3566" i="1"/>
  <c r="K3566" i="1" s="1"/>
  <c r="E3566" i="1" s="1"/>
  <c r="M3566" i="1"/>
  <c r="N3566" i="1" s="1"/>
  <c r="T3569" i="1"/>
  <c r="B3563" i="1" l="1"/>
  <c r="X3564" i="1"/>
  <c r="Z3564" i="1" s="1"/>
  <c r="L3565" i="1"/>
  <c r="O3565" i="1" s="1"/>
  <c r="P3565" i="1" s="1"/>
  <c r="S3565" i="1" s="1"/>
  <c r="D3566" i="1"/>
  <c r="G3566" i="1" s="1"/>
  <c r="C3569" i="1"/>
  <c r="F3565" i="1"/>
  <c r="U3566" i="1"/>
  <c r="W3566" i="1" s="1"/>
  <c r="T3570" i="1"/>
  <c r="AB3568" i="1"/>
  <c r="M3567" i="1"/>
  <c r="N3567" i="1" s="1"/>
  <c r="J3567" i="1"/>
  <c r="K3567" i="1" s="1"/>
  <c r="E3567" i="1" s="1"/>
  <c r="A3569" i="1"/>
  <c r="Q3569" i="1" s="1"/>
  <c r="R3569" i="1" s="1"/>
  <c r="H3568" i="1"/>
  <c r="I3568" i="1"/>
  <c r="B3564" i="1" l="1"/>
  <c r="X3565" i="1"/>
  <c r="Z3565" i="1" s="1"/>
  <c r="L3566" i="1"/>
  <c r="O3566" i="1" s="1"/>
  <c r="P3566" i="1" s="1"/>
  <c r="S3566" i="1" s="1"/>
  <c r="D3567" i="1"/>
  <c r="G3567" i="1" s="1"/>
  <c r="C3570" i="1"/>
  <c r="F3566" i="1"/>
  <c r="U3567" i="1"/>
  <c r="W3567" i="1" s="1"/>
  <c r="M3568" i="1"/>
  <c r="N3568" i="1" s="1"/>
  <c r="J3568" i="1"/>
  <c r="K3568" i="1" s="1"/>
  <c r="E3568" i="1" s="1"/>
  <c r="AB3569" i="1"/>
  <c r="H3569" i="1"/>
  <c r="I3569" i="1" s="1"/>
  <c r="A3570" i="1"/>
  <c r="Q3570" i="1" s="1"/>
  <c r="R3570" i="1" s="1"/>
  <c r="T3571" i="1"/>
  <c r="L3567" i="1" l="1"/>
  <c r="O3567" i="1" s="1"/>
  <c r="P3567" i="1" s="1"/>
  <c r="S3567" i="1" s="1"/>
  <c r="B3565" i="1"/>
  <c r="X3566" i="1"/>
  <c r="Z3566" i="1" s="1"/>
  <c r="D3568" i="1"/>
  <c r="G3568" i="1" s="1"/>
  <c r="C3571" i="1"/>
  <c r="F3567" i="1"/>
  <c r="U3568" i="1"/>
  <c r="W3568" i="1" s="1"/>
  <c r="T3572" i="1"/>
  <c r="J3569" i="1"/>
  <c r="K3569" i="1" s="1"/>
  <c r="E3569" i="1" s="1"/>
  <c r="AB3570" i="1"/>
  <c r="H3570" i="1"/>
  <c r="I3570" i="1"/>
  <c r="A3571" i="1"/>
  <c r="Q3571" i="1" s="1"/>
  <c r="R3571" i="1" s="1"/>
  <c r="B3566" i="1" l="1"/>
  <c r="L3568" i="1"/>
  <c r="O3568" i="1" s="1"/>
  <c r="P3568" i="1" s="1"/>
  <c r="S3568" i="1" s="1"/>
  <c r="X3567" i="1"/>
  <c r="B3567" i="1" s="1"/>
  <c r="C3572" i="1"/>
  <c r="D3569" i="1"/>
  <c r="G3569" i="1" s="1"/>
  <c r="F3568" i="1"/>
  <c r="Z3567" i="1"/>
  <c r="U3569" i="1"/>
  <c r="W3569" i="1" s="1"/>
  <c r="AB3571" i="1"/>
  <c r="H3571" i="1"/>
  <c r="I3571" i="1"/>
  <c r="A3572" i="1"/>
  <c r="Q3572" i="1" s="1"/>
  <c r="R3572" i="1" s="1"/>
  <c r="J3570" i="1"/>
  <c r="K3570" i="1" s="1"/>
  <c r="E3570" i="1" s="1"/>
  <c r="T3573" i="1"/>
  <c r="M3569" i="1" l="1"/>
  <c r="N3569" i="1" s="1"/>
  <c r="X3568" i="1"/>
  <c r="Z3568" i="1" s="1"/>
  <c r="L3569" i="1"/>
  <c r="D3570" i="1"/>
  <c r="G3570" i="1" s="1"/>
  <c r="F3569" i="1"/>
  <c r="C3573" i="1"/>
  <c r="U3570" i="1"/>
  <c r="W3570" i="1" s="1"/>
  <c r="T3574" i="1"/>
  <c r="AB3572" i="1"/>
  <c r="H3572" i="1"/>
  <c r="I3572" i="1"/>
  <c r="A3573" i="1"/>
  <c r="Q3573" i="1" s="1"/>
  <c r="R3573" i="1" s="1"/>
  <c r="J3571" i="1"/>
  <c r="K3571" i="1" s="1"/>
  <c r="E3571" i="1" s="1"/>
  <c r="M3570" i="1" l="1"/>
  <c r="N3570" i="1" s="1"/>
  <c r="O3569" i="1"/>
  <c r="P3569" i="1" s="1"/>
  <c r="S3569" i="1" s="1"/>
  <c r="Z3569" i="1" s="1"/>
  <c r="B3568" i="1"/>
  <c r="L3570" i="1"/>
  <c r="O3570" i="1" s="1"/>
  <c r="P3570" i="1" s="1"/>
  <c r="S3570" i="1" s="1"/>
  <c r="D3571" i="1"/>
  <c r="G3571" i="1" s="1"/>
  <c r="C3574" i="1"/>
  <c r="F3570" i="1"/>
  <c r="U3571" i="1"/>
  <c r="W3571" i="1" s="1"/>
  <c r="I3573" i="1"/>
  <c r="H3573" i="1"/>
  <c r="A3574" i="1"/>
  <c r="Q3574" i="1" s="1"/>
  <c r="R3574" i="1" s="1"/>
  <c r="J3572" i="1"/>
  <c r="K3572" i="1" s="1"/>
  <c r="E3572" i="1" s="1"/>
  <c r="AB3573" i="1"/>
  <c r="T3575" i="1"/>
  <c r="M3571" i="1" l="1"/>
  <c r="N3571" i="1" s="1"/>
  <c r="X3569" i="1"/>
  <c r="B3569" i="1" s="1"/>
  <c r="X3570" i="1"/>
  <c r="Z3570" i="1" s="1"/>
  <c r="L3571" i="1"/>
  <c r="O3571" i="1" s="1"/>
  <c r="P3571" i="1" s="1"/>
  <c r="S3571" i="1" s="1"/>
  <c r="D3572" i="1"/>
  <c r="G3572" i="1" s="1"/>
  <c r="C3575" i="1"/>
  <c r="F3571" i="1"/>
  <c r="U3572" i="1"/>
  <c r="W3572" i="1" s="1"/>
  <c r="T3576" i="1"/>
  <c r="I3574" i="1"/>
  <c r="H3574" i="1"/>
  <c r="A3575" i="1"/>
  <c r="Q3575" i="1" s="1"/>
  <c r="R3575" i="1" s="1"/>
  <c r="J3573" i="1"/>
  <c r="K3573" i="1" s="1"/>
  <c r="E3573" i="1" s="1"/>
  <c r="AB3574" i="1"/>
  <c r="M3572" i="1" l="1"/>
  <c r="N3572" i="1" s="1"/>
  <c r="B3570" i="1"/>
  <c r="L3572" i="1"/>
  <c r="O3572" i="1" s="1"/>
  <c r="P3572" i="1" s="1"/>
  <c r="S3572" i="1" s="1"/>
  <c r="X3571" i="1"/>
  <c r="B3571" i="1" s="1"/>
  <c r="D3573" i="1"/>
  <c r="G3573" i="1" s="1"/>
  <c r="C3576" i="1"/>
  <c r="F3572" i="1"/>
  <c r="Z3571" i="1"/>
  <c r="U3573" i="1"/>
  <c r="W3573" i="1" s="1"/>
  <c r="I3575" i="1"/>
  <c r="H3575" i="1"/>
  <c r="A3576" i="1"/>
  <c r="Q3576" i="1" s="1"/>
  <c r="R3576" i="1" s="1"/>
  <c r="J3574" i="1"/>
  <c r="K3574" i="1" s="1"/>
  <c r="E3574" i="1" s="1"/>
  <c r="AB3575" i="1"/>
  <c r="T3577" i="1"/>
  <c r="M3573" i="1" l="1"/>
  <c r="X3572" i="1"/>
  <c r="B3572" i="1" s="1"/>
  <c r="L3573" i="1"/>
  <c r="D3574" i="1"/>
  <c r="G3574" i="1" s="1"/>
  <c r="C3577" i="1"/>
  <c r="F3573" i="1"/>
  <c r="Z3572" i="1"/>
  <c r="U3574" i="1"/>
  <c r="W3574" i="1" s="1"/>
  <c r="T3578" i="1"/>
  <c r="I3576" i="1"/>
  <c r="H3576" i="1"/>
  <c r="A3577" i="1"/>
  <c r="Q3577" i="1" s="1"/>
  <c r="R3577" i="1" s="1"/>
  <c r="J3575" i="1"/>
  <c r="K3575" i="1" s="1"/>
  <c r="E3575" i="1" s="1"/>
  <c r="AB3576" i="1"/>
  <c r="N3573" i="1" l="1"/>
  <c r="O3573" i="1" s="1"/>
  <c r="P3573" i="1" s="1"/>
  <c r="M3574" i="1"/>
  <c r="L3574" i="1"/>
  <c r="D3575" i="1"/>
  <c r="G3575" i="1" s="1"/>
  <c r="C3578" i="1"/>
  <c r="F3574" i="1"/>
  <c r="U3575" i="1"/>
  <c r="W3575" i="1" s="1"/>
  <c r="I3577" i="1"/>
  <c r="H3577" i="1"/>
  <c r="A3578" i="1"/>
  <c r="Q3578" i="1" s="1"/>
  <c r="R3578" i="1" s="1"/>
  <c r="J3576" i="1"/>
  <c r="K3576" i="1" s="1"/>
  <c r="E3576" i="1" s="1"/>
  <c r="AB3577" i="1"/>
  <c r="T3579" i="1"/>
  <c r="S3573" i="1" l="1"/>
  <c r="X3573" i="1"/>
  <c r="B3573" i="1" s="1"/>
  <c r="N3574" i="1"/>
  <c r="O3574" i="1" s="1"/>
  <c r="P3574" i="1" s="1"/>
  <c r="M3575" i="1"/>
  <c r="L3575" i="1"/>
  <c r="D3576" i="1"/>
  <c r="G3576" i="1" s="1"/>
  <c r="C3579" i="1"/>
  <c r="F3575" i="1"/>
  <c r="U3576" i="1"/>
  <c r="W3576" i="1" s="1"/>
  <c r="T3580" i="1"/>
  <c r="I3578" i="1"/>
  <c r="H3578" i="1"/>
  <c r="A3579" i="1"/>
  <c r="Q3579" i="1" s="1"/>
  <c r="R3579" i="1" s="1"/>
  <c r="J3577" i="1"/>
  <c r="K3577" i="1" s="1"/>
  <c r="E3577" i="1" s="1"/>
  <c r="AB3578" i="1"/>
  <c r="Z3573" i="1" l="1"/>
  <c r="S3574" i="1"/>
  <c r="X3574" i="1"/>
  <c r="B3574" i="1" s="1"/>
  <c r="N3575" i="1"/>
  <c r="O3575" i="1" s="1"/>
  <c r="P3575" i="1" s="1"/>
  <c r="M3576" i="1"/>
  <c r="L3576" i="1"/>
  <c r="D3577" i="1"/>
  <c r="G3577" i="1" s="1"/>
  <c r="C3580" i="1"/>
  <c r="F3576" i="1"/>
  <c r="U3577" i="1"/>
  <c r="W3577" i="1" s="1"/>
  <c r="I3579" i="1"/>
  <c r="H3579" i="1"/>
  <c r="A3580" i="1"/>
  <c r="Q3580" i="1" s="1"/>
  <c r="R3580" i="1" s="1"/>
  <c r="J3578" i="1"/>
  <c r="K3578" i="1" s="1"/>
  <c r="E3578" i="1" s="1"/>
  <c r="AB3579" i="1"/>
  <c r="T3581" i="1"/>
  <c r="Z3574" i="1" l="1"/>
  <c r="S3575" i="1"/>
  <c r="Z3575" i="1" s="1"/>
  <c r="X3575" i="1"/>
  <c r="B3575" i="1" s="1"/>
  <c r="N3576" i="1"/>
  <c r="O3576" i="1" s="1"/>
  <c r="P3576" i="1" s="1"/>
  <c r="S3576" i="1" s="1"/>
  <c r="M3577" i="1"/>
  <c r="L3577" i="1"/>
  <c r="D3578" i="1"/>
  <c r="G3578" i="1" s="1"/>
  <c r="C3581" i="1"/>
  <c r="F3577" i="1"/>
  <c r="U3578" i="1"/>
  <c r="W3578" i="1" s="1"/>
  <c r="T3582" i="1"/>
  <c r="I3580" i="1"/>
  <c r="H3580" i="1"/>
  <c r="A3581" i="1"/>
  <c r="Q3581" i="1" s="1"/>
  <c r="R3581" i="1" s="1"/>
  <c r="J3579" i="1"/>
  <c r="K3579" i="1" s="1"/>
  <c r="E3579" i="1" s="1"/>
  <c r="AB3580" i="1"/>
  <c r="N3577" i="1" l="1"/>
  <c r="N3578" i="1" s="1"/>
  <c r="M3578" i="1"/>
  <c r="M3579" i="1" s="1"/>
  <c r="X3576" i="1"/>
  <c r="Z3576" i="1" s="1"/>
  <c r="L3578" i="1"/>
  <c r="D3579" i="1"/>
  <c r="G3579" i="1" s="1"/>
  <c r="C3582" i="1"/>
  <c r="F3578" i="1"/>
  <c r="U3579" i="1"/>
  <c r="W3579" i="1" s="1"/>
  <c r="I3581" i="1"/>
  <c r="H3581" i="1"/>
  <c r="A3582" i="1"/>
  <c r="Q3582" i="1" s="1"/>
  <c r="R3582" i="1" s="1"/>
  <c r="M3580" i="1"/>
  <c r="J3580" i="1"/>
  <c r="K3580" i="1" s="1"/>
  <c r="E3580" i="1" s="1"/>
  <c r="AB3581" i="1"/>
  <c r="T3583" i="1"/>
  <c r="O3577" i="1" l="1"/>
  <c r="P3577" i="1" s="1"/>
  <c r="S3577" i="1" s="1"/>
  <c r="Z3577" i="1" s="1"/>
  <c r="O3578" i="1"/>
  <c r="P3578" i="1" s="1"/>
  <c r="S3578" i="1" s="1"/>
  <c r="N3579" i="1"/>
  <c r="N3580" i="1" s="1"/>
  <c r="X3577" i="1"/>
  <c r="B3577" i="1" s="1"/>
  <c r="B3576" i="1"/>
  <c r="L3579" i="1"/>
  <c r="D3580" i="1"/>
  <c r="G3580" i="1" s="1"/>
  <c r="C3583" i="1"/>
  <c r="F3579" i="1"/>
  <c r="U3580" i="1"/>
  <c r="W3580" i="1" s="1"/>
  <c r="T3584" i="1"/>
  <c r="I3582" i="1"/>
  <c r="H3582" i="1"/>
  <c r="A3583" i="1"/>
  <c r="Q3583" i="1" s="1"/>
  <c r="R3583" i="1" s="1"/>
  <c r="M3581" i="1"/>
  <c r="J3581" i="1"/>
  <c r="K3581" i="1" s="1"/>
  <c r="E3581" i="1" s="1"/>
  <c r="AB3582" i="1"/>
  <c r="X3578" i="1" l="1"/>
  <c r="Z3578" i="1" s="1"/>
  <c r="N3581" i="1"/>
  <c r="O3579" i="1"/>
  <c r="P3579" i="1" s="1"/>
  <c r="S3579" i="1" s="1"/>
  <c r="B3578" i="1"/>
  <c r="L3580" i="1"/>
  <c r="O3580" i="1" s="1"/>
  <c r="P3580" i="1" s="1"/>
  <c r="S3580" i="1" s="1"/>
  <c r="D3581" i="1"/>
  <c r="G3581" i="1" s="1"/>
  <c r="C3584" i="1"/>
  <c r="F3580" i="1"/>
  <c r="U3581" i="1"/>
  <c r="W3581" i="1" s="1"/>
  <c r="I3583" i="1"/>
  <c r="H3583" i="1"/>
  <c r="A3584" i="1"/>
  <c r="Q3584" i="1" s="1"/>
  <c r="R3584" i="1" s="1"/>
  <c r="M3582" i="1"/>
  <c r="N3582" i="1" s="1"/>
  <c r="J3582" i="1"/>
  <c r="K3582" i="1" s="1"/>
  <c r="E3582" i="1" s="1"/>
  <c r="AB3583" i="1"/>
  <c r="T3585" i="1"/>
  <c r="X3579" i="1" l="1"/>
  <c r="Z3579" i="1" s="1"/>
  <c r="L3581" i="1"/>
  <c r="O3581" i="1" s="1"/>
  <c r="P3581" i="1" s="1"/>
  <c r="S3581" i="1" s="1"/>
  <c r="X3580" i="1"/>
  <c r="Z3580" i="1" s="1"/>
  <c r="D3582" i="1"/>
  <c r="G3582" i="1" s="1"/>
  <c r="C3585" i="1"/>
  <c r="F3581" i="1"/>
  <c r="U3582" i="1"/>
  <c r="W3582" i="1" s="1"/>
  <c r="T3586" i="1"/>
  <c r="I3584" i="1"/>
  <c r="H3584" i="1"/>
  <c r="A3585" i="1"/>
  <c r="Q3585" i="1" s="1"/>
  <c r="R3585" i="1" s="1"/>
  <c r="M3583" i="1"/>
  <c r="N3583" i="1" s="1"/>
  <c r="J3583" i="1"/>
  <c r="K3583" i="1" s="1"/>
  <c r="E3583" i="1" s="1"/>
  <c r="AB3584" i="1"/>
  <c r="B3579" i="1" l="1"/>
  <c r="X3581" i="1"/>
  <c r="B3581" i="1" s="1"/>
  <c r="L3582" i="1"/>
  <c r="O3582" i="1" s="1"/>
  <c r="P3582" i="1" s="1"/>
  <c r="S3582" i="1" s="1"/>
  <c r="B3580" i="1"/>
  <c r="D3583" i="1"/>
  <c r="G3583" i="1" s="1"/>
  <c r="C3586" i="1"/>
  <c r="F3582" i="1"/>
  <c r="Z3581" i="1"/>
  <c r="U3583" i="1"/>
  <c r="W3583" i="1" s="1"/>
  <c r="I3585" i="1"/>
  <c r="A3586" i="1"/>
  <c r="Q3586" i="1" s="1"/>
  <c r="R3586" i="1" s="1"/>
  <c r="H3585" i="1"/>
  <c r="M3584" i="1"/>
  <c r="J3584" i="1"/>
  <c r="K3584" i="1" s="1"/>
  <c r="E3584" i="1" s="1"/>
  <c r="N3584" i="1"/>
  <c r="AB3585" i="1"/>
  <c r="T3587" i="1"/>
  <c r="X3582" i="1" l="1"/>
  <c r="Z3582" i="1" s="1"/>
  <c r="L3583" i="1"/>
  <c r="O3583" i="1" s="1"/>
  <c r="P3583" i="1" s="1"/>
  <c r="S3583" i="1" s="1"/>
  <c r="D3584" i="1"/>
  <c r="G3584" i="1" s="1"/>
  <c r="C3587" i="1"/>
  <c r="F3583" i="1"/>
  <c r="U3584" i="1"/>
  <c r="W3584" i="1" s="1"/>
  <c r="T3588" i="1"/>
  <c r="A3587" i="1"/>
  <c r="Q3587" i="1" s="1"/>
  <c r="R3587" i="1" s="1"/>
  <c r="I3586" i="1"/>
  <c r="H3586" i="1"/>
  <c r="M3585" i="1"/>
  <c r="N3585" i="1" s="1"/>
  <c r="J3585" i="1"/>
  <c r="K3585" i="1" s="1"/>
  <c r="E3585" i="1" s="1"/>
  <c r="AB3586" i="1"/>
  <c r="C3588" i="1" l="1"/>
  <c r="L3584" i="1"/>
  <c r="O3584" i="1" s="1"/>
  <c r="P3584" i="1" s="1"/>
  <c r="S3584" i="1" s="1"/>
  <c r="B3582" i="1"/>
  <c r="X3583" i="1"/>
  <c r="Z3583" i="1" s="1"/>
  <c r="D3585" i="1"/>
  <c r="G3585" i="1" s="1"/>
  <c r="F3584" i="1"/>
  <c r="U3585" i="1"/>
  <c r="W3585" i="1" s="1"/>
  <c r="J3586" i="1"/>
  <c r="K3586" i="1" s="1"/>
  <c r="E3586" i="1" s="1"/>
  <c r="M3586" i="1"/>
  <c r="N3586" i="1" s="1"/>
  <c r="AB3587" i="1"/>
  <c r="A3588" i="1"/>
  <c r="Q3588" i="1" s="1"/>
  <c r="R3588" i="1" s="1"/>
  <c r="I3587" i="1"/>
  <c r="H3587" i="1"/>
  <c r="T3589" i="1"/>
  <c r="X3584" i="1" l="1"/>
  <c r="Z3584" i="1" s="1"/>
  <c r="L3585" i="1"/>
  <c r="O3585" i="1" s="1"/>
  <c r="P3585" i="1" s="1"/>
  <c r="S3585" i="1" s="1"/>
  <c r="B3583" i="1"/>
  <c r="D3586" i="1"/>
  <c r="G3586" i="1" s="1"/>
  <c r="C3589" i="1"/>
  <c r="F3585" i="1"/>
  <c r="U3586" i="1"/>
  <c r="W3586" i="1" s="1"/>
  <c r="T3590" i="1"/>
  <c r="J3587" i="1"/>
  <c r="K3587" i="1" s="1"/>
  <c r="E3587" i="1" s="1"/>
  <c r="M3587" i="1"/>
  <c r="N3587" i="1" s="1"/>
  <c r="AB3588" i="1"/>
  <c r="A3589" i="1"/>
  <c r="Q3589" i="1" s="1"/>
  <c r="R3589" i="1" s="1"/>
  <c r="I3588" i="1"/>
  <c r="H3588" i="1"/>
  <c r="B3584" i="1" l="1"/>
  <c r="X3585" i="1"/>
  <c r="B3585" i="1" s="1"/>
  <c r="L3586" i="1"/>
  <c r="O3586" i="1" s="1"/>
  <c r="P3586" i="1" s="1"/>
  <c r="S3586" i="1" s="1"/>
  <c r="D3587" i="1"/>
  <c r="G3587" i="1" s="1"/>
  <c r="C3590" i="1"/>
  <c r="F3586" i="1"/>
  <c r="Z3585" i="1"/>
  <c r="U3587" i="1"/>
  <c r="W3587" i="1" s="1"/>
  <c r="M3588" i="1"/>
  <c r="N3588" i="1" s="1"/>
  <c r="J3588" i="1"/>
  <c r="K3588" i="1" s="1"/>
  <c r="E3588" i="1" s="1"/>
  <c r="AB3589" i="1"/>
  <c r="A3590" i="1"/>
  <c r="Q3590" i="1" s="1"/>
  <c r="R3590" i="1" s="1"/>
  <c r="I3589" i="1"/>
  <c r="H3589" i="1"/>
  <c r="T3591" i="1"/>
  <c r="X3586" i="1" l="1"/>
  <c r="B3586" i="1" s="1"/>
  <c r="L3587" i="1"/>
  <c r="O3587" i="1" s="1"/>
  <c r="P3587" i="1" s="1"/>
  <c r="S3587" i="1" s="1"/>
  <c r="D3588" i="1"/>
  <c r="L3588" i="1" s="1"/>
  <c r="O3588" i="1" s="1"/>
  <c r="P3588" i="1" s="1"/>
  <c r="S3588" i="1" s="1"/>
  <c r="C3591" i="1"/>
  <c r="F3587" i="1"/>
  <c r="Z3586" i="1"/>
  <c r="U3588" i="1"/>
  <c r="W3588" i="1" s="1"/>
  <c r="T3592" i="1"/>
  <c r="J3589" i="1"/>
  <c r="K3589" i="1" s="1"/>
  <c r="E3589" i="1" s="1"/>
  <c r="M3589" i="1"/>
  <c r="N3589" i="1" s="1"/>
  <c r="AB3590" i="1"/>
  <c r="I3590" i="1"/>
  <c r="H3590" i="1"/>
  <c r="A3591" i="1"/>
  <c r="Q3591" i="1" s="1"/>
  <c r="R3591" i="1" s="1"/>
  <c r="X3587" i="1" l="1"/>
  <c r="Z3587" i="1" s="1"/>
  <c r="F3588" i="1"/>
  <c r="D3589" i="1"/>
  <c r="G3589" i="1" s="1"/>
  <c r="C3592" i="1"/>
  <c r="G3588" i="1"/>
  <c r="U3589" i="1"/>
  <c r="W3589" i="1" s="1"/>
  <c r="X3588" i="1"/>
  <c r="B3588" i="1" s="1"/>
  <c r="I3591" i="1"/>
  <c r="A3592" i="1"/>
  <c r="Q3592" i="1" s="1"/>
  <c r="R3592" i="1" s="1"/>
  <c r="H3591" i="1"/>
  <c r="J3590" i="1"/>
  <c r="K3590" i="1" s="1"/>
  <c r="E3590" i="1" s="1"/>
  <c r="M3590" i="1"/>
  <c r="N3590" i="1" s="1"/>
  <c r="AB3591" i="1"/>
  <c r="T3593" i="1"/>
  <c r="L3589" i="1" l="1"/>
  <c r="O3589" i="1" s="1"/>
  <c r="P3589" i="1" s="1"/>
  <c r="S3589" i="1" s="1"/>
  <c r="B3587" i="1"/>
  <c r="F3589" i="1"/>
  <c r="D3590" i="1"/>
  <c r="C3593" i="1"/>
  <c r="Z3588" i="1"/>
  <c r="U3590" i="1"/>
  <c r="W3590" i="1" s="1"/>
  <c r="T3594" i="1"/>
  <c r="A3593" i="1"/>
  <c r="Q3593" i="1" s="1"/>
  <c r="R3593" i="1" s="1"/>
  <c r="I3592" i="1"/>
  <c r="H3592" i="1"/>
  <c r="M3591" i="1"/>
  <c r="N3591" i="1" s="1"/>
  <c r="J3591" i="1"/>
  <c r="K3591" i="1" s="1"/>
  <c r="E3591" i="1" s="1"/>
  <c r="AB3592" i="1"/>
  <c r="F3590" i="1" l="1"/>
  <c r="X3589" i="1"/>
  <c r="Z3589" i="1" s="1"/>
  <c r="L3590" i="1"/>
  <c r="O3590" i="1" s="1"/>
  <c r="P3590" i="1" s="1"/>
  <c r="S3590" i="1" s="1"/>
  <c r="D3591" i="1"/>
  <c r="C3594" i="1"/>
  <c r="G3590" i="1"/>
  <c r="U3591" i="1"/>
  <c r="W3591" i="1" s="1"/>
  <c r="J3592" i="1"/>
  <c r="K3592" i="1" s="1"/>
  <c r="E3592" i="1" s="1"/>
  <c r="M3592" i="1"/>
  <c r="N3592" i="1" s="1"/>
  <c r="AB3593" i="1"/>
  <c r="A3594" i="1"/>
  <c r="Q3594" i="1" s="1"/>
  <c r="R3594" i="1" s="1"/>
  <c r="H3593" i="1"/>
  <c r="I3593" i="1"/>
  <c r="T3595" i="1"/>
  <c r="F3591" i="1" l="1"/>
  <c r="L3591" i="1"/>
  <c r="O3591" i="1" s="1"/>
  <c r="P3591" i="1" s="1"/>
  <c r="S3591" i="1" s="1"/>
  <c r="B3589" i="1"/>
  <c r="X3590" i="1"/>
  <c r="Z3590" i="1" s="1"/>
  <c r="G3591" i="1"/>
  <c r="D3592" i="1"/>
  <c r="F3592" i="1" s="1"/>
  <c r="C3595" i="1"/>
  <c r="U3592" i="1"/>
  <c r="W3592" i="1" s="1"/>
  <c r="T3596" i="1"/>
  <c r="J3593" i="1"/>
  <c r="K3593" i="1" s="1"/>
  <c r="E3593" i="1" s="1"/>
  <c r="M3593" i="1"/>
  <c r="N3593" i="1" s="1"/>
  <c r="AB3594" i="1"/>
  <c r="A3595" i="1"/>
  <c r="Q3595" i="1" s="1"/>
  <c r="R3595" i="1" s="1"/>
  <c r="I3594" i="1"/>
  <c r="H3594" i="1"/>
  <c r="X3591" i="1" l="1"/>
  <c r="Z3591" i="1" s="1"/>
  <c r="B3590" i="1"/>
  <c r="L3592" i="1"/>
  <c r="O3592" i="1" s="1"/>
  <c r="P3592" i="1" s="1"/>
  <c r="S3592" i="1" s="1"/>
  <c r="G3592" i="1"/>
  <c r="D3593" i="1"/>
  <c r="F3593" i="1" s="1"/>
  <c r="C3596" i="1"/>
  <c r="U3593" i="1"/>
  <c r="W3593" i="1" s="1"/>
  <c r="J3594" i="1"/>
  <c r="K3594" i="1" s="1"/>
  <c r="E3594" i="1" s="1"/>
  <c r="M3594" i="1"/>
  <c r="N3594" i="1" s="1"/>
  <c r="AB3595" i="1"/>
  <c r="A3596" i="1"/>
  <c r="Q3596" i="1" s="1"/>
  <c r="R3596" i="1" s="1"/>
  <c r="H3595" i="1"/>
  <c r="I3595" i="1"/>
  <c r="T3597" i="1"/>
  <c r="B3591" i="1" l="1"/>
  <c r="X3592" i="1"/>
  <c r="Z3592" i="1" s="1"/>
  <c r="L3593" i="1"/>
  <c r="O3593" i="1" s="1"/>
  <c r="P3593" i="1" s="1"/>
  <c r="S3593" i="1" s="1"/>
  <c r="D3594" i="1"/>
  <c r="F3594" i="1" s="1"/>
  <c r="C3597" i="1"/>
  <c r="G3593" i="1"/>
  <c r="U3594" i="1"/>
  <c r="W3594" i="1" s="1"/>
  <c r="T3598" i="1"/>
  <c r="J3595" i="1"/>
  <c r="K3595" i="1" s="1"/>
  <c r="E3595" i="1" s="1"/>
  <c r="M3595" i="1"/>
  <c r="N3595" i="1" s="1"/>
  <c r="AB3596" i="1"/>
  <c r="A3597" i="1"/>
  <c r="Q3597" i="1" s="1"/>
  <c r="R3597" i="1" s="1"/>
  <c r="I3596" i="1"/>
  <c r="H3596" i="1"/>
  <c r="L3594" i="1" l="1"/>
  <c r="O3594" i="1" s="1"/>
  <c r="P3594" i="1" s="1"/>
  <c r="S3594" i="1" s="1"/>
  <c r="B3592" i="1"/>
  <c r="G3594" i="1"/>
  <c r="X3593" i="1"/>
  <c r="Z3593" i="1" s="1"/>
  <c r="D3595" i="1"/>
  <c r="F3595" i="1" s="1"/>
  <c r="C3598" i="1"/>
  <c r="U3595" i="1"/>
  <c r="W3595" i="1" s="1"/>
  <c r="J3596" i="1"/>
  <c r="K3596" i="1" s="1"/>
  <c r="E3596" i="1" s="1"/>
  <c r="M3596" i="1"/>
  <c r="N3596" i="1" s="1"/>
  <c r="AB3597" i="1"/>
  <c r="A3598" i="1"/>
  <c r="Q3598" i="1" s="1"/>
  <c r="R3598" i="1" s="1"/>
  <c r="H3597" i="1"/>
  <c r="I3597" i="1"/>
  <c r="T3599" i="1"/>
  <c r="X3594" i="1" l="1"/>
  <c r="Z3594" i="1" s="1"/>
  <c r="L3595" i="1"/>
  <c r="O3595" i="1" s="1"/>
  <c r="P3595" i="1" s="1"/>
  <c r="S3595" i="1" s="1"/>
  <c r="B3593" i="1"/>
  <c r="D3596" i="1"/>
  <c r="F3596" i="1" s="1"/>
  <c r="C3599" i="1"/>
  <c r="G3595" i="1"/>
  <c r="U3596" i="1"/>
  <c r="W3596" i="1" s="1"/>
  <c r="T3600" i="1"/>
  <c r="J3597" i="1"/>
  <c r="K3597" i="1" s="1"/>
  <c r="E3597" i="1" s="1"/>
  <c r="M3597" i="1"/>
  <c r="N3597" i="1" s="1"/>
  <c r="AB3598" i="1"/>
  <c r="A3599" i="1"/>
  <c r="Q3599" i="1" s="1"/>
  <c r="R3599" i="1" s="1"/>
  <c r="I3598" i="1"/>
  <c r="H3598" i="1"/>
  <c r="B3594" i="1" l="1"/>
  <c r="L3596" i="1"/>
  <c r="O3596" i="1" s="1"/>
  <c r="P3596" i="1" s="1"/>
  <c r="S3596" i="1" s="1"/>
  <c r="X3595" i="1"/>
  <c r="B3595" i="1" s="1"/>
  <c r="D3597" i="1"/>
  <c r="F3597" i="1" s="1"/>
  <c r="C3600" i="1"/>
  <c r="G3596" i="1"/>
  <c r="Z3595" i="1"/>
  <c r="U3597" i="1"/>
  <c r="W3597" i="1" s="1"/>
  <c r="N3598" i="1"/>
  <c r="J3598" i="1"/>
  <c r="K3598" i="1" s="1"/>
  <c r="E3598" i="1" s="1"/>
  <c r="M3598" i="1"/>
  <c r="AB3599" i="1"/>
  <c r="A3600" i="1"/>
  <c r="Q3600" i="1" s="1"/>
  <c r="R3600" i="1" s="1"/>
  <c r="I3599" i="1"/>
  <c r="H3599" i="1"/>
  <c r="T3601" i="1"/>
  <c r="L3597" i="1" l="1"/>
  <c r="O3597" i="1" s="1"/>
  <c r="P3597" i="1" s="1"/>
  <c r="S3597" i="1" s="1"/>
  <c r="X3596" i="1"/>
  <c r="Z3596" i="1" s="1"/>
  <c r="D3598" i="1"/>
  <c r="F3598" i="1" s="1"/>
  <c r="C3601" i="1"/>
  <c r="G3597" i="1"/>
  <c r="U3598" i="1"/>
  <c r="W3598" i="1" s="1"/>
  <c r="T3602" i="1"/>
  <c r="J3599" i="1"/>
  <c r="K3599" i="1" s="1"/>
  <c r="E3599" i="1" s="1"/>
  <c r="M3599" i="1"/>
  <c r="N3599" i="1" s="1"/>
  <c r="AB3600" i="1"/>
  <c r="A3601" i="1"/>
  <c r="Q3601" i="1" s="1"/>
  <c r="R3601" i="1" s="1"/>
  <c r="I3600" i="1"/>
  <c r="H3600" i="1"/>
  <c r="X3597" i="1" l="1"/>
  <c r="B3597" i="1" s="1"/>
  <c r="B3596" i="1"/>
  <c r="L3598" i="1"/>
  <c r="O3598" i="1" s="1"/>
  <c r="P3598" i="1" s="1"/>
  <c r="S3598" i="1" s="1"/>
  <c r="D3599" i="1"/>
  <c r="F3599" i="1" s="1"/>
  <c r="C3602" i="1"/>
  <c r="G3598" i="1"/>
  <c r="Z3597" i="1"/>
  <c r="U3599" i="1"/>
  <c r="W3599" i="1" s="1"/>
  <c r="J3600" i="1"/>
  <c r="K3600" i="1" s="1"/>
  <c r="E3600" i="1" s="1"/>
  <c r="M3600" i="1"/>
  <c r="N3600" i="1" s="1"/>
  <c r="AB3601" i="1"/>
  <c r="A3602" i="1"/>
  <c r="Q3602" i="1" s="1"/>
  <c r="R3602" i="1" s="1"/>
  <c r="I3601" i="1"/>
  <c r="H3601" i="1"/>
  <c r="T3603" i="1"/>
  <c r="L3599" i="1" l="1"/>
  <c r="O3599" i="1" s="1"/>
  <c r="P3599" i="1" s="1"/>
  <c r="S3599" i="1" s="1"/>
  <c r="X3598" i="1"/>
  <c r="Z3598" i="1" s="1"/>
  <c r="D3600" i="1"/>
  <c r="F3600" i="1" s="1"/>
  <c r="C3603" i="1"/>
  <c r="G3599" i="1"/>
  <c r="U3600" i="1"/>
  <c r="W3600" i="1" s="1"/>
  <c r="T3604" i="1"/>
  <c r="N3601" i="1"/>
  <c r="J3601" i="1"/>
  <c r="K3601" i="1" s="1"/>
  <c r="E3601" i="1" s="1"/>
  <c r="M3601" i="1"/>
  <c r="AB3602" i="1"/>
  <c r="A3603" i="1"/>
  <c r="H3602" i="1"/>
  <c r="I3602" i="1" s="1"/>
  <c r="Q3603" i="1" l="1"/>
  <c r="R3603" i="1" s="1"/>
  <c r="L3600" i="1"/>
  <c r="O3600" i="1" s="1"/>
  <c r="P3600" i="1" s="1"/>
  <c r="S3600" i="1" s="1"/>
  <c r="X3599" i="1"/>
  <c r="B3599" i="1" s="1"/>
  <c r="B3598" i="1"/>
  <c r="G3600" i="1"/>
  <c r="D3601" i="1"/>
  <c r="F3601" i="1" s="1"/>
  <c r="C3604" i="1"/>
  <c r="Z3599" i="1"/>
  <c r="U3601" i="1"/>
  <c r="W3601" i="1" s="1"/>
  <c r="J3602" i="1"/>
  <c r="AB3603" i="1"/>
  <c r="A3604" i="1"/>
  <c r="Q3604" i="1" s="1"/>
  <c r="R3604" i="1" s="1"/>
  <c r="I3603" i="1"/>
  <c r="H3603" i="1"/>
  <c r="T3605" i="1"/>
  <c r="X3600" i="1" l="1"/>
  <c r="B3600" i="1" s="1"/>
  <c r="L3601" i="1"/>
  <c r="O3601" i="1" s="1"/>
  <c r="C3605" i="1"/>
  <c r="G3601" i="1"/>
  <c r="Z3600" i="1"/>
  <c r="K3602" i="1"/>
  <c r="E3602" i="1" s="1"/>
  <c r="T3606" i="1"/>
  <c r="J3603" i="1"/>
  <c r="AB3604" i="1"/>
  <c r="A3605" i="1"/>
  <c r="Q3605" i="1" s="1"/>
  <c r="R3605" i="1" s="1"/>
  <c r="I3604" i="1"/>
  <c r="H3604" i="1"/>
  <c r="M3602" i="1" l="1"/>
  <c r="N3602" i="1" s="1"/>
  <c r="P3601" i="1"/>
  <c r="D3602" i="1"/>
  <c r="G3602" i="1" s="1"/>
  <c r="C3606" i="1"/>
  <c r="U3602" i="1"/>
  <c r="K3603" i="1"/>
  <c r="E3603" i="1" s="1"/>
  <c r="J3604" i="1"/>
  <c r="K3604" i="1" s="1"/>
  <c r="AB3605" i="1"/>
  <c r="A3606" i="1"/>
  <c r="Q3606" i="1" s="1"/>
  <c r="R3606" i="1" s="1"/>
  <c r="I3605" i="1"/>
  <c r="H3605" i="1"/>
  <c r="T3607" i="1"/>
  <c r="M3603" i="1" l="1"/>
  <c r="S3601" i="1"/>
  <c r="X3601" i="1"/>
  <c r="E3604" i="1"/>
  <c r="D3603" i="1"/>
  <c r="G3603" i="1" s="1"/>
  <c r="C3607" i="1"/>
  <c r="F3602" i="1"/>
  <c r="L3602" i="1"/>
  <c r="O3602" i="1" s="1"/>
  <c r="W3602" i="1"/>
  <c r="U3603" i="1"/>
  <c r="T3608" i="1"/>
  <c r="J3605" i="1"/>
  <c r="K3605" i="1" s="1"/>
  <c r="AB3606" i="1"/>
  <c r="A3607" i="1"/>
  <c r="Q3607" i="1" s="1"/>
  <c r="R3607" i="1" s="1"/>
  <c r="I3606" i="1"/>
  <c r="H3606" i="1"/>
  <c r="E3605" i="1" l="1"/>
  <c r="N3603" i="1"/>
  <c r="M3604" i="1"/>
  <c r="B3601" i="1"/>
  <c r="L3603" i="1"/>
  <c r="O3603" i="1" s="1"/>
  <c r="Z3601" i="1"/>
  <c r="P3602" i="1"/>
  <c r="S3602" i="1" s="1"/>
  <c r="C3608" i="1"/>
  <c r="F3603" i="1"/>
  <c r="D3604" i="1"/>
  <c r="G3604" i="1" s="1"/>
  <c r="W3603" i="1"/>
  <c r="U3604" i="1"/>
  <c r="W3604" i="1" s="1"/>
  <c r="J3606" i="1"/>
  <c r="K3606" i="1" s="1"/>
  <c r="AB3607" i="1"/>
  <c r="I3607" i="1"/>
  <c r="A3608" i="1"/>
  <c r="Q3608" i="1" s="1"/>
  <c r="R3608" i="1" s="1"/>
  <c r="H3607" i="1"/>
  <c r="T3609" i="1"/>
  <c r="E3606" i="1" l="1"/>
  <c r="N3604" i="1"/>
  <c r="M3605" i="1"/>
  <c r="P3603" i="1"/>
  <c r="S3603" i="1" s="1"/>
  <c r="X3602" i="1"/>
  <c r="F3604" i="1"/>
  <c r="L3604" i="1"/>
  <c r="O3604" i="1" s="1"/>
  <c r="P3604" i="1" s="1"/>
  <c r="S3604" i="1" s="1"/>
  <c r="D3605" i="1"/>
  <c r="C3609" i="1"/>
  <c r="Z3602" i="1"/>
  <c r="U3605" i="1"/>
  <c r="W3605" i="1" s="1"/>
  <c r="T3610" i="1"/>
  <c r="I3608" i="1"/>
  <c r="H3608" i="1"/>
  <c r="A3609" i="1"/>
  <c r="Q3609" i="1" s="1"/>
  <c r="R3609" i="1" s="1"/>
  <c r="J3607" i="1"/>
  <c r="K3607" i="1" s="1"/>
  <c r="E3607" i="1" s="1"/>
  <c r="AB3608" i="1"/>
  <c r="X3603" i="1" l="1"/>
  <c r="N3605" i="1"/>
  <c r="N3606" i="1" s="1"/>
  <c r="M3606" i="1"/>
  <c r="M3607" i="1" s="1"/>
  <c r="N3607" i="1" s="1"/>
  <c r="F3605" i="1"/>
  <c r="B3602" i="1"/>
  <c r="L3605" i="1"/>
  <c r="G3605" i="1"/>
  <c r="D3606" i="1"/>
  <c r="X3604" i="1"/>
  <c r="C3610" i="1"/>
  <c r="Z3603" i="1"/>
  <c r="B3603" i="1"/>
  <c r="U3606" i="1"/>
  <c r="W3606" i="1" s="1"/>
  <c r="I3609" i="1"/>
  <c r="A3610" i="1"/>
  <c r="Q3610" i="1" s="1"/>
  <c r="R3610" i="1" s="1"/>
  <c r="H3609" i="1"/>
  <c r="J3608" i="1"/>
  <c r="K3608" i="1" s="1"/>
  <c r="E3608" i="1" s="1"/>
  <c r="AB3609" i="1"/>
  <c r="T3611" i="1"/>
  <c r="O3605" i="1" l="1"/>
  <c r="P3605" i="1" s="1"/>
  <c r="S3605" i="1" s="1"/>
  <c r="Z3605" i="1" s="1"/>
  <c r="F3606" i="1"/>
  <c r="M3608" i="1"/>
  <c r="N3608" i="1" s="1"/>
  <c r="L3606" i="1"/>
  <c r="O3606" i="1" s="1"/>
  <c r="P3606" i="1" s="1"/>
  <c r="S3606" i="1" s="1"/>
  <c r="G3606" i="1"/>
  <c r="C3611" i="1"/>
  <c r="Z3604" i="1"/>
  <c r="B3604" i="1"/>
  <c r="D3607" i="1"/>
  <c r="G3607" i="1" s="1"/>
  <c r="U3607" i="1"/>
  <c r="W3607" i="1" s="1"/>
  <c r="T3612" i="1"/>
  <c r="A3611" i="1"/>
  <c r="Q3611" i="1" s="1"/>
  <c r="R3611" i="1" s="1"/>
  <c r="I3610" i="1"/>
  <c r="H3610" i="1"/>
  <c r="J3609" i="1"/>
  <c r="K3609" i="1" s="1"/>
  <c r="E3609" i="1" s="1"/>
  <c r="AB3610" i="1"/>
  <c r="M3609" i="1" l="1"/>
  <c r="N3609" i="1" s="1"/>
  <c r="X3605" i="1"/>
  <c r="B3605" i="1" s="1"/>
  <c r="X3606" i="1"/>
  <c r="Z3606" i="1" s="1"/>
  <c r="F3607" i="1"/>
  <c r="L3607" i="1"/>
  <c r="O3607" i="1" s="1"/>
  <c r="P3607" i="1" s="1"/>
  <c r="S3607" i="1" s="1"/>
  <c r="D3608" i="1"/>
  <c r="G3608" i="1" s="1"/>
  <c r="C3612" i="1"/>
  <c r="U3608" i="1"/>
  <c r="W3608" i="1" s="1"/>
  <c r="J3610" i="1"/>
  <c r="K3610" i="1" s="1"/>
  <c r="E3610" i="1" s="1"/>
  <c r="M3610" i="1"/>
  <c r="N3610" i="1" s="1"/>
  <c r="AB3611" i="1"/>
  <c r="H3611" i="1"/>
  <c r="A3612" i="1"/>
  <c r="Q3612" i="1" s="1"/>
  <c r="R3612" i="1" s="1"/>
  <c r="I3611" i="1"/>
  <c r="T3613" i="1"/>
  <c r="B3606" i="1" l="1"/>
  <c r="C3613" i="1"/>
  <c r="X3607" i="1"/>
  <c r="F3608" i="1"/>
  <c r="L3608" i="1"/>
  <c r="O3608" i="1" s="1"/>
  <c r="P3608" i="1" s="1"/>
  <c r="S3608" i="1" s="1"/>
  <c r="Z3608" i="1" s="1"/>
  <c r="D3609" i="1"/>
  <c r="U3609" i="1"/>
  <c r="W3609" i="1" s="1"/>
  <c r="T3614" i="1"/>
  <c r="J3611" i="1"/>
  <c r="K3611" i="1" s="1"/>
  <c r="E3611" i="1" s="1"/>
  <c r="M3611" i="1"/>
  <c r="N3611" i="1" s="1"/>
  <c r="AB3612" i="1"/>
  <c r="I3612" i="1"/>
  <c r="A3613" i="1"/>
  <c r="Q3613" i="1" s="1"/>
  <c r="R3613" i="1" s="1"/>
  <c r="H3612" i="1"/>
  <c r="F3609" i="1" l="1"/>
  <c r="X3608" i="1"/>
  <c r="B3608" i="1" s="1"/>
  <c r="G3609" i="1"/>
  <c r="D3610" i="1"/>
  <c r="Z3607" i="1"/>
  <c r="B3607" i="1"/>
  <c r="L3609" i="1"/>
  <c r="O3609" i="1" s="1"/>
  <c r="P3609" i="1" s="1"/>
  <c r="S3609" i="1" s="1"/>
  <c r="C3614" i="1"/>
  <c r="U3610" i="1"/>
  <c r="W3610" i="1" s="1"/>
  <c r="I3613" i="1"/>
  <c r="A3614" i="1"/>
  <c r="Q3614" i="1" s="1"/>
  <c r="R3614" i="1" s="1"/>
  <c r="H3613" i="1"/>
  <c r="M3612" i="1"/>
  <c r="N3612" i="1" s="1"/>
  <c r="J3612" i="1"/>
  <c r="K3612" i="1" s="1"/>
  <c r="E3612" i="1" s="1"/>
  <c r="AB3613" i="1"/>
  <c r="T3615" i="1"/>
  <c r="F3610" i="1" l="1"/>
  <c r="L3610" i="1"/>
  <c r="O3610" i="1" s="1"/>
  <c r="P3610" i="1" s="1"/>
  <c r="S3610" i="1" s="1"/>
  <c r="G3610" i="1"/>
  <c r="C3615" i="1"/>
  <c r="D3611" i="1"/>
  <c r="G3611" i="1" s="1"/>
  <c r="X3609" i="1"/>
  <c r="Z3609" i="1" s="1"/>
  <c r="U3611" i="1"/>
  <c r="W3611" i="1" s="1"/>
  <c r="T3616" i="1"/>
  <c r="I3614" i="1"/>
  <c r="H3614" i="1"/>
  <c r="A3615" i="1"/>
  <c r="Q3615" i="1" s="1"/>
  <c r="R3615" i="1" s="1"/>
  <c r="J3613" i="1"/>
  <c r="K3613" i="1" s="1"/>
  <c r="E3613" i="1" s="1"/>
  <c r="M3613" i="1"/>
  <c r="N3613" i="1" s="1"/>
  <c r="AB3614" i="1"/>
  <c r="X3610" i="1" l="1"/>
  <c r="Z3610" i="1" s="1"/>
  <c r="F3611" i="1"/>
  <c r="L3611" i="1"/>
  <c r="O3611" i="1" s="1"/>
  <c r="P3611" i="1" s="1"/>
  <c r="S3611" i="1" s="1"/>
  <c r="D3612" i="1"/>
  <c r="C3616" i="1"/>
  <c r="B3609" i="1"/>
  <c r="U3612" i="1"/>
  <c r="W3612" i="1" s="1"/>
  <c r="I3615" i="1"/>
  <c r="H3615" i="1"/>
  <c r="A3616" i="1"/>
  <c r="Q3616" i="1" s="1"/>
  <c r="R3616" i="1" s="1"/>
  <c r="M3614" i="1"/>
  <c r="N3614" i="1" s="1"/>
  <c r="J3614" i="1"/>
  <c r="K3614" i="1" s="1"/>
  <c r="E3614" i="1" s="1"/>
  <c r="AB3615" i="1"/>
  <c r="T3617" i="1"/>
  <c r="F3612" i="1" l="1"/>
  <c r="L3612" i="1"/>
  <c r="O3612" i="1" s="1"/>
  <c r="P3612" i="1" s="1"/>
  <c r="S3612" i="1" s="1"/>
  <c r="Z3612" i="1" s="1"/>
  <c r="G3612" i="1"/>
  <c r="B3610" i="1"/>
  <c r="C3617" i="1"/>
  <c r="D3613" i="1"/>
  <c r="G3613" i="1" s="1"/>
  <c r="X3611" i="1"/>
  <c r="Z3611" i="1" s="1"/>
  <c r="U3613" i="1"/>
  <c r="W3613" i="1" s="1"/>
  <c r="T3618" i="1"/>
  <c r="I3616" i="1"/>
  <c r="H3616" i="1"/>
  <c r="A3617" i="1"/>
  <c r="Q3617" i="1" s="1"/>
  <c r="R3617" i="1" s="1"/>
  <c r="M3615" i="1"/>
  <c r="N3615" i="1" s="1"/>
  <c r="J3615" i="1"/>
  <c r="K3615" i="1" s="1"/>
  <c r="E3615" i="1" s="1"/>
  <c r="AB3616" i="1"/>
  <c r="X3612" i="1" l="1"/>
  <c r="B3612" i="1" s="1"/>
  <c r="B3611" i="1"/>
  <c r="F3613" i="1"/>
  <c r="L3613" i="1"/>
  <c r="O3613" i="1" s="1"/>
  <c r="P3613" i="1" s="1"/>
  <c r="S3613" i="1" s="1"/>
  <c r="Z3613" i="1" s="1"/>
  <c r="D3614" i="1"/>
  <c r="G3614" i="1" s="1"/>
  <c r="C3618" i="1"/>
  <c r="U3614" i="1"/>
  <c r="W3614" i="1" s="1"/>
  <c r="I3617" i="1"/>
  <c r="H3617" i="1"/>
  <c r="A3618" i="1"/>
  <c r="Q3618" i="1" s="1"/>
  <c r="R3618" i="1" s="1"/>
  <c r="M3616" i="1"/>
  <c r="N3616" i="1" s="1"/>
  <c r="J3616" i="1"/>
  <c r="K3616" i="1" s="1"/>
  <c r="E3616" i="1" s="1"/>
  <c r="AB3617" i="1"/>
  <c r="T3619" i="1"/>
  <c r="U3615" i="1" l="1"/>
  <c r="W3615" i="1" s="1"/>
  <c r="F3614" i="1"/>
  <c r="L3614" i="1"/>
  <c r="O3614" i="1" s="1"/>
  <c r="P3614" i="1" s="1"/>
  <c r="S3614" i="1" s="1"/>
  <c r="Z3614" i="1" s="1"/>
  <c r="C3619" i="1"/>
  <c r="D3615" i="1"/>
  <c r="G3615" i="1" s="1"/>
  <c r="X3613" i="1"/>
  <c r="B3613" i="1" s="1"/>
  <c r="U3616" i="1"/>
  <c r="W3616" i="1" s="1"/>
  <c r="T3620" i="1"/>
  <c r="I3618" i="1"/>
  <c r="H3618" i="1"/>
  <c r="A3619" i="1"/>
  <c r="Q3619" i="1" s="1"/>
  <c r="R3619" i="1" s="1"/>
  <c r="M3617" i="1"/>
  <c r="N3617" i="1" s="1"/>
  <c r="J3617" i="1"/>
  <c r="K3617" i="1" s="1"/>
  <c r="E3617" i="1" s="1"/>
  <c r="AB3618" i="1"/>
  <c r="X3614" i="1" l="1"/>
  <c r="B3614" i="1" s="1"/>
  <c r="F3615" i="1"/>
  <c r="L3615" i="1"/>
  <c r="O3615" i="1" s="1"/>
  <c r="P3615" i="1" s="1"/>
  <c r="D3616" i="1"/>
  <c r="G3616" i="1" s="1"/>
  <c r="C3620" i="1"/>
  <c r="U3617" i="1"/>
  <c r="W3617" i="1" s="1"/>
  <c r="I3619" i="1"/>
  <c r="H3619" i="1"/>
  <c r="A3620" i="1"/>
  <c r="Q3620" i="1" s="1"/>
  <c r="R3620" i="1" s="1"/>
  <c r="M3618" i="1"/>
  <c r="N3618" i="1" s="1"/>
  <c r="J3618" i="1"/>
  <c r="K3618" i="1" s="1"/>
  <c r="E3618" i="1" s="1"/>
  <c r="AB3619" i="1"/>
  <c r="T3621" i="1"/>
  <c r="C3621" i="1" l="1"/>
  <c r="F3616" i="1"/>
  <c r="L3616" i="1"/>
  <c r="O3616" i="1" s="1"/>
  <c r="P3616" i="1" s="1"/>
  <c r="D3617" i="1"/>
  <c r="S3615" i="1"/>
  <c r="Z3615" i="1" s="1"/>
  <c r="X3615" i="1"/>
  <c r="B3615" i="1" s="1"/>
  <c r="U3618" i="1"/>
  <c r="W3618" i="1" s="1"/>
  <c r="T3622" i="1"/>
  <c r="I3620" i="1"/>
  <c r="H3620" i="1"/>
  <c r="A3621" i="1"/>
  <c r="Q3621" i="1" s="1"/>
  <c r="R3621" i="1" s="1"/>
  <c r="M3619" i="1"/>
  <c r="N3619" i="1" s="1"/>
  <c r="J3619" i="1"/>
  <c r="K3619" i="1" s="1"/>
  <c r="E3619" i="1" s="1"/>
  <c r="AB3620" i="1"/>
  <c r="F3617" i="1" l="1"/>
  <c r="G3617" i="1"/>
  <c r="D3618" i="1"/>
  <c r="G3618" i="1" s="1"/>
  <c r="S3616" i="1"/>
  <c r="Z3616" i="1" s="1"/>
  <c r="X3616" i="1"/>
  <c r="B3616" i="1" s="1"/>
  <c r="L3617" i="1"/>
  <c r="O3617" i="1" s="1"/>
  <c r="P3617" i="1" s="1"/>
  <c r="C3622" i="1"/>
  <c r="U3619" i="1"/>
  <c r="W3619" i="1" s="1"/>
  <c r="I3621" i="1"/>
  <c r="H3621" i="1"/>
  <c r="A3622" i="1"/>
  <c r="Q3622" i="1" s="1"/>
  <c r="R3622" i="1" s="1"/>
  <c r="M3620" i="1"/>
  <c r="N3620" i="1" s="1"/>
  <c r="J3620" i="1"/>
  <c r="K3620" i="1" s="1"/>
  <c r="E3620" i="1" s="1"/>
  <c r="AB3621" i="1"/>
  <c r="T3623" i="1"/>
  <c r="C3623" i="1" l="1"/>
  <c r="S3617" i="1"/>
  <c r="X3617" i="1"/>
  <c r="F3618" i="1"/>
  <c r="L3618" i="1"/>
  <c r="O3618" i="1" s="1"/>
  <c r="P3618" i="1" s="1"/>
  <c r="D3619" i="1"/>
  <c r="U3620" i="1"/>
  <c r="W3620" i="1" s="1"/>
  <c r="T3624" i="1"/>
  <c r="I3622" i="1"/>
  <c r="H3622" i="1"/>
  <c r="A3623" i="1"/>
  <c r="Q3623" i="1" s="1"/>
  <c r="R3623" i="1" s="1"/>
  <c r="M3621" i="1"/>
  <c r="N3621" i="1" s="1"/>
  <c r="J3621" i="1"/>
  <c r="K3621" i="1" s="1"/>
  <c r="E3621" i="1" s="1"/>
  <c r="AB3622" i="1"/>
  <c r="Z3617" i="1" l="1"/>
  <c r="F3619" i="1"/>
  <c r="L3619" i="1"/>
  <c r="O3619" i="1" s="1"/>
  <c r="P3619" i="1" s="1"/>
  <c r="D3620" i="1"/>
  <c r="S3618" i="1"/>
  <c r="Z3618" i="1" s="1"/>
  <c r="X3618" i="1"/>
  <c r="B3618" i="1" s="1"/>
  <c r="B3617" i="1"/>
  <c r="G3619" i="1"/>
  <c r="C3624" i="1"/>
  <c r="U3621" i="1"/>
  <c r="W3621" i="1" s="1"/>
  <c r="I3623" i="1"/>
  <c r="H3623" i="1"/>
  <c r="A3624" i="1"/>
  <c r="Q3624" i="1" s="1"/>
  <c r="R3624" i="1" s="1"/>
  <c r="M3622" i="1"/>
  <c r="N3622" i="1" s="1"/>
  <c r="J3622" i="1"/>
  <c r="K3622" i="1" s="1"/>
  <c r="E3622" i="1" s="1"/>
  <c r="AB3623" i="1"/>
  <c r="T3625" i="1"/>
  <c r="F3620" i="1" l="1"/>
  <c r="L3620" i="1"/>
  <c r="O3620" i="1" s="1"/>
  <c r="P3620" i="1" s="1"/>
  <c r="S3620" i="1" s="1"/>
  <c r="Z3620" i="1" s="1"/>
  <c r="G3620" i="1"/>
  <c r="C3625" i="1"/>
  <c r="D3621" i="1"/>
  <c r="G3621" i="1" s="1"/>
  <c r="S3619" i="1"/>
  <c r="Z3619" i="1" s="1"/>
  <c r="X3619" i="1"/>
  <c r="B3619" i="1" s="1"/>
  <c r="U3622" i="1"/>
  <c r="W3622" i="1" s="1"/>
  <c r="T3626" i="1"/>
  <c r="I3624" i="1"/>
  <c r="H3624" i="1"/>
  <c r="A3625" i="1"/>
  <c r="Q3625" i="1" s="1"/>
  <c r="R3625" i="1" s="1"/>
  <c r="M3623" i="1"/>
  <c r="N3623" i="1" s="1"/>
  <c r="J3623" i="1"/>
  <c r="K3623" i="1" s="1"/>
  <c r="E3623" i="1" s="1"/>
  <c r="AB3624" i="1"/>
  <c r="X3620" i="1" l="1"/>
  <c r="B3620" i="1" s="1"/>
  <c r="F3621" i="1"/>
  <c r="L3621" i="1"/>
  <c r="O3621" i="1" s="1"/>
  <c r="P3621" i="1" s="1"/>
  <c r="D3622" i="1"/>
  <c r="G3622" i="1" s="1"/>
  <c r="C3626" i="1"/>
  <c r="U3623" i="1"/>
  <c r="W3623" i="1" s="1"/>
  <c r="I3625" i="1"/>
  <c r="H3625" i="1"/>
  <c r="A3626" i="1"/>
  <c r="M3624" i="1"/>
  <c r="N3624" i="1" s="1"/>
  <c r="J3624" i="1"/>
  <c r="K3624" i="1" s="1"/>
  <c r="E3624" i="1" s="1"/>
  <c r="AB3625" i="1"/>
  <c r="T3627" i="1"/>
  <c r="Q3626" i="1" l="1"/>
  <c r="R3626" i="1" s="1"/>
  <c r="F3622" i="1"/>
  <c r="L3622" i="1"/>
  <c r="O3622" i="1" s="1"/>
  <c r="P3622" i="1" s="1"/>
  <c r="D3623" i="1"/>
  <c r="G3623" i="1" s="1"/>
  <c r="S3621" i="1"/>
  <c r="X3621" i="1"/>
  <c r="U3624" i="1"/>
  <c r="W3624" i="1" s="1"/>
  <c r="T3628" i="1"/>
  <c r="I3626" i="1"/>
  <c r="H3626" i="1"/>
  <c r="A3627" i="1"/>
  <c r="Q3627" i="1" s="1"/>
  <c r="R3627" i="1" s="1"/>
  <c r="M3625" i="1"/>
  <c r="N3625" i="1" s="1"/>
  <c r="J3625" i="1"/>
  <c r="K3625" i="1" s="1"/>
  <c r="E3625" i="1" s="1"/>
  <c r="AB3626" i="1"/>
  <c r="C3627" i="1" l="1"/>
  <c r="Z3621" i="1"/>
  <c r="B3621" i="1"/>
  <c r="F3623" i="1"/>
  <c r="L3623" i="1"/>
  <c r="O3623" i="1" s="1"/>
  <c r="P3623" i="1" s="1"/>
  <c r="D3624" i="1"/>
  <c r="S3622" i="1"/>
  <c r="Z3622" i="1" s="1"/>
  <c r="X3622" i="1"/>
  <c r="B3622" i="1" s="1"/>
  <c r="C3628" i="1"/>
  <c r="U3625" i="1"/>
  <c r="W3625" i="1" s="1"/>
  <c r="I3627" i="1"/>
  <c r="H3627" i="1"/>
  <c r="A3628" i="1"/>
  <c r="Q3628" i="1" s="1"/>
  <c r="R3628" i="1" s="1"/>
  <c r="M3626" i="1"/>
  <c r="N3626" i="1" s="1"/>
  <c r="J3626" i="1"/>
  <c r="K3626" i="1" s="1"/>
  <c r="E3626" i="1" s="1"/>
  <c r="AB3627" i="1"/>
  <c r="T3629" i="1"/>
  <c r="F3624" i="1" l="1"/>
  <c r="G3624" i="1"/>
  <c r="D3625" i="1"/>
  <c r="G3625" i="1" s="1"/>
  <c r="S3623" i="1"/>
  <c r="X3623" i="1"/>
  <c r="C3629" i="1"/>
  <c r="L3624" i="1"/>
  <c r="O3624" i="1" s="1"/>
  <c r="P3624" i="1" s="1"/>
  <c r="U3626" i="1"/>
  <c r="W3626" i="1" s="1"/>
  <c r="T3630" i="1"/>
  <c r="I3628" i="1"/>
  <c r="H3628" i="1"/>
  <c r="A3629" i="1"/>
  <c r="Q3629" i="1" s="1"/>
  <c r="R3629" i="1" s="1"/>
  <c r="M3627" i="1"/>
  <c r="N3627" i="1" s="1"/>
  <c r="J3627" i="1"/>
  <c r="K3627" i="1" s="1"/>
  <c r="E3627" i="1" s="1"/>
  <c r="AB3628" i="1"/>
  <c r="C3630" i="1" l="1"/>
  <c r="Z3623" i="1"/>
  <c r="F3625" i="1"/>
  <c r="L3625" i="1"/>
  <c r="O3625" i="1" s="1"/>
  <c r="P3625" i="1" s="1"/>
  <c r="D3626" i="1"/>
  <c r="G3626" i="1" s="1"/>
  <c r="S3624" i="1"/>
  <c r="Z3624" i="1" s="1"/>
  <c r="X3624" i="1"/>
  <c r="B3624" i="1" s="1"/>
  <c r="B3623" i="1"/>
  <c r="U3627" i="1"/>
  <c r="W3627" i="1" s="1"/>
  <c r="I3629" i="1"/>
  <c r="A3630" i="1"/>
  <c r="Q3630" i="1" s="1"/>
  <c r="R3630" i="1" s="1"/>
  <c r="H3629" i="1"/>
  <c r="M3628" i="1"/>
  <c r="N3628" i="1" s="1"/>
  <c r="J3628" i="1"/>
  <c r="K3628" i="1" s="1"/>
  <c r="E3628" i="1" s="1"/>
  <c r="AB3629" i="1"/>
  <c r="T3631" i="1"/>
  <c r="F3626" i="1" l="1"/>
  <c r="L3626" i="1"/>
  <c r="O3626" i="1" s="1"/>
  <c r="P3626" i="1" s="1"/>
  <c r="D3627" i="1"/>
  <c r="G3627" i="1" s="1"/>
  <c r="S3625" i="1"/>
  <c r="X3625" i="1"/>
  <c r="C3631" i="1"/>
  <c r="U3628" i="1"/>
  <c r="W3628" i="1" s="1"/>
  <c r="T3632" i="1"/>
  <c r="A3631" i="1"/>
  <c r="Q3631" i="1" s="1"/>
  <c r="R3631" i="1" s="1"/>
  <c r="I3630" i="1"/>
  <c r="H3630" i="1"/>
  <c r="M3629" i="1"/>
  <c r="N3629" i="1" s="1"/>
  <c r="J3629" i="1"/>
  <c r="K3629" i="1" s="1"/>
  <c r="E3629" i="1" s="1"/>
  <c r="AB3630" i="1"/>
  <c r="Z3625" i="1" l="1"/>
  <c r="B3625" i="1"/>
  <c r="F3627" i="1"/>
  <c r="L3627" i="1"/>
  <c r="O3627" i="1" s="1"/>
  <c r="P3627" i="1" s="1"/>
  <c r="D3628" i="1"/>
  <c r="G3628" i="1" s="1"/>
  <c r="S3626" i="1"/>
  <c r="Z3626" i="1" s="1"/>
  <c r="X3626" i="1"/>
  <c r="B3626" i="1" s="1"/>
  <c r="C3632" i="1"/>
  <c r="U3629" i="1"/>
  <c r="W3629" i="1" s="1"/>
  <c r="J3630" i="1"/>
  <c r="K3630" i="1" s="1"/>
  <c r="E3630" i="1" s="1"/>
  <c r="M3630" i="1"/>
  <c r="N3630" i="1" s="1"/>
  <c r="AB3631" i="1"/>
  <c r="I3631" i="1"/>
  <c r="A3632" i="1"/>
  <c r="H3631" i="1"/>
  <c r="T3633" i="1"/>
  <c r="F3628" i="1" l="1"/>
  <c r="L3628" i="1"/>
  <c r="O3628" i="1" s="1"/>
  <c r="P3628" i="1" s="1"/>
  <c r="Q3632" i="1"/>
  <c r="R3632" i="1" s="1"/>
  <c r="D3629" i="1"/>
  <c r="G3629" i="1" s="1"/>
  <c r="S3627" i="1"/>
  <c r="X3627" i="1"/>
  <c r="B3627" i="1" s="1"/>
  <c r="U3630" i="1"/>
  <c r="W3630" i="1" s="1"/>
  <c r="T3634" i="1"/>
  <c r="A3633" i="1"/>
  <c r="Q3633" i="1" s="1"/>
  <c r="R3633" i="1" s="1"/>
  <c r="H3632" i="1"/>
  <c r="I3632" i="1" s="1"/>
  <c r="J3631" i="1"/>
  <c r="K3631" i="1" s="1"/>
  <c r="E3631" i="1" s="1"/>
  <c r="M3631" i="1"/>
  <c r="N3631" i="1" s="1"/>
  <c r="AB3632" i="1"/>
  <c r="Z3627" i="1" l="1"/>
  <c r="F3629" i="1"/>
  <c r="L3629" i="1"/>
  <c r="O3629" i="1" s="1"/>
  <c r="D3630" i="1"/>
  <c r="G3630" i="1" s="1"/>
  <c r="S3628" i="1"/>
  <c r="X3628" i="1"/>
  <c r="C3633" i="1"/>
  <c r="C3634" i="1" s="1"/>
  <c r="S3630" i="1"/>
  <c r="U3631" i="1"/>
  <c r="J3632" i="1"/>
  <c r="AB3633" i="1"/>
  <c r="A3634" i="1"/>
  <c r="Q3634" i="1" s="1"/>
  <c r="R3634" i="1" s="1"/>
  <c r="I3633" i="1"/>
  <c r="H3633" i="1"/>
  <c r="T3635" i="1"/>
  <c r="F3630" i="1" l="1"/>
  <c r="L3630" i="1"/>
  <c r="O3630" i="1" s="1"/>
  <c r="Z3628" i="1"/>
  <c r="D3631" i="1"/>
  <c r="G3631" i="1" s="1"/>
  <c r="C3635" i="1"/>
  <c r="P3629" i="1"/>
  <c r="B3628" i="1"/>
  <c r="Z3630" i="1"/>
  <c r="K3632" i="1"/>
  <c r="E3632" i="1" s="1"/>
  <c r="E3633" i="1" s="1"/>
  <c r="W3631" i="1"/>
  <c r="T3636" i="1"/>
  <c r="J3633" i="1"/>
  <c r="K3633" i="1" s="1"/>
  <c r="AB3634" i="1"/>
  <c r="I3634" i="1"/>
  <c r="A3635" i="1"/>
  <c r="Q3635" i="1" s="1"/>
  <c r="R3635" i="1" s="1"/>
  <c r="H3634" i="1"/>
  <c r="F3631" i="1" l="1"/>
  <c r="L3631" i="1"/>
  <c r="P3630" i="1"/>
  <c r="D3632" i="1"/>
  <c r="G3632" i="1" s="1"/>
  <c r="S3629" i="1"/>
  <c r="X3629" i="1"/>
  <c r="C3636" i="1"/>
  <c r="U3632" i="1"/>
  <c r="U3633" i="1" s="1"/>
  <c r="W3633" i="1" s="1"/>
  <c r="I3635" i="1"/>
  <c r="A3636" i="1"/>
  <c r="Q3636" i="1" s="1"/>
  <c r="R3636" i="1" s="1"/>
  <c r="H3635" i="1"/>
  <c r="J3634" i="1"/>
  <c r="K3634" i="1" s="1"/>
  <c r="E3634" i="1" s="1"/>
  <c r="AB3635" i="1"/>
  <c r="T3637" i="1"/>
  <c r="L3632" i="1" l="1"/>
  <c r="B3629" i="1"/>
  <c r="F3632" i="1"/>
  <c r="C3637" i="1"/>
  <c r="D3633" i="1"/>
  <c r="G3633" i="1" s="1"/>
  <c r="X3630" i="1"/>
  <c r="O3631" i="1"/>
  <c r="M3632" i="1"/>
  <c r="Z3629" i="1"/>
  <c r="W3632" i="1"/>
  <c r="U3634" i="1"/>
  <c r="W3634" i="1" s="1"/>
  <c r="T3638" i="1"/>
  <c r="A3637" i="1"/>
  <c r="Q3637" i="1" s="1"/>
  <c r="R3637" i="1" s="1"/>
  <c r="I3636" i="1"/>
  <c r="H3636" i="1"/>
  <c r="J3635" i="1"/>
  <c r="K3635" i="1" s="1"/>
  <c r="E3635" i="1" s="1"/>
  <c r="AB3636" i="1"/>
  <c r="B3630" i="1" l="1"/>
  <c r="F3633" i="1"/>
  <c r="L3633" i="1"/>
  <c r="D3634" i="1"/>
  <c r="G3634" i="1" s="1"/>
  <c r="N3632" i="1"/>
  <c r="O3632" i="1" s="1"/>
  <c r="M3633" i="1"/>
  <c r="C3638" i="1"/>
  <c r="P3631" i="1"/>
  <c r="U3635" i="1"/>
  <c r="W3635" i="1" s="1"/>
  <c r="J3636" i="1"/>
  <c r="K3636" i="1" s="1"/>
  <c r="E3636" i="1" s="1"/>
  <c r="AB3637" i="1"/>
  <c r="A3638" i="1"/>
  <c r="Q3638" i="1" s="1"/>
  <c r="R3638" i="1" s="1"/>
  <c r="I3637" i="1"/>
  <c r="H3637" i="1"/>
  <c r="T3639" i="1"/>
  <c r="N3633" i="1" l="1"/>
  <c r="O3633" i="1" s="1"/>
  <c r="P3633" i="1" s="1"/>
  <c r="M3634" i="1"/>
  <c r="P3632" i="1"/>
  <c r="F3634" i="1"/>
  <c r="L3634" i="1"/>
  <c r="D3635" i="1"/>
  <c r="G3635" i="1" s="1"/>
  <c r="C3639" i="1"/>
  <c r="S3631" i="1"/>
  <c r="X3631" i="1"/>
  <c r="U3636" i="1"/>
  <c r="W3636" i="1" s="1"/>
  <c r="T3640" i="1"/>
  <c r="J3637" i="1"/>
  <c r="K3637" i="1" s="1"/>
  <c r="E3637" i="1" s="1"/>
  <c r="AB3638" i="1"/>
  <c r="A3639" i="1"/>
  <c r="Q3639" i="1" s="1"/>
  <c r="R3639" i="1" s="1"/>
  <c r="I3638" i="1"/>
  <c r="H3638" i="1"/>
  <c r="F3635" i="1" l="1"/>
  <c r="L3635" i="1"/>
  <c r="B3631" i="1"/>
  <c r="D3636" i="1"/>
  <c r="G3636" i="1" s="1"/>
  <c r="Z3631" i="1"/>
  <c r="S3632" i="1"/>
  <c r="X3632" i="1"/>
  <c r="S3633" i="1"/>
  <c r="X3633" i="1"/>
  <c r="C3640" i="1"/>
  <c r="N3634" i="1"/>
  <c r="O3634" i="1" s="1"/>
  <c r="P3634" i="1" s="1"/>
  <c r="M3635" i="1"/>
  <c r="U3637" i="1"/>
  <c r="W3637" i="1" s="1"/>
  <c r="J3638" i="1"/>
  <c r="K3638" i="1" s="1"/>
  <c r="E3638" i="1" s="1"/>
  <c r="AB3639" i="1"/>
  <c r="A3640" i="1"/>
  <c r="Q3640" i="1" s="1"/>
  <c r="R3640" i="1" s="1"/>
  <c r="I3639" i="1"/>
  <c r="H3639" i="1"/>
  <c r="T3641" i="1"/>
  <c r="Z3633" i="1" l="1"/>
  <c r="C3641" i="1"/>
  <c r="S3634" i="1"/>
  <c r="Z3634" i="1" s="1"/>
  <c r="X3634" i="1"/>
  <c r="B3634" i="1" s="1"/>
  <c r="F3636" i="1"/>
  <c r="L3636" i="1"/>
  <c r="D3637" i="1"/>
  <c r="G3637" i="1" s="1"/>
  <c r="B3632" i="1"/>
  <c r="Z3632" i="1"/>
  <c r="N3635" i="1"/>
  <c r="O3635" i="1" s="1"/>
  <c r="P3635" i="1" s="1"/>
  <c r="M3636" i="1"/>
  <c r="B3633" i="1"/>
  <c r="U3638" i="1"/>
  <c r="W3638" i="1" s="1"/>
  <c r="T3642" i="1"/>
  <c r="J3639" i="1"/>
  <c r="K3639" i="1" s="1"/>
  <c r="E3639" i="1" s="1"/>
  <c r="AB3640" i="1"/>
  <c r="A3641" i="1"/>
  <c r="Q3641" i="1" s="1"/>
  <c r="R3641" i="1" s="1"/>
  <c r="I3640" i="1"/>
  <c r="H3640" i="1"/>
  <c r="N3636" i="1" l="1"/>
  <c r="O3636" i="1" s="1"/>
  <c r="P3636" i="1" s="1"/>
  <c r="M3637" i="1"/>
  <c r="F3637" i="1"/>
  <c r="L3637" i="1"/>
  <c r="D3638" i="1"/>
  <c r="L3638" i="1" s="1"/>
  <c r="S3635" i="1"/>
  <c r="Z3635" i="1" s="1"/>
  <c r="X3635" i="1"/>
  <c r="B3635" i="1" s="1"/>
  <c r="C3642" i="1"/>
  <c r="U3639" i="1"/>
  <c r="W3639" i="1" s="1"/>
  <c r="J3640" i="1"/>
  <c r="K3640" i="1" s="1"/>
  <c r="E3640" i="1" s="1"/>
  <c r="AB3641" i="1"/>
  <c r="A3642" i="1"/>
  <c r="Q3642" i="1" s="1"/>
  <c r="R3642" i="1" s="1"/>
  <c r="I3641" i="1"/>
  <c r="H3641" i="1"/>
  <c r="T3643" i="1"/>
  <c r="G3638" i="1" l="1"/>
  <c r="F3638" i="1"/>
  <c r="D3639" i="1"/>
  <c r="G3639" i="1" s="1"/>
  <c r="C3643" i="1"/>
  <c r="S3636" i="1"/>
  <c r="X3636" i="1"/>
  <c r="N3637" i="1"/>
  <c r="O3637" i="1" s="1"/>
  <c r="P3637" i="1" s="1"/>
  <c r="M3638" i="1"/>
  <c r="U3640" i="1"/>
  <c r="W3640" i="1" s="1"/>
  <c r="T3644" i="1"/>
  <c r="J3641" i="1"/>
  <c r="K3641" i="1" s="1"/>
  <c r="E3641" i="1" s="1"/>
  <c r="AB3642" i="1"/>
  <c r="A3643" i="1"/>
  <c r="Q3643" i="1" s="1"/>
  <c r="R3643" i="1" s="1"/>
  <c r="I3642" i="1"/>
  <c r="H3642" i="1"/>
  <c r="Z3636" i="1" l="1"/>
  <c r="S3637" i="1"/>
  <c r="Z3637" i="1" s="1"/>
  <c r="X3637" i="1"/>
  <c r="B3637" i="1" s="1"/>
  <c r="C3644" i="1"/>
  <c r="N3638" i="1"/>
  <c r="O3638" i="1" s="1"/>
  <c r="P3638" i="1" s="1"/>
  <c r="M3639" i="1"/>
  <c r="D3640" i="1"/>
  <c r="F3639" i="1"/>
  <c r="L3639" i="1"/>
  <c r="B3636" i="1"/>
  <c r="U3641" i="1"/>
  <c r="W3641" i="1" s="1"/>
  <c r="J3642" i="1"/>
  <c r="K3642" i="1" s="1"/>
  <c r="E3642" i="1" s="1"/>
  <c r="AB3643" i="1"/>
  <c r="A3644" i="1"/>
  <c r="Q3644" i="1" s="1"/>
  <c r="R3644" i="1" s="1"/>
  <c r="I3643" i="1"/>
  <c r="H3643" i="1"/>
  <c r="T3645" i="1"/>
  <c r="F3640" i="1" l="1"/>
  <c r="L3640" i="1"/>
  <c r="D3641" i="1"/>
  <c r="F3641" i="1" s="1"/>
  <c r="N3639" i="1"/>
  <c r="O3639" i="1" s="1"/>
  <c r="P3639" i="1" s="1"/>
  <c r="M3640" i="1"/>
  <c r="S3638" i="1"/>
  <c r="X3638" i="1"/>
  <c r="C3645" i="1"/>
  <c r="G3640" i="1"/>
  <c r="U3642" i="1"/>
  <c r="W3642" i="1" s="1"/>
  <c r="T3646" i="1"/>
  <c r="J3643" i="1"/>
  <c r="K3643" i="1" s="1"/>
  <c r="E3643" i="1" s="1"/>
  <c r="AB3644" i="1"/>
  <c r="A3645" i="1"/>
  <c r="Q3645" i="1" s="1"/>
  <c r="R3645" i="1" s="1"/>
  <c r="I3644" i="1"/>
  <c r="H3644" i="1"/>
  <c r="Z3638" i="1" l="1"/>
  <c r="B3638" i="1"/>
  <c r="L3641" i="1"/>
  <c r="S3639" i="1"/>
  <c r="X3639" i="1"/>
  <c r="N3640" i="1"/>
  <c r="O3640" i="1" s="1"/>
  <c r="P3640" i="1" s="1"/>
  <c r="M3641" i="1"/>
  <c r="G3641" i="1"/>
  <c r="C3646" i="1"/>
  <c r="D3642" i="1"/>
  <c r="F3642" i="1" s="1"/>
  <c r="U3643" i="1"/>
  <c r="W3643" i="1" s="1"/>
  <c r="J3644" i="1"/>
  <c r="K3644" i="1" s="1"/>
  <c r="E3644" i="1" s="1"/>
  <c r="AB3645" i="1"/>
  <c r="A3646" i="1"/>
  <c r="Q3646" i="1" s="1"/>
  <c r="R3646" i="1" s="1"/>
  <c r="I3645" i="1"/>
  <c r="H3645" i="1"/>
  <c r="T3647" i="1"/>
  <c r="Z3639" i="1" l="1"/>
  <c r="N3641" i="1"/>
  <c r="O3641" i="1" s="1"/>
  <c r="P3641" i="1" s="1"/>
  <c r="M3642" i="1"/>
  <c r="S3640" i="1"/>
  <c r="Z3640" i="1" s="1"/>
  <c r="X3640" i="1"/>
  <c r="B3640" i="1" s="1"/>
  <c r="G3642" i="1"/>
  <c r="B3639" i="1"/>
  <c r="D3643" i="1"/>
  <c r="C3647" i="1"/>
  <c r="L3642" i="1"/>
  <c r="U3644" i="1"/>
  <c r="W3644" i="1" s="1"/>
  <c r="T3648" i="1"/>
  <c r="J3645" i="1"/>
  <c r="K3645" i="1" s="1"/>
  <c r="E3645" i="1" s="1"/>
  <c r="AB3646" i="1"/>
  <c r="A3647" i="1"/>
  <c r="Q3647" i="1" s="1"/>
  <c r="R3647" i="1" s="1"/>
  <c r="I3646" i="1"/>
  <c r="H3646" i="1"/>
  <c r="F3643" i="1" l="1"/>
  <c r="L3643" i="1"/>
  <c r="D3644" i="1"/>
  <c r="L3644" i="1" s="1"/>
  <c r="C3648" i="1"/>
  <c r="N3642" i="1"/>
  <c r="O3642" i="1" s="1"/>
  <c r="M3643" i="1"/>
  <c r="G3643" i="1"/>
  <c r="S3641" i="1"/>
  <c r="X3641" i="1"/>
  <c r="U3645" i="1"/>
  <c r="J3646" i="1"/>
  <c r="AB3647" i="1"/>
  <c r="A3648" i="1"/>
  <c r="Q3648" i="1" s="1"/>
  <c r="R3648" i="1" s="1"/>
  <c r="I3647" i="1"/>
  <c r="H3647" i="1"/>
  <c r="T3649" i="1"/>
  <c r="G3644" i="1" l="1"/>
  <c r="N3643" i="1"/>
  <c r="O3643" i="1" s="1"/>
  <c r="M3644" i="1"/>
  <c r="C3649" i="1"/>
  <c r="F3644" i="1"/>
  <c r="D3645" i="1"/>
  <c r="G3645" i="1" s="1"/>
  <c r="B3641" i="1"/>
  <c r="Z3641" i="1"/>
  <c r="P3642" i="1"/>
  <c r="W3645" i="1"/>
  <c r="K3646" i="1"/>
  <c r="E3646" i="1" s="1"/>
  <c r="T3650" i="1"/>
  <c r="J3647" i="1"/>
  <c r="K3647" i="1" s="1"/>
  <c r="AB3648" i="1"/>
  <c r="A3649" i="1"/>
  <c r="Q3649" i="1" s="1"/>
  <c r="R3649" i="1" s="1"/>
  <c r="I3648" i="1"/>
  <c r="H3648" i="1"/>
  <c r="E3647" i="1" l="1"/>
  <c r="D3646" i="1"/>
  <c r="G3646" i="1" s="1"/>
  <c r="S3642" i="1"/>
  <c r="X3642" i="1"/>
  <c r="B3642" i="1" s="1"/>
  <c r="F3645" i="1"/>
  <c r="L3645" i="1"/>
  <c r="C3650" i="1"/>
  <c r="P3643" i="1"/>
  <c r="N3644" i="1"/>
  <c r="O3644" i="1" s="1"/>
  <c r="M3645" i="1"/>
  <c r="U3646" i="1"/>
  <c r="U3647" i="1" s="1"/>
  <c r="W3647" i="1" s="1"/>
  <c r="J3648" i="1"/>
  <c r="K3648" i="1" s="1"/>
  <c r="AB3649" i="1"/>
  <c r="A3650" i="1"/>
  <c r="Q3650" i="1" s="1"/>
  <c r="R3650" i="1" s="1"/>
  <c r="I3649" i="1"/>
  <c r="H3649" i="1"/>
  <c r="T3651" i="1"/>
  <c r="E3648" i="1" l="1"/>
  <c r="L3646" i="1"/>
  <c r="N3645" i="1"/>
  <c r="M3646" i="1"/>
  <c r="P3644" i="1"/>
  <c r="Z3642" i="1"/>
  <c r="S3643" i="1"/>
  <c r="X3643" i="1"/>
  <c r="C3651" i="1"/>
  <c r="F3646" i="1"/>
  <c r="O3645" i="1"/>
  <c r="D3647" i="1"/>
  <c r="U3648" i="1"/>
  <c r="W3648" i="1" s="1"/>
  <c r="W3646" i="1"/>
  <c r="T3652" i="1"/>
  <c r="J3649" i="1"/>
  <c r="K3649" i="1" s="1"/>
  <c r="AB3650" i="1"/>
  <c r="A3651" i="1"/>
  <c r="Q3651" i="1" s="1"/>
  <c r="R3651" i="1" s="1"/>
  <c r="I3650" i="1"/>
  <c r="H3650" i="1"/>
  <c r="E3649" i="1" l="1"/>
  <c r="F3647" i="1"/>
  <c r="L3647" i="1"/>
  <c r="B3643" i="1"/>
  <c r="D3648" i="1"/>
  <c r="Z3643" i="1"/>
  <c r="P3645" i="1"/>
  <c r="S3644" i="1"/>
  <c r="X3644" i="1"/>
  <c r="C3652" i="1"/>
  <c r="N3646" i="1"/>
  <c r="O3646" i="1" s="1"/>
  <c r="M3647" i="1"/>
  <c r="G3647" i="1"/>
  <c r="U3649" i="1"/>
  <c r="W3649" i="1" s="1"/>
  <c r="J3650" i="1"/>
  <c r="K3650" i="1" s="1"/>
  <c r="AB3651" i="1"/>
  <c r="I3651" i="1"/>
  <c r="H3651" i="1"/>
  <c r="A3652" i="1"/>
  <c r="Q3652" i="1" s="1"/>
  <c r="R3652" i="1" s="1"/>
  <c r="T3653" i="1"/>
  <c r="E3650" i="1" l="1"/>
  <c r="F3648" i="1"/>
  <c r="G3648" i="1"/>
  <c r="B3644" i="1"/>
  <c r="Z3644" i="1"/>
  <c r="D3649" i="1"/>
  <c r="G3649" i="1" s="1"/>
  <c r="S3645" i="1"/>
  <c r="X3645" i="1"/>
  <c r="N3647" i="1"/>
  <c r="O3647" i="1" s="1"/>
  <c r="P3647" i="1" s="1"/>
  <c r="M3648" i="1"/>
  <c r="P3646" i="1"/>
  <c r="L3648" i="1"/>
  <c r="C3653" i="1"/>
  <c r="U3650" i="1"/>
  <c r="W3650" i="1" s="1"/>
  <c r="T3654" i="1"/>
  <c r="I3652" i="1"/>
  <c r="H3652" i="1"/>
  <c r="A3653" i="1"/>
  <c r="Q3653" i="1" s="1"/>
  <c r="R3653" i="1" s="1"/>
  <c r="J3651" i="1"/>
  <c r="K3651" i="1" s="1"/>
  <c r="AB3652" i="1"/>
  <c r="E3651" i="1" l="1"/>
  <c r="S3647" i="1"/>
  <c r="X3647" i="1"/>
  <c r="Z3645" i="1"/>
  <c r="S3646" i="1"/>
  <c r="X3646" i="1"/>
  <c r="F3649" i="1"/>
  <c r="L3649" i="1"/>
  <c r="N3648" i="1"/>
  <c r="O3648" i="1" s="1"/>
  <c r="M3649" i="1"/>
  <c r="D3650" i="1"/>
  <c r="G3650" i="1" s="1"/>
  <c r="B3645" i="1"/>
  <c r="C3654" i="1"/>
  <c r="U3651" i="1"/>
  <c r="W3651" i="1" s="1"/>
  <c r="I3653" i="1"/>
  <c r="A3654" i="1"/>
  <c r="H3653" i="1"/>
  <c r="J3652" i="1"/>
  <c r="AB3653" i="1"/>
  <c r="T3655" i="1"/>
  <c r="Z3647" i="1" l="1"/>
  <c r="P3648" i="1"/>
  <c r="F3650" i="1"/>
  <c r="L3650" i="1"/>
  <c r="Z3646" i="1"/>
  <c r="D3651" i="1"/>
  <c r="N3649" i="1"/>
  <c r="O3649" i="1" s="1"/>
  <c r="M3650" i="1"/>
  <c r="Q3654" i="1"/>
  <c r="R3654" i="1" s="1"/>
  <c r="B3647" i="1"/>
  <c r="B3646" i="1"/>
  <c r="K3652" i="1"/>
  <c r="E3652" i="1" s="1"/>
  <c r="T3656" i="1"/>
  <c r="A3655" i="1"/>
  <c r="Q3655" i="1" s="1"/>
  <c r="R3655" i="1" s="1"/>
  <c r="I3654" i="1"/>
  <c r="H3654" i="1"/>
  <c r="J3653" i="1"/>
  <c r="K3653" i="1" s="1"/>
  <c r="AB3654" i="1"/>
  <c r="E3653" i="1" l="1"/>
  <c r="P3649" i="1"/>
  <c r="D3652" i="1"/>
  <c r="G3652" i="1" s="1"/>
  <c r="F3651" i="1"/>
  <c r="L3651" i="1"/>
  <c r="C3655" i="1"/>
  <c r="C3656" i="1" s="1"/>
  <c r="N3650" i="1"/>
  <c r="O3650" i="1" s="1"/>
  <c r="M3651" i="1"/>
  <c r="G3651" i="1"/>
  <c r="S3648" i="1"/>
  <c r="X3648" i="1"/>
  <c r="U3652" i="1"/>
  <c r="U3653" i="1" s="1"/>
  <c r="J3654" i="1"/>
  <c r="K3654" i="1" s="1"/>
  <c r="E3654" i="1" s="1"/>
  <c r="AB3655" i="1"/>
  <c r="H3655" i="1"/>
  <c r="I3655" i="1"/>
  <c r="A3656" i="1"/>
  <c r="Q3656" i="1" s="1"/>
  <c r="R3656" i="1" s="1"/>
  <c r="T3657" i="1"/>
  <c r="L3652" i="1" l="1"/>
  <c r="P3650" i="1"/>
  <c r="Z3648" i="1"/>
  <c r="N3651" i="1"/>
  <c r="N3652" i="1" s="1"/>
  <c r="M3652" i="1"/>
  <c r="M3653" i="1" s="1"/>
  <c r="F3652" i="1"/>
  <c r="D3653" i="1"/>
  <c r="G3653" i="1" s="1"/>
  <c r="C3657" i="1"/>
  <c r="B3648" i="1"/>
  <c r="S3649" i="1"/>
  <c r="X3649" i="1"/>
  <c r="W3653" i="1"/>
  <c r="U3654" i="1"/>
  <c r="W3654" i="1" s="1"/>
  <c r="W3652" i="1"/>
  <c r="T3658" i="1"/>
  <c r="AB3656" i="1"/>
  <c r="I3656" i="1"/>
  <c r="A3657" i="1"/>
  <c r="Q3657" i="1" s="1"/>
  <c r="R3657" i="1" s="1"/>
  <c r="H3656" i="1"/>
  <c r="J3655" i="1"/>
  <c r="K3655" i="1" s="1"/>
  <c r="E3655" i="1" s="1"/>
  <c r="O3651" i="1" l="1"/>
  <c r="P3651" i="1" s="1"/>
  <c r="O3652" i="1"/>
  <c r="N3653" i="1"/>
  <c r="M3654" i="1"/>
  <c r="C3658" i="1"/>
  <c r="B3649" i="1"/>
  <c r="F3653" i="1"/>
  <c r="L3653" i="1"/>
  <c r="Z3649" i="1"/>
  <c r="D3654" i="1"/>
  <c r="G3654" i="1" s="1"/>
  <c r="S3650" i="1"/>
  <c r="X3650" i="1"/>
  <c r="U3655" i="1"/>
  <c r="W3655" i="1" s="1"/>
  <c r="I3657" i="1"/>
  <c r="H3657" i="1"/>
  <c r="A3658" i="1"/>
  <c r="J3656" i="1"/>
  <c r="AB3657" i="1"/>
  <c r="T3659" i="1"/>
  <c r="O3653" i="1" l="1"/>
  <c r="P3652" i="1"/>
  <c r="Z3650" i="1"/>
  <c r="Q3658" i="1"/>
  <c r="R3658" i="1" s="1"/>
  <c r="F3654" i="1"/>
  <c r="L3654" i="1"/>
  <c r="D3655" i="1"/>
  <c r="N3654" i="1"/>
  <c r="M3655" i="1"/>
  <c r="B3650" i="1"/>
  <c r="S3651" i="1"/>
  <c r="X3651" i="1"/>
  <c r="K3656" i="1"/>
  <c r="E3656" i="1" s="1"/>
  <c r="T3660" i="1"/>
  <c r="I3658" i="1"/>
  <c r="H3658" i="1"/>
  <c r="A3659" i="1"/>
  <c r="Q3659" i="1" s="1"/>
  <c r="R3659" i="1" s="1"/>
  <c r="J3657" i="1"/>
  <c r="K3657" i="1" s="1"/>
  <c r="AB3658" i="1"/>
  <c r="E3657" i="1" l="1"/>
  <c r="P3653" i="1"/>
  <c r="X3653" i="1" s="1"/>
  <c r="S3652" i="1"/>
  <c r="X3652" i="1"/>
  <c r="O3654" i="1"/>
  <c r="P3654" i="1" s="1"/>
  <c r="B3651" i="1"/>
  <c r="D3656" i="1"/>
  <c r="G3656" i="1" s="1"/>
  <c r="S3653" i="1"/>
  <c r="F3655" i="1"/>
  <c r="L3655" i="1"/>
  <c r="N3655" i="1"/>
  <c r="M3656" i="1"/>
  <c r="C3659" i="1"/>
  <c r="C3660" i="1" s="1"/>
  <c r="Z3651" i="1"/>
  <c r="G3655" i="1"/>
  <c r="U3656" i="1"/>
  <c r="I3659" i="1"/>
  <c r="H3659" i="1"/>
  <c r="A3660" i="1"/>
  <c r="J3658" i="1"/>
  <c r="AB3659" i="1"/>
  <c r="L3656" i="1" l="1"/>
  <c r="B3652" i="1"/>
  <c r="Z3652" i="1"/>
  <c r="B3653" i="1"/>
  <c r="N3656" i="1"/>
  <c r="O3656" i="1" s="1"/>
  <c r="M3657" i="1"/>
  <c r="Z3653" i="1"/>
  <c r="S3654" i="1"/>
  <c r="X3654" i="1"/>
  <c r="Q3660" i="1"/>
  <c r="R3660" i="1" s="1"/>
  <c r="O3655" i="1"/>
  <c r="F3656" i="1"/>
  <c r="D3657" i="1"/>
  <c r="G3657" i="1" s="1"/>
  <c r="W3656" i="1"/>
  <c r="K3658" i="1"/>
  <c r="E3658" i="1" s="1"/>
  <c r="U3657" i="1"/>
  <c r="I3660" i="1"/>
  <c r="H3660" i="1"/>
  <c r="J3659" i="1"/>
  <c r="AB3660" i="1"/>
  <c r="P3656" i="1" l="1"/>
  <c r="S3656" i="1" s="1"/>
  <c r="D3658" i="1"/>
  <c r="G3658" i="1" s="1"/>
  <c r="Z3654" i="1"/>
  <c r="P3655" i="1"/>
  <c r="N3657" i="1"/>
  <c r="N3658" i="1" s="1"/>
  <c r="M3658" i="1"/>
  <c r="M3659" i="1" s="1"/>
  <c r="M3660" i="1" s="1"/>
  <c r="B3654" i="1"/>
  <c r="F3657" i="1"/>
  <c r="L3657" i="1"/>
  <c r="W3657" i="1"/>
  <c r="U3658" i="1"/>
  <c r="X3656" i="1"/>
  <c r="K3659" i="1"/>
  <c r="E3659" i="1" s="1"/>
  <c r="J3660" i="1"/>
  <c r="L3658" i="1" l="1"/>
  <c r="O3658" i="1" s="1"/>
  <c r="O3657" i="1"/>
  <c r="N3659" i="1"/>
  <c r="N3660" i="1" s="1"/>
  <c r="D3659" i="1"/>
  <c r="G3659" i="1" s="1"/>
  <c r="F3658" i="1"/>
  <c r="S3655" i="1"/>
  <c r="X3655" i="1"/>
  <c r="Z3656" i="1"/>
  <c r="W3658" i="1"/>
  <c r="U3659" i="1"/>
  <c r="K3660" i="1"/>
  <c r="E3660" i="1" s="1"/>
  <c r="B3656" i="1"/>
  <c r="P3658" i="1" l="1"/>
  <c r="S3658" i="1" s="1"/>
  <c r="P3657" i="1"/>
  <c r="X3657" i="1" s="1"/>
  <c r="B3657" i="1" s="1"/>
  <c r="L3659" i="1"/>
  <c r="O3659" i="1" s="1"/>
  <c r="P3659" i="1" s="1"/>
  <c r="S3659" i="1" s="1"/>
  <c r="B3655" i="1"/>
  <c r="D3660" i="1"/>
  <c r="L3660" i="1" s="1"/>
  <c r="O3660" i="1" s="1"/>
  <c r="S3657" i="1"/>
  <c r="F3659" i="1"/>
  <c r="Z3655" i="1"/>
  <c r="U3660" i="1"/>
  <c r="W3659" i="1"/>
  <c r="X3658" i="1" l="1"/>
  <c r="Z3657" i="1"/>
  <c r="G3660" i="1"/>
  <c r="F3660" i="1"/>
  <c r="Z3658" i="1"/>
  <c r="X3659" i="1"/>
  <c r="W3660" i="1"/>
  <c r="P3660" i="1"/>
  <c r="S3660" i="1" s="1"/>
  <c r="B3658" i="1" l="1"/>
  <c r="Z3659" i="1"/>
  <c r="X3660" i="1"/>
  <c r="Z3660" i="1" s="1"/>
  <c r="B3659" i="1"/>
  <c r="B3660" i="1" l="1"/>
</calcChain>
</file>

<file path=xl/sharedStrings.xml><?xml version="1.0" encoding="utf-8"?>
<sst xmlns="http://schemas.openxmlformats.org/spreadsheetml/2006/main" count="302" uniqueCount="104">
  <si>
    <t>RB CAPITAL  SECURITIZADORA S.A. - 25ª SÉRIE / 1ª EMISSÃO - BR - 367 CRIs - R$ 110.100.000,00</t>
  </si>
  <si>
    <t>IPCA + 6,85% AA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</si>
  <si>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</si>
  <si>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</si>
  <si>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</si>
  <si>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</si>
  <si>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</si>
  <si>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</si>
  <si>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</si>
  <si>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</si>
  <si>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</si>
  <si>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</si>
  <si>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RBCS-C25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</si>
  <si>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</si>
  <si>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</si>
  <si>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</si>
  <si>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</si>
  <si>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</si>
  <si>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</si>
  <si>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</si>
  <si>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</si>
  <si>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</si>
  <si>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</si>
  <si>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</si>
  <si>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</si>
  <si>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</si>
  <si>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</si>
  <si>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RB CAPITAL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</si>
  <si>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</si>
  <si>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</si>
  <si>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</si>
  <si>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</si>
  <si>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</si>
  <si>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</si>
  <si>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</si>
  <si>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</si>
  <si>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</si>
  <si>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</si>
  <si>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</si>
  <si>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</si>
  <si>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</si>
  <si>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</si>
  <si>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</si>
  <si>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25ªS/1ªE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</si>
  <si>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</si>
  <si>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</si>
  <si>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</si>
  <si>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</si>
  <si>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</si>
  <si>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</si>
  <si>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</si>
  <si>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</si>
  <si>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</si>
  <si>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</si>
  <si>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</si>
  <si>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</si>
  <si>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</si>
  <si>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</si>
  <si>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</si>
  <si>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</si>
  <si>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</si>
  <si>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</si>
  <si>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</si>
  <si>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</si>
  <si>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</si>
  <si>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Úteis</t>
  </si>
  <si>
    <t>%</t>
  </si>
  <si>
    <t>Evento</t>
  </si>
  <si>
    <t>A+J=</t>
  </si>
  <si>
    <t>Tabela de Feriados</t>
  </si>
  <si>
    <t>Data Base</t>
  </si>
  <si>
    <t>DU Ant</t>
  </si>
  <si>
    <t>Prox 3o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</si>
  <si>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</si>
  <si>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</si>
  <si>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</si>
  <si>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</si>
  <si>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</si>
  <si>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</si>
  <si>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</si>
  <si>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</si>
  <si>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</si>
  <si>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</si>
  <si>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</si>
  <si>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</si>
  <si>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</si>
  <si>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</si>
  <si>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</si>
  <si>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</si>
  <si>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</si>
  <si>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</si>
  <si>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</si>
  <si>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</si>
  <si>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</si>
  <si>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</si>
  <si>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</si>
  <si>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</si>
  <si>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</si>
  <si>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Nossa Sr.a Aparecida - Padroeira do Brasil</t>
  </si>
  <si>
    <t>Finados</t>
  </si>
  <si>
    <t>Proclamação da República</t>
  </si>
  <si>
    <t>Natal</t>
  </si>
  <si>
    <t>Confraternização Universal</t>
  </si>
  <si>
    <t>AP2:BO5401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</si>
</sst>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000000"/>
    <numFmt numFmtId="165" formatCode="0.0000%"/>
    <numFmt numFmtId="166" formatCode="d\-mmm\-yy"/>
    <numFmt numFmtId="168" formatCode="#,##0.000000000"/>
    <numFmt numFmtId="170" formatCode="0.000000000%"/>
  </numFmts>
  <fonts count="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3" fontId="1" fillId="5" borderId="0" xfId="0" applyNumberFormat="1" applyFont="1" applyFill="1" applyAlignment="1">
      <alignment horizontal="center" vertical="center"/>
    </xf>
    <xf numFmtId="166" fontId="1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5" fontId="3" fillId="5" borderId="0" xfId="0" applyNumberFormat="1" applyFont="1" applyFill="1" applyAlignment="1">
      <alignment horizontal="center" vertical="center"/>
    </xf>
    <xf numFmtId="166" fontId="1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5" fontId="3" fillId="5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3" fontId="7" fillId="5" borderId="0" xfId="0" applyNumberFormat="1" applyFont="1" applyFill="1" applyAlignment="1">
      <alignment horizontal="center" vertical="center"/>
    </xf>
    <xf numFmtId="166" fontId="7" fillId="5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65" fontId="7" fillId="5" borderId="0" xfId="0" applyNumberFormat="1" applyFont="1" applyFill="1" applyAlignment="1">
      <alignment horizontal="center" vertical="center"/>
    </xf>
    <xf numFmtId="4" fontId="7" fillId="5" borderId="0" xfId="0" applyNumberFormat="1" applyFont="1" applyFill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2" fillId="5" borderId="0" xfId="0" applyFont="1" applyFill="1" applyAlignment="1">
      <alignment horizontal="left" vertical="center"/>
    </xf>
    <xf numFmtId="165" fontId="2" fillId="5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3" fontId="2" fillId="5" borderId="0" xfId="0" applyNumberFormat="1" applyFont="1" applyFill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166" fontId="3" fillId="5" borderId="0" xfId="0" applyNumberFormat="1" applyFont="1" applyFill="1" applyAlignment="1">
      <alignment horizontal="right" vertical="center"/>
    </xf>
    <xf numFmtId="166" fontId="1" fillId="5" borderId="0" xfId="0" applyNumberFormat="1" applyFont="1" applyFill="1" applyAlignment="1">
      <alignment horizontal="center"/>
    </xf>
    <xf numFmtId="0" fontId="8" fillId="0" borderId="0" xfId="0" applyFont="1"/>
    <xf numFmtId="164" fontId="7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164" fontId="3" fillId="0" borderId="0" xfId="0" applyNumberFormat="1" applyFont="1"/>
    <xf numFmtId="165" fontId="3" fillId="0" borderId="0" xfId="0" applyNumberFormat="1" applyFont="1"/>
    <xf numFmtId="164" fontId="3" fillId="0" borderId="0" xfId="0" applyNumberFormat="1" applyFont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166" fontId="2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/>
    <xf numFmtId="164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4" fontId="3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8" fillId="0" borderId="3" xfId="0" applyFont="1" applyBorder="1"/>
    <xf numFmtId="4" fontId="1" fillId="0" borderId="3" xfId="0" applyNumberFormat="1" applyFont="1" applyBorder="1" applyAlignment="1">
      <alignment horizontal="fill" vertical="center"/>
    </xf>
    <xf numFmtId="4" fontId="5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fill" vertical="center"/>
    </xf>
    <xf numFmtId="168" fontId="5" fillId="0" borderId="3" xfId="0" applyNumberFormat="1" applyFont="1" applyBorder="1" applyAlignment="1">
      <alignment horizontal="fill" vertical="center"/>
    </xf>
    <xf numFmtId="164" fontId="5" fillId="0" borderId="3" xfId="0" applyNumberFormat="1" applyFont="1" applyBorder="1" applyAlignment="1">
      <alignment horizontal="fill" vertical="center"/>
    </xf>
    <xf numFmtId="165" fontId="5" fillId="0" borderId="3" xfId="0" applyNumberFormat="1" applyFont="1" applyBorder="1" applyAlignment="1">
      <alignment horizontal="fill" vertical="center"/>
    </xf>
    <xf numFmtId="4" fontId="6" fillId="0" borderId="3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64" fontId="2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Continuous" vertical="center"/>
    </xf>
    <xf numFmtId="10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Continuous" vertical="center"/>
    </xf>
    <xf numFmtId="168" fontId="2" fillId="0" borderId="3" xfId="0" applyNumberFormat="1" applyFont="1" applyBorder="1" applyAlignment="1">
      <alignment horizontal="center" vertical="center"/>
    </xf>
    <xf numFmtId="166" fontId="2" fillId="2" borderId="3" xfId="0" applyNumberFormat="1" applyFont="1" applyFill="1" applyBorder="1" applyAlignment="1">
      <alignment horizontal="center" vertical="center"/>
    </xf>
    <xf numFmtId="164" fontId="2" fillId="0" borderId="5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166" fontId="2" fillId="0" borderId="5" xfId="0" applyNumberFormat="1" applyFont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8" fontId="2" fillId="0" borderId="5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70" fontId="2" fillId="0" borderId="5" xfId="0" applyNumberFormat="1" applyFont="1" applyBorder="1" applyAlignment="1">
      <alignment horizontal="center" vertical="center"/>
    </xf>
    <xf numFmtId="0" fontId="8" fillId="0" borderId="5" xfId="0" applyFont="1" applyBorder="1"/>
    <xf numFmtId="14" fontId="8" fillId="0" borderId="7" xfId="0" applyNumberFormat="1" applyFont="1" applyBorder="1"/>
    <xf numFmtId="14" fontId="2" fillId="0" borderId="7" xfId="0" applyNumberFormat="1" applyFont="1" applyBorder="1" applyAlignment="1">
      <alignment horizontal="center" vertical="center"/>
    </xf>
    <xf numFmtId="14" fontId="7" fillId="0" borderId="7" xfId="0" applyNumberFormat="1" applyFont="1" applyBorder="1" applyAlignment="1">
      <alignment horizontal="center" vertical="center"/>
    </xf>
    <xf numFmtId="14" fontId="1" fillId="0" borderId="7" xfId="0" applyNumberFormat="1" applyFont="1" applyBorder="1" applyAlignment="1">
      <alignment horizontal="center" vertical="center"/>
    </xf>
    <xf numFmtId="14" fontId="3" fillId="0" borderId="7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right" vertical="center"/>
    </xf>
    <xf numFmtId="0" fontId="2" fillId="0" borderId="9" xfId="0" applyFont="1" applyBorder="1" applyAlignment="1">
      <alignment horizontal="right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BR2_09J001034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0</xdr:rowOff>
    </xdr:from>
    <xdr:to>
      <xdr:col>43</xdr:col>
      <xdr:colOff>259557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43525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133350</xdr:rowOff>
    </xdr:from>
    <xdr:to>
      <xdr:col>42</xdr:col>
      <xdr:colOff>216589</xdr:colOff>
      <xdr:row>1</xdr:row>
      <xdr:rowOff>257175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75" y="133350"/>
          <a:ext cx="826189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43">
          <cell r="AQ43">
            <v>40014</v>
          </cell>
          <cell r="AR43">
            <v>40014</v>
          </cell>
          <cell r="AS43">
            <v>2974.22</v>
          </cell>
        </row>
        <row r="44">
          <cell r="AQ44">
            <v>40045</v>
          </cell>
          <cell r="AR44">
            <v>40045</v>
          </cell>
          <cell r="AS44">
            <v>2978.68</v>
          </cell>
        </row>
        <row r="45">
          <cell r="AQ45">
            <v>40074</v>
          </cell>
          <cell r="AR45">
            <v>40074</v>
          </cell>
          <cell r="AS45">
            <v>2985.83</v>
          </cell>
        </row>
        <row r="46">
          <cell r="AQ46">
            <v>40106</v>
          </cell>
          <cell r="AR46">
            <v>40106</v>
          </cell>
          <cell r="AS46">
            <v>2994.19</v>
          </cell>
        </row>
        <row r="47">
          <cell r="AQ47">
            <v>40136</v>
          </cell>
          <cell r="AR47">
            <v>40136</v>
          </cell>
          <cell r="AS47">
            <v>3006.47</v>
          </cell>
        </row>
        <row r="48">
          <cell r="AQ48">
            <v>40165</v>
          </cell>
          <cell r="AR48">
            <v>40165</v>
          </cell>
          <cell r="AS48">
            <v>3017.59</v>
          </cell>
        </row>
        <row r="49">
          <cell r="AQ49">
            <v>40198</v>
          </cell>
          <cell r="AR49">
            <v>40198</v>
          </cell>
          <cell r="AS49">
            <v>3040.22</v>
          </cell>
        </row>
        <row r="50">
          <cell r="AQ50">
            <v>40231</v>
          </cell>
          <cell r="AR50">
            <v>40231</v>
          </cell>
          <cell r="AS50">
            <v>3063.93</v>
          </cell>
        </row>
        <row r="51">
          <cell r="AQ51">
            <v>40255</v>
          </cell>
          <cell r="AR51">
            <v>40255</v>
          </cell>
          <cell r="AS51">
            <v>3079.86</v>
          </cell>
        </row>
        <row r="52">
          <cell r="AQ52">
            <v>40288</v>
          </cell>
          <cell r="AR52">
            <v>40288</v>
          </cell>
          <cell r="AS52">
            <v>3097.42</v>
          </cell>
        </row>
        <row r="53">
          <cell r="AQ53">
            <v>40318</v>
          </cell>
          <cell r="AR53">
            <v>40318</v>
          </cell>
          <cell r="AS53">
            <v>3110.74</v>
          </cell>
        </row>
        <row r="54">
          <cell r="AQ54">
            <v>40347</v>
          </cell>
          <cell r="AR54">
            <v>40347</v>
          </cell>
          <cell r="AS54">
            <v>3110.7400000010002</v>
          </cell>
        </row>
        <row r="55">
          <cell r="AQ55">
            <v>40379</v>
          </cell>
          <cell r="AR55">
            <v>40379</v>
          </cell>
          <cell r="AS55">
            <v>3111.05</v>
          </cell>
        </row>
        <row r="56">
          <cell r="AQ56">
            <v>40409</v>
          </cell>
          <cell r="AR56">
            <v>40409</v>
          </cell>
          <cell r="AS56">
            <v>3112.29</v>
          </cell>
        </row>
        <row r="57">
          <cell r="AQ57">
            <v>40441</v>
          </cell>
          <cell r="AR57">
            <v>40441</v>
          </cell>
          <cell r="AS57">
            <v>3126.29</v>
          </cell>
        </row>
        <row r="58">
          <cell r="AQ58">
            <v>40471</v>
          </cell>
          <cell r="AR58">
            <v>40471</v>
          </cell>
          <cell r="AS58">
            <v>3149.74</v>
          </cell>
        </row>
        <row r="59">
          <cell r="AQ59">
            <v>40501</v>
          </cell>
          <cell r="AR59">
            <v>40501</v>
          </cell>
          <cell r="AS59">
            <v>3175.88</v>
          </cell>
        </row>
        <row r="60">
          <cell r="AQ60">
            <v>40532</v>
          </cell>
          <cell r="AR60">
            <v>40532</v>
          </cell>
          <cell r="AS60">
            <v>3195.89</v>
          </cell>
        </row>
        <row r="61">
          <cell r="AQ61">
            <v>40563</v>
          </cell>
          <cell r="AR61">
            <v>40563</v>
          </cell>
          <cell r="AS61">
            <v>3222.42</v>
          </cell>
        </row>
        <row r="62">
          <cell r="AQ62">
            <v>40592</v>
          </cell>
          <cell r="AR62">
            <v>40592</v>
          </cell>
          <cell r="AS62">
            <v>3248.2</v>
          </cell>
        </row>
        <row r="63">
          <cell r="AQ63">
            <v>40620</v>
          </cell>
          <cell r="AR63">
            <v>40620</v>
          </cell>
          <cell r="AS63">
            <v>3273.86</v>
          </cell>
        </row>
        <row r="64">
          <cell r="AQ64">
            <v>40653</v>
          </cell>
          <cell r="AR64">
            <v>40653</v>
          </cell>
          <cell r="AS64">
            <v>3299.07</v>
          </cell>
        </row>
        <row r="65">
          <cell r="AQ65">
            <v>40682</v>
          </cell>
          <cell r="AR65">
            <v>40682</v>
          </cell>
          <cell r="AS65">
            <v>3314.58</v>
          </cell>
        </row>
        <row r="66">
          <cell r="AQ66">
            <v>40714</v>
          </cell>
          <cell r="AR66">
            <v>40714</v>
          </cell>
          <cell r="AS66">
            <v>3319.55</v>
          </cell>
        </row>
        <row r="67">
          <cell r="AQ67">
            <v>40744</v>
          </cell>
          <cell r="AR67">
            <v>40744</v>
          </cell>
          <cell r="AS67">
            <v>3324.86</v>
          </cell>
        </row>
        <row r="68">
          <cell r="AQ68">
            <v>40773</v>
          </cell>
          <cell r="AR68">
            <v>40773</v>
          </cell>
          <cell r="AS68">
            <v>3337.16</v>
          </cell>
        </row>
        <row r="69">
          <cell r="AQ69">
            <v>40806</v>
          </cell>
          <cell r="AR69">
            <v>40806</v>
          </cell>
          <cell r="AS69">
            <v>3354.85</v>
          </cell>
        </row>
        <row r="70">
          <cell r="AQ70">
            <v>40836</v>
          </cell>
          <cell r="AR70">
            <v>40836</v>
          </cell>
          <cell r="AS70">
            <v>3369.28</v>
          </cell>
        </row>
        <row r="71">
          <cell r="AQ71">
            <v>40868</v>
          </cell>
          <cell r="AR71">
            <v>40868</v>
          </cell>
          <cell r="AS71">
            <v>3386.8</v>
          </cell>
        </row>
        <row r="72">
          <cell r="AQ72">
            <v>40897</v>
          </cell>
          <cell r="AR72">
            <v>40897</v>
          </cell>
          <cell r="AS72">
            <v>3403.73</v>
          </cell>
        </row>
        <row r="73">
          <cell r="AQ73">
            <v>40927</v>
          </cell>
          <cell r="AR73">
            <v>40927</v>
          </cell>
          <cell r="AS73">
            <v>3422.79</v>
          </cell>
        </row>
        <row r="74">
          <cell r="AQ74">
            <v>40961</v>
          </cell>
          <cell r="AR74">
            <v>40961</v>
          </cell>
          <cell r="AS74">
            <v>3438.19</v>
          </cell>
        </row>
        <row r="75">
          <cell r="AQ75">
            <v>40988</v>
          </cell>
          <cell r="AR75">
            <v>40988</v>
          </cell>
          <cell r="AS75">
            <v>3445.41</v>
          </cell>
        </row>
        <row r="76">
          <cell r="AQ76">
            <v>41018</v>
          </cell>
          <cell r="AR76">
            <v>41018</v>
          </cell>
          <cell r="AS76">
            <v>3467.46</v>
          </cell>
        </row>
        <row r="77">
          <cell r="AQ77">
            <v>41047</v>
          </cell>
          <cell r="AR77">
            <v>41047</v>
          </cell>
          <cell r="AS77">
            <v>3479.94</v>
          </cell>
        </row>
        <row r="78">
          <cell r="AQ78">
            <v>41080</v>
          </cell>
          <cell r="AR78">
            <v>41080</v>
          </cell>
          <cell r="AS78">
            <v>3482.72</v>
          </cell>
        </row>
        <row r="79">
          <cell r="AQ79">
            <v>41109</v>
          </cell>
          <cell r="AR79">
            <v>41109</v>
          </cell>
          <cell r="AS79">
            <v>3497.7</v>
          </cell>
        </row>
        <row r="80">
          <cell r="AQ80">
            <v>41141</v>
          </cell>
          <cell r="AR80">
            <v>41141</v>
          </cell>
          <cell r="AS80">
            <v>3512.04</v>
          </cell>
        </row>
        <row r="81">
          <cell r="AQ81">
            <v>41172</v>
          </cell>
          <cell r="AR81">
            <v>41172</v>
          </cell>
          <cell r="AS81">
            <v>3532.06</v>
          </cell>
        </row>
        <row r="82">
          <cell r="AQ82">
            <v>41200</v>
          </cell>
          <cell r="AR82">
            <v>41200</v>
          </cell>
          <cell r="AS82">
            <v>3552.9</v>
          </cell>
        </row>
        <row r="83">
          <cell r="AQ83">
            <v>41234</v>
          </cell>
          <cell r="AR83">
            <v>41234</v>
          </cell>
          <cell r="AS83">
            <v>3574.22</v>
          </cell>
        </row>
        <row r="84">
          <cell r="AQ84">
            <v>41263</v>
          </cell>
          <cell r="AR84">
            <v>41263</v>
          </cell>
          <cell r="AS84">
            <v>3602.46</v>
          </cell>
        </row>
        <row r="85">
          <cell r="AQ85">
            <v>41292</v>
          </cell>
          <cell r="AR85">
            <v>41292</v>
          </cell>
          <cell r="AS85">
            <v>3633.44</v>
          </cell>
        </row>
        <row r="86">
          <cell r="AQ86">
            <v>41325</v>
          </cell>
          <cell r="AR86">
            <v>41325</v>
          </cell>
          <cell r="AS86">
            <v>3655.24</v>
          </cell>
        </row>
        <row r="87">
          <cell r="AQ87">
            <v>41353</v>
          </cell>
          <cell r="AR87">
            <v>41353</v>
          </cell>
          <cell r="AS87">
            <v>3672.42</v>
          </cell>
        </row>
        <row r="88">
          <cell r="AQ88">
            <v>41382</v>
          </cell>
          <cell r="AR88">
            <v>41382</v>
          </cell>
          <cell r="AS88">
            <v>3692.62</v>
          </cell>
        </row>
        <row r="89">
          <cell r="AQ89">
            <v>41414</v>
          </cell>
          <cell r="AR89">
            <v>41414</v>
          </cell>
          <cell r="AS89">
            <v>3706.28</v>
          </cell>
        </row>
        <row r="90">
          <cell r="AQ90">
            <v>41445</v>
          </cell>
          <cell r="AR90">
            <v>41445</v>
          </cell>
          <cell r="AS90">
            <v>3715.92</v>
          </cell>
        </row>
        <row r="91">
          <cell r="AQ91">
            <v>41473</v>
          </cell>
          <cell r="AR91">
            <v>41473</v>
          </cell>
          <cell r="AS91">
            <v>3717.03</v>
          </cell>
        </row>
        <row r="92">
          <cell r="AQ92">
            <v>41506</v>
          </cell>
          <cell r="AR92">
            <v>41506</v>
          </cell>
          <cell r="AS92">
            <v>3725.95</v>
          </cell>
        </row>
        <row r="93">
          <cell r="AQ93">
            <v>41536</v>
          </cell>
          <cell r="AR93">
            <v>41536</v>
          </cell>
          <cell r="AS93">
            <v>3738.99</v>
          </cell>
        </row>
        <row r="94">
          <cell r="AQ94">
            <v>41565</v>
          </cell>
          <cell r="AR94">
            <v>41565</v>
          </cell>
          <cell r="AS94">
            <v>3760.3</v>
          </cell>
        </row>
        <row r="95">
          <cell r="AQ95">
            <v>41599</v>
          </cell>
          <cell r="AR95">
            <v>41599</v>
          </cell>
          <cell r="AS95">
            <v>3780.61</v>
          </cell>
        </row>
        <row r="96">
          <cell r="AQ96">
            <v>41627</v>
          </cell>
          <cell r="AR96">
            <v>41627</v>
          </cell>
          <cell r="AS96">
            <v>3815.39</v>
          </cell>
        </row>
        <row r="97">
          <cell r="AQ97">
            <v>41659</v>
          </cell>
          <cell r="AR97">
            <v>41659</v>
          </cell>
          <cell r="AS97">
            <v>3836.38</v>
          </cell>
        </row>
        <row r="98">
          <cell r="AQ98">
            <v>41690</v>
          </cell>
          <cell r="AR98">
            <v>41690</v>
          </cell>
          <cell r="AS98">
            <v>3862.84</v>
          </cell>
        </row>
        <row r="99">
          <cell r="AQ99">
            <v>41718</v>
          </cell>
          <cell r="AR99">
            <v>41718</v>
          </cell>
          <cell r="AS99">
            <v>3898.38</v>
          </cell>
        </row>
        <row r="100">
          <cell r="AQ100">
            <v>41751</v>
          </cell>
          <cell r="AR100">
            <v>41751</v>
          </cell>
          <cell r="AS100">
            <v>3924.5</v>
          </cell>
        </row>
        <row r="101">
          <cell r="AQ101">
            <v>41779</v>
          </cell>
          <cell r="AR101">
            <v>41779</v>
          </cell>
          <cell r="AS101">
            <v>3942.55</v>
          </cell>
        </row>
        <row r="102">
          <cell r="AQ102">
            <v>41810</v>
          </cell>
          <cell r="AR102">
            <v>41810</v>
          </cell>
          <cell r="AS102">
            <v>3958.32</v>
          </cell>
        </row>
        <row r="103">
          <cell r="AQ103">
            <v>41838</v>
          </cell>
          <cell r="AR103">
            <v>41838</v>
          </cell>
          <cell r="AS103">
            <v>3958.72</v>
          </cell>
        </row>
        <row r="104">
          <cell r="AQ104">
            <v>41871</v>
          </cell>
          <cell r="AR104">
            <v>41871</v>
          </cell>
          <cell r="AS104">
            <v>3968.62</v>
          </cell>
        </row>
        <row r="105">
          <cell r="AQ105">
            <v>41900</v>
          </cell>
          <cell r="AR105">
            <v>41900</v>
          </cell>
          <cell r="AS105">
            <v>3991.24</v>
          </cell>
        </row>
        <row r="106">
          <cell r="AQ106">
            <v>41932</v>
          </cell>
          <cell r="AR106">
            <v>41932</v>
          </cell>
          <cell r="AS106">
            <v>4008</v>
          </cell>
        </row>
        <row r="107">
          <cell r="AQ107">
            <v>41963</v>
          </cell>
          <cell r="AR107">
            <v>41963</v>
          </cell>
          <cell r="AS107">
            <v>4028.44</v>
          </cell>
        </row>
        <row r="108">
          <cell r="AQ108">
            <v>41991</v>
          </cell>
          <cell r="AR108">
            <v>41991</v>
          </cell>
          <cell r="AS108">
            <v>4059.86</v>
          </cell>
        </row>
        <row r="109">
          <cell r="AQ109">
            <v>42024</v>
          </cell>
          <cell r="AR109">
            <v>42024</v>
          </cell>
          <cell r="AS109">
            <v>4110.2</v>
          </cell>
        </row>
        <row r="110">
          <cell r="AQ110">
            <v>42058</v>
          </cell>
          <cell r="AR110">
            <v>42058</v>
          </cell>
          <cell r="AS110">
            <v>4160.34</v>
          </cell>
        </row>
        <row r="111">
          <cell r="AQ111">
            <v>42082</v>
          </cell>
          <cell r="AR111">
            <v>42082</v>
          </cell>
          <cell r="AS111">
            <v>4215.26</v>
          </cell>
        </row>
        <row r="112">
          <cell r="AQ112">
            <v>42114</v>
          </cell>
          <cell r="AR112">
            <v>42114</v>
          </cell>
          <cell r="AS112">
            <v>4245.1899999999996</v>
          </cell>
        </row>
        <row r="113">
          <cell r="AQ113">
            <v>42144</v>
          </cell>
          <cell r="AR113">
            <v>42144</v>
          </cell>
          <cell r="AS113">
            <v>4276.6000000000004</v>
          </cell>
        </row>
        <row r="114">
          <cell r="AQ114">
            <v>42173</v>
          </cell>
          <cell r="AR114">
            <v>42173</v>
          </cell>
          <cell r="AS114">
            <v>4310.3900000000003</v>
          </cell>
        </row>
        <row r="115">
          <cell r="AQ115">
            <v>42205</v>
          </cell>
          <cell r="AR115">
            <v>42205</v>
          </cell>
          <cell r="AS115">
            <v>4337.1099999999997</v>
          </cell>
        </row>
        <row r="116">
          <cell r="AQ116">
            <v>42236</v>
          </cell>
          <cell r="AR116">
            <v>42236</v>
          </cell>
          <cell r="AS116">
            <v>4346.6499999999996</v>
          </cell>
        </row>
        <row r="117">
          <cell r="AQ117">
            <v>42265</v>
          </cell>
          <cell r="AR117">
            <v>42265</v>
          </cell>
          <cell r="AS117">
            <v>4370.12</v>
          </cell>
        </row>
        <row r="118">
          <cell r="AQ118">
            <v>42297</v>
          </cell>
          <cell r="AR118">
            <v>42297</v>
          </cell>
          <cell r="AS118">
            <v>4405.95</v>
          </cell>
        </row>
        <row r="119">
          <cell r="AQ119">
            <v>42327</v>
          </cell>
          <cell r="AR119">
            <v>42327</v>
          </cell>
          <cell r="AS119">
            <v>4450.45</v>
          </cell>
        </row>
        <row r="120">
          <cell r="AQ120">
            <v>42356</v>
          </cell>
          <cell r="AR120">
            <v>42356</v>
          </cell>
          <cell r="AS120">
            <v>4493.17</v>
          </cell>
        </row>
        <row r="121">
          <cell r="AQ121">
            <v>42389</v>
          </cell>
          <cell r="AR121">
            <v>42389</v>
          </cell>
          <cell r="AS121">
            <v>4550.2299999999996</v>
          </cell>
        </row>
        <row r="122">
          <cell r="AQ122">
            <v>42418</v>
          </cell>
          <cell r="AR122">
            <v>42418</v>
          </cell>
          <cell r="AS122">
            <v>4591.18</v>
          </cell>
        </row>
        <row r="123">
          <cell r="AQ123">
            <v>42447</v>
          </cell>
          <cell r="AR123">
            <v>42447</v>
          </cell>
          <cell r="AS123">
            <v>4610.92</v>
          </cell>
        </row>
        <row r="124">
          <cell r="AQ124">
            <v>42480</v>
          </cell>
          <cell r="AR124">
            <v>42480</v>
          </cell>
          <cell r="AS124">
            <v>4639.05</v>
          </cell>
        </row>
        <row r="125">
          <cell r="AQ125">
            <v>42509</v>
          </cell>
          <cell r="AR125">
            <v>42509</v>
          </cell>
          <cell r="AS125">
            <v>4675.2299999999996</v>
          </cell>
        </row>
        <row r="126">
          <cell r="AQ126">
            <v>42541</v>
          </cell>
          <cell r="AR126">
            <v>42541</v>
          </cell>
          <cell r="AS126">
            <v>4691.59</v>
          </cell>
        </row>
        <row r="127">
          <cell r="AQ127">
            <v>42571</v>
          </cell>
          <cell r="AR127">
            <v>42571</v>
          </cell>
          <cell r="AS127">
            <v>4715.99</v>
          </cell>
        </row>
        <row r="128">
          <cell r="AQ128">
            <v>42600</v>
          </cell>
          <cell r="AR128">
            <v>42600</v>
          </cell>
          <cell r="AS128">
            <v>4736.74</v>
          </cell>
        </row>
        <row r="129">
          <cell r="AQ129">
            <v>42633</v>
          </cell>
          <cell r="AR129">
            <v>42633</v>
          </cell>
          <cell r="AS129">
            <v>4740.53</v>
          </cell>
        </row>
        <row r="130">
          <cell r="AQ130">
            <v>42663</v>
          </cell>
          <cell r="AR130">
            <v>42663</v>
          </cell>
          <cell r="AS130">
            <v>4752.8599999999997</v>
          </cell>
        </row>
        <row r="131">
          <cell r="AQ131">
            <v>42695</v>
          </cell>
          <cell r="AR131">
            <v>42695</v>
          </cell>
          <cell r="AS131">
            <v>4761.42</v>
          </cell>
        </row>
        <row r="132">
          <cell r="AQ132">
            <v>42724</v>
          </cell>
          <cell r="AR132">
            <v>42724</v>
          </cell>
          <cell r="AS132">
            <v>4775.7</v>
          </cell>
        </row>
        <row r="133">
          <cell r="AQ133">
            <v>42754</v>
          </cell>
          <cell r="AR133">
            <v>42754</v>
          </cell>
          <cell r="AS133">
            <v>4793.8500000000004</v>
          </cell>
        </row>
        <row r="134">
          <cell r="AQ134">
            <v>42786</v>
          </cell>
          <cell r="AR134">
            <v>42786</v>
          </cell>
          <cell r="AS134">
            <v>4809.67</v>
          </cell>
        </row>
        <row r="135">
          <cell r="AQ135">
            <v>42814</v>
          </cell>
          <cell r="AR135">
            <v>42814</v>
          </cell>
          <cell r="AS135">
            <v>4821.6899999999996</v>
          </cell>
        </row>
        <row r="136">
          <cell r="AQ136">
            <v>42845</v>
          </cell>
          <cell r="AR136">
            <v>42845</v>
          </cell>
          <cell r="AS136">
            <v>4828.4399999999996</v>
          </cell>
        </row>
        <row r="137">
          <cell r="AQ137">
            <v>42873</v>
          </cell>
          <cell r="AR137">
            <v>42873</v>
          </cell>
          <cell r="AS137">
            <v>4843.41</v>
          </cell>
        </row>
        <row r="138">
          <cell r="AQ138">
            <v>42907</v>
          </cell>
          <cell r="AR138">
            <v>42907</v>
          </cell>
          <cell r="AS138">
            <v>4832.2700000000004</v>
          </cell>
        </row>
        <row r="139">
          <cell r="AQ139">
            <v>42936</v>
          </cell>
          <cell r="AR139">
            <v>42936</v>
          </cell>
          <cell r="AS139">
            <v>4843.87</v>
          </cell>
        </row>
        <row r="140">
          <cell r="AQ140">
            <v>42965</v>
          </cell>
          <cell r="AR140">
            <v>42965</v>
          </cell>
          <cell r="AS140">
            <v>4853.07</v>
          </cell>
        </row>
        <row r="141">
          <cell r="AQ141">
            <v>42998</v>
          </cell>
          <cell r="AR141">
            <v>42998</v>
          </cell>
          <cell r="AS141">
            <v>4860.83</v>
          </cell>
        </row>
        <row r="142">
          <cell r="AQ142">
            <v>43027</v>
          </cell>
          <cell r="AR142">
            <v>43027</v>
          </cell>
          <cell r="AS142">
            <v>4881.25</v>
          </cell>
        </row>
        <row r="143">
          <cell r="AQ143">
            <v>43060</v>
          </cell>
          <cell r="AR143">
            <v>43060</v>
          </cell>
          <cell r="AS143">
            <v>4894.92</v>
          </cell>
        </row>
        <row r="144">
          <cell r="AQ144">
            <v>43089</v>
          </cell>
          <cell r="AR144">
            <v>43089</v>
          </cell>
          <cell r="AS144">
            <v>4916.46</v>
          </cell>
        </row>
        <row r="145">
          <cell r="AQ145">
            <v>43118</v>
          </cell>
          <cell r="AR145">
            <v>43118</v>
          </cell>
          <cell r="AS145">
            <v>4930.72</v>
          </cell>
        </row>
        <row r="146">
          <cell r="AQ146">
            <v>43151</v>
          </cell>
          <cell r="AR146">
            <v>43151</v>
          </cell>
          <cell r="AS146">
            <v>4946.5</v>
          </cell>
        </row>
        <row r="147">
          <cell r="AQ147">
            <v>43179</v>
          </cell>
          <cell r="AR147">
            <v>43179</v>
          </cell>
          <cell r="AS147">
            <v>4950.95</v>
          </cell>
        </row>
        <row r="148">
          <cell r="AQ148">
            <v>43209</v>
          </cell>
          <cell r="AR148">
            <v>43209</v>
          </cell>
          <cell r="AS148">
            <v>4961.84</v>
          </cell>
        </row>
        <row r="149">
          <cell r="AQ149">
            <v>43238</v>
          </cell>
          <cell r="AR149">
            <v>43238</v>
          </cell>
          <cell r="AS149">
            <v>4981.6899999999996</v>
          </cell>
        </row>
        <row r="150">
          <cell r="AQ150">
            <v>43271</v>
          </cell>
          <cell r="AR150">
            <v>43271</v>
          </cell>
          <cell r="AS150">
            <v>5044.46</v>
          </cell>
        </row>
        <row r="151">
          <cell r="AQ151">
            <v>43300</v>
          </cell>
          <cell r="AR151">
            <v>43300</v>
          </cell>
          <cell r="AS151">
            <v>5061.1099999999997</v>
          </cell>
        </row>
        <row r="152">
          <cell r="AQ152">
            <v>43332</v>
          </cell>
          <cell r="AR152">
            <v>43332</v>
          </cell>
          <cell r="AS152">
            <v>5056.5600000000004</v>
          </cell>
        </row>
        <row r="153">
          <cell r="AQ153">
            <v>43363</v>
          </cell>
          <cell r="AR153">
            <v>43363</v>
          </cell>
          <cell r="AS153">
            <v>5080.83</v>
          </cell>
        </row>
        <row r="154">
          <cell r="AQ154">
            <v>43391</v>
          </cell>
          <cell r="AR154">
            <v>43391</v>
          </cell>
          <cell r="AS154">
            <v>5103.6899999999996</v>
          </cell>
        </row>
        <row r="155">
          <cell r="AQ155">
            <v>43425</v>
          </cell>
          <cell r="AR155">
            <v>43425</v>
          </cell>
          <cell r="AS155">
            <v>5092.97</v>
          </cell>
        </row>
        <row r="156">
          <cell r="AQ156">
            <v>43454</v>
          </cell>
          <cell r="AR156">
            <v>43454</v>
          </cell>
          <cell r="AS156">
            <v>5100.6099999999997</v>
          </cell>
        </row>
        <row r="157">
          <cell r="AQ157">
            <v>43483</v>
          </cell>
          <cell r="AR157">
            <v>43483</v>
          </cell>
          <cell r="AS157">
            <v>5116.93</v>
          </cell>
        </row>
        <row r="158">
          <cell r="AQ158">
            <v>43516</v>
          </cell>
          <cell r="AR158">
            <v>43516</v>
          </cell>
          <cell r="AS158">
            <v>5138.93</v>
          </cell>
        </row>
        <row r="159">
          <cell r="AQ159">
            <v>43544</v>
          </cell>
          <cell r="AR159">
            <v>43544</v>
          </cell>
          <cell r="AS159">
            <v>5177.47</v>
          </cell>
        </row>
        <row r="160">
          <cell r="AQ160">
            <v>43573</v>
          </cell>
          <cell r="AR160">
            <v>43573</v>
          </cell>
          <cell r="AS160">
            <v>5206.9799999999996</v>
          </cell>
        </row>
        <row r="161">
          <cell r="AQ161">
            <v>43605</v>
          </cell>
          <cell r="AR161">
            <v>43605</v>
          </cell>
          <cell r="AS161">
            <v>5213.75</v>
          </cell>
        </row>
        <row r="162">
          <cell r="AQ162">
            <v>43637</v>
          </cell>
          <cell r="AR162">
            <v>43637</v>
          </cell>
          <cell r="AS162">
            <v>5214.2700000000004</v>
          </cell>
        </row>
        <row r="163">
          <cell r="AQ163">
            <v>43664</v>
          </cell>
          <cell r="AR163">
            <v>43664</v>
          </cell>
          <cell r="AS163">
            <v>5225.74</v>
          </cell>
        </row>
        <row r="164">
          <cell r="AQ164">
            <v>43697</v>
          </cell>
          <cell r="AR164">
            <v>43697</v>
          </cell>
          <cell r="AS164">
            <v>5225.74</v>
          </cell>
        </row>
        <row r="165">
          <cell r="AQ165">
            <v>43727</v>
          </cell>
          <cell r="AR165">
            <v>43727</v>
          </cell>
          <cell r="AS165">
            <v>5225.74</v>
          </cell>
        </row>
        <row r="166">
          <cell r="AQ166">
            <v>43756</v>
          </cell>
          <cell r="AR166">
            <v>43756</v>
          </cell>
          <cell r="AS166">
            <v>5225.74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AO5451"/>
  <sheetViews>
    <sheetView tabSelected="1" workbookViewId="0">
      <pane xSplit="1" ySplit="9" topLeftCell="AI10" activePane="bottomRight" state="frozenSplit"/>
      <selection pane="topRight" activeCell="B1" sqref="B1"/>
      <selection pane="bottomLeft" activeCell="A10" sqref="A10"/>
      <selection pane="bottomRight"/>
    </sheetView>
  </sheetViews>
  <sheetFormatPr defaultColWidth="9.140625" defaultRowHeight="12.75" x14ac:dyDescent="0.2"/>
  <cols>
    <col min="1" max="1" width="17.140625" style="119" customWidth="1"/>
    <col min="2" max="2" width="26.5703125" style="6" customWidth="1"/>
    <col min="3" max="3" width="21.42578125" style="57" customWidth="1"/>
    <col min="4" max="4" width="12.42578125" style="6" customWidth="1"/>
    <col min="5" max="5" width="13.7109375" style="6" customWidth="1"/>
    <col min="6" max="6" width="11.7109375" style="6" bestFit="1" customWidth="1"/>
    <col min="7" max="7" width="12.42578125" style="6" customWidth="1"/>
    <col min="8" max="9" width="15" style="6" customWidth="1"/>
    <col min="10" max="10" width="12.42578125" style="6" customWidth="1"/>
    <col min="11" max="11" width="13.7109375" style="6" customWidth="1"/>
    <col min="12" max="12" width="15" style="6" customWidth="1"/>
    <col min="13" max="13" width="16.28515625" style="6" customWidth="1"/>
    <col min="14" max="14" width="18.85546875" style="6" customWidth="1"/>
    <col min="15" max="15" width="17.5703125" style="6" customWidth="1"/>
    <col min="16" max="16" width="21.42578125" style="6" customWidth="1"/>
    <col min="17" max="17" width="11.140625" style="6" customWidth="1"/>
    <col min="18" max="18" width="20.140625" style="58" customWidth="1"/>
    <col min="19" max="19" width="21.42578125" style="57" customWidth="1"/>
    <col min="20" max="20" width="13.7109375" style="6" customWidth="1"/>
    <col min="21" max="22" width="8.5703125" style="6" customWidth="1"/>
    <col min="23" max="23" width="16.28515625" style="6" customWidth="1"/>
    <col min="24" max="24" width="24" style="6" customWidth="1"/>
    <col min="25" max="25" width="18.85546875" style="6" customWidth="1"/>
    <col min="26" max="26" width="16.28515625" style="6" customWidth="1"/>
    <col min="27" max="27" width="12.42578125" style="6" customWidth="1"/>
    <col min="28" max="28" width="15" style="6" customWidth="1"/>
    <col min="29" max="29" width="21.42578125" style="6" customWidth="1"/>
    <col min="30" max="30" width="4.7109375" style="6" customWidth="1"/>
    <col min="31" max="31" width="12.42578125" style="6" customWidth="1"/>
    <col min="32" max="32" width="25.28515625" style="6" customWidth="1"/>
    <col min="33" max="33" width="13.7109375" style="6" customWidth="1"/>
    <col min="34" max="34" width="21.42578125" style="6" customWidth="1"/>
    <col min="35" max="35" width="18.85546875" style="6" customWidth="1"/>
    <col min="36" max="36" width="17.5703125" style="6" customWidth="1"/>
    <col min="37" max="39" width="15" style="6" customWidth="1"/>
    <col min="40" max="40" width="8.5703125" style="6" customWidth="1"/>
    <col min="41" max="41" width="15" style="6" customWidth="1"/>
    <col min="42" max="16384" width="9.140625" style="47"/>
  </cols>
  <sheetData>
    <row r="1" spans="1:41" s="67" customFormat="1" x14ac:dyDescent="0.2">
      <c r="A1" s="130" t="s">
        <v>103</v>
      </c>
      <c r="B1" s="60"/>
      <c r="C1" s="60"/>
      <c r="D1" s="61"/>
      <c r="E1" s="61"/>
      <c r="F1" s="62"/>
      <c r="G1" s="62"/>
      <c r="H1" s="62"/>
      <c r="I1" s="62"/>
      <c r="J1" s="62"/>
      <c r="K1" s="62"/>
      <c r="L1" s="62"/>
      <c r="M1" s="62"/>
      <c r="N1" s="62"/>
      <c r="O1" s="62"/>
      <c r="P1" s="60"/>
      <c r="Q1" s="62"/>
      <c r="R1" s="63"/>
      <c r="S1" s="64"/>
      <c r="T1" s="62"/>
      <c r="U1" s="62"/>
      <c r="V1" s="62"/>
      <c r="W1" s="62"/>
      <c r="X1" s="60"/>
      <c r="Y1" s="60"/>
      <c r="Z1" s="62"/>
      <c r="AA1" s="62"/>
      <c r="AB1" s="62"/>
      <c r="AC1" s="65"/>
      <c r="AD1" s="62"/>
      <c r="AE1" s="62"/>
      <c r="AF1" s="62"/>
      <c r="AG1" s="62"/>
      <c r="AH1" s="62"/>
      <c r="AI1" s="62"/>
      <c r="AJ1" s="63"/>
      <c r="AK1" s="62"/>
      <c r="AL1" s="62"/>
      <c r="AM1" s="62"/>
      <c r="AN1" s="62"/>
      <c r="AO1" s="66">
        <f ca="1">TODAY()</f>
        <v>43672</v>
      </c>
    </row>
    <row r="2" spans="1:41" s="84" customFormat="1" ht="22.5" customHeight="1" x14ac:dyDescent="0.2">
      <c r="A2" s="115"/>
      <c r="B2" s="131" t="s">
        <v>0</v>
      </c>
      <c r="C2" s="68"/>
      <c r="D2" s="69"/>
      <c r="E2" s="70"/>
      <c r="F2" s="71"/>
      <c r="G2" s="71"/>
      <c r="H2" s="71"/>
      <c r="I2" s="71"/>
      <c r="J2" s="71"/>
      <c r="K2" s="71"/>
      <c r="L2" s="71"/>
      <c r="M2" s="71"/>
      <c r="N2" s="71"/>
      <c r="O2" s="71"/>
      <c r="P2" s="72"/>
      <c r="Q2" s="71"/>
      <c r="R2" s="73"/>
      <c r="S2" s="74"/>
      <c r="T2" s="71"/>
      <c r="U2" s="71"/>
      <c r="V2" s="71"/>
      <c r="W2" s="71"/>
      <c r="X2" s="72"/>
      <c r="Y2" s="72"/>
      <c r="Z2" s="71"/>
      <c r="AA2" s="71"/>
      <c r="AB2" s="71"/>
      <c r="AC2" s="75"/>
      <c r="AD2" s="71"/>
      <c r="AE2" s="71"/>
      <c r="AF2" s="76"/>
      <c r="AG2" s="77"/>
      <c r="AH2" s="77"/>
      <c r="AI2" s="77"/>
      <c r="AJ2" s="78"/>
      <c r="AK2" s="77"/>
      <c r="AL2" s="77"/>
      <c r="AM2" s="77"/>
      <c r="AN2" s="77"/>
      <c r="AO2" s="79">
        <f ca="1">DAY(AO1)</f>
        <v>26</v>
      </c>
    </row>
    <row r="3" spans="1:41" s="84" customFormat="1" ht="18" customHeight="1" x14ac:dyDescent="0.2">
      <c r="A3" s="115"/>
      <c r="B3" s="132" t="s">
        <v>1</v>
      </c>
      <c r="C3" s="72"/>
      <c r="D3" s="85"/>
      <c r="E3" s="86"/>
      <c r="F3" s="87"/>
      <c r="G3" s="87"/>
      <c r="H3" s="87"/>
      <c r="I3" s="87"/>
      <c r="J3" s="87"/>
      <c r="K3" s="87"/>
      <c r="L3" s="87"/>
      <c r="M3" s="88"/>
      <c r="N3" s="88"/>
      <c r="O3" s="89"/>
      <c r="P3" s="89"/>
      <c r="Q3" s="87"/>
      <c r="R3" s="90"/>
      <c r="S3" s="74"/>
      <c r="T3" s="91"/>
      <c r="U3" s="77"/>
      <c r="V3" s="77"/>
      <c r="W3" s="82"/>
      <c r="X3" s="68"/>
      <c r="Y3" s="68"/>
      <c r="Z3" s="69"/>
      <c r="AA3" s="77"/>
      <c r="AB3" s="77"/>
      <c r="AC3" s="83"/>
      <c r="AD3" s="77"/>
      <c r="AE3" s="81"/>
      <c r="AF3" s="76"/>
      <c r="AG3" s="77"/>
      <c r="AH3" s="77"/>
      <c r="AI3" s="77"/>
      <c r="AJ3" s="78"/>
      <c r="AK3" s="77"/>
      <c r="AL3" s="77"/>
      <c r="AM3" s="77"/>
      <c r="AN3" s="77"/>
      <c r="AO3" s="92">
        <v>15</v>
      </c>
    </row>
    <row r="4" spans="1:41" s="84" customFormat="1" x14ac:dyDescent="0.2">
      <c r="A4" s="116"/>
      <c r="B4" s="76">
        <v>1</v>
      </c>
      <c r="C4" s="76">
        <f t="shared" ref="C4:X4" si="0">(B4+1)</f>
        <v>2</v>
      </c>
      <c r="D4" s="76">
        <f t="shared" si="0"/>
        <v>3</v>
      </c>
      <c r="E4" s="76">
        <f t="shared" si="0"/>
        <v>4</v>
      </c>
      <c r="F4" s="76">
        <f t="shared" si="0"/>
        <v>5</v>
      </c>
      <c r="G4" s="76">
        <f t="shared" si="0"/>
        <v>6</v>
      </c>
      <c r="H4" s="76">
        <f t="shared" si="0"/>
        <v>7</v>
      </c>
      <c r="I4" s="76">
        <f t="shared" si="0"/>
        <v>8</v>
      </c>
      <c r="J4" s="76">
        <f t="shared" si="0"/>
        <v>9</v>
      </c>
      <c r="K4" s="76">
        <f t="shared" si="0"/>
        <v>10</v>
      </c>
      <c r="L4" s="76">
        <f t="shared" si="0"/>
        <v>11</v>
      </c>
      <c r="M4" s="76">
        <f t="shared" si="0"/>
        <v>12</v>
      </c>
      <c r="N4" s="76">
        <f t="shared" si="0"/>
        <v>13</v>
      </c>
      <c r="O4" s="76">
        <f t="shared" si="0"/>
        <v>14</v>
      </c>
      <c r="P4" s="76">
        <f t="shared" si="0"/>
        <v>15</v>
      </c>
      <c r="Q4" s="76">
        <f t="shared" si="0"/>
        <v>16</v>
      </c>
      <c r="R4" s="76">
        <f t="shared" si="0"/>
        <v>17</v>
      </c>
      <c r="S4" s="93">
        <f t="shared" si="0"/>
        <v>18</v>
      </c>
      <c r="T4" s="76">
        <f t="shared" si="0"/>
        <v>19</v>
      </c>
      <c r="U4" s="76">
        <f t="shared" si="0"/>
        <v>20</v>
      </c>
      <c r="V4" s="76">
        <f t="shared" si="0"/>
        <v>21</v>
      </c>
      <c r="W4" s="76">
        <f t="shared" si="0"/>
        <v>22</v>
      </c>
      <c r="X4" s="76">
        <f t="shared" si="0"/>
        <v>23</v>
      </c>
      <c r="Y4" s="76">
        <v>24</v>
      </c>
      <c r="Z4" s="76">
        <v>25</v>
      </c>
      <c r="AA4" s="76">
        <v>26</v>
      </c>
      <c r="AB4" s="76">
        <f>(AA4+1)</f>
        <v>27</v>
      </c>
      <c r="AC4" s="94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92">
        <f ca="1">MONTH(AO1)</f>
        <v>7</v>
      </c>
    </row>
    <row r="5" spans="1:41" s="84" customFormat="1" x14ac:dyDescent="0.2">
      <c r="A5" s="116" t="s">
        <v>2</v>
      </c>
      <c r="B5" s="95" t="s">
        <v>3</v>
      </c>
      <c r="C5" s="95" t="s">
        <v>4</v>
      </c>
      <c r="D5" s="70" t="s">
        <v>5</v>
      </c>
      <c r="E5" s="70" t="s">
        <v>5</v>
      </c>
      <c r="F5" s="76" t="s">
        <v>5</v>
      </c>
      <c r="G5" s="76" t="s">
        <v>5</v>
      </c>
      <c r="H5" s="96" t="s">
        <v>6</v>
      </c>
      <c r="I5" s="96" t="s">
        <v>6</v>
      </c>
      <c r="J5" s="76" t="s">
        <v>5</v>
      </c>
      <c r="K5" s="76" t="s">
        <v>5</v>
      </c>
      <c r="L5" s="76" t="s">
        <v>5</v>
      </c>
      <c r="M5" s="76" t="s">
        <v>5</v>
      </c>
      <c r="N5" s="76" t="s">
        <v>5</v>
      </c>
      <c r="O5" s="76" t="s">
        <v>5</v>
      </c>
      <c r="P5" s="95" t="s">
        <v>4</v>
      </c>
      <c r="Q5" s="97" t="s">
        <v>7</v>
      </c>
      <c r="R5" s="96" t="s">
        <v>4</v>
      </c>
      <c r="S5" s="98" t="s">
        <v>4</v>
      </c>
      <c r="T5" s="99" t="s">
        <v>8</v>
      </c>
      <c r="U5" s="99" t="s">
        <v>8</v>
      </c>
      <c r="V5" s="99" t="s">
        <v>8</v>
      </c>
      <c r="W5" s="99" t="s">
        <v>8</v>
      </c>
      <c r="X5" s="95" t="s">
        <v>4</v>
      </c>
      <c r="Y5" s="95" t="s">
        <v>9</v>
      </c>
      <c r="Z5" s="70" t="s">
        <v>10</v>
      </c>
      <c r="AA5" s="76" t="s">
        <v>11</v>
      </c>
      <c r="AB5" s="76" t="s">
        <v>11</v>
      </c>
      <c r="AC5" s="94"/>
      <c r="AD5" s="76"/>
      <c r="AE5" s="80"/>
      <c r="AF5" s="76"/>
      <c r="AG5" s="76"/>
      <c r="AH5" s="76"/>
      <c r="AI5" s="76"/>
      <c r="AJ5" s="96"/>
      <c r="AK5" s="76"/>
      <c r="AL5" s="76"/>
      <c r="AM5" s="76"/>
      <c r="AN5" s="76"/>
      <c r="AO5" s="92">
        <f ca="1">YEAR(AO1)</f>
        <v>2019</v>
      </c>
    </row>
    <row r="6" spans="1:41" s="84" customFormat="1" x14ac:dyDescent="0.2">
      <c r="A6" s="116"/>
      <c r="B6" s="95" t="s">
        <v>12</v>
      </c>
      <c r="C6" s="95" t="s">
        <v>13</v>
      </c>
      <c r="D6" s="70" t="s">
        <v>14</v>
      </c>
      <c r="E6" s="70" t="s">
        <v>14</v>
      </c>
      <c r="F6" s="101" t="s">
        <v>15</v>
      </c>
      <c r="G6" s="100" t="s">
        <v>16</v>
      </c>
      <c r="H6" s="96" t="s">
        <v>17</v>
      </c>
      <c r="I6" s="96" t="s">
        <v>17</v>
      </c>
      <c r="J6" s="76" t="s">
        <v>18</v>
      </c>
      <c r="K6" s="76" t="s">
        <v>18</v>
      </c>
      <c r="L6" s="76" t="s">
        <v>19</v>
      </c>
      <c r="M6" s="102" t="s">
        <v>19</v>
      </c>
      <c r="N6" s="102" t="s">
        <v>19</v>
      </c>
      <c r="O6" s="95" t="s">
        <v>19</v>
      </c>
      <c r="P6" s="95" t="s">
        <v>13</v>
      </c>
      <c r="Q6" s="97" t="s">
        <v>20</v>
      </c>
      <c r="R6" s="96" t="s">
        <v>10</v>
      </c>
      <c r="S6" s="98" t="s">
        <v>10</v>
      </c>
      <c r="T6" s="76" t="s">
        <v>21</v>
      </c>
      <c r="U6" s="76" t="s">
        <v>22</v>
      </c>
      <c r="V6" s="76" t="s">
        <v>23</v>
      </c>
      <c r="W6" s="76" t="s">
        <v>19</v>
      </c>
      <c r="X6" s="95" t="s">
        <v>8</v>
      </c>
      <c r="Y6" s="95" t="s">
        <v>24</v>
      </c>
      <c r="Z6" s="70" t="s">
        <v>25</v>
      </c>
      <c r="AA6" s="76" t="s">
        <v>26</v>
      </c>
      <c r="AB6" s="76" t="s">
        <v>26</v>
      </c>
      <c r="AC6" s="94"/>
      <c r="AD6" s="76"/>
      <c r="AE6" s="80"/>
      <c r="AF6" s="76"/>
      <c r="AG6" s="76"/>
      <c r="AH6" s="76"/>
      <c r="AI6" s="76"/>
      <c r="AJ6" s="96"/>
      <c r="AK6" s="76"/>
      <c r="AL6" s="76"/>
      <c r="AM6" s="76"/>
      <c r="AN6" s="76"/>
      <c r="AO6" s="103">
        <f ca="1">IF(AO2&gt;AO3,DATE(AO$5,AO$4,AO$3),DATE(AO$5,AO$4-1,AO$3))</f>
        <v>43661</v>
      </c>
    </row>
    <row r="7" spans="1:41" s="84" customFormat="1" x14ac:dyDescent="0.2">
      <c r="A7" s="116"/>
      <c r="B7" s="95" t="s">
        <v>27</v>
      </c>
      <c r="C7" s="95"/>
      <c r="D7" s="70" t="s">
        <v>28</v>
      </c>
      <c r="E7" s="70" t="s">
        <v>28</v>
      </c>
      <c r="F7" s="80" t="s">
        <v>29</v>
      </c>
      <c r="G7" s="100" t="s">
        <v>30</v>
      </c>
      <c r="H7" s="96" t="s">
        <v>31</v>
      </c>
      <c r="I7" s="96" t="s">
        <v>31</v>
      </c>
      <c r="J7" s="76" t="s">
        <v>32</v>
      </c>
      <c r="K7" s="76" t="s">
        <v>33</v>
      </c>
      <c r="L7" s="76" t="s">
        <v>34</v>
      </c>
      <c r="M7" s="102" t="s">
        <v>35</v>
      </c>
      <c r="N7" s="76" t="s">
        <v>34</v>
      </c>
      <c r="O7" s="95" t="s">
        <v>34</v>
      </c>
      <c r="P7" s="95" t="s">
        <v>36</v>
      </c>
      <c r="Q7" s="97"/>
      <c r="R7" s="96"/>
      <c r="S7" s="98" t="s">
        <v>36</v>
      </c>
      <c r="T7" s="76" t="s">
        <v>37</v>
      </c>
      <c r="U7" s="76" t="s">
        <v>38</v>
      </c>
      <c r="V7" s="76" t="s">
        <v>22</v>
      </c>
      <c r="W7" s="76" t="s">
        <v>39</v>
      </c>
      <c r="X7" s="95"/>
      <c r="Y7" s="95" t="s">
        <v>40</v>
      </c>
      <c r="Z7" s="70" t="s">
        <v>41</v>
      </c>
      <c r="AA7" s="76" t="s">
        <v>42</v>
      </c>
      <c r="AB7" s="76" t="s">
        <v>2</v>
      </c>
      <c r="AC7" s="94"/>
      <c r="AD7" s="109"/>
      <c r="AE7" s="106"/>
      <c r="AF7" s="111">
        <v>1</v>
      </c>
      <c r="AG7" s="111">
        <v>2</v>
      </c>
      <c r="AH7" s="111">
        <v>3</v>
      </c>
      <c r="AI7" s="111">
        <v>4</v>
      </c>
      <c r="AJ7" s="108">
        <v>5</v>
      </c>
      <c r="AK7" s="111">
        <v>6</v>
      </c>
      <c r="AL7" s="111">
        <v>7</v>
      </c>
      <c r="AM7" s="111">
        <v>8</v>
      </c>
      <c r="AN7" s="97"/>
      <c r="AO7" s="76"/>
    </row>
    <row r="8" spans="1:41" s="84" customFormat="1" x14ac:dyDescent="0.2">
      <c r="A8" s="117"/>
      <c r="B8" s="95" t="s">
        <v>43</v>
      </c>
      <c r="C8" s="95" t="s">
        <v>44</v>
      </c>
      <c r="D8" s="70" t="s">
        <v>45</v>
      </c>
      <c r="E8" s="70" t="s">
        <v>46</v>
      </c>
      <c r="F8" s="80"/>
      <c r="G8" s="100"/>
      <c r="H8" s="96" t="s">
        <v>47</v>
      </c>
      <c r="I8" s="96"/>
      <c r="J8" s="76" t="s">
        <v>48</v>
      </c>
      <c r="K8" s="76" t="s">
        <v>49</v>
      </c>
      <c r="L8" s="76" t="s">
        <v>15</v>
      </c>
      <c r="M8" s="76" t="s">
        <v>15</v>
      </c>
      <c r="N8" s="76" t="s">
        <v>50</v>
      </c>
      <c r="O8" s="95" t="s">
        <v>51</v>
      </c>
      <c r="P8" s="95" t="s">
        <v>52</v>
      </c>
      <c r="Q8" s="97"/>
      <c r="R8" s="96" t="s">
        <v>53</v>
      </c>
      <c r="S8" s="98" t="s">
        <v>54</v>
      </c>
      <c r="T8" s="76"/>
      <c r="U8" s="76" t="s">
        <v>55</v>
      </c>
      <c r="V8" s="76"/>
      <c r="W8" s="76" t="s">
        <v>56</v>
      </c>
      <c r="X8" s="95"/>
      <c r="Y8" s="95"/>
      <c r="Z8" s="70"/>
      <c r="AA8" s="76" t="s">
        <v>57</v>
      </c>
      <c r="AB8" s="76"/>
      <c r="AC8" s="120"/>
      <c r="AD8" s="124" t="s">
        <v>58</v>
      </c>
      <c r="AE8" s="125" t="s">
        <v>6</v>
      </c>
      <c r="AF8" s="124" t="s">
        <v>59</v>
      </c>
      <c r="AG8" s="124" t="s">
        <v>60</v>
      </c>
      <c r="AH8" s="124" t="s">
        <v>61</v>
      </c>
      <c r="AI8" s="124" t="s">
        <v>62</v>
      </c>
      <c r="AJ8" s="126" t="s">
        <v>62</v>
      </c>
      <c r="AK8" s="124" t="s">
        <v>63</v>
      </c>
      <c r="AL8" s="124" t="s">
        <v>58</v>
      </c>
      <c r="AM8" s="124" t="s">
        <v>17</v>
      </c>
      <c r="AN8" s="122"/>
      <c r="AO8" s="76"/>
    </row>
    <row r="9" spans="1:41" s="114" customFormat="1" x14ac:dyDescent="0.2">
      <c r="A9" s="117">
        <v>40106</v>
      </c>
      <c r="B9" s="104" t="s">
        <v>64</v>
      </c>
      <c r="C9" s="104" t="s">
        <v>64</v>
      </c>
      <c r="D9" s="105"/>
      <c r="E9" s="105"/>
      <c r="F9" s="106"/>
      <c r="G9" s="107"/>
      <c r="H9" s="108"/>
      <c r="I9" s="108"/>
      <c r="J9" s="108"/>
      <c r="K9" s="108"/>
      <c r="L9" s="109"/>
      <c r="M9" s="110"/>
      <c r="N9" s="110"/>
      <c r="O9" s="104"/>
      <c r="P9" s="104" t="s">
        <v>64</v>
      </c>
      <c r="Q9" s="111"/>
      <c r="R9" s="108" t="s">
        <v>64</v>
      </c>
      <c r="S9" s="112" t="s">
        <v>64</v>
      </c>
      <c r="T9" s="111"/>
      <c r="U9" s="111"/>
      <c r="V9" s="111"/>
      <c r="W9" s="113"/>
      <c r="X9" s="104" t="s">
        <v>64</v>
      </c>
      <c r="Y9" s="104" t="s">
        <v>64</v>
      </c>
      <c r="Z9" s="105" t="s">
        <v>64</v>
      </c>
      <c r="AA9" s="109"/>
      <c r="AB9" s="109"/>
      <c r="AC9" s="121"/>
      <c r="AD9" s="127"/>
      <c r="AE9" s="128"/>
      <c r="AF9" s="124" t="s">
        <v>64</v>
      </c>
      <c r="AG9" s="124" t="s">
        <v>65</v>
      </c>
      <c r="AH9" s="129">
        <f>T10</f>
        <v>6.8500000000000005E-2</v>
      </c>
      <c r="AI9" s="124" t="s">
        <v>64</v>
      </c>
      <c r="AJ9" s="126" t="s">
        <v>66</v>
      </c>
      <c r="AK9" s="124" t="s">
        <v>64</v>
      </c>
      <c r="AL9" s="127"/>
      <c r="AM9" s="124" t="s">
        <v>67</v>
      </c>
      <c r="AN9" s="123"/>
      <c r="AO9" s="109"/>
    </row>
    <row r="10" spans="1:41" x14ac:dyDescent="0.2">
      <c r="A10" s="117">
        <v>40106</v>
      </c>
      <c r="B10" s="2">
        <f t="shared" ref="B10:B73" si="1">(P10+X10)</f>
        <v>300000</v>
      </c>
      <c r="C10" s="48">
        <v>300000</v>
      </c>
      <c r="D10" s="3">
        <v>2985.83</v>
      </c>
      <c r="E10" s="3">
        <v>2994.19</v>
      </c>
      <c r="F10" s="7">
        <v>40087</v>
      </c>
      <c r="G10" s="8">
        <f t="shared" ref="G10:G73" si="2">(E10/D10)-1</f>
        <v>2.7998914874591829E-3</v>
      </c>
      <c r="H10" s="7">
        <v>40136</v>
      </c>
      <c r="I10" s="7">
        <f t="shared" ref="I10:I73" si="3">IF(A10&gt;I9,H10,I9)</f>
        <v>40136</v>
      </c>
      <c r="J10" s="21">
        <v>21</v>
      </c>
      <c r="K10" s="1">
        <f t="shared" ref="K10:K73" si="4">(J10-(NETWORKDAYS(A10,I10,AE$53:AE$223)-1))</f>
        <v>0</v>
      </c>
      <c r="L10" s="2">
        <f t="shared" ref="L10:L73" si="5">TRUNC((E10/D10)^TRUNC((K10/J10),9),8)</f>
        <v>1</v>
      </c>
      <c r="M10" s="10">
        <v>1</v>
      </c>
      <c r="N10" s="10">
        <v>1</v>
      </c>
      <c r="O10" s="2">
        <f t="shared" ref="O10:O40" si="6">TRUNC(((E10/D10)^(K10/J10)),8)</f>
        <v>1</v>
      </c>
      <c r="P10" s="2">
        <f t="shared" ref="P10:P72" si="7">TRUNC(C10*O10,8)</f>
        <v>300000</v>
      </c>
      <c r="Q10" s="9">
        <v>0</v>
      </c>
      <c r="R10" s="4">
        <f t="shared" ref="R10:R73" si="8">IF(Q10&gt;0,VLOOKUP($A10,$AE$10:$AJ$21,6),0)</f>
        <v>0</v>
      </c>
      <c r="S10" s="59">
        <f t="shared" ref="S10:S73" si="9">IF(R10&gt;0,TRUNC(R10*P10,8),0)</f>
        <v>0</v>
      </c>
      <c r="T10" s="49">
        <v>6.8500000000000005E-2</v>
      </c>
      <c r="U10" s="9">
        <v>0</v>
      </c>
      <c r="V10" s="9">
        <v>252</v>
      </c>
      <c r="W10" s="10">
        <f t="shared" ref="W10:W73" si="10">ROUND((1+T10)^TRUNC((U10/V10),9),9)</f>
        <v>1</v>
      </c>
      <c r="X10" s="2">
        <f t="shared" ref="X10:X73" si="11">TRUNC((P10*(W10-1)),8)</f>
        <v>0</v>
      </c>
      <c r="Y10" s="2">
        <v>0</v>
      </c>
      <c r="Z10" s="3">
        <f t="shared" ref="Z10:Z41" si="12">IF(S10&gt;0,S10+X10,0)</f>
        <v>0</v>
      </c>
      <c r="AA10" s="1" t="s">
        <v>68</v>
      </c>
      <c r="AB10" s="7">
        <v>40071</v>
      </c>
      <c r="AC10" s="5"/>
      <c r="AD10" s="13"/>
      <c r="AE10" s="14"/>
      <c r="AF10" s="15"/>
      <c r="AG10" s="16"/>
      <c r="AH10" s="23">
        <v>0</v>
      </c>
      <c r="AI10" s="23">
        <v>0</v>
      </c>
      <c r="AJ10" s="18">
        <v>0</v>
      </c>
      <c r="AK10" s="23">
        <v>0</v>
      </c>
      <c r="AL10" s="13"/>
      <c r="AM10" s="14"/>
      <c r="AN10" s="9"/>
      <c r="AO10" s="1"/>
    </row>
    <row r="11" spans="1:41" x14ac:dyDescent="0.2">
      <c r="A11" s="118">
        <f t="shared" ref="A11:A74" si="13">(A10+1)</f>
        <v>40107</v>
      </c>
      <c r="B11" s="2">
        <f t="shared" si="1"/>
        <v>300118.84170369001</v>
      </c>
      <c r="C11" s="2">
        <f t="shared" ref="C11:C73" si="14">TRUNC(IF(Q10&gt;0,VLOOKUP(A10,$AE$11:$AF$21,2),C10),8)</f>
        <v>300000</v>
      </c>
      <c r="D11" s="50">
        <f t="shared" ref="D11:D74" si="15">IF(E11=E10,D10,E10)</f>
        <v>2985.83</v>
      </c>
      <c r="E11" s="3">
        <f>IF(K11=1,VLOOKUP(A10,[1]Plan1!$AQ$43:$AS$500,3),E10)</f>
        <v>2994.19</v>
      </c>
      <c r="F11" s="7">
        <f t="shared" ref="F11:F74" si="16">IF(D11=D10,F10,A11)</f>
        <v>40087</v>
      </c>
      <c r="G11" s="8">
        <f t="shared" si="2"/>
        <v>2.7998914874591829E-3</v>
      </c>
      <c r="H11" s="7">
        <f t="shared" ref="H11:H74" si="17">IF(DAY(A11)=15,VLOOKUP(A11,AI$53:AN$175,4),H10)</f>
        <v>40136</v>
      </c>
      <c r="I11" s="7">
        <f t="shared" si="3"/>
        <v>40136</v>
      </c>
      <c r="J11" s="1">
        <f t="shared" ref="J11:J74" si="18">IF(I11=I10,J10,NETWORKDAYS(I10,I11,$AE$53:$AE$223)-1)</f>
        <v>21</v>
      </c>
      <c r="K11" s="1">
        <f t="shared" si="4"/>
        <v>1</v>
      </c>
      <c r="L11" s="2">
        <f t="shared" si="5"/>
        <v>1.0001331499999999</v>
      </c>
      <c r="M11" s="10">
        <f t="shared" ref="M11:M41" si="19">IF(I11&gt;I10,ROUND(O10,4),M10)</f>
        <v>1</v>
      </c>
      <c r="N11" s="10">
        <v>1</v>
      </c>
      <c r="O11" s="2">
        <f t="shared" si="6"/>
        <v>1.0001331499999999</v>
      </c>
      <c r="P11" s="2">
        <f t="shared" si="7"/>
        <v>300039.94500000001</v>
      </c>
      <c r="Q11" s="9">
        <v>0</v>
      </c>
      <c r="R11" s="4">
        <f t="shared" si="8"/>
        <v>0</v>
      </c>
      <c r="S11" s="59">
        <f t="shared" si="9"/>
        <v>0</v>
      </c>
      <c r="T11" s="8">
        <f t="shared" ref="T11:T74" si="20">(T10)</f>
        <v>6.8500000000000005E-2</v>
      </c>
      <c r="U11" s="9">
        <f t="shared" ref="U11:U74" si="21">IF(Q10&gt;0,1,IF(K11=K10,U10,U10+1))</f>
        <v>1</v>
      </c>
      <c r="V11" s="9">
        <v>252</v>
      </c>
      <c r="W11" s="10">
        <f t="shared" si="10"/>
        <v>1.0002629540000001</v>
      </c>
      <c r="X11" s="2">
        <f t="shared" si="11"/>
        <v>78.896703689999995</v>
      </c>
      <c r="Y11" s="2">
        <v>0</v>
      </c>
      <c r="Z11" s="3">
        <f t="shared" si="12"/>
        <v>0</v>
      </c>
      <c r="AA11" s="1" t="str">
        <f t="shared" ref="AA11:AA74" si="22">AA10</f>
        <v>A+J=</v>
      </c>
      <c r="AB11" s="7">
        <f t="shared" ref="AB11:AB74" si="23">IF(Q10&gt;0,VLOOKUP(A10,$AE$10:$AM$48,9),AB10)</f>
        <v>40071</v>
      </c>
      <c r="AC11" s="5" t="str">
        <f>TEXT(AE11,"dddd")</f>
        <v>terça-feira</v>
      </c>
      <c r="AD11" s="13">
        <v>0</v>
      </c>
      <c r="AE11" s="14">
        <v>40106</v>
      </c>
      <c r="AF11" s="15">
        <v>300000</v>
      </c>
      <c r="AG11" s="17"/>
      <c r="AH11" s="23">
        <v>0</v>
      </c>
      <c r="AI11" s="23">
        <v>0</v>
      </c>
      <c r="AJ11" s="24">
        <v>0</v>
      </c>
      <c r="AK11" s="23">
        <f t="shared" ref="AK11:AK21" si="24">(AH11+AI11)</f>
        <v>0</v>
      </c>
      <c r="AL11" s="13"/>
      <c r="AM11" s="14">
        <f t="shared" ref="AM11:AM20" si="25">AE12</f>
        <v>40471</v>
      </c>
      <c r="AN11" s="9"/>
      <c r="AO11" s="3"/>
    </row>
    <row r="12" spans="1:41" x14ac:dyDescent="0.2">
      <c r="A12" s="118">
        <f t="shared" si="13"/>
        <v>40108</v>
      </c>
      <c r="B12" s="2">
        <f t="shared" si="1"/>
        <v>300237.72842195997</v>
      </c>
      <c r="C12" s="2">
        <f t="shared" si="14"/>
        <v>300000</v>
      </c>
      <c r="D12" s="50">
        <f t="shared" si="15"/>
        <v>2985.83</v>
      </c>
      <c r="E12" s="3">
        <f>IF(K12=1,VLOOKUP(A11,[1]Plan1!$AQ$43:$AS$500,3),E11)</f>
        <v>2994.19</v>
      </c>
      <c r="F12" s="7">
        <f t="shared" si="16"/>
        <v>40087</v>
      </c>
      <c r="G12" s="8">
        <f t="shared" si="2"/>
        <v>2.7998914874591829E-3</v>
      </c>
      <c r="H12" s="7">
        <f t="shared" si="17"/>
        <v>40136</v>
      </c>
      <c r="I12" s="7">
        <f t="shared" si="3"/>
        <v>40136</v>
      </c>
      <c r="J12" s="1">
        <f t="shared" si="18"/>
        <v>21</v>
      </c>
      <c r="K12" s="1">
        <f t="shared" si="4"/>
        <v>2</v>
      </c>
      <c r="L12" s="2">
        <f t="shared" si="5"/>
        <v>1.00026631</v>
      </c>
      <c r="M12" s="10">
        <f t="shared" si="19"/>
        <v>1</v>
      </c>
      <c r="N12" s="10">
        <v>1</v>
      </c>
      <c r="O12" s="2">
        <f t="shared" si="6"/>
        <v>1.00026631</v>
      </c>
      <c r="P12" s="2">
        <f t="shared" si="7"/>
        <v>300079.89299999998</v>
      </c>
      <c r="Q12" s="9">
        <v>0</v>
      </c>
      <c r="R12" s="4">
        <f t="shared" si="8"/>
        <v>0</v>
      </c>
      <c r="S12" s="59">
        <f t="shared" si="9"/>
        <v>0</v>
      </c>
      <c r="T12" s="8">
        <f t="shared" si="20"/>
        <v>6.8500000000000005E-2</v>
      </c>
      <c r="U12" s="9">
        <f t="shared" si="21"/>
        <v>2</v>
      </c>
      <c r="V12" s="9">
        <v>252</v>
      </c>
      <c r="W12" s="10">
        <f t="shared" si="10"/>
        <v>1.000525978</v>
      </c>
      <c r="X12" s="2">
        <f t="shared" si="11"/>
        <v>157.83542195999999</v>
      </c>
      <c r="Y12" s="2">
        <v>0</v>
      </c>
      <c r="Z12" s="3">
        <f t="shared" si="12"/>
        <v>0</v>
      </c>
      <c r="AA12" s="1" t="str">
        <f t="shared" si="22"/>
        <v>A+J=</v>
      </c>
      <c r="AB12" s="7">
        <f t="shared" si="23"/>
        <v>40071</v>
      </c>
      <c r="AC12" s="5" t="str">
        <f t="shared" ref="AC12:AC21" si="26">TEXT(AE12,"dddd")</f>
        <v>quarta-feira</v>
      </c>
      <c r="AD12" s="13">
        <f t="shared" ref="AD12:AD21" si="27">AD11+1</f>
        <v>1</v>
      </c>
      <c r="AE12" s="14">
        <v>40471</v>
      </c>
      <c r="AF12" s="15">
        <f t="shared" ref="AF12:AF21" si="28">(AF11-AI12)</f>
        <v>278082.52937521</v>
      </c>
      <c r="AG12" s="17">
        <f t="shared" ref="AG12:AG21" si="29">NETWORKDAYS(AE11,AE12,AE$53:AE$223)-1</f>
        <v>251</v>
      </c>
      <c r="AH12" s="26">
        <f t="shared" ref="AH12:AH21" si="30">TRUNC(AF11*(ROUND(1.0685^(AG12/252),9)-1),8)</f>
        <v>20465.732100000001</v>
      </c>
      <c r="AI12" s="26">
        <f t="shared" ref="AI12:AI21" si="31">TRUNC((AF11*AJ12),8)</f>
        <v>21917.470624789999</v>
      </c>
      <c r="AJ12" s="18">
        <v>7.3058235415985384E-2</v>
      </c>
      <c r="AK12" s="23">
        <f t="shared" si="24"/>
        <v>42383.202724789997</v>
      </c>
      <c r="AL12" s="13">
        <f t="shared" ref="AL12:AL21" si="32">AL11+1</f>
        <v>1</v>
      </c>
      <c r="AM12" s="14">
        <f t="shared" si="25"/>
        <v>40836</v>
      </c>
      <c r="AN12" s="9"/>
      <c r="AO12" s="3"/>
    </row>
    <row r="13" spans="1:41" x14ac:dyDescent="0.2">
      <c r="A13" s="118">
        <f t="shared" si="13"/>
        <v>40109</v>
      </c>
      <c r="B13" s="2">
        <f t="shared" si="1"/>
        <v>300356.66587014997</v>
      </c>
      <c r="C13" s="2">
        <f t="shared" si="14"/>
        <v>300000</v>
      </c>
      <c r="D13" s="50">
        <f t="shared" si="15"/>
        <v>2985.83</v>
      </c>
      <c r="E13" s="3">
        <f>IF(K13=1,VLOOKUP(A12,[1]Plan1!$AQ$43:$AS$500,3),E12)</f>
        <v>2994.19</v>
      </c>
      <c r="F13" s="7">
        <f t="shared" si="16"/>
        <v>40087</v>
      </c>
      <c r="G13" s="8">
        <f t="shared" si="2"/>
        <v>2.7998914874591829E-3</v>
      </c>
      <c r="H13" s="7">
        <f t="shared" si="17"/>
        <v>40136</v>
      </c>
      <c r="I13" s="7">
        <f t="shared" si="3"/>
        <v>40136</v>
      </c>
      <c r="J13" s="1">
        <f t="shared" si="18"/>
        <v>21</v>
      </c>
      <c r="K13" s="1">
        <f t="shared" si="4"/>
        <v>3</v>
      </c>
      <c r="L13" s="2">
        <f t="shared" si="5"/>
        <v>1.0003995000000001</v>
      </c>
      <c r="M13" s="10">
        <f t="shared" si="19"/>
        <v>1</v>
      </c>
      <c r="N13" s="10">
        <v>1</v>
      </c>
      <c r="O13" s="2">
        <f t="shared" si="6"/>
        <v>1.0003995000000001</v>
      </c>
      <c r="P13" s="2">
        <f t="shared" si="7"/>
        <v>300119.84999999998</v>
      </c>
      <c r="Q13" s="9">
        <v>0</v>
      </c>
      <c r="R13" s="4">
        <f t="shared" si="8"/>
        <v>0</v>
      </c>
      <c r="S13" s="59">
        <f t="shared" si="9"/>
        <v>0</v>
      </c>
      <c r="T13" s="8">
        <f t="shared" si="20"/>
        <v>6.8500000000000005E-2</v>
      </c>
      <c r="U13" s="9">
        <f t="shared" si="21"/>
        <v>3</v>
      </c>
      <c r="V13" s="9">
        <v>252</v>
      </c>
      <c r="W13" s="10">
        <f t="shared" si="10"/>
        <v>1.000789071</v>
      </c>
      <c r="X13" s="2">
        <f t="shared" si="11"/>
        <v>236.81587014999999</v>
      </c>
      <c r="Y13" s="2">
        <v>0</v>
      </c>
      <c r="Z13" s="3">
        <f t="shared" si="12"/>
        <v>0</v>
      </c>
      <c r="AA13" s="1" t="str">
        <f t="shared" si="22"/>
        <v>A+J=</v>
      </c>
      <c r="AB13" s="7">
        <f t="shared" si="23"/>
        <v>40071</v>
      </c>
      <c r="AC13" s="5" t="str">
        <f t="shared" si="26"/>
        <v>quinta-feira</v>
      </c>
      <c r="AD13" s="13">
        <f t="shared" si="27"/>
        <v>2</v>
      </c>
      <c r="AE13" s="14">
        <v>40836</v>
      </c>
      <c r="AF13" s="15">
        <f t="shared" si="28"/>
        <v>254747.97991262001</v>
      </c>
      <c r="AG13" s="17">
        <f t="shared" si="29"/>
        <v>252</v>
      </c>
      <c r="AH13" s="26">
        <f t="shared" si="30"/>
        <v>19048.653262200001</v>
      </c>
      <c r="AI13" s="26">
        <f t="shared" si="31"/>
        <v>23334.549462589999</v>
      </c>
      <c r="AJ13" s="18">
        <v>8.3912317379381832E-2</v>
      </c>
      <c r="AK13" s="23">
        <f t="shared" si="24"/>
        <v>42383.202724789997</v>
      </c>
      <c r="AL13" s="13">
        <f t="shared" si="32"/>
        <v>2</v>
      </c>
      <c r="AM13" s="14">
        <f t="shared" si="25"/>
        <v>41200</v>
      </c>
      <c r="AN13" s="9"/>
      <c r="AO13" s="3"/>
    </row>
    <row r="14" spans="1:41" x14ac:dyDescent="0.2">
      <c r="A14" s="118">
        <f t="shared" si="13"/>
        <v>40110</v>
      </c>
      <c r="B14" s="2">
        <f t="shared" si="1"/>
        <v>300475.64775718999</v>
      </c>
      <c r="C14" s="2">
        <f t="shared" si="14"/>
        <v>300000</v>
      </c>
      <c r="D14" s="50">
        <f t="shared" si="15"/>
        <v>2985.83</v>
      </c>
      <c r="E14" s="3">
        <f>IF(K14=1,VLOOKUP(A13,[1]Plan1!$AQ$43:$AS$500,3),E13)</f>
        <v>2994.19</v>
      </c>
      <c r="F14" s="7">
        <f t="shared" si="16"/>
        <v>40087</v>
      </c>
      <c r="G14" s="8">
        <f t="shared" si="2"/>
        <v>2.7998914874591829E-3</v>
      </c>
      <c r="H14" s="7">
        <f t="shared" si="17"/>
        <v>40136</v>
      </c>
      <c r="I14" s="7">
        <f t="shared" si="3"/>
        <v>40136</v>
      </c>
      <c r="J14" s="1">
        <f t="shared" si="18"/>
        <v>21</v>
      </c>
      <c r="K14" s="1">
        <f t="shared" si="4"/>
        <v>4</v>
      </c>
      <c r="L14" s="2">
        <f t="shared" si="5"/>
        <v>1.0005326999999999</v>
      </c>
      <c r="M14" s="10">
        <f t="shared" si="19"/>
        <v>1</v>
      </c>
      <c r="N14" s="10">
        <v>1</v>
      </c>
      <c r="O14" s="2">
        <f t="shared" si="6"/>
        <v>1.0005326999999999</v>
      </c>
      <c r="P14" s="2">
        <f t="shared" si="7"/>
        <v>300159.81</v>
      </c>
      <c r="Q14" s="9">
        <v>0</v>
      </c>
      <c r="R14" s="4">
        <f t="shared" si="8"/>
        <v>0</v>
      </c>
      <c r="S14" s="59">
        <f t="shared" si="9"/>
        <v>0</v>
      </c>
      <c r="T14" s="8">
        <f t="shared" si="20"/>
        <v>6.8500000000000005E-2</v>
      </c>
      <c r="U14" s="9">
        <f t="shared" si="21"/>
        <v>4</v>
      </c>
      <c r="V14" s="9">
        <v>252</v>
      </c>
      <c r="W14" s="10">
        <f t="shared" si="10"/>
        <v>1.0010522319999999</v>
      </c>
      <c r="X14" s="2">
        <f t="shared" si="11"/>
        <v>315.83775718999999</v>
      </c>
      <c r="Y14" s="2">
        <v>0</v>
      </c>
      <c r="Z14" s="3">
        <f t="shared" si="12"/>
        <v>0</v>
      </c>
      <c r="AA14" s="1" t="str">
        <f t="shared" si="22"/>
        <v>A+J=</v>
      </c>
      <c r="AB14" s="7">
        <f t="shared" si="23"/>
        <v>40071</v>
      </c>
      <c r="AC14" s="5" t="str">
        <f t="shared" si="26"/>
        <v>quinta-feira</v>
      </c>
      <c r="AD14" s="13">
        <f t="shared" si="27"/>
        <v>3</v>
      </c>
      <c r="AE14" s="14">
        <v>41200</v>
      </c>
      <c r="AF14" s="15">
        <f t="shared" si="28"/>
        <v>229743.45688752001</v>
      </c>
      <c r="AG14" s="17">
        <f t="shared" si="29"/>
        <v>251</v>
      </c>
      <c r="AH14" s="26">
        <f t="shared" si="30"/>
        <v>17378.679699690001</v>
      </c>
      <c r="AI14" s="26">
        <f t="shared" si="31"/>
        <v>25004.523025099999</v>
      </c>
      <c r="AJ14" s="18">
        <v>9.8153959979117619E-2</v>
      </c>
      <c r="AK14" s="23">
        <f t="shared" si="24"/>
        <v>42383.202724789997</v>
      </c>
      <c r="AL14" s="13">
        <f t="shared" si="32"/>
        <v>3</v>
      </c>
      <c r="AM14" s="14">
        <f t="shared" si="25"/>
        <v>41565</v>
      </c>
      <c r="AN14" s="9"/>
      <c r="AO14" s="3"/>
    </row>
    <row r="15" spans="1:41" x14ac:dyDescent="0.2">
      <c r="A15" s="118">
        <f t="shared" si="13"/>
        <v>40111</v>
      </c>
      <c r="B15" s="2">
        <f t="shared" si="1"/>
        <v>300475.64775718999</v>
      </c>
      <c r="C15" s="2">
        <f t="shared" si="14"/>
        <v>300000</v>
      </c>
      <c r="D15" s="50">
        <f t="shared" si="15"/>
        <v>2985.83</v>
      </c>
      <c r="E15" s="3">
        <f>IF(K15=1,VLOOKUP(A14,[1]Plan1!$AQ$43:$AS$500,3),E14)</f>
        <v>2994.19</v>
      </c>
      <c r="F15" s="7">
        <f t="shared" si="16"/>
        <v>40087</v>
      </c>
      <c r="G15" s="8">
        <f t="shared" si="2"/>
        <v>2.7998914874591829E-3</v>
      </c>
      <c r="H15" s="7">
        <f t="shared" si="17"/>
        <v>40136</v>
      </c>
      <c r="I15" s="7">
        <f t="shared" si="3"/>
        <v>40136</v>
      </c>
      <c r="J15" s="1">
        <f t="shared" si="18"/>
        <v>21</v>
      </c>
      <c r="K15" s="1">
        <f t="shared" si="4"/>
        <v>4</v>
      </c>
      <c r="L15" s="2">
        <f t="shared" si="5"/>
        <v>1.0005326999999999</v>
      </c>
      <c r="M15" s="10">
        <f t="shared" si="19"/>
        <v>1</v>
      </c>
      <c r="N15" s="10">
        <v>1</v>
      </c>
      <c r="O15" s="2">
        <f t="shared" si="6"/>
        <v>1.0005326999999999</v>
      </c>
      <c r="P15" s="2">
        <f t="shared" si="7"/>
        <v>300159.81</v>
      </c>
      <c r="Q15" s="9">
        <v>0</v>
      </c>
      <c r="R15" s="4">
        <f t="shared" si="8"/>
        <v>0</v>
      </c>
      <c r="S15" s="59">
        <f t="shared" si="9"/>
        <v>0</v>
      </c>
      <c r="T15" s="8">
        <f t="shared" si="20"/>
        <v>6.8500000000000005E-2</v>
      </c>
      <c r="U15" s="9">
        <f t="shared" si="21"/>
        <v>4</v>
      </c>
      <c r="V15" s="9">
        <v>252</v>
      </c>
      <c r="W15" s="10">
        <f t="shared" si="10"/>
        <v>1.0010522319999999</v>
      </c>
      <c r="X15" s="2">
        <f t="shared" si="11"/>
        <v>315.83775718999999</v>
      </c>
      <c r="Y15" s="2">
        <v>0</v>
      </c>
      <c r="Z15" s="3">
        <f t="shared" si="12"/>
        <v>0</v>
      </c>
      <c r="AA15" s="1" t="str">
        <f t="shared" si="22"/>
        <v>A+J=</v>
      </c>
      <c r="AB15" s="7">
        <f t="shared" si="23"/>
        <v>40071</v>
      </c>
      <c r="AC15" s="5" t="str">
        <f t="shared" si="26"/>
        <v>sexta-feira</v>
      </c>
      <c r="AD15" s="13">
        <f t="shared" si="27"/>
        <v>4</v>
      </c>
      <c r="AE15" s="14">
        <v>41565</v>
      </c>
      <c r="AF15" s="15">
        <f t="shared" si="28"/>
        <v>203097.68095952002</v>
      </c>
      <c r="AG15" s="17">
        <f t="shared" si="29"/>
        <v>252</v>
      </c>
      <c r="AH15" s="26">
        <f t="shared" si="30"/>
        <v>15737.42679679</v>
      </c>
      <c r="AI15" s="26">
        <f t="shared" si="31"/>
        <v>26645.775927999999</v>
      </c>
      <c r="AJ15" s="18">
        <v>0.11598056497011607</v>
      </c>
      <c r="AK15" s="23">
        <f t="shared" si="24"/>
        <v>42383.202724789997</v>
      </c>
      <c r="AL15" s="13">
        <f t="shared" si="32"/>
        <v>4</v>
      </c>
      <c r="AM15" s="14">
        <f t="shared" si="25"/>
        <v>41932</v>
      </c>
      <c r="AN15" s="9"/>
      <c r="AO15" s="3"/>
    </row>
    <row r="16" spans="1:41" x14ac:dyDescent="0.2">
      <c r="A16" s="118">
        <f t="shared" si="13"/>
        <v>40112</v>
      </c>
      <c r="B16" s="2">
        <f t="shared" si="1"/>
        <v>300475.64775718999</v>
      </c>
      <c r="C16" s="2">
        <f t="shared" si="14"/>
        <v>300000</v>
      </c>
      <c r="D16" s="50">
        <f t="shared" si="15"/>
        <v>2985.83</v>
      </c>
      <c r="E16" s="3">
        <f>IF(K16=1,VLOOKUP(A15,[1]Plan1!$AQ$43:$AS$500,3),E15)</f>
        <v>2994.19</v>
      </c>
      <c r="F16" s="7">
        <f t="shared" si="16"/>
        <v>40087</v>
      </c>
      <c r="G16" s="8">
        <f t="shared" si="2"/>
        <v>2.7998914874591829E-3</v>
      </c>
      <c r="H16" s="7">
        <f t="shared" si="17"/>
        <v>40136</v>
      </c>
      <c r="I16" s="7">
        <f t="shared" si="3"/>
        <v>40136</v>
      </c>
      <c r="J16" s="1">
        <f t="shared" si="18"/>
        <v>21</v>
      </c>
      <c r="K16" s="1">
        <f t="shared" si="4"/>
        <v>4</v>
      </c>
      <c r="L16" s="2">
        <f t="shared" si="5"/>
        <v>1.0005326999999999</v>
      </c>
      <c r="M16" s="10">
        <f t="shared" si="19"/>
        <v>1</v>
      </c>
      <c r="N16" s="10">
        <v>1</v>
      </c>
      <c r="O16" s="2">
        <f t="shared" si="6"/>
        <v>1.0005326999999999</v>
      </c>
      <c r="P16" s="2">
        <f t="shared" si="7"/>
        <v>300159.81</v>
      </c>
      <c r="Q16" s="9">
        <v>0</v>
      </c>
      <c r="R16" s="4">
        <f t="shared" si="8"/>
        <v>0</v>
      </c>
      <c r="S16" s="59">
        <f t="shared" si="9"/>
        <v>0</v>
      </c>
      <c r="T16" s="8">
        <f t="shared" si="20"/>
        <v>6.8500000000000005E-2</v>
      </c>
      <c r="U16" s="9">
        <f t="shared" si="21"/>
        <v>4</v>
      </c>
      <c r="V16" s="9">
        <v>252</v>
      </c>
      <c r="W16" s="10">
        <f t="shared" si="10"/>
        <v>1.0010522319999999</v>
      </c>
      <c r="X16" s="2">
        <f t="shared" si="11"/>
        <v>315.83775718999999</v>
      </c>
      <c r="Y16" s="2">
        <v>0</v>
      </c>
      <c r="Z16" s="3">
        <f t="shared" si="12"/>
        <v>0</v>
      </c>
      <c r="AA16" s="1" t="str">
        <f t="shared" si="22"/>
        <v>A+J=</v>
      </c>
      <c r="AB16" s="7">
        <f t="shared" si="23"/>
        <v>40071</v>
      </c>
      <c r="AC16" s="5" t="str">
        <f t="shared" si="26"/>
        <v>segunda-feira</v>
      </c>
      <c r="AD16" s="13">
        <f t="shared" si="27"/>
        <v>5</v>
      </c>
      <c r="AE16" s="14">
        <v>41932</v>
      </c>
      <c r="AF16" s="15">
        <f t="shared" si="28"/>
        <v>174626.66938045001</v>
      </c>
      <c r="AG16" s="17">
        <f t="shared" si="29"/>
        <v>252</v>
      </c>
      <c r="AH16" s="26">
        <f t="shared" si="30"/>
        <v>13912.19114572</v>
      </c>
      <c r="AI16" s="26">
        <f t="shared" si="31"/>
        <v>28471.01157907</v>
      </c>
      <c r="AJ16" s="18">
        <v>0.14018383392937633</v>
      </c>
      <c r="AK16" s="23">
        <f t="shared" si="24"/>
        <v>42383.202724789997</v>
      </c>
      <c r="AL16" s="13">
        <f t="shared" si="32"/>
        <v>5</v>
      </c>
      <c r="AM16" s="14">
        <f t="shared" si="25"/>
        <v>42297</v>
      </c>
      <c r="AN16" s="9"/>
      <c r="AO16" s="3"/>
    </row>
    <row r="17" spans="1:41" x14ac:dyDescent="0.2">
      <c r="A17" s="118">
        <f t="shared" si="13"/>
        <v>40113</v>
      </c>
      <c r="B17" s="2">
        <f t="shared" si="1"/>
        <v>300594.68100207997</v>
      </c>
      <c r="C17" s="2">
        <f t="shared" si="14"/>
        <v>300000</v>
      </c>
      <c r="D17" s="50">
        <f t="shared" si="15"/>
        <v>2985.83</v>
      </c>
      <c r="E17" s="3">
        <f>IF(K17=1,VLOOKUP(A16,[1]Plan1!$AQ$43:$AS$500,3),E16)</f>
        <v>2994.19</v>
      </c>
      <c r="F17" s="7">
        <f t="shared" si="16"/>
        <v>40087</v>
      </c>
      <c r="G17" s="8">
        <f t="shared" si="2"/>
        <v>2.7998914874591829E-3</v>
      </c>
      <c r="H17" s="7">
        <f t="shared" si="17"/>
        <v>40136</v>
      </c>
      <c r="I17" s="7">
        <f t="shared" si="3"/>
        <v>40136</v>
      </c>
      <c r="J17" s="1">
        <f t="shared" si="18"/>
        <v>21</v>
      </c>
      <c r="K17" s="1">
        <f t="shared" si="4"/>
        <v>5</v>
      </c>
      <c r="L17" s="2">
        <f t="shared" si="5"/>
        <v>1.00066593</v>
      </c>
      <c r="M17" s="10">
        <f t="shared" si="19"/>
        <v>1</v>
      </c>
      <c r="N17" s="10">
        <v>1</v>
      </c>
      <c r="O17" s="2">
        <f t="shared" si="6"/>
        <v>1.00066593</v>
      </c>
      <c r="P17" s="2">
        <f t="shared" si="7"/>
        <v>300199.77899999998</v>
      </c>
      <c r="Q17" s="9">
        <v>0</v>
      </c>
      <c r="R17" s="4">
        <f t="shared" si="8"/>
        <v>0</v>
      </c>
      <c r="S17" s="59">
        <f t="shared" si="9"/>
        <v>0</v>
      </c>
      <c r="T17" s="8">
        <f t="shared" si="20"/>
        <v>6.8500000000000005E-2</v>
      </c>
      <c r="U17" s="9">
        <f t="shared" si="21"/>
        <v>5</v>
      </c>
      <c r="V17" s="9">
        <v>252</v>
      </c>
      <c r="W17" s="10">
        <f t="shared" si="10"/>
        <v>1.0013154639999999</v>
      </c>
      <c r="X17" s="2">
        <f t="shared" si="11"/>
        <v>394.90200207999999</v>
      </c>
      <c r="Y17" s="2">
        <v>0</v>
      </c>
      <c r="Z17" s="3">
        <f t="shared" si="12"/>
        <v>0</v>
      </c>
      <c r="AA17" s="1" t="str">
        <f t="shared" si="22"/>
        <v>A+J=</v>
      </c>
      <c r="AB17" s="7">
        <f t="shared" si="23"/>
        <v>40071</v>
      </c>
      <c r="AC17" s="5" t="str">
        <f t="shared" si="26"/>
        <v>terça-feira</v>
      </c>
      <c r="AD17" s="13">
        <f t="shared" si="27"/>
        <v>6</v>
      </c>
      <c r="AE17" s="14">
        <v>42297</v>
      </c>
      <c r="AF17" s="15">
        <f t="shared" si="28"/>
        <v>144156.34209918001</v>
      </c>
      <c r="AG17" s="17">
        <f t="shared" si="29"/>
        <v>251</v>
      </c>
      <c r="AH17" s="26">
        <f t="shared" si="30"/>
        <v>11912.87544351</v>
      </c>
      <c r="AI17" s="26">
        <f t="shared" si="31"/>
        <v>30470.327281270002</v>
      </c>
      <c r="AJ17" s="18">
        <v>0.17448839509671615</v>
      </c>
      <c r="AK17" s="23">
        <f t="shared" si="24"/>
        <v>42383.20272478</v>
      </c>
      <c r="AL17" s="13">
        <f t="shared" si="32"/>
        <v>6</v>
      </c>
      <c r="AM17" s="14">
        <f t="shared" si="25"/>
        <v>42663</v>
      </c>
      <c r="AN17" s="9"/>
      <c r="AO17" s="3"/>
    </row>
    <row r="18" spans="1:41" x14ac:dyDescent="0.2">
      <c r="A18" s="118">
        <f t="shared" si="13"/>
        <v>40114</v>
      </c>
      <c r="B18" s="2">
        <f t="shared" si="1"/>
        <v>300713.75871024001</v>
      </c>
      <c r="C18" s="2">
        <f t="shared" si="14"/>
        <v>300000</v>
      </c>
      <c r="D18" s="50">
        <f t="shared" si="15"/>
        <v>2985.83</v>
      </c>
      <c r="E18" s="3">
        <f>IF(K18=1,VLOOKUP(A17,[1]Plan1!$AQ$43:$AS$500,3),E17)</f>
        <v>2994.19</v>
      </c>
      <c r="F18" s="7">
        <f t="shared" si="16"/>
        <v>40087</v>
      </c>
      <c r="G18" s="8">
        <f t="shared" si="2"/>
        <v>2.7998914874591829E-3</v>
      </c>
      <c r="H18" s="7">
        <f t="shared" si="17"/>
        <v>40136</v>
      </c>
      <c r="I18" s="7">
        <f t="shared" si="3"/>
        <v>40136</v>
      </c>
      <c r="J18" s="1">
        <f t="shared" si="18"/>
        <v>21</v>
      </c>
      <c r="K18" s="1">
        <f t="shared" si="4"/>
        <v>6</v>
      </c>
      <c r="L18" s="2">
        <f t="shared" si="5"/>
        <v>1.0007991700000001</v>
      </c>
      <c r="M18" s="10">
        <f t="shared" si="19"/>
        <v>1</v>
      </c>
      <c r="N18" s="10">
        <v>1</v>
      </c>
      <c r="O18" s="2">
        <f t="shared" si="6"/>
        <v>1.0007991700000001</v>
      </c>
      <c r="P18" s="2">
        <f t="shared" si="7"/>
        <v>300239.75099999999</v>
      </c>
      <c r="Q18" s="9">
        <v>0</v>
      </c>
      <c r="R18" s="4">
        <f t="shared" si="8"/>
        <v>0</v>
      </c>
      <c r="S18" s="59">
        <f t="shared" si="9"/>
        <v>0</v>
      </c>
      <c r="T18" s="8">
        <f t="shared" si="20"/>
        <v>6.8500000000000005E-2</v>
      </c>
      <c r="U18" s="9">
        <f t="shared" si="21"/>
        <v>6</v>
      </c>
      <c r="V18" s="9">
        <v>252</v>
      </c>
      <c r="W18" s="10">
        <f t="shared" si="10"/>
        <v>1.001578764</v>
      </c>
      <c r="X18" s="2">
        <f t="shared" si="11"/>
        <v>474.00771023999999</v>
      </c>
      <c r="Y18" s="2">
        <v>0</v>
      </c>
      <c r="Z18" s="3">
        <f t="shared" si="12"/>
        <v>0</v>
      </c>
      <c r="AA18" s="1" t="str">
        <f t="shared" si="22"/>
        <v>A+J=</v>
      </c>
      <c r="AB18" s="7">
        <f t="shared" si="23"/>
        <v>40071</v>
      </c>
      <c r="AC18" s="5" t="str">
        <f t="shared" si="26"/>
        <v>quinta-feira</v>
      </c>
      <c r="AD18" s="13">
        <f t="shared" si="27"/>
        <v>7</v>
      </c>
      <c r="AE18" s="14">
        <v>42663</v>
      </c>
      <c r="AF18" s="15">
        <f t="shared" si="28"/>
        <v>111647.84880818002</v>
      </c>
      <c r="AG18" s="17">
        <f t="shared" si="29"/>
        <v>252</v>
      </c>
      <c r="AH18" s="26">
        <f t="shared" si="30"/>
        <v>9874.7094337899998</v>
      </c>
      <c r="AI18" s="26">
        <f t="shared" si="31"/>
        <v>32508.493290999999</v>
      </c>
      <c r="AJ18" s="18">
        <v>0.22550858892245132</v>
      </c>
      <c r="AK18" s="23">
        <f t="shared" si="24"/>
        <v>42383.202724789997</v>
      </c>
      <c r="AL18" s="13">
        <f t="shared" si="32"/>
        <v>7</v>
      </c>
      <c r="AM18" s="14">
        <f t="shared" si="25"/>
        <v>43027</v>
      </c>
      <c r="AN18" s="9"/>
      <c r="AO18" s="3"/>
    </row>
    <row r="19" spans="1:41" x14ac:dyDescent="0.2">
      <c r="A19" s="118">
        <f t="shared" si="13"/>
        <v>40115</v>
      </c>
      <c r="B19" s="2">
        <f t="shared" si="1"/>
        <v>300832.88119249005</v>
      </c>
      <c r="C19" s="2">
        <f t="shared" si="14"/>
        <v>300000</v>
      </c>
      <c r="D19" s="50">
        <f t="shared" si="15"/>
        <v>2985.83</v>
      </c>
      <c r="E19" s="3">
        <f>IF(K19=1,VLOOKUP(A18,[1]Plan1!$AQ$43:$AS$500,3),E18)</f>
        <v>2994.19</v>
      </c>
      <c r="F19" s="7">
        <f t="shared" si="16"/>
        <v>40087</v>
      </c>
      <c r="G19" s="8">
        <f t="shared" si="2"/>
        <v>2.7998914874591829E-3</v>
      </c>
      <c r="H19" s="7">
        <f t="shared" si="17"/>
        <v>40136</v>
      </c>
      <c r="I19" s="7">
        <f t="shared" si="3"/>
        <v>40136</v>
      </c>
      <c r="J19" s="1">
        <f t="shared" si="18"/>
        <v>21</v>
      </c>
      <c r="K19" s="1">
        <f t="shared" si="4"/>
        <v>7</v>
      </c>
      <c r="L19" s="2">
        <f t="shared" si="5"/>
        <v>1.00093242</v>
      </c>
      <c r="M19" s="10">
        <f t="shared" si="19"/>
        <v>1</v>
      </c>
      <c r="N19" s="10">
        <v>1</v>
      </c>
      <c r="O19" s="2">
        <f t="shared" si="6"/>
        <v>1.00093242</v>
      </c>
      <c r="P19" s="2">
        <f t="shared" si="7"/>
        <v>300279.72600000002</v>
      </c>
      <c r="Q19" s="9">
        <v>0</v>
      </c>
      <c r="R19" s="4">
        <f t="shared" si="8"/>
        <v>0</v>
      </c>
      <c r="S19" s="59">
        <f t="shared" si="9"/>
        <v>0</v>
      </c>
      <c r="T19" s="8">
        <f t="shared" si="20"/>
        <v>6.8500000000000005E-2</v>
      </c>
      <c r="U19" s="9">
        <f t="shared" si="21"/>
        <v>7</v>
      </c>
      <c r="V19" s="9">
        <v>252</v>
      </c>
      <c r="W19" s="10">
        <f t="shared" si="10"/>
        <v>1.001842133</v>
      </c>
      <c r="X19" s="2">
        <f t="shared" si="11"/>
        <v>553.15519248999999</v>
      </c>
      <c r="Y19" s="2">
        <v>0</v>
      </c>
      <c r="Z19" s="3">
        <f t="shared" si="12"/>
        <v>0</v>
      </c>
      <c r="AA19" s="1" t="str">
        <f t="shared" si="22"/>
        <v>A+J=</v>
      </c>
      <c r="AB19" s="7">
        <f t="shared" si="23"/>
        <v>40071</v>
      </c>
      <c r="AC19" s="5" t="str">
        <f t="shared" si="26"/>
        <v>quinta-feira</v>
      </c>
      <c r="AD19" s="13">
        <f t="shared" si="27"/>
        <v>8</v>
      </c>
      <c r="AE19" s="14">
        <v>43027</v>
      </c>
      <c r="AF19" s="15">
        <f t="shared" si="28"/>
        <v>76849.809790290019</v>
      </c>
      <c r="AG19" s="17">
        <f t="shared" si="29"/>
        <v>250</v>
      </c>
      <c r="AH19" s="26">
        <f t="shared" si="30"/>
        <v>7585.1637069099997</v>
      </c>
      <c r="AI19" s="26">
        <f t="shared" si="31"/>
        <v>34798.039017889998</v>
      </c>
      <c r="AJ19" s="18">
        <v>0.31167675319637589</v>
      </c>
      <c r="AK19" s="23">
        <f t="shared" si="24"/>
        <v>42383.202724799994</v>
      </c>
      <c r="AL19" s="13">
        <f t="shared" si="32"/>
        <v>8</v>
      </c>
      <c r="AM19" s="14">
        <f t="shared" si="25"/>
        <v>43391</v>
      </c>
      <c r="AN19" s="9"/>
      <c r="AO19" s="3"/>
    </row>
    <row r="20" spans="1:41" x14ac:dyDescent="0.2">
      <c r="A20" s="118">
        <f t="shared" si="13"/>
        <v>40116</v>
      </c>
      <c r="B20" s="2">
        <f t="shared" si="1"/>
        <v>300952.05477242003</v>
      </c>
      <c r="C20" s="2">
        <f t="shared" si="14"/>
        <v>300000</v>
      </c>
      <c r="D20" s="50">
        <f t="shared" si="15"/>
        <v>2985.83</v>
      </c>
      <c r="E20" s="3">
        <f>IF(K20=1,VLOOKUP(A19,[1]Plan1!$AQ$43:$AS$500,3),E19)</f>
        <v>2994.19</v>
      </c>
      <c r="F20" s="7">
        <f t="shared" si="16"/>
        <v>40087</v>
      </c>
      <c r="G20" s="8">
        <f t="shared" si="2"/>
        <v>2.7998914874591829E-3</v>
      </c>
      <c r="H20" s="7">
        <f t="shared" si="17"/>
        <v>40136</v>
      </c>
      <c r="I20" s="7">
        <f t="shared" si="3"/>
        <v>40136</v>
      </c>
      <c r="J20" s="1">
        <f t="shared" si="18"/>
        <v>21</v>
      </c>
      <c r="K20" s="1">
        <f t="shared" si="4"/>
        <v>8</v>
      </c>
      <c r="L20" s="2">
        <f t="shared" si="5"/>
        <v>1.0010657000000001</v>
      </c>
      <c r="M20" s="10">
        <f t="shared" si="19"/>
        <v>1</v>
      </c>
      <c r="N20" s="10">
        <v>1</v>
      </c>
      <c r="O20" s="2">
        <f t="shared" si="6"/>
        <v>1.0010657000000001</v>
      </c>
      <c r="P20" s="2">
        <f t="shared" si="7"/>
        <v>300319.71000000002</v>
      </c>
      <c r="Q20" s="9">
        <v>0</v>
      </c>
      <c r="R20" s="4">
        <f t="shared" si="8"/>
        <v>0</v>
      </c>
      <c r="S20" s="59">
        <f t="shared" si="9"/>
        <v>0</v>
      </c>
      <c r="T20" s="8">
        <f t="shared" si="20"/>
        <v>6.8500000000000005E-2</v>
      </c>
      <c r="U20" s="9">
        <f t="shared" si="21"/>
        <v>8</v>
      </c>
      <c r="V20" s="9">
        <v>252</v>
      </c>
      <c r="W20" s="10">
        <f t="shared" si="10"/>
        <v>1.0021055720000001</v>
      </c>
      <c r="X20" s="2">
        <f t="shared" si="11"/>
        <v>632.34477242000003</v>
      </c>
      <c r="Y20" s="2">
        <v>0</v>
      </c>
      <c r="Z20" s="3">
        <f t="shared" si="12"/>
        <v>0</v>
      </c>
      <c r="AA20" s="1" t="str">
        <f t="shared" si="22"/>
        <v>A+J=</v>
      </c>
      <c r="AB20" s="7">
        <f t="shared" si="23"/>
        <v>40071</v>
      </c>
      <c r="AC20" s="5" t="str">
        <f t="shared" si="26"/>
        <v>quinta-feira</v>
      </c>
      <c r="AD20" s="13">
        <f t="shared" si="27"/>
        <v>9</v>
      </c>
      <c r="AE20" s="14">
        <v>43391</v>
      </c>
      <c r="AF20" s="15">
        <f t="shared" si="28"/>
        <v>39666.07637592002</v>
      </c>
      <c r="AG20" s="17">
        <f t="shared" si="29"/>
        <v>249</v>
      </c>
      <c r="AH20" s="26">
        <f t="shared" si="30"/>
        <v>5199.4693104199996</v>
      </c>
      <c r="AI20" s="26">
        <f t="shared" si="31"/>
        <v>37183.733414369999</v>
      </c>
      <c r="AJ20" s="18">
        <v>0.48384938773232183</v>
      </c>
      <c r="AK20" s="23">
        <f t="shared" si="24"/>
        <v>42383.202724789997</v>
      </c>
      <c r="AL20" s="13">
        <f t="shared" si="32"/>
        <v>9</v>
      </c>
      <c r="AM20" s="14">
        <f t="shared" si="25"/>
        <v>43669</v>
      </c>
      <c r="AN20" s="9"/>
      <c r="AO20" s="3"/>
    </row>
    <row r="21" spans="1:41" x14ac:dyDescent="0.2">
      <c r="A21" s="118">
        <f t="shared" si="13"/>
        <v>40117</v>
      </c>
      <c r="B21" s="2">
        <f t="shared" si="1"/>
        <v>301071.27315095998</v>
      </c>
      <c r="C21" s="2">
        <f t="shared" si="14"/>
        <v>300000</v>
      </c>
      <c r="D21" s="50">
        <f t="shared" si="15"/>
        <v>2985.83</v>
      </c>
      <c r="E21" s="3">
        <f>IF(K21=1,VLOOKUP(A20,[1]Plan1!$AQ$43:$AS$500,3),E20)</f>
        <v>2994.19</v>
      </c>
      <c r="F21" s="7">
        <f t="shared" si="16"/>
        <v>40087</v>
      </c>
      <c r="G21" s="8">
        <f t="shared" si="2"/>
        <v>2.7998914874591829E-3</v>
      </c>
      <c r="H21" s="7">
        <f t="shared" si="17"/>
        <v>40136</v>
      </c>
      <c r="I21" s="7">
        <f t="shared" si="3"/>
        <v>40136</v>
      </c>
      <c r="J21" s="1">
        <f t="shared" si="18"/>
        <v>21</v>
      </c>
      <c r="K21" s="1">
        <f t="shared" si="4"/>
        <v>9</v>
      </c>
      <c r="L21" s="2">
        <f t="shared" si="5"/>
        <v>1.00119899</v>
      </c>
      <c r="M21" s="10">
        <f t="shared" si="19"/>
        <v>1</v>
      </c>
      <c r="N21" s="10">
        <v>1</v>
      </c>
      <c r="O21" s="2">
        <f t="shared" si="6"/>
        <v>1.00119899</v>
      </c>
      <c r="P21" s="2">
        <f t="shared" si="7"/>
        <v>300359.69699999999</v>
      </c>
      <c r="Q21" s="9">
        <v>0</v>
      </c>
      <c r="R21" s="4">
        <f t="shared" si="8"/>
        <v>0</v>
      </c>
      <c r="S21" s="59">
        <f t="shared" si="9"/>
        <v>0</v>
      </c>
      <c r="T21" s="8">
        <f t="shared" si="20"/>
        <v>6.8500000000000005E-2</v>
      </c>
      <c r="U21" s="9">
        <f t="shared" si="21"/>
        <v>9</v>
      </c>
      <c r="V21" s="9">
        <v>252</v>
      </c>
      <c r="W21" s="10">
        <f t="shared" si="10"/>
        <v>1.00236908</v>
      </c>
      <c r="X21" s="2">
        <f t="shared" si="11"/>
        <v>711.57615095999995</v>
      </c>
      <c r="Y21" s="2">
        <v>0</v>
      </c>
      <c r="Z21" s="3">
        <f t="shared" si="12"/>
        <v>0</v>
      </c>
      <c r="AA21" s="1" t="str">
        <f t="shared" si="22"/>
        <v>A+J=</v>
      </c>
      <c r="AB21" s="7">
        <f t="shared" si="23"/>
        <v>40071</v>
      </c>
      <c r="AC21" s="5" t="str">
        <f t="shared" si="26"/>
        <v>terça-feira</v>
      </c>
      <c r="AD21" s="13">
        <f t="shared" si="27"/>
        <v>10</v>
      </c>
      <c r="AE21" s="14">
        <v>43669</v>
      </c>
      <c r="AF21" s="15">
        <f t="shared" si="28"/>
        <v>2.1827872842550278E-11</v>
      </c>
      <c r="AG21" s="17">
        <f t="shared" si="29"/>
        <v>189</v>
      </c>
      <c r="AH21" s="26">
        <f t="shared" si="30"/>
        <v>2020.87528834</v>
      </c>
      <c r="AI21" s="26">
        <f t="shared" si="31"/>
        <v>39666.076375919998</v>
      </c>
      <c r="AJ21" s="18">
        <v>1</v>
      </c>
      <c r="AK21" s="23">
        <f t="shared" si="24"/>
        <v>41686.951664259999</v>
      </c>
      <c r="AL21" s="13">
        <f t="shared" si="32"/>
        <v>10</v>
      </c>
      <c r="AM21" s="14"/>
      <c r="AO21" s="3"/>
    </row>
    <row r="22" spans="1:41" x14ac:dyDescent="0.2">
      <c r="A22" s="118">
        <f t="shared" si="13"/>
        <v>40118</v>
      </c>
      <c r="B22" s="2">
        <f t="shared" si="1"/>
        <v>301071.27315095998</v>
      </c>
      <c r="C22" s="2">
        <f t="shared" si="14"/>
        <v>300000</v>
      </c>
      <c r="D22" s="50">
        <f t="shared" si="15"/>
        <v>2985.83</v>
      </c>
      <c r="E22" s="3">
        <f>IF(K22=1,VLOOKUP(A21,[1]Plan1!$AQ$43:$AS$500,3),E21)</f>
        <v>2994.19</v>
      </c>
      <c r="F22" s="7">
        <f t="shared" si="16"/>
        <v>40087</v>
      </c>
      <c r="G22" s="8">
        <f t="shared" si="2"/>
        <v>2.7998914874591829E-3</v>
      </c>
      <c r="H22" s="7">
        <f t="shared" si="17"/>
        <v>40136</v>
      </c>
      <c r="I22" s="7">
        <f t="shared" si="3"/>
        <v>40136</v>
      </c>
      <c r="J22" s="1">
        <f t="shared" si="18"/>
        <v>21</v>
      </c>
      <c r="K22" s="1">
        <f t="shared" si="4"/>
        <v>9</v>
      </c>
      <c r="L22" s="2">
        <f t="shared" si="5"/>
        <v>1.00119899</v>
      </c>
      <c r="M22" s="10">
        <f t="shared" si="19"/>
        <v>1</v>
      </c>
      <c r="N22" s="10">
        <v>1</v>
      </c>
      <c r="O22" s="2">
        <f t="shared" si="6"/>
        <v>1.00119899</v>
      </c>
      <c r="P22" s="2">
        <f t="shared" si="7"/>
        <v>300359.69699999999</v>
      </c>
      <c r="Q22" s="9">
        <v>0</v>
      </c>
      <c r="R22" s="4">
        <f t="shared" si="8"/>
        <v>0</v>
      </c>
      <c r="S22" s="59">
        <f t="shared" si="9"/>
        <v>0</v>
      </c>
      <c r="T22" s="8">
        <f t="shared" si="20"/>
        <v>6.8500000000000005E-2</v>
      </c>
      <c r="U22" s="9">
        <f t="shared" si="21"/>
        <v>9</v>
      </c>
      <c r="V22" s="9">
        <v>252</v>
      </c>
      <c r="W22" s="10">
        <f t="shared" si="10"/>
        <v>1.00236908</v>
      </c>
      <c r="X22" s="2">
        <f t="shared" si="11"/>
        <v>711.57615095999995</v>
      </c>
      <c r="Y22" s="2">
        <v>0</v>
      </c>
      <c r="Z22" s="3">
        <f t="shared" si="12"/>
        <v>0</v>
      </c>
      <c r="AA22" s="1" t="str">
        <f t="shared" si="22"/>
        <v>A+J=</v>
      </c>
      <c r="AB22" s="7">
        <f t="shared" si="23"/>
        <v>40071</v>
      </c>
      <c r="AC22" s="5"/>
      <c r="AD22" s="13"/>
      <c r="AE22" s="14"/>
      <c r="AF22" s="15"/>
      <c r="AG22" s="17"/>
      <c r="AH22" s="26"/>
      <c r="AI22" s="26"/>
      <c r="AJ22" s="18"/>
      <c r="AK22" s="23"/>
      <c r="AL22" s="13"/>
      <c r="AM22" s="14"/>
      <c r="AO22" s="3"/>
    </row>
    <row r="23" spans="1:41" x14ac:dyDescent="0.2">
      <c r="A23" s="118">
        <f t="shared" si="13"/>
        <v>40119</v>
      </c>
      <c r="B23" s="2">
        <f t="shared" si="1"/>
        <v>301071.27315095998</v>
      </c>
      <c r="C23" s="2">
        <f t="shared" si="14"/>
        <v>300000</v>
      </c>
      <c r="D23" s="50">
        <f t="shared" si="15"/>
        <v>2985.83</v>
      </c>
      <c r="E23" s="3">
        <f>IF(K23=1,VLOOKUP(A22,[1]Plan1!$AQ$43:$AS$500,3),E22)</f>
        <v>2994.19</v>
      </c>
      <c r="F23" s="7">
        <f t="shared" si="16"/>
        <v>40087</v>
      </c>
      <c r="G23" s="8">
        <f t="shared" si="2"/>
        <v>2.7998914874591829E-3</v>
      </c>
      <c r="H23" s="7">
        <f t="shared" si="17"/>
        <v>40136</v>
      </c>
      <c r="I23" s="7">
        <f t="shared" si="3"/>
        <v>40136</v>
      </c>
      <c r="J23" s="1">
        <f t="shared" si="18"/>
        <v>21</v>
      </c>
      <c r="K23" s="1">
        <f t="shared" si="4"/>
        <v>9</v>
      </c>
      <c r="L23" s="2">
        <f t="shared" si="5"/>
        <v>1.00119899</v>
      </c>
      <c r="M23" s="10">
        <f t="shared" si="19"/>
        <v>1</v>
      </c>
      <c r="N23" s="10">
        <v>1</v>
      </c>
      <c r="O23" s="2">
        <f t="shared" si="6"/>
        <v>1.00119899</v>
      </c>
      <c r="P23" s="2">
        <f t="shared" si="7"/>
        <v>300359.69699999999</v>
      </c>
      <c r="Q23" s="9">
        <v>0</v>
      </c>
      <c r="R23" s="4">
        <f t="shared" si="8"/>
        <v>0</v>
      </c>
      <c r="S23" s="59">
        <f t="shared" si="9"/>
        <v>0</v>
      </c>
      <c r="T23" s="8">
        <f t="shared" si="20"/>
        <v>6.8500000000000005E-2</v>
      </c>
      <c r="U23" s="9">
        <f t="shared" si="21"/>
        <v>9</v>
      </c>
      <c r="V23" s="9">
        <v>252</v>
      </c>
      <c r="W23" s="10">
        <f t="shared" si="10"/>
        <v>1.00236908</v>
      </c>
      <c r="X23" s="2">
        <f t="shared" si="11"/>
        <v>711.57615095999995</v>
      </c>
      <c r="Y23" s="2">
        <v>0</v>
      </c>
      <c r="Z23" s="3">
        <f t="shared" si="12"/>
        <v>0</v>
      </c>
      <c r="AA23" s="1" t="str">
        <f t="shared" si="22"/>
        <v>A+J=</v>
      </c>
      <c r="AB23" s="7">
        <f t="shared" si="23"/>
        <v>40071</v>
      </c>
      <c r="AC23" s="5"/>
      <c r="AD23" s="13"/>
      <c r="AE23" s="14"/>
      <c r="AF23" s="15"/>
      <c r="AG23" s="17"/>
      <c r="AH23" s="26"/>
      <c r="AI23" s="26"/>
      <c r="AJ23" s="18"/>
      <c r="AK23" s="23"/>
      <c r="AL23" s="13"/>
      <c r="AM23" s="14"/>
      <c r="AO23" s="3"/>
    </row>
    <row r="24" spans="1:41" x14ac:dyDescent="0.2">
      <c r="A24" s="118">
        <f t="shared" si="13"/>
        <v>40120</v>
      </c>
      <c r="B24" s="2">
        <f t="shared" si="1"/>
        <v>301071.27315095998</v>
      </c>
      <c r="C24" s="2">
        <f t="shared" si="14"/>
        <v>300000</v>
      </c>
      <c r="D24" s="50">
        <f t="shared" si="15"/>
        <v>2985.83</v>
      </c>
      <c r="E24" s="3">
        <f>IF(K24=1,VLOOKUP(A23,[1]Plan1!$AQ$43:$AS$500,3),E23)</f>
        <v>2994.19</v>
      </c>
      <c r="F24" s="7">
        <f t="shared" si="16"/>
        <v>40087</v>
      </c>
      <c r="G24" s="8">
        <f t="shared" si="2"/>
        <v>2.7998914874591829E-3</v>
      </c>
      <c r="H24" s="7">
        <f t="shared" si="17"/>
        <v>40136</v>
      </c>
      <c r="I24" s="7">
        <f t="shared" si="3"/>
        <v>40136</v>
      </c>
      <c r="J24" s="1">
        <f t="shared" si="18"/>
        <v>21</v>
      </c>
      <c r="K24" s="1">
        <f t="shared" si="4"/>
        <v>9</v>
      </c>
      <c r="L24" s="2">
        <f t="shared" si="5"/>
        <v>1.00119899</v>
      </c>
      <c r="M24" s="10">
        <f t="shared" si="19"/>
        <v>1</v>
      </c>
      <c r="N24" s="10">
        <v>1</v>
      </c>
      <c r="O24" s="2">
        <f t="shared" si="6"/>
        <v>1.00119899</v>
      </c>
      <c r="P24" s="2">
        <f t="shared" si="7"/>
        <v>300359.69699999999</v>
      </c>
      <c r="Q24" s="9">
        <v>0</v>
      </c>
      <c r="R24" s="4">
        <f t="shared" si="8"/>
        <v>0</v>
      </c>
      <c r="S24" s="59">
        <f t="shared" si="9"/>
        <v>0</v>
      </c>
      <c r="T24" s="8">
        <f t="shared" si="20"/>
        <v>6.8500000000000005E-2</v>
      </c>
      <c r="U24" s="9">
        <f t="shared" si="21"/>
        <v>9</v>
      </c>
      <c r="V24" s="9">
        <v>252</v>
      </c>
      <c r="W24" s="10">
        <f t="shared" si="10"/>
        <v>1.00236908</v>
      </c>
      <c r="X24" s="2">
        <f t="shared" si="11"/>
        <v>711.57615095999995</v>
      </c>
      <c r="Y24" s="2">
        <v>0</v>
      </c>
      <c r="Z24" s="3">
        <f t="shared" si="12"/>
        <v>0</v>
      </c>
      <c r="AA24" s="1" t="str">
        <f t="shared" si="22"/>
        <v>A+J=</v>
      </c>
      <c r="AB24" s="7">
        <f t="shared" si="23"/>
        <v>40071</v>
      </c>
      <c r="AC24" s="5"/>
      <c r="AD24" s="13"/>
      <c r="AE24" s="14"/>
      <c r="AF24" s="15"/>
      <c r="AG24" s="17"/>
      <c r="AH24" s="26"/>
      <c r="AI24" s="26"/>
      <c r="AJ24" s="18"/>
      <c r="AK24" s="23"/>
      <c r="AL24" s="13"/>
      <c r="AM24" s="14"/>
      <c r="AO24" s="3"/>
    </row>
    <row r="25" spans="1:41" x14ac:dyDescent="0.2">
      <c r="A25" s="117">
        <f t="shared" si="13"/>
        <v>40121</v>
      </c>
      <c r="B25" s="48">
        <f t="shared" si="1"/>
        <v>301190.53964706999</v>
      </c>
      <c r="C25" s="48">
        <f t="shared" si="14"/>
        <v>300000</v>
      </c>
      <c r="D25" s="51">
        <f t="shared" si="15"/>
        <v>2985.83</v>
      </c>
      <c r="E25" s="3">
        <f>IF(K25=1,VLOOKUP(A24,[1]Plan1!$AQ$43:$AS$500,3),E24)</f>
        <v>2994.19</v>
      </c>
      <c r="F25" s="11">
        <f t="shared" si="16"/>
        <v>40087</v>
      </c>
      <c r="G25" s="52">
        <f t="shared" si="2"/>
        <v>2.7998914874591829E-3</v>
      </c>
      <c r="H25" s="11">
        <f t="shared" si="17"/>
        <v>40136</v>
      </c>
      <c r="I25" s="11">
        <f t="shared" si="3"/>
        <v>40136</v>
      </c>
      <c r="J25" s="21">
        <f t="shared" si="18"/>
        <v>21</v>
      </c>
      <c r="K25" s="21">
        <f t="shared" si="4"/>
        <v>10</v>
      </c>
      <c r="L25" s="48">
        <f t="shared" si="5"/>
        <v>1.0013323000000001</v>
      </c>
      <c r="M25" s="53">
        <f t="shared" si="19"/>
        <v>1</v>
      </c>
      <c r="N25" s="53">
        <v>1</v>
      </c>
      <c r="O25" s="48">
        <f t="shared" si="6"/>
        <v>1.0013323000000001</v>
      </c>
      <c r="P25" s="48">
        <f t="shared" si="7"/>
        <v>300399.69</v>
      </c>
      <c r="Q25" s="54">
        <v>0</v>
      </c>
      <c r="R25" s="28">
        <f t="shared" si="8"/>
        <v>0</v>
      </c>
      <c r="S25" s="59">
        <f t="shared" si="9"/>
        <v>0</v>
      </c>
      <c r="T25" s="52">
        <f t="shared" si="20"/>
        <v>6.8500000000000005E-2</v>
      </c>
      <c r="U25" s="54">
        <f t="shared" si="21"/>
        <v>10</v>
      </c>
      <c r="V25" s="54">
        <v>252</v>
      </c>
      <c r="W25" s="53">
        <f t="shared" si="10"/>
        <v>1.002632658</v>
      </c>
      <c r="X25" s="48">
        <f t="shared" si="11"/>
        <v>790.84964706999995</v>
      </c>
      <c r="Y25" s="48">
        <v>0</v>
      </c>
      <c r="Z25" s="29">
        <f t="shared" si="12"/>
        <v>0</v>
      </c>
      <c r="AA25" s="21" t="str">
        <f t="shared" si="22"/>
        <v>A+J=</v>
      </c>
      <c r="AB25" s="11">
        <f t="shared" si="23"/>
        <v>40071</v>
      </c>
      <c r="AC25" s="55"/>
      <c r="AD25" s="30"/>
      <c r="AE25" s="31"/>
      <c r="AF25" s="32"/>
      <c r="AG25" s="33"/>
      <c r="AH25" s="32"/>
      <c r="AI25" s="32"/>
      <c r="AJ25" s="34"/>
      <c r="AK25" s="35"/>
      <c r="AL25" s="30"/>
      <c r="AM25" s="31"/>
      <c r="AN25" s="21"/>
      <c r="AO25" s="28"/>
    </row>
    <row r="26" spans="1:41" x14ac:dyDescent="0.2">
      <c r="A26" s="118">
        <f t="shared" si="13"/>
        <v>40122</v>
      </c>
      <c r="B26" s="2">
        <f t="shared" si="1"/>
        <v>301309.85367300001</v>
      </c>
      <c r="C26" s="2">
        <f t="shared" si="14"/>
        <v>300000</v>
      </c>
      <c r="D26" s="50">
        <f t="shared" si="15"/>
        <v>2985.83</v>
      </c>
      <c r="E26" s="3">
        <f>IF(K26=1,VLOOKUP(A25,[1]Plan1!$AQ$43:$AS$500,3),E25)</f>
        <v>2994.19</v>
      </c>
      <c r="F26" s="7">
        <f t="shared" si="16"/>
        <v>40087</v>
      </c>
      <c r="G26" s="8">
        <f t="shared" si="2"/>
        <v>2.7998914874591829E-3</v>
      </c>
      <c r="H26" s="7">
        <f t="shared" si="17"/>
        <v>40136</v>
      </c>
      <c r="I26" s="7">
        <f t="shared" si="3"/>
        <v>40136</v>
      </c>
      <c r="J26" s="1">
        <f t="shared" si="18"/>
        <v>21</v>
      </c>
      <c r="K26" s="1">
        <f t="shared" si="4"/>
        <v>11</v>
      </c>
      <c r="L26" s="2">
        <f t="shared" si="5"/>
        <v>1.00146563</v>
      </c>
      <c r="M26" s="10">
        <f t="shared" si="19"/>
        <v>1</v>
      </c>
      <c r="N26" s="10">
        <v>1</v>
      </c>
      <c r="O26" s="2">
        <f t="shared" si="6"/>
        <v>1.00146563</v>
      </c>
      <c r="P26" s="2">
        <f t="shared" si="7"/>
        <v>300439.68900000001</v>
      </c>
      <c r="Q26" s="9">
        <v>0</v>
      </c>
      <c r="R26" s="4">
        <f t="shared" si="8"/>
        <v>0</v>
      </c>
      <c r="S26" s="59">
        <f t="shared" si="9"/>
        <v>0</v>
      </c>
      <c r="T26" s="8">
        <f t="shared" si="20"/>
        <v>6.8500000000000005E-2</v>
      </c>
      <c r="U26" s="9">
        <f t="shared" si="21"/>
        <v>11</v>
      </c>
      <c r="V26" s="9">
        <v>252</v>
      </c>
      <c r="W26" s="10">
        <f t="shared" si="10"/>
        <v>1.0028963040000001</v>
      </c>
      <c r="X26" s="2">
        <f t="shared" si="11"/>
        <v>870.16467299999999</v>
      </c>
      <c r="Y26" s="2">
        <v>0</v>
      </c>
      <c r="Z26" s="3">
        <f t="shared" si="12"/>
        <v>0</v>
      </c>
      <c r="AA26" s="1" t="str">
        <f t="shared" si="22"/>
        <v>A+J=</v>
      </c>
      <c r="AB26" s="7">
        <f t="shared" si="23"/>
        <v>40071</v>
      </c>
      <c r="AC26" s="5"/>
      <c r="AD26" s="13"/>
      <c r="AE26" s="14"/>
      <c r="AF26" s="15"/>
      <c r="AG26" s="17"/>
      <c r="AH26" s="26"/>
      <c r="AI26" s="26"/>
      <c r="AJ26" s="18"/>
      <c r="AK26" s="23"/>
      <c r="AL26" s="13"/>
      <c r="AM26" s="14"/>
      <c r="AO26" s="4"/>
    </row>
    <row r="27" spans="1:41" x14ac:dyDescent="0.2">
      <c r="A27" s="118">
        <f t="shared" si="13"/>
        <v>40123</v>
      </c>
      <c r="B27" s="2">
        <f t="shared" si="1"/>
        <v>301429.21283315</v>
      </c>
      <c r="C27" s="2">
        <f t="shared" si="14"/>
        <v>300000</v>
      </c>
      <c r="D27" s="50">
        <f t="shared" si="15"/>
        <v>2985.83</v>
      </c>
      <c r="E27" s="3">
        <f>IF(K27=1,VLOOKUP(A26,[1]Plan1!$AQ$43:$AS$500,3),E26)</f>
        <v>2994.19</v>
      </c>
      <c r="F27" s="7">
        <f t="shared" si="16"/>
        <v>40087</v>
      </c>
      <c r="G27" s="8">
        <f t="shared" si="2"/>
        <v>2.7998914874591829E-3</v>
      </c>
      <c r="H27" s="7">
        <f t="shared" si="17"/>
        <v>40136</v>
      </c>
      <c r="I27" s="7">
        <f t="shared" si="3"/>
        <v>40136</v>
      </c>
      <c r="J27" s="1">
        <f t="shared" si="18"/>
        <v>21</v>
      </c>
      <c r="K27" s="1">
        <f t="shared" si="4"/>
        <v>12</v>
      </c>
      <c r="L27" s="2">
        <f t="shared" si="5"/>
        <v>1.0015989700000001</v>
      </c>
      <c r="M27" s="10">
        <f t="shared" si="19"/>
        <v>1</v>
      </c>
      <c r="N27" s="10">
        <v>1</v>
      </c>
      <c r="O27" s="2">
        <f t="shared" si="6"/>
        <v>1.0015989700000001</v>
      </c>
      <c r="P27" s="2">
        <f t="shared" si="7"/>
        <v>300479.69099999999</v>
      </c>
      <c r="Q27" s="9">
        <v>0</v>
      </c>
      <c r="R27" s="4">
        <f t="shared" si="8"/>
        <v>0</v>
      </c>
      <c r="S27" s="59">
        <f t="shared" si="9"/>
        <v>0</v>
      </c>
      <c r="T27" s="8">
        <f t="shared" si="20"/>
        <v>6.8500000000000005E-2</v>
      </c>
      <c r="U27" s="9">
        <f t="shared" si="21"/>
        <v>12</v>
      </c>
      <c r="V27" s="9">
        <v>252</v>
      </c>
      <c r="W27" s="10">
        <f t="shared" si="10"/>
        <v>1.0031600199999999</v>
      </c>
      <c r="X27" s="2">
        <f t="shared" si="11"/>
        <v>949.52183315000002</v>
      </c>
      <c r="Y27" s="2">
        <v>0</v>
      </c>
      <c r="Z27" s="3">
        <f t="shared" si="12"/>
        <v>0</v>
      </c>
      <c r="AA27" s="1" t="str">
        <f t="shared" si="22"/>
        <v>A+J=</v>
      </c>
      <c r="AB27" s="7">
        <f t="shared" si="23"/>
        <v>40071</v>
      </c>
      <c r="AC27" s="5"/>
      <c r="AD27" s="13"/>
      <c r="AE27" s="14"/>
      <c r="AF27" s="15"/>
      <c r="AG27" s="17"/>
      <c r="AH27" s="26"/>
      <c r="AI27" s="26"/>
      <c r="AJ27" s="18"/>
      <c r="AK27" s="23"/>
      <c r="AL27" s="13"/>
      <c r="AM27" s="14"/>
      <c r="AO27" s="4"/>
    </row>
    <row r="28" spans="1:41" x14ac:dyDescent="0.2">
      <c r="A28" s="118">
        <f t="shared" si="13"/>
        <v>40124</v>
      </c>
      <c r="B28" s="2">
        <f t="shared" si="1"/>
        <v>301548.62315881997</v>
      </c>
      <c r="C28" s="2">
        <f t="shared" si="14"/>
        <v>300000</v>
      </c>
      <c r="D28" s="50">
        <f t="shared" si="15"/>
        <v>2985.83</v>
      </c>
      <c r="E28" s="3">
        <f>IF(K28=1,VLOOKUP(A27,[1]Plan1!$AQ$43:$AS$500,3),E27)</f>
        <v>2994.19</v>
      </c>
      <c r="F28" s="7">
        <f t="shared" si="16"/>
        <v>40087</v>
      </c>
      <c r="G28" s="8">
        <f t="shared" si="2"/>
        <v>2.7998914874591829E-3</v>
      </c>
      <c r="H28" s="7">
        <f t="shared" si="17"/>
        <v>40136</v>
      </c>
      <c r="I28" s="7">
        <f t="shared" si="3"/>
        <v>40136</v>
      </c>
      <c r="J28" s="1">
        <f t="shared" si="18"/>
        <v>21</v>
      </c>
      <c r="K28" s="1">
        <f t="shared" si="4"/>
        <v>13</v>
      </c>
      <c r="L28" s="2">
        <f t="shared" si="5"/>
        <v>1.00173234</v>
      </c>
      <c r="M28" s="10">
        <f t="shared" si="19"/>
        <v>1</v>
      </c>
      <c r="N28" s="10">
        <v>1</v>
      </c>
      <c r="O28" s="2">
        <f t="shared" si="6"/>
        <v>1.00173234</v>
      </c>
      <c r="P28" s="2">
        <f t="shared" si="7"/>
        <v>300519.70199999999</v>
      </c>
      <c r="Q28" s="9">
        <v>0</v>
      </c>
      <c r="R28" s="4">
        <f t="shared" si="8"/>
        <v>0</v>
      </c>
      <c r="S28" s="59">
        <f t="shared" si="9"/>
        <v>0</v>
      </c>
      <c r="T28" s="8">
        <f t="shared" si="20"/>
        <v>6.8500000000000005E-2</v>
      </c>
      <c r="U28" s="9">
        <f t="shared" si="21"/>
        <v>13</v>
      </c>
      <c r="V28" s="9">
        <v>252</v>
      </c>
      <c r="W28" s="10">
        <f t="shared" si="10"/>
        <v>1.003423806</v>
      </c>
      <c r="X28" s="2">
        <f t="shared" si="11"/>
        <v>1028.9211588200001</v>
      </c>
      <c r="Y28" s="2">
        <v>0</v>
      </c>
      <c r="Z28" s="3">
        <f t="shared" si="12"/>
        <v>0</v>
      </c>
      <c r="AA28" s="1" t="str">
        <f t="shared" si="22"/>
        <v>A+J=</v>
      </c>
      <c r="AB28" s="7">
        <f t="shared" si="23"/>
        <v>40071</v>
      </c>
      <c r="AC28" s="5"/>
      <c r="AD28" s="13"/>
      <c r="AE28" s="14"/>
      <c r="AF28" s="15"/>
      <c r="AG28" s="17"/>
      <c r="AH28" s="26"/>
      <c r="AI28" s="26"/>
      <c r="AJ28" s="18"/>
      <c r="AK28" s="23"/>
      <c r="AL28" s="13"/>
      <c r="AM28" s="14"/>
      <c r="AO28" s="4"/>
    </row>
    <row r="29" spans="1:41" x14ac:dyDescent="0.2">
      <c r="A29" s="118">
        <f t="shared" si="13"/>
        <v>40125</v>
      </c>
      <c r="B29" s="2">
        <f t="shared" si="1"/>
        <v>301548.62315881997</v>
      </c>
      <c r="C29" s="2">
        <f t="shared" si="14"/>
        <v>300000</v>
      </c>
      <c r="D29" s="50">
        <f t="shared" si="15"/>
        <v>2985.83</v>
      </c>
      <c r="E29" s="3">
        <f>IF(K29=1,VLOOKUP(A28,[1]Plan1!$AQ$43:$AS$500,3),E28)</f>
        <v>2994.19</v>
      </c>
      <c r="F29" s="7">
        <f t="shared" si="16"/>
        <v>40087</v>
      </c>
      <c r="G29" s="8">
        <f t="shared" si="2"/>
        <v>2.7998914874591829E-3</v>
      </c>
      <c r="H29" s="7">
        <f t="shared" si="17"/>
        <v>40136</v>
      </c>
      <c r="I29" s="7">
        <f t="shared" si="3"/>
        <v>40136</v>
      </c>
      <c r="J29" s="1">
        <f t="shared" si="18"/>
        <v>21</v>
      </c>
      <c r="K29" s="1">
        <f t="shared" si="4"/>
        <v>13</v>
      </c>
      <c r="L29" s="2">
        <f t="shared" si="5"/>
        <v>1.00173234</v>
      </c>
      <c r="M29" s="10">
        <f t="shared" si="19"/>
        <v>1</v>
      </c>
      <c r="N29" s="10">
        <v>1</v>
      </c>
      <c r="O29" s="2">
        <f t="shared" si="6"/>
        <v>1.00173234</v>
      </c>
      <c r="P29" s="2">
        <f t="shared" si="7"/>
        <v>300519.70199999999</v>
      </c>
      <c r="Q29" s="9">
        <v>0</v>
      </c>
      <c r="R29" s="4">
        <f t="shared" si="8"/>
        <v>0</v>
      </c>
      <c r="S29" s="59">
        <f t="shared" si="9"/>
        <v>0</v>
      </c>
      <c r="T29" s="8">
        <f t="shared" si="20"/>
        <v>6.8500000000000005E-2</v>
      </c>
      <c r="U29" s="9">
        <f t="shared" si="21"/>
        <v>13</v>
      </c>
      <c r="V29" s="9">
        <v>252</v>
      </c>
      <c r="W29" s="10">
        <f t="shared" si="10"/>
        <v>1.003423806</v>
      </c>
      <c r="X29" s="2">
        <f t="shared" si="11"/>
        <v>1028.9211588200001</v>
      </c>
      <c r="Y29" s="2">
        <v>0</v>
      </c>
      <c r="Z29" s="3">
        <f t="shared" si="12"/>
        <v>0</v>
      </c>
      <c r="AA29" s="1" t="str">
        <f t="shared" si="22"/>
        <v>A+J=</v>
      </c>
      <c r="AB29" s="7">
        <f t="shared" si="23"/>
        <v>40071</v>
      </c>
      <c r="AC29" s="5"/>
      <c r="AD29" s="13"/>
      <c r="AE29" s="14"/>
      <c r="AF29" s="15"/>
      <c r="AG29" s="17"/>
      <c r="AH29" s="26"/>
      <c r="AI29" s="26"/>
      <c r="AJ29" s="18"/>
      <c r="AK29" s="23"/>
      <c r="AL29" s="13"/>
      <c r="AM29" s="14"/>
      <c r="AO29" s="4"/>
    </row>
    <row r="30" spans="1:41" x14ac:dyDescent="0.2">
      <c r="A30" s="118">
        <f t="shared" si="13"/>
        <v>40126</v>
      </c>
      <c r="B30" s="2">
        <f t="shared" si="1"/>
        <v>301548.62315881997</v>
      </c>
      <c r="C30" s="2">
        <f t="shared" si="14"/>
        <v>300000</v>
      </c>
      <c r="D30" s="50">
        <f t="shared" si="15"/>
        <v>2985.83</v>
      </c>
      <c r="E30" s="3">
        <f>IF(K30=1,VLOOKUP(A29,[1]Plan1!$AQ$43:$AS$500,3),E29)</f>
        <v>2994.19</v>
      </c>
      <c r="F30" s="7">
        <f t="shared" si="16"/>
        <v>40087</v>
      </c>
      <c r="G30" s="8">
        <f t="shared" si="2"/>
        <v>2.7998914874591829E-3</v>
      </c>
      <c r="H30" s="7">
        <f t="shared" si="17"/>
        <v>40136</v>
      </c>
      <c r="I30" s="7">
        <f t="shared" si="3"/>
        <v>40136</v>
      </c>
      <c r="J30" s="1">
        <f t="shared" si="18"/>
        <v>21</v>
      </c>
      <c r="K30" s="1">
        <f t="shared" si="4"/>
        <v>13</v>
      </c>
      <c r="L30" s="2">
        <f t="shared" si="5"/>
        <v>1.00173234</v>
      </c>
      <c r="M30" s="10">
        <f t="shared" si="19"/>
        <v>1</v>
      </c>
      <c r="N30" s="10">
        <v>1</v>
      </c>
      <c r="O30" s="2">
        <f t="shared" si="6"/>
        <v>1.00173234</v>
      </c>
      <c r="P30" s="2">
        <f t="shared" si="7"/>
        <v>300519.70199999999</v>
      </c>
      <c r="Q30" s="9">
        <v>0</v>
      </c>
      <c r="R30" s="4">
        <f t="shared" si="8"/>
        <v>0</v>
      </c>
      <c r="S30" s="59">
        <f t="shared" si="9"/>
        <v>0</v>
      </c>
      <c r="T30" s="8">
        <f t="shared" si="20"/>
        <v>6.8500000000000005E-2</v>
      </c>
      <c r="U30" s="9">
        <f t="shared" si="21"/>
        <v>13</v>
      </c>
      <c r="V30" s="9">
        <v>252</v>
      </c>
      <c r="W30" s="10">
        <f t="shared" si="10"/>
        <v>1.003423806</v>
      </c>
      <c r="X30" s="2">
        <f t="shared" si="11"/>
        <v>1028.9211588200001</v>
      </c>
      <c r="Y30" s="2">
        <v>0</v>
      </c>
      <c r="Z30" s="3">
        <f t="shared" si="12"/>
        <v>0</v>
      </c>
      <c r="AA30" s="1" t="str">
        <f t="shared" si="22"/>
        <v>A+J=</v>
      </c>
      <c r="AB30" s="7">
        <f t="shared" si="23"/>
        <v>40071</v>
      </c>
      <c r="AC30" s="5"/>
      <c r="AD30" s="13"/>
      <c r="AE30" s="14"/>
      <c r="AF30" s="15"/>
      <c r="AG30" s="17"/>
      <c r="AH30" s="26"/>
      <c r="AI30" s="26"/>
      <c r="AJ30" s="18"/>
      <c r="AK30" s="23"/>
      <c r="AL30" s="13"/>
      <c r="AM30" s="14"/>
      <c r="AO30" s="4"/>
    </row>
    <row r="31" spans="1:41" x14ac:dyDescent="0.2">
      <c r="A31" s="118">
        <f t="shared" si="13"/>
        <v>40127</v>
      </c>
      <c r="B31" s="2">
        <f t="shared" si="1"/>
        <v>301668.07804230001</v>
      </c>
      <c r="C31" s="2">
        <f t="shared" si="14"/>
        <v>300000</v>
      </c>
      <c r="D31" s="50">
        <f t="shared" si="15"/>
        <v>2985.83</v>
      </c>
      <c r="E31" s="3">
        <f>IF(K31=1,VLOOKUP(A30,[1]Plan1!$AQ$43:$AS$500,3),E30)</f>
        <v>2994.19</v>
      </c>
      <c r="F31" s="7">
        <f t="shared" si="16"/>
        <v>40087</v>
      </c>
      <c r="G31" s="8">
        <f t="shared" si="2"/>
        <v>2.7998914874591829E-3</v>
      </c>
      <c r="H31" s="7">
        <f t="shared" si="17"/>
        <v>40136</v>
      </c>
      <c r="I31" s="7">
        <f t="shared" si="3"/>
        <v>40136</v>
      </c>
      <c r="J31" s="1">
        <f t="shared" si="18"/>
        <v>21</v>
      </c>
      <c r="K31" s="1">
        <f t="shared" si="4"/>
        <v>14</v>
      </c>
      <c r="L31" s="2">
        <f t="shared" si="5"/>
        <v>1.0018657200000001</v>
      </c>
      <c r="M31" s="10">
        <f t="shared" si="19"/>
        <v>1</v>
      </c>
      <c r="N31" s="10">
        <f t="shared" ref="N31:N94" si="33">IF(I31&gt;I30,N30*M31,N30)</f>
        <v>1</v>
      </c>
      <c r="O31" s="2">
        <f t="shared" si="6"/>
        <v>1.0018657200000001</v>
      </c>
      <c r="P31" s="2">
        <f t="shared" si="7"/>
        <v>300559.71600000001</v>
      </c>
      <c r="Q31" s="9">
        <v>0</v>
      </c>
      <c r="R31" s="4">
        <f t="shared" si="8"/>
        <v>0</v>
      </c>
      <c r="S31" s="59">
        <f t="shared" si="9"/>
        <v>0</v>
      </c>
      <c r="T31" s="8">
        <f t="shared" si="20"/>
        <v>6.8500000000000005E-2</v>
      </c>
      <c r="U31" s="9">
        <f t="shared" si="21"/>
        <v>14</v>
      </c>
      <c r="V31" s="9">
        <v>252</v>
      </c>
      <c r="W31" s="10">
        <f t="shared" si="10"/>
        <v>1.00368766</v>
      </c>
      <c r="X31" s="2">
        <f t="shared" si="11"/>
        <v>1108.3620423</v>
      </c>
      <c r="Y31" s="2">
        <v>0</v>
      </c>
      <c r="Z31" s="3">
        <f t="shared" si="12"/>
        <v>0</v>
      </c>
      <c r="AA31" s="1" t="str">
        <f t="shared" si="22"/>
        <v>A+J=</v>
      </c>
      <c r="AB31" s="7">
        <f t="shared" si="23"/>
        <v>40071</v>
      </c>
      <c r="AC31" s="5"/>
      <c r="AD31" s="13"/>
      <c r="AE31" s="14"/>
      <c r="AF31" s="15"/>
      <c r="AG31" s="17"/>
      <c r="AH31" s="26"/>
      <c r="AI31" s="26"/>
      <c r="AJ31" s="18"/>
      <c r="AK31" s="23"/>
      <c r="AL31" s="13"/>
      <c r="AM31" s="14"/>
      <c r="AO31" s="4"/>
    </row>
    <row r="32" spans="1:41" x14ac:dyDescent="0.2">
      <c r="A32" s="118">
        <f t="shared" si="13"/>
        <v>40128</v>
      </c>
      <c r="B32" s="2">
        <f t="shared" si="1"/>
        <v>301787.58110717998</v>
      </c>
      <c r="C32" s="2">
        <f t="shared" si="14"/>
        <v>300000</v>
      </c>
      <c r="D32" s="50">
        <f t="shared" si="15"/>
        <v>2985.83</v>
      </c>
      <c r="E32" s="3">
        <f>IF(K32=1,VLOOKUP(A31,[1]Plan1!$AQ$43:$AS$500,3),E31)</f>
        <v>2994.19</v>
      </c>
      <c r="F32" s="7">
        <f t="shared" si="16"/>
        <v>40087</v>
      </c>
      <c r="G32" s="8">
        <f t="shared" si="2"/>
        <v>2.7998914874591829E-3</v>
      </c>
      <c r="H32" s="7">
        <f t="shared" si="17"/>
        <v>40136</v>
      </c>
      <c r="I32" s="7">
        <f t="shared" si="3"/>
        <v>40136</v>
      </c>
      <c r="J32" s="1">
        <f t="shared" si="18"/>
        <v>21</v>
      </c>
      <c r="K32" s="1">
        <f t="shared" si="4"/>
        <v>15</v>
      </c>
      <c r="L32" s="2">
        <f t="shared" si="5"/>
        <v>1.00199912</v>
      </c>
      <c r="M32" s="10">
        <f t="shared" si="19"/>
        <v>1</v>
      </c>
      <c r="N32" s="10">
        <f t="shared" si="33"/>
        <v>1</v>
      </c>
      <c r="O32" s="2">
        <f t="shared" si="6"/>
        <v>1.00199912</v>
      </c>
      <c r="P32" s="2">
        <f t="shared" si="7"/>
        <v>300599.73599999998</v>
      </c>
      <c r="Q32" s="9">
        <v>0</v>
      </c>
      <c r="R32" s="4">
        <f t="shared" si="8"/>
        <v>0</v>
      </c>
      <c r="S32" s="59">
        <f t="shared" si="9"/>
        <v>0</v>
      </c>
      <c r="T32" s="8">
        <f t="shared" si="20"/>
        <v>6.8500000000000005E-2</v>
      </c>
      <c r="U32" s="9">
        <f t="shared" si="21"/>
        <v>15</v>
      </c>
      <c r="V32" s="9">
        <v>252</v>
      </c>
      <c r="W32" s="10">
        <f t="shared" si="10"/>
        <v>1.003951584</v>
      </c>
      <c r="X32" s="2">
        <f t="shared" si="11"/>
        <v>1187.84510718</v>
      </c>
      <c r="Y32" s="2">
        <v>0</v>
      </c>
      <c r="Z32" s="3">
        <f t="shared" si="12"/>
        <v>0</v>
      </c>
      <c r="AA32" s="1" t="str">
        <f t="shared" si="22"/>
        <v>A+J=</v>
      </c>
      <c r="AB32" s="7">
        <f t="shared" si="23"/>
        <v>40071</v>
      </c>
      <c r="AC32" s="5"/>
      <c r="AD32" s="13"/>
      <c r="AE32" s="14"/>
      <c r="AF32" s="15"/>
      <c r="AG32" s="17"/>
      <c r="AH32" s="26"/>
      <c r="AI32" s="26"/>
      <c r="AJ32" s="18"/>
      <c r="AK32" s="23"/>
      <c r="AL32" s="13"/>
      <c r="AM32" s="14"/>
      <c r="AO32" s="4"/>
    </row>
    <row r="33" spans="1:41" x14ac:dyDescent="0.2">
      <c r="A33" s="118">
        <f t="shared" si="13"/>
        <v>40129</v>
      </c>
      <c r="B33" s="2">
        <f t="shared" si="1"/>
        <v>301907.13236660999</v>
      </c>
      <c r="C33" s="2">
        <f t="shared" si="14"/>
        <v>300000</v>
      </c>
      <c r="D33" s="50">
        <f t="shared" si="15"/>
        <v>2985.83</v>
      </c>
      <c r="E33" s="3">
        <f>IF(K33=1,VLOOKUP(A32,[1]Plan1!$AQ$43:$AS$500,3),E32)</f>
        <v>2994.19</v>
      </c>
      <c r="F33" s="7">
        <f t="shared" si="16"/>
        <v>40087</v>
      </c>
      <c r="G33" s="8">
        <f t="shared" si="2"/>
        <v>2.7998914874591829E-3</v>
      </c>
      <c r="H33" s="7">
        <f t="shared" si="17"/>
        <v>40136</v>
      </c>
      <c r="I33" s="7">
        <f t="shared" si="3"/>
        <v>40136</v>
      </c>
      <c r="J33" s="1">
        <f t="shared" si="18"/>
        <v>21</v>
      </c>
      <c r="K33" s="1">
        <f t="shared" si="4"/>
        <v>16</v>
      </c>
      <c r="L33" s="2">
        <f t="shared" si="5"/>
        <v>1.0021325400000001</v>
      </c>
      <c r="M33" s="10">
        <f t="shared" si="19"/>
        <v>1</v>
      </c>
      <c r="N33" s="10">
        <f t="shared" si="33"/>
        <v>1</v>
      </c>
      <c r="O33" s="2">
        <f t="shared" si="6"/>
        <v>1.0021325400000001</v>
      </c>
      <c r="P33" s="2">
        <f t="shared" si="7"/>
        <v>300639.76199999999</v>
      </c>
      <c r="Q33" s="9">
        <v>0</v>
      </c>
      <c r="R33" s="4">
        <f t="shared" si="8"/>
        <v>0</v>
      </c>
      <c r="S33" s="59">
        <f t="shared" si="9"/>
        <v>0</v>
      </c>
      <c r="T33" s="8">
        <f t="shared" si="20"/>
        <v>6.8500000000000005E-2</v>
      </c>
      <c r="U33" s="9">
        <f t="shared" si="21"/>
        <v>16</v>
      </c>
      <c r="V33" s="9">
        <v>252</v>
      </c>
      <c r="W33" s="10">
        <f t="shared" si="10"/>
        <v>1.0042155779999999</v>
      </c>
      <c r="X33" s="2">
        <f t="shared" si="11"/>
        <v>1267.37036661</v>
      </c>
      <c r="Y33" s="2">
        <v>0</v>
      </c>
      <c r="Z33" s="3">
        <f t="shared" si="12"/>
        <v>0</v>
      </c>
      <c r="AA33" s="1" t="str">
        <f t="shared" si="22"/>
        <v>A+J=</v>
      </c>
      <c r="AB33" s="7">
        <f t="shared" si="23"/>
        <v>40071</v>
      </c>
      <c r="AC33" s="5"/>
      <c r="AD33" s="13"/>
      <c r="AE33" s="14"/>
      <c r="AF33" s="15"/>
      <c r="AG33" s="17"/>
      <c r="AH33" s="26"/>
      <c r="AI33" s="26"/>
      <c r="AJ33" s="18"/>
      <c r="AK33" s="23"/>
      <c r="AL33" s="13"/>
      <c r="AM33" s="14"/>
      <c r="AO33" s="4"/>
    </row>
    <row r="34" spans="1:41" x14ac:dyDescent="0.2">
      <c r="A34" s="118">
        <f t="shared" si="13"/>
        <v>40130</v>
      </c>
      <c r="B34" s="2">
        <f t="shared" si="1"/>
        <v>302026.72851963004</v>
      </c>
      <c r="C34" s="2">
        <f t="shared" si="14"/>
        <v>300000</v>
      </c>
      <c r="D34" s="50">
        <f t="shared" si="15"/>
        <v>2985.83</v>
      </c>
      <c r="E34" s="3">
        <f>IF(K34=1,VLOOKUP(A33,[1]Plan1!$AQ$43:$AS$500,3),E33)</f>
        <v>2994.19</v>
      </c>
      <c r="F34" s="7">
        <f t="shared" si="16"/>
        <v>40087</v>
      </c>
      <c r="G34" s="8">
        <f t="shared" si="2"/>
        <v>2.7998914874591829E-3</v>
      </c>
      <c r="H34" s="7">
        <f t="shared" si="17"/>
        <v>40136</v>
      </c>
      <c r="I34" s="7">
        <f t="shared" si="3"/>
        <v>40136</v>
      </c>
      <c r="J34" s="1">
        <f t="shared" si="18"/>
        <v>21</v>
      </c>
      <c r="K34" s="1">
        <f t="shared" si="4"/>
        <v>17</v>
      </c>
      <c r="L34" s="2">
        <f t="shared" si="5"/>
        <v>1.0022659700000001</v>
      </c>
      <c r="M34" s="10">
        <f t="shared" si="19"/>
        <v>1</v>
      </c>
      <c r="N34" s="10">
        <f t="shared" si="33"/>
        <v>1</v>
      </c>
      <c r="O34" s="2">
        <f t="shared" si="6"/>
        <v>1.0022659700000001</v>
      </c>
      <c r="P34" s="2">
        <f t="shared" si="7"/>
        <v>300679.79100000003</v>
      </c>
      <c r="Q34" s="9">
        <v>0</v>
      </c>
      <c r="R34" s="4">
        <f t="shared" si="8"/>
        <v>0</v>
      </c>
      <c r="S34" s="59">
        <f t="shared" si="9"/>
        <v>0</v>
      </c>
      <c r="T34" s="8">
        <f t="shared" si="20"/>
        <v>6.8500000000000005E-2</v>
      </c>
      <c r="U34" s="9">
        <f t="shared" si="21"/>
        <v>17</v>
      </c>
      <c r="V34" s="9">
        <v>252</v>
      </c>
      <c r="W34" s="10">
        <f t="shared" si="10"/>
        <v>1.0044796410000001</v>
      </c>
      <c r="X34" s="2">
        <f t="shared" si="11"/>
        <v>1346.93751963</v>
      </c>
      <c r="Y34" s="2">
        <v>0</v>
      </c>
      <c r="Z34" s="3">
        <f t="shared" si="12"/>
        <v>0</v>
      </c>
      <c r="AA34" s="1" t="str">
        <f t="shared" si="22"/>
        <v>A+J=</v>
      </c>
      <c r="AB34" s="7">
        <f t="shared" si="23"/>
        <v>40071</v>
      </c>
      <c r="AC34" s="5"/>
      <c r="AD34" s="13"/>
      <c r="AE34" s="14"/>
      <c r="AF34" s="15"/>
      <c r="AG34" s="17"/>
      <c r="AH34" s="26"/>
      <c r="AI34" s="26"/>
      <c r="AJ34" s="18"/>
      <c r="AK34" s="23"/>
      <c r="AL34" s="13"/>
      <c r="AM34" s="14"/>
      <c r="AO34" s="4"/>
    </row>
    <row r="35" spans="1:41" x14ac:dyDescent="0.2">
      <c r="A35" s="118">
        <f t="shared" si="13"/>
        <v>40131</v>
      </c>
      <c r="B35" s="2">
        <f t="shared" si="1"/>
        <v>302146.37259113998</v>
      </c>
      <c r="C35" s="2">
        <f t="shared" si="14"/>
        <v>300000</v>
      </c>
      <c r="D35" s="50">
        <f t="shared" si="15"/>
        <v>2985.83</v>
      </c>
      <c r="E35" s="3">
        <f>IF(K35=1,VLOOKUP(A34,[1]Plan1!$AQ$43:$AS$500,3),E34)</f>
        <v>2994.19</v>
      </c>
      <c r="F35" s="7">
        <f t="shared" si="16"/>
        <v>40087</v>
      </c>
      <c r="G35" s="8">
        <f t="shared" si="2"/>
        <v>2.7998914874591829E-3</v>
      </c>
      <c r="H35" s="7">
        <f t="shared" si="17"/>
        <v>40136</v>
      </c>
      <c r="I35" s="7">
        <f t="shared" si="3"/>
        <v>40136</v>
      </c>
      <c r="J35" s="1">
        <f t="shared" si="18"/>
        <v>21</v>
      </c>
      <c r="K35" s="1">
        <f t="shared" si="4"/>
        <v>18</v>
      </c>
      <c r="L35" s="2">
        <f t="shared" si="5"/>
        <v>1.0023994199999999</v>
      </c>
      <c r="M35" s="10">
        <f t="shared" si="19"/>
        <v>1</v>
      </c>
      <c r="N35" s="10">
        <f t="shared" si="33"/>
        <v>1</v>
      </c>
      <c r="O35" s="2">
        <f t="shared" si="6"/>
        <v>1.0023994199999999</v>
      </c>
      <c r="P35" s="2">
        <f t="shared" si="7"/>
        <v>300719.826</v>
      </c>
      <c r="Q35" s="9">
        <v>0</v>
      </c>
      <c r="R35" s="4">
        <f t="shared" si="8"/>
        <v>0</v>
      </c>
      <c r="S35" s="59">
        <f t="shared" si="9"/>
        <v>0</v>
      </c>
      <c r="T35" s="8">
        <f t="shared" si="20"/>
        <v>6.8500000000000005E-2</v>
      </c>
      <c r="U35" s="9">
        <f t="shared" si="21"/>
        <v>18</v>
      </c>
      <c r="V35" s="9">
        <v>252</v>
      </c>
      <c r="W35" s="10">
        <f t="shared" si="10"/>
        <v>1.004743773</v>
      </c>
      <c r="X35" s="2">
        <f t="shared" si="11"/>
        <v>1426.5465911399999</v>
      </c>
      <c r="Y35" s="2">
        <v>0</v>
      </c>
      <c r="Z35" s="3">
        <f t="shared" si="12"/>
        <v>0</v>
      </c>
      <c r="AA35" s="1" t="str">
        <f t="shared" si="22"/>
        <v>A+J=</v>
      </c>
      <c r="AB35" s="7">
        <f t="shared" si="23"/>
        <v>40071</v>
      </c>
      <c r="AC35" s="5"/>
      <c r="AD35" s="13"/>
      <c r="AE35" s="14"/>
      <c r="AF35" s="15"/>
      <c r="AG35" s="17"/>
      <c r="AH35" s="26"/>
      <c r="AI35" s="26"/>
      <c r="AJ35" s="18"/>
      <c r="AK35" s="23"/>
      <c r="AL35" s="13"/>
      <c r="AM35" s="14"/>
      <c r="AO35" s="4"/>
    </row>
    <row r="36" spans="1:41" x14ac:dyDescent="0.2">
      <c r="A36" s="118">
        <f t="shared" si="13"/>
        <v>40132</v>
      </c>
      <c r="B36" s="2">
        <f t="shared" si="1"/>
        <v>302146.37259113998</v>
      </c>
      <c r="C36" s="2">
        <f t="shared" si="14"/>
        <v>300000</v>
      </c>
      <c r="D36" s="50">
        <f t="shared" si="15"/>
        <v>2985.83</v>
      </c>
      <c r="E36" s="3">
        <f>IF(K36=1,VLOOKUP(A35,[1]Plan1!$AQ$43:$AS$500,3),E35)</f>
        <v>2994.19</v>
      </c>
      <c r="F36" s="7">
        <f t="shared" si="16"/>
        <v>40087</v>
      </c>
      <c r="G36" s="8">
        <f t="shared" si="2"/>
        <v>2.7998914874591829E-3</v>
      </c>
      <c r="H36" s="7">
        <f t="shared" si="17"/>
        <v>40165</v>
      </c>
      <c r="I36" s="7">
        <f t="shared" si="3"/>
        <v>40136</v>
      </c>
      <c r="J36" s="1">
        <f t="shared" si="18"/>
        <v>21</v>
      </c>
      <c r="K36" s="1">
        <f t="shared" si="4"/>
        <v>18</v>
      </c>
      <c r="L36" s="2">
        <f t="shared" si="5"/>
        <v>1.0023994199999999</v>
      </c>
      <c r="M36" s="10">
        <f t="shared" si="19"/>
        <v>1</v>
      </c>
      <c r="N36" s="10">
        <f t="shared" si="33"/>
        <v>1</v>
      </c>
      <c r="O36" s="2">
        <f t="shared" si="6"/>
        <v>1.0023994199999999</v>
      </c>
      <c r="P36" s="2">
        <f t="shared" si="7"/>
        <v>300719.826</v>
      </c>
      <c r="Q36" s="9">
        <v>0</v>
      </c>
      <c r="R36" s="4">
        <f t="shared" si="8"/>
        <v>0</v>
      </c>
      <c r="S36" s="59">
        <f t="shared" si="9"/>
        <v>0</v>
      </c>
      <c r="T36" s="8">
        <f t="shared" si="20"/>
        <v>6.8500000000000005E-2</v>
      </c>
      <c r="U36" s="9">
        <f t="shared" si="21"/>
        <v>18</v>
      </c>
      <c r="V36" s="9">
        <v>252</v>
      </c>
      <c r="W36" s="10">
        <f t="shared" si="10"/>
        <v>1.004743773</v>
      </c>
      <c r="X36" s="2">
        <f t="shared" si="11"/>
        <v>1426.5465911399999</v>
      </c>
      <c r="Y36" s="2">
        <v>0</v>
      </c>
      <c r="Z36" s="3">
        <f t="shared" si="12"/>
        <v>0</v>
      </c>
      <c r="AA36" s="1" t="str">
        <f t="shared" si="22"/>
        <v>A+J=</v>
      </c>
      <c r="AB36" s="7">
        <f t="shared" si="23"/>
        <v>40071</v>
      </c>
      <c r="AC36" s="5"/>
      <c r="AD36" s="13"/>
      <c r="AE36" s="14"/>
      <c r="AF36" s="15"/>
      <c r="AG36" s="17"/>
      <c r="AH36" s="26"/>
      <c r="AI36" s="26"/>
      <c r="AJ36" s="18"/>
      <c r="AK36" s="23"/>
      <c r="AL36" s="13"/>
      <c r="AM36" s="14"/>
      <c r="AO36" s="4"/>
    </row>
    <row r="37" spans="1:41" x14ac:dyDescent="0.2">
      <c r="A37" s="118">
        <f t="shared" si="13"/>
        <v>40133</v>
      </c>
      <c r="B37" s="2">
        <f t="shared" si="1"/>
        <v>302146.37259113998</v>
      </c>
      <c r="C37" s="2">
        <f t="shared" si="14"/>
        <v>300000</v>
      </c>
      <c r="D37" s="50">
        <f t="shared" si="15"/>
        <v>2985.83</v>
      </c>
      <c r="E37" s="3">
        <f>IF(K37=1,VLOOKUP(A36,[1]Plan1!$AQ$43:$AS$500,3),E36)</f>
        <v>2994.19</v>
      </c>
      <c r="F37" s="7">
        <f t="shared" si="16"/>
        <v>40087</v>
      </c>
      <c r="G37" s="8">
        <f t="shared" si="2"/>
        <v>2.7998914874591829E-3</v>
      </c>
      <c r="H37" s="7">
        <f t="shared" si="17"/>
        <v>40165</v>
      </c>
      <c r="I37" s="7">
        <f t="shared" si="3"/>
        <v>40136</v>
      </c>
      <c r="J37" s="1">
        <f t="shared" si="18"/>
        <v>21</v>
      </c>
      <c r="K37" s="1">
        <f t="shared" si="4"/>
        <v>18</v>
      </c>
      <c r="L37" s="2">
        <f t="shared" si="5"/>
        <v>1.0023994199999999</v>
      </c>
      <c r="M37" s="10">
        <f t="shared" si="19"/>
        <v>1</v>
      </c>
      <c r="N37" s="10">
        <f t="shared" si="33"/>
        <v>1</v>
      </c>
      <c r="O37" s="2">
        <f t="shared" si="6"/>
        <v>1.0023994199999999</v>
      </c>
      <c r="P37" s="2">
        <f t="shared" si="7"/>
        <v>300719.826</v>
      </c>
      <c r="Q37" s="9">
        <v>0</v>
      </c>
      <c r="R37" s="4">
        <f t="shared" si="8"/>
        <v>0</v>
      </c>
      <c r="S37" s="59">
        <f t="shared" si="9"/>
        <v>0</v>
      </c>
      <c r="T37" s="8">
        <f t="shared" si="20"/>
        <v>6.8500000000000005E-2</v>
      </c>
      <c r="U37" s="9">
        <f t="shared" si="21"/>
        <v>18</v>
      </c>
      <c r="V37" s="9">
        <v>252</v>
      </c>
      <c r="W37" s="10">
        <f t="shared" si="10"/>
        <v>1.004743773</v>
      </c>
      <c r="X37" s="2">
        <f t="shared" si="11"/>
        <v>1426.5465911399999</v>
      </c>
      <c r="Y37" s="2">
        <v>0</v>
      </c>
      <c r="Z37" s="3">
        <f t="shared" si="12"/>
        <v>0</v>
      </c>
      <c r="AA37" s="1" t="str">
        <f t="shared" si="22"/>
        <v>A+J=</v>
      </c>
      <c r="AB37" s="7">
        <f t="shared" si="23"/>
        <v>40071</v>
      </c>
      <c r="AC37" s="5"/>
      <c r="AD37" s="13"/>
      <c r="AE37" s="14"/>
      <c r="AF37" s="15"/>
      <c r="AG37" s="17"/>
      <c r="AH37" s="26"/>
      <c r="AI37" s="26"/>
      <c r="AJ37" s="18"/>
      <c r="AK37" s="23"/>
      <c r="AL37" s="13"/>
      <c r="AM37" s="14"/>
      <c r="AO37" s="4"/>
    </row>
    <row r="38" spans="1:41" x14ac:dyDescent="0.2">
      <c r="A38" s="118">
        <f t="shared" si="13"/>
        <v>40134</v>
      </c>
      <c r="B38" s="2">
        <f t="shared" si="1"/>
        <v>302266.06489493005</v>
      </c>
      <c r="C38" s="2">
        <f t="shared" si="14"/>
        <v>300000</v>
      </c>
      <c r="D38" s="50">
        <f t="shared" si="15"/>
        <v>2985.83</v>
      </c>
      <c r="E38" s="3">
        <f>IF(K38=1,VLOOKUP(A37,[1]Plan1!$AQ$43:$AS$500,3),E37)</f>
        <v>2994.19</v>
      </c>
      <c r="F38" s="7">
        <f t="shared" si="16"/>
        <v>40087</v>
      </c>
      <c r="G38" s="8">
        <f t="shared" si="2"/>
        <v>2.7998914874591829E-3</v>
      </c>
      <c r="H38" s="7">
        <f t="shared" si="17"/>
        <v>40165</v>
      </c>
      <c r="I38" s="7">
        <f t="shared" si="3"/>
        <v>40136</v>
      </c>
      <c r="J38" s="1">
        <f t="shared" si="18"/>
        <v>21</v>
      </c>
      <c r="K38" s="1">
        <f t="shared" si="4"/>
        <v>19</v>
      </c>
      <c r="L38" s="2">
        <f t="shared" si="5"/>
        <v>1.0025328899999999</v>
      </c>
      <c r="M38" s="10">
        <f t="shared" si="19"/>
        <v>1</v>
      </c>
      <c r="N38" s="10">
        <f t="shared" si="33"/>
        <v>1</v>
      </c>
      <c r="O38" s="2">
        <f t="shared" si="6"/>
        <v>1.0025328899999999</v>
      </c>
      <c r="P38" s="2">
        <f t="shared" si="7"/>
        <v>300759.86700000003</v>
      </c>
      <c r="Q38" s="9">
        <v>0</v>
      </c>
      <c r="R38" s="4">
        <f t="shared" si="8"/>
        <v>0</v>
      </c>
      <c r="S38" s="59">
        <f t="shared" si="9"/>
        <v>0</v>
      </c>
      <c r="T38" s="8">
        <f t="shared" si="20"/>
        <v>6.8500000000000005E-2</v>
      </c>
      <c r="U38" s="9">
        <f t="shared" si="21"/>
        <v>19</v>
      </c>
      <c r="V38" s="9">
        <v>252</v>
      </c>
      <c r="W38" s="10">
        <f t="shared" si="10"/>
        <v>1.0050079750000001</v>
      </c>
      <c r="X38" s="2">
        <f t="shared" si="11"/>
        <v>1506.1978949300001</v>
      </c>
      <c r="Y38" s="2">
        <v>0</v>
      </c>
      <c r="Z38" s="3">
        <f t="shared" si="12"/>
        <v>0</v>
      </c>
      <c r="AA38" s="1" t="str">
        <f t="shared" si="22"/>
        <v>A+J=</v>
      </c>
      <c r="AB38" s="7">
        <f t="shared" si="23"/>
        <v>40071</v>
      </c>
      <c r="AC38" s="5"/>
      <c r="AD38" s="13"/>
      <c r="AE38" s="14"/>
      <c r="AF38" s="15"/>
      <c r="AG38" s="17"/>
      <c r="AH38" s="26"/>
      <c r="AI38" s="26"/>
      <c r="AJ38" s="18"/>
      <c r="AK38" s="23"/>
      <c r="AL38" s="13"/>
      <c r="AM38" s="14"/>
      <c r="AO38" s="4"/>
    </row>
    <row r="39" spans="1:41" x14ac:dyDescent="0.2">
      <c r="A39" s="118">
        <f t="shared" si="13"/>
        <v>40135</v>
      </c>
      <c r="B39" s="2">
        <f t="shared" si="1"/>
        <v>302385.80514338001</v>
      </c>
      <c r="C39" s="2">
        <f t="shared" si="14"/>
        <v>300000</v>
      </c>
      <c r="D39" s="50">
        <f t="shared" si="15"/>
        <v>2985.83</v>
      </c>
      <c r="E39" s="3">
        <f>IF(K39=1,VLOOKUP(A38,[1]Plan1!$AQ$43:$AS$500,3),E38)</f>
        <v>2994.19</v>
      </c>
      <c r="F39" s="7">
        <f t="shared" si="16"/>
        <v>40087</v>
      </c>
      <c r="G39" s="8">
        <f t="shared" si="2"/>
        <v>2.7998914874591829E-3</v>
      </c>
      <c r="H39" s="7">
        <f t="shared" si="17"/>
        <v>40165</v>
      </c>
      <c r="I39" s="7">
        <f t="shared" si="3"/>
        <v>40136</v>
      </c>
      <c r="J39" s="1">
        <f t="shared" si="18"/>
        <v>21</v>
      </c>
      <c r="K39" s="1">
        <f t="shared" si="4"/>
        <v>20</v>
      </c>
      <c r="L39" s="2">
        <f t="shared" si="5"/>
        <v>1.00266638</v>
      </c>
      <c r="M39" s="10">
        <f t="shared" si="19"/>
        <v>1</v>
      </c>
      <c r="N39" s="10">
        <f t="shared" si="33"/>
        <v>1</v>
      </c>
      <c r="O39" s="2">
        <f t="shared" si="6"/>
        <v>1.00266638</v>
      </c>
      <c r="P39" s="2">
        <f t="shared" si="7"/>
        <v>300799.91399999999</v>
      </c>
      <c r="Q39" s="9">
        <v>0</v>
      </c>
      <c r="R39" s="4">
        <f t="shared" si="8"/>
        <v>0</v>
      </c>
      <c r="S39" s="59">
        <f t="shared" si="9"/>
        <v>0</v>
      </c>
      <c r="T39" s="8">
        <f t="shared" si="20"/>
        <v>6.8500000000000005E-2</v>
      </c>
      <c r="U39" s="9">
        <f t="shared" si="21"/>
        <v>20</v>
      </c>
      <c r="V39" s="9">
        <v>252</v>
      </c>
      <c r="W39" s="10">
        <f t="shared" si="10"/>
        <v>1.0052722460000001</v>
      </c>
      <c r="X39" s="2">
        <f t="shared" si="11"/>
        <v>1585.8911433799999</v>
      </c>
      <c r="Y39" s="2">
        <v>0</v>
      </c>
      <c r="Z39" s="3">
        <f t="shared" si="12"/>
        <v>0</v>
      </c>
      <c r="AA39" s="1" t="str">
        <f t="shared" si="22"/>
        <v>A+J=</v>
      </c>
      <c r="AB39" s="7">
        <f t="shared" si="23"/>
        <v>40071</v>
      </c>
      <c r="AC39" s="5"/>
      <c r="AD39" s="13"/>
      <c r="AE39" s="14"/>
      <c r="AF39" s="15"/>
      <c r="AG39" s="17"/>
      <c r="AH39" s="26"/>
      <c r="AI39" s="26"/>
      <c r="AJ39" s="18"/>
      <c r="AK39" s="23"/>
      <c r="AL39" s="13"/>
      <c r="AM39" s="14"/>
      <c r="AO39" s="4"/>
    </row>
    <row r="40" spans="1:41" x14ac:dyDescent="0.2">
      <c r="A40" s="118">
        <f t="shared" si="13"/>
        <v>40136</v>
      </c>
      <c r="B40" s="2">
        <f t="shared" si="1"/>
        <v>302505.59365037002</v>
      </c>
      <c r="C40" s="2">
        <f t="shared" si="14"/>
        <v>300000</v>
      </c>
      <c r="D40" s="50">
        <f t="shared" si="15"/>
        <v>2985.83</v>
      </c>
      <c r="E40" s="3">
        <f>IF(K40=1,VLOOKUP(A39,[1]Plan1!$AQ$43:$AS$500,3),E39)</f>
        <v>2994.19</v>
      </c>
      <c r="F40" s="7">
        <f t="shared" si="16"/>
        <v>40087</v>
      </c>
      <c r="G40" s="8">
        <f t="shared" si="2"/>
        <v>2.7998914874591829E-3</v>
      </c>
      <c r="H40" s="7">
        <f t="shared" si="17"/>
        <v>40165</v>
      </c>
      <c r="I40" s="7">
        <f t="shared" si="3"/>
        <v>40136</v>
      </c>
      <c r="J40" s="1">
        <f t="shared" si="18"/>
        <v>21</v>
      </c>
      <c r="K40" s="1">
        <f t="shared" si="4"/>
        <v>21</v>
      </c>
      <c r="L40" s="2">
        <f t="shared" si="5"/>
        <v>1.0027998899999999</v>
      </c>
      <c r="M40" s="10">
        <f t="shared" si="19"/>
        <v>1</v>
      </c>
      <c r="N40" s="10">
        <f t="shared" si="33"/>
        <v>1</v>
      </c>
      <c r="O40" s="2">
        <f t="shared" si="6"/>
        <v>1.0027998899999999</v>
      </c>
      <c r="P40" s="2">
        <f t="shared" si="7"/>
        <v>300839.967</v>
      </c>
      <c r="Q40" s="9">
        <v>0</v>
      </c>
      <c r="R40" s="4">
        <f t="shared" si="8"/>
        <v>0</v>
      </c>
      <c r="S40" s="59">
        <f t="shared" si="9"/>
        <v>0</v>
      </c>
      <c r="T40" s="8">
        <f t="shared" si="20"/>
        <v>6.8500000000000005E-2</v>
      </c>
      <c r="U40" s="9">
        <f t="shared" si="21"/>
        <v>21</v>
      </c>
      <c r="V40" s="9">
        <v>252</v>
      </c>
      <c r="W40" s="10">
        <f t="shared" si="10"/>
        <v>1.0055365869999999</v>
      </c>
      <c r="X40" s="2">
        <f t="shared" si="11"/>
        <v>1665.6266503700001</v>
      </c>
      <c r="Y40" s="2">
        <v>0</v>
      </c>
      <c r="Z40" s="3">
        <f t="shared" si="12"/>
        <v>0</v>
      </c>
      <c r="AA40" s="1" t="str">
        <f t="shared" si="22"/>
        <v>A+J=</v>
      </c>
      <c r="AB40" s="7">
        <f t="shared" si="23"/>
        <v>40071</v>
      </c>
      <c r="AC40" s="5"/>
      <c r="AD40" s="13"/>
      <c r="AE40" s="14"/>
      <c r="AF40" s="15"/>
      <c r="AG40" s="17"/>
      <c r="AH40" s="26"/>
      <c r="AI40" s="26"/>
      <c r="AJ40" s="18"/>
      <c r="AK40" s="23"/>
      <c r="AL40" s="13"/>
      <c r="AM40" s="14"/>
      <c r="AO40" s="4"/>
    </row>
    <row r="41" spans="1:41" x14ac:dyDescent="0.2">
      <c r="A41" s="118">
        <f t="shared" si="13"/>
        <v>40137</v>
      </c>
      <c r="B41" s="2">
        <f t="shared" si="1"/>
        <v>302644.14707892999</v>
      </c>
      <c r="C41" s="2">
        <f t="shared" si="14"/>
        <v>300000</v>
      </c>
      <c r="D41" s="50">
        <f t="shared" si="15"/>
        <v>2994.19</v>
      </c>
      <c r="E41" s="3">
        <f>IF(K41=1,VLOOKUP(A40,[1]Plan1!$AQ$43:$AS$500,3),E40)</f>
        <v>3006.47</v>
      </c>
      <c r="F41" s="7">
        <f t="shared" si="16"/>
        <v>40137</v>
      </c>
      <c r="G41" s="8">
        <f t="shared" si="2"/>
        <v>4.1012761381207241E-3</v>
      </c>
      <c r="H41" s="7">
        <f t="shared" si="17"/>
        <v>40165</v>
      </c>
      <c r="I41" s="7">
        <f t="shared" si="3"/>
        <v>40165</v>
      </c>
      <c r="J41" s="1">
        <f t="shared" si="18"/>
        <v>21</v>
      </c>
      <c r="K41" s="1">
        <f t="shared" si="4"/>
        <v>1</v>
      </c>
      <c r="L41" s="2">
        <f t="shared" si="5"/>
        <v>1.00019491</v>
      </c>
      <c r="M41" s="10">
        <f t="shared" si="19"/>
        <v>1.0027999999999999</v>
      </c>
      <c r="N41" s="10">
        <f t="shared" si="33"/>
        <v>1.0027999999999999</v>
      </c>
      <c r="O41" s="2">
        <f t="shared" ref="O41:O104" si="34">TRUNC(TRUNC((L41*N41),15),8)</f>
        <v>1.00299545</v>
      </c>
      <c r="P41" s="2">
        <f t="shared" si="7"/>
        <v>300898.63500000001</v>
      </c>
      <c r="Q41" s="9">
        <v>0</v>
      </c>
      <c r="R41" s="4">
        <f t="shared" si="8"/>
        <v>0</v>
      </c>
      <c r="S41" s="59">
        <f t="shared" si="9"/>
        <v>0</v>
      </c>
      <c r="T41" s="8">
        <f t="shared" si="20"/>
        <v>6.8500000000000005E-2</v>
      </c>
      <c r="U41" s="9">
        <f t="shared" si="21"/>
        <v>22</v>
      </c>
      <c r="V41" s="9">
        <v>252</v>
      </c>
      <c r="W41" s="10">
        <f t="shared" si="10"/>
        <v>1.0058009969999999</v>
      </c>
      <c r="X41" s="2">
        <f t="shared" si="11"/>
        <v>1745.5120789299999</v>
      </c>
      <c r="Y41" s="2">
        <v>0</v>
      </c>
      <c r="Z41" s="3">
        <f t="shared" si="12"/>
        <v>0</v>
      </c>
      <c r="AA41" s="1" t="str">
        <f t="shared" si="22"/>
        <v>A+J=</v>
      </c>
      <c r="AB41" s="7">
        <f t="shared" si="23"/>
        <v>40071</v>
      </c>
      <c r="AC41" s="5"/>
      <c r="AD41" s="13"/>
      <c r="AE41" s="14"/>
      <c r="AF41" s="15"/>
      <c r="AG41" s="17"/>
      <c r="AH41" s="26"/>
      <c r="AI41" s="26"/>
      <c r="AJ41" s="18"/>
      <c r="AK41" s="23"/>
      <c r="AL41" s="13"/>
      <c r="AM41" s="14"/>
      <c r="AO41" s="4"/>
    </row>
    <row r="42" spans="1:41" x14ac:dyDescent="0.2">
      <c r="A42" s="118">
        <f t="shared" si="13"/>
        <v>40138</v>
      </c>
      <c r="B42" s="2">
        <f t="shared" si="1"/>
        <v>302782.73750833998</v>
      </c>
      <c r="C42" s="2">
        <f t="shared" si="14"/>
        <v>300000</v>
      </c>
      <c r="D42" s="50">
        <f t="shared" si="15"/>
        <v>2994.19</v>
      </c>
      <c r="E42" s="3">
        <f>IF(K42=1,VLOOKUP(A41,[1]Plan1!$AQ$43:$AS$500,3),E41)</f>
        <v>3006.47</v>
      </c>
      <c r="F42" s="7">
        <f t="shared" si="16"/>
        <v>40137</v>
      </c>
      <c r="G42" s="8">
        <f t="shared" si="2"/>
        <v>4.1012761381207241E-3</v>
      </c>
      <c r="H42" s="7">
        <f t="shared" si="17"/>
        <v>40165</v>
      </c>
      <c r="I42" s="7">
        <f t="shared" si="3"/>
        <v>40165</v>
      </c>
      <c r="J42" s="1">
        <f t="shared" si="18"/>
        <v>21</v>
      </c>
      <c r="K42" s="1">
        <f t="shared" si="4"/>
        <v>2</v>
      </c>
      <c r="L42" s="2">
        <f t="shared" si="5"/>
        <v>1.00038987</v>
      </c>
      <c r="M42" s="10">
        <f t="shared" ref="M42:M105" si="35">IF(I42&gt;I41,L41,M41)</f>
        <v>1.0027999999999999</v>
      </c>
      <c r="N42" s="10">
        <f t="shared" si="33"/>
        <v>1.0027999999999999</v>
      </c>
      <c r="O42" s="2">
        <f t="shared" si="34"/>
        <v>1.00319096</v>
      </c>
      <c r="P42" s="2">
        <f t="shared" si="7"/>
        <v>300957.288</v>
      </c>
      <c r="Q42" s="9">
        <v>0</v>
      </c>
      <c r="R42" s="4">
        <f t="shared" si="8"/>
        <v>0</v>
      </c>
      <c r="S42" s="59">
        <f t="shared" si="9"/>
        <v>0</v>
      </c>
      <c r="T42" s="8">
        <f t="shared" si="20"/>
        <v>6.8500000000000005E-2</v>
      </c>
      <c r="U42" s="9">
        <f t="shared" si="21"/>
        <v>23</v>
      </c>
      <c r="V42" s="9">
        <v>252</v>
      </c>
      <c r="W42" s="10">
        <f t="shared" si="10"/>
        <v>1.0060654769999999</v>
      </c>
      <c r="X42" s="2">
        <f t="shared" si="11"/>
        <v>1825.44950834</v>
      </c>
      <c r="Y42" s="2">
        <v>0</v>
      </c>
      <c r="Z42" s="3">
        <f t="shared" ref="Z42:Z73" si="36">IF(S42&gt;0,S42+X42,0)</f>
        <v>0</v>
      </c>
      <c r="AA42" s="1" t="str">
        <f t="shared" si="22"/>
        <v>A+J=</v>
      </c>
      <c r="AB42" s="7">
        <f t="shared" si="23"/>
        <v>40071</v>
      </c>
      <c r="AC42" s="5"/>
      <c r="AD42" s="13"/>
      <c r="AE42" s="14"/>
      <c r="AF42" s="15"/>
      <c r="AG42" s="17"/>
      <c r="AH42" s="26"/>
      <c r="AI42" s="26"/>
      <c r="AJ42" s="18"/>
      <c r="AK42" s="23"/>
      <c r="AL42" s="13"/>
      <c r="AM42" s="14"/>
      <c r="AO42" s="4"/>
    </row>
    <row r="43" spans="1:41" x14ac:dyDescent="0.2">
      <c r="A43" s="118">
        <f t="shared" si="13"/>
        <v>40139</v>
      </c>
      <c r="B43" s="2">
        <f t="shared" si="1"/>
        <v>302782.73750833998</v>
      </c>
      <c r="C43" s="2">
        <f t="shared" si="14"/>
        <v>300000</v>
      </c>
      <c r="D43" s="50">
        <f t="shared" si="15"/>
        <v>2994.19</v>
      </c>
      <c r="E43" s="3">
        <f>IF(K43=1,VLOOKUP(A42,[1]Plan1!$AQ$43:$AS$500,3),E42)</f>
        <v>3006.47</v>
      </c>
      <c r="F43" s="7">
        <f t="shared" si="16"/>
        <v>40137</v>
      </c>
      <c r="G43" s="8">
        <f t="shared" si="2"/>
        <v>4.1012761381207241E-3</v>
      </c>
      <c r="H43" s="7">
        <f t="shared" si="17"/>
        <v>40165</v>
      </c>
      <c r="I43" s="7">
        <f t="shared" si="3"/>
        <v>40165</v>
      </c>
      <c r="J43" s="1">
        <f t="shared" si="18"/>
        <v>21</v>
      </c>
      <c r="K43" s="1">
        <f t="shared" si="4"/>
        <v>2</v>
      </c>
      <c r="L43" s="2">
        <f t="shared" si="5"/>
        <v>1.00038987</v>
      </c>
      <c r="M43" s="10">
        <f t="shared" si="35"/>
        <v>1.0027999999999999</v>
      </c>
      <c r="N43" s="10">
        <f t="shared" si="33"/>
        <v>1.0027999999999999</v>
      </c>
      <c r="O43" s="2">
        <f t="shared" si="34"/>
        <v>1.00319096</v>
      </c>
      <c r="P43" s="2">
        <f t="shared" si="7"/>
        <v>300957.288</v>
      </c>
      <c r="Q43" s="9">
        <v>0</v>
      </c>
      <c r="R43" s="4">
        <f t="shared" si="8"/>
        <v>0</v>
      </c>
      <c r="S43" s="59">
        <f t="shared" si="9"/>
        <v>0</v>
      </c>
      <c r="T43" s="8">
        <f t="shared" si="20"/>
        <v>6.8500000000000005E-2</v>
      </c>
      <c r="U43" s="9">
        <f t="shared" si="21"/>
        <v>23</v>
      </c>
      <c r="V43" s="9">
        <v>252</v>
      </c>
      <c r="W43" s="10">
        <f t="shared" si="10"/>
        <v>1.0060654769999999</v>
      </c>
      <c r="X43" s="2">
        <f t="shared" si="11"/>
        <v>1825.44950834</v>
      </c>
      <c r="Y43" s="2">
        <v>0</v>
      </c>
      <c r="Z43" s="3">
        <f t="shared" si="36"/>
        <v>0</v>
      </c>
      <c r="AA43" s="1" t="str">
        <f t="shared" si="22"/>
        <v>A+J=</v>
      </c>
      <c r="AB43" s="7">
        <f t="shared" si="23"/>
        <v>40071</v>
      </c>
      <c r="AC43" s="5"/>
      <c r="AD43" s="13"/>
      <c r="AE43" s="14"/>
      <c r="AF43" s="15"/>
      <c r="AG43" s="17"/>
      <c r="AH43" s="26"/>
      <c r="AI43" s="26"/>
      <c r="AJ43" s="18"/>
      <c r="AK43" s="23"/>
      <c r="AL43" s="13"/>
      <c r="AM43" s="14"/>
      <c r="AO43" s="4"/>
    </row>
    <row r="44" spans="1:41" x14ac:dyDescent="0.2">
      <c r="A44" s="118">
        <f t="shared" si="13"/>
        <v>40140</v>
      </c>
      <c r="B44" s="2">
        <f t="shared" si="1"/>
        <v>302782.73750833998</v>
      </c>
      <c r="C44" s="2">
        <f t="shared" si="14"/>
        <v>300000</v>
      </c>
      <c r="D44" s="50">
        <f t="shared" si="15"/>
        <v>2994.19</v>
      </c>
      <c r="E44" s="3">
        <f>IF(K44=1,VLOOKUP(A43,[1]Plan1!$AQ$43:$AS$500,3),E43)</f>
        <v>3006.47</v>
      </c>
      <c r="F44" s="7">
        <f t="shared" si="16"/>
        <v>40137</v>
      </c>
      <c r="G44" s="8">
        <f t="shared" si="2"/>
        <v>4.1012761381207241E-3</v>
      </c>
      <c r="H44" s="7">
        <f t="shared" si="17"/>
        <v>40165</v>
      </c>
      <c r="I44" s="7">
        <f t="shared" si="3"/>
        <v>40165</v>
      </c>
      <c r="J44" s="1">
        <f t="shared" si="18"/>
        <v>21</v>
      </c>
      <c r="K44" s="1">
        <f t="shared" si="4"/>
        <v>2</v>
      </c>
      <c r="L44" s="2">
        <f t="shared" si="5"/>
        <v>1.00038987</v>
      </c>
      <c r="M44" s="10">
        <f t="shared" si="35"/>
        <v>1.0027999999999999</v>
      </c>
      <c r="N44" s="10">
        <f t="shared" si="33"/>
        <v>1.0027999999999999</v>
      </c>
      <c r="O44" s="2">
        <f t="shared" si="34"/>
        <v>1.00319096</v>
      </c>
      <c r="P44" s="2">
        <f t="shared" si="7"/>
        <v>300957.288</v>
      </c>
      <c r="Q44" s="9">
        <v>0</v>
      </c>
      <c r="R44" s="4">
        <f t="shared" si="8"/>
        <v>0</v>
      </c>
      <c r="S44" s="59">
        <f t="shared" si="9"/>
        <v>0</v>
      </c>
      <c r="T44" s="8">
        <f t="shared" si="20"/>
        <v>6.8500000000000005E-2</v>
      </c>
      <c r="U44" s="9">
        <f t="shared" si="21"/>
        <v>23</v>
      </c>
      <c r="V44" s="9">
        <v>252</v>
      </c>
      <c r="W44" s="10">
        <f t="shared" si="10"/>
        <v>1.0060654769999999</v>
      </c>
      <c r="X44" s="2">
        <f t="shared" si="11"/>
        <v>1825.44950834</v>
      </c>
      <c r="Y44" s="2">
        <v>0</v>
      </c>
      <c r="Z44" s="3">
        <f t="shared" si="36"/>
        <v>0</v>
      </c>
      <c r="AA44" s="1" t="str">
        <f t="shared" si="22"/>
        <v>A+J=</v>
      </c>
      <c r="AB44" s="7">
        <f t="shared" si="23"/>
        <v>40071</v>
      </c>
      <c r="AC44" s="5"/>
      <c r="AD44" s="13"/>
      <c r="AE44" s="14"/>
      <c r="AF44" s="15"/>
      <c r="AG44" s="17"/>
      <c r="AH44" s="26"/>
      <c r="AI44" s="26"/>
      <c r="AJ44" s="18"/>
      <c r="AK44" s="23"/>
      <c r="AL44" s="13"/>
      <c r="AM44" s="14"/>
      <c r="AO44" s="4"/>
    </row>
    <row r="45" spans="1:41" x14ac:dyDescent="0.2">
      <c r="A45" s="118">
        <f t="shared" si="13"/>
        <v>40141</v>
      </c>
      <c r="B45" s="2">
        <f t="shared" si="1"/>
        <v>302921.38577091997</v>
      </c>
      <c r="C45" s="2">
        <f t="shared" si="14"/>
        <v>300000</v>
      </c>
      <c r="D45" s="50">
        <f t="shared" si="15"/>
        <v>2994.19</v>
      </c>
      <c r="E45" s="3">
        <f>IF(K45=1,VLOOKUP(A44,[1]Plan1!$AQ$43:$AS$500,3),E44)</f>
        <v>3006.47</v>
      </c>
      <c r="F45" s="7">
        <f t="shared" si="16"/>
        <v>40137</v>
      </c>
      <c r="G45" s="8">
        <f t="shared" si="2"/>
        <v>4.1012761381207241E-3</v>
      </c>
      <c r="H45" s="7">
        <f t="shared" si="17"/>
        <v>40165</v>
      </c>
      <c r="I45" s="7">
        <f t="shared" si="3"/>
        <v>40165</v>
      </c>
      <c r="J45" s="1">
        <f t="shared" si="18"/>
        <v>21</v>
      </c>
      <c r="K45" s="1">
        <f t="shared" si="4"/>
        <v>3</v>
      </c>
      <c r="L45" s="2">
        <f t="shared" si="5"/>
        <v>1.00058486</v>
      </c>
      <c r="M45" s="10">
        <f t="shared" si="35"/>
        <v>1.0027999999999999</v>
      </c>
      <c r="N45" s="10">
        <f t="shared" si="33"/>
        <v>1.0027999999999999</v>
      </c>
      <c r="O45" s="2">
        <f t="shared" si="34"/>
        <v>1.00338649</v>
      </c>
      <c r="P45" s="2">
        <f t="shared" si="7"/>
        <v>301015.94699999999</v>
      </c>
      <c r="Q45" s="9">
        <v>0</v>
      </c>
      <c r="R45" s="4">
        <f t="shared" si="8"/>
        <v>0</v>
      </c>
      <c r="S45" s="59">
        <f t="shared" si="9"/>
        <v>0</v>
      </c>
      <c r="T45" s="8">
        <f t="shared" si="20"/>
        <v>6.8500000000000005E-2</v>
      </c>
      <c r="U45" s="9">
        <f t="shared" si="21"/>
        <v>24</v>
      </c>
      <c r="V45" s="9">
        <v>252</v>
      </c>
      <c r="W45" s="10">
        <f t="shared" si="10"/>
        <v>1.0063300260000001</v>
      </c>
      <c r="X45" s="2">
        <f t="shared" si="11"/>
        <v>1905.43877092</v>
      </c>
      <c r="Y45" s="2">
        <v>0</v>
      </c>
      <c r="Z45" s="3">
        <f t="shared" si="36"/>
        <v>0</v>
      </c>
      <c r="AA45" s="1" t="str">
        <f t="shared" si="22"/>
        <v>A+J=</v>
      </c>
      <c r="AB45" s="7">
        <f t="shared" si="23"/>
        <v>40071</v>
      </c>
      <c r="AC45" s="5"/>
      <c r="AD45" s="13"/>
      <c r="AE45" s="14"/>
      <c r="AF45" s="15"/>
      <c r="AG45" s="17"/>
      <c r="AH45" s="26"/>
      <c r="AI45" s="26"/>
      <c r="AJ45" s="18"/>
      <c r="AK45" s="23"/>
      <c r="AL45" s="13"/>
      <c r="AM45" s="14"/>
      <c r="AO45" s="4"/>
    </row>
    <row r="46" spans="1:41" x14ac:dyDescent="0.2">
      <c r="A46" s="118">
        <f t="shared" si="13"/>
        <v>40142</v>
      </c>
      <c r="B46" s="2">
        <f t="shared" si="1"/>
        <v>303060.10426378</v>
      </c>
      <c r="C46" s="2">
        <f t="shared" si="14"/>
        <v>300000</v>
      </c>
      <c r="D46" s="50">
        <f t="shared" si="15"/>
        <v>2994.19</v>
      </c>
      <c r="E46" s="3">
        <f>IF(K46=1,VLOOKUP(A45,[1]Plan1!$AQ$43:$AS$500,3),E45)</f>
        <v>3006.47</v>
      </c>
      <c r="F46" s="7">
        <f t="shared" si="16"/>
        <v>40137</v>
      </c>
      <c r="G46" s="8">
        <f t="shared" si="2"/>
        <v>4.1012761381207241E-3</v>
      </c>
      <c r="H46" s="7">
        <f t="shared" si="17"/>
        <v>40165</v>
      </c>
      <c r="I46" s="7">
        <f t="shared" si="3"/>
        <v>40165</v>
      </c>
      <c r="J46" s="1">
        <f t="shared" si="18"/>
        <v>21</v>
      </c>
      <c r="K46" s="1">
        <f t="shared" si="4"/>
        <v>4</v>
      </c>
      <c r="L46" s="2">
        <f t="shared" si="5"/>
        <v>1.0007798999999999</v>
      </c>
      <c r="M46" s="10">
        <f t="shared" si="35"/>
        <v>1.0027999999999999</v>
      </c>
      <c r="N46" s="10">
        <f t="shared" si="33"/>
        <v>1.0027999999999999</v>
      </c>
      <c r="O46" s="2">
        <f t="shared" si="34"/>
        <v>1.0035820799999999</v>
      </c>
      <c r="P46" s="2">
        <f t="shared" si="7"/>
        <v>301074.62400000001</v>
      </c>
      <c r="Q46" s="9">
        <v>0</v>
      </c>
      <c r="R46" s="4">
        <f t="shared" si="8"/>
        <v>0</v>
      </c>
      <c r="S46" s="59">
        <f t="shared" si="9"/>
        <v>0</v>
      </c>
      <c r="T46" s="8">
        <f t="shared" si="20"/>
        <v>6.8500000000000005E-2</v>
      </c>
      <c r="U46" s="9">
        <f t="shared" si="21"/>
        <v>25</v>
      </c>
      <c r="V46" s="9">
        <v>252</v>
      </c>
      <c r="W46" s="10">
        <f t="shared" si="10"/>
        <v>1.0065946450000001</v>
      </c>
      <c r="X46" s="2">
        <f t="shared" si="11"/>
        <v>1985.4802637800001</v>
      </c>
      <c r="Y46" s="2">
        <v>0</v>
      </c>
      <c r="Z46" s="3">
        <f t="shared" si="36"/>
        <v>0</v>
      </c>
      <c r="AA46" s="1" t="str">
        <f t="shared" si="22"/>
        <v>A+J=</v>
      </c>
      <c r="AB46" s="7">
        <f t="shared" si="23"/>
        <v>40071</v>
      </c>
      <c r="AC46" s="5"/>
      <c r="AD46" s="13"/>
      <c r="AE46" s="14"/>
      <c r="AF46" s="15"/>
      <c r="AG46" s="17"/>
      <c r="AH46" s="26"/>
      <c r="AI46" s="26"/>
      <c r="AJ46" s="18"/>
      <c r="AK46" s="23"/>
      <c r="AL46" s="13"/>
      <c r="AM46" s="14"/>
      <c r="AO46" s="4"/>
    </row>
    <row r="47" spans="1:41" x14ac:dyDescent="0.2">
      <c r="A47" s="118">
        <f t="shared" si="13"/>
        <v>40143</v>
      </c>
      <c r="B47" s="2">
        <f t="shared" si="1"/>
        <v>303198.88093122997</v>
      </c>
      <c r="C47" s="2">
        <f t="shared" si="14"/>
        <v>300000</v>
      </c>
      <c r="D47" s="50">
        <f t="shared" si="15"/>
        <v>2994.19</v>
      </c>
      <c r="E47" s="3">
        <f>IF(K47=1,VLOOKUP(A46,[1]Plan1!$AQ$43:$AS$500,3),E46)</f>
        <v>3006.47</v>
      </c>
      <c r="F47" s="7">
        <f t="shared" si="16"/>
        <v>40137</v>
      </c>
      <c r="G47" s="8">
        <f t="shared" si="2"/>
        <v>4.1012761381207241E-3</v>
      </c>
      <c r="H47" s="7">
        <f t="shared" si="17"/>
        <v>40165</v>
      </c>
      <c r="I47" s="7">
        <f t="shared" si="3"/>
        <v>40165</v>
      </c>
      <c r="J47" s="1">
        <f t="shared" si="18"/>
        <v>21</v>
      </c>
      <c r="K47" s="1">
        <f t="shared" si="4"/>
        <v>5</v>
      </c>
      <c r="L47" s="2">
        <f t="shared" si="5"/>
        <v>1.0009749699999999</v>
      </c>
      <c r="M47" s="10">
        <f t="shared" si="35"/>
        <v>1.0027999999999999</v>
      </c>
      <c r="N47" s="10">
        <f t="shared" si="33"/>
        <v>1.0027999999999999</v>
      </c>
      <c r="O47" s="2">
        <f t="shared" si="34"/>
        <v>1.0037776899999999</v>
      </c>
      <c r="P47" s="2">
        <f t="shared" si="7"/>
        <v>301133.30699999997</v>
      </c>
      <c r="Q47" s="9">
        <v>0</v>
      </c>
      <c r="R47" s="4">
        <f t="shared" si="8"/>
        <v>0</v>
      </c>
      <c r="S47" s="59">
        <f t="shared" si="9"/>
        <v>0</v>
      </c>
      <c r="T47" s="8">
        <f t="shared" si="20"/>
        <v>6.8500000000000005E-2</v>
      </c>
      <c r="U47" s="9">
        <f t="shared" si="21"/>
        <v>26</v>
      </c>
      <c r="V47" s="9">
        <v>252</v>
      </c>
      <c r="W47" s="10">
        <f t="shared" si="10"/>
        <v>1.0068593340000001</v>
      </c>
      <c r="X47" s="2">
        <f t="shared" si="11"/>
        <v>2065.5739312300002</v>
      </c>
      <c r="Y47" s="2">
        <v>0</v>
      </c>
      <c r="Z47" s="3">
        <f t="shared" si="36"/>
        <v>0</v>
      </c>
      <c r="AA47" s="1" t="str">
        <f t="shared" si="22"/>
        <v>A+J=</v>
      </c>
      <c r="AB47" s="7">
        <f t="shared" si="23"/>
        <v>40071</v>
      </c>
      <c r="AC47" s="5"/>
      <c r="AD47" s="13"/>
      <c r="AE47" s="14"/>
      <c r="AF47" s="15"/>
      <c r="AG47" s="17"/>
      <c r="AH47" s="26"/>
      <c r="AI47" s="26"/>
      <c r="AJ47" s="18"/>
      <c r="AK47" s="23"/>
      <c r="AL47" s="13"/>
      <c r="AM47" s="14"/>
      <c r="AO47" s="4"/>
    </row>
    <row r="48" spans="1:41" x14ac:dyDescent="0.2">
      <c r="A48" s="118">
        <f t="shared" si="13"/>
        <v>40144</v>
      </c>
      <c r="B48" s="2">
        <f t="shared" si="1"/>
        <v>303337.72455327999</v>
      </c>
      <c r="C48" s="2">
        <f t="shared" si="14"/>
        <v>300000</v>
      </c>
      <c r="D48" s="50">
        <f t="shared" si="15"/>
        <v>2994.19</v>
      </c>
      <c r="E48" s="3">
        <f>IF(K48=1,VLOOKUP(A47,[1]Plan1!$AQ$43:$AS$500,3),E47)</f>
        <v>3006.47</v>
      </c>
      <c r="F48" s="7">
        <f t="shared" si="16"/>
        <v>40137</v>
      </c>
      <c r="G48" s="8">
        <f t="shared" si="2"/>
        <v>4.1012761381207241E-3</v>
      </c>
      <c r="H48" s="7">
        <f t="shared" si="17"/>
        <v>40165</v>
      </c>
      <c r="I48" s="7">
        <f t="shared" si="3"/>
        <v>40165</v>
      </c>
      <c r="J48" s="1">
        <f t="shared" si="18"/>
        <v>21</v>
      </c>
      <c r="K48" s="1">
        <f t="shared" si="4"/>
        <v>6</v>
      </c>
      <c r="L48" s="2">
        <f t="shared" si="5"/>
        <v>1.0011700800000001</v>
      </c>
      <c r="M48" s="10">
        <f t="shared" si="35"/>
        <v>1.0027999999999999</v>
      </c>
      <c r="N48" s="10">
        <f t="shared" si="33"/>
        <v>1.0027999999999999</v>
      </c>
      <c r="O48" s="2">
        <f t="shared" si="34"/>
        <v>1.0039733500000001</v>
      </c>
      <c r="P48" s="2">
        <f t="shared" si="7"/>
        <v>301192.005</v>
      </c>
      <c r="Q48" s="9">
        <v>0</v>
      </c>
      <c r="R48" s="4">
        <f t="shared" si="8"/>
        <v>0</v>
      </c>
      <c r="S48" s="59">
        <f t="shared" si="9"/>
        <v>0</v>
      </c>
      <c r="T48" s="8">
        <f t="shared" si="20"/>
        <v>6.8500000000000005E-2</v>
      </c>
      <c r="U48" s="9">
        <f t="shared" si="21"/>
        <v>27</v>
      </c>
      <c r="V48" s="9">
        <v>252</v>
      </c>
      <c r="W48" s="10">
        <f t="shared" si="10"/>
        <v>1.007124092</v>
      </c>
      <c r="X48" s="2">
        <f t="shared" si="11"/>
        <v>2145.7195532800001</v>
      </c>
      <c r="Y48" s="2">
        <v>0</v>
      </c>
      <c r="Z48" s="3">
        <f t="shared" si="36"/>
        <v>0</v>
      </c>
      <c r="AA48" s="1" t="str">
        <f t="shared" si="22"/>
        <v>A+J=</v>
      </c>
      <c r="AB48" s="7">
        <f t="shared" si="23"/>
        <v>40071</v>
      </c>
      <c r="AC48" s="5"/>
      <c r="AD48" s="13"/>
      <c r="AE48" s="14"/>
      <c r="AF48" s="15"/>
      <c r="AG48" s="17"/>
      <c r="AH48" s="26"/>
      <c r="AI48" s="26"/>
      <c r="AJ48" s="18"/>
      <c r="AK48" s="23"/>
      <c r="AL48" s="13"/>
      <c r="AM48" s="14"/>
      <c r="AO48" s="4"/>
    </row>
    <row r="49" spans="1:41" x14ac:dyDescent="0.2">
      <c r="A49" s="118">
        <f t="shared" si="13"/>
        <v>40145</v>
      </c>
      <c r="B49" s="2">
        <f t="shared" si="1"/>
        <v>303476.62910965999</v>
      </c>
      <c r="C49" s="2">
        <f t="shared" si="14"/>
        <v>300000</v>
      </c>
      <c r="D49" s="50">
        <f t="shared" si="15"/>
        <v>2994.19</v>
      </c>
      <c r="E49" s="3">
        <f>IF(K49=1,VLOOKUP(A48,[1]Plan1!$AQ$43:$AS$500,3),E48)</f>
        <v>3006.47</v>
      </c>
      <c r="F49" s="7">
        <f t="shared" si="16"/>
        <v>40137</v>
      </c>
      <c r="G49" s="8">
        <f t="shared" si="2"/>
        <v>4.1012761381207241E-3</v>
      </c>
      <c r="H49" s="7">
        <f t="shared" si="17"/>
        <v>40165</v>
      </c>
      <c r="I49" s="7">
        <f t="shared" si="3"/>
        <v>40165</v>
      </c>
      <c r="J49" s="1">
        <f t="shared" si="18"/>
        <v>21</v>
      </c>
      <c r="K49" s="1">
        <f t="shared" si="4"/>
        <v>7</v>
      </c>
      <c r="L49" s="2">
        <f t="shared" si="5"/>
        <v>1.0013652200000001</v>
      </c>
      <c r="M49" s="10">
        <f t="shared" si="35"/>
        <v>1.0027999999999999</v>
      </c>
      <c r="N49" s="10">
        <f t="shared" si="33"/>
        <v>1.0027999999999999</v>
      </c>
      <c r="O49" s="2">
        <f t="shared" si="34"/>
        <v>1.0041690400000001</v>
      </c>
      <c r="P49" s="2">
        <f t="shared" si="7"/>
        <v>301250.712</v>
      </c>
      <c r="Q49" s="9">
        <v>0</v>
      </c>
      <c r="R49" s="4">
        <f t="shared" si="8"/>
        <v>0</v>
      </c>
      <c r="S49" s="59">
        <f t="shared" si="9"/>
        <v>0</v>
      </c>
      <c r="T49" s="8">
        <f t="shared" si="20"/>
        <v>6.8500000000000005E-2</v>
      </c>
      <c r="U49" s="9">
        <f t="shared" si="21"/>
        <v>28</v>
      </c>
      <c r="V49" s="9">
        <v>252</v>
      </c>
      <c r="W49" s="10">
        <f t="shared" si="10"/>
        <v>1.007388919</v>
      </c>
      <c r="X49" s="2">
        <f t="shared" si="11"/>
        <v>2225.9171096599998</v>
      </c>
      <c r="Y49" s="2">
        <v>0</v>
      </c>
      <c r="Z49" s="3">
        <f t="shared" si="36"/>
        <v>0</v>
      </c>
      <c r="AA49" s="1" t="str">
        <f t="shared" si="22"/>
        <v>A+J=</v>
      </c>
      <c r="AB49" s="7">
        <f t="shared" si="23"/>
        <v>40071</v>
      </c>
      <c r="AC49" s="5"/>
      <c r="AH49" s="25"/>
      <c r="AJ49" s="36"/>
      <c r="AO49" s="4"/>
    </row>
    <row r="50" spans="1:41" x14ac:dyDescent="0.2">
      <c r="A50" s="118">
        <f t="shared" si="13"/>
        <v>40146</v>
      </c>
      <c r="B50" s="2">
        <f t="shared" si="1"/>
        <v>303476.62910965999</v>
      </c>
      <c r="C50" s="2">
        <f t="shared" si="14"/>
        <v>300000</v>
      </c>
      <c r="D50" s="50">
        <f t="shared" si="15"/>
        <v>2994.19</v>
      </c>
      <c r="E50" s="3">
        <f>IF(K50=1,VLOOKUP(A49,[1]Plan1!$AQ$43:$AS$500,3),E49)</f>
        <v>3006.47</v>
      </c>
      <c r="F50" s="7">
        <f t="shared" si="16"/>
        <v>40137</v>
      </c>
      <c r="G50" s="8">
        <f t="shared" si="2"/>
        <v>4.1012761381207241E-3</v>
      </c>
      <c r="H50" s="7">
        <f t="shared" si="17"/>
        <v>40165</v>
      </c>
      <c r="I50" s="7">
        <f t="shared" si="3"/>
        <v>40165</v>
      </c>
      <c r="J50" s="1">
        <f t="shared" si="18"/>
        <v>21</v>
      </c>
      <c r="K50" s="1">
        <f t="shared" si="4"/>
        <v>7</v>
      </c>
      <c r="L50" s="2">
        <f t="shared" si="5"/>
        <v>1.0013652200000001</v>
      </c>
      <c r="M50" s="10">
        <f t="shared" si="35"/>
        <v>1.0027999999999999</v>
      </c>
      <c r="N50" s="10">
        <f t="shared" si="33"/>
        <v>1.0027999999999999</v>
      </c>
      <c r="O50" s="2">
        <f t="shared" si="34"/>
        <v>1.0041690400000001</v>
      </c>
      <c r="P50" s="2">
        <f t="shared" si="7"/>
        <v>301250.712</v>
      </c>
      <c r="Q50" s="9">
        <v>0</v>
      </c>
      <c r="R50" s="4">
        <f t="shared" si="8"/>
        <v>0</v>
      </c>
      <c r="S50" s="59">
        <f t="shared" si="9"/>
        <v>0</v>
      </c>
      <c r="T50" s="8">
        <f t="shared" si="20"/>
        <v>6.8500000000000005E-2</v>
      </c>
      <c r="U50" s="9">
        <f t="shared" si="21"/>
        <v>28</v>
      </c>
      <c r="V50" s="9">
        <v>252</v>
      </c>
      <c r="W50" s="10">
        <f t="shared" si="10"/>
        <v>1.007388919</v>
      </c>
      <c r="X50" s="2">
        <f t="shared" si="11"/>
        <v>2225.9171096599998</v>
      </c>
      <c r="Y50" s="2">
        <v>0</v>
      </c>
      <c r="Z50" s="3">
        <f t="shared" si="36"/>
        <v>0</v>
      </c>
      <c r="AA50" s="1" t="str">
        <f t="shared" si="22"/>
        <v>A+J=</v>
      </c>
      <c r="AB50" s="7">
        <f t="shared" si="23"/>
        <v>40071</v>
      </c>
      <c r="AC50" s="5"/>
      <c r="AH50" s="25"/>
      <c r="AJ50" s="36"/>
      <c r="AO50" s="4"/>
    </row>
    <row r="51" spans="1:41" x14ac:dyDescent="0.2">
      <c r="A51" s="118">
        <f t="shared" si="13"/>
        <v>40147</v>
      </c>
      <c r="B51" s="2">
        <f t="shared" si="1"/>
        <v>303476.62910965999</v>
      </c>
      <c r="C51" s="2">
        <f t="shared" si="14"/>
        <v>300000</v>
      </c>
      <c r="D51" s="50">
        <f t="shared" si="15"/>
        <v>2994.19</v>
      </c>
      <c r="E51" s="3">
        <f>IF(K51=1,VLOOKUP(A50,[1]Plan1!$AQ$43:$AS$500,3),E50)</f>
        <v>3006.47</v>
      </c>
      <c r="F51" s="7">
        <f t="shared" si="16"/>
        <v>40137</v>
      </c>
      <c r="G51" s="8">
        <f t="shared" si="2"/>
        <v>4.1012761381207241E-3</v>
      </c>
      <c r="H51" s="7">
        <f t="shared" si="17"/>
        <v>40165</v>
      </c>
      <c r="I51" s="7">
        <f t="shared" si="3"/>
        <v>40165</v>
      </c>
      <c r="J51" s="1">
        <f t="shared" si="18"/>
        <v>21</v>
      </c>
      <c r="K51" s="1">
        <f t="shared" si="4"/>
        <v>7</v>
      </c>
      <c r="L51" s="2">
        <f t="shared" si="5"/>
        <v>1.0013652200000001</v>
      </c>
      <c r="M51" s="10">
        <f t="shared" si="35"/>
        <v>1.0027999999999999</v>
      </c>
      <c r="N51" s="10">
        <f t="shared" si="33"/>
        <v>1.0027999999999999</v>
      </c>
      <c r="O51" s="2">
        <f t="shared" si="34"/>
        <v>1.0041690400000001</v>
      </c>
      <c r="P51" s="2">
        <f t="shared" si="7"/>
        <v>301250.712</v>
      </c>
      <c r="Q51" s="9">
        <v>0</v>
      </c>
      <c r="R51" s="4">
        <f t="shared" si="8"/>
        <v>0</v>
      </c>
      <c r="S51" s="59">
        <f t="shared" si="9"/>
        <v>0</v>
      </c>
      <c r="T51" s="8">
        <f t="shared" si="20"/>
        <v>6.8500000000000005E-2</v>
      </c>
      <c r="U51" s="9">
        <f t="shared" si="21"/>
        <v>28</v>
      </c>
      <c r="V51" s="9">
        <v>252</v>
      </c>
      <c r="W51" s="10">
        <f t="shared" si="10"/>
        <v>1.007388919</v>
      </c>
      <c r="X51" s="2">
        <f t="shared" si="11"/>
        <v>2225.9171096599998</v>
      </c>
      <c r="Y51" s="2">
        <v>0</v>
      </c>
      <c r="Z51" s="3">
        <f t="shared" si="36"/>
        <v>0</v>
      </c>
      <c r="AA51" s="1" t="str">
        <f t="shared" si="22"/>
        <v>A+J=</v>
      </c>
      <c r="AB51" s="7">
        <f t="shared" si="23"/>
        <v>40071</v>
      </c>
      <c r="AC51" s="5"/>
      <c r="AD51" s="37"/>
      <c r="AE51" s="38"/>
      <c r="AF51" s="25"/>
      <c r="AG51" s="25"/>
      <c r="AH51" s="25"/>
      <c r="AI51" s="19"/>
      <c r="AJ51" s="12">
        <v>1</v>
      </c>
      <c r="AK51" s="12">
        <v>2</v>
      </c>
      <c r="AL51" s="12">
        <v>3</v>
      </c>
      <c r="AM51" s="12">
        <v>4</v>
      </c>
      <c r="AN51" s="12">
        <v>5</v>
      </c>
      <c r="AO51" s="1"/>
    </row>
    <row r="52" spans="1:41" x14ac:dyDescent="0.2">
      <c r="A52" s="118">
        <f t="shared" si="13"/>
        <v>40148</v>
      </c>
      <c r="B52" s="2">
        <f t="shared" si="1"/>
        <v>303615.59824523999</v>
      </c>
      <c r="C52" s="2">
        <f t="shared" si="14"/>
        <v>300000</v>
      </c>
      <c r="D52" s="50">
        <f t="shared" si="15"/>
        <v>2994.19</v>
      </c>
      <c r="E52" s="3">
        <f>IF(K52=1,VLOOKUP(A51,[1]Plan1!$AQ$43:$AS$500,3),E51)</f>
        <v>3006.47</v>
      </c>
      <c r="F52" s="7">
        <f t="shared" si="16"/>
        <v>40137</v>
      </c>
      <c r="G52" s="8">
        <f t="shared" si="2"/>
        <v>4.1012761381207241E-3</v>
      </c>
      <c r="H52" s="7">
        <f t="shared" si="17"/>
        <v>40165</v>
      </c>
      <c r="I52" s="7">
        <f t="shared" si="3"/>
        <v>40165</v>
      </c>
      <c r="J52" s="1">
        <f t="shared" si="18"/>
        <v>21</v>
      </c>
      <c r="K52" s="1">
        <f t="shared" si="4"/>
        <v>8</v>
      </c>
      <c r="L52" s="2">
        <f t="shared" si="5"/>
        <v>1.00156041</v>
      </c>
      <c r="M52" s="10">
        <f t="shared" si="35"/>
        <v>1.0027999999999999</v>
      </c>
      <c r="N52" s="10">
        <f t="shared" si="33"/>
        <v>1.0027999999999999</v>
      </c>
      <c r="O52" s="2">
        <f t="shared" si="34"/>
        <v>1.00436477</v>
      </c>
      <c r="P52" s="2">
        <f t="shared" si="7"/>
        <v>301309.43099999998</v>
      </c>
      <c r="Q52" s="9">
        <v>0</v>
      </c>
      <c r="R52" s="4">
        <f t="shared" si="8"/>
        <v>0</v>
      </c>
      <c r="S52" s="59">
        <f t="shared" si="9"/>
        <v>0</v>
      </c>
      <c r="T52" s="8">
        <f t="shared" si="20"/>
        <v>6.8500000000000005E-2</v>
      </c>
      <c r="U52" s="9">
        <f t="shared" si="21"/>
        <v>29</v>
      </c>
      <c r="V52" s="9">
        <v>252</v>
      </c>
      <c r="W52" s="10">
        <f t="shared" si="10"/>
        <v>1.007653817</v>
      </c>
      <c r="X52" s="2">
        <f t="shared" si="11"/>
        <v>2306.1672452399998</v>
      </c>
      <c r="Y52" s="2">
        <v>0</v>
      </c>
      <c r="Z52" s="3">
        <f t="shared" si="36"/>
        <v>0</v>
      </c>
      <c r="AA52" s="1" t="str">
        <f t="shared" si="22"/>
        <v>A+J=</v>
      </c>
      <c r="AB52" s="7">
        <f t="shared" si="23"/>
        <v>40071</v>
      </c>
      <c r="AC52" s="5"/>
      <c r="AD52" s="39"/>
      <c r="AE52" s="39" t="s">
        <v>69</v>
      </c>
      <c r="AF52" s="27"/>
      <c r="AG52" s="23"/>
      <c r="AH52" s="25"/>
      <c r="AI52" s="22" t="s">
        <v>70</v>
      </c>
      <c r="AJ52" s="40" t="s">
        <v>71</v>
      </c>
      <c r="AK52" s="16" t="s">
        <v>72</v>
      </c>
      <c r="AL52" s="41" t="s">
        <v>73</v>
      </c>
      <c r="AM52" s="16" t="s">
        <v>72</v>
      </c>
      <c r="AN52" s="42" t="s">
        <v>74</v>
      </c>
      <c r="AO52" s="1"/>
    </row>
    <row r="53" spans="1:41" x14ac:dyDescent="0.2">
      <c r="A53" s="118">
        <f t="shared" si="13"/>
        <v>40149</v>
      </c>
      <c r="B53" s="2">
        <f t="shared" si="1"/>
        <v>303754.63137935003</v>
      </c>
      <c r="C53" s="2">
        <f t="shared" si="14"/>
        <v>300000</v>
      </c>
      <c r="D53" s="50">
        <f t="shared" si="15"/>
        <v>2994.19</v>
      </c>
      <c r="E53" s="3">
        <f>IF(K53=1,VLOOKUP(A52,[1]Plan1!$AQ$43:$AS$500,3),E52)</f>
        <v>3006.47</v>
      </c>
      <c r="F53" s="7">
        <f t="shared" si="16"/>
        <v>40137</v>
      </c>
      <c r="G53" s="8">
        <f t="shared" si="2"/>
        <v>4.1012761381207241E-3</v>
      </c>
      <c r="H53" s="7">
        <f t="shared" si="17"/>
        <v>40165</v>
      </c>
      <c r="I53" s="7">
        <f t="shared" si="3"/>
        <v>40165</v>
      </c>
      <c r="J53" s="1">
        <f t="shared" si="18"/>
        <v>21</v>
      </c>
      <c r="K53" s="1">
        <f t="shared" si="4"/>
        <v>9</v>
      </c>
      <c r="L53" s="2">
        <f t="shared" si="5"/>
        <v>1.0017556299999999</v>
      </c>
      <c r="M53" s="10">
        <f t="shared" si="35"/>
        <v>1.0027999999999999</v>
      </c>
      <c r="N53" s="10">
        <f t="shared" si="33"/>
        <v>1.0027999999999999</v>
      </c>
      <c r="O53" s="2">
        <f t="shared" si="34"/>
        <v>1.0045605399999999</v>
      </c>
      <c r="P53" s="2">
        <f t="shared" si="7"/>
        <v>301368.16200000001</v>
      </c>
      <c r="Q53" s="9">
        <v>0</v>
      </c>
      <c r="R53" s="4">
        <f t="shared" si="8"/>
        <v>0</v>
      </c>
      <c r="S53" s="59">
        <f t="shared" si="9"/>
        <v>0</v>
      </c>
      <c r="T53" s="8">
        <f t="shared" si="20"/>
        <v>6.8500000000000005E-2</v>
      </c>
      <c r="U53" s="9">
        <f t="shared" si="21"/>
        <v>30</v>
      </c>
      <c r="V53" s="9">
        <v>252</v>
      </c>
      <c r="W53" s="10">
        <f t="shared" si="10"/>
        <v>1.0079187839999999</v>
      </c>
      <c r="X53" s="2">
        <f t="shared" si="11"/>
        <v>2386.4693793500001</v>
      </c>
      <c r="Y53" s="2">
        <v>0</v>
      </c>
      <c r="Z53" s="3">
        <f t="shared" si="36"/>
        <v>0</v>
      </c>
      <c r="AA53" s="1" t="str">
        <f t="shared" si="22"/>
        <v>A+J=</v>
      </c>
      <c r="AB53" s="7">
        <f t="shared" si="23"/>
        <v>40071</v>
      </c>
      <c r="AC53" s="5"/>
      <c r="AD53" s="13"/>
      <c r="AE53" s="14">
        <v>38602</v>
      </c>
      <c r="AF53" s="27" t="s">
        <v>75</v>
      </c>
      <c r="AG53" s="23"/>
      <c r="AH53" s="25"/>
      <c r="AI53" s="14">
        <v>40009</v>
      </c>
      <c r="AJ53" s="14">
        <f t="shared" ref="AJ53:AJ116" si="37">WORKDAY(AI53,-1,AE$53:AE$223)</f>
        <v>40008</v>
      </c>
      <c r="AK53" s="14">
        <f t="shared" ref="AK53:AK116" si="38">WORKDAY(AJ53,4,AE$53:AE$223)</f>
        <v>40014</v>
      </c>
      <c r="AL53" s="43">
        <f t="shared" ref="AL53:AL116" si="39">AK54</f>
        <v>40045</v>
      </c>
      <c r="AM53" s="14">
        <f t="shared" ref="AM53:AM116" si="40">WORKDAY(AJ53,4,AE$53:AE$223)</f>
        <v>40014</v>
      </c>
      <c r="AN53" s="17">
        <f t="shared" ref="AN53:AN116" si="41">NETWORKDAYS(AM53,AM54,$AE$53:$AE$223)-1</f>
        <v>23</v>
      </c>
      <c r="AO53" s="1"/>
    </row>
    <row r="54" spans="1:41" x14ac:dyDescent="0.2">
      <c r="A54" s="118">
        <f t="shared" si="13"/>
        <v>40150</v>
      </c>
      <c r="B54" s="2">
        <f t="shared" si="1"/>
        <v>303893.72853367002</v>
      </c>
      <c r="C54" s="2">
        <f t="shared" si="14"/>
        <v>300000</v>
      </c>
      <c r="D54" s="50">
        <f t="shared" si="15"/>
        <v>2994.19</v>
      </c>
      <c r="E54" s="3">
        <f>IF(K54=1,VLOOKUP(A53,[1]Plan1!$AQ$43:$AS$500,3),E53)</f>
        <v>3006.47</v>
      </c>
      <c r="F54" s="7">
        <f t="shared" si="16"/>
        <v>40137</v>
      </c>
      <c r="G54" s="8">
        <f t="shared" si="2"/>
        <v>4.1012761381207241E-3</v>
      </c>
      <c r="H54" s="7">
        <f t="shared" si="17"/>
        <v>40165</v>
      </c>
      <c r="I54" s="7">
        <f t="shared" si="3"/>
        <v>40165</v>
      </c>
      <c r="J54" s="1">
        <f t="shared" si="18"/>
        <v>21</v>
      </c>
      <c r="K54" s="1">
        <f t="shared" si="4"/>
        <v>10</v>
      </c>
      <c r="L54" s="2">
        <f t="shared" si="5"/>
        <v>1.00195089</v>
      </c>
      <c r="M54" s="10">
        <f t="shared" si="35"/>
        <v>1.0027999999999999</v>
      </c>
      <c r="N54" s="10">
        <f t="shared" si="33"/>
        <v>1.0027999999999999</v>
      </c>
      <c r="O54" s="2">
        <f t="shared" si="34"/>
        <v>1.0047563500000001</v>
      </c>
      <c r="P54" s="2">
        <f t="shared" si="7"/>
        <v>301426.90500000003</v>
      </c>
      <c r="Q54" s="9">
        <v>0</v>
      </c>
      <c r="R54" s="4">
        <f t="shared" si="8"/>
        <v>0</v>
      </c>
      <c r="S54" s="59">
        <f t="shared" si="9"/>
        <v>0</v>
      </c>
      <c r="T54" s="8">
        <f t="shared" si="20"/>
        <v>6.8500000000000005E-2</v>
      </c>
      <c r="U54" s="9">
        <f t="shared" si="21"/>
        <v>31</v>
      </c>
      <c r="V54" s="9">
        <v>252</v>
      </c>
      <c r="W54" s="10">
        <f t="shared" si="10"/>
        <v>1.00818382</v>
      </c>
      <c r="X54" s="2">
        <f t="shared" si="11"/>
        <v>2466.82353367</v>
      </c>
      <c r="Y54" s="2">
        <v>0</v>
      </c>
      <c r="Z54" s="3">
        <f t="shared" si="36"/>
        <v>0</v>
      </c>
      <c r="AA54" s="1" t="str">
        <f t="shared" si="22"/>
        <v>A+J=</v>
      </c>
      <c r="AB54" s="7">
        <f t="shared" si="23"/>
        <v>40071</v>
      </c>
      <c r="AC54" s="5"/>
      <c r="AD54" s="13"/>
      <c r="AE54" s="14">
        <v>38637</v>
      </c>
      <c r="AF54" s="27" t="s">
        <v>76</v>
      </c>
      <c r="AG54" s="23"/>
      <c r="AH54" s="25"/>
      <c r="AI54" s="14">
        <v>40040</v>
      </c>
      <c r="AJ54" s="14">
        <f t="shared" si="37"/>
        <v>40039</v>
      </c>
      <c r="AK54" s="14">
        <f t="shared" si="38"/>
        <v>40045</v>
      </c>
      <c r="AL54" s="43">
        <f t="shared" si="39"/>
        <v>40074</v>
      </c>
      <c r="AM54" s="14">
        <f t="shared" si="40"/>
        <v>40045</v>
      </c>
      <c r="AN54" s="17">
        <f t="shared" si="41"/>
        <v>20</v>
      </c>
      <c r="AO54" s="1"/>
    </row>
    <row r="55" spans="1:41" x14ac:dyDescent="0.2">
      <c r="A55" s="118">
        <f t="shared" si="13"/>
        <v>40151</v>
      </c>
      <c r="B55" s="2">
        <f t="shared" si="1"/>
        <v>304032.88730753999</v>
      </c>
      <c r="C55" s="2">
        <f t="shared" si="14"/>
        <v>300000</v>
      </c>
      <c r="D55" s="50">
        <f t="shared" si="15"/>
        <v>2994.19</v>
      </c>
      <c r="E55" s="3">
        <f>IF(K55=1,VLOOKUP(A54,[1]Plan1!$AQ$43:$AS$500,3),E54)</f>
        <v>3006.47</v>
      </c>
      <c r="F55" s="7">
        <f t="shared" si="16"/>
        <v>40137</v>
      </c>
      <c r="G55" s="8">
        <f t="shared" si="2"/>
        <v>4.1012761381207241E-3</v>
      </c>
      <c r="H55" s="7">
        <f t="shared" si="17"/>
        <v>40165</v>
      </c>
      <c r="I55" s="7">
        <f t="shared" si="3"/>
        <v>40165</v>
      </c>
      <c r="J55" s="1">
        <f t="shared" si="18"/>
        <v>21</v>
      </c>
      <c r="K55" s="1">
        <f t="shared" si="4"/>
        <v>11</v>
      </c>
      <c r="L55" s="2">
        <f t="shared" si="5"/>
        <v>1.0021461899999999</v>
      </c>
      <c r="M55" s="10">
        <f t="shared" si="35"/>
        <v>1.0027999999999999</v>
      </c>
      <c r="N55" s="10">
        <f t="shared" si="33"/>
        <v>1.0027999999999999</v>
      </c>
      <c r="O55" s="2">
        <f t="shared" si="34"/>
        <v>1.00495219</v>
      </c>
      <c r="P55" s="2">
        <f t="shared" si="7"/>
        <v>301485.65700000001</v>
      </c>
      <c r="Q55" s="9">
        <v>0</v>
      </c>
      <c r="R55" s="4">
        <f t="shared" si="8"/>
        <v>0</v>
      </c>
      <c r="S55" s="59">
        <f t="shared" si="9"/>
        <v>0</v>
      </c>
      <c r="T55" s="8">
        <f t="shared" si="20"/>
        <v>6.8500000000000005E-2</v>
      </c>
      <c r="U55" s="9">
        <f t="shared" si="21"/>
        <v>32</v>
      </c>
      <c r="V55" s="9">
        <v>252</v>
      </c>
      <c r="W55" s="10">
        <f t="shared" si="10"/>
        <v>1.0084489270000001</v>
      </c>
      <c r="X55" s="2">
        <f t="shared" si="11"/>
        <v>2547.23030754</v>
      </c>
      <c r="Y55" s="2">
        <v>0</v>
      </c>
      <c r="Z55" s="3">
        <f t="shared" si="36"/>
        <v>0</v>
      </c>
      <c r="AA55" s="1" t="str">
        <f t="shared" si="22"/>
        <v>A+J=</v>
      </c>
      <c r="AB55" s="7">
        <f t="shared" si="23"/>
        <v>40071</v>
      </c>
      <c r="AC55" s="5"/>
      <c r="AD55" s="13"/>
      <c r="AE55" s="14">
        <v>38658</v>
      </c>
      <c r="AF55" s="27" t="s">
        <v>77</v>
      </c>
      <c r="AG55" s="23"/>
      <c r="AH55" s="25"/>
      <c r="AI55" s="14">
        <v>40071</v>
      </c>
      <c r="AJ55" s="14">
        <f t="shared" si="37"/>
        <v>40070</v>
      </c>
      <c r="AK55" s="14">
        <f t="shared" si="38"/>
        <v>40074</v>
      </c>
      <c r="AL55" s="43">
        <f t="shared" si="39"/>
        <v>40106</v>
      </c>
      <c r="AM55" s="14">
        <f t="shared" si="40"/>
        <v>40074</v>
      </c>
      <c r="AN55" s="17">
        <f t="shared" si="41"/>
        <v>21</v>
      </c>
      <c r="AO55" s="1"/>
    </row>
    <row r="56" spans="1:41" x14ac:dyDescent="0.2">
      <c r="A56" s="118">
        <f t="shared" si="13"/>
        <v>40152</v>
      </c>
      <c r="B56" s="2">
        <f t="shared" si="1"/>
        <v>304172.11316980998</v>
      </c>
      <c r="C56" s="2">
        <f t="shared" si="14"/>
        <v>300000</v>
      </c>
      <c r="D56" s="50">
        <f t="shared" si="15"/>
        <v>2994.19</v>
      </c>
      <c r="E56" s="3">
        <f>IF(K56=1,VLOOKUP(A55,[1]Plan1!$AQ$43:$AS$500,3),E55)</f>
        <v>3006.47</v>
      </c>
      <c r="F56" s="7">
        <f t="shared" si="16"/>
        <v>40137</v>
      </c>
      <c r="G56" s="8">
        <f t="shared" si="2"/>
        <v>4.1012761381207241E-3</v>
      </c>
      <c r="H56" s="7">
        <f t="shared" si="17"/>
        <v>40165</v>
      </c>
      <c r="I56" s="7">
        <f t="shared" si="3"/>
        <v>40165</v>
      </c>
      <c r="J56" s="1">
        <f t="shared" si="18"/>
        <v>21</v>
      </c>
      <c r="K56" s="1">
        <f t="shared" si="4"/>
        <v>12</v>
      </c>
      <c r="L56" s="2">
        <f t="shared" si="5"/>
        <v>1.00234153</v>
      </c>
      <c r="M56" s="10">
        <f t="shared" si="35"/>
        <v>1.0027999999999999</v>
      </c>
      <c r="N56" s="10">
        <f t="shared" si="33"/>
        <v>1.0027999999999999</v>
      </c>
      <c r="O56" s="2">
        <f t="shared" si="34"/>
        <v>1.0051480800000001</v>
      </c>
      <c r="P56" s="2">
        <f t="shared" si="7"/>
        <v>301544.424</v>
      </c>
      <c r="Q56" s="9">
        <v>0</v>
      </c>
      <c r="R56" s="4">
        <f t="shared" si="8"/>
        <v>0</v>
      </c>
      <c r="S56" s="59">
        <f t="shared" si="9"/>
        <v>0</v>
      </c>
      <c r="T56" s="8">
        <f t="shared" si="20"/>
        <v>6.8500000000000005E-2</v>
      </c>
      <c r="U56" s="9">
        <f t="shared" si="21"/>
        <v>33</v>
      </c>
      <c r="V56" s="9">
        <v>252</v>
      </c>
      <c r="W56" s="10">
        <f t="shared" si="10"/>
        <v>1.008714103</v>
      </c>
      <c r="X56" s="2">
        <f t="shared" si="11"/>
        <v>2627.6891698099998</v>
      </c>
      <c r="Y56" s="2">
        <v>0</v>
      </c>
      <c r="Z56" s="3">
        <f t="shared" si="36"/>
        <v>0</v>
      </c>
      <c r="AA56" s="1" t="str">
        <f t="shared" si="22"/>
        <v>A+J=</v>
      </c>
      <c r="AB56" s="7">
        <f t="shared" si="23"/>
        <v>40071</v>
      </c>
      <c r="AC56" s="5"/>
      <c r="AD56" s="13"/>
      <c r="AE56" s="14">
        <v>38671</v>
      </c>
      <c r="AF56" s="27" t="s">
        <v>78</v>
      </c>
      <c r="AG56" s="23"/>
      <c r="AH56" s="25"/>
      <c r="AI56" s="14">
        <v>40101</v>
      </c>
      <c r="AJ56" s="14">
        <f t="shared" si="37"/>
        <v>40100</v>
      </c>
      <c r="AK56" s="14">
        <f t="shared" si="38"/>
        <v>40106</v>
      </c>
      <c r="AL56" s="43">
        <f t="shared" si="39"/>
        <v>40136</v>
      </c>
      <c r="AM56" s="14">
        <f t="shared" si="40"/>
        <v>40106</v>
      </c>
      <c r="AN56" s="17">
        <f t="shared" si="41"/>
        <v>21</v>
      </c>
      <c r="AO56" s="1"/>
    </row>
    <row r="57" spans="1:41" x14ac:dyDescent="0.2">
      <c r="A57" s="118">
        <f t="shared" si="13"/>
        <v>40153</v>
      </c>
      <c r="B57" s="2">
        <f t="shared" si="1"/>
        <v>304172.11316980998</v>
      </c>
      <c r="C57" s="2">
        <f t="shared" si="14"/>
        <v>300000</v>
      </c>
      <c r="D57" s="50">
        <f t="shared" si="15"/>
        <v>2994.19</v>
      </c>
      <c r="E57" s="3">
        <f>IF(K57=1,VLOOKUP(A56,[1]Plan1!$AQ$43:$AS$500,3),E56)</f>
        <v>3006.47</v>
      </c>
      <c r="F57" s="7">
        <f t="shared" si="16"/>
        <v>40137</v>
      </c>
      <c r="G57" s="8">
        <f t="shared" si="2"/>
        <v>4.1012761381207241E-3</v>
      </c>
      <c r="H57" s="7">
        <f t="shared" si="17"/>
        <v>40165</v>
      </c>
      <c r="I57" s="7">
        <f t="shared" si="3"/>
        <v>40165</v>
      </c>
      <c r="J57" s="1">
        <f t="shared" si="18"/>
        <v>21</v>
      </c>
      <c r="K57" s="1">
        <f t="shared" si="4"/>
        <v>12</v>
      </c>
      <c r="L57" s="2">
        <f t="shared" si="5"/>
        <v>1.00234153</v>
      </c>
      <c r="M57" s="10">
        <f t="shared" si="35"/>
        <v>1.0027999999999999</v>
      </c>
      <c r="N57" s="10">
        <f t="shared" si="33"/>
        <v>1.0027999999999999</v>
      </c>
      <c r="O57" s="2">
        <f t="shared" si="34"/>
        <v>1.0051480800000001</v>
      </c>
      <c r="P57" s="2">
        <f t="shared" si="7"/>
        <v>301544.424</v>
      </c>
      <c r="Q57" s="9">
        <v>0</v>
      </c>
      <c r="R57" s="4">
        <f t="shared" si="8"/>
        <v>0</v>
      </c>
      <c r="S57" s="59">
        <f t="shared" si="9"/>
        <v>0</v>
      </c>
      <c r="T57" s="8">
        <f t="shared" si="20"/>
        <v>6.8500000000000005E-2</v>
      </c>
      <c r="U57" s="9">
        <f t="shared" si="21"/>
        <v>33</v>
      </c>
      <c r="V57" s="9">
        <v>252</v>
      </c>
      <c r="W57" s="10">
        <f t="shared" si="10"/>
        <v>1.008714103</v>
      </c>
      <c r="X57" s="2">
        <f t="shared" si="11"/>
        <v>2627.6891698099998</v>
      </c>
      <c r="Y57" s="2">
        <v>0</v>
      </c>
      <c r="Z57" s="3">
        <f t="shared" si="36"/>
        <v>0</v>
      </c>
      <c r="AA57" s="1" t="str">
        <f t="shared" si="22"/>
        <v>A+J=</v>
      </c>
      <c r="AB57" s="7">
        <f t="shared" si="23"/>
        <v>40071</v>
      </c>
      <c r="AC57" s="5"/>
      <c r="AD57" s="13"/>
      <c r="AE57" s="14">
        <v>38775</v>
      </c>
      <c r="AF57" s="27" t="s">
        <v>79</v>
      </c>
      <c r="AG57" s="23"/>
      <c r="AH57" s="25"/>
      <c r="AI57" s="14">
        <v>40132</v>
      </c>
      <c r="AJ57" s="14">
        <f t="shared" si="37"/>
        <v>40130</v>
      </c>
      <c r="AK57" s="14">
        <f t="shared" si="38"/>
        <v>40136</v>
      </c>
      <c r="AL57" s="43">
        <f t="shared" si="39"/>
        <v>40165</v>
      </c>
      <c r="AM57" s="14">
        <f t="shared" si="40"/>
        <v>40136</v>
      </c>
      <c r="AN57" s="17">
        <f t="shared" si="41"/>
        <v>21</v>
      </c>
      <c r="AO57" s="1"/>
    </row>
    <row r="58" spans="1:41" x14ac:dyDescent="0.2">
      <c r="A58" s="118">
        <f t="shared" si="13"/>
        <v>40154</v>
      </c>
      <c r="B58" s="2">
        <f t="shared" si="1"/>
        <v>304172.11316980998</v>
      </c>
      <c r="C58" s="2">
        <f t="shared" si="14"/>
        <v>300000</v>
      </c>
      <c r="D58" s="50">
        <f t="shared" si="15"/>
        <v>2994.19</v>
      </c>
      <c r="E58" s="3">
        <f>IF(K58=1,VLOOKUP(A57,[1]Plan1!$AQ$43:$AS$500,3),E57)</f>
        <v>3006.47</v>
      </c>
      <c r="F58" s="7">
        <f t="shared" si="16"/>
        <v>40137</v>
      </c>
      <c r="G58" s="8">
        <f t="shared" si="2"/>
        <v>4.1012761381207241E-3</v>
      </c>
      <c r="H58" s="7">
        <f t="shared" si="17"/>
        <v>40165</v>
      </c>
      <c r="I58" s="7">
        <f t="shared" si="3"/>
        <v>40165</v>
      </c>
      <c r="J58" s="1">
        <f t="shared" si="18"/>
        <v>21</v>
      </c>
      <c r="K58" s="1">
        <f t="shared" si="4"/>
        <v>12</v>
      </c>
      <c r="L58" s="2">
        <f t="shared" si="5"/>
        <v>1.00234153</v>
      </c>
      <c r="M58" s="10">
        <f t="shared" si="35"/>
        <v>1.0027999999999999</v>
      </c>
      <c r="N58" s="10">
        <f t="shared" si="33"/>
        <v>1.0027999999999999</v>
      </c>
      <c r="O58" s="2">
        <f t="shared" si="34"/>
        <v>1.0051480800000001</v>
      </c>
      <c r="P58" s="2">
        <f t="shared" si="7"/>
        <v>301544.424</v>
      </c>
      <c r="Q58" s="9">
        <v>0</v>
      </c>
      <c r="R58" s="4">
        <f t="shared" si="8"/>
        <v>0</v>
      </c>
      <c r="S58" s="59">
        <f t="shared" si="9"/>
        <v>0</v>
      </c>
      <c r="T58" s="8">
        <f t="shared" si="20"/>
        <v>6.8500000000000005E-2</v>
      </c>
      <c r="U58" s="9">
        <f t="shared" si="21"/>
        <v>33</v>
      </c>
      <c r="V58" s="9">
        <v>252</v>
      </c>
      <c r="W58" s="10">
        <f t="shared" si="10"/>
        <v>1.008714103</v>
      </c>
      <c r="X58" s="2">
        <f t="shared" si="11"/>
        <v>2627.6891698099998</v>
      </c>
      <c r="Y58" s="2">
        <v>0</v>
      </c>
      <c r="Z58" s="3">
        <f t="shared" si="36"/>
        <v>0</v>
      </c>
      <c r="AA58" s="1" t="str">
        <f t="shared" si="22"/>
        <v>A+J=</v>
      </c>
      <c r="AB58" s="7">
        <f t="shared" si="23"/>
        <v>40071</v>
      </c>
      <c r="AC58" s="5"/>
      <c r="AD58" s="13"/>
      <c r="AE58" s="14">
        <v>38776</v>
      </c>
      <c r="AF58" s="27" t="s">
        <v>79</v>
      </c>
      <c r="AG58" s="23"/>
      <c r="AH58" s="25"/>
      <c r="AI58" s="14">
        <v>40162</v>
      </c>
      <c r="AJ58" s="14">
        <f t="shared" si="37"/>
        <v>40161</v>
      </c>
      <c r="AK58" s="14">
        <f t="shared" si="38"/>
        <v>40165</v>
      </c>
      <c r="AL58" s="43">
        <f t="shared" si="39"/>
        <v>40198</v>
      </c>
      <c r="AM58" s="14">
        <f t="shared" si="40"/>
        <v>40165</v>
      </c>
      <c r="AN58" s="17">
        <f t="shared" si="41"/>
        <v>21</v>
      </c>
      <c r="AO58" s="1"/>
    </row>
    <row r="59" spans="1:41" x14ac:dyDescent="0.2">
      <c r="A59" s="118">
        <f t="shared" si="13"/>
        <v>40155</v>
      </c>
      <c r="B59" s="2">
        <f t="shared" si="1"/>
        <v>304311.40039231</v>
      </c>
      <c r="C59" s="2">
        <f t="shared" si="14"/>
        <v>300000</v>
      </c>
      <c r="D59" s="50">
        <f t="shared" si="15"/>
        <v>2994.19</v>
      </c>
      <c r="E59" s="3">
        <f>IF(K59=1,VLOOKUP(A58,[1]Plan1!$AQ$43:$AS$500,3),E58)</f>
        <v>3006.47</v>
      </c>
      <c r="F59" s="7">
        <f t="shared" si="16"/>
        <v>40137</v>
      </c>
      <c r="G59" s="8">
        <f t="shared" si="2"/>
        <v>4.1012761381207241E-3</v>
      </c>
      <c r="H59" s="7">
        <f t="shared" si="17"/>
        <v>40165</v>
      </c>
      <c r="I59" s="7">
        <f t="shared" si="3"/>
        <v>40165</v>
      </c>
      <c r="J59" s="1">
        <f t="shared" si="18"/>
        <v>21</v>
      </c>
      <c r="K59" s="1">
        <f t="shared" si="4"/>
        <v>13</v>
      </c>
      <c r="L59" s="2">
        <f t="shared" si="5"/>
        <v>1.0025369</v>
      </c>
      <c r="M59" s="10">
        <f t="shared" si="35"/>
        <v>1.0027999999999999</v>
      </c>
      <c r="N59" s="10">
        <f t="shared" si="33"/>
        <v>1.0027999999999999</v>
      </c>
      <c r="O59" s="2">
        <f t="shared" si="34"/>
        <v>1.005344</v>
      </c>
      <c r="P59" s="2">
        <f t="shared" si="7"/>
        <v>301603.20000000001</v>
      </c>
      <c r="Q59" s="9">
        <v>0</v>
      </c>
      <c r="R59" s="4">
        <f t="shared" si="8"/>
        <v>0</v>
      </c>
      <c r="S59" s="59">
        <f t="shared" si="9"/>
        <v>0</v>
      </c>
      <c r="T59" s="8">
        <f t="shared" si="20"/>
        <v>6.8500000000000005E-2</v>
      </c>
      <c r="U59" s="9">
        <f t="shared" si="21"/>
        <v>34</v>
      </c>
      <c r="V59" s="9">
        <v>252</v>
      </c>
      <c r="W59" s="10">
        <f t="shared" si="10"/>
        <v>1.0089793490000001</v>
      </c>
      <c r="X59" s="2">
        <f t="shared" si="11"/>
        <v>2708.2003923100001</v>
      </c>
      <c r="Y59" s="2">
        <v>0</v>
      </c>
      <c r="Z59" s="3">
        <f t="shared" si="36"/>
        <v>0</v>
      </c>
      <c r="AA59" s="1" t="str">
        <f t="shared" si="22"/>
        <v>A+J=</v>
      </c>
      <c r="AB59" s="7">
        <f t="shared" si="23"/>
        <v>40071</v>
      </c>
      <c r="AC59" s="5"/>
      <c r="AD59" s="13"/>
      <c r="AE59" s="14">
        <v>38821</v>
      </c>
      <c r="AF59" s="27" t="s">
        <v>80</v>
      </c>
      <c r="AG59" s="23"/>
      <c r="AH59" s="25"/>
      <c r="AI59" s="14">
        <v>40193</v>
      </c>
      <c r="AJ59" s="14">
        <f t="shared" si="37"/>
        <v>40192</v>
      </c>
      <c r="AK59" s="14">
        <f t="shared" si="38"/>
        <v>40198</v>
      </c>
      <c r="AL59" s="43">
        <f t="shared" si="39"/>
        <v>40231</v>
      </c>
      <c r="AM59" s="14">
        <f t="shared" si="40"/>
        <v>40198</v>
      </c>
      <c r="AN59" s="17">
        <f t="shared" si="41"/>
        <v>21</v>
      </c>
      <c r="AO59" s="1"/>
    </row>
    <row r="60" spans="1:41" x14ac:dyDescent="0.2">
      <c r="A60" s="118">
        <f t="shared" si="13"/>
        <v>40156</v>
      </c>
      <c r="B60" s="2">
        <f t="shared" si="1"/>
        <v>304450.75172063004</v>
      </c>
      <c r="C60" s="2">
        <f t="shared" si="14"/>
        <v>300000</v>
      </c>
      <c r="D60" s="50">
        <f t="shared" si="15"/>
        <v>2994.19</v>
      </c>
      <c r="E60" s="3">
        <f>IF(K60=1,VLOOKUP(A59,[1]Plan1!$AQ$43:$AS$500,3),E59)</f>
        <v>3006.47</v>
      </c>
      <c r="F60" s="7">
        <f t="shared" si="16"/>
        <v>40137</v>
      </c>
      <c r="G60" s="8">
        <f t="shared" si="2"/>
        <v>4.1012761381207241E-3</v>
      </c>
      <c r="H60" s="7">
        <f t="shared" si="17"/>
        <v>40165</v>
      </c>
      <c r="I60" s="7">
        <f t="shared" si="3"/>
        <v>40165</v>
      </c>
      <c r="J60" s="1">
        <f t="shared" si="18"/>
        <v>21</v>
      </c>
      <c r="K60" s="1">
        <f t="shared" si="4"/>
        <v>14</v>
      </c>
      <c r="L60" s="2">
        <f t="shared" si="5"/>
        <v>1.0027323100000001</v>
      </c>
      <c r="M60" s="10">
        <f t="shared" si="35"/>
        <v>1.0027999999999999</v>
      </c>
      <c r="N60" s="10">
        <f t="shared" si="33"/>
        <v>1.0027999999999999</v>
      </c>
      <c r="O60" s="2">
        <f t="shared" si="34"/>
        <v>1.0055399599999999</v>
      </c>
      <c r="P60" s="2">
        <f t="shared" si="7"/>
        <v>301661.98800000001</v>
      </c>
      <c r="Q60" s="9">
        <v>0</v>
      </c>
      <c r="R60" s="4">
        <f t="shared" si="8"/>
        <v>0</v>
      </c>
      <c r="S60" s="59">
        <f t="shared" si="9"/>
        <v>0</v>
      </c>
      <c r="T60" s="8">
        <f t="shared" si="20"/>
        <v>6.8500000000000005E-2</v>
      </c>
      <c r="U60" s="9">
        <f t="shared" si="21"/>
        <v>35</v>
      </c>
      <c r="V60" s="9">
        <v>252</v>
      </c>
      <c r="W60" s="10">
        <f t="shared" si="10"/>
        <v>1.0092446639999999</v>
      </c>
      <c r="X60" s="2">
        <f t="shared" si="11"/>
        <v>2788.7637206300001</v>
      </c>
      <c r="Y60" s="2">
        <v>0</v>
      </c>
      <c r="Z60" s="3">
        <f t="shared" si="36"/>
        <v>0</v>
      </c>
      <c r="AA60" s="1" t="str">
        <f t="shared" si="22"/>
        <v>A+J=</v>
      </c>
      <c r="AB60" s="7">
        <f t="shared" si="23"/>
        <v>40071</v>
      </c>
      <c r="AC60" s="5"/>
      <c r="AD60" s="13"/>
      <c r="AE60" s="14">
        <v>38828</v>
      </c>
      <c r="AF60" s="27" t="s">
        <v>81</v>
      </c>
      <c r="AG60" s="23"/>
      <c r="AH60" s="25"/>
      <c r="AI60" s="14">
        <v>40224</v>
      </c>
      <c r="AJ60" s="14">
        <f t="shared" si="37"/>
        <v>40221</v>
      </c>
      <c r="AK60" s="14">
        <f t="shared" si="38"/>
        <v>40231</v>
      </c>
      <c r="AL60" s="43">
        <f t="shared" si="39"/>
        <v>40255</v>
      </c>
      <c r="AM60" s="14">
        <f t="shared" si="40"/>
        <v>40231</v>
      </c>
      <c r="AN60" s="17">
        <f t="shared" si="41"/>
        <v>18</v>
      </c>
      <c r="AO60" s="1"/>
    </row>
    <row r="61" spans="1:41" x14ac:dyDescent="0.2">
      <c r="A61" s="118">
        <f t="shared" si="13"/>
        <v>40157</v>
      </c>
      <c r="B61" s="2">
        <f t="shared" si="1"/>
        <v>304590.16444965999</v>
      </c>
      <c r="C61" s="2">
        <f t="shared" si="14"/>
        <v>300000</v>
      </c>
      <c r="D61" s="50">
        <f t="shared" si="15"/>
        <v>2994.19</v>
      </c>
      <c r="E61" s="3">
        <f>IF(K61=1,VLOOKUP(A60,[1]Plan1!$AQ$43:$AS$500,3),E60)</f>
        <v>3006.47</v>
      </c>
      <c r="F61" s="7">
        <f t="shared" si="16"/>
        <v>40137</v>
      </c>
      <c r="G61" s="8">
        <f t="shared" si="2"/>
        <v>4.1012761381207241E-3</v>
      </c>
      <c r="H61" s="7">
        <f t="shared" si="17"/>
        <v>40165</v>
      </c>
      <c r="I61" s="7">
        <f t="shared" si="3"/>
        <v>40165</v>
      </c>
      <c r="J61" s="1">
        <f t="shared" si="18"/>
        <v>21</v>
      </c>
      <c r="K61" s="1">
        <f t="shared" si="4"/>
        <v>15</v>
      </c>
      <c r="L61" s="2">
        <f t="shared" si="5"/>
        <v>1.0029277599999999</v>
      </c>
      <c r="M61" s="10">
        <f t="shared" si="35"/>
        <v>1.0027999999999999</v>
      </c>
      <c r="N61" s="10">
        <f t="shared" si="33"/>
        <v>1.0027999999999999</v>
      </c>
      <c r="O61" s="2">
        <f t="shared" si="34"/>
        <v>1.00573595</v>
      </c>
      <c r="P61" s="2">
        <f t="shared" si="7"/>
        <v>301720.78499999997</v>
      </c>
      <c r="Q61" s="9">
        <v>0</v>
      </c>
      <c r="R61" s="4">
        <f t="shared" si="8"/>
        <v>0</v>
      </c>
      <c r="S61" s="59">
        <f t="shared" si="9"/>
        <v>0</v>
      </c>
      <c r="T61" s="8">
        <f t="shared" si="20"/>
        <v>6.8500000000000005E-2</v>
      </c>
      <c r="U61" s="9">
        <f t="shared" si="21"/>
        <v>36</v>
      </c>
      <c r="V61" s="9">
        <v>252</v>
      </c>
      <c r="W61" s="10">
        <f t="shared" si="10"/>
        <v>1.009510049</v>
      </c>
      <c r="X61" s="2">
        <f t="shared" si="11"/>
        <v>2869.3794496599999</v>
      </c>
      <c r="Y61" s="2">
        <v>0</v>
      </c>
      <c r="Z61" s="3">
        <f t="shared" si="36"/>
        <v>0</v>
      </c>
      <c r="AA61" s="1" t="str">
        <f t="shared" si="22"/>
        <v>A+J=</v>
      </c>
      <c r="AB61" s="7">
        <f t="shared" si="23"/>
        <v>40071</v>
      </c>
      <c r="AC61" s="5"/>
      <c r="AD61" s="13"/>
      <c r="AE61" s="14">
        <v>38838</v>
      </c>
      <c r="AF61" s="27" t="s">
        <v>82</v>
      </c>
      <c r="AG61" s="23"/>
      <c r="AH61" s="25"/>
      <c r="AI61" s="14">
        <v>40252</v>
      </c>
      <c r="AJ61" s="14">
        <f t="shared" si="37"/>
        <v>40249</v>
      </c>
      <c r="AK61" s="14">
        <f t="shared" si="38"/>
        <v>40255</v>
      </c>
      <c r="AL61" s="43">
        <f t="shared" si="39"/>
        <v>40288</v>
      </c>
      <c r="AM61" s="14">
        <f t="shared" si="40"/>
        <v>40255</v>
      </c>
      <c r="AN61" s="17">
        <f t="shared" si="41"/>
        <v>22</v>
      </c>
      <c r="AO61" s="1"/>
    </row>
    <row r="62" spans="1:41" x14ac:dyDescent="0.2">
      <c r="A62" s="118">
        <f t="shared" si="13"/>
        <v>40158</v>
      </c>
      <c r="B62" s="2">
        <f t="shared" si="1"/>
        <v>304729.64495937002</v>
      </c>
      <c r="C62" s="2">
        <f t="shared" si="14"/>
        <v>300000</v>
      </c>
      <c r="D62" s="50">
        <f t="shared" si="15"/>
        <v>2994.19</v>
      </c>
      <c r="E62" s="3">
        <f>IF(K62=1,VLOOKUP(A61,[1]Plan1!$AQ$43:$AS$500,3),E61)</f>
        <v>3006.47</v>
      </c>
      <c r="F62" s="7">
        <f t="shared" si="16"/>
        <v>40137</v>
      </c>
      <c r="G62" s="8">
        <f t="shared" si="2"/>
        <v>4.1012761381207241E-3</v>
      </c>
      <c r="H62" s="7">
        <f t="shared" si="17"/>
        <v>40165</v>
      </c>
      <c r="I62" s="7">
        <f t="shared" si="3"/>
        <v>40165</v>
      </c>
      <c r="J62" s="1">
        <f t="shared" si="18"/>
        <v>21</v>
      </c>
      <c r="K62" s="1">
        <f t="shared" si="4"/>
        <v>16</v>
      </c>
      <c r="L62" s="2">
        <f t="shared" si="5"/>
        <v>1.00312325</v>
      </c>
      <c r="M62" s="10">
        <f t="shared" si="35"/>
        <v>1.0027999999999999</v>
      </c>
      <c r="N62" s="10">
        <f t="shared" si="33"/>
        <v>1.0027999999999999</v>
      </c>
      <c r="O62" s="2">
        <f t="shared" si="34"/>
        <v>1.0059319900000001</v>
      </c>
      <c r="P62" s="2">
        <f t="shared" si="7"/>
        <v>301779.59700000001</v>
      </c>
      <c r="Q62" s="9">
        <v>0</v>
      </c>
      <c r="R62" s="4">
        <f t="shared" si="8"/>
        <v>0</v>
      </c>
      <c r="S62" s="59">
        <f t="shared" si="9"/>
        <v>0</v>
      </c>
      <c r="T62" s="8">
        <f t="shared" si="20"/>
        <v>6.8500000000000005E-2</v>
      </c>
      <c r="U62" s="9">
        <f t="shared" si="21"/>
        <v>37</v>
      </c>
      <c r="V62" s="9">
        <v>252</v>
      </c>
      <c r="W62" s="10">
        <f t="shared" si="10"/>
        <v>1.0097755049999999</v>
      </c>
      <c r="X62" s="2">
        <f t="shared" si="11"/>
        <v>2950.0479593700002</v>
      </c>
      <c r="Y62" s="2">
        <v>0</v>
      </c>
      <c r="Z62" s="3">
        <f t="shared" si="36"/>
        <v>0</v>
      </c>
      <c r="AA62" s="1" t="str">
        <f t="shared" si="22"/>
        <v>A+J=</v>
      </c>
      <c r="AB62" s="7">
        <f t="shared" si="23"/>
        <v>40071</v>
      </c>
      <c r="AC62" s="5"/>
      <c r="AD62" s="13"/>
      <c r="AE62" s="14">
        <v>38883</v>
      </c>
      <c r="AF62" s="27" t="s">
        <v>83</v>
      </c>
      <c r="AG62" s="23"/>
      <c r="AH62" s="25"/>
      <c r="AI62" s="14">
        <v>40283</v>
      </c>
      <c r="AJ62" s="14">
        <f t="shared" si="37"/>
        <v>40282</v>
      </c>
      <c r="AK62" s="14">
        <f t="shared" si="38"/>
        <v>40288</v>
      </c>
      <c r="AL62" s="43">
        <f t="shared" si="39"/>
        <v>40318</v>
      </c>
      <c r="AM62" s="14">
        <f t="shared" si="40"/>
        <v>40288</v>
      </c>
      <c r="AN62" s="17">
        <f t="shared" si="41"/>
        <v>21</v>
      </c>
      <c r="AO62" s="1"/>
    </row>
    <row r="63" spans="1:41" x14ac:dyDescent="0.2">
      <c r="A63" s="118">
        <f t="shared" si="13"/>
        <v>40159</v>
      </c>
      <c r="B63" s="2">
        <f t="shared" si="1"/>
        <v>304869.18933857</v>
      </c>
      <c r="C63" s="2">
        <f t="shared" si="14"/>
        <v>300000</v>
      </c>
      <c r="D63" s="50">
        <f t="shared" si="15"/>
        <v>2994.19</v>
      </c>
      <c r="E63" s="3">
        <f>IF(K63=1,VLOOKUP(A62,[1]Plan1!$AQ$43:$AS$500,3),E62)</f>
        <v>3006.47</v>
      </c>
      <c r="F63" s="7">
        <f t="shared" si="16"/>
        <v>40137</v>
      </c>
      <c r="G63" s="8">
        <f t="shared" si="2"/>
        <v>4.1012761381207241E-3</v>
      </c>
      <c r="H63" s="7">
        <f t="shared" si="17"/>
        <v>40165</v>
      </c>
      <c r="I63" s="7">
        <f t="shared" si="3"/>
        <v>40165</v>
      </c>
      <c r="J63" s="1">
        <f t="shared" si="18"/>
        <v>21</v>
      </c>
      <c r="K63" s="1">
        <f t="shared" si="4"/>
        <v>17</v>
      </c>
      <c r="L63" s="2">
        <f t="shared" si="5"/>
        <v>1.0033187800000001</v>
      </c>
      <c r="M63" s="10">
        <f t="shared" si="35"/>
        <v>1.0027999999999999</v>
      </c>
      <c r="N63" s="10">
        <f t="shared" si="33"/>
        <v>1.0027999999999999</v>
      </c>
      <c r="O63" s="2">
        <f t="shared" si="34"/>
        <v>1.0061280699999999</v>
      </c>
      <c r="P63" s="2">
        <f t="shared" si="7"/>
        <v>301838.42099999997</v>
      </c>
      <c r="Q63" s="9">
        <v>0</v>
      </c>
      <c r="R63" s="4">
        <f t="shared" si="8"/>
        <v>0</v>
      </c>
      <c r="S63" s="59">
        <f t="shared" si="9"/>
        <v>0</v>
      </c>
      <c r="T63" s="8">
        <f t="shared" si="20"/>
        <v>6.8500000000000005E-2</v>
      </c>
      <c r="U63" s="9">
        <f t="shared" si="21"/>
        <v>38</v>
      </c>
      <c r="V63" s="9">
        <v>252</v>
      </c>
      <c r="W63" s="10">
        <f t="shared" si="10"/>
        <v>1.0100410289999999</v>
      </c>
      <c r="X63" s="2">
        <f t="shared" si="11"/>
        <v>3030.7683385700002</v>
      </c>
      <c r="Y63" s="2">
        <v>0</v>
      </c>
      <c r="Z63" s="3">
        <f t="shared" si="36"/>
        <v>0</v>
      </c>
      <c r="AA63" s="1" t="str">
        <f t="shared" si="22"/>
        <v>A+J=</v>
      </c>
      <c r="AB63" s="7">
        <f t="shared" si="23"/>
        <v>40071</v>
      </c>
      <c r="AC63" s="5"/>
      <c r="AD63" s="13"/>
      <c r="AE63" s="14">
        <v>38967</v>
      </c>
      <c r="AF63" s="27" t="s">
        <v>75</v>
      </c>
      <c r="AG63" s="23"/>
      <c r="AH63" s="25"/>
      <c r="AI63" s="14">
        <v>40313</v>
      </c>
      <c r="AJ63" s="14">
        <f t="shared" si="37"/>
        <v>40312</v>
      </c>
      <c r="AK63" s="14">
        <f t="shared" si="38"/>
        <v>40318</v>
      </c>
      <c r="AL63" s="43">
        <f t="shared" si="39"/>
        <v>40347</v>
      </c>
      <c r="AM63" s="14">
        <f t="shared" si="40"/>
        <v>40318</v>
      </c>
      <c r="AN63" s="17">
        <f t="shared" si="41"/>
        <v>20</v>
      </c>
      <c r="AO63" s="1"/>
    </row>
    <row r="64" spans="1:41" x14ac:dyDescent="0.2">
      <c r="A64" s="118">
        <f t="shared" si="13"/>
        <v>40160</v>
      </c>
      <c r="B64" s="2">
        <f t="shared" si="1"/>
        <v>304869.18933857</v>
      </c>
      <c r="C64" s="2">
        <f t="shared" si="14"/>
        <v>300000</v>
      </c>
      <c r="D64" s="50">
        <f t="shared" si="15"/>
        <v>2994.19</v>
      </c>
      <c r="E64" s="3">
        <f>IF(K64=1,VLOOKUP(A63,[1]Plan1!$AQ$43:$AS$500,3),E63)</f>
        <v>3006.47</v>
      </c>
      <c r="F64" s="7">
        <f t="shared" si="16"/>
        <v>40137</v>
      </c>
      <c r="G64" s="8">
        <f t="shared" si="2"/>
        <v>4.1012761381207241E-3</v>
      </c>
      <c r="H64" s="7">
        <f t="shared" si="17"/>
        <v>40165</v>
      </c>
      <c r="I64" s="7">
        <f t="shared" si="3"/>
        <v>40165</v>
      </c>
      <c r="J64" s="1">
        <f t="shared" si="18"/>
        <v>21</v>
      </c>
      <c r="K64" s="1">
        <f t="shared" si="4"/>
        <v>17</v>
      </c>
      <c r="L64" s="2">
        <f t="shared" si="5"/>
        <v>1.0033187800000001</v>
      </c>
      <c r="M64" s="10">
        <f t="shared" si="35"/>
        <v>1.0027999999999999</v>
      </c>
      <c r="N64" s="10">
        <f t="shared" si="33"/>
        <v>1.0027999999999999</v>
      </c>
      <c r="O64" s="2">
        <f t="shared" si="34"/>
        <v>1.0061280699999999</v>
      </c>
      <c r="P64" s="2">
        <f t="shared" si="7"/>
        <v>301838.42099999997</v>
      </c>
      <c r="Q64" s="9">
        <v>0</v>
      </c>
      <c r="R64" s="4">
        <f t="shared" si="8"/>
        <v>0</v>
      </c>
      <c r="S64" s="59">
        <f t="shared" si="9"/>
        <v>0</v>
      </c>
      <c r="T64" s="8">
        <f t="shared" si="20"/>
        <v>6.8500000000000005E-2</v>
      </c>
      <c r="U64" s="9">
        <f t="shared" si="21"/>
        <v>38</v>
      </c>
      <c r="V64" s="9">
        <v>252</v>
      </c>
      <c r="W64" s="10">
        <f t="shared" si="10"/>
        <v>1.0100410289999999</v>
      </c>
      <c r="X64" s="2">
        <f t="shared" si="11"/>
        <v>3030.7683385700002</v>
      </c>
      <c r="Y64" s="2">
        <v>0</v>
      </c>
      <c r="Z64" s="3">
        <f t="shared" si="36"/>
        <v>0</v>
      </c>
      <c r="AA64" s="1" t="str">
        <f t="shared" si="22"/>
        <v>A+J=</v>
      </c>
      <c r="AB64" s="7">
        <f t="shared" si="23"/>
        <v>40071</v>
      </c>
      <c r="AC64" s="5"/>
      <c r="AD64" s="13"/>
      <c r="AE64" s="14">
        <v>39002</v>
      </c>
      <c r="AF64" s="27" t="s">
        <v>76</v>
      </c>
      <c r="AG64" s="23"/>
      <c r="AH64" s="25"/>
      <c r="AI64" s="14">
        <v>40344</v>
      </c>
      <c r="AJ64" s="14">
        <f t="shared" si="37"/>
        <v>40343</v>
      </c>
      <c r="AK64" s="14">
        <f t="shared" si="38"/>
        <v>40347</v>
      </c>
      <c r="AL64" s="43">
        <f t="shared" si="39"/>
        <v>40379</v>
      </c>
      <c r="AM64" s="14">
        <f t="shared" si="40"/>
        <v>40347</v>
      </c>
      <c r="AN64" s="17">
        <f t="shared" si="41"/>
        <v>22</v>
      </c>
      <c r="AO64" s="1"/>
    </row>
    <row r="65" spans="1:41" x14ac:dyDescent="0.2">
      <c r="A65" s="118">
        <f t="shared" si="13"/>
        <v>40161</v>
      </c>
      <c r="B65" s="2">
        <f t="shared" si="1"/>
        <v>304869.18933857</v>
      </c>
      <c r="C65" s="2">
        <f t="shared" si="14"/>
        <v>300000</v>
      </c>
      <c r="D65" s="50">
        <f t="shared" si="15"/>
        <v>2994.19</v>
      </c>
      <c r="E65" s="3">
        <f>IF(K65=1,VLOOKUP(A64,[1]Plan1!$AQ$43:$AS$500,3),E64)</f>
        <v>3006.47</v>
      </c>
      <c r="F65" s="7">
        <f t="shared" si="16"/>
        <v>40137</v>
      </c>
      <c r="G65" s="8">
        <f t="shared" si="2"/>
        <v>4.1012761381207241E-3</v>
      </c>
      <c r="H65" s="7">
        <f t="shared" si="17"/>
        <v>40165</v>
      </c>
      <c r="I65" s="7">
        <f t="shared" si="3"/>
        <v>40165</v>
      </c>
      <c r="J65" s="1">
        <f t="shared" si="18"/>
        <v>21</v>
      </c>
      <c r="K65" s="1">
        <f t="shared" si="4"/>
        <v>17</v>
      </c>
      <c r="L65" s="2">
        <f t="shared" si="5"/>
        <v>1.0033187800000001</v>
      </c>
      <c r="M65" s="10">
        <f t="shared" si="35"/>
        <v>1.0027999999999999</v>
      </c>
      <c r="N65" s="10">
        <f t="shared" si="33"/>
        <v>1.0027999999999999</v>
      </c>
      <c r="O65" s="2">
        <f t="shared" si="34"/>
        <v>1.0061280699999999</v>
      </c>
      <c r="P65" s="2">
        <f t="shared" si="7"/>
        <v>301838.42099999997</v>
      </c>
      <c r="Q65" s="9">
        <v>0</v>
      </c>
      <c r="R65" s="4">
        <f t="shared" si="8"/>
        <v>0</v>
      </c>
      <c r="S65" s="59">
        <f t="shared" si="9"/>
        <v>0</v>
      </c>
      <c r="T65" s="8">
        <f t="shared" si="20"/>
        <v>6.8500000000000005E-2</v>
      </c>
      <c r="U65" s="9">
        <f t="shared" si="21"/>
        <v>38</v>
      </c>
      <c r="V65" s="9">
        <v>252</v>
      </c>
      <c r="W65" s="10">
        <f t="shared" si="10"/>
        <v>1.0100410289999999</v>
      </c>
      <c r="X65" s="2">
        <f t="shared" si="11"/>
        <v>3030.7683385700002</v>
      </c>
      <c r="Y65" s="2">
        <v>0</v>
      </c>
      <c r="Z65" s="3">
        <f t="shared" si="36"/>
        <v>0</v>
      </c>
      <c r="AA65" s="1" t="str">
        <f t="shared" si="22"/>
        <v>A+J=</v>
      </c>
      <c r="AB65" s="7">
        <f t="shared" si="23"/>
        <v>40071</v>
      </c>
      <c r="AC65" s="5"/>
      <c r="AD65" s="13"/>
      <c r="AE65" s="14">
        <v>39023</v>
      </c>
      <c r="AF65" s="27" t="s">
        <v>77</v>
      </c>
      <c r="AG65" s="23"/>
      <c r="AH65" s="25"/>
      <c r="AI65" s="31">
        <v>40374</v>
      </c>
      <c r="AJ65" s="14">
        <f t="shared" si="37"/>
        <v>40373</v>
      </c>
      <c r="AK65" s="14">
        <f t="shared" si="38"/>
        <v>40379</v>
      </c>
      <c r="AL65" s="31">
        <f t="shared" si="39"/>
        <v>40409</v>
      </c>
      <c r="AM65" s="14">
        <f t="shared" si="40"/>
        <v>40379</v>
      </c>
      <c r="AN65" s="17">
        <f t="shared" si="41"/>
        <v>22</v>
      </c>
      <c r="AO65" s="1"/>
    </row>
    <row r="66" spans="1:41" x14ac:dyDescent="0.2">
      <c r="A66" s="118">
        <f t="shared" si="13"/>
        <v>40162</v>
      </c>
      <c r="B66" s="2">
        <f t="shared" si="1"/>
        <v>305008.79851453</v>
      </c>
      <c r="C66" s="2">
        <f t="shared" si="14"/>
        <v>300000</v>
      </c>
      <c r="D66" s="50">
        <f t="shared" si="15"/>
        <v>2994.19</v>
      </c>
      <c r="E66" s="3">
        <f>IF(K66=1,VLOOKUP(A65,[1]Plan1!$AQ$43:$AS$500,3),E65)</f>
        <v>3006.47</v>
      </c>
      <c r="F66" s="7">
        <f t="shared" si="16"/>
        <v>40137</v>
      </c>
      <c r="G66" s="8">
        <f t="shared" si="2"/>
        <v>4.1012761381207241E-3</v>
      </c>
      <c r="H66" s="7">
        <f t="shared" si="17"/>
        <v>40198</v>
      </c>
      <c r="I66" s="7">
        <f t="shared" si="3"/>
        <v>40165</v>
      </c>
      <c r="J66" s="1">
        <f t="shared" si="18"/>
        <v>21</v>
      </c>
      <c r="K66" s="1">
        <f t="shared" si="4"/>
        <v>18</v>
      </c>
      <c r="L66" s="2">
        <f t="shared" si="5"/>
        <v>1.0035143500000001</v>
      </c>
      <c r="M66" s="10">
        <f t="shared" si="35"/>
        <v>1.0027999999999999</v>
      </c>
      <c r="N66" s="10">
        <f t="shared" si="33"/>
        <v>1.0027999999999999</v>
      </c>
      <c r="O66" s="2">
        <f t="shared" si="34"/>
        <v>1.00632419</v>
      </c>
      <c r="P66" s="2">
        <f t="shared" si="7"/>
        <v>301897.25699999998</v>
      </c>
      <c r="Q66" s="9">
        <v>0</v>
      </c>
      <c r="R66" s="4">
        <f t="shared" si="8"/>
        <v>0</v>
      </c>
      <c r="S66" s="59">
        <f t="shared" si="9"/>
        <v>0</v>
      </c>
      <c r="T66" s="8">
        <f t="shared" si="20"/>
        <v>6.8500000000000005E-2</v>
      </c>
      <c r="U66" s="9">
        <f t="shared" si="21"/>
        <v>39</v>
      </c>
      <c r="V66" s="9">
        <v>252</v>
      </c>
      <c r="W66" s="10">
        <f t="shared" si="10"/>
        <v>1.010306624</v>
      </c>
      <c r="X66" s="2">
        <f t="shared" si="11"/>
        <v>3111.5415145299999</v>
      </c>
      <c r="Y66" s="2">
        <v>0</v>
      </c>
      <c r="Z66" s="3">
        <f t="shared" si="36"/>
        <v>0</v>
      </c>
      <c r="AA66" s="1" t="str">
        <f t="shared" si="22"/>
        <v>A+J=</v>
      </c>
      <c r="AB66" s="7">
        <f t="shared" si="23"/>
        <v>40071</v>
      </c>
      <c r="AC66" s="5"/>
      <c r="AD66" s="13"/>
      <c r="AE66" s="14">
        <v>39036</v>
      </c>
      <c r="AF66" s="27" t="s">
        <v>78</v>
      </c>
      <c r="AG66" s="23"/>
      <c r="AH66" s="25"/>
      <c r="AI66" s="14">
        <v>40405</v>
      </c>
      <c r="AJ66" s="14">
        <f t="shared" si="37"/>
        <v>40403</v>
      </c>
      <c r="AK66" s="14">
        <f t="shared" si="38"/>
        <v>40409</v>
      </c>
      <c r="AL66" s="43">
        <f t="shared" si="39"/>
        <v>40441</v>
      </c>
      <c r="AM66" s="14">
        <f t="shared" si="40"/>
        <v>40409</v>
      </c>
      <c r="AN66" s="17">
        <f t="shared" si="41"/>
        <v>21</v>
      </c>
      <c r="AO66" s="1"/>
    </row>
    <row r="67" spans="1:41" x14ac:dyDescent="0.2">
      <c r="A67" s="118">
        <f t="shared" si="13"/>
        <v>40163</v>
      </c>
      <c r="B67" s="2">
        <f t="shared" si="1"/>
        <v>305148.46614393999</v>
      </c>
      <c r="C67" s="2">
        <f t="shared" si="14"/>
        <v>300000</v>
      </c>
      <c r="D67" s="50">
        <f t="shared" si="15"/>
        <v>2994.19</v>
      </c>
      <c r="E67" s="3">
        <f>IF(K67=1,VLOOKUP(A66,[1]Plan1!$AQ$43:$AS$500,3),E66)</f>
        <v>3006.47</v>
      </c>
      <c r="F67" s="7">
        <f t="shared" si="16"/>
        <v>40137</v>
      </c>
      <c r="G67" s="8">
        <f t="shared" si="2"/>
        <v>4.1012761381207241E-3</v>
      </c>
      <c r="H67" s="7">
        <f t="shared" si="17"/>
        <v>40198</v>
      </c>
      <c r="I67" s="7">
        <f t="shared" si="3"/>
        <v>40165</v>
      </c>
      <c r="J67" s="1">
        <f t="shared" si="18"/>
        <v>21</v>
      </c>
      <c r="K67" s="1">
        <f t="shared" si="4"/>
        <v>19</v>
      </c>
      <c r="L67" s="2">
        <f t="shared" si="5"/>
        <v>1.00370995</v>
      </c>
      <c r="M67" s="10">
        <f t="shared" si="35"/>
        <v>1.0027999999999999</v>
      </c>
      <c r="N67" s="10">
        <f t="shared" si="33"/>
        <v>1.0027999999999999</v>
      </c>
      <c r="O67" s="2">
        <f t="shared" si="34"/>
        <v>1.0065203300000001</v>
      </c>
      <c r="P67" s="2">
        <f t="shared" si="7"/>
        <v>301956.09899999999</v>
      </c>
      <c r="Q67" s="9">
        <v>0</v>
      </c>
      <c r="R67" s="4">
        <f t="shared" si="8"/>
        <v>0</v>
      </c>
      <c r="S67" s="59">
        <f t="shared" si="9"/>
        <v>0</v>
      </c>
      <c r="T67" s="8">
        <f t="shared" si="20"/>
        <v>6.8500000000000005E-2</v>
      </c>
      <c r="U67" s="9">
        <f t="shared" si="21"/>
        <v>40</v>
      </c>
      <c r="V67" s="9">
        <v>252</v>
      </c>
      <c r="W67" s="10">
        <f t="shared" si="10"/>
        <v>1.010572289</v>
      </c>
      <c r="X67" s="2">
        <f t="shared" si="11"/>
        <v>3192.36714394</v>
      </c>
      <c r="Y67" s="2">
        <v>0</v>
      </c>
      <c r="Z67" s="3">
        <f t="shared" si="36"/>
        <v>0</v>
      </c>
      <c r="AA67" s="1" t="str">
        <f t="shared" si="22"/>
        <v>A+J=</v>
      </c>
      <c r="AB67" s="7">
        <f t="shared" si="23"/>
        <v>40071</v>
      </c>
      <c r="AC67" s="5"/>
      <c r="AD67" s="13"/>
      <c r="AE67" s="14">
        <v>39076</v>
      </c>
      <c r="AF67" s="27" t="s">
        <v>84</v>
      </c>
      <c r="AG67" s="23"/>
      <c r="AH67" s="25"/>
      <c r="AI67" s="14">
        <v>40436</v>
      </c>
      <c r="AJ67" s="14">
        <f t="shared" si="37"/>
        <v>40435</v>
      </c>
      <c r="AK67" s="14">
        <f t="shared" si="38"/>
        <v>40441</v>
      </c>
      <c r="AL67" s="43">
        <f t="shared" si="39"/>
        <v>40471</v>
      </c>
      <c r="AM67" s="14">
        <f t="shared" si="40"/>
        <v>40441</v>
      </c>
      <c r="AN67" s="17">
        <f t="shared" si="41"/>
        <v>21</v>
      </c>
      <c r="AO67" s="1"/>
    </row>
    <row r="68" spans="1:41" x14ac:dyDescent="0.2">
      <c r="A68" s="118">
        <f t="shared" si="13"/>
        <v>40164</v>
      </c>
      <c r="B68" s="2">
        <f t="shared" si="1"/>
        <v>305288.20103947003</v>
      </c>
      <c r="C68" s="2">
        <f t="shared" si="14"/>
        <v>300000</v>
      </c>
      <c r="D68" s="50">
        <f t="shared" si="15"/>
        <v>2994.19</v>
      </c>
      <c r="E68" s="3">
        <f>IF(K68=1,VLOOKUP(A67,[1]Plan1!$AQ$43:$AS$500,3),E67)</f>
        <v>3006.47</v>
      </c>
      <c r="F68" s="7">
        <f t="shared" si="16"/>
        <v>40137</v>
      </c>
      <c r="G68" s="8">
        <f t="shared" si="2"/>
        <v>4.1012761381207241E-3</v>
      </c>
      <c r="H68" s="7">
        <f t="shared" si="17"/>
        <v>40198</v>
      </c>
      <c r="I68" s="7">
        <f t="shared" si="3"/>
        <v>40165</v>
      </c>
      <c r="J68" s="1">
        <f t="shared" si="18"/>
        <v>21</v>
      </c>
      <c r="K68" s="1">
        <f t="shared" si="4"/>
        <v>20</v>
      </c>
      <c r="L68" s="2">
        <f t="shared" si="5"/>
        <v>1.00390559</v>
      </c>
      <c r="M68" s="10">
        <f t="shared" si="35"/>
        <v>1.0027999999999999</v>
      </c>
      <c r="N68" s="10">
        <f t="shared" si="33"/>
        <v>1.0027999999999999</v>
      </c>
      <c r="O68" s="2">
        <f t="shared" si="34"/>
        <v>1.0067165199999999</v>
      </c>
      <c r="P68" s="2">
        <f t="shared" si="7"/>
        <v>302014.95600000001</v>
      </c>
      <c r="Q68" s="9">
        <v>0</v>
      </c>
      <c r="R68" s="4">
        <f t="shared" si="8"/>
        <v>0</v>
      </c>
      <c r="S68" s="59">
        <f t="shared" si="9"/>
        <v>0</v>
      </c>
      <c r="T68" s="8">
        <f t="shared" si="20"/>
        <v>6.8500000000000005E-2</v>
      </c>
      <c r="U68" s="9">
        <f t="shared" si="21"/>
        <v>41</v>
      </c>
      <c r="V68" s="9">
        <v>252</v>
      </c>
      <c r="W68" s="10">
        <f t="shared" si="10"/>
        <v>1.010838023</v>
      </c>
      <c r="X68" s="2">
        <f t="shared" si="11"/>
        <v>3273.2450394699999</v>
      </c>
      <c r="Y68" s="2">
        <v>0</v>
      </c>
      <c r="Z68" s="3">
        <f t="shared" si="36"/>
        <v>0</v>
      </c>
      <c r="AA68" s="1" t="str">
        <f t="shared" si="22"/>
        <v>A+J=</v>
      </c>
      <c r="AB68" s="7">
        <f t="shared" si="23"/>
        <v>40071</v>
      </c>
      <c r="AC68" s="5"/>
      <c r="AD68" s="13"/>
      <c r="AE68" s="14">
        <v>39083</v>
      </c>
      <c r="AF68" s="27" t="s">
        <v>85</v>
      </c>
      <c r="AG68" s="23"/>
      <c r="AH68" s="25"/>
      <c r="AI68" s="14">
        <v>40466</v>
      </c>
      <c r="AJ68" s="14">
        <f t="shared" si="37"/>
        <v>40465</v>
      </c>
      <c r="AK68" s="14">
        <f t="shared" si="38"/>
        <v>40471</v>
      </c>
      <c r="AL68" s="43">
        <f t="shared" si="39"/>
        <v>40501</v>
      </c>
      <c r="AM68" s="14">
        <f t="shared" si="40"/>
        <v>40471</v>
      </c>
      <c r="AN68" s="17">
        <f t="shared" si="41"/>
        <v>20</v>
      </c>
      <c r="AO68" s="1"/>
    </row>
    <row r="69" spans="1:41" x14ac:dyDescent="0.2">
      <c r="A69" s="118">
        <f t="shared" si="13"/>
        <v>40165</v>
      </c>
      <c r="B69" s="2">
        <f t="shared" si="1"/>
        <v>305428.00049402</v>
      </c>
      <c r="C69" s="2">
        <f t="shared" si="14"/>
        <v>300000</v>
      </c>
      <c r="D69" s="50">
        <f t="shared" si="15"/>
        <v>2994.19</v>
      </c>
      <c r="E69" s="3">
        <f>IF(K69=1,VLOOKUP(A68,[1]Plan1!$AQ$43:$AS$500,3),E68)</f>
        <v>3006.47</v>
      </c>
      <c r="F69" s="7">
        <f t="shared" si="16"/>
        <v>40137</v>
      </c>
      <c r="G69" s="8">
        <f t="shared" si="2"/>
        <v>4.1012761381207241E-3</v>
      </c>
      <c r="H69" s="7">
        <f t="shared" si="17"/>
        <v>40198</v>
      </c>
      <c r="I69" s="7">
        <f t="shared" si="3"/>
        <v>40165</v>
      </c>
      <c r="J69" s="1">
        <f t="shared" si="18"/>
        <v>21</v>
      </c>
      <c r="K69" s="1">
        <f t="shared" si="4"/>
        <v>21</v>
      </c>
      <c r="L69" s="2">
        <f t="shared" si="5"/>
        <v>1.00410127</v>
      </c>
      <c r="M69" s="10">
        <f t="shared" si="35"/>
        <v>1.0027999999999999</v>
      </c>
      <c r="N69" s="10">
        <f t="shared" si="33"/>
        <v>1.0027999999999999</v>
      </c>
      <c r="O69" s="2">
        <f t="shared" si="34"/>
        <v>1.0069127499999999</v>
      </c>
      <c r="P69" s="2">
        <f t="shared" si="7"/>
        <v>302073.82500000001</v>
      </c>
      <c r="Q69" s="9">
        <v>0</v>
      </c>
      <c r="R69" s="4">
        <f t="shared" si="8"/>
        <v>0</v>
      </c>
      <c r="S69" s="59">
        <f t="shared" si="9"/>
        <v>0</v>
      </c>
      <c r="T69" s="8">
        <f t="shared" si="20"/>
        <v>6.8500000000000005E-2</v>
      </c>
      <c r="U69" s="9">
        <f t="shared" si="21"/>
        <v>42</v>
      </c>
      <c r="V69" s="9">
        <v>252</v>
      </c>
      <c r="W69" s="10">
        <f t="shared" si="10"/>
        <v>1.0111038269999999</v>
      </c>
      <c r="X69" s="2">
        <f t="shared" si="11"/>
        <v>3354.1754940199999</v>
      </c>
      <c r="Y69" s="2">
        <v>0</v>
      </c>
      <c r="Z69" s="3">
        <f t="shared" si="36"/>
        <v>0</v>
      </c>
      <c r="AA69" s="1" t="str">
        <f t="shared" si="22"/>
        <v>A+J=</v>
      </c>
      <c r="AB69" s="7">
        <f t="shared" si="23"/>
        <v>40071</v>
      </c>
      <c r="AC69" s="5"/>
      <c r="AD69" s="13"/>
      <c r="AE69" s="14">
        <v>39132</v>
      </c>
      <c r="AF69" s="27" t="s">
        <v>79</v>
      </c>
      <c r="AG69" s="23"/>
      <c r="AH69" s="25"/>
      <c r="AI69" s="14">
        <v>40497</v>
      </c>
      <c r="AJ69" s="14">
        <f t="shared" si="37"/>
        <v>40494</v>
      </c>
      <c r="AK69" s="14">
        <f t="shared" si="38"/>
        <v>40501</v>
      </c>
      <c r="AL69" s="43">
        <f t="shared" si="39"/>
        <v>40532</v>
      </c>
      <c r="AM69" s="14">
        <f t="shared" si="40"/>
        <v>40501</v>
      </c>
      <c r="AN69" s="17">
        <f t="shared" si="41"/>
        <v>21</v>
      </c>
      <c r="AO69" s="1"/>
    </row>
    <row r="70" spans="1:41" x14ac:dyDescent="0.2">
      <c r="A70" s="118">
        <f t="shared" si="13"/>
        <v>40166</v>
      </c>
      <c r="B70" s="2">
        <f t="shared" si="1"/>
        <v>305562.02417163999</v>
      </c>
      <c r="C70" s="2">
        <f t="shared" si="14"/>
        <v>300000</v>
      </c>
      <c r="D70" s="50">
        <f t="shared" si="15"/>
        <v>3006.47</v>
      </c>
      <c r="E70" s="3">
        <f>IF(K70=1,VLOOKUP(A69,[1]Plan1!$AQ$43:$AS$500,3),E69)</f>
        <v>3017.59</v>
      </c>
      <c r="F70" s="7">
        <f t="shared" si="16"/>
        <v>40166</v>
      </c>
      <c r="G70" s="8">
        <f t="shared" si="2"/>
        <v>3.6986898256095024E-3</v>
      </c>
      <c r="H70" s="7">
        <f t="shared" si="17"/>
        <v>40198</v>
      </c>
      <c r="I70" s="7">
        <f t="shared" si="3"/>
        <v>40198</v>
      </c>
      <c r="J70" s="1">
        <f t="shared" si="18"/>
        <v>21</v>
      </c>
      <c r="K70" s="1">
        <f t="shared" si="4"/>
        <v>1</v>
      </c>
      <c r="L70" s="2">
        <f t="shared" si="5"/>
        <v>1.00017581</v>
      </c>
      <c r="M70" s="10">
        <f t="shared" si="35"/>
        <v>1.00410127</v>
      </c>
      <c r="N70" s="10">
        <f t="shared" si="33"/>
        <v>1.0069127535559999</v>
      </c>
      <c r="O70" s="2">
        <f t="shared" si="34"/>
        <v>1.0070897700000001</v>
      </c>
      <c r="P70" s="2">
        <f t="shared" si="7"/>
        <v>302126.93099999998</v>
      </c>
      <c r="Q70" s="9">
        <v>0</v>
      </c>
      <c r="R70" s="4">
        <f t="shared" si="8"/>
        <v>0</v>
      </c>
      <c r="S70" s="59">
        <f t="shared" si="9"/>
        <v>0</v>
      </c>
      <c r="T70" s="8">
        <f t="shared" si="20"/>
        <v>6.8500000000000005E-2</v>
      </c>
      <c r="U70" s="9">
        <f t="shared" si="21"/>
        <v>43</v>
      </c>
      <c r="V70" s="9">
        <v>252</v>
      </c>
      <c r="W70" s="10">
        <f t="shared" si="10"/>
        <v>1.0113697020000001</v>
      </c>
      <c r="X70" s="2">
        <f t="shared" si="11"/>
        <v>3435.09317164</v>
      </c>
      <c r="Y70" s="2">
        <v>0</v>
      </c>
      <c r="Z70" s="3">
        <f t="shared" si="36"/>
        <v>0</v>
      </c>
      <c r="AA70" s="1" t="str">
        <f t="shared" si="22"/>
        <v>A+J=</v>
      </c>
      <c r="AB70" s="7">
        <f t="shared" si="23"/>
        <v>40071</v>
      </c>
      <c r="AC70" s="5"/>
      <c r="AD70" s="13"/>
      <c r="AE70" s="14">
        <v>39133</v>
      </c>
      <c r="AF70" s="27" t="s">
        <v>79</v>
      </c>
      <c r="AG70" s="23"/>
      <c r="AH70" s="25"/>
      <c r="AI70" s="14">
        <v>40527</v>
      </c>
      <c r="AJ70" s="14">
        <f t="shared" si="37"/>
        <v>40526</v>
      </c>
      <c r="AK70" s="14">
        <f t="shared" si="38"/>
        <v>40532</v>
      </c>
      <c r="AL70" s="43">
        <f t="shared" si="39"/>
        <v>40563</v>
      </c>
      <c r="AM70" s="14">
        <f t="shared" si="40"/>
        <v>40532</v>
      </c>
      <c r="AN70" s="17">
        <f t="shared" si="41"/>
        <v>23</v>
      </c>
      <c r="AO70" s="1"/>
    </row>
    <row r="71" spans="1:41" x14ac:dyDescent="0.2">
      <c r="A71" s="118">
        <f t="shared" si="13"/>
        <v>40167</v>
      </c>
      <c r="B71" s="2">
        <f t="shared" si="1"/>
        <v>305562.02417163999</v>
      </c>
      <c r="C71" s="2">
        <f t="shared" si="14"/>
        <v>300000</v>
      </c>
      <c r="D71" s="50">
        <f t="shared" si="15"/>
        <v>3006.47</v>
      </c>
      <c r="E71" s="3">
        <f>IF(K71=1,VLOOKUP(A70,[1]Plan1!$AQ$43:$AS$500,3),E70)</f>
        <v>3017.59</v>
      </c>
      <c r="F71" s="7">
        <f t="shared" si="16"/>
        <v>40166</v>
      </c>
      <c r="G71" s="8">
        <f t="shared" si="2"/>
        <v>3.6986898256095024E-3</v>
      </c>
      <c r="H71" s="7">
        <f t="shared" si="17"/>
        <v>40198</v>
      </c>
      <c r="I71" s="7">
        <f t="shared" si="3"/>
        <v>40198</v>
      </c>
      <c r="J71" s="1">
        <f t="shared" si="18"/>
        <v>21</v>
      </c>
      <c r="K71" s="1">
        <f t="shared" si="4"/>
        <v>1</v>
      </c>
      <c r="L71" s="2">
        <f t="shared" si="5"/>
        <v>1.00017581</v>
      </c>
      <c r="M71" s="10">
        <f t="shared" si="35"/>
        <v>1.00410127</v>
      </c>
      <c r="N71" s="10">
        <f t="shared" si="33"/>
        <v>1.0069127535559999</v>
      </c>
      <c r="O71" s="2">
        <f t="shared" si="34"/>
        <v>1.0070897700000001</v>
      </c>
      <c r="P71" s="2">
        <f t="shared" si="7"/>
        <v>302126.93099999998</v>
      </c>
      <c r="Q71" s="9">
        <v>0</v>
      </c>
      <c r="R71" s="4">
        <f t="shared" si="8"/>
        <v>0</v>
      </c>
      <c r="S71" s="59">
        <f t="shared" si="9"/>
        <v>0</v>
      </c>
      <c r="T71" s="8">
        <f t="shared" si="20"/>
        <v>6.8500000000000005E-2</v>
      </c>
      <c r="U71" s="9">
        <f t="shared" si="21"/>
        <v>43</v>
      </c>
      <c r="V71" s="9">
        <v>252</v>
      </c>
      <c r="W71" s="10">
        <f t="shared" si="10"/>
        <v>1.0113697020000001</v>
      </c>
      <c r="X71" s="2">
        <f t="shared" si="11"/>
        <v>3435.09317164</v>
      </c>
      <c r="Y71" s="2">
        <v>0</v>
      </c>
      <c r="Z71" s="3">
        <f t="shared" si="36"/>
        <v>0</v>
      </c>
      <c r="AA71" s="1" t="str">
        <f t="shared" si="22"/>
        <v>A+J=</v>
      </c>
      <c r="AB71" s="7">
        <f t="shared" si="23"/>
        <v>40071</v>
      </c>
      <c r="AC71" s="5"/>
      <c r="AD71" s="13"/>
      <c r="AE71" s="14">
        <v>39178</v>
      </c>
      <c r="AF71" s="27" t="s">
        <v>80</v>
      </c>
      <c r="AG71" s="23"/>
      <c r="AH71" s="25"/>
      <c r="AI71" s="14">
        <v>40558</v>
      </c>
      <c r="AJ71" s="14">
        <f t="shared" si="37"/>
        <v>40557</v>
      </c>
      <c r="AK71" s="14">
        <f t="shared" si="38"/>
        <v>40563</v>
      </c>
      <c r="AL71" s="43">
        <f t="shared" si="39"/>
        <v>40592</v>
      </c>
      <c r="AM71" s="14">
        <f t="shared" si="40"/>
        <v>40563</v>
      </c>
      <c r="AN71" s="17">
        <f t="shared" si="41"/>
        <v>21</v>
      </c>
      <c r="AO71" s="1"/>
    </row>
    <row r="72" spans="1:41" x14ac:dyDescent="0.2">
      <c r="A72" s="118">
        <f t="shared" si="13"/>
        <v>40168</v>
      </c>
      <c r="B72" s="2">
        <f t="shared" si="1"/>
        <v>305562.02417163999</v>
      </c>
      <c r="C72" s="2">
        <f t="shared" si="14"/>
        <v>300000</v>
      </c>
      <c r="D72" s="50">
        <f t="shared" si="15"/>
        <v>3006.47</v>
      </c>
      <c r="E72" s="3">
        <f>IF(K72=1,VLOOKUP(A71,[1]Plan1!$AQ$43:$AS$500,3),E71)</f>
        <v>3017.59</v>
      </c>
      <c r="F72" s="7">
        <f t="shared" si="16"/>
        <v>40166</v>
      </c>
      <c r="G72" s="8">
        <f t="shared" si="2"/>
        <v>3.6986898256095024E-3</v>
      </c>
      <c r="H72" s="7">
        <f t="shared" si="17"/>
        <v>40198</v>
      </c>
      <c r="I72" s="7">
        <f t="shared" si="3"/>
        <v>40198</v>
      </c>
      <c r="J72" s="1">
        <f t="shared" si="18"/>
        <v>21</v>
      </c>
      <c r="K72" s="1">
        <f t="shared" si="4"/>
        <v>1</v>
      </c>
      <c r="L72" s="2">
        <f t="shared" si="5"/>
        <v>1.00017581</v>
      </c>
      <c r="M72" s="10">
        <f t="shared" si="35"/>
        <v>1.00410127</v>
      </c>
      <c r="N72" s="10">
        <f t="shared" si="33"/>
        <v>1.0069127535559999</v>
      </c>
      <c r="O72" s="2">
        <f t="shared" si="34"/>
        <v>1.0070897700000001</v>
      </c>
      <c r="P72" s="2">
        <f t="shared" si="7"/>
        <v>302126.93099999998</v>
      </c>
      <c r="Q72" s="9">
        <f>IF(VLOOKUP(A72,AE$10:AL$48,8)=VLOOKUP(A71,AE$10:AL$48,8),0,VLOOKUP(A72,AE$10:AL$48,8))</f>
        <v>0</v>
      </c>
      <c r="R72" s="4">
        <f t="shared" si="8"/>
        <v>0</v>
      </c>
      <c r="S72" s="59">
        <f t="shared" si="9"/>
        <v>0</v>
      </c>
      <c r="T72" s="8">
        <f t="shared" si="20"/>
        <v>6.8500000000000005E-2</v>
      </c>
      <c r="U72" s="9">
        <f t="shared" si="21"/>
        <v>43</v>
      </c>
      <c r="V72" s="9">
        <v>252</v>
      </c>
      <c r="W72" s="10">
        <f t="shared" si="10"/>
        <v>1.0113697020000001</v>
      </c>
      <c r="X72" s="2">
        <f t="shared" si="11"/>
        <v>3435.09317164</v>
      </c>
      <c r="Y72" s="2">
        <v>0</v>
      </c>
      <c r="Z72" s="3">
        <f t="shared" si="36"/>
        <v>0</v>
      </c>
      <c r="AA72" s="1" t="str">
        <f t="shared" si="22"/>
        <v>A+J=</v>
      </c>
      <c r="AB72" s="7">
        <f t="shared" si="23"/>
        <v>40071</v>
      </c>
      <c r="AC72" s="55"/>
      <c r="AD72" s="13"/>
      <c r="AE72" s="14">
        <v>39203</v>
      </c>
      <c r="AF72" s="27" t="s">
        <v>82</v>
      </c>
      <c r="AG72" s="23"/>
      <c r="AH72" s="25"/>
      <c r="AI72" s="14">
        <v>40589</v>
      </c>
      <c r="AJ72" s="14">
        <f t="shared" si="37"/>
        <v>40588</v>
      </c>
      <c r="AK72" s="14">
        <f t="shared" si="38"/>
        <v>40592</v>
      </c>
      <c r="AL72" s="43">
        <f t="shared" si="39"/>
        <v>40620</v>
      </c>
      <c r="AM72" s="14">
        <f t="shared" si="40"/>
        <v>40592</v>
      </c>
      <c r="AN72" s="17">
        <f t="shared" si="41"/>
        <v>18</v>
      </c>
      <c r="AO72" s="21"/>
    </row>
    <row r="73" spans="1:41" x14ac:dyDescent="0.2">
      <c r="A73" s="118">
        <f t="shared" si="13"/>
        <v>40169</v>
      </c>
      <c r="B73" s="2">
        <f t="shared" si="1"/>
        <v>305696.11211333005</v>
      </c>
      <c r="C73" s="2">
        <f t="shared" si="14"/>
        <v>300000</v>
      </c>
      <c r="D73" s="50">
        <f t="shared" si="15"/>
        <v>3006.47</v>
      </c>
      <c r="E73" s="3">
        <f>IF(K73=1,VLOOKUP(A72,[1]Plan1!$AQ$43:$AS$500,3),E72)</f>
        <v>3017.59</v>
      </c>
      <c r="F73" s="7">
        <f t="shared" si="16"/>
        <v>40166</v>
      </c>
      <c r="G73" s="8">
        <f t="shared" si="2"/>
        <v>3.6986898256095024E-3</v>
      </c>
      <c r="H73" s="7">
        <f t="shared" si="17"/>
        <v>40198</v>
      </c>
      <c r="I73" s="7">
        <f t="shared" si="3"/>
        <v>40198</v>
      </c>
      <c r="J73" s="1">
        <f t="shared" si="18"/>
        <v>21</v>
      </c>
      <c r="K73" s="1">
        <f t="shared" si="4"/>
        <v>2</v>
      </c>
      <c r="L73" s="2">
        <f t="shared" si="5"/>
        <v>1.00035166</v>
      </c>
      <c r="M73" s="10">
        <f t="shared" si="35"/>
        <v>1.00410127</v>
      </c>
      <c r="N73" s="10">
        <f t="shared" si="33"/>
        <v>1.0069127535559999</v>
      </c>
      <c r="O73" s="2">
        <f t="shared" si="34"/>
        <v>1.00726684</v>
      </c>
      <c r="P73" s="2">
        <f>TRUNC(C73*O73,8)</f>
        <v>302180.05200000003</v>
      </c>
      <c r="Q73" s="9">
        <f t="shared" ref="Q73:Q136" si="42">IF(VLOOKUP(A73,AE$10:AL$48,8)=VLOOKUP(A72,AE$10:AL$48,8),0,VLOOKUP(A73,AE$10:AL$48,8))</f>
        <v>0</v>
      </c>
      <c r="R73" s="4">
        <f t="shared" si="8"/>
        <v>0</v>
      </c>
      <c r="S73" s="59">
        <f t="shared" si="9"/>
        <v>0</v>
      </c>
      <c r="T73" s="8">
        <f t="shared" si="20"/>
        <v>6.8500000000000005E-2</v>
      </c>
      <c r="U73" s="9">
        <f t="shared" si="21"/>
        <v>44</v>
      </c>
      <c r="V73" s="9">
        <v>252</v>
      </c>
      <c r="W73" s="10">
        <f t="shared" si="10"/>
        <v>1.011635646</v>
      </c>
      <c r="X73" s="2">
        <f t="shared" si="11"/>
        <v>3516.0601133300001</v>
      </c>
      <c r="Y73" s="2">
        <v>0</v>
      </c>
      <c r="Z73" s="3">
        <f t="shared" si="36"/>
        <v>0</v>
      </c>
      <c r="AA73" s="1" t="str">
        <f t="shared" si="22"/>
        <v>A+J=</v>
      </c>
      <c r="AB73" s="7">
        <f t="shared" si="23"/>
        <v>40071</v>
      </c>
      <c r="AC73" s="5"/>
      <c r="AD73" s="13"/>
      <c r="AE73" s="14">
        <v>39240</v>
      </c>
      <c r="AF73" s="27" t="s">
        <v>83</v>
      </c>
      <c r="AG73" s="23"/>
      <c r="AH73" s="25"/>
      <c r="AI73" s="14">
        <v>40617</v>
      </c>
      <c r="AJ73" s="14">
        <f t="shared" si="37"/>
        <v>40616</v>
      </c>
      <c r="AK73" s="14">
        <f t="shared" si="38"/>
        <v>40620</v>
      </c>
      <c r="AL73" s="43">
        <f t="shared" si="39"/>
        <v>40653</v>
      </c>
      <c r="AM73" s="14">
        <f t="shared" si="40"/>
        <v>40620</v>
      </c>
      <c r="AN73" s="17">
        <f t="shared" si="41"/>
        <v>23</v>
      </c>
      <c r="AO73" s="1"/>
    </row>
    <row r="74" spans="1:41" x14ac:dyDescent="0.2">
      <c r="A74" s="118">
        <f t="shared" si="13"/>
        <v>40170</v>
      </c>
      <c r="B74" s="2">
        <f t="shared" ref="B74:B137" si="43">(P74+X74)</f>
        <v>305830.25857287995</v>
      </c>
      <c r="C74" s="2">
        <f>TRUNC(IF(Q73&gt;0,VLOOKUP(A73,$AE$11:$AF$21,2),C73),8)</f>
        <v>300000</v>
      </c>
      <c r="D74" s="50">
        <f t="shared" si="15"/>
        <v>3006.47</v>
      </c>
      <c r="E74" s="3">
        <f>IF(K74=1,VLOOKUP(A73,[1]Plan1!$AQ$43:$AS$500,3),E73)</f>
        <v>3017.59</v>
      </c>
      <c r="F74" s="7">
        <f t="shared" si="16"/>
        <v>40166</v>
      </c>
      <c r="G74" s="8">
        <f t="shared" ref="G74:G137" si="44">(E74/D74)-1</f>
        <v>3.6986898256095024E-3</v>
      </c>
      <c r="H74" s="7">
        <f t="shared" si="17"/>
        <v>40198</v>
      </c>
      <c r="I74" s="7">
        <f t="shared" ref="I74:I137" si="45">IF(A74&gt;I73,H74,I73)</f>
        <v>40198</v>
      </c>
      <c r="J74" s="1">
        <f t="shared" si="18"/>
        <v>21</v>
      </c>
      <c r="K74" s="1">
        <f t="shared" ref="K74:K137" si="46">(J74-(NETWORKDAYS(A74,I74,AE$53:AE$223)-1))</f>
        <v>3</v>
      </c>
      <c r="L74" s="2">
        <f t="shared" ref="L74:L137" si="47">TRUNC((E74/D74)^TRUNC((K74/J74),9),8)</f>
        <v>1.00052754</v>
      </c>
      <c r="M74" s="10">
        <f t="shared" si="35"/>
        <v>1.00410127</v>
      </c>
      <c r="N74" s="10">
        <f t="shared" si="33"/>
        <v>1.0069127535559999</v>
      </c>
      <c r="O74" s="2">
        <f t="shared" si="34"/>
        <v>1.0074439399999999</v>
      </c>
      <c r="P74" s="2">
        <f t="shared" ref="P74:P137" si="48">TRUNC(C74*O74,8)</f>
        <v>302233.18199999997</v>
      </c>
      <c r="Q74" s="9">
        <f t="shared" si="42"/>
        <v>0</v>
      </c>
      <c r="R74" s="4">
        <f t="shared" ref="R74:R137" si="49">IF(Q74&gt;0,VLOOKUP($A74,$AE$10:$AJ$21,6),0)</f>
        <v>0</v>
      </c>
      <c r="S74" s="59">
        <f t="shared" ref="S74:S137" si="50">IF(R74&gt;0,TRUNC(R74*P74,8),0)</f>
        <v>0</v>
      </c>
      <c r="T74" s="8">
        <f t="shared" si="20"/>
        <v>6.8500000000000005E-2</v>
      </c>
      <c r="U74" s="9">
        <f t="shared" si="21"/>
        <v>45</v>
      </c>
      <c r="V74" s="9">
        <v>252</v>
      </c>
      <c r="W74" s="10">
        <f t="shared" ref="W74:W137" si="51">ROUND((1+T74)^TRUNC((U74/V74),9),9)</f>
        <v>1.0119016599999999</v>
      </c>
      <c r="X74" s="2">
        <f t="shared" ref="X74:X137" si="52">TRUNC((P74*(W74-1)),8)</f>
        <v>3597.0765728800002</v>
      </c>
      <c r="Y74" s="2">
        <v>0</v>
      </c>
      <c r="Z74" s="3">
        <f t="shared" ref="Z74:Z101" si="53">IF(S74&gt;0,S74+X74,0)</f>
        <v>0</v>
      </c>
      <c r="AA74" s="1" t="str">
        <f t="shared" si="22"/>
        <v>A+J=</v>
      </c>
      <c r="AB74" s="7">
        <f t="shared" si="23"/>
        <v>40071</v>
      </c>
      <c r="AC74" s="5"/>
      <c r="AD74" s="30"/>
      <c r="AE74" s="14">
        <v>39332</v>
      </c>
      <c r="AF74" s="27" t="s">
        <v>75</v>
      </c>
      <c r="AG74" s="35"/>
      <c r="AH74" s="44"/>
      <c r="AI74" s="31">
        <v>40648</v>
      </c>
      <c r="AJ74" s="14">
        <f t="shared" si="37"/>
        <v>40647</v>
      </c>
      <c r="AK74" s="14">
        <f t="shared" si="38"/>
        <v>40653</v>
      </c>
      <c r="AL74" s="31">
        <f t="shared" si="39"/>
        <v>40682</v>
      </c>
      <c r="AM74" s="14">
        <f t="shared" si="40"/>
        <v>40653</v>
      </c>
      <c r="AN74" s="17">
        <f t="shared" si="41"/>
        <v>19</v>
      </c>
      <c r="AO74" s="1"/>
    </row>
    <row r="75" spans="1:41" x14ac:dyDescent="0.2">
      <c r="A75" s="118">
        <f t="shared" ref="A75:A138" si="54">(A74+1)</f>
        <v>40171</v>
      </c>
      <c r="B75" s="2">
        <f t="shared" si="43"/>
        <v>305964.46053212002</v>
      </c>
      <c r="C75" s="2">
        <f t="shared" ref="C75:C138" si="55">TRUNC(IF(Q74&gt;0,VLOOKUP(A74,$AE$11:$AF$21,2),C74),8)</f>
        <v>300000</v>
      </c>
      <c r="D75" s="50">
        <f t="shared" ref="D75:D138" si="56">IF(E75=E74,D74,E74)</f>
        <v>3006.47</v>
      </c>
      <c r="E75" s="3">
        <f>IF(K75=1,VLOOKUP(A74,[1]Plan1!$AQ$43:$AS$500,3),E74)</f>
        <v>3017.59</v>
      </c>
      <c r="F75" s="7">
        <f t="shared" ref="F75:F138" si="57">IF(D75=D74,F74,A75)</f>
        <v>40166</v>
      </c>
      <c r="G75" s="8">
        <f t="shared" si="44"/>
        <v>3.6986898256095024E-3</v>
      </c>
      <c r="H75" s="7">
        <f t="shared" ref="H75:H138" si="58">IF(DAY(A75)=15,VLOOKUP(A75,AI$53:AN$175,4),H74)</f>
        <v>40198</v>
      </c>
      <c r="I75" s="7">
        <f t="shared" si="45"/>
        <v>40198</v>
      </c>
      <c r="J75" s="1">
        <f t="shared" ref="J75:J138" si="59">IF(I75=I74,J74,NETWORKDAYS(I74,I75,$AE$53:$AE$223)-1)</f>
        <v>21</v>
      </c>
      <c r="K75" s="1">
        <f t="shared" si="46"/>
        <v>4</v>
      </c>
      <c r="L75" s="2">
        <f t="shared" si="47"/>
        <v>1.00070345</v>
      </c>
      <c r="M75" s="10">
        <f t="shared" si="35"/>
        <v>1.00410127</v>
      </c>
      <c r="N75" s="10">
        <f t="shared" si="33"/>
        <v>1.0069127535559999</v>
      </c>
      <c r="O75" s="2">
        <f t="shared" si="34"/>
        <v>1.00762106</v>
      </c>
      <c r="P75" s="2">
        <f t="shared" si="48"/>
        <v>302286.31800000003</v>
      </c>
      <c r="Q75" s="9">
        <f t="shared" si="42"/>
        <v>0</v>
      </c>
      <c r="R75" s="4">
        <f t="shared" si="49"/>
        <v>0</v>
      </c>
      <c r="S75" s="59">
        <f t="shared" si="50"/>
        <v>0</v>
      </c>
      <c r="T75" s="8">
        <f t="shared" ref="T75:T138" si="60">(T74)</f>
        <v>6.8500000000000005E-2</v>
      </c>
      <c r="U75" s="9">
        <f t="shared" ref="U75:U138" si="61">IF(Q74&gt;0,1,IF(K75=K74,U74,U74+1))</f>
        <v>46</v>
      </c>
      <c r="V75" s="9">
        <v>252</v>
      </c>
      <c r="W75" s="10">
        <f t="shared" si="51"/>
        <v>1.0121677440000001</v>
      </c>
      <c r="X75" s="2">
        <f t="shared" si="52"/>
        <v>3678.1425321199999</v>
      </c>
      <c r="Y75" s="2">
        <v>0</v>
      </c>
      <c r="Z75" s="3">
        <f t="shared" si="53"/>
        <v>0</v>
      </c>
      <c r="AA75" s="1" t="str">
        <f t="shared" ref="AA75:AA138" si="62">AA74</f>
        <v>A+J=</v>
      </c>
      <c r="AB75" s="7">
        <f t="shared" ref="AB75:AB138" si="63">IF(Q74&gt;0,VLOOKUP(A74,$AE$10:$AM$48,9),AB74)</f>
        <v>40071</v>
      </c>
      <c r="AC75" s="5"/>
      <c r="AD75" s="13"/>
      <c r="AE75" s="14">
        <v>39367</v>
      </c>
      <c r="AF75" s="27" t="s">
        <v>76</v>
      </c>
      <c r="AG75" s="23"/>
      <c r="AH75" s="25"/>
      <c r="AI75" s="14">
        <v>40678</v>
      </c>
      <c r="AJ75" s="14">
        <f t="shared" si="37"/>
        <v>40676</v>
      </c>
      <c r="AK75" s="14">
        <f t="shared" si="38"/>
        <v>40682</v>
      </c>
      <c r="AL75" s="43">
        <f t="shared" si="39"/>
        <v>40714</v>
      </c>
      <c r="AM75" s="14">
        <f t="shared" si="40"/>
        <v>40682</v>
      </c>
      <c r="AN75" s="17">
        <f t="shared" si="41"/>
        <v>22</v>
      </c>
      <c r="AO75" s="1"/>
    </row>
    <row r="76" spans="1:41" x14ac:dyDescent="0.2">
      <c r="A76" s="118">
        <f t="shared" si="54"/>
        <v>40172</v>
      </c>
      <c r="B76" s="2">
        <f t="shared" si="43"/>
        <v>306098.72711892001</v>
      </c>
      <c r="C76" s="2">
        <f t="shared" si="55"/>
        <v>300000</v>
      </c>
      <c r="D76" s="50">
        <f t="shared" si="56"/>
        <v>3006.47</v>
      </c>
      <c r="E76" s="3">
        <f>IF(K76=1,VLOOKUP(A75,[1]Plan1!$AQ$43:$AS$500,3),E75)</f>
        <v>3017.59</v>
      </c>
      <c r="F76" s="7">
        <f t="shared" si="57"/>
        <v>40166</v>
      </c>
      <c r="G76" s="8">
        <f t="shared" si="44"/>
        <v>3.6986898256095024E-3</v>
      </c>
      <c r="H76" s="7">
        <f t="shared" si="58"/>
        <v>40198</v>
      </c>
      <c r="I76" s="7">
        <f t="shared" si="45"/>
        <v>40198</v>
      </c>
      <c r="J76" s="1">
        <f t="shared" si="59"/>
        <v>21</v>
      </c>
      <c r="K76" s="1">
        <f t="shared" si="46"/>
        <v>5</v>
      </c>
      <c r="L76" s="2">
        <f t="shared" si="47"/>
        <v>1.0008794000000001</v>
      </c>
      <c r="M76" s="10">
        <f t="shared" si="35"/>
        <v>1.00410127</v>
      </c>
      <c r="N76" s="10">
        <f t="shared" si="33"/>
        <v>1.0069127535559999</v>
      </c>
      <c r="O76" s="2">
        <f t="shared" si="34"/>
        <v>1.0077982299999999</v>
      </c>
      <c r="P76" s="2">
        <f t="shared" si="48"/>
        <v>302339.46899999998</v>
      </c>
      <c r="Q76" s="9">
        <f t="shared" si="42"/>
        <v>0</v>
      </c>
      <c r="R76" s="4">
        <f t="shared" si="49"/>
        <v>0</v>
      </c>
      <c r="S76" s="59">
        <f t="shared" si="50"/>
        <v>0</v>
      </c>
      <c r="T76" s="8">
        <f t="shared" si="60"/>
        <v>6.8500000000000005E-2</v>
      </c>
      <c r="U76" s="9">
        <f t="shared" si="61"/>
        <v>47</v>
      </c>
      <c r="V76" s="9">
        <v>252</v>
      </c>
      <c r="W76" s="10">
        <f t="shared" si="51"/>
        <v>1.0124338980000001</v>
      </c>
      <c r="X76" s="2">
        <f t="shared" si="52"/>
        <v>3759.25811892</v>
      </c>
      <c r="Y76" s="2">
        <v>0</v>
      </c>
      <c r="Z76" s="3">
        <f t="shared" si="53"/>
        <v>0</v>
      </c>
      <c r="AA76" s="1" t="str">
        <f t="shared" si="62"/>
        <v>A+J=</v>
      </c>
      <c r="AB76" s="7">
        <f t="shared" si="63"/>
        <v>40071</v>
      </c>
      <c r="AC76" s="5"/>
      <c r="AD76" s="13"/>
      <c r="AE76" s="14">
        <v>39388</v>
      </c>
      <c r="AF76" s="27" t="s">
        <v>77</v>
      </c>
      <c r="AG76" s="23"/>
      <c r="AH76" s="25"/>
      <c r="AI76" s="14">
        <v>40709</v>
      </c>
      <c r="AJ76" s="14">
        <f t="shared" si="37"/>
        <v>40708</v>
      </c>
      <c r="AK76" s="14">
        <f t="shared" si="38"/>
        <v>40714</v>
      </c>
      <c r="AL76" s="43">
        <f t="shared" si="39"/>
        <v>40744</v>
      </c>
      <c r="AM76" s="14">
        <f t="shared" si="40"/>
        <v>40714</v>
      </c>
      <c r="AN76" s="17">
        <f t="shared" si="41"/>
        <v>21</v>
      </c>
      <c r="AO76" s="1"/>
    </row>
    <row r="77" spans="1:41" x14ac:dyDescent="0.2">
      <c r="A77" s="118">
        <f t="shared" si="54"/>
        <v>40173</v>
      </c>
      <c r="B77" s="2">
        <f t="shared" si="43"/>
        <v>306098.72711892001</v>
      </c>
      <c r="C77" s="2">
        <f t="shared" si="55"/>
        <v>300000</v>
      </c>
      <c r="D77" s="50">
        <f t="shared" si="56"/>
        <v>3006.47</v>
      </c>
      <c r="E77" s="3">
        <f>IF(K77=1,VLOOKUP(A76,[1]Plan1!$AQ$43:$AS$500,3),E76)</f>
        <v>3017.59</v>
      </c>
      <c r="F77" s="7">
        <f t="shared" si="57"/>
        <v>40166</v>
      </c>
      <c r="G77" s="8">
        <f t="shared" si="44"/>
        <v>3.6986898256095024E-3</v>
      </c>
      <c r="H77" s="7">
        <f t="shared" si="58"/>
        <v>40198</v>
      </c>
      <c r="I77" s="7">
        <f t="shared" si="45"/>
        <v>40198</v>
      </c>
      <c r="J77" s="1">
        <f t="shared" si="59"/>
        <v>21</v>
      </c>
      <c r="K77" s="1">
        <f t="shared" si="46"/>
        <v>5</v>
      </c>
      <c r="L77" s="2">
        <f t="shared" si="47"/>
        <v>1.0008794000000001</v>
      </c>
      <c r="M77" s="10">
        <f t="shared" si="35"/>
        <v>1.00410127</v>
      </c>
      <c r="N77" s="10">
        <f t="shared" si="33"/>
        <v>1.0069127535559999</v>
      </c>
      <c r="O77" s="2">
        <f t="shared" si="34"/>
        <v>1.0077982299999999</v>
      </c>
      <c r="P77" s="2">
        <f t="shared" si="48"/>
        <v>302339.46899999998</v>
      </c>
      <c r="Q77" s="9">
        <f t="shared" si="42"/>
        <v>0</v>
      </c>
      <c r="R77" s="4">
        <f t="shared" si="49"/>
        <v>0</v>
      </c>
      <c r="S77" s="59">
        <f t="shared" si="50"/>
        <v>0</v>
      </c>
      <c r="T77" s="8">
        <f t="shared" si="60"/>
        <v>6.8500000000000005E-2</v>
      </c>
      <c r="U77" s="9">
        <f t="shared" si="61"/>
        <v>47</v>
      </c>
      <c r="V77" s="9">
        <v>252</v>
      </c>
      <c r="W77" s="10">
        <f t="shared" si="51"/>
        <v>1.0124338980000001</v>
      </c>
      <c r="X77" s="2">
        <f t="shared" si="52"/>
        <v>3759.25811892</v>
      </c>
      <c r="Y77" s="2">
        <v>0</v>
      </c>
      <c r="Z77" s="3">
        <f t="shared" si="53"/>
        <v>0</v>
      </c>
      <c r="AA77" s="1" t="str">
        <f t="shared" si="62"/>
        <v>A+J=</v>
      </c>
      <c r="AB77" s="7">
        <f t="shared" si="63"/>
        <v>40071</v>
      </c>
      <c r="AC77" s="5"/>
      <c r="AD77" s="13"/>
      <c r="AE77" s="14">
        <v>39401</v>
      </c>
      <c r="AF77" s="27" t="s">
        <v>78</v>
      </c>
      <c r="AG77" s="23"/>
      <c r="AH77" s="25"/>
      <c r="AI77" s="31">
        <v>40739</v>
      </c>
      <c r="AJ77" s="14">
        <f t="shared" si="37"/>
        <v>40738</v>
      </c>
      <c r="AK77" s="14">
        <f t="shared" si="38"/>
        <v>40744</v>
      </c>
      <c r="AL77" s="31">
        <f t="shared" si="39"/>
        <v>40773</v>
      </c>
      <c r="AM77" s="14">
        <f t="shared" si="40"/>
        <v>40744</v>
      </c>
      <c r="AN77" s="17">
        <f t="shared" si="41"/>
        <v>21</v>
      </c>
      <c r="AO77" s="1"/>
    </row>
    <row r="78" spans="1:41" x14ac:dyDescent="0.2">
      <c r="A78" s="118">
        <f t="shared" si="54"/>
        <v>40174</v>
      </c>
      <c r="B78" s="2">
        <f t="shared" si="43"/>
        <v>306098.72711892001</v>
      </c>
      <c r="C78" s="2">
        <f t="shared" si="55"/>
        <v>300000</v>
      </c>
      <c r="D78" s="50">
        <f t="shared" si="56"/>
        <v>3006.47</v>
      </c>
      <c r="E78" s="3">
        <f>IF(K78=1,VLOOKUP(A77,[1]Plan1!$AQ$43:$AS$500,3),E77)</f>
        <v>3017.59</v>
      </c>
      <c r="F78" s="7">
        <f t="shared" si="57"/>
        <v>40166</v>
      </c>
      <c r="G78" s="8">
        <f t="shared" si="44"/>
        <v>3.6986898256095024E-3</v>
      </c>
      <c r="H78" s="7">
        <f t="shared" si="58"/>
        <v>40198</v>
      </c>
      <c r="I78" s="7">
        <f t="shared" si="45"/>
        <v>40198</v>
      </c>
      <c r="J78" s="1">
        <f t="shared" si="59"/>
        <v>21</v>
      </c>
      <c r="K78" s="1">
        <f t="shared" si="46"/>
        <v>5</v>
      </c>
      <c r="L78" s="2">
        <f t="shared" si="47"/>
        <v>1.0008794000000001</v>
      </c>
      <c r="M78" s="10">
        <f t="shared" si="35"/>
        <v>1.00410127</v>
      </c>
      <c r="N78" s="10">
        <f t="shared" si="33"/>
        <v>1.0069127535559999</v>
      </c>
      <c r="O78" s="2">
        <f t="shared" si="34"/>
        <v>1.0077982299999999</v>
      </c>
      <c r="P78" s="2">
        <f t="shared" si="48"/>
        <v>302339.46899999998</v>
      </c>
      <c r="Q78" s="9">
        <f t="shared" si="42"/>
        <v>0</v>
      </c>
      <c r="R78" s="4">
        <f t="shared" si="49"/>
        <v>0</v>
      </c>
      <c r="S78" s="59">
        <f t="shared" si="50"/>
        <v>0</v>
      </c>
      <c r="T78" s="8">
        <f t="shared" si="60"/>
        <v>6.8500000000000005E-2</v>
      </c>
      <c r="U78" s="9">
        <f t="shared" si="61"/>
        <v>47</v>
      </c>
      <c r="V78" s="9">
        <v>252</v>
      </c>
      <c r="W78" s="10">
        <f t="shared" si="51"/>
        <v>1.0124338980000001</v>
      </c>
      <c r="X78" s="2">
        <f t="shared" si="52"/>
        <v>3759.25811892</v>
      </c>
      <c r="Y78" s="2">
        <v>0</v>
      </c>
      <c r="Z78" s="3">
        <f t="shared" si="53"/>
        <v>0</v>
      </c>
      <c r="AA78" s="1" t="str">
        <f t="shared" si="62"/>
        <v>A+J=</v>
      </c>
      <c r="AB78" s="7">
        <f t="shared" si="63"/>
        <v>40071</v>
      </c>
      <c r="AC78" s="5"/>
      <c r="AD78" s="13"/>
      <c r="AE78" s="14">
        <v>39441</v>
      </c>
      <c r="AF78" s="27" t="s">
        <v>84</v>
      </c>
      <c r="AG78" s="23"/>
      <c r="AH78" s="25"/>
      <c r="AI78" s="14">
        <v>40770</v>
      </c>
      <c r="AJ78" s="14">
        <f t="shared" si="37"/>
        <v>40767</v>
      </c>
      <c r="AK78" s="14">
        <f t="shared" si="38"/>
        <v>40773</v>
      </c>
      <c r="AL78" s="43">
        <f t="shared" si="39"/>
        <v>40806</v>
      </c>
      <c r="AM78" s="14">
        <f t="shared" si="40"/>
        <v>40773</v>
      </c>
      <c r="AN78" s="17">
        <f t="shared" si="41"/>
        <v>22</v>
      </c>
      <c r="AO78" s="1"/>
    </row>
    <row r="79" spans="1:41" x14ac:dyDescent="0.2">
      <c r="A79" s="118">
        <f t="shared" si="54"/>
        <v>40175</v>
      </c>
      <c r="B79" s="2">
        <f t="shared" si="43"/>
        <v>306098.72711892001</v>
      </c>
      <c r="C79" s="2">
        <f t="shared" si="55"/>
        <v>300000</v>
      </c>
      <c r="D79" s="50">
        <f t="shared" si="56"/>
        <v>3006.47</v>
      </c>
      <c r="E79" s="3">
        <f>IF(K79=1,VLOOKUP(A78,[1]Plan1!$AQ$43:$AS$500,3),E78)</f>
        <v>3017.59</v>
      </c>
      <c r="F79" s="7">
        <f t="shared" si="57"/>
        <v>40166</v>
      </c>
      <c r="G79" s="8">
        <f t="shared" si="44"/>
        <v>3.6986898256095024E-3</v>
      </c>
      <c r="H79" s="7">
        <f t="shared" si="58"/>
        <v>40198</v>
      </c>
      <c r="I79" s="7">
        <f t="shared" si="45"/>
        <v>40198</v>
      </c>
      <c r="J79" s="1">
        <f t="shared" si="59"/>
        <v>21</v>
      </c>
      <c r="K79" s="1">
        <f t="shared" si="46"/>
        <v>5</v>
      </c>
      <c r="L79" s="2">
        <f t="shared" si="47"/>
        <v>1.0008794000000001</v>
      </c>
      <c r="M79" s="10">
        <f t="shared" si="35"/>
        <v>1.00410127</v>
      </c>
      <c r="N79" s="10">
        <f t="shared" si="33"/>
        <v>1.0069127535559999</v>
      </c>
      <c r="O79" s="2">
        <f t="shared" si="34"/>
        <v>1.0077982299999999</v>
      </c>
      <c r="P79" s="2">
        <f t="shared" si="48"/>
        <v>302339.46899999998</v>
      </c>
      <c r="Q79" s="9">
        <f t="shared" si="42"/>
        <v>0</v>
      </c>
      <c r="R79" s="4">
        <f t="shared" si="49"/>
        <v>0</v>
      </c>
      <c r="S79" s="59">
        <f t="shared" si="50"/>
        <v>0</v>
      </c>
      <c r="T79" s="8">
        <f t="shared" si="60"/>
        <v>6.8500000000000005E-2</v>
      </c>
      <c r="U79" s="9">
        <f t="shared" si="61"/>
        <v>47</v>
      </c>
      <c r="V79" s="9">
        <v>252</v>
      </c>
      <c r="W79" s="10">
        <f t="shared" si="51"/>
        <v>1.0124338980000001</v>
      </c>
      <c r="X79" s="2">
        <f t="shared" si="52"/>
        <v>3759.25811892</v>
      </c>
      <c r="Y79" s="2">
        <v>0</v>
      </c>
      <c r="Z79" s="3">
        <f t="shared" si="53"/>
        <v>0</v>
      </c>
      <c r="AA79" s="1" t="str">
        <f t="shared" si="62"/>
        <v>A+J=</v>
      </c>
      <c r="AB79" s="7">
        <f t="shared" si="63"/>
        <v>40071</v>
      </c>
      <c r="AC79" s="5"/>
      <c r="AD79" s="13"/>
      <c r="AE79" s="14">
        <v>39448</v>
      </c>
      <c r="AF79" s="27" t="s">
        <v>85</v>
      </c>
      <c r="AG79" s="23"/>
      <c r="AH79" s="25"/>
      <c r="AI79" s="14">
        <v>40801</v>
      </c>
      <c r="AJ79" s="14">
        <f t="shared" si="37"/>
        <v>40800</v>
      </c>
      <c r="AK79" s="14">
        <f t="shared" si="38"/>
        <v>40806</v>
      </c>
      <c r="AL79" s="43">
        <f t="shared" si="39"/>
        <v>40836</v>
      </c>
      <c r="AM79" s="14">
        <f t="shared" si="40"/>
        <v>40806</v>
      </c>
      <c r="AN79" s="17">
        <f t="shared" si="41"/>
        <v>21</v>
      </c>
      <c r="AO79" s="1"/>
    </row>
    <row r="80" spans="1:41" x14ac:dyDescent="0.2">
      <c r="A80" s="118">
        <f t="shared" si="54"/>
        <v>40176</v>
      </c>
      <c r="B80" s="2">
        <f t="shared" si="43"/>
        <v>306233.04620400001</v>
      </c>
      <c r="C80" s="2">
        <f t="shared" si="55"/>
        <v>300000</v>
      </c>
      <c r="D80" s="50">
        <f t="shared" si="56"/>
        <v>3006.47</v>
      </c>
      <c r="E80" s="3">
        <f>IF(K80=1,VLOOKUP(A79,[1]Plan1!$AQ$43:$AS$500,3),E79)</f>
        <v>3017.59</v>
      </c>
      <c r="F80" s="7">
        <f t="shared" si="57"/>
        <v>40166</v>
      </c>
      <c r="G80" s="8">
        <f t="shared" si="44"/>
        <v>3.6986898256095024E-3</v>
      </c>
      <c r="H80" s="7">
        <f t="shared" si="58"/>
        <v>40198</v>
      </c>
      <c r="I80" s="7">
        <f t="shared" si="45"/>
        <v>40198</v>
      </c>
      <c r="J80" s="1">
        <f t="shared" si="59"/>
        <v>21</v>
      </c>
      <c r="K80" s="1">
        <f t="shared" si="46"/>
        <v>6</v>
      </c>
      <c r="L80" s="2">
        <f t="shared" si="47"/>
        <v>1.00105537</v>
      </c>
      <c r="M80" s="10">
        <f t="shared" si="35"/>
        <v>1.00410127</v>
      </c>
      <c r="N80" s="10">
        <f t="shared" si="33"/>
        <v>1.0069127535559999</v>
      </c>
      <c r="O80" s="2">
        <f t="shared" si="34"/>
        <v>1.00797541</v>
      </c>
      <c r="P80" s="2">
        <f t="shared" si="48"/>
        <v>302392.62300000002</v>
      </c>
      <c r="Q80" s="9">
        <f t="shared" si="42"/>
        <v>0</v>
      </c>
      <c r="R80" s="4">
        <f t="shared" si="49"/>
        <v>0</v>
      </c>
      <c r="S80" s="59">
        <f t="shared" si="50"/>
        <v>0</v>
      </c>
      <c r="T80" s="8">
        <f t="shared" si="60"/>
        <v>6.8500000000000005E-2</v>
      </c>
      <c r="U80" s="9">
        <f t="shared" si="61"/>
        <v>48</v>
      </c>
      <c r="V80" s="9">
        <v>252</v>
      </c>
      <c r="W80" s="10">
        <f t="shared" si="51"/>
        <v>1.012700122</v>
      </c>
      <c r="X80" s="2">
        <f t="shared" si="52"/>
        <v>3840.4232040000002</v>
      </c>
      <c r="Y80" s="2">
        <v>0</v>
      </c>
      <c r="Z80" s="3">
        <f t="shared" si="53"/>
        <v>0</v>
      </c>
      <c r="AA80" s="1" t="str">
        <f t="shared" si="62"/>
        <v>A+J=</v>
      </c>
      <c r="AB80" s="7">
        <f t="shared" si="63"/>
        <v>40071</v>
      </c>
      <c r="AC80" s="5"/>
      <c r="AD80" s="13"/>
      <c r="AE80" s="14">
        <v>39482</v>
      </c>
      <c r="AF80" s="27" t="s">
        <v>79</v>
      </c>
      <c r="AG80" s="23"/>
      <c r="AH80" s="25"/>
      <c r="AI80" s="14">
        <v>40831</v>
      </c>
      <c r="AJ80" s="14">
        <f t="shared" si="37"/>
        <v>40830</v>
      </c>
      <c r="AK80" s="14">
        <f t="shared" si="38"/>
        <v>40836</v>
      </c>
      <c r="AL80" s="43">
        <f t="shared" si="39"/>
        <v>40868</v>
      </c>
      <c r="AM80" s="14">
        <f t="shared" si="40"/>
        <v>40836</v>
      </c>
      <c r="AN80" s="17">
        <f t="shared" si="41"/>
        <v>20</v>
      </c>
      <c r="AO80" s="1"/>
    </row>
    <row r="81" spans="1:41" x14ac:dyDescent="0.2">
      <c r="A81" s="118">
        <f t="shared" si="54"/>
        <v>40177</v>
      </c>
      <c r="B81" s="2">
        <f t="shared" si="43"/>
        <v>306367.42691762</v>
      </c>
      <c r="C81" s="2">
        <f t="shared" si="55"/>
        <v>300000</v>
      </c>
      <c r="D81" s="50">
        <f t="shared" si="56"/>
        <v>3006.47</v>
      </c>
      <c r="E81" s="3">
        <f>IF(K81=1,VLOOKUP(A80,[1]Plan1!$AQ$43:$AS$500,3),E80)</f>
        <v>3017.59</v>
      </c>
      <c r="F81" s="7">
        <f t="shared" si="57"/>
        <v>40166</v>
      </c>
      <c r="G81" s="8">
        <f t="shared" si="44"/>
        <v>3.6986898256095024E-3</v>
      </c>
      <c r="H81" s="7">
        <f t="shared" si="58"/>
        <v>40198</v>
      </c>
      <c r="I81" s="7">
        <f t="shared" si="45"/>
        <v>40198</v>
      </c>
      <c r="J81" s="1">
        <f t="shared" si="59"/>
        <v>21</v>
      </c>
      <c r="K81" s="1">
        <f t="shared" si="46"/>
        <v>7</v>
      </c>
      <c r="L81" s="2">
        <f t="shared" si="47"/>
        <v>1.00123137</v>
      </c>
      <c r="M81" s="10">
        <f t="shared" si="35"/>
        <v>1.00410127</v>
      </c>
      <c r="N81" s="10">
        <f t="shared" si="33"/>
        <v>1.0069127535559999</v>
      </c>
      <c r="O81" s="2">
        <f t="shared" si="34"/>
        <v>1.0081526300000001</v>
      </c>
      <c r="P81" s="2">
        <f t="shared" si="48"/>
        <v>302445.78899999999</v>
      </c>
      <c r="Q81" s="9">
        <f t="shared" si="42"/>
        <v>0</v>
      </c>
      <c r="R81" s="4">
        <f t="shared" si="49"/>
        <v>0</v>
      </c>
      <c r="S81" s="59">
        <f t="shared" si="50"/>
        <v>0</v>
      </c>
      <c r="T81" s="8">
        <f t="shared" si="60"/>
        <v>6.8500000000000005E-2</v>
      </c>
      <c r="U81" s="9">
        <f t="shared" si="61"/>
        <v>49</v>
      </c>
      <c r="V81" s="9">
        <v>252</v>
      </c>
      <c r="W81" s="10">
        <f t="shared" si="51"/>
        <v>1.012966416</v>
      </c>
      <c r="X81" s="2">
        <f t="shared" si="52"/>
        <v>3921.6379176199998</v>
      </c>
      <c r="Y81" s="2">
        <v>0</v>
      </c>
      <c r="Z81" s="3">
        <f t="shared" si="53"/>
        <v>0</v>
      </c>
      <c r="AA81" s="1" t="str">
        <f t="shared" si="62"/>
        <v>A+J=</v>
      </c>
      <c r="AB81" s="7">
        <f t="shared" si="63"/>
        <v>40071</v>
      </c>
      <c r="AC81" s="5"/>
      <c r="AD81" s="13"/>
      <c r="AE81" s="14">
        <v>39483</v>
      </c>
      <c r="AF81" s="27" t="s">
        <v>79</v>
      </c>
      <c r="AG81" s="23"/>
      <c r="AH81" s="25"/>
      <c r="AI81" s="14">
        <v>40862</v>
      </c>
      <c r="AJ81" s="14">
        <f t="shared" si="37"/>
        <v>40861</v>
      </c>
      <c r="AK81" s="14">
        <f t="shared" si="38"/>
        <v>40868</v>
      </c>
      <c r="AL81" s="43">
        <f t="shared" si="39"/>
        <v>40897</v>
      </c>
      <c r="AM81" s="14">
        <f t="shared" si="40"/>
        <v>40868</v>
      </c>
      <c r="AN81" s="17">
        <f t="shared" si="41"/>
        <v>21</v>
      </c>
      <c r="AO81" s="1"/>
    </row>
    <row r="82" spans="1:41" x14ac:dyDescent="0.2">
      <c r="A82" s="118">
        <f t="shared" si="54"/>
        <v>40178</v>
      </c>
      <c r="B82" s="2">
        <f t="shared" si="43"/>
        <v>306501.86928053002</v>
      </c>
      <c r="C82" s="2">
        <f t="shared" si="55"/>
        <v>300000</v>
      </c>
      <c r="D82" s="50">
        <f t="shared" si="56"/>
        <v>3006.47</v>
      </c>
      <c r="E82" s="3">
        <f>IF(K82=1,VLOOKUP(A81,[1]Plan1!$AQ$43:$AS$500,3),E81)</f>
        <v>3017.59</v>
      </c>
      <c r="F82" s="7">
        <f t="shared" si="57"/>
        <v>40166</v>
      </c>
      <c r="G82" s="8">
        <f t="shared" si="44"/>
        <v>3.6986898256095024E-3</v>
      </c>
      <c r="H82" s="7">
        <f t="shared" si="58"/>
        <v>40198</v>
      </c>
      <c r="I82" s="7">
        <f t="shared" si="45"/>
        <v>40198</v>
      </c>
      <c r="J82" s="1">
        <f t="shared" si="59"/>
        <v>21</v>
      </c>
      <c r="K82" s="1">
        <f t="shared" si="46"/>
        <v>8</v>
      </c>
      <c r="L82" s="2">
        <f t="shared" si="47"/>
        <v>1.0014074100000001</v>
      </c>
      <c r="M82" s="10">
        <f t="shared" si="35"/>
        <v>1.00410127</v>
      </c>
      <c r="N82" s="10">
        <f t="shared" si="33"/>
        <v>1.0069127535559999</v>
      </c>
      <c r="O82" s="2">
        <f t="shared" si="34"/>
        <v>1.00832989</v>
      </c>
      <c r="P82" s="2">
        <f t="shared" si="48"/>
        <v>302498.967</v>
      </c>
      <c r="Q82" s="9">
        <f t="shared" si="42"/>
        <v>0</v>
      </c>
      <c r="R82" s="4">
        <f t="shared" si="49"/>
        <v>0</v>
      </c>
      <c r="S82" s="59">
        <f t="shared" si="50"/>
        <v>0</v>
      </c>
      <c r="T82" s="8">
        <f t="shared" si="60"/>
        <v>6.8500000000000005E-2</v>
      </c>
      <c r="U82" s="9">
        <f t="shared" si="61"/>
        <v>50</v>
      </c>
      <c r="V82" s="9">
        <v>252</v>
      </c>
      <c r="W82" s="10">
        <f t="shared" si="51"/>
        <v>1.0132327800000001</v>
      </c>
      <c r="X82" s="2">
        <f t="shared" si="52"/>
        <v>4002.9022805300001</v>
      </c>
      <c r="Y82" s="2">
        <v>0</v>
      </c>
      <c r="Z82" s="3">
        <f t="shared" si="53"/>
        <v>0</v>
      </c>
      <c r="AA82" s="1" t="str">
        <f t="shared" si="62"/>
        <v>A+J=</v>
      </c>
      <c r="AB82" s="7">
        <f t="shared" si="63"/>
        <v>40071</v>
      </c>
      <c r="AC82" s="5"/>
      <c r="AD82" s="13"/>
      <c r="AE82" s="14">
        <v>39528</v>
      </c>
      <c r="AF82" s="27" t="s">
        <v>80</v>
      </c>
      <c r="AG82" s="23"/>
      <c r="AH82" s="25"/>
      <c r="AI82" s="14">
        <v>40892</v>
      </c>
      <c r="AJ82" s="14">
        <f t="shared" si="37"/>
        <v>40891</v>
      </c>
      <c r="AK82" s="14">
        <f t="shared" si="38"/>
        <v>40897</v>
      </c>
      <c r="AL82" s="43">
        <f t="shared" si="39"/>
        <v>40927</v>
      </c>
      <c r="AM82" s="14">
        <f t="shared" si="40"/>
        <v>40897</v>
      </c>
      <c r="AN82" s="17">
        <f t="shared" si="41"/>
        <v>22</v>
      </c>
      <c r="AO82" s="1"/>
    </row>
    <row r="83" spans="1:41" x14ac:dyDescent="0.2">
      <c r="A83" s="118">
        <f t="shared" si="54"/>
        <v>40179</v>
      </c>
      <c r="B83" s="2">
        <f t="shared" si="43"/>
        <v>306636.36723249999</v>
      </c>
      <c r="C83" s="2">
        <f t="shared" si="55"/>
        <v>300000</v>
      </c>
      <c r="D83" s="50">
        <f t="shared" si="56"/>
        <v>3006.47</v>
      </c>
      <c r="E83" s="3">
        <f>IF(K83=1,VLOOKUP(A82,[1]Plan1!$AQ$43:$AS$500,3),E82)</f>
        <v>3017.59</v>
      </c>
      <c r="F83" s="7">
        <f t="shared" si="57"/>
        <v>40166</v>
      </c>
      <c r="G83" s="8">
        <f t="shared" si="44"/>
        <v>3.6986898256095024E-3</v>
      </c>
      <c r="H83" s="7">
        <f t="shared" si="58"/>
        <v>40198</v>
      </c>
      <c r="I83" s="7">
        <f t="shared" si="45"/>
        <v>40198</v>
      </c>
      <c r="J83" s="1">
        <f t="shared" si="59"/>
        <v>21</v>
      </c>
      <c r="K83" s="1">
        <f t="shared" si="46"/>
        <v>9</v>
      </c>
      <c r="L83" s="2">
        <f t="shared" si="47"/>
        <v>1.0015834800000001</v>
      </c>
      <c r="M83" s="10">
        <f t="shared" si="35"/>
        <v>1.00410127</v>
      </c>
      <c r="N83" s="10">
        <f t="shared" si="33"/>
        <v>1.0069127535559999</v>
      </c>
      <c r="O83" s="2">
        <f t="shared" si="34"/>
        <v>1.0085071699999999</v>
      </c>
      <c r="P83" s="2">
        <f t="shared" si="48"/>
        <v>302552.15100000001</v>
      </c>
      <c r="Q83" s="9">
        <f t="shared" si="42"/>
        <v>0</v>
      </c>
      <c r="R83" s="4">
        <f t="shared" si="49"/>
        <v>0</v>
      </c>
      <c r="S83" s="59">
        <f t="shared" si="50"/>
        <v>0</v>
      </c>
      <c r="T83" s="8">
        <f t="shared" si="60"/>
        <v>6.8500000000000005E-2</v>
      </c>
      <c r="U83" s="9">
        <f t="shared" si="61"/>
        <v>51</v>
      </c>
      <c r="V83" s="9">
        <v>252</v>
      </c>
      <c r="W83" s="10">
        <f t="shared" si="51"/>
        <v>1.0134992140000001</v>
      </c>
      <c r="X83" s="2">
        <f t="shared" si="52"/>
        <v>4084.2162324999999</v>
      </c>
      <c r="Y83" s="2">
        <v>0</v>
      </c>
      <c r="Z83" s="3">
        <f t="shared" si="53"/>
        <v>0</v>
      </c>
      <c r="AA83" s="1" t="str">
        <f t="shared" si="62"/>
        <v>A+J=</v>
      </c>
      <c r="AB83" s="7">
        <f t="shared" si="63"/>
        <v>40071</v>
      </c>
      <c r="AC83" s="5"/>
      <c r="AD83" s="13"/>
      <c r="AE83" s="14">
        <v>39559</v>
      </c>
      <c r="AF83" s="27" t="s">
        <v>81</v>
      </c>
      <c r="AG83" s="23"/>
      <c r="AH83" s="25"/>
      <c r="AI83" s="14">
        <v>40923</v>
      </c>
      <c r="AJ83" s="14">
        <f t="shared" si="37"/>
        <v>40921</v>
      </c>
      <c r="AK83" s="14">
        <f t="shared" si="38"/>
        <v>40927</v>
      </c>
      <c r="AL83" s="43">
        <f t="shared" si="39"/>
        <v>40961</v>
      </c>
      <c r="AM83" s="14">
        <f t="shared" si="40"/>
        <v>40927</v>
      </c>
      <c r="AN83" s="17">
        <f t="shared" si="41"/>
        <v>22</v>
      </c>
      <c r="AO83" s="1"/>
    </row>
    <row r="84" spans="1:41" x14ac:dyDescent="0.2">
      <c r="A84" s="118">
        <f t="shared" si="54"/>
        <v>40180</v>
      </c>
      <c r="B84" s="2">
        <f t="shared" si="43"/>
        <v>306636.36723249999</v>
      </c>
      <c r="C84" s="2">
        <f t="shared" si="55"/>
        <v>300000</v>
      </c>
      <c r="D84" s="50">
        <f t="shared" si="56"/>
        <v>3006.47</v>
      </c>
      <c r="E84" s="3">
        <f>IF(K84=1,VLOOKUP(A83,[1]Plan1!$AQ$43:$AS$500,3),E83)</f>
        <v>3017.59</v>
      </c>
      <c r="F84" s="7">
        <f t="shared" si="57"/>
        <v>40166</v>
      </c>
      <c r="G84" s="8">
        <f t="shared" si="44"/>
        <v>3.6986898256095024E-3</v>
      </c>
      <c r="H84" s="7">
        <f t="shared" si="58"/>
        <v>40198</v>
      </c>
      <c r="I84" s="7">
        <f t="shared" si="45"/>
        <v>40198</v>
      </c>
      <c r="J84" s="1">
        <f t="shared" si="59"/>
        <v>21</v>
      </c>
      <c r="K84" s="1">
        <f t="shared" si="46"/>
        <v>9</v>
      </c>
      <c r="L84" s="2">
        <f t="shared" si="47"/>
        <v>1.0015834800000001</v>
      </c>
      <c r="M84" s="10">
        <f t="shared" si="35"/>
        <v>1.00410127</v>
      </c>
      <c r="N84" s="10">
        <f t="shared" si="33"/>
        <v>1.0069127535559999</v>
      </c>
      <c r="O84" s="2">
        <f t="shared" si="34"/>
        <v>1.0085071699999999</v>
      </c>
      <c r="P84" s="2">
        <f t="shared" si="48"/>
        <v>302552.15100000001</v>
      </c>
      <c r="Q84" s="9">
        <f t="shared" si="42"/>
        <v>0</v>
      </c>
      <c r="R84" s="4">
        <f t="shared" si="49"/>
        <v>0</v>
      </c>
      <c r="S84" s="59">
        <f t="shared" si="50"/>
        <v>0</v>
      </c>
      <c r="T84" s="8">
        <f t="shared" si="60"/>
        <v>6.8500000000000005E-2</v>
      </c>
      <c r="U84" s="9">
        <f t="shared" si="61"/>
        <v>51</v>
      </c>
      <c r="V84" s="9">
        <v>252</v>
      </c>
      <c r="W84" s="10">
        <f t="shared" si="51"/>
        <v>1.0134992140000001</v>
      </c>
      <c r="X84" s="2">
        <f t="shared" si="52"/>
        <v>4084.2162324999999</v>
      </c>
      <c r="Y84" s="2">
        <v>0</v>
      </c>
      <c r="Z84" s="3">
        <f t="shared" si="53"/>
        <v>0</v>
      </c>
      <c r="AA84" s="1" t="str">
        <f t="shared" si="62"/>
        <v>A+J=</v>
      </c>
      <c r="AB84" s="7">
        <f t="shared" si="63"/>
        <v>40071</v>
      </c>
      <c r="AC84" s="5"/>
      <c r="AD84" s="13"/>
      <c r="AE84" s="14">
        <v>39569</v>
      </c>
      <c r="AF84" s="27" t="s">
        <v>82</v>
      </c>
      <c r="AG84" s="23"/>
      <c r="AH84" s="25"/>
      <c r="AI84" s="14">
        <v>40954</v>
      </c>
      <c r="AJ84" s="14">
        <f t="shared" si="37"/>
        <v>40953</v>
      </c>
      <c r="AK84" s="14">
        <f t="shared" si="38"/>
        <v>40961</v>
      </c>
      <c r="AL84" s="43">
        <f t="shared" si="39"/>
        <v>40988</v>
      </c>
      <c r="AM84" s="14">
        <f t="shared" si="40"/>
        <v>40961</v>
      </c>
      <c r="AN84" s="17">
        <f t="shared" si="41"/>
        <v>19</v>
      </c>
      <c r="AO84" s="1"/>
    </row>
    <row r="85" spans="1:41" x14ac:dyDescent="0.2">
      <c r="A85" s="118">
        <f t="shared" si="54"/>
        <v>40181</v>
      </c>
      <c r="B85" s="2">
        <f t="shared" si="43"/>
        <v>306636.36723249999</v>
      </c>
      <c r="C85" s="2">
        <f t="shared" si="55"/>
        <v>300000</v>
      </c>
      <c r="D85" s="50">
        <f t="shared" si="56"/>
        <v>3006.47</v>
      </c>
      <c r="E85" s="3">
        <f>IF(K85=1,VLOOKUP(A84,[1]Plan1!$AQ$43:$AS$500,3),E84)</f>
        <v>3017.59</v>
      </c>
      <c r="F85" s="7">
        <f t="shared" si="57"/>
        <v>40166</v>
      </c>
      <c r="G85" s="8">
        <f t="shared" si="44"/>
        <v>3.6986898256095024E-3</v>
      </c>
      <c r="H85" s="7">
        <f t="shared" si="58"/>
        <v>40198</v>
      </c>
      <c r="I85" s="7">
        <f t="shared" si="45"/>
        <v>40198</v>
      </c>
      <c r="J85" s="1">
        <f t="shared" si="59"/>
        <v>21</v>
      </c>
      <c r="K85" s="1">
        <f t="shared" si="46"/>
        <v>9</v>
      </c>
      <c r="L85" s="2">
        <f t="shared" si="47"/>
        <v>1.0015834800000001</v>
      </c>
      <c r="M85" s="10">
        <f t="shared" si="35"/>
        <v>1.00410127</v>
      </c>
      <c r="N85" s="10">
        <f t="shared" si="33"/>
        <v>1.0069127535559999</v>
      </c>
      <c r="O85" s="2">
        <f t="shared" si="34"/>
        <v>1.0085071699999999</v>
      </c>
      <c r="P85" s="2">
        <f t="shared" si="48"/>
        <v>302552.15100000001</v>
      </c>
      <c r="Q85" s="9">
        <f t="shared" si="42"/>
        <v>0</v>
      </c>
      <c r="R85" s="4">
        <f t="shared" si="49"/>
        <v>0</v>
      </c>
      <c r="S85" s="59">
        <f t="shared" si="50"/>
        <v>0</v>
      </c>
      <c r="T85" s="8">
        <f t="shared" si="60"/>
        <v>6.8500000000000005E-2</v>
      </c>
      <c r="U85" s="9">
        <f t="shared" si="61"/>
        <v>51</v>
      </c>
      <c r="V85" s="9">
        <v>252</v>
      </c>
      <c r="W85" s="10">
        <f t="shared" si="51"/>
        <v>1.0134992140000001</v>
      </c>
      <c r="X85" s="2">
        <f t="shared" si="52"/>
        <v>4084.2162324999999</v>
      </c>
      <c r="Y85" s="2">
        <v>0</v>
      </c>
      <c r="Z85" s="3">
        <f t="shared" si="53"/>
        <v>0</v>
      </c>
      <c r="AA85" s="1" t="str">
        <f t="shared" si="62"/>
        <v>A+J=</v>
      </c>
      <c r="AB85" s="7">
        <f t="shared" si="63"/>
        <v>40071</v>
      </c>
      <c r="AC85" s="5"/>
      <c r="AD85" s="13"/>
      <c r="AE85" s="14">
        <v>39590</v>
      </c>
      <c r="AF85" s="27" t="s">
        <v>83</v>
      </c>
      <c r="AG85" s="23"/>
      <c r="AH85" s="25"/>
      <c r="AI85" s="14">
        <v>40983</v>
      </c>
      <c r="AJ85" s="14">
        <f t="shared" si="37"/>
        <v>40982</v>
      </c>
      <c r="AK85" s="14">
        <f t="shared" si="38"/>
        <v>40988</v>
      </c>
      <c r="AL85" s="43">
        <f t="shared" si="39"/>
        <v>41018</v>
      </c>
      <c r="AM85" s="14">
        <f t="shared" si="40"/>
        <v>40988</v>
      </c>
      <c r="AN85" s="17">
        <f t="shared" si="41"/>
        <v>21</v>
      </c>
      <c r="AO85" s="1"/>
    </row>
    <row r="86" spans="1:41" x14ac:dyDescent="0.2">
      <c r="A86" s="118">
        <f t="shared" si="54"/>
        <v>40182</v>
      </c>
      <c r="B86" s="2">
        <f t="shared" si="43"/>
        <v>306636.36723249999</v>
      </c>
      <c r="C86" s="2">
        <f t="shared" si="55"/>
        <v>300000</v>
      </c>
      <c r="D86" s="50">
        <f t="shared" si="56"/>
        <v>3006.47</v>
      </c>
      <c r="E86" s="3">
        <f>IF(K86=1,VLOOKUP(A85,[1]Plan1!$AQ$43:$AS$500,3),E85)</f>
        <v>3017.59</v>
      </c>
      <c r="F86" s="7">
        <f t="shared" si="57"/>
        <v>40166</v>
      </c>
      <c r="G86" s="8">
        <f t="shared" si="44"/>
        <v>3.6986898256095024E-3</v>
      </c>
      <c r="H86" s="7">
        <f t="shared" si="58"/>
        <v>40198</v>
      </c>
      <c r="I86" s="7">
        <f t="shared" si="45"/>
        <v>40198</v>
      </c>
      <c r="J86" s="1">
        <f t="shared" si="59"/>
        <v>21</v>
      </c>
      <c r="K86" s="1">
        <f t="shared" si="46"/>
        <v>9</v>
      </c>
      <c r="L86" s="2">
        <f t="shared" si="47"/>
        <v>1.0015834800000001</v>
      </c>
      <c r="M86" s="10">
        <f t="shared" si="35"/>
        <v>1.00410127</v>
      </c>
      <c r="N86" s="10">
        <f t="shared" si="33"/>
        <v>1.0069127535559999</v>
      </c>
      <c r="O86" s="2">
        <f t="shared" si="34"/>
        <v>1.0085071699999999</v>
      </c>
      <c r="P86" s="2">
        <f t="shared" si="48"/>
        <v>302552.15100000001</v>
      </c>
      <c r="Q86" s="9">
        <f t="shared" si="42"/>
        <v>0</v>
      </c>
      <c r="R86" s="4">
        <f t="shared" si="49"/>
        <v>0</v>
      </c>
      <c r="S86" s="59">
        <f t="shared" si="50"/>
        <v>0</v>
      </c>
      <c r="T86" s="8">
        <f t="shared" si="60"/>
        <v>6.8500000000000005E-2</v>
      </c>
      <c r="U86" s="9">
        <f t="shared" si="61"/>
        <v>51</v>
      </c>
      <c r="V86" s="9">
        <v>252</v>
      </c>
      <c r="W86" s="10">
        <f t="shared" si="51"/>
        <v>1.0134992140000001</v>
      </c>
      <c r="X86" s="2">
        <f t="shared" si="52"/>
        <v>4084.2162324999999</v>
      </c>
      <c r="Y86" s="2">
        <v>0</v>
      </c>
      <c r="Z86" s="3">
        <f t="shared" si="53"/>
        <v>0</v>
      </c>
      <c r="AA86" s="1" t="str">
        <f t="shared" si="62"/>
        <v>A+J=</v>
      </c>
      <c r="AB86" s="7">
        <f t="shared" si="63"/>
        <v>40071</v>
      </c>
      <c r="AC86" s="5"/>
      <c r="AD86" s="13"/>
      <c r="AE86" s="14">
        <v>39807</v>
      </c>
      <c r="AF86" s="27" t="s">
        <v>84</v>
      </c>
      <c r="AG86" s="23"/>
      <c r="AH86" s="25"/>
      <c r="AI86" s="14">
        <v>41014</v>
      </c>
      <c r="AJ86" s="14">
        <f t="shared" si="37"/>
        <v>41012</v>
      </c>
      <c r="AK86" s="14">
        <f t="shared" si="38"/>
        <v>41018</v>
      </c>
      <c r="AL86" s="43">
        <f t="shared" si="39"/>
        <v>41047</v>
      </c>
      <c r="AM86" s="14">
        <f t="shared" si="40"/>
        <v>41018</v>
      </c>
      <c r="AN86" s="17">
        <f t="shared" si="41"/>
        <v>20</v>
      </c>
      <c r="AO86" s="1"/>
    </row>
    <row r="87" spans="1:41" x14ac:dyDescent="0.2">
      <c r="A87" s="118">
        <f t="shared" si="54"/>
        <v>40183</v>
      </c>
      <c r="B87" s="2">
        <f t="shared" si="43"/>
        <v>306770.92383078998</v>
      </c>
      <c r="C87" s="2">
        <f t="shared" si="55"/>
        <v>300000</v>
      </c>
      <c r="D87" s="50">
        <f t="shared" si="56"/>
        <v>3006.47</v>
      </c>
      <c r="E87" s="3">
        <f>IF(K87=1,VLOOKUP(A86,[1]Plan1!$AQ$43:$AS$500,3),E86)</f>
        <v>3017.59</v>
      </c>
      <c r="F87" s="7">
        <f t="shared" si="57"/>
        <v>40166</v>
      </c>
      <c r="G87" s="8">
        <f t="shared" si="44"/>
        <v>3.6986898256095024E-3</v>
      </c>
      <c r="H87" s="7">
        <f t="shared" si="58"/>
        <v>40198</v>
      </c>
      <c r="I87" s="7">
        <f t="shared" si="45"/>
        <v>40198</v>
      </c>
      <c r="J87" s="1">
        <f t="shared" si="59"/>
        <v>21</v>
      </c>
      <c r="K87" s="1">
        <f t="shared" si="46"/>
        <v>10</v>
      </c>
      <c r="L87" s="2">
        <f t="shared" si="47"/>
        <v>1.0017595699999999</v>
      </c>
      <c r="M87" s="10">
        <f t="shared" si="35"/>
        <v>1.00410127</v>
      </c>
      <c r="N87" s="10">
        <f t="shared" si="33"/>
        <v>1.0069127535559999</v>
      </c>
      <c r="O87" s="2">
        <f t="shared" si="34"/>
        <v>1.0086844800000001</v>
      </c>
      <c r="P87" s="2">
        <f t="shared" si="48"/>
        <v>302605.34399999998</v>
      </c>
      <c r="Q87" s="9">
        <f t="shared" si="42"/>
        <v>0</v>
      </c>
      <c r="R87" s="4">
        <f t="shared" si="49"/>
        <v>0</v>
      </c>
      <c r="S87" s="59">
        <f t="shared" si="50"/>
        <v>0</v>
      </c>
      <c r="T87" s="8">
        <f t="shared" si="60"/>
        <v>6.8500000000000005E-2</v>
      </c>
      <c r="U87" s="9">
        <f t="shared" si="61"/>
        <v>52</v>
      </c>
      <c r="V87" s="9">
        <v>252</v>
      </c>
      <c r="W87" s="10">
        <f t="shared" si="51"/>
        <v>1.0137657179999999</v>
      </c>
      <c r="X87" s="2">
        <f t="shared" si="52"/>
        <v>4165.5798307900004</v>
      </c>
      <c r="Y87" s="2">
        <v>0</v>
      </c>
      <c r="Z87" s="3">
        <f t="shared" si="53"/>
        <v>0</v>
      </c>
      <c r="AA87" s="1" t="str">
        <f t="shared" si="62"/>
        <v>A+J=</v>
      </c>
      <c r="AB87" s="7">
        <f t="shared" si="63"/>
        <v>40071</v>
      </c>
      <c r="AC87" s="5"/>
      <c r="AD87" s="13"/>
      <c r="AE87" s="14">
        <v>39814</v>
      </c>
      <c r="AF87" s="27" t="s">
        <v>85</v>
      </c>
      <c r="AG87" s="23"/>
      <c r="AH87" s="25"/>
      <c r="AI87" s="14">
        <v>41044</v>
      </c>
      <c r="AJ87" s="14">
        <f t="shared" si="37"/>
        <v>41043</v>
      </c>
      <c r="AK87" s="14">
        <f t="shared" si="38"/>
        <v>41047</v>
      </c>
      <c r="AL87" s="43">
        <f t="shared" si="39"/>
        <v>41080</v>
      </c>
      <c r="AM87" s="14">
        <f t="shared" si="40"/>
        <v>41047</v>
      </c>
      <c r="AN87" s="17">
        <f t="shared" si="41"/>
        <v>22</v>
      </c>
      <c r="AO87" s="1"/>
    </row>
    <row r="88" spans="1:41" x14ac:dyDescent="0.2">
      <c r="A88" s="118">
        <f t="shared" si="54"/>
        <v>40184</v>
      </c>
      <c r="B88" s="2">
        <f t="shared" si="43"/>
        <v>306905.54213586001</v>
      </c>
      <c r="C88" s="2">
        <f t="shared" si="55"/>
        <v>300000</v>
      </c>
      <c r="D88" s="50">
        <f t="shared" si="56"/>
        <v>3006.47</v>
      </c>
      <c r="E88" s="3">
        <f>IF(K88=1,VLOOKUP(A87,[1]Plan1!$AQ$43:$AS$500,3),E87)</f>
        <v>3017.59</v>
      </c>
      <c r="F88" s="7">
        <f t="shared" si="57"/>
        <v>40166</v>
      </c>
      <c r="G88" s="8">
        <f t="shared" si="44"/>
        <v>3.6986898256095024E-3</v>
      </c>
      <c r="H88" s="7">
        <f t="shared" si="58"/>
        <v>40198</v>
      </c>
      <c r="I88" s="7">
        <f t="shared" si="45"/>
        <v>40198</v>
      </c>
      <c r="J88" s="1">
        <f t="shared" si="59"/>
        <v>21</v>
      </c>
      <c r="K88" s="1">
        <f t="shared" si="46"/>
        <v>11</v>
      </c>
      <c r="L88" s="2">
        <f t="shared" si="47"/>
        <v>1.0019357</v>
      </c>
      <c r="M88" s="10">
        <f t="shared" si="35"/>
        <v>1.00410127</v>
      </c>
      <c r="N88" s="10">
        <f t="shared" si="33"/>
        <v>1.0069127535559999</v>
      </c>
      <c r="O88" s="2">
        <f t="shared" si="34"/>
        <v>1.0088618300000001</v>
      </c>
      <c r="P88" s="2">
        <f t="shared" si="48"/>
        <v>302658.549</v>
      </c>
      <c r="Q88" s="9">
        <f t="shared" si="42"/>
        <v>0</v>
      </c>
      <c r="R88" s="4">
        <f t="shared" si="49"/>
        <v>0</v>
      </c>
      <c r="S88" s="59">
        <f t="shared" si="50"/>
        <v>0</v>
      </c>
      <c r="T88" s="8">
        <f t="shared" si="60"/>
        <v>6.8500000000000005E-2</v>
      </c>
      <c r="U88" s="9">
        <f t="shared" si="61"/>
        <v>53</v>
      </c>
      <c r="V88" s="9">
        <v>252</v>
      </c>
      <c r="W88" s="10">
        <f t="shared" si="51"/>
        <v>1.014032292</v>
      </c>
      <c r="X88" s="2">
        <f t="shared" si="52"/>
        <v>4246.9931358599997</v>
      </c>
      <c r="Y88" s="2">
        <v>0</v>
      </c>
      <c r="Z88" s="3">
        <f t="shared" si="53"/>
        <v>0</v>
      </c>
      <c r="AA88" s="1" t="str">
        <f t="shared" si="62"/>
        <v>A+J=</v>
      </c>
      <c r="AB88" s="7">
        <f t="shared" si="63"/>
        <v>40071</v>
      </c>
      <c r="AC88" s="5"/>
      <c r="AD88" s="13"/>
      <c r="AE88" s="14">
        <v>39867</v>
      </c>
      <c r="AF88" s="27" t="s">
        <v>79</v>
      </c>
      <c r="AG88" s="23"/>
      <c r="AH88" s="25"/>
      <c r="AI88" s="14">
        <v>41075</v>
      </c>
      <c r="AJ88" s="14">
        <f t="shared" si="37"/>
        <v>41074</v>
      </c>
      <c r="AK88" s="14">
        <f t="shared" si="38"/>
        <v>41080</v>
      </c>
      <c r="AL88" s="43">
        <f t="shared" si="39"/>
        <v>41109</v>
      </c>
      <c r="AM88" s="14">
        <f t="shared" si="40"/>
        <v>41080</v>
      </c>
      <c r="AN88" s="17">
        <f t="shared" si="41"/>
        <v>21</v>
      </c>
      <c r="AO88" s="1"/>
    </row>
    <row r="89" spans="1:41" x14ac:dyDescent="0.2">
      <c r="A89" s="118">
        <f t="shared" si="54"/>
        <v>40185</v>
      </c>
      <c r="B89" s="2">
        <f t="shared" si="43"/>
        <v>307040.21912557998</v>
      </c>
      <c r="C89" s="2">
        <f t="shared" si="55"/>
        <v>300000</v>
      </c>
      <c r="D89" s="50">
        <f t="shared" si="56"/>
        <v>3006.47</v>
      </c>
      <c r="E89" s="3">
        <f>IF(K89=1,VLOOKUP(A88,[1]Plan1!$AQ$43:$AS$500,3),E88)</f>
        <v>3017.59</v>
      </c>
      <c r="F89" s="7">
        <f t="shared" si="57"/>
        <v>40166</v>
      </c>
      <c r="G89" s="8">
        <f t="shared" si="44"/>
        <v>3.6986898256095024E-3</v>
      </c>
      <c r="H89" s="7">
        <f t="shared" si="58"/>
        <v>40198</v>
      </c>
      <c r="I89" s="7">
        <f t="shared" si="45"/>
        <v>40198</v>
      </c>
      <c r="J89" s="1">
        <f t="shared" si="59"/>
        <v>21</v>
      </c>
      <c r="K89" s="1">
        <f t="shared" si="46"/>
        <v>12</v>
      </c>
      <c r="L89" s="2">
        <f t="shared" si="47"/>
        <v>1.0021118600000001</v>
      </c>
      <c r="M89" s="10">
        <f t="shared" si="35"/>
        <v>1.00410127</v>
      </c>
      <c r="N89" s="10">
        <f t="shared" si="33"/>
        <v>1.0069127535559999</v>
      </c>
      <c r="O89" s="2">
        <f t="shared" si="34"/>
        <v>1.0090392100000001</v>
      </c>
      <c r="P89" s="2">
        <f t="shared" si="48"/>
        <v>302711.76299999998</v>
      </c>
      <c r="Q89" s="9">
        <f t="shared" si="42"/>
        <v>0</v>
      </c>
      <c r="R89" s="4">
        <f t="shared" si="49"/>
        <v>0</v>
      </c>
      <c r="S89" s="59">
        <f t="shared" si="50"/>
        <v>0</v>
      </c>
      <c r="T89" s="8">
        <f t="shared" si="60"/>
        <v>6.8500000000000005E-2</v>
      </c>
      <c r="U89" s="9">
        <f t="shared" si="61"/>
        <v>54</v>
      </c>
      <c r="V89" s="9">
        <v>252</v>
      </c>
      <c r="W89" s="10">
        <f t="shared" si="51"/>
        <v>1.0142989360000001</v>
      </c>
      <c r="X89" s="2">
        <f t="shared" si="52"/>
        <v>4328.4561255799999</v>
      </c>
      <c r="Y89" s="2">
        <v>0</v>
      </c>
      <c r="Z89" s="3">
        <f t="shared" si="53"/>
        <v>0</v>
      </c>
      <c r="AA89" s="1" t="str">
        <f t="shared" si="62"/>
        <v>A+J=</v>
      </c>
      <c r="AB89" s="7">
        <f t="shared" si="63"/>
        <v>40071</v>
      </c>
      <c r="AC89" s="5"/>
      <c r="AD89" s="13"/>
      <c r="AE89" s="14">
        <v>39868</v>
      </c>
      <c r="AF89" s="27" t="s">
        <v>79</v>
      </c>
      <c r="AG89" s="23"/>
      <c r="AH89" s="25"/>
      <c r="AI89" s="31">
        <v>41105</v>
      </c>
      <c r="AJ89" s="14">
        <f t="shared" si="37"/>
        <v>41103</v>
      </c>
      <c r="AK89" s="14">
        <f t="shared" si="38"/>
        <v>41109</v>
      </c>
      <c r="AL89" s="31">
        <f t="shared" si="39"/>
        <v>41141</v>
      </c>
      <c r="AM89" s="14">
        <f t="shared" si="40"/>
        <v>41109</v>
      </c>
      <c r="AN89" s="17">
        <f t="shared" si="41"/>
        <v>22</v>
      </c>
      <c r="AO89" s="1"/>
    </row>
    <row r="90" spans="1:41" x14ac:dyDescent="0.2">
      <c r="A90" s="118">
        <f t="shared" si="54"/>
        <v>40186</v>
      </c>
      <c r="B90" s="2">
        <f t="shared" si="43"/>
        <v>307174.95481832995</v>
      </c>
      <c r="C90" s="2">
        <f t="shared" si="55"/>
        <v>300000</v>
      </c>
      <c r="D90" s="50">
        <f t="shared" si="56"/>
        <v>3006.47</v>
      </c>
      <c r="E90" s="3">
        <f>IF(K90=1,VLOOKUP(A89,[1]Plan1!$AQ$43:$AS$500,3),E89)</f>
        <v>3017.59</v>
      </c>
      <c r="F90" s="7">
        <f t="shared" si="57"/>
        <v>40166</v>
      </c>
      <c r="G90" s="8">
        <f t="shared" si="44"/>
        <v>3.6986898256095024E-3</v>
      </c>
      <c r="H90" s="7">
        <f t="shared" si="58"/>
        <v>40198</v>
      </c>
      <c r="I90" s="7">
        <f t="shared" si="45"/>
        <v>40198</v>
      </c>
      <c r="J90" s="1">
        <f t="shared" si="59"/>
        <v>21</v>
      </c>
      <c r="K90" s="1">
        <f t="shared" si="46"/>
        <v>13</v>
      </c>
      <c r="L90" s="2">
        <f t="shared" si="47"/>
        <v>1.00228805</v>
      </c>
      <c r="M90" s="10">
        <f t="shared" si="35"/>
        <v>1.00410127</v>
      </c>
      <c r="N90" s="10">
        <f t="shared" si="33"/>
        <v>1.0069127535559999</v>
      </c>
      <c r="O90" s="2">
        <f t="shared" si="34"/>
        <v>1.0092166199999999</v>
      </c>
      <c r="P90" s="2">
        <f t="shared" si="48"/>
        <v>302764.98599999998</v>
      </c>
      <c r="Q90" s="9">
        <f t="shared" si="42"/>
        <v>0</v>
      </c>
      <c r="R90" s="4">
        <f t="shared" si="49"/>
        <v>0</v>
      </c>
      <c r="S90" s="59">
        <f t="shared" si="50"/>
        <v>0</v>
      </c>
      <c r="T90" s="8">
        <f t="shared" si="60"/>
        <v>6.8500000000000005E-2</v>
      </c>
      <c r="U90" s="9">
        <f t="shared" si="61"/>
        <v>55</v>
      </c>
      <c r="V90" s="9">
        <v>252</v>
      </c>
      <c r="W90" s="10">
        <f t="shared" si="51"/>
        <v>1.01456565</v>
      </c>
      <c r="X90" s="2">
        <f t="shared" si="52"/>
        <v>4409.9688183300004</v>
      </c>
      <c r="Y90" s="2">
        <v>0</v>
      </c>
      <c r="Z90" s="3">
        <f t="shared" si="53"/>
        <v>0</v>
      </c>
      <c r="AA90" s="1" t="str">
        <f t="shared" si="62"/>
        <v>A+J=</v>
      </c>
      <c r="AB90" s="7">
        <f t="shared" si="63"/>
        <v>40071</v>
      </c>
      <c r="AC90" s="5"/>
      <c r="AD90" s="13"/>
      <c r="AE90" s="14">
        <v>39913</v>
      </c>
      <c r="AF90" s="27" t="s">
        <v>80</v>
      </c>
      <c r="AG90" s="23"/>
      <c r="AH90" s="25"/>
      <c r="AI90" s="14">
        <v>41136</v>
      </c>
      <c r="AJ90" s="14">
        <f t="shared" si="37"/>
        <v>41135</v>
      </c>
      <c r="AK90" s="14">
        <f t="shared" si="38"/>
        <v>41141</v>
      </c>
      <c r="AL90" s="43">
        <f t="shared" si="39"/>
        <v>41172</v>
      </c>
      <c r="AM90" s="14">
        <f t="shared" si="40"/>
        <v>41141</v>
      </c>
      <c r="AN90" s="17">
        <f t="shared" si="41"/>
        <v>22</v>
      </c>
      <c r="AO90" s="1"/>
    </row>
    <row r="91" spans="1:41" x14ac:dyDescent="0.2">
      <c r="A91" s="118">
        <f t="shared" si="54"/>
        <v>40187</v>
      </c>
      <c r="B91" s="2">
        <f t="shared" si="43"/>
        <v>307309.74649080005</v>
      </c>
      <c r="C91" s="2">
        <f t="shared" si="55"/>
        <v>300000</v>
      </c>
      <c r="D91" s="50">
        <f t="shared" si="56"/>
        <v>3006.47</v>
      </c>
      <c r="E91" s="3">
        <f>IF(K91=1,VLOOKUP(A90,[1]Plan1!$AQ$43:$AS$500,3),E90)</f>
        <v>3017.59</v>
      </c>
      <c r="F91" s="7">
        <f t="shared" si="57"/>
        <v>40166</v>
      </c>
      <c r="G91" s="8">
        <f t="shared" si="44"/>
        <v>3.6986898256095024E-3</v>
      </c>
      <c r="H91" s="7">
        <f t="shared" si="58"/>
        <v>40198</v>
      </c>
      <c r="I91" s="7">
        <f t="shared" si="45"/>
        <v>40198</v>
      </c>
      <c r="J91" s="1">
        <f t="shared" si="59"/>
        <v>21</v>
      </c>
      <c r="K91" s="1">
        <f t="shared" si="46"/>
        <v>14</v>
      </c>
      <c r="L91" s="2">
        <f t="shared" si="47"/>
        <v>1.0024642699999999</v>
      </c>
      <c r="M91" s="10">
        <f t="shared" si="35"/>
        <v>1.00410127</v>
      </c>
      <c r="N91" s="10">
        <f t="shared" si="33"/>
        <v>1.0069127535559999</v>
      </c>
      <c r="O91" s="2">
        <f t="shared" si="34"/>
        <v>1.00939405</v>
      </c>
      <c r="P91" s="2">
        <f t="shared" si="48"/>
        <v>302818.21500000003</v>
      </c>
      <c r="Q91" s="9">
        <f t="shared" si="42"/>
        <v>0</v>
      </c>
      <c r="R91" s="4">
        <f t="shared" si="49"/>
        <v>0</v>
      </c>
      <c r="S91" s="59">
        <f t="shared" si="50"/>
        <v>0</v>
      </c>
      <c r="T91" s="8">
        <f t="shared" si="60"/>
        <v>6.8500000000000005E-2</v>
      </c>
      <c r="U91" s="9">
        <f t="shared" si="61"/>
        <v>56</v>
      </c>
      <c r="V91" s="9">
        <v>252</v>
      </c>
      <c r="W91" s="10">
        <f t="shared" si="51"/>
        <v>1.014832435</v>
      </c>
      <c r="X91" s="2">
        <f t="shared" si="52"/>
        <v>4491.5314908</v>
      </c>
      <c r="Y91" s="2">
        <v>0</v>
      </c>
      <c r="Z91" s="3">
        <f t="shared" si="53"/>
        <v>0</v>
      </c>
      <c r="AA91" s="1" t="str">
        <f t="shared" si="62"/>
        <v>A+J=</v>
      </c>
      <c r="AB91" s="7">
        <f t="shared" si="63"/>
        <v>40071</v>
      </c>
      <c r="AC91" s="5"/>
      <c r="AD91" s="13"/>
      <c r="AE91" s="14">
        <v>39924</v>
      </c>
      <c r="AF91" s="27" t="s">
        <v>81</v>
      </c>
      <c r="AG91" s="23"/>
      <c r="AH91" s="25"/>
      <c r="AI91" s="14">
        <v>41167</v>
      </c>
      <c r="AJ91" s="14">
        <f t="shared" si="37"/>
        <v>41166</v>
      </c>
      <c r="AK91" s="14">
        <f t="shared" si="38"/>
        <v>41172</v>
      </c>
      <c r="AL91" s="43">
        <f t="shared" si="39"/>
        <v>41200</v>
      </c>
      <c r="AM91" s="14">
        <f t="shared" si="40"/>
        <v>41172</v>
      </c>
      <c r="AN91" s="17">
        <f t="shared" si="41"/>
        <v>19</v>
      </c>
      <c r="AO91" s="1"/>
    </row>
    <row r="92" spans="1:41" x14ac:dyDescent="0.2">
      <c r="A92" s="118">
        <f t="shared" si="54"/>
        <v>40188</v>
      </c>
      <c r="B92" s="2">
        <f t="shared" si="43"/>
        <v>307309.74649080005</v>
      </c>
      <c r="C92" s="2">
        <f t="shared" si="55"/>
        <v>300000</v>
      </c>
      <c r="D92" s="50">
        <f t="shared" si="56"/>
        <v>3006.47</v>
      </c>
      <c r="E92" s="3">
        <f>IF(K92=1,VLOOKUP(A91,[1]Plan1!$AQ$43:$AS$500,3),E91)</f>
        <v>3017.59</v>
      </c>
      <c r="F92" s="7">
        <f t="shared" si="57"/>
        <v>40166</v>
      </c>
      <c r="G92" s="8">
        <f t="shared" si="44"/>
        <v>3.6986898256095024E-3</v>
      </c>
      <c r="H92" s="7">
        <f t="shared" si="58"/>
        <v>40198</v>
      </c>
      <c r="I92" s="7">
        <f t="shared" si="45"/>
        <v>40198</v>
      </c>
      <c r="J92" s="1">
        <f t="shared" si="59"/>
        <v>21</v>
      </c>
      <c r="K92" s="1">
        <f t="shared" si="46"/>
        <v>14</v>
      </c>
      <c r="L92" s="2">
        <f t="shared" si="47"/>
        <v>1.0024642699999999</v>
      </c>
      <c r="M92" s="10">
        <f t="shared" si="35"/>
        <v>1.00410127</v>
      </c>
      <c r="N92" s="10">
        <f t="shared" si="33"/>
        <v>1.0069127535559999</v>
      </c>
      <c r="O92" s="2">
        <f t="shared" si="34"/>
        <v>1.00939405</v>
      </c>
      <c r="P92" s="2">
        <f t="shared" si="48"/>
        <v>302818.21500000003</v>
      </c>
      <c r="Q92" s="9">
        <f t="shared" si="42"/>
        <v>0</v>
      </c>
      <c r="R92" s="4">
        <f t="shared" si="49"/>
        <v>0</v>
      </c>
      <c r="S92" s="59">
        <f t="shared" si="50"/>
        <v>0</v>
      </c>
      <c r="T92" s="8">
        <f t="shared" si="60"/>
        <v>6.8500000000000005E-2</v>
      </c>
      <c r="U92" s="9">
        <f t="shared" si="61"/>
        <v>56</v>
      </c>
      <c r="V92" s="9">
        <v>252</v>
      </c>
      <c r="W92" s="10">
        <f t="shared" si="51"/>
        <v>1.014832435</v>
      </c>
      <c r="X92" s="2">
        <f t="shared" si="52"/>
        <v>4491.5314908</v>
      </c>
      <c r="Y92" s="2">
        <v>0</v>
      </c>
      <c r="Z92" s="3">
        <f t="shared" si="53"/>
        <v>0</v>
      </c>
      <c r="AA92" s="1" t="str">
        <f t="shared" si="62"/>
        <v>A+J=</v>
      </c>
      <c r="AB92" s="7">
        <f t="shared" si="63"/>
        <v>40071</v>
      </c>
      <c r="AC92" s="5"/>
      <c r="AD92" s="13"/>
      <c r="AE92" s="14">
        <v>39934</v>
      </c>
      <c r="AF92" s="27" t="s">
        <v>82</v>
      </c>
      <c r="AG92" s="23"/>
      <c r="AH92" s="25"/>
      <c r="AI92" s="14">
        <v>41197</v>
      </c>
      <c r="AJ92" s="14">
        <f t="shared" si="37"/>
        <v>41193</v>
      </c>
      <c r="AK92" s="14">
        <f t="shared" si="38"/>
        <v>41200</v>
      </c>
      <c r="AL92" s="43">
        <f t="shared" si="39"/>
        <v>41234</v>
      </c>
      <c r="AM92" s="14">
        <f t="shared" si="40"/>
        <v>41200</v>
      </c>
      <c r="AN92" s="17">
        <f t="shared" si="41"/>
        <v>22</v>
      </c>
      <c r="AO92" s="1"/>
    </row>
    <row r="93" spans="1:41" x14ac:dyDescent="0.2">
      <c r="A93" s="118">
        <f t="shared" si="54"/>
        <v>40189</v>
      </c>
      <c r="B93" s="2">
        <f t="shared" si="43"/>
        <v>307309.74649080005</v>
      </c>
      <c r="C93" s="2">
        <f t="shared" si="55"/>
        <v>300000</v>
      </c>
      <c r="D93" s="50">
        <f t="shared" si="56"/>
        <v>3006.47</v>
      </c>
      <c r="E93" s="3">
        <f>IF(K93=1,VLOOKUP(A92,[1]Plan1!$AQ$43:$AS$500,3),E92)</f>
        <v>3017.59</v>
      </c>
      <c r="F93" s="7">
        <f t="shared" si="57"/>
        <v>40166</v>
      </c>
      <c r="G93" s="8">
        <f t="shared" si="44"/>
        <v>3.6986898256095024E-3</v>
      </c>
      <c r="H93" s="7">
        <f t="shared" si="58"/>
        <v>40198</v>
      </c>
      <c r="I93" s="7">
        <f t="shared" si="45"/>
        <v>40198</v>
      </c>
      <c r="J93" s="1">
        <f t="shared" si="59"/>
        <v>21</v>
      </c>
      <c r="K93" s="1">
        <f t="shared" si="46"/>
        <v>14</v>
      </c>
      <c r="L93" s="2">
        <f t="shared" si="47"/>
        <v>1.0024642699999999</v>
      </c>
      <c r="M93" s="10">
        <f t="shared" si="35"/>
        <v>1.00410127</v>
      </c>
      <c r="N93" s="10">
        <f t="shared" si="33"/>
        <v>1.0069127535559999</v>
      </c>
      <c r="O93" s="2">
        <f t="shared" si="34"/>
        <v>1.00939405</v>
      </c>
      <c r="P93" s="2">
        <f t="shared" si="48"/>
        <v>302818.21500000003</v>
      </c>
      <c r="Q93" s="9">
        <f t="shared" si="42"/>
        <v>0</v>
      </c>
      <c r="R93" s="4">
        <f t="shared" si="49"/>
        <v>0</v>
      </c>
      <c r="S93" s="59">
        <f t="shared" si="50"/>
        <v>0</v>
      </c>
      <c r="T93" s="8">
        <f t="shared" si="60"/>
        <v>6.8500000000000005E-2</v>
      </c>
      <c r="U93" s="9">
        <f t="shared" si="61"/>
        <v>56</v>
      </c>
      <c r="V93" s="9">
        <v>252</v>
      </c>
      <c r="W93" s="10">
        <f t="shared" si="51"/>
        <v>1.014832435</v>
      </c>
      <c r="X93" s="2">
        <f t="shared" si="52"/>
        <v>4491.5314908</v>
      </c>
      <c r="Y93" s="2">
        <v>0</v>
      </c>
      <c r="Z93" s="3">
        <f t="shared" si="53"/>
        <v>0</v>
      </c>
      <c r="AA93" s="1" t="str">
        <f t="shared" si="62"/>
        <v>A+J=</v>
      </c>
      <c r="AB93" s="7">
        <f t="shared" si="63"/>
        <v>40071</v>
      </c>
      <c r="AC93" s="5"/>
      <c r="AD93" s="13"/>
      <c r="AE93" s="14">
        <v>39975</v>
      </c>
      <c r="AF93" s="27" t="s">
        <v>83</v>
      </c>
      <c r="AG93" s="23"/>
      <c r="AH93" s="25"/>
      <c r="AI93" s="14">
        <v>41228</v>
      </c>
      <c r="AJ93" s="14">
        <f t="shared" si="37"/>
        <v>41227</v>
      </c>
      <c r="AK93" s="14">
        <f t="shared" si="38"/>
        <v>41234</v>
      </c>
      <c r="AL93" s="43">
        <f t="shared" si="39"/>
        <v>41263</v>
      </c>
      <c r="AM93" s="14">
        <f t="shared" si="40"/>
        <v>41234</v>
      </c>
      <c r="AN93" s="17">
        <f t="shared" si="41"/>
        <v>21</v>
      </c>
      <c r="AO93" s="1"/>
    </row>
    <row r="94" spans="1:41" x14ac:dyDescent="0.2">
      <c r="A94" s="118">
        <f t="shared" si="54"/>
        <v>40190</v>
      </c>
      <c r="B94" s="2">
        <f t="shared" si="43"/>
        <v>307444.59994685999</v>
      </c>
      <c r="C94" s="2">
        <f t="shared" si="55"/>
        <v>300000</v>
      </c>
      <c r="D94" s="50">
        <f t="shared" si="56"/>
        <v>3006.47</v>
      </c>
      <c r="E94" s="3">
        <f>IF(K94=1,VLOOKUP(A93,[1]Plan1!$AQ$43:$AS$500,3),E93)</f>
        <v>3017.59</v>
      </c>
      <c r="F94" s="7">
        <f t="shared" si="57"/>
        <v>40166</v>
      </c>
      <c r="G94" s="8">
        <f t="shared" si="44"/>
        <v>3.6986898256095024E-3</v>
      </c>
      <c r="H94" s="7">
        <f t="shared" si="58"/>
        <v>40198</v>
      </c>
      <c r="I94" s="7">
        <f t="shared" si="45"/>
        <v>40198</v>
      </c>
      <c r="J94" s="1">
        <f t="shared" si="59"/>
        <v>21</v>
      </c>
      <c r="K94" s="1">
        <f t="shared" si="46"/>
        <v>15</v>
      </c>
      <c r="L94" s="2">
        <f t="shared" si="47"/>
        <v>1.0026405199999999</v>
      </c>
      <c r="M94" s="10">
        <f t="shared" si="35"/>
        <v>1.00410127</v>
      </c>
      <c r="N94" s="10">
        <f t="shared" si="33"/>
        <v>1.0069127535559999</v>
      </c>
      <c r="O94" s="2">
        <f t="shared" si="34"/>
        <v>1.0095715199999999</v>
      </c>
      <c r="P94" s="2">
        <f t="shared" si="48"/>
        <v>302871.45600000001</v>
      </c>
      <c r="Q94" s="9">
        <f t="shared" si="42"/>
        <v>0</v>
      </c>
      <c r="R94" s="4">
        <f t="shared" si="49"/>
        <v>0</v>
      </c>
      <c r="S94" s="59">
        <f t="shared" si="50"/>
        <v>0</v>
      </c>
      <c r="T94" s="8">
        <f t="shared" si="60"/>
        <v>6.8500000000000005E-2</v>
      </c>
      <c r="U94" s="9">
        <f t="shared" si="61"/>
        <v>57</v>
      </c>
      <c r="V94" s="9">
        <v>252</v>
      </c>
      <c r="W94" s="10">
        <f t="shared" si="51"/>
        <v>1.01509929</v>
      </c>
      <c r="X94" s="2">
        <f t="shared" si="52"/>
        <v>4573.1439468600001</v>
      </c>
      <c r="Y94" s="2">
        <v>0</v>
      </c>
      <c r="Z94" s="3">
        <f t="shared" si="53"/>
        <v>0</v>
      </c>
      <c r="AA94" s="1" t="str">
        <f t="shared" si="62"/>
        <v>A+J=</v>
      </c>
      <c r="AB94" s="7">
        <f t="shared" si="63"/>
        <v>40071</v>
      </c>
      <c r="AC94" s="5"/>
      <c r="AD94" s="13"/>
      <c r="AE94" s="14">
        <v>40063</v>
      </c>
      <c r="AF94" s="27" t="s">
        <v>75</v>
      </c>
      <c r="AG94" s="23"/>
      <c r="AH94" s="25"/>
      <c r="AI94" s="14">
        <v>41258</v>
      </c>
      <c r="AJ94" s="14">
        <f t="shared" si="37"/>
        <v>41257</v>
      </c>
      <c r="AK94" s="14">
        <f t="shared" si="38"/>
        <v>41263</v>
      </c>
      <c r="AL94" s="43">
        <f t="shared" si="39"/>
        <v>41292</v>
      </c>
      <c r="AM94" s="14">
        <f t="shared" si="40"/>
        <v>41263</v>
      </c>
      <c r="AN94" s="17">
        <f t="shared" si="41"/>
        <v>19</v>
      </c>
      <c r="AO94" s="1"/>
    </row>
    <row r="95" spans="1:41" x14ac:dyDescent="0.2">
      <c r="A95" s="118">
        <f t="shared" si="54"/>
        <v>40191</v>
      </c>
      <c r="B95" s="2">
        <f t="shared" si="43"/>
        <v>307579.51490437996</v>
      </c>
      <c r="C95" s="2">
        <f t="shared" si="55"/>
        <v>300000</v>
      </c>
      <c r="D95" s="50">
        <f t="shared" si="56"/>
        <v>3006.47</v>
      </c>
      <c r="E95" s="3">
        <f>IF(K95=1,VLOOKUP(A94,[1]Plan1!$AQ$43:$AS$500,3),E94)</f>
        <v>3017.59</v>
      </c>
      <c r="F95" s="7">
        <f t="shared" si="57"/>
        <v>40166</v>
      </c>
      <c r="G95" s="8">
        <f t="shared" si="44"/>
        <v>3.6986898256095024E-3</v>
      </c>
      <c r="H95" s="7">
        <f t="shared" si="58"/>
        <v>40198</v>
      </c>
      <c r="I95" s="7">
        <f t="shared" si="45"/>
        <v>40198</v>
      </c>
      <c r="J95" s="1">
        <f t="shared" si="59"/>
        <v>21</v>
      </c>
      <c r="K95" s="1">
        <f t="shared" si="46"/>
        <v>16</v>
      </c>
      <c r="L95" s="2">
        <f t="shared" si="47"/>
        <v>1.0028168099999999</v>
      </c>
      <c r="M95" s="10">
        <f t="shared" si="35"/>
        <v>1.00410127</v>
      </c>
      <c r="N95" s="10">
        <f t="shared" ref="N95:N158" si="64">IF(I95&gt;I94,N94*M95,N94)</f>
        <v>1.0069127535559999</v>
      </c>
      <c r="O95" s="2">
        <f t="shared" si="34"/>
        <v>1.00974903</v>
      </c>
      <c r="P95" s="2">
        <f t="shared" si="48"/>
        <v>302924.70899999997</v>
      </c>
      <c r="Q95" s="9">
        <f t="shared" si="42"/>
        <v>0</v>
      </c>
      <c r="R95" s="4">
        <f t="shared" si="49"/>
        <v>0</v>
      </c>
      <c r="S95" s="59">
        <f t="shared" si="50"/>
        <v>0</v>
      </c>
      <c r="T95" s="8">
        <f t="shared" si="60"/>
        <v>6.8500000000000005E-2</v>
      </c>
      <c r="U95" s="9">
        <f t="shared" si="61"/>
        <v>58</v>
      </c>
      <c r="V95" s="9">
        <v>252</v>
      </c>
      <c r="W95" s="10">
        <f t="shared" si="51"/>
        <v>1.0153662139999999</v>
      </c>
      <c r="X95" s="2">
        <f t="shared" si="52"/>
        <v>4654.8059043800004</v>
      </c>
      <c r="Y95" s="2">
        <v>0</v>
      </c>
      <c r="Z95" s="3">
        <f t="shared" si="53"/>
        <v>0</v>
      </c>
      <c r="AA95" s="1" t="str">
        <f t="shared" si="62"/>
        <v>A+J=</v>
      </c>
      <c r="AB95" s="7">
        <f t="shared" si="63"/>
        <v>40071</v>
      </c>
      <c r="AC95" s="5"/>
      <c r="AD95" s="13"/>
      <c r="AE95" s="14">
        <v>40098</v>
      </c>
      <c r="AF95" s="27" t="s">
        <v>76</v>
      </c>
      <c r="AG95" s="23"/>
      <c r="AH95" s="25"/>
      <c r="AI95" s="14">
        <v>41289</v>
      </c>
      <c r="AJ95" s="14">
        <f t="shared" si="37"/>
        <v>41288</v>
      </c>
      <c r="AK95" s="14">
        <f t="shared" si="38"/>
        <v>41292</v>
      </c>
      <c r="AL95" s="43">
        <f t="shared" si="39"/>
        <v>41325</v>
      </c>
      <c r="AM95" s="14">
        <f t="shared" si="40"/>
        <v>41292</v>
      </c>
      <c r="AN95" s="17">
        <f t="shared" si="41"/>
        <v>21</v>
      </c>
      <c r="AO95" s="1"/>
    </row>
    <row r="96" spans="1:41" x14ac:dyDescent="0.2">
      <c r="A96" s="118">
        <f t="shared" si="54"/>
        <v>40192</v>
      </c>
      <c r="B96" s="2">
        <f t="shared" si="43"/>
        <v>307714.48589612998</v>
      </c>
      <c r="C96" s="2">
        <f t="shared" si="55"/>
        <v>300000</v>
      </c>
      <c r="D96" s="50">
        <f t="shared" si="56"/>
        <v>3006.47</v>
      </c>
      <c r="E96" s="3">
        <f>IF(K96=1,VLOOKUP(A95,[1]Plan1!$AQ$43:$AS$500,3),E95)</f>
        <v>3017.59</v>
      </c>
      <c r="F96" s="7">
        <f t="shared" si="57"/>
        <v>40166</v>
      </c>
      <c r="G96" s="8">
        <f t="shared" si="44"/>
        <v>3.6986898256095024E-3</v>
      </c>
      <c r="H96" s="7">
        <f t="shared" si="58"/>
        <v>40198</v>
      </c>
      <c r="I96" s="7">
        <f t="shared" si="45"/>
        <v>40198</v>
      </c>
      <c r="J96" s="1">
        <f t="shared" si="59"/>
        <v>21</v>
      </c>
      <c r="K96" s="1">
        <f t="shared" si="46"/>
        <v>17</v>
      </c>
      <c r="L96" s="2">
        <f t="shared" si="47"/>
        <v>1.00299312</v>
      </c>
      <c r="M96" s="10">
        <f t="shared" si="35"/>
        <v>1.00410127</v>
      </c>
      <c r="N96" s="10">
        <f t="shared" si="64"/>
        <v>1.0069127535559999</v>
      </c>
      <c r="O96" s="2">
        <f t="shared" si="34"/>
        <v>1.00992656</v>
      </c>
      <c r="P96" s="2">
        <f t="shared" si="48"/>
        <v>302977.96799999999</v>
      </c>
      <c r="Q96" s="9">
        <f t="shared" si="42"/>
        <v>0</v>
      </c>
      <c r="R96" s="4">
        <f t="shared" si="49"/>
        <v>0</v>
      </c>
      <c r="S96" s="59">
        <f t="shared" si="50"/>
        <v>0</v>
      </c>
      <c r="T96" s="8">
        <f t="shared" si="60"/>
        <v>6.8500000000000005E-2</v>
      </c>
      <c r="U96" s="9">
        <f t="shared" si="61"/>
        <v>59</v>
      </c>
      <c r="V96" s="9">
        <v>252</v>
      </c>
      <c r="W96" s="10">
        <f t="shared" si="51"/>
        <v>1.015633209</v>
      </c>
      <c r="X96" s="2">
        <f t="shared" si="52"/>
        <v>4736.5178961299998</v>
      </c>
      <c r="Y96" s="2">
        <v>0</v>
      </c>
      <c r="Z96" s="3">
        <f t="shared" si="53"/>
        <v>0</v>
      </c>
      <c r="AA96" s="1" t="str">
        <f t="shared" si="62"/>
        <v>A+J=</v>
      </c>
      <c r="AB96" s="7">
        <f t="shared" si="63"/>
        <v>40071</v>
      </c>
      <c r="AC96" s="5"/>
      <c r="AD96" s="13"/>
      <c r="AE96" s="14">
        <v>40119</v>
      </c>
      <c r="AF96" s="27" t="s">
        <v>77</v>
      </c>
      <c r="AG96" s="23"/>
      <c r="AH96" s="25"/>
      <c r="AI96" s="14">
        <v>41320</v>
      </c>
      <c r="AJ96" s="14">
        <f t="shared" si="37"/>
        <v>41319</v>
      </c>
      <c r="AK96" s="14">
        <f t="shared" si="38"/>
        <v>41325</v>
      </c>
      <c r="AL96" s="43">
        <f t="shared" si="39"/>
        <v>41353</v>
      </c>
      <c r="AM96" s="14">
        <f t="shared" si="40"/>
        <v>41325</v>
      </c>
      <c r="AN96" s="17">
        <f t="shared" si="41"/>
        <v>20</v>
      </c>
      <c r="AO96" s="1"/>
    </row>
    <row r="97" spans="1:41" x14ac:dyDescent="0.2">
      <c r="A97" s="118">
        <f t="shared" si="54"/>
        <v>40193</v>
      </c>
      <c r="B97" s="2">
        <f t="shared" si="43"/>
        <v>307849.51598597999</v>
      </c>
      <c r="C97" s="2">
        <f t="shared" si="55"/>
        <v>300000</v>
      </c>
      <c r="D97" s="50">
        <f t="shared" si="56"/>
        <v>3006.47</v>
      </c>
      <c r="E97" s="3">
        <f>IF(K97=1,VLOOKUP(A96,[1]Plan1!$AQ$43:$AS$500,3),E96)</f>
        <v>3017.59</v>
      </c>
      <c r="F97" s="7">
        <f t="shared" si="57"/>
        <v>40166</v>
      </c>
      <c r="G97" s="8">
        <f t="shared" si="44"/>
        <v>3.6986898256095024E-3</v>
      </c>
      <c r="H97" s="7">
        <f t="shared" si="58"/>
        <v>40231</v>
      </c>
      <c r="I97" s="7">
        <f t="shared" si="45"/>
        <v>40198</v>
      </c>
      <c r="J97" s="1">
        <f t="shared" si="59"/>
        <v>21</v>
      </c>
      <c r="K97" s="1">
        <f t="shared" si="46"/>
        <v>18</v>
      </c>
      <c r="L97" s="2">
        <f t="shared" si="47"/>
        <v>1.0031694600000001</v>
      </c>
      <c r="M97" s="10">
        <f t="shared" si="35"/>
        <v>1.00410127</v>
      </c>
      <c r="N97" s="10">
        <f t="shared" si="64"/>
        <v>1.0069127535559999</v>
      </c>
      <c r="O97" s="2">
        <f t="shared" si="34"/>
        <v>1.01010412</v>
      </c>
      <c r="P97" s="2">
        <f t="shared" si="48"/>
        <v>303031.23599999998</v>
      </c>
      <c r="Q97" s="9">
        <f t="shared" si="42"/>
        <v>0</v>
      </c>
      <c r="R97" s="4">
        <f t="shared" si="49"/>
        <v>0</v>
      </c>
      <c r="S97" s="59">
        <f t="shared" si="50"/>
        <v>0</v>
      </c>
      <c r="T97" s="8">
        <f t="shared" si="60"/>
        <v>6.8500000000000005E-2</v>
      </c>
      <c r="U97" s="9">
        <f t="shared" si="61"/>
        <v>60</v>
      </c>
      <c r="V97" s="9">
        <v>252</v>
      </c>
      <c r="W97" s="10">
        <f t="shared" si="51"/>
        <v>1.0159002749999999</v>
      </c>
      <c r="X97" s="2">
        <f t="shared" si="52"/>
        <v>4818.2799859799998</v>
      </c>
      <c r="Y97" s="2">
        <v>0</v>
      </c>
      <c r="Z97" s="3">
        <f t="shared" si="53"/>
        <v>0</v>
      </c>
      <c r="AA97" s="1" t="str">
        <f t="shared" si="62"/>
        <v>A+J=</v>
      </c>
      <c r="AB97" s="7">
        <f t="shared" si="63"/>
        <v>40071</v>
      </c>
      <c r="AC97" s="5"/>
      <c r="AD97" s="13"/>
      <c r="AE97" s="14">
        <v>40172</v>
      </c>
      <c r="AF97" s="27" t="s">
        <v>84</v>
      </c>
      <c r="AG97" s="23"/>
      <c r="AH97" s="25"/>
      <c r="AI97" s="14">
        <v>41348</v>
      </c>
      <c r="AJ97" s="14">
        <f t="shared" si="37"/>
        <v>41347</v>
      </c>
      <c r="AK97" s="14">
        <f t="shared" si="38"/>
        <v>41353</v>
      </c>
      <c r="AL97" s="43">
        <f t="shared" si="39"/>
        <v>41382</v>
      </c>
      <c r="AM97" s="14">
        <f t="shared" si="40"/>
        <v>41353</v>
      </c>
      <c r="AN97" s="17">
        <f t="shared" si="41"/>
        <v>20</v>
      </c>
      <c r="AO97" s="1"/>
    </row>
    <row r="98" spans="1:41" x14ac:dyDescent="0.2">
      <c r="A98" s="118">
        <f t="shared" si="54"/>
        <v>40194</v>
      </c>
      <c r="B98" s="2">
        <f t="shared" si="43"/>
        <v>307984.60763481999</v>
      </c>
      <c r="C98" s="2">
        <f t="shared" si="55"/>
        <v>300000</v>
      </c>
      <c r="D98" s="50">
        <f t="shared" si="56"/>
        <v>3006.47</v>
      </c>
      <c r="E98" s="3">
        <f>IF(K98=1,VLOOKUP(A97,[1]Plan1!$AQ$43:$AS$500,3),E97)</f>
        <v>3017.59</v>
      </c>
      <c r="F98" s="7">
        <f t="shared" si="57"/>
        <v>40166</v>
      </c>
      <c r="G98" s="8">
        <f t="shared" si="44"/>
        <v>3.6986898256095024E-3</v>
      </c>
      <c r="H98" s="7">
        <f t="shared" si="58"/>
        <v>40231</v>
      </c>
      <c r="I98" s="7">
        <f t="shared" si="45"/>
        <v>40198</v>
      </c>
      <c r="J98" s="1">
        <f t="shared" si="59"/>
        <v>21</v>
      </c>
      <c r="K98" s="1">
        <f t="shared" si="46"/>
        <v>19</v>
      </c>
      <c r="L98" s="2">
        <f t="shared" si="47"/>
        <v>1.0033458399999999</v>
      </c>
      <c r="M98" s="10">
        <f t="shared" si="35"/>
        <v>1.00410127</v>
      </c>
      <c r="N98" s="10">
        <f t="shared" si="64"/>
        <v>1.0069127535559999</v>
      </c>
      <c r="O98" s="2">
        <f t="shared" si="34"/>
        <v>1.01028172</v>
      </c>
      <c r="P98" s="2">
        <f t="shared" si="48"/>
        <v>303084.516</v>
      </c>
      <c r="Q98" s="9">
        <f t="shared" si="42"/>
        <v>0</v>
      </c>
      <c r="R98" s="4">
        <f t="shared" si="49"/>
        <v>0</v>
      </c>
      <c r="S98" s="59">
        <f t="shared" si="50"/>
        <v>0</v>
      </c>
      <c r="T98" s="8">
        <f t="shared" si="60"/>
        <v>6.8500000000000005E-2</v>
      </c>
      <c r="U98" s="9">
        <f t="shared" si="61"/>
        <v>61</v>
      </c>
      <c r="V98" s="9">
        <v>252</v>
      </c>
      <c r="W98" s="10">
        <f t="shared" si="51"/>
        <v>1.01616741</v>
      </c>
      <c r="X98" s="2">
        <f t="shared" si="52"/>
        <v>4900.0916348199999</v>
      </c>
      <c r="Y98" s="2">
        <v>0</v>
      </c>
      <c r="Z98" s="3">
        <f t="shared" si="53"/>
        <v>0</v>
      </c>
      <c r="AA98" s="1" t="str">
        <f t="shared" si="62"/>
        <v>A+J=</v>
      </c>
      <c r="AB98" s="7">
        <f t="shared" si="63"/>
        <v>40071</v>
      </c>
      <c r="AC98" s="5"/>
      <c r="AD98" s="13"/>
      <c r="AE98" s="14">
        <v>40179</v>
      </c>
      <c r="AF98" s="27" t="s">
        <v>85</v>
      </c>
      <c r="AG98" s="23"/>
      <c r="AH98" s="25"/>
      <c r="AI98" s="14">
        <v>41379</v>
      </c>
      <c r="AJ98" s="14">
        <f t="shared" si="37"/>
        <v>41376</v>
      </c>
      <c r="AK98" s="14">
        <f t="shared" si="38"/>
        <v>41382</v>
      </c>
      <c r="AL98" s="43">
        <f t="shared" si="39"/>
        <v>41414</v>
      </c>
      <c r="AM98" s="14">
        <f t="shared" si="40"/>
        <v>41382</v>
      </c>
      <c r="AN98" s="17">
        <f t="shared" si="41"/>
        <v>21</v>
      </c>
      <c r="AO98" s="1"/>
    </row>
    <row r="99" spans="1:41" x14ac:dyDescent="0.2">
      <c r="A99" s="118">
        <f t="shared" si="54"/>
        <v>40195</v>
      </c>
      <c r="B99" s="2">
        <f t="shared" si="43"/>
        <v>307984.60763481999</v>
      </c>
      <c r="C99" s="2">
        <f t="shared" si="55"/>
        <v>300000</v>
      </c>
      <c r="D99" s="50">
        <f t="shared" si="56"/>
        <v>3006.47</v>
      </c>
      <c r="E99" s="3">
        <f>IF(K99=1,VLOOKUP(A98,[1]Plan1!$AQ$43:$AS$500,3),E98)</f>
        <v>3017.59</v>
      </c>
      <c r="F99" s="7">
        <f t="shared" si="57"/>
        <v>40166</v>
      </c>
      <c r="G99" s="8">
        <f t="shared" si="44"/>
        <v>3.6986898256095024E-3</v>
      </c>
      <c r="H99" s="7">
        <f t="shared" si="58"/>
        <v>40231</v>
      </c>
      <c r="I99" s="7">
        <f t="shared" si="45"/>
        <v>40198</v>
      </c>
      <c r="J99" s="1">
        <f t="shared" si="59"/>
        <v>21</v>
      </c>
      <c r="K99" s="1">
        <f t="shared" si="46"/>
        <v>19</v>
      </c>
      <c r="L99" s="2">
        <f t="shared" si="47"/>
        <v>1.0033458399999999</v>
      </c>
      <c r="M99" s="10">
        <f t="shared" si="35"/>
        <v>1.00410127</v>
      </c>
      <c r="N99" s="10">
        <f t="shared" si="64"/>
        <v>1.0069127535559999</v>
      </c>
      <c r="O99" s="2">
        <f t="shared" si="34"/>
        <v>1.01028172</v>
      </c>
      <c r="P99" s="2">
        <f t="shared" si="48"/>
        <v>303084.516</v>
      </c>
      <c r="Q99" s="9">
        <f t="shared" si="42"/>
        <v>0</v>
      </c>
      <c r="R99" s="4">
        <f t="shared" si="49"/>
        <v>0</v>
      </c>
      <c r="S99" s="59">
        <f t="shared" si="50"/>
        <v>0</v>
      </c>
      <c r="T99" s="8">
        <f t="shared" si="60"/>
        <v>6.8500000000000005E-2</v>
      </c>
      <c r="U99" s="9">
        <f t="shared" si="61"/>
        <v>61</v>
      </c>
      <c r="V99" s="9">
        <v>252</v>
      </c>
      <c r="W99" s="10">
        <f t="shared" si="51"/>
        <v>1.01616741</v>
      </c>
      <c r="X99" s="2">
        <f t="shared" si="52"/>
        <v>4900.0916348199999</v>
      </c>
      <c r="Y99" s="2">
        <v>0</v>
      </c>
      <c r="Z99" s="3">
        <f t="shared" si="53"/>
        <v>0</v>
      </c>
      <c r="AA99" s="1" t="str">
        <f t="shared" si="62"/>
        <v>A+J=</v>
      </c>
      <c r="AB99" s="7">
        <f t="shared" si="63"/>
        <v>40071</v>
      </c>
      <c r="AC99" s="5"/>
      <c r="AD99" s="13"/>
      <c r="AE99" s="14">
        <v>40224</v>
      </c>
      <c r="AF99" s="27" t="s">
        <v>79</v>
      </c>
      <c r="AG99" s="23"/>
      <c r="AH99" s="25"/>
      <c r="AI99" s="14">
        <v>41409</v>
      </c>
      <c r="AJ99" s="14">
        <f t="shared" si="37"/>
        <v>41408</v>
      </c>
      <c r="AK99" s="14">
        <f t="shared" si="38"/>
        <v>41414</v>
      </c>
      <c r="AL99" s="43">
        <f t="shared" si="39"/>
        <v>41445</v>
      </c>
      <c r="AM99" s="14">
        <f t="shared" si="40"/>
        <v>41414</v>
      </c>
      <c r="AN99" s="17">
        <f t="shared" si="41"/>
        <v>22</v>
      </c>
      <c r="AO99" s="1"/>
    </row>
    <row r="100" spans="1:41" x14ac:dyDescent="0.2">
      <c r="A100" s="118">
        <f t="shared" si="54"/>
        <v>40196</v>
      </c>
      <c r="B100" s="2">
        <f t="shared" si="43"/>
        <v>307984.60763481999</v>
      </c>
      <c r="C100" s="2">
        <f t="shared" si="55"/>
        <v>300000</v>
      </c>
      <c r="D100" s="50">
        <f t="shared" si="56"/>
        <v>3006.47</v>
      </c>
      <c r="E100" s="3">
        <f>IF(K100=1,VLOOKUP(A99,[1]Plan1!$AQ$43:$AS$500,3),E99)</f>
        <v>3017.59</v>
      </c>
      <c r="F100" s="7">
        <f t="shared" si="57"/>
        <v>40166</v>
      </c>
      <c r="G100" s="8">
        <f t="shared" si="44"/>
        <v>3.6986898256095024E-3</v>
      </c>
      <c r="H100" s="7">
        <f t="shared" si="58"/>
        <v>40231</v>
      </c>
      <c r="I100" s="7">
        <f t="shared" si="45"/>
        <v>40198</v>
      </c>
      <c r="J100" s="1">
        <f t="shared" si="59"/>
        <v>21</v>
      </c>
      <c r="K100" s="1">
        <f t="shared" si="46"/>
        <v>19</v>
      </c>
      <c r="L100" s="2">
        <f t="shared" si="47"/>
        <v>1.0033458399999999</v>
      </c>
      <c r="M100" s="10">
        <f t="shared" si="35"/>
        <v>1.00410127</v>
      </c>
      <c r="N100" s="10">
        <f t="shared" si="64"/>
        <v>1.0069127535559999</v>
      </c>
      <c r="O100" s="2">
        <f t="shared" si="34"/>
        <v>1.01028172</v>
      </c>
      <c r="P100" s="2">
        <f t="shared" si="48"/>
        <v>303084.516</v>
      </c>
      <c r="Q100" s="9">
        <f t="shared" si="42"/>
        <v>0</v>
      </c>
      <c r="R100" s="4">
        <f t="shared" si="49"/>
        <v>0</v>
      </c>
      <c r="S100" s="59">
        <f t="shared" si="50"/>
        <v>0</v>
      </c>
      <c r="T100" s="8">
        <f t="shared" si="60"/>
        <v>6.8500000000000005E-2</v>
      </c>
      <c r="U100" s="9">
        <f t="shared" si="61"/>
        <v>61</v>
      </c>
      <c r="V100" s="9">
        <v>252</v>
      </c>
      <c r="W100" s="10">
        <f t="shared" si="51"/>
        <v>1.01616741</v>
      </c>
      <c r="X100" s="2">
        <f t="shared" si="52"/>
        <v>4900.0916348199999</v>
      </c>
      <c r="Y100" s="2">
        <v>0</v>
      </c>
      <c r="Z100" s="3">
        <f t="shared" si="53"/>
        <v>0</v>
      </c>
      <c r="AA100" s="1" t="str">
        <f t="shared" si="62"/>
        <v>A+J=</v>
      </c>
      <c r="AB100" s="7">
        <f t="shared" si="63"/>
        <v>40071</v>
      </c>
      <c r="AC100" s="5"/>
      <c r="AD100" s="13"/>
      <c r="AE100" s="14">
        <v>40225</v>
      </c>
      <c r="AF100" s="27" t="s">
        <v>79</v>
      </c>
      <c r="AG100" s="23"/>
      <c r="AH100" s="25"/>
      <c r="AI100" s="14">
        <v>41440</v>
      </c>
      <c r="AJ100" s="14">
        <f t="shared" si="37"/>
        <v>41439</v>
      </c>
      <c r="AK100" s="14">
        <f t="shared" si="38"/>
        <v>41445</v>
      </c>
      <c r="AL100" s="43">
        <f t="shared" si="39"/>
        <v>41473</v>
      </c>
      <c r="AM100" s="14">
        <f t="shared" si="40"/>
        <v>41445</v>
      </c>
      <c r="AN100" s="17">
        <f t="shared" si="41"/>
        <v>20</v>
      </c>
      <c r="AO100" s="1"/>
    </row>
    <row r="101" spans="1:41" x14ac:dyDescent="0.2">
      <c r="A101" s="118">
        <f t="shared" si="54"/>
        <v>40197</v>
      </c>
      <c r="B101" s="2">
        <f t="shared" si="43"/>
        <v>308119.75842024997</v>
      </c>
      <c r="C101" s="2">
        <f t="shared" si="55"/>
        <v>300000</v>
      </c>
      <c r="D101" s="50">
        <f t="shared" si="56"/>
        <v>3006.47</v>
      </c>
      <c r="E101" s="3">
        <f>IF(K101=1,VLOOKUP(A100,[1]Plan1!$AQ$43:$AS$500,3),E100)</f>
        <v>3017.59</v>
      </c>
      <c r="F101" s="7">
        <f t="shared" si="57"/>
        <v>40166</v>
      </c>
      <c r="G101" s="8">
        <f t="shared" si="44"/>
        <v>3.6986898256095024E-3</v>
      </c>
      <c r="H101" s="7">
        <f t="shared" si="58"/>
        <v>40231</v>
      </c>
      <c r="I101" s="7">
        <f t="shared" si="45"/>
        <v>40198</v>
      </c>
      <c r="J101" s="1">
        <f t="shared" si="59"/>
        <v>21</v>
      </c>
      <c r="K101" s="1">
        <f t="shared" si="46"/>
        <v>20</v>
      </c>
      <c r="L101" s="2">
        <f t="shared" si="47"/>
        <v>1.0035222500000001</v>
      </c>
      <c r="M101" s="10">
        <f t="shared" si="35"/>
        <v>1.00410127</v>
      </c>
      <c r="N101" s="10">
        <f t="shared" si="64"/>
        <v>1.0069127535559999</v>
      </c>
      <c r="O101" s="2">
        <f t="shared" si="34"/>
        <v>1.0104593500000001</v>
      </c>
      <c r="P101" s="2">
        <f t="shared" si="48"/>
        <v>303137.80499999999</v>
      </c>
      <c r="Q101" s="9">
        <f t="shared" si="42"/>
        <v>0</v>
      </c>
      <c r="R101" s="4">
        <f t="shared" si="49"/>
        <v>0</v>
      </c>
      <c r="S101" s="59">
        <f t="shared" si="50"/>
        <v>0</v>
      </c>
      <c r="T101" s="8">
        <f t="shared" si="60"/>
        <v>6.8500000000000005E-2</v>
      </c>
      <c r="U101" s="9">
        <f t="shared" si="61"/>
        <v>62</v>
      </c>
      <c r="V101" s="9">
        <v>252</v>
      </c>
      <c r="W101" s="10">
        <f t="shared" si="51"/>
        <v>1.016434616</v>
      </c>
      <c r="X101" s="2">
        <f t="shared" si="52"/>
        <v>4981.9534202499999</v>
      </c>
      <c r="Y101" s="2">
        <v>0</v>
      </c>
      <c r="Z101" s="3">
        <f t="shared" si="53"/>
        <v>0</v>
      </c>
      <c r="AA101" s="1" t="str">
        <f t="shared" si="62"/>
        <v>A+J=</v>
      </c>
      <c r="AB101" s="7">
        <f t="shared" si="63"/>
        <v>40071</v>
      </c>
      <c r="AC101" s="5"/>
      <c r="AD101" s="13"/>
      <c r="AE101" s="14">
        <v>40270</v>
      </c>
      <c r="AF101" s="27" t="s">
        <v>80</v>
      </c>
      <c r="AG101" s="23"/>
      <c r="AH101" s="25"/>
      <c r="AI101" s="31">
        <v>41470</v>
      </c>
      <c r="AJ101" s="14">
        <f t="shared" si="37"/>
        <v>41467</v>
      </c>
      <c r="AK101" s="14">
        <f t="shared" si="38"/>
        <v>41473</v>
      </c>
      <c r="AL101" s="31">
        <f t="shared" si="39"/>
        <v>41506</v>
      </c>
      <c r="AM101" s="14">
        <f t="shared" si="40"/>
        <v>41473</v>
      </c>
      <c r="AN101" s="17">
        <f t="shared" si="41"/>
        <v>23</v>
      </c>
      <c r="AO101" s="1"/>
    </row>
    <row r="102" spans="1:41" x14ac:dyDescent="0.2">
      <c r="A102" s="118">
        <f t="shared" si="54"/>
        <v>40198</v>
      </c>
      <c r="B102" s="2">
        <f t="shared" si="43"/>
        <v>308254.96500755998</v>
      </c>
      <c r="C102" s="2">
        <f t="shared" si="55"/>
        <v>300000</v>
      </c>
      <c r="D102" s="50">
        <f t="shared" si="56"/>
        <v>3006.47</v>
      </c>
      <c r="E102" s="3">
        <f>IF(K102=1,VLOOKUP(A101,[1]Plan1!$AQ$43:$AS$500,3),E101)</f>
        <v>3017.59</v>
      </c>
      <c r="F102" s="7">
        <f t="shared" si="57"/>
        <v>40166</v>
      </c>
      <c r="G102" s="8">
        <f t="shared" si="44"/>
        <v>3.6986898256095024E-3</v>
      </c>
      <c r="H102" s="7">
        <f t="shared" si="58"/>
        <v>40231</v>
      </c>
      <c r="I102" s="7">
        <f t="shared" si="45"/>
        <v>40198</v>
      </c>
      <c r="J102" s="1">
        <f t="shared" si="59"/>
        <v>21</v>
      </c>
      <c r="K102" s="1">
        <f t="shared" si="46"/>
        <v>21</v>
      </c>
      <c r="L102" s="2">
        <f t="shared" si="47"/>
        <v>1.0036986800000001</v>
      </c>
      <c r="M102" s="10">
        <f t="shared" si="35"/>
        <v>1.00410127</v>
      </c>
      <c r="N102" s="10">
        <f t="shared" si="64"/>
        <v>1.0069127535559999</v>
      </c>
      <c r="O102" s="2">
        <f t="shared" si="34"/>
        <v>1.010637</v>
      </c>
      <c r="P102" s="2">
        <f t="shared" si="48"/>
        <v>303191.09999999998</v>
      </c>
      <c r="Q102" s="9">
        <f t="shared" si="42"/>
        <v>0</v>
      </c>
      <c r="R102" s="4">
        <f t="shared" si="49"/>
        <v>0</v>
      </c>
      <c r="S102" s="59">
        <f t="shared" si="50"/>
        <v>0</v>
      </c>
      <c r="T102" s="8">
        <f t="shared" si="60"/>
        <v>6.8500000000000005E-2</v>
      </c>
      <c r="U102" s="9">
        <f t="shared" si="61"/>
        <v>63</v>
      </c>
      <c r="V102" s="9">
        <v>252</v>
      </c>
      <c r="W102" s="10">
        <f t="shared" si="51"/>
        <v>1.0167018919999999</v>
      </c>
      <c r="X102" s="2">
        <f t="shared" si="52"/>
        <v>5063.8650075599999</v>
      </c>
      <c r="Y102" s="2">
        <v>0</v>
      </c>
      <c r="Z102" s="3">
        <f t="shared" ref="Z102:Z165" si="65">IF(S102&gt;0,S102+X102+Y102,0)</f>
        <v>0</v>
      </c>
      <c r="AA102" s="1" t="str">
        <f t="shared" si="62"/>
        <v>A+J=</v>
      </c>
      <c r="AB102" s="7">
        <f t="shared" si="63"/>
        <v>40071</v>
      </c>
      <c r="AC102" s="56"/>
      <c r="AD102" s="17"/>
      <c r="AE102" s="14">
        <v>40289</v>
      </c>
      <c r="AF102" s="27" t="s">
        <v>81</v>
      </c>
      <c r="AG102" s="23"/>
      <c r="AH102" s="25"/>
      <c r="AI102" s="14">
        <v>41501</v>
      </c>
      <c r="AJ102" s="14">
        <f t="shared" si="37"/>
        <v>41500</v>
      </c>
      <c r="AK102" s="14">
        <f t="shared" si="38"/>
        <v>41506</v>
      </c>
      <c r="AL102" s="43">
        <f t="shared" si="39"/>
        <v>41536</v>
      </c>
      <c r="AM102" s="14">
        <f t="shared" si="40"/>
        <v>41506</v>
      </c>
      <c r="AN102" s="17">
        <f t="shared" si="41"/>
        <v>22</v>
      </c>
      <c r="AO102" s="21"/>
    </row>
    <row r="103" spans="1:41" x14ac:dyDescent="0.2">
      <c r="A103" s="118">
        <f t="shared" si="54"/>
        <v>40199</v>
      </c>
      <c r="B103" s="2">
        <f t="shared" si="43"/>
        <v>308445.73867858999</v>
      </c>
      <c r="C103" s="2">
        <f t="shared" si="55"/>
        <v>300000</v>
      </c>
      <c r="D103" s="50">
        <f t="shared" si="56"/>
        <v>3017.59</v>
      </c>
      <c r="E103" s="3">
        <f>IF(K103=1,VLOOKUP(A102,[1]Plan1!$AQ$43:$AS$500,3),E102)</f>
        <v>3040.22</v>
      </c>
      <c r="F103" s="7">
        <f t="shared" si="57"/>
        <v>40199</v>
      </c>
      <c r="G103" s="8">
        <f t="shared" si="44"/>
        <v>7.499362073707605E-3</v>
      </c>
      <c r="H103" s="7">
        <f t="shared" si="58"/>
        <v>40231</v>
      </c>
      <c r="I103" s="7">
        <f t="shared" si="45"/>
        <v>40231</v>
      </c>
      <c r="J103" s="1">
        <f t="shared" si="59"/>
        <v>21</v>
      </c>
      <c r="K103" s="1">
        <f t="shared" si="46"/>
        <v>1</v>
      </c>
      <c r="L103" s="2">
        <f t="shared" si="47"/>
        <v>1.0003558400000001</v>
      </c>
      <c r="M103" s="10">
        <f t="shared" si="35"/>
        <v>1.0036986800000001</v>
      </c>
      <c r="N103" s="10">
        <f t="shared" si="64"/>
        <v>1.0106370016193225</v>
      </c>
      <c r="O103" s="2">
        <f t="shared" si="34"/>
        <v>1.01099662</v>
      </c>
      <c r="P103" s="2">
        <f t="shared" si="48"/>
        <v>303298.98599999998</v>
      </c>
      <c r="Q103" s="9">
        <f t="shared" si="42"/>
        <v>0</v>
      </c>
      <c r="R103" s="4">
        <f t="shared" si="49"/>
        <v>0</v>
      </c>
      <c r="S103" s="59">
        <f t="shared" si="50"/>
        <v>0</v>
      </c>
      <c r="T103" s="8">
        <f t="shared" si="60"/>
        <v>6.8500000000000005E-2</v>
      </c>
      <c r="U103" s="9">
        <f t="shared" si="61"/>
        <v>64</v>
      </c>
      <c r="V103" s="9">
        <v>252</v>
      </c>
      <c r="W103" s="10">
        <f t="shared" si="51"/>
        <v>1.0169692379999999</v>
      </c>
      <c r="X103" s="2">
        <f t="shared" si="52"/>
        <v>5146.75267859</v>
      </c>
      <c r="Y103" s="2">
        <v>0</v>
      </c>
      <c r="Z103" s="3">
        <f t="shared" si="65"/>
        <v>0</v>
      </c>
      <c r="AA103" s="1" t="str">
        <f t="shared" si="62"/>
        <v>A+J=</v>
      </c>
      <c r="AB103" s="7">
        <f t="shared" si="63"/>
        <v>40071</v>
      </c>
      <c r="AC103" s="5"/>
      <c r="AD103" s="17"/>
      <c r="AE103" s="14">
        <v>40332</v>
      </c>
      <c r="AF103" s="27" t="s">
        <v>83</v>
      </c>
      <c r="AG103" s="17"/>
      <c r="AH103" s="25"/>
      <c r="AI103" s="14">
        <v>41532</v>
      </c>
      <c r="AJ103" s="14">
        <f t="shared" si="37"/>
        <v>41530</v>
      </c>
      <c r="AK103" s="14">
        <f t="shared" si="38"/>
        <v>41536</v>
      </c>
      <c r="AL103" s="43">
        <f t="shared" si="39"/>
        <v>41565</v>
      </c>
      <c r="AM103" s="14">
        <f t="shared" si="40"/>
        <v>41536</v>
      </c>
      <c r="AN103" s="17">
        <f t="shared" si="41"/>
        <v>21</v>
      </c>
      <c r="AO103" s="1"/>
    </row>
    <row r="104" spans="1:41" x14ac:dyDescent="0.2">
      <c r="A104" s="118">
        <f t="shared" si="54"/>
        <v>40200</v>
      </c>
      <c r="B104" s="2">
        <f t="shared" si="43"/>
        <v>308636.63399781997</v>
      </c>
      <c r="C104" s="2">
        <f t="shared" si="55"/>
        <v>300000</v>
      </c>
      <c r="D104" s="50">
        <f t="shared" si="56"/>
        <v>3017.59</v>
      </c>
      <c r="E104" s="3">
        <f>IF(K104=1,VLOOKUP(A103,[1]Plan1!$AQ$43:$AS$500,3),E103)</f>
        <v>3040.22</v>
      </c>
      <c r="F104" s="7">
        <f t="shared" si="57"/>
        <v>40199</v>
      </c>
      <c r="G104" s="8">
        <f t="shared" si="44"/>
        <v>7.499362073707605E-3</v>
      </c>
      <c r="H104" s="7">
        <f t="shared" si="58"/>
        <v>40231</v>
      </c>
      <c r="I104" s="7">
        <f t="shared" si="45"/>
        <v>40231</v>
      </c>
      <c r="J104" s="1">
        <f t="shared" si="59"/>
        <v>21</v>
      </c>
      <c r="K104" s="1">
        <f t="shared" si="46"/>
        <v>2</v>
      </c>
      <c r="L104" s="2">
        <f t="shared" si="47"/>
        <v>1.0007118100000001</v>
      </c>
      <c r="M104" s="10">
        <f t="shared" si="35"/>
        <v>1.0036986800000001</v>
      </c>
      <c r="N104" s="10">
        <f t="shared" si="64"/>
        <v>1.0106370016193225</v>
      </c>
      <c r="O104" s="2">
        <f t="shared" si="34"/>
        <v>1.0113563800000001</v>
      </c>
      <c r="P104" s="2">
        <f t="shared" si="48"/>
        <v>303406.91399999999</v>
      </c>
      <c r="Q104" s="9">
        <f t="shared" si="42"/>
        <v>0</v>
      </c>
      <c r="R104" s="4">
        <f t="shared" si="49"/>
        <v>0</v>
      </c>
      <c r="S104" s="59">
        <f t="shared" si="50"/>
        <v>0</v>
      </c>
      <c r="T104" s="8">
        <f t="shared" si="60"/>
        <v>6.8500000000000005E-2</v>
      </c>
      <c r="U104" s="9">
        <f t="shared" si="61"/>
        <v>65</v>
      </c>
      <c r="V104" s="9">
        <v>252</v>
      </c>
      <c r="W104" s="10">
        <f t="shared" si="51"/>
        <v>1.017236654</v>
      </c>
      <c r="X104" s="2">
        <f t="shared" si="52"/>
        <v>5229.7199978199997</v>
      </c>
      <c r="Y104" s="2">
        <v>0</v>
      </c>
      <c r="Z104" s="3">
        <f t="shared" si="65"/>
        <v>0</v>
      </c>
      <c r="AA104" s="1" t="str">
        <f t="shared" si="62"/>
        <v>A+J=</v>
      </c>
      <c r="AB104" s="7">
        <f t="shared" si="63"/>
        <v>40071</v>
      </c>
      <c r="AC104" s="5"/>
      <c r="AD104" s="22"/>
      <c r="AE104" s="14">
        <v>40428</v>
      </c>
      <c r="AF104" s="27" t="s">
        <v>75</v>
      </c>
      <c r="AG104" s="22"/>
      <c r="AH104" s="25"/>
      <c r="AI104" s="14">
        <v>41562</v>
      </c>
      <c r="AJ104" s="14">
        <f t="shared" si="37"/>
        <v>41561</v>
      </c>
      <c r="AK104" s="14">
        <f t="shared" si="38"/>
        <v>41565</v>
      </c>
      <c r="AL104" s="43">
        <f t="shared" si="39"/>
        <v>41599</v>
      </c>
      <c r="AM104" s="14">
        <f t="shared" si="40"/>
        <v>41565</v>
      </c>
      <c r="AN104" s="17">
        <f t="shared" si="41"/>
        <v>23</v>
      </c>
      <c r="AO104" s="1"/>
    </row>
    <row r="105" spans="1:41" x14ac:dyDescent="0.2">
      <c r="A105" s="118">
        <f t="shared" si="54"/>
        <v>40201</v>
      </c>
      <c r="B105" s="2">
        <f t="shared" si="43"/>
        <v>308827.64827261999</v>
      </c>
      <c r="C105" s="2">
        <f t="shared" si="55"/>
        <v>300000</v>
      </c>
      <c r="D105" s="50">
        <f t="shared" si="56"/>
        <v>3017.59</v>
      </c>
      <c r="E105" s="3">
        <f>IF(K105=1,VLOOKUP(A104,[1]Plan1!$AQ$43:$AS$500,3),E104)</f>
        <v>3040.22</v>
      </c>
      <c r="F105" s="7">
        <f t="shared" si="57"/>
        <v>40199</v>
      </c>
      <c r="G105" s="8">
        <f t="shared" si="44"/>
        <v>7.499362073707605E-3</v>
      </c>
      <c r="H105" s="7">
        <f t="shared" si="58"/>
        <v>40231</v>
      </c>
      <c r="I105" s="7">
        <f t="shared" si="45"/>
        <v>40231</v>
      </c>
      <c r="J105" s="1">
        <f t="shared" si="59"/>
        <v>21</v>
      </c>
      <c r="K105" s="1">
        <f t="shared" si="46"/>
        <v>3</v>
      </c>
      <c r="L105" s="2">
        <f t="shared" si="47"/>
        <v>1.0010679099999999</v>
      </c>
      <c r="M105" s="10">
        <f t="shared" si="35"/>
        <v>1.0036986800000001</v>
      </c>
      <c r="N105" s="10">
        <f t="shared" si="64"/>
        <v>1.0106370016193225</v>
      </c>
      <c r="O105" s="2">
        <f t="shared" ref="O105:O168" si="66">TRUNC(TRUNC((L105*N105),15),8)</f>
        <v>1.01171627</v>
      </c>
      <c r="P105" s="2">
        <f t="shared" si="48"/>
        <v>303514.88099999999</v>
      </c>
      <c r="Q105" s="9">
        <f t="shared" si="42"/>
        <v>0</v>
      </c>
      <c r="R105" s="4">
        <f t="shared" si="49"/>
        <v>0</v>
      </c>
      <c r="S105" s="59">
        <f t="shared" si="50"/>
        <v>0</v>
      </c>
      <c r="T105" s="8">
        <f t="shared" si="60"/>
        <v>6.8500000000000005E-2</v>
      </c>
      <c r="U105" s="9">
        <f t="shared" si="61"/>
        <v>66</v>
      </c>
      <c r="V105" s="9">
        <v>252</v>
      </c>
      <c r="W105" s="10">
        <f t="shared" si="51"/>
        <v>1.0175041410000001</v>
      </c>
      <c r="X105" s="2">
        <f t="shared" si="52"/>
        <v>5312.7672726199999</v>
      </c>
      <c r="Y105" s="2">
        <v>0</v>
      </c>
      <c r="Z105" s="3">
        <f t="shared" si="65"/>
        <v>0</v>
      </c>
      <c r="AA105" s="1" t="str">
        <f t="shared" si="62"/>
        <v>A+J=</v>
      </c>
      <c r="AB105" s="7">
        <f t="shared" si="63"/>
        <v>40071</v>
      </c>
      <c r="AC105" s="5"/>
      <c r="AD105" s="31"/>
      <c r="AE105" s="14">
        <v>40463</v>
      </c>
      <c r="AF105" s="27" t="s">
        <v>76</v>
      </c>
      <c r="AG105" s="35"/>
      <c r="AH105" s="21"/>
      <c r="AI105" s="31">
        <v>41593</v>
      </c>
      <c r="AJ105" s="14">
        <f t="shared" si="37"/>
        <v>41592</v>
      </c>
      <c r="AK105" s="14">
        <f t="shared" si="38"/>
        <v>41599</v>
      </c>
      <c r="AL105" s="31">
        <f t="shared" si="39"/>
        <v>41627</v>
      </c>
      <c r="AM105" s="14">
        <f t="shared" si="40"/>
        <v>41599</v>
      </c>
      <c r="AN105" s="17">
        <f t="shared" si="41"/>
        <v>20</v>
      </c>
      <c r="AO105" s="1"/>
    </row>
    <row r="106" spans="1:41" x14ac:dyDescent="0.2">
      <c r="A106" s="118">
        <f t="shared" si="54"/>
        <v>40202</v>
      </c>
      <c r="B106" s="2">
        <f t="shared" si="43"/>
        <v>308827.64827261999</v>
      </c>
      <c r="C106" s="2">
        <f t="shared" si="55"/>
        <v>300000</v>
      </c>
      <c r="D106" s="50">
        <f t="shared" si="56"/>
        <v>3017.59</v>
      </c>
      <c r="E106" s="3">
        <f>IF(K106=1,VLOOKUP(A105,[1]Plan1!$AQ$43:$AS$500,3),E105)</f>
        <v>3040.22</v>
      </c>
      <c r="F106" s="7">
        <f t="shared" si="57"/>
        <v>40199</v>
      </c>
      <c r="G106" s="8">
        <f t="shared" si="44"/>
        <v>7.499362073707605E-3</v>
      </c>
      <c r="H106" s="7">
        <f t="shared" si="58"/>
        <v>40231</v>
      </c>
      <c r="I106" s="7">
        <f t="shared" si="45"/>
        <v>40231</v>
      </c>
      <c r="J106" s="1">
        <f t="shared" si="59"/>
        <v>21</v>
      </c>
      <c r="K106" s="1">
        <f t="shared" si="46"/>
        <v>3</v>
      </c>
      <c r="L106" s="2">
        <f t="shared" si="47"/>
        <v>1.0010679099999999</v>
      </c>
      <c r="M106" s="10">
        <f t="shared" ref="M106:M169" si="67">IF(I106&gt;I105,L105,M105)</f>
        <v>1.0036986800000001</v>
      </c>
      <c r="N106" s="10">
        <f t="shared" si="64"/>
        <v>1.0106370016193225</v>
      </c>
      <c r="O106" s="2">
        <f t="shared" si="66"/>
        <v>1.01171627</v>
      </c>
      <c r="P106" s="2">
        <f t="shared" si="48"/>
        <v>303514.88099999999</v>
      </c>
      <c r="Q106" s="9">
        <f t="shared" si="42"/>
        <v>0</v>
      </c>
      <c r="R106" s="4">
        <f t="shared" si="49"/>
        <v>0</v>
      </c>
      <c r="S106" s="59">
        <f t="shared" si="50"/>
        <v>0</v>
      </c>
      <c r="T106" s="8">
        <f t="shared" si="60"/>
        <v>6.8500000000000005E-2</v>
      </c>
      <c r="U106" s="9">
        <f t="shared" si="61"/>
        <v>66</v>
      </c>
      <c r="V106" s="9">
        <v>252</v>
      </c>
      <c r="W106" s="10">
        <f t="shared" si="51"/>
        <v>1.0175041410000001</v>
      </c>
      <c r="X106" s="2">
        <f t="shared" si="52"/>
        <v>5312.7672726199999</v>
      </c>
      <c r="Y106" s="2">
        <v>0</v>
      </c>
      <c r="Z106" s="3">
        <f t="shared" si="65"/>
        <v>0</v>
      </c>
      <c r="AA106" s="1" t="str">
        <f t="shared" si="62"/>
        <v>A+J=</v>
      </c>
      <c r="AB106" s="7">
        <f t="shared" si="63"/>
        <v>40071</v>
      </c>
      <c r="AC106" s="5"/>
      <c r="AD106" s="14"/>
      <c r="AE106" s="14">
        <v>40484</v>
      </c>
      <c r="AF106" s="27" t="s">
        <v>77</v>
      </c>
      <c r="AG106" s="23"/>
      <c r="AH106" s="1"/>
      <c r="AI106" s="14">
        <v>41623</v>
      </c>
      <c r="AJ106" s="14">
        <f t="shared" si="37"/>
        <v>41621</v>
      </c>
      <c r="AK106" s="14">
        <f t="shared" si="38"/>
        <v>41627</v>
      </c>
      <c r="AL106" s="43">
        <f t="shared" si="39"/>
        <v>41659</v>
      </c>
      <c r="AM106" s="14">
        <f t="shared" si="40"/>
        <v>41627</v>
      </c>
      <c r="AN106" s="17">
        <f t="shared" si="41"/>
        <v>20</v>
      </c>
      <c r="AO106" s="1"/>
    </row>
    <row r="107" spans="1:41" x14ac:dyDescent="0.2">
      <c r="A107" s="118">
        <f t="shared" si="54"/>
        <v>40203</v>
      </c>
      <c r="B107" s="2">
        <f t="shared" si="43"/>
        <v>308827.64827261999</v>
      </c>
      <c r="C107" s="2">
        <f t="shared" si="55"/>
        <v>300000</v>
      </c>
      <c r="D107" s="50">
        <f t="shared" si="56"/>
        <v>3017.59</v>
      </c>
      <c r="E107" s="3">
        <f>IF(K107=1,VLOOKUP(A106,[1]Plan1!$AQ$43:$AS$500,3),E106)</f>
        <v>3040.22</v>
      </c>
      <c r="F107" s="7">
        <f t="shared" si="57"/>
        <v>40199</v>
      </c>
      <c r="G107" s="8">
        <f t="shared" si="44"/>
        <v>7.499362073707605E-3</v>
      </c>
      <c r="H107" s="7">
        <f t="shared" si="58"/>
        <v>40231</v>
      </c>
      <c r="I107" s="7">
        <f t="shared" si="45"/>
        <v>40231</v>
      </c>
      <c r="J107" s="1">
        <f t="shared" si="59"/>
        <v>21</v>
      </c>
      <c r="K107" s="1">
        <f t="shared" si="46"/>
        <v>3</v>
      </c>
      <c r="L107" s="2">
        <f t="shared" si="47"/>
        <v>1.0010679099999999</v>
      </c>
      <c r="M107" s="10">
        <f t="shared" si="67"/>
        <v>1.0036986800000001</v>
      </c>
      <c r="N107" s="10">
        <f t="shared" si="64"/>
        <v>1.0106370016193225</v>
      </c>
      <c r="O107" s="2">
        <f t="shared" si="66"/>
        <v>1.01171627</v>
      </c>
      <c r="P107" s="2">
        <f t="shared" si="48"/>
        <v>303514.88099999999</v>
      </c>
      <c r="Q107" s="9">
        <f t="shared" si="42"/>
        <v>0</v>
      </c>
      <c r="R107" s="4">
        <f t="shared" si="49"/>
        <v>0</v>
      </c>
      <c r="S107" s="59">
        <f t="shared" si="50"/>
        <v>0</v>
      </c>
      <c r="T107" s="8">
        <f t="shared" si="60"/>
        <v>6.8500000000000005E-2</v>
      </c>
      <c r="U107" s="9">
        <f t="shared" si="61"/>
        <v>66</v>
      </c>
      <c r="V107" s="9">
        <v>252</v>
      </c>
      <c r="W107" s="10">
        <f t="shared" si="51"/>
        <v>1.0175041410000001</v>
      </c>
      <c r="X107" s="2">
        <f t="shared" si="52"/>
        <v>5312.7672726199999</v>
      </c>
      <c r="Y107" s="2">
        <v>0</v>
      </c>
      <c r="Z107" s="3">
        <f t="shared" si="65"/>
        <v>0</v>
      </c>
      <c r="AA107" s="1" t="str">
        <f t="shared" si="62"/>
        <v>A+J=</v>
      </c>
      <c r="AB107" s="7">
        <f t="shared" si="63"/>
        <v>40071</v>
      </c>
      <c r="AC107" s="5"/>
      <c r="AD107" s="14"/>
      <c r="AE107" s="14">
        <v>40497</v>
      </c>
      <c r="AF107" s="27" t="s">
        <v>78</v>
      </c>
      <c r="AG107" s="23"/>
      <c r="AH107" s="1"/>
      <c r="AI107" s="14">
        <v>41654</v>
      </c>
      <c r="AJ107" s="14">
        <f t="shared" si="37"/>
        <v>41653</v>
      </c>
      <c r="AK107" s="14">
        <f t="shared" si="38"/>
        <v>41659</v>
      </c>
      <c r="AL107" s="43">
        <f t="shared" si="39"/>
        <v>41690</v>
      </c>
      <c r="AM107" s="14">
        <f t="shared" si="40"/>
        <v>41659</v>
      </c>
      <c r="AN107" s="17">
        <f t="shared" si="41"/>
        <v>23</v>
      </c>
      <c r="AO107" s="1"/>
    </row>
    <row r="108" spans="1:41" x14ac:dyDescent="0.2">
      <c r="A108" s="118">
        <f t="shared" si="54"/>
        <v>40204</v>
      </c>
      <c r="B108" s="2">
        <f t="shared" si="43"/>
        <v>309018.77820033004</v>
      </c>
      <c r="C108" s="2">
        <f t="shared" si="55"/>
        <v>300000</v>
      </c>
      <c r="D108" s="50">
        <f t="shared" si="56"/>
        <v>3017.59</v>
      </c>
      <c r="E108" s="3">
        <f>IF(K108=1,VLOOKUP(A107,[1]Plan1!$AQ$43:$AS$500,3),E107)</f>
        <v>3040.22</v>
      </c>
      <c r="F108" s="7">
        <f t="shared" si="57"/>
        <v>40199</v>
      </c>
      <c r="G108" s="8">
        <f t="shared" si="44"/>
        <v>7.499362073707605E-3</v>
      </c>
      <c r="H108" s="7">
        <f t="shared" si="58"/>
        <v>40231</v>
      </c>
      <c r="I108" s="7">
        <f t="shared" si="45"/>
        <v>40231</v>
      </c>
      <c r="J108" s="1">
        <f t="shared" si="59"/>
        <v>21</v>
      </c>
      <c r="K108" s="1">
        <f t="shared" si="46"/>
        <v>4</v>
      </c>
      <c r="L108" s="2">
        <f t="shared" si="47"/>
        <v>1.00142413</v>
      </c>
      <c r="M108" s="10">
        <f t="shared" si="67"/>
        <v>1.0036986800000001</v>
      </c>
      <c r="N108" s="10">
        <f t="shared" si="64"/>
        <v>1.0106370016193225</v>
      </c>
      <c r="O108" s="2">
        <f t="shared" si="66"/>
        <v>1.0120762800000001</v>
      </c>
      <c r="P108" s="2">
        <f t="shared" si="48"/>
        <v>303622.88400000002</v>
      </c>
      <c r="Q108" s="9">
        <f t="shared" si="42"/>
        <v>0</v>
      </c>
      <c r="R108" s="4">
        <f t="shared" si="49"/>
        <v>0</v>
      </c>
      <c r="S108" s="59">
        <f t="shared" si="50"/>
        <v>0</v>
      </c>
      <c r="T108" s="8">
        <f t="shared" si="60"/>
        <v>6.8500000000000005E-2</v>
      </c>
      <c r="U108" s="9">
        <f t="shared" si="61"/>
        <v>67</v>
      </c>
      <c r="V108" s="9">
        <v>252</v>
      </c>
      <c r="W108" s="10">
        <f t="shared" si="51"/>
        <v>1.017771698</v>
      </c>
      <c r="X108" s="2">
        <f t="shared" si="52"/>
        <v>5395.8942003299999</v>
      </c>
      <c r="Y108" s="2">
        <v>0</v>
      </c>
      <c r="Z108" s="3">
        <f t="shared" si="65"/>
        <v>0</v>
      </c>
      <c r="AA108" s="1" t="str">
        <f t="shared" si="62"/>
        <v>A+J=</v>
      </c>
      <c r="AB108" s="7">
        <f t="shared" si="63"/>
        <v>40071</v>
      </c>
      <c r="AC108" s="5"/>
      <c r="AD108" s="14"/>
      <c r="AE108" s="14">
        <v>40609</v>
      </c>
      <c r="AF108" s="27" t="s">
        <v>86</v>
      </c>
      <c r="AG108" s="23"/>
      <c r="AH108" s="1"/>
      <c r="AI108" s="14">
        <v>41685</v>
      </c>
      <c r="AJ108" s="14">
        <f t="shared" si="37"/>
        <v>41684</v>
      </c>
      <c r="AK108" s="14">
        <f t="shared" si="38"/>
        <v>41690</v>
      </c>
      <c r="AL108" s="43">
        <f t="shared" si="39"/>
        <v>41718</v>
      </c>
      <c r="AM108" s="14">
        <f t="shared" si="40"/>
        <v>41690</v>
      </c>
      <c r="AN108" s="17">
        <f t="shared" si="41"/>
        <v>18</v>
      </c>
      <c r="AO108" s="1"/>
    </row>
    <row r="109" spans="1:41" x14ac:dyDescent="0.2">
      <c r="A109" s="118">
        <f t="shared" si="54"/>
        <v>40205</v>
      </c>
      <c r="B109" s="2">
        <f t="shared" si="43"/>
        <v>309210.02719038998</v>
      </c>
      <c r="C109" s="2">
        <f t="shared" si="55"/>
        <v>300000</v>
      </c>
      <c r="D109" s="50">
        <f t="shared" si="56"/>
        <v>3017.59</v>
      </c>
      <c r="E109" s="3">
        <f>IF(K109=1,VLOOKUP(A108,[1]Plan1!$AQ$43:$AS$500,3),E108)</f>
        <v>3040.22</v>
      </c>
      <c r="F109" s="7">
        <f t="shared" si="57"/>
        <v>40199</v>
      </c>
      <c r="G109" s="8">
        <f t="shared" si="44"/>
        <v>7.499362073707605E-3</v>
      </c>
      <c r="H109" s="7">
        <f t="shared" si="58"/>
        <v>40231</v>
      </c>
      <c r="I109" s="7">
        <f t="shared" si="45"/>
        <v>40231</v>
      </c>
      <c r="J109" s="1">
        <f t="shared" si="59"/>
        <v>21</v>
      </c>
      <c r="K109" s="1">
        <f t="shared" si="46"/>
        <v>5</v>
      </c>
      <c r="L109" s="2">
        <f t="shared" si="47"/>
        <v>1.0017804800000001</v>
      </c>
      <c r="M109" s="10">
        <f t="shared" si="67"/>
        <v>1.0036986800000001</v>
      </c>
      <c r="N109" s="10">
        <f t="shared" si="64"/>
        <v>1.0106370016193225</v>
      </c>
      <c r="O109" s="2">
        <f t="shared" si="66"/>
        <v>1.01243642</v>
      </c>
      <c r="P109" s="2">
        <f t="shared" si="48"/>
        <v>303730.92599999998</v>
      </c>
      <c r="Q109" s="9">
        <f t="shared" si="42"/>
        <v>0</v>
      </c>
      <c r="R109" s="4">
        <f t="shared" si="49"/>
        <v>0</v>
      </c>
      <c r="S109" s="59">
        <f t="shared" si="50"/>
        <v>0</v>
      </c>
      <c r="T109" s="8">
        <f t="shared" si="60"/>
        <v>6.8500000000000005E-2</v>
      </c>
      <c r="U109" s="9">
        <f t="shared" si="61"/>
        <v>68</v>
      </c>
      <c r="V109" s="9">
        <v>252</v>
      </c>
      <c r="W109" s="10">
        <f t="shared" si="51"/>
        <v>1.018039326</v>
      </c>
      <c r="X109" s="2">
        <f t="shared" si="52"/>
        <v>5479.1011903899998</v>
      </c>
      <c r="Y109" s="2">
        <v>0</v>
      </c>
      <c r="Z109" s="3">
        <f t="shared" si="65"/>
        <v>0</v>
      </c>
      <c r="AA109" s="1" t="str">
        <f t="shared" si="62"/>
        <v>A+J=</v>
      </c>
      <c r="AB109" s="7">
        <f t="shared" si="63"/>
        <v>40071</v>
      </c>
      <c r="AC109" s="5"/>
      <c r="AD109" s="14"/>
      <c r="AE109" s="14">
        <v>40610</v>
      </c>
      <c r="AF109" s="27" t="s">
        <v>87</v>
      </c>
      <c r="AG109" s="23"/>
      <c r="AH109" s="1"/>
      <c r="AI109" s="14">
        <v>41713</v>
      </c>
      <c r="AJ109" s="14">
        <f t="shared" si="37"/>
        <v>41712</v>
      </c>
      <c r="AK109" s="14">
        <f t="shared" si="38"/>
        <v>41718</v>
      </c>
      <c r="AL109" s="43">
        <f t="shared" si="39"/>
        <v>41751</v>
      </c>
      <c r="AM109" s="14">
        <f t="shared" si="40"/>
        <v>41718</v>
      </c>
      <c r="AN109" s="17">
        <f t="shared" si="41"/>
        <v>21</v>
      </c>
      <c r="AO109" s="1"/>
    </row>
    <row r="110" spans="1:41" x14ac:dyDescent="0.2">
      <c r="A110" s="118">
        <f t="shared" si="54"/>
        <v>40206</v>
      </c>
      <c r="B110" s="2">
        <f t="shared" si="43"/>
        <v>309401.39499328</v>
      </c>
      <c r="C110" s="2">
        <f t="shared" si="55"/>
        <v>300000</v>
      </c>
      <c r="D110" s="50">
        <f t="shared" si="56"/>
        <v>3017.59</v>
      </c>
      <c r="E110" s="3">
        <f>IF(K110=1,VLOOKUP(A109,[1]Plan1!$AQ$43:$AS$500,3),E109)</f>
        <v>3040.22</v>
      </c>
      <c r="F110" s="7">
        <f t="shared" si="57"/>
        <v>40199</v>
      </c>
      <c r="G110" s="8">
        <f t="shared" si="44"/>
        <v>7.499362073707605E-3</v>
      </c>
      <c r="H110" s="7">
        <f t="shared" si="58"/>
        <v>40231</v>
      </c>
      <c r="I110" s="7">
        <f t="shared" si="45"/>
        <v>40231</v>
      </c>
      <c r="J110" s="1">
        <f t="shared" si="59"/>
        <v>21</v>
      </c>
      <c r="K110" s="1">
        <f t="shared" si="46"/>
        <v>6</v>
      </c>
      <c r="L110" s="2">
        <f t="shared" si="47"/>
        <v>1.0021369600000001</v>
      </c>
      <c r="M110" s="10">
        <f t="shared" si="67"/>
        <v>1.0036986800000001</v>
      </c>
      <c r="N110" s="10">
        <f t="shared" si="64"/>
        <v>1.0106370016193225</v>
      </c>
      <c r="O110" s="2">
        <f t="shared" si="66"/>
        <v>1.0127966900000001</v>
      </c>
      <c r="P110" s="2">
        <f t="shared" si="48"/>
        <v>303839.00699999998</v>
      </c>
      <c r="Q110" s="9">
        <f t="shared" si="42"/>
        <v>0</v>
      </c>
      <c r="R110" s="4">
        <f t="shared" si="49"/>
        <v>0</v>
      </c>
      <c r="S110" s="59">
        <f t="shared" si="50"/>
        <v>0</v>
      </c>
      <c r="T110" s="8">
        <f t="shared" si="60"/>
        <v>6.8500000000000005E-2</v>
      </c>
      <c r="U110" s="9">
        <f t="shared" si="61"/>
        <v>69</v>
      </c>
      <c r="V110" s="9">
        <v>252</v>
      </c>
      <c r="W110" s="10">
        <f t="shared" si="51"/>
        <v>1.0183070240000001</v>
      </c>
      <c r="X110" s="2">
        <f t="shared" si="52"/>
        <v>5562.38799328</v>
      </c>
      <c r="Y110" s="2">
        <v>0</v>
      </c>
      <c r="Z110" s="3">
        <f t="shared" si="65"/>
        <v>0</v>
      </c>
      <c r="AA110" s="1" t="str">
        <f t="shared" si="62"/>
        <v>A+J=</v>
      </c>
      <c r="AB110" s="7">
        <f t="shared" si="63"/>
        <v>40071</v>
      </c>
      <c r="AC110" s="5"/>
      <c r="AD110" s="14"/>
      <c r="AE110" s="14">
        <v>40654</v>
      </c>
      <c r="AF110" s="27" t="s">
        <v>88</v>
      </c>
      <c r="AG110" s="23"/>
      <c r="AH110" s="1"/>
      <c r="AI110" s="14">
        <v>41744</v>
      </c>
      <c r="AJ110" s="14">
        <f t="shared" si="37"/>
        <v>41743</v>
      </c>
      <c r="AK110" s="14">
        <f t="shared" si="38"/>
        <v>41751</v>
      </c>
      <c r="AL110" s="43">
        <f t="shared" si="39"/>
        <v>41779</v>
      </c>
      <c r="AM110" s="14">
        <f t="shared" si="40"/>
        <v>41751</v>
      </c>
      <c r="AN110" s="17">
        <f t="shared" si="41"/>
        <v>19</v>
      </c>
      <c r="AO110" s="1"/>
    </row>
    <row r="111" spans="1:41" x14ac:dyDescent="0.2">
      <c r="A111" s="118">
        <f t="shared" si="54"/>
        <v>40207</v>
      </c>
      <c r="B111" s="2">
        <f t="shared" si="43"/>
        <v>309592.87860728998</v>
      </c>
      <c r="C111" s="2">
        <f t="shared" si="55"/>
        <v>300000</v>
      </c>
      <c r="D111" s="50">
        <f t="shared" si="56"/>
        <v>3017.59</v>
      </c>
      <c r="E111" s="3">
        <f>IF(K111=1,VLOOKUP(A110,[1]Plan1!$AQ$43:$AS$500,3),E110)</f>
        <v>3040.22</v>
      </c>
      <c r="F111" s="7">
        <f t="shared" si="57"/>
        <v>40199</v>
      </c>
      <c r="G111" s="8">
        <f t="shared" si="44"/>
        <v>7.499362073707605E-3</v>
      </c>
      <c r="H111" s="7">
        <f t="shared" si="58"/>
        <v>40231</v>
      </c>
      <c r="I111" s="7">
        <f t="shared" si="45"/>
        <v>40231</v>
      </c>
      <c r="J111" s="1">
        <f t="shared" si="59"/>
        <v>21</v>
      </c>
      <c r="K111" s="1">
        <f t="shared" si="46"/>
        <v>7</v>
      </c>
      <c r="L111" s="2">
        <f t="shared" si="47"/>
        <v>1.00249356</v>
      </c>
      <c r="M111" s="10">
        <f t="shared" si="67"/>
        <v>1.0036986800000001</v>
      </c>
      <c r="N111" s="10">
        <f t="shared" si="64"/>
        <v>1.0106370016193225</v>
      </c>
      <c r="O111" s="2">
        <f t="shared" si="66"/>
        <v>1.01315708</v>
      </c>
      <c r="P111" s="2">
        <f t="shared" si="48"/>
        <v>303947.12400000001</v>
      </c>
      <c r="Q111" s="9">
        <f t="shared" si="42"/>
        <v>0</v>
      </c>
      <c r="R111" s="4">
        <f t="shared" si="49"/>
        <v>0</v>
      </c>
      <c r="S111" s="59">
        <f t="shared" si="50"/>
        <v>0</v>
      </c>
      <c r="T111" s="8">
        <f t="shared" si="60"/>
        <v>6.8500000000000005E-2</v>
      </c>
      <c r="U111" s="9">
        <f t="shared" si="61"/>
        <v>70</v>
      </c>
      <c r="V111" s="9">
        <v>252</v>
      </c>
      <c r="W111" s="10">
        <f t="shared" si="51"/>
        <v>1.0185747919999999</v>
      </c>
      <c r="X111" s="2">
        <f t="shared" si="52"/>
        <v>5645.7546072900004</v>
      </c>
      <c r="Y111" s="2">
        <v>0</v>
      </c>
      <c r="Z111" s="3">
        <f t="shared" si="65"/>
        <v>0</v>
      </c>
      <c r="AA111" s="1" t="str">
        <f t="shared" si="62"/>
        <v>A+J=</v>
      </c>
      <c r="AB111" s="7">
        <f t="shared" si="63"/>
        <v>40071</v>
      </c>
      <c r="AC111" s="5"/>
      <c r="AD111" s="14"/>
      <c r="AE111" s="14">
        <v>40655</v>
      </c>
      <c r="AF111" s="27" t="s">
        <v>89</v>
      </c>
      <c r="AG111" s="23"/>
      <c r="AH111" s="1"/>
      <c r="AI111" s="14">
        <v>41774</v>
      </c>
      <c r="AJ111" s="14">
        <f t="shared" si="37"/>
        <v>41773</v>
      </c>
      <c r="AK111" s="14">
        <f t="shared" si="38"/>
        <v>41779</v>
      </c>
      <c r="AL111" s="43">
        <f t="shared" si="39"/>
        <v>41810</v>
      </c>
      <c r="AM111" s="14">
        <f t="shared" si="40"/>
        <v>41779</v>
      </c>
      <c r="AN111" s="17">
        <f t="shared" si="41"/>
        <v>22</v>
      </c>
      <c r="AO111" s="1"/>
    </row>
    <row r="112" spans="1:41" x14ac:dyDescent="0.2">
      <c r="A112" s="118">
        <f t="shared" si="54"/>
        <v>40208</v>
      </c>
      <c r="B112" s="2">
        <f t="shared" si="43"/>
        <v>309784.48450115998</v>
      </c>
      <c r="C112" s="2">
        <f t="shared" si="55"/>
        <v>300000</v>
      </c>
      <c r="D112" s="50">
        <f t="shared" si="56"/>
        <v>3017.59</v>
      </c>
      <c r="E112" s="3">
        <f>IF(K112=1,VLOOKUP(A111,[1]Plan1!$AQ$43:$AS$500,3),E111)</f>
        <v>3040.22</v>
      </c>
      <c r="F112" s="7">
        <f t="shared" si="57"/>
        <v>40199</v>
      </c>
      <c r="G112" s="8">
        <f t="shared" si="44"/>
        <v>7.499362073707605E-3</v>
      </c>
      <c r="H112" s="7">
        <f t="shared" si="58"/>
        <v>40231</v>
      </c>
      <c r="I112" s="7">
        <f t="shared" si="45"/>
        <v>40231</v>
      </c>
      <c r="J112" s="1">
        <f t="shared" si="59"/>
        <v>21</v>
      </c>
      <c r="K112" s="1">
        <f t="shared" si="46"/>
        <v>8</v>
      </c>
      <c r="L112" s="2">
        <f t="shared" si="47"/>
        <v>1.00285029</v>
      </c>
      <c r="M112" s="10">
        <f t="shared" si="67"/>
        <v>1.0036986800000001</v>
      </c>
      <c r="N112" s="10">
        <f t="shared" si="64"/>
        <v>1.0106370016193225</v>
      </c>
      <c r="O112" s="2">
        <f t="shared" si="66"/>
        <v>1.0135176100000001</v>
      </c>
      <c r="P112" s="2">
        <f t="shared" si="48"/>
        <v>304055.283</v>
      </c>
      <c r="Q112" s="9">
        <f t="shared" si="42"/>
        <v>0</v>
      </c>
      <c r="R112" s="4">
        <f t="shared" si="49"/>
        <v>0</v>
      </c>
      <c r="S112" s="59">
        <f t="shared" si="50"/>
        <v>0</v>
      </c>
      <c r="T112" s="8">
        <f t="shared" si="60"/>
        <v>6.8500000000000005E-2</v>
      </c>
      <c r="U112" s="9">
        <f t="shared" si="61"/>
        <v>71</v>
      </c>
      <c r="V112" s="9">
        <v>252</v>
      </c>
      <c r="W112" s="10">
        <f t="shared" si="51"/>
        <v>1.0188426310000001</v>
      </c>
      <c r="X112" s="2">
        <f t="shared" si="52"/>
        <v>5729.2015011599997</v>
      </c>
      <c r="Y112" s="2">
        <v>0</v>
      </c>
      <c r="Z112" s="3">
        <f t="shared" si="65"/>
        <v>0</v>
      </c>
      <c r="AA112" s="1" t="str">
        <f t="shared" si="62"/>
        <v>A+J=</v>
      </c>
      <c r="AB112" s="7">
        <f t="shared" si="63"/>
        <v>40071</v>
      </c>
      <c r="AC112" s="5"/>
      <c r="AD112" s="14"/>
      <c r="AE112" s="14">
        <v>40717</v>
      </c>
      <c r="AF112" s="27" t="s">
        <v>83</v>
      </c>
      <c r="AG112" s="23"/>
      <c r="AH112" s="1"/>
      <c r="AI112" s="14">
        <v>41805</v>
      </c>
      <c r="AJ112" s="14">
        <f t="shared" si="37"/>
        <v>41803</v>
      </c>
      <c r="AK112" s="14">
        <f t="shared" si="38"/>
        <v>41810</v>
      </c>
      <c r="AL112" s="43">
        <f t="shared" si="39"/>
        <v>41838</v>
      </c>
      <c r="AM112" s="14">
        <f t="shared" si="40"/>
        <v>41810</v>
      </c>
      <c r="AN112" s="17">
        <f t="shared" si="41"/>
        <v>20</v>
      </c>
      <c r="AO112" s="1"/>
    </row>
    <row r="113" spans="1:41" x14ac:dyDescent="0.2">
      <c r="A113" s="118">
        <f t="shared" si="54"/>
        <v>40209</v>
      </c>
      <c r="B113" s="2">
        <f t="shared" si="43"/>
        <v>309784.48450115998</v>
      </c>
      <c r="C113" s="2">
        <f t="shared" si="55"/>
        <v>300000</v>
      </c>
      <c r="D113" s="50">
        <f t="shared" si="56"/>
        <v>3017.59</v>
      </c>
      <c r="E113" s="3">
        <f>IF(K113=1,VLOOKUP(A112,[1]Plan1!$AQ$43:$AS$500,3),E112)</f>
        <v>3040.22</v>
      </c>
      <c r="F113" s="7">
        <f t="shared" si="57"/>
        <v>40199</v>
      </c>
      <c r="G113" s="8">
        <f t="shared" si="44"/>
        <v>7.499362073707605E-3</v>
      </c>
      <c r="H113" s="7">
        <f t="shared" si="58"/>
        <v>40231</v>
      </c>
      <c r="I113" s="7">
        <f t="shared" si="45"/>
        <v>40231</v>
      </c>
      <c r="J113" s="1">
        <f t="shared" si="59"/>
        <v>21</v>
      </c>
      <c r="K113" s="1">
        <f t="shared" si="46"/>
        <v>8</v>
      </c>
      <c r="L113" s="2">
        <f t="shared" si="47"/>
        <v>1.00285029</v>
      </c>
      <c r="M113" s="10">
        <f t="shared" si="67"/>
        <v>1.0036986800000001</v>
      </c>
      <c r="N113" s="10">
        <f t="shared" si="64"/>
        <v>1.0106370016193225</v>
      </c>
      <c r="O113" s="2">
        <f t="shared" si="66"/>
        <v>1.0135176100000001</v>
      </c>
      <c r="P113" s="2">
        <f t="shared" si="48"/>
        <v>304055.283</v>
      </c>
      <c r="Q113" s="9">
        <f t="shared" si="42"/>
        <v>0</v>
      </c>
      <c r="R113" s="4">
        <f t="shared" si="49"/>
        <v>0</v>
      </c>
      <c r="S113" s="59">
        <f t="shared" si="50"/>
        <v>0</v>
      </c>
      <c r="T113" s="8">
        <f t="shared" si="60"/>
        <v>6.8500000000000005E-2</v>
      </c>
      <c r="U113" s="9">
        <f t="shared" si="61"/>
        <v>71</v>
      </c>
      <c r="V113" s="9">
        <v>252</v>
      </c>
      <c r="W113" s="10">
        <f t="shared" si="51"/>
        <v>1.0188426310000001</v>
      </c>
      <c r="X113" s="2">
        <f t="shared" si="52"/>
        <v>5729.2015011599997</v>
      </c>
      <c r="Y113" s="2">
        <v>0</v>
      </c>
      <c r="Z113" s="3">
        <f t="shared" si="65"/>
        <v>0</v>
      </c>
      <c r="AA113" s="1" t="str">
        <f t="shared" si="62"/>
        <v>A+J=</v>
      </c>
      <c r="AB113" s="7">
        <f t="shared" si="63"/>
        <v>40071</v>
      </c>
      <c r="AC113" s="5"/>
      <c r="AD113" s="14"/>
      <c r="AE113" s="14">
        <v>40793</v>
      </c>
      <c r="AF113" s="27" t="s">
        <v>90</v>
      </c>
      <c r="AG113" s="23"/>
      <c r="AH113" s="1"/>
      <c r="AI113" s="31">
        <v>41835</v>
      </c>
      <c r="AJ113" s="14">
        <f t="shared" si="37"/>
        <v>41834</v>
      </c>
      <c r="AK113" s="14">
        <f t="shared" si="38"/>
        <v>41838</v>
      </c>
      <c r="AL113" s="31">
        <f t="shared" si="39"/>
        <v>41871</v>
      </c>
      <c r="AM113" s="14">
        <f t="shared" si="40"/>
        <v>41838</v>
      </c>
      <c r="AN113" s="17">
        <f t="shared" si="41"/>
        <v>23</v>
      </c>
      <c r="AO113" s="1"/>
    </row>
    <row r="114" spans="1:41" x14ac:dyDescent="0.2">
      <c r="A114" s="118">
        <f t="shared" si="54"/>
        <v>40210</v>
      </c>
      <c r="B114" s="2">
        <f t="shared" si="43"/>
        <v>309784.48450115998</v>
      </c>
      <c r="C114" s="2">
        <f t="shared" si="55"/>
        <v>300000</v>
      </c>
      <c r="D114" s="50">
        <f t="shared" si="56"/>
        <v>3017.59</v>
      </c>
      <c r="E114" s="3">
        <f>IF(K114=1,VLOOKUP(A113,[1]Plan1!$AQ$43:$AS$500,3),E113)</f>
        <v>3040.22</v>
      </c>
      <c r="F114" s="7">
        <f t="shared" si="57"/>
        <v>40199</v>
      </c>
      <c r="G114" s="8">
        <f t="shared" si="44"/>
        <v>7.499362073707605E-3</v>
      </c>
      <c r="H114" s="7">
        <f t="shared" si="58"/>
        <v>40231</v>
      </c>
      <c r="I114" s="7">
        <f t="shared" si="45"/>
        <v>40231</v>
      </c>
      <c r="J114" s="1">
        <f t="shared" si="59"/>
        <v>21</v>
      </c>
      <c r="K114" s="1">
        <f t="shared" si="46"/>
        <v>8</v>
      </c>
      <c r="L114" s="2">
        <f t="shared" si="47"/>
        <v>1.00285029</v>
      </c>
      <c r="M114" s="10">
        <f t="shared" si="67"/>
        <v>1.0036986800000001</v>
      </c>
      <c r="N114" s="10">
        <f t="shared" si="64"/>
        <v>1.0106370016193225</v>
      </c>
      <c r="O114" s="2">
        <f t="shared" si="66"/>
        <v>1.0135176100000001</v>
      </c>
      <c r="P114" s="2">
        <f t="shared" si="48"/>
        <v>304055.283</v>
      </c>
      <c r="Q114" s="9">
        <f t="shared" si="42"/>
        <v>0</v>
      </c>
      <c r="R114" s="4">
        <f t="shared" si="49"/>
        <v>0</v>
      </c>
      <c r="S114" s="59">
        <f t="shared" si="50"/>
        <v>0</v>
      </c>
      <c r="T114" s="8">
        <f t="shared" si="60"/>
        <v>6.8500000000000005E-2</v>
      </c>
      <c r="U114" s="9">
        <f t="shared" si="61"/>
        <v>71</v>
      </c>
      <c r="V114" s="9">
        <v>252</v>
      </c>
      <c r="W114" s="10">
        <f t="shared" si="51"/>
        <v>1.0188426310000001</v>
      </c>
      <c r="X114" s="2">
        <f t="shared" si="52"/>
        <v>5729.2015011599997</v>
      </c>
      <c r="Y114" s="2">
        <v>0</v>
      </c>
      <c r="Z114" s="3">
        <f t="shared" si="65"/>
        <v>0</v>
      </c>
      <c r="AA114" s="1" t="str">
        <f t="shared" si="62"/>
        <v>A+J=</v>
      </c>
      <c r="AB114" s="7">
        <f t="shared" si="63"/>
        <v>40071</v>
      </c>
      <c r="AC114" s="5"/>
      <c r="AD114" s="14"/>
      <c r="AE114" s="14">
        <v>40828</v>
      </c>
      <c r="AF114" s="27" t="s">
        <v>76</v>
      </c>
      <c r="AG114" s="23"/>
      <c r="AH114" s="1"/>
      <c r="AI114" s="14">
        <v>41866</v>
      </c>
      <c r="AJ114" s="14">
        <f t="shared" si="37"/>
        <v>41865</v>
      </c>
      <c r="AK114" s="14">
        <f t="shared" si="38"/>
        <v>41871</v>
      </c>
      <c r="AL114" s="43">
        <f t="shared" si="39"/>
        <v>41900</v>
      </c>
      <c r="AM114" s="14">
        <f t="shared" si="40"/>
        <v>41871</v>
      </c>
      <c r="AN114" s="17">
        <f t="shared" si="41"/>
        <v>21</v>
      </c>
      <c r="AO114" s="1"/>
    </row>
    <row r="115" spans="1:41" x14ac:dyDescent="0.2">
      <c r="A115" s="118">
        <f t="shared" si="54"/>
        <v>40211</v>
      </c>
      <c r="B115" s="2">
        <f t="shared" si="43"/>
        <v>309976.20631285</v>
      </c>
      <c r="C115" s="2">
        <f t="shared" si="55"/>
        <v>300000</v>
      </c>
      <c r="D115" s="50">
        <f t="shared" si="56"/>
        <v>3017.59</v>
      </c>
      <c r="E115" s="3">
        <f>IF(K115=1,VLOOKUP(A114,[1]Plan1!$AQ$43:$AS$500,3),E114)</f>
        <v>3040.22</v>
      </c>
      <c r="F115" s="7">
        <f t="shared" si="57"/>
        <v>40199</v>
      </c>
      <c r="G115" s="8">
        <f t="shared" si="44"/>
        <v>7.499362073707605E-3</v>
      </c>
      <c r="H115" s="7">
        <f t="shared" si="58"/>
        <v>40231</v>
      </c>
      <c r="I115" s="7">
        <f t="shared" si="45"/>
        <v>40231</v>
      </c>
      <c r="J115" s="1">
        <f t="shared" si="59"/>
        <v>21</v>
      </c>
      <c r="K115" s="1">
        <f t="shared" si="46"/>
        <v>9</v>
      </c>
      <c r="L115" s="2">
        <f t="shared" si="47"/>
        <v>1.0032071499999999</v>
      </c>
      <c r="M115" s="10">
        <f t="shared" si="67"/>
        <v>1.0036986800000001</v>
      </c>
      <c r="N115" s="10">
        <f t="shared" si="64"/>
        <v>1.0106370016193225</v>
      </c>
      <c r="O115" s="2">
        <f t="shared" si="66"/>
        <v>1.01387826</v>
      </c>
      <c r="P115" s="2">
        <f t="shared" si="48"/>
        <v>304163.478</v>
      </c>
      <c r="Q115" s="9">
        <f t="shared" si="42"/>
        <v>0</v>
      </c>
      <c r="R115" s="4">
        <f t="shared" si="49"/>
        <v>0</v>
      </c>
      <c r="S115" s="59">
        <f t="shared" si="50"/>
        <v>0</v>
      </c>
      <c r="T115" s="8">
        <f t="shared" si="60"/>
        <v>6.8500000000000005E-2</v>
      </c>
      <c r="U115" s="9">
        <f t="shared" si="61"/>
        <v>72</v>
      </c>
      <c r="V115" s="9">
        <v>252</v>
      </c>
      <c r="W115" s="10">
        <f t="shared" si="51"/>
        <v>1.01911054</v>
      </c>
      <c r="X115" s="2">
        <f t="shared" si="52"/>
        <v>5812.7283128500003</v>
      </c>
      <c r="Y115" s="2">
        <v>0</v>
      </c>
      <c r="Z115" s="3">
        <f t="shared" si="65"/>
        <v>0</v>
      </c>
      <c r="AA115" s="1" t="str">
        <f t="shared" si="62"/>
        <v>A+J=</v>
      </c>
      <c r="AB115" s="7">
        <f t="shared" si="63"/>
        <v>40071</v>
      </c>
      <c r="AC115" s="5"/>
      <c r="AD115" s="14"/>
      <c r="AE115" s="14">
        <v>40849</v>
      </c>
      <c r="AF115" s="27" t="s">
        <v>77</v>
      </c>
      <c r="AG115" s="23"/>
      <c r="AH115" s="1"/>
      <c r="AI115" s="14">
        <v>41897</v>
      </c>
      <c r="AJ115" s="14">
        <f t="shared" si="37"/>
        <v>41894</v>
      </c>
      <c r="AK115" s="14">
        <f t="shared" si="38"/>
        <v>41900</v>
      </c>
      <c r="AL115" s="43">
        <f t="shared" si="39"/>
        <v>41932</v>
      </c>
      <c r="AM115" s="14">
        <f t="shared" si="40"/>
        <v>41900</v>
      </c>
      <c r="AN115" s="17">
        <f t="shared" si="41"/>
        <v>22</v>
      </c>
      <c r="AO115" s="1"/>
    </row>
    <row r="116" spans="1:41" x14ac:dyDescent="0.2">
      <c r="A116" s="118">
        <f t="shared" si="54"/>
        <v>40212</v>
      </c>
      <c r="B116" s="2">
        <f t="shared" si="43"/>
        <v>310168.04745642003</v>
      </c>
      <c r="C116" s="2">
        <f t="shared" si="55"/>
        <v>300000</v>
      </c>
      <c r="D116" s="50">
        <f t="shared" si="56"/>
        <v>3017.59</v>
      </c>
      <c r="E116" s="3">
        <f>IF(K116=1,VLOOKUP(A115,[1]Plan1!$AQ$43:$AS$500,3),E115)</f>
        <v>3040.22</v>
      </c>
      <c r="F116" s="7">
        <f t="shared" si="57"/>
        <v>40199</v>
      </c>
      <c r="G116" s="8">
        <f t="shared" si="44"/>
        <v>7.499362073707605E-3</v>
      </c>
      <c r="H116" s="7">
        <f t="shared" si="58"/>
        <v>40231</v>
      </c>
      <c r="I116" s="7">
        <f t="shared" si="45"/>
        <v>40231</v>
      </c>
      <c r="J116" s="1">
        <f t="shared" si="59"/>
        <v>21</v>
      </c>
      <c r="K116" s="1">
        <f t="shared" si="46"/>
        <v>10</v>
      </c>
      <c r="L116" s="2">
        <f t="shared" si="47"/>
        <v>1.00356413</v>
      </c>
      <c r="M116" s="10">
        <f t="shared" si="67"/>
        <v>1.0036986800000001</v>
      </c>
      <c r="N116" s="10">
        <f t="shared" si="64"/>
        <v>1.0106370016193225</v>
      </c>
      <c r="O116" s="2">
        <f t="shared" si="66"/>
        <v>1.0142390400000001</v>
      </c>
      <c r="P116" s="2">
        <f t="shared" si="48"/>
        <v>304271.712</v>
      </c>
      <c r="Q116" s="9">
        <f t="shared" si="42"/>
        <v>0</v>
      </c>
      <c r="R116" s="4">
        <f t="shared" si="49"/>
        <v>0</v>
      </c>
      <c r="S116" s="59">
        <f t="shared" si="50"/>
        <v>0</v>
      </c>
      <c r="T116" s="8">
        <f t="shared" si="60"/>
        <v>6.8500000000000005E-2</v>
      </c>
      <c r="U116" s="9">
        <f t="shared" si="61"/>
        <v>73</v>
      </c>
      <c r="V116" s="9">
        <v>252</v>
      </c>
      <c r="W116" s="10">
        <f t="shared" si="51"/>
        <v>1.0193785200000001</v>
      </c>
      <c r="X116" s="2">
        <f t="shared" si="52"/>
        <v>5896.3354564199999</v>
      </c>
      <c r="Y116" s="2">
        <v>0</v>
      </c>
      <c r="Z116" s="3">
        <f t="shared" si="65"/>
        <v>0</v>
      </c>
      <c r="AA116" s="1" t="str">
        <f t="shared" si="62"/>
        <v>A+J=</v>
      </c>
      <c r="AB116" s="7">
        <f t="shared" si="63"/>
        <v>40071</v>
      </c>
      <c r="AC116" s="5"/>
      <c r="AD116" s="14"/>
      <c r="AE116" s="14">
        <v>40862</v>
      </c>
      <c r="AF116" s="27" t="s">
        <v>91</v>
      </c>
      <c r="AG116" s="23"/>
      <c r="AH116" s="1"/>
      <c r="AI116" s="14">
        <v>41927</v>
      </c>
      <c r="AJ116" s="14">
        <f t="shared" si="37"/>
        <v>41926</v>
      </c>
      <c r="AK116" s="14">
        <f t="shared" si="38"/>
        <v>41932</v>
      </c>
      <c r="AL116" s="43">
        <f t="shared" si="39"/>
        <v>41963</v>
      </c>
      <c r="AM116" s="14">
        <f t="shared" si="40"/>
        <v>41932</v>
      </c>
      <c r="AN116" s="17">
        <f t="shared" si="41"/>
        <v>23</v>
      </c>
      <c r="AO116" s="1"/>
    </row>
    <row r="117" spans="1:41" x14ac:dyDescent="0.2">
      <c r="A117" s="118">
        <f t="shared" si="54"/>
        <v>40213</v>
      </c>
      <c r="B117" s="2">
        <f t="shared" si="43"/>
        <v>310360.0076819</v>
      </c>
      <c r="C117" s="2">
        <f t="shared" si="55"/>
        <v>300000</v>
      </c>
      <c r="D117" s="50">
        <f t="shared" si="56"/>
        <v>3017.59</v>
      </c>
      <c r="E117" s="3">
        <f>IF(K117=1,VLOOKUP(A116,[1]Plan1!$AQ$43:$AS$500,3),E116)</f>
        <v>3040.22</v>
      </c>
      <c r="F117" s="7">
        <f t="shared" si="57"/>
        <v>40199</v>
      </c>
      <c r="G117" s="8">
        <f t="shared" si="44"/>
        <v>7.499362073707605E-3</v>
      </c>
      <c r="H117" s="7">
        <f t="shared" si="58"/>
        <v>40231</v>
      </c>
      <c r="I117" s="7">
        <f t="shared" si="45"/>
        <v>40231</v>
      </c>
      <c r="J117" s="1">
        <f t="shared" si="59"/>
        <v>21</v>
      </c>
      <c r="K117" s="1">
        <f t="shared" si="46"/>
        <v>11</v>
      </c>
      <c r="L117" s="2">
        <f t="shared" si="47"/>
        <v>1.0039212399999999</v>
      </c>
      <c r="M117" s="10">
        <f t="shared" si="67"/>
        <v>1.0036986800000001</v>
      </c>
      <c r="N117" s="10">
        <f t="shared" si="64"/>
        <v>1.0106370016193225</v>
      </c>
      <c r="O117" s="2">
        <f t="shared" si="66"/>
        <v>1.01459995</v>
      </c>
      <c r="P117" s="2">
        <f t="shared" si="48"/>
        <v>304379.98499999999</v>
      </c>
      <c r="Q117" s="9">
        <f t="shared" si="42"/>
        <v>0</v>
      </c>
      <c r="R117" s="4">
        <f t="shared" si="49"/>
        <v>0</v>
      </c>
      <c r="S117" s="59">
        <f t="shared" si="50"/>
        <v>0</v>
      </c>
      <c r="T117" s="8">
        <f t="shared" si="60"/>
        <v>6.8500000000000005E-2</v>
      </c>
      <c r="U117" s="9">
        <f t="shared" si="61"/>
        <v>74</v>
      </c>
      <c r="V117" s="9">
        <v>252</v>
      </c>
      <c r="W117" s="10">
        <f t="shared" si="51"/>
        <v>1.0196465699999999</v>
      </c>
      <c r="X117" s="2">
        <f t="shared" si="52"/>
        <v>5980.0226819</v>
      </c>
      <c r="Y117" s="2">
        <v>0</v>
      </c>
      <c r="Z117" s="3">
        <f t="shared" si="65"/>
        <v>0</v>
      </c>
      <c r="AA117" s="1" t="str">
        <f t="shared" si="62"/>
        <v>A+J=</v>
      </c>
      <c r="AB117" s="7">
        <f t="shared" si="63"/>
        <v>40071</v>
      </c>
      <c r="AC117" s="5"/>
      <c r="AD117" s="14"/>
      <c r="AE117" s="14">
        <v>40959</v>
      </c>
      <c r="AF117" s="27" t="s">
        <v>79</v>
      </c>
      <c r="AG117" s="23"/>
      <c r="AH117" s="1"/>
      <c r="AI117" s="14">
        <v>41958</v>
      </c>
      <c r="AJ117" s="14">
        <f t="shared" ref="AJ117:AJ176" si="68">WORKDAY(AI117,-1,AE$53:AE$223)</f>
        <v>41957</v>
      </c>
      <c r="AK117" s="14">
        <f t="shared" ref="AK117:AK176" si="69">WORKDAY(AJ117,4,AE$53:AE$223)</f>
        <v>41963</v>
      </c>
      <c r="AL117" s="43">
        <f t="shared" ref="AL117:AL175" si="70">AK118</f>
        <v>41991</v>
      </c>
      <c r="AM117" s="14">
        <f t="shared" ref="AM117:AM176" si="71">WORKDAY(AJ117,4,AE$53:AE$223)</f>
        <v>41963</v>
      </c>
      <c r="AN117" s="17">
        <f t="shared" ref="AN117:AN175" si="72">NETWORKDAYS(AM117,AM118,$AE$53:$AE$223)-1</f>
        <v>20</v>
      </c>
      <c r="AO117" s="1"/>
    </row>
    <row r="118" spans="1:41" x14ac:dyDescent="0.2">
      <c r="A118" s="118">
        <f t="shared" si="54"/>
        <v>40214</v>
      </c>
      <c r="B118" s="2">
        <f t="shared" si="43"/>
        <v>310552.08704338002</v>
      </c>
      <c r="C118" s="2">
        <f t="shared" si="55"/>
        <v>300000</v>
      </c>
      <c r="D118" s="50">
        <f t="shared" si="56"/>
        <v>3017.59</v>
      </c>
      <c r="E118" s="3">
        <f>IF(K118=1,VLOOKUP(A117,[1]Plan1!$AQ$43:$AS$500,3),E117)</f>
        <v>3040.22</v>
      </c>
      <c r="F118" s="7">
        <f t="shared" si="57"/>
        <v>40199</v>
      </c>
      <c r="G118" s="8">
        <f t="shared" si="44"/>
        <v>7.499362073707605E-3</v>
      </c>
      <c r="H118" s="7">
        <f t="shared" si="58"/>
        <v>40231</v>
      </c>
      <c r="I118" s="7">
        <f t="shared" si="45"/>
        <v>40231</v>
      </c>
      <c r="J118" s="1">
        <f t="shared" si="59"/>
        <v>21</v>
      </c>
      <c r="K118" s="1">
        <f t="shared" si="46"/>
        <v>12</v>
      </c>
      <c r="L118" s="2">
        <f t="shared" si="47"/>
        <v>1.00427848</v>
      </c>
      <c r="M118" s="10">
        <f t="shared" si="67"/>
        <v>1.0036986800000001</v>
      </c>
      <c r="N118" s="10">
        <f t="shared" si="64"/>
        <v>1.0106370016193225</v>
      </c>
      <c r="O118" s="2">
        <f t="shared" si="66"/>
        <v>1.0149609900000001</v>
      </c>
      <c r="P118" s="2">
        <f t="shared" si="48"/>
        <v>304488.29700000002</v>
      </c>
      <c r="Q118" s="9">
        <f t="shared" si="42"/>
        <v>0</v>
      </c>
      <c r="R118" s="4">
        <f t="shared" si="49"/>
        <v>0</v>
      </c>
      <c r="S118" s="59">
        <f t="shared" si="50"/>
        <v>0</v>
      </c>
      <c r="T118" s="8">
        <f t="shared" si="60"/>
        <v>6.8500000000000005E-2</v>
      </c>
      <c r="U118" s="9">
        <f t="shared" si="61"/>
        <v>75</v>
      </c>
      <c r="V118" s="9">
        <v>252</v>
      </c>
      <c r="W118" s="10">
        <f t="shared" si="51"/>
        <v>1.01991469</v>
      </c>
      <c r="X118" s="2">
        <f t="shared" si="52"/>
        <v>6063.7900433799996</v>
      </c>
      <c r="Y118" s="2">
        <v>0</v>
      </c>
      <c r="Z118" s="3">
        <f t="shared" si="65"/>
        <v>0</v>
      </c>
      <c r="AA118" s="1" t="str">
        <f t="shared" si="62"/>
        <v>A+J=</v>
      </c>
      <c r="AB118" s="7">
        <f t="shared" si="63"/>
        <v>40071</v>
      </c>
      <c r="AC118" s="5"/>
      <c r="AD118" s="14"/>
      <c r="AE118" s="14">
        <v>40960</v>
      </c>
      <c r="AF118" s="27" t="s">
        <v>79</v>
      </c>
      <c r="AG118" s="23"/>
      <c r="AH118" s="1"/>
      <c r="AI118" s="14">
        <v>41988</v>
      </c>
      <c r="AJ118" s="14">
        <f t="shared" si="68"/>
        <v>41985</v>
      </c>
      <c r="AK118" s="14">
        <f t="shared" si="69"/>
        <v>41991</v>
      </c>
      <c r="AL118" s="43">
        <f t="shared" si="70"/>
        <v>42024</v>
      </c>
      <c r="AM118" s="14">
        <f t="shared" si="71"/>
        <v>41991</v>
      </c>
      <c r="AN118" s="17">
        <f t="shared" si="72"/>
        <v>21</v>
      </c>
      <c r="AO118" s="1"/>
    </row>
    <row r="119" spans="1:41" x14ac:dyDescent="0.2">
      <c r="A119" s="118">
        <f t="shared" si="54"/>
        <v>40215</v>
      </c>
      <c r="B119" s="2">
        <f t="shared" si="43"/>
        <v>310744.28589957999</v>
      </c>
      <c r="C119" s="2">
        <f t="shared" si="55"/>
        <v>300000</v>
      </c>
      <c r="D119" s="50">
        <f t="shared" si="56"/>
        <v>3017.59</v>
      </c>
      <c r="E119" s="3">
        <f>IF(K119=1,VLOOKUP(A118,[1]Plan1!$AQ$43:$AS$500,3),E118)</f>
        <v>3040.22</v>
      </c>
      <c r="F119" s="7">
        <f t="shared" si="57"/>
        <v>40199</v>
      </c>
      <c r="G119" s="8">
        <f t="shared" si="44"/>
        <v>7.499362073707605E-3</v>
      </c>
      <c r="H119" s="7">
        <f t="shared" si="58"/>
        <v>40231</v>
      </c>
      <c r="I119" s="7">
        <f t="shared" si="45"/>
        <v>40231</v>
      </c>
      <c r="J119" s="1">
        <f t="shared" si="59"/>
        <v>21</v>
      </c>
      <c r="K119" s="1">
        <f t="shared" si="46"/>
        <v>13</v>
      </c>
      <c r="L119" s="2">
        <f t="shared" si="47"/>
        <v>1.0046358500000001</v>
      </c>
      <c r="M119" s="10">
        <f t="shared" si="67"/>
        <v>1.0036986800000001</v>
      </c>
      <c r="N119" s="10">
        <f t="shared" si="64"/>
        <v>1.0106370016193225</v>
      </c>
      <c r="O119" s="2">
        <f t="shared" si="66"/>
        <v>1.01532216</v>
      </c>
      <c r="P119" s="2">
        <f t="shared" si="48"/>
        <v>304596.64799999999</v>
      </c>
      <c r="Q119" s="9">
        <f t="shared" si="42"/>
        <v>0</v>
      </c>
      <c r="R119" s="4">
        <f t="shared" si="49"/>
        <v>0</v>
      </c>
      <c r="S119" s="59">
        <f t="shared" si="50"/>
        <v>0</v>
      </c>
      <c r="T119" s="8">
        <f t="shared" si="60"/>
        <v>6.8500000000000005E-2</v>
      </c>
      <c r="U119" s="9">
        <f t="shared" si="61"/>
        <v>76</v>
      </c>
      <c r="V119" s="9">
        <v>252</v>
      </c>
      <c r="W119" s="10">
        <f t="shared" si="51"/>
        <v>1.020182881</v>
      </c>
      <c r="X119" s="2">
        <f t="shared" si="52"/>
        <v>6147.6378995799996</v>
      </c>
      <c r="Y119" s="2">
        <v>0</v>
      </c>
      <c r="Z119" s="3">
        <f t="shared" si="65"/>
        <v>0</v>
      </c>
      <c r="AA119" s="1" t="str">
        <f t="shared" si="62"/>
        <v>A+J=</v>
      </c>
      <c r="AB119" s="7">
        <f t="shared" si="63"/>
        <v>40071</v>
      </c>
      <c r="AC119" s="5"/>
      <c r="AD119" s="14"/>
      <c r="AE119" s="14">
        <v>41005</v>
      </c>
      <c r="AF119" s="27" t="s">
        <v>80</v>
      </c>
      <c r="AG119" s="23"/>
      <c r="AH119" s="1"/>
      <c r="AI119" s="14">
        <v>42019</v>
      </c>
      <c r="AJ119" s="14">
        <f t="shared" si="68"/>
        <v>42018</v>
      </c>
      <c r="AK119" s="14">
        <f t="shared" si="69"/>
        <v>42024</v>
      </c>
      <c r="AL119" s="43">
        <f t="shared" si="70"/>
        <v>42058</v>
      </c>
      <c r="AM119" s="14">
        <f t="shared" si="71"/>
        <v>42024</v>
      </c>
      <c r="AN119" s="17">
        <f t="shared" si="72"/>
        <v>22</v>
      </c>
      <c r="AO119" s="1"/>
    </row>
    <row r="120" spans="1:41" x14ac:dyDescent="0.2">
      <c r="A120" s="118">
        <f t="shared" si="54"/>
        <v>40216</v>
      </c>
      <c r="B120" s="2">
        <f t="shared" si="43"/>
        <v>310744.28589957999</v>
      </c>
      <c r="C120" s="2">
        <f t="shared" si="55"/>
        <v>300000</v>
      </c>
      <c r="D120" s="50">
        <f t="shared" si="56"/>
        <v>3017.59</v>
      </c>
      <c r="E120" s="3">
        <f>IF(K120=1,VLOOKUP(A119,[1]Plan1!$AQ$43:$AS$500,3),E119)</f>
        <v>3040.22</v>
      </c>
      <c r="F120" s="7">
        <f t="shared" si="57"/>
        <v>40199</v>
      </c>
      <c r="G120" s="8">
        <f t="shared" si="44"/>
        <v>7.499362073707605E-3</v>
      </c>
      <c r="H120" s="7">
        <f t="shared" si="58"/>
        <v>40231</v>
      </c>
      <c r="I120" s="7">
        <f t="shared" si="45"/>
        <v>40231</v>
      </c>
      <c r="J120" s="1">
        <f t="shared" si="59"/>
        <v>21</v>
      </c>
      <c r="K120" s="1">
        <f t="shared" si="46"/>
        <v>13</v>
      </c>
      <c r="L120" s="2">
        <f t="shared" si="47"/>
        <v>1.0046358500000001</v>
      </c>
      <c r="M120" s="10">
        <f t="shared" si="67"/>
        <v>1.0036986800000001</v>
      </c>
      <c r="N120" s="10">
        <f t="shared" si="64"/>
        <v>1.0106370016193225</v>
      </c>
      <c r="O120" s="2">
        <f t="shared" si="66"/>
        <v>1.01532216</v>
      </c>
      <c r="P120" s="2">
        <f t="shared" si="48"/>
        <v>304596.64799999999</v>
      </c>
      <c r="Q120" s="9">
        <f t="shared" si="42"/>
        <v>0</v>
      </c>
      <c r="R120" s="4">
        <f t="shared" si="49"/>
        <v>0</v>
      </c>
      <c r="S120" s="59">
        <f t="shared" si="50"/>
        <v>0</v>
      </c>
      <c r="T120" s="8">
        <f t="shared" si="60"/>
        <v>6.8500000000000005E-2</v>
      </c>
      <c r="U120" s="9">
        <f t="shared" si="61"/>
        <v>76</v>
      </c>
      <c r="V120" s="9">
        <v>252</v>
      </c>
      <c r="W120" s="10">
        <f t="shared" si="51"/>
        <v>1.020182881</v>
      </c>
      <c r="X120" s="2">
        <f t="shared" si="52"/>
        <v>6147.6378995799996</v>
      </c>
      <c r="Y120" s="2">
        <v>0</v>
      </c>
      <c r="Z120" s="3">
        <f t="shared" si="65"/>
        <v>0</v>
      </c>
      <c r="AA120" s="1" t="str">
        <f t="shared" si="62"/>
        <v>A+J=</v>
      </c>
      <c r="AB120" s="7">
        <f t="shared" si="63"/>
        <v>40071</v>
      </c>
      <c r="AC120" s="5"/>
      <c r="AD120" s="14"/>
      <c r="AE120" s="14">
        <v>41030</v>
      </c>
      <c r="AF120" s="27" t="s">
        <v>82</v>
      </c>
      <c r="AG120" s="23"/>
      <c r="AH120" s="1"/>
      <c r="AI120" s="14">
        <v>42050</v>
      </c>
      <c r="AJ120" s="14">
        <f t="shared" si="68"/>
        <v>42048</v>
      </c>
      <c r="AK120" s="14">
        <f t="shared" si="69"/>
        <v>42058</v>
      </c>
      <c r="AL120" s="43">
        <f t="shared" si="70"/>
        <v>42082</v>
      </c>
      <c r="AM120" s="14">
        <f t="shared" si="71"/>
        <v>42058</v>
      </c>
      <c r="AN120" s="17">
        <f t="shared" si="72"/>
        <v>18</v>
      </c>
      <c r="AO120" s="1"/>
    </row>
    <row r="121" spans="1:41" x14ac:dyDescent="0.2">
      <c r="A121" s="118">
        <f t="shared" si="54"/>
        <v>40217</v>
      </c>
      <c r="B121" s="2">
        <f t="shared" si="43"/>
        <v>310744.28589957999</v>
      </c>
      <c r="C121" s="2">
        <f t="shared" si="55"/>
        <v>300000</v>
      </c>
      <c r="D121" s="50">
        <f t="shared" si="56"/>
        <v>3017.59</v>
      </c>
      <c r="E121" s="3">
        <f>IF(K121=1,VLOOKUP(A120,[1]Plan1!$AQ$43:$AS$500,3),E120)</f>
        <v>3040.22</v>
      </c>
      <c r="F121" s="7">
        <f t="shared" si="57"/>
        <v>40199</v>
      </c>
      <c r="G121" s="8">
        <f t="shared" si="44"/>
        <v>7.499362073707605E-3</v>
      </c>
      <c r="H121" s="7">
        <f t="shared" si="58"/>
        <v>40231</v>
      </c>
      <c r="I121" s="7">
        <f t="shared" si="45"/>
        <v>40231</v>
      </c>
      <c r="J121" s="1">
        <f t="shared" si="59"/>
        <v>21</v>
      </c>
      <c r="K121" s="1">
        <f t="shared" si="46"/>
        <v>13</v>
      </c>
      <c r="L121" s="2">
        <f t="shared" si="47"/>
        <v>1.0046358500000001</v>
      </c>
      <c r="M121" s="10">
        <f t="shared" si="67"/>
        <v>1.0036986800000001</v>
      </c>
      <c r="N121" s="10">
        <f t="shared" si="64"/>
        <v>1.0106370016193225</v>
      </c>
      <c r="O121" s="2">
        <f t="shared" si="66"/>
        <v>1.01532216</v>
      </c>
      <c r="P121" s="2">
        <f t="shared" si="48"/>
        <v>304596.64799999999</v>
      </c>
      <c r="Q121" s="9">
        <f t="shared" si="42"/>
        <v>0</v>
      </c>
      <c r="R121" s="4">
        <f t="shared" si="49"/>
        <v>0</v>
      </c>
      <c r="S121" s="59">
        <f t="shared" si="50"/>
        <v>0</v>
      </c>
      <c r="T121" s="8">
        <f t="shared" si="60"/>
        <v>6.8500000000000005E-2</v>
      </c>
      <c r="U121" s="9">
        <f t="shared" si="61"/>
        <v>76</v>
      </c>
      <c r="V121" s="9">
        <v>252</v>
      </c>
      <c r="W121" s="10">
        <f t="shared" si="51"/>
        <v>1.020182881</v>
      </c>
      <c r="X121" s="2">
        <f t="shared" si="52"/>
        <v>6147.6378995799996</v>
      </c>
      <c r="Y121" s="2">
        <v>0</v>
      </c>
      <c r="Z121" s="3">
        <f t="shared" si="65"/>
        <v>0</v>
      </c>
      <c r="AA121" s="1" t="str">
        <f t="shared" si="62"/>
        <v>A+J=</v>
      </c>
      <c r="AB121" s="7">
        <f t="shared" si="63"/>
        <v>40071</v>
      </c>
      <c r="AC121" s="5"/>
      <c r="AD121" s="14"/>
      <c r="AE121" s="14">
        <v>41067</v>
      </c>
      <c r="AF121" s="27" t="s">
        <v>83</v>
      </c>
      <c r="AG121" s="23"/>
      <c r="AH121" s="1"/>
      <c r="AI121" s="14">
        <v>42078</v>
      </c>
      <c r="AJ121" s="14">
        <f t="shared" si="68"/>
        <v>42076</v>
      </c>
      <c r="AK121" s="14">
        <f t="shared" si="69"/>
        <v>42082</v>
      </c>
      <c r="AL121" s="43">
        <f t="shared" si="70"/>
        <v>42114</v>
      </c>
      <c r="AM121" s="14">
        <f t="shared" si="71"/>
        <v>42082</v>
      </c>
      <c r="AN121" s="17">
        <f t="shared" si="72"/>
        <v>21</v>
      </c>
      <c r="AO121" s="1"/>
    </row>
    <row r="122" spans="1:41" x14ac:dyDescent="0.2">
      <c r="A122" s="118">
        <f t="shared" si="54"/>
        <v>40218</v>
      </c>
      <c r="B122" s="2">
        <f t="shared" si="43"/>
        <v>310936.60124359996</v>
      </c>
      <c r="C122" s="2">
        <f t="shared" si="55"/>
        <v>300000</v>
      </c>
      <c r="D122" s="50">
        <f t="shared" si="56"/>
        <v>3017.59</v>
      </c>
      <c r="E122" s="3">
        <f>IF(K122=1,VLOOKUP(A121,[1]Plan1!$AQ$43:$AS$500,3),E121)</f>
        <v>3040.22</v>
      </c>
      <c r="F122" s="7">
        <f t="shared" si="57"/>
        <v>40199</v>
      </c>
      <c r="G122" s="8">
        <f t="shared" si="44"/>
        <v>7.499362073707605E-3</v>
      </c>
      <c r="H122" s="7">
        <f t="shared" si="58"/>
        <v>40231</v>
      </c>
      <c r="I122" s="7">
        <f t="shared" si="45"/>
        <v>40231</v>
      </c>
      <c r="J122" s="1">
        <f t="shared" si="59"/>
        <v>21</v>
      </c>
      <c r="K122" s="1">
        <f t="shared" si="46"/>
        <v>14</v>
      </c>
      <c r="L122" s="2">
        <f t="shared" si="47"/>
        <v>1.00499334</v>
      </c>
      <c r="M122" s="10">
        <f t="shared" si="67"/>
        <v>1.0036986800000001</v>
      </c>
      <c r="N122" s="10">
        <f t="shared" si="64"/>
        <v>1.0106370016193225</v>
      </c>
      <c r="O122" s="2">
        <f t="shared" si="66"/>
        <v>1.01568345</v>
      </c>
      <c r="P122" s="2">
        <f t="shared" si="48"/>
        <v>304705.03499999997</v>
      </c>
      <c r="Q122" s="9">
        <f t="shared" si="42"/>
        <v>0</v>
      </c>
      <c r="R122" s="4">
        <f t="shared" si="49"/>
        <v>0</v>
      </c>
      <c r="S122" s="59">
        <f t="shared" si="50"/>
        <v>0</v>
      </c>
      <c r="T122" s="8">
        <f t="shared" si="60"/>
        <v>6.8500000000000005E-2</v>
      </c>
      <c r="U122" s="9">
        <f t="shared" si="61"/>
        <v>77</v>
      </c>
      <c r="V122" s="9">
        <v>252</v>
      </c>
      <c r="W122" s="10">
        <f t="shared" si="51"/>
        <v>1.0204511430000001</v>
      </c>
      <c r="X122" s="2">
        <f t="shared" si="52"/>
        <v>6231.5662436000002</v>
      </c>
      <c r="Y122" s="2">
        <v>0</v>
      </c>
      <c r="Z122" s="3">
        <f t="shared" si="65"/>
        <v>0</v>
      </c>
      <c r="AA122" s="1" t="str">
        <f t="shared" si="62"/>
        <v>A+J=</v>
      </c>
      <c r="AB122" s="7">
        <f t="shared" si="63"/>
        <v>40071</v>
      </c>
      <c r="AC122" s="5"/>
      <c r="AD122" s="14"/>
      <c r="AE122" s="14">
        <v>41159</v>
      </c>
      <c r="AF122" s="27" t="s">
        <v>90</v>
      </c>
      <c r="AG122" s="23"/>
      <c r="AH122" s="1"/>
      <c r="AI122" s="14">
        <v>42109</v>
      </c>
      <c r="AJ122" s="14">
        <f t="shared" si="68"/>
        <v>42108</v>
      </c>
      <c r="AK122" s="14">
        <f t="shared" si="69"/>
        <v>42114</v>
      </c>
      <c r="AL122" s="43">
        <f t="shared" si="70"/>
        <v>42144</v>
      </c>
      <c r="AM122" s="14">
        <f t="shared" si="71"/>
        <v>42114</v>
      </c>
      <c r="AN122" s="17">
        <f t="shared" si="72"/>
        <v>20</v>
      </c>
      <c r="AO122" s="1"/>
    </row>
    <row r="123" spans="1:41" x14ac:dyDescent="0.2">
      <c r="A123" s="118">
        <f t="shared" si="54"/>
        <v>40219</v>
      </c>
      <c r="B123" s="2">
        <f t="shared" si="43"/>
        <v>311129.03588485002</v>
      </c>
      <c r="C123" s="2">
        <f t="shared" si="55"/>
        <v>300000</v>
      </c>
      <c r="D123" s="50">
        <f t="shared" si="56"/>
        <v>3017.59</v>
      </c>
      <c r="E123" s="3">
        <f>IF(K123=1,VLOOKUP(A122,[1]Plan1!$AQ$43:$AS$500,3),E122)</f>
        <v>3040.22</v>
      </c>
      <c r="F123" s="7">
        <f t="shared" si="57"/>
        <v>40199</v>
      </c>
      <c r="G123" s="8">
        <f t="shared" si="44"/>
        <v>7.499362073707605E-3</v>
      </c>
      <c r="H123" s="7">
        <f t="shared" si="58"/>
        <v>40231</v>
      </c>
      <c r="I123" s="7">
        <f t="shared" si="45"/>
        <v>40231</v>
      </c>
      <c r="J123" s="1">
        <f t="shared" si="59"/>
        <v>21</v>
      </c>
      <c r="K123" s="1">
        <f t="shared" si="46"/>
        <v>15</v>
      </c>
      <c r="L123" s="2">
        <f t="shared" si="47"/>
        <v>1.0053509599999999</v>
      </c>
      <c r="M123" s="10">
        <f t="shared" si="67"/>
        <v>1.0036986800000001</v>
      </c>
      <c r="N123" s="10">
        <f t="shared" si="64"/>
        <v>1.0106370016193225</v>
      </c>
      <c r="O123" s="2">
        <f t="shared" si="66"/>
        <v>1.01604487</v>
      </c>
      <c r="P123" s="2">
        <f t="shared" si="48"/>
        <v>304813.46100000001</v>
      </c>
      <c r="Q123" s="9">
        <f t="shared" si="42"/>
        <v>0</v>
      </c>
      <c r="R123" s="4">
        <f t="shared" si="49"/>
        <v>0</v>
      </c>
      <c r="S123" s="59">
        <f t="shared" si="50"/>
        <v>0</v>
      </c>
      <c r="T123" s="8">
        <f t="shared" si="60"/>
        <v>6.8500000000000005E-2</v>
      </c>
      <c r="U123" s="9">
        <f t="shared" si="61"/>
        <v>78</v>
      </c>
      <c r="V123" s="9">
        <v>252</v>
      </c>
      <c r="W123" s="10">
        <f t="shared" si="51"/>
        <v>1.0207194749999999</v>
      </c>
      <c r="X123" s="2">
        <f t="shared" si="52"/>
        <v>6315.5748848499998</v>
      </c>
      <c r="Y123" s="2">
        <v>0</v>
      </c>
      <c r="Z123" s="3">
        <f t="shared" si="65"/>
        <v>0</v>
      </c>
      <c r="AA123" s="1" t="str">
        <f t="shared" si="62"/>
        <v>A+J=</v>
      </c>
      <c r="AB123" s="7">
        <f t="shared" si="63"/>
        <v>40071</v>
      </c>
      <c r="AC123" s="5"/>
      <c r="AD123" s="14"/>
      <c r="AE123" s="14">
        <v>41194</v>
      </c>
      <c r="AF123" s="27" t="s">
        <v>92</v>
      </c>
      <c r="AG123" s="23"/>
      <c r="AH123" s="1"/>
      <c r="AI123" s="14">
        <v>42139</v>
      </c>
      <c r="AJ123" s="14">
        <f t="shared" si="68"/>
        <v>42138</v>
      </c>
      <c r="AK123" s="14">
        <f t="shared" si="69"/>
        <v>42144</v>
      </c>
      <c r="AL123" s="43">
        <f t="shared" si="70"/>
        <v>42173</v>
      </c>
      <c r="AM123" s="14">
        <f t="shared" si="71"/>
        <v>42144</v>
      </c>
      <c r="AN123" s="17">
        <f t="shared" si="72"/>
        <v>20</v>
      </c>
      <c r="AO123" s="1"/>
    </row>
    <row r="124" spans="1:41" x14ac:dyDescent="0.2">
      <c r="A124" s="118">
        <f t="shared" si="54"/>
        <v>40220</v>
      </c>
      <c r="B124" s="2">
        <f t="shared" si="43"/>
        <v>311321.59324537002</v>
      </c>
      <c r="C124" s="2">
        <f t="shared" si="55"/>
        <v>300000</v>
      </c>
      <c r="D124" s="50">
        <f t="shared" si="56"/>
        <v>3017.59</v>
      </c>
      <c r="E124" s="3">
        <f>IF(K124=1,VLOOKUP(A123,[1]Plan1!$AQ$43:$AS$500,3),E123)</f>
        <v>3040.22</v>
      </c>
      <c r="F124" s="7">
        <f t="shared" si="57"/>
        <v>40199</v>
      </c>
      <c r="G124" s="8">
        <f t="shared" si="44"/>
        <v>7.499362073707605E-3</v>
      </c>
      <c r="H124" s="7">
        <f t="shared" si="58"/>
        <v>40231</v>
      </c>
      <c r="I124" s="7">
        <f t="shared" si="45"/>
        <v>40231</v>
      </c>
      <c r="J124" s="1">
        <f t="shared" si="59"/>
        <v>21</v>
      </c>
      <c r="K124" s="1">
        <f t="shared" si="46"/>
        <v>16</v>
      </c>
      <c r="L124" s="2">
        <f t="shared" si="47"/>
        <v>1.00570871</v>
      </c>
      <c r="M124" s="10">
        <f t="shared" si="67"/>
        <v>1.0036986800000001</v>
      </c>
      <c r="N124" s="10">
        <f t="shared" si="64"/>
        <v>1.0106370016193225</v>
      </c>
      <c r="O124" s="2">
        <f t="shared" si="66"/>
        <v>1.01640643</v>
      </c>
      <c r="P124" s="2">
        <f t="shared" si="48"/>
        <v>304921.929</v>
      </c>
      <c r="Q124" s="9">
        <f t="shared" si="42"/>
        <v>0</v>
      </c>
      <c r="R124" s="4">
        <f t="shared" si="49"/>
        <v>0</v>
      </c>
      <c r="S124" s="59">
        <f t="shared" si="50"/>
        <v>0</v>
      </c>
      <c r="T124" s="8">
        <f t="shared" si="60"/>
        <v>6.8500000000000005E-2</v>
      </c>
      <c r="U124" s="9">
        <f t="shared" si="61"/>
        <v>79</v>
      </c>
      <c r="V124" s="9">
        <v>252</v>
      </c>
      <c r="W124" s="10">
        <f t="shared" si="51"/>
        <v>1.0209878779999999</v>
      </c>
      <c r="X124" s="2">
        <f t="shared" si="52"/>
        <v>6399.6642453699997</v>
      </c>
      <c r="Y124" s="2">
        <v>0</v>
      </c>
      <c r="Z124" s="3">
        <f t="shared" si="65"/>
        <v>0</v>
      </c>
      <c r="AA124" s="1" t="str">
        <f t="shared" si="62"/>
        <v>A+J=</v>
      </c>
      <c r="AB124" s="7">
        <f t="shared" si="63"/>
        <v>40071</v>
      </c>
      <c r="AC124" s="5"/>
      <c r="AD124" s="14"/>
      <c r="AE124" s="14">
        <v>41215</v>
      </c>
      <c r="AF124" s="27" t="s">
        <v>77</v>
      </c>
      <c r="AG124" s="23"/>
      <c r="AH124" s="1"/>
      <c r="AI124" s="14">
        <v>42170</v>
      </c>
      <c r="AJ124" s="14">
        <f t="shared" si="68"/>
        <v>42167</v>
      </c>
      <c r="AK124" s="14">
        <f t="shared" si="69"/>
        <v>42173</v>
      </c>
      <c r="AL124" s="43">
        <f t="shared" si="70"/>
        <v>42205</v>
      </c>
      <c r="AM124" s="14">
        <f t="shared" si="71"/>
        <v>42173</v>
      </c>
      <c r="AN124" s="17">
        <f t="shared" si="72"/>
        <v>22</v>
      </c>
      <c r="AO124" s="1"/>
    </row>
    <row r="125" spans="1:41" x14ac:dyDescent="0.2">
      <c r="A125" s="118">
        <f t="shared" si="54"/>
        <v>40221</v>
      </c>
      <c r="B125" s="2">
        <f t="shared" si="43"/>
        <v>311514.26694952004</v>
      </c>
      <c r="C125" s="2">
        <f t="shared" si="55"/>
        <v>300000</v>
      </c>
      <c r="D125" s="50">
        <f t="shared" si="56"/>
        <v>3017.59</v>
      </c>
      <c r="E125" s="3">
        <f>IF(K125=1,VLOOKUP(A124,[1]Plan1!$AQ$43:$AS$500,3),E124)</f>
        <v>3040.22</v>
      </c>
      <c r="F125" s="7">
        <f t="shared" si="57"/>
        <v>40199</v>
      </c>
      <c r="G125" s="8">
        <f t="shared" si="44"/>
        <v>7.499362073707605E-3</v>
      </c>
      <c r="H125" s="7">
        <f t="shared" si="58"/>
        <v>40231</v>
      </c>
      <c r="I125" s="7">
        <f t="shared" si="45"/>
        <v>40231</v>
      </c>
      <c r="J125" s="1">
        <f t="shared" si="59"/>
        <v>21</v>
      </c>
      <c r="K125" s="1">
        <f t="shared" si="46"/>
        <v>17</v>
      </c>
      <c r="L125" s="2">
        <f t="shared" si="47"/>
        <v>1.0060665799999999</v>
      </c>
      <c r="M125" s="10">
        <f t="shared" si="67"/>
        <v>1.0036986800000001</v>
      </c>
      <c r="N125" s="10">
        <f t="shared" si="64"/>
        <v>1.0106370016193225</v>
      </c>
      <c r="O125" s="2">
        <f t="shared" si="66"/>
        <v>1.0167681099999999</v>
      </c>
      <c r="P125" s="2">
        <f t="shared" si="48"/>
        <v>305030.43300000002</v>
      </c>
      <c r="Q125" s="9">
        <f t="shared" si="42"/>
        <v>0</v>
      </c>
      <c r="R125" s="4">
        <f t="shared" si="49"/>
        <v>0</v>
      </c>
      <c r="S125" s="59">
        <f t="shared" si="50"/>
        <v>0</v>
      </c>
      <c r="T125" s="8">
        <f t="shared" si="60"/>
        <v>6.8500000000000005E-2</v>
      </c>
      <c r="U125" s="9">
        <f t="shared" si="61"/>
        <v>80</v>
      </c>
      <c r="V125" s="9">
        <v>252</v>
      </c>
      <c r="W125" s="10">
        <f t="shared" si="51"/>
        <v>1.0212563509999999</v>
      </c>
      <c r="X125" s="2">
        <f t="shared" si="52"/>
        <v>6483.8339495199998</v>
      </c>
      <c r="Y125" s="2">
        <v>0</v>
      </c>
      <c r="Z125" s="3">
        <f t="shared" si="65"/>
        <v>0</v>
      </c>
      <c r="AA125" s="1" t="str">
        <f t="shared" si="62"/>
        <v>A+J=</v>
      </c>
      <c r="AB125" s="7">
        <f t="shared" si="63"/>
        <v>40071</v>
      </c>
      <c r="AC125" s="5"/>
      <c r="AD125" s="14"/>
      <c r="AE125" s="14">
        <v>41228</v>
      </c>
      <c r="AF125" s="27" t="s">
        <v>78</v>
      </c>
      <c r="AG125" s="23"/>
      <c r="AH125" s="1"/>
      <c r="AI125" s="14">
        <v>42200</v>
      </c>
      <c r="AJ125" s="14">
        <f t="shared" si="68"/>
        <v>42199</v>
      </c>
      <c r="AK125" s="14">
        <f t="shared" si="69"/>
        <v>42205</v>
      </c>
      <c r="AL125" s="43">
        <f t="shared" si="70"/>
        <v>42236</v>
      </c>
      <c r="AM125" s="14">
        <f t="shared" si="71"/>
        <v>42205</v>
      </c>
      <c r="AN125" s="17">
        <f t="shared" si="72"/>
        <v>23</v>
      </c>
      <c r="AO125" s="1"/>
    </row>
    <row r="126" spans="1:41" x14ac:dyDescent="0.2">
      <c r="A126" s="118">
        <f t="shared" si="54"/>
        <v>40222</v>
      </c>
      <c r="B126" s="2">
        <f t="shared" si="43"/>
        <v>311707.06041880004</v>
      </c>
      <c r="C126" s="2">
        <f t="shared" si="55"/>
        <v>300000</v>
      </c>
      <c r="D126" s="50">
        <f t="shared" si="56"/>
        <v>3017.59</v>
      </c>
      <c r="E126" s="3">
        <f>IF(K126=1,VLOOKUP(A125,[1]Plan1!$AQ$43:$AS$500,3),E125)</f>
        <v>3040.22</v>
      </c>
      <c r="F126" s="7">
        <f t="shared" si="57"/>
        <v>40199</v>
      </c>
      <c r="G126" s="8">
        <f t="shared" si="44"/>
        <v>7.499362073707605E-3</v>
      </c>
      <c r="H126" s="7">
        <f t="shared" si="58"/>
        <v>40231</v>
      </c>
      <c r="I126" s="7">
        <f t="shared" si="45"/>
        <v>40231</v>
      </c>
      <c r="J126" s="1">
        <f t="shared" si="59"/>
        <v>21</v>
      </c>
      <c r="K126" s="1">
        <f t="shared" si="46"/>
        <v>18</v>
      </c>
      <c r="L126" s="2">
        <f t="shared" si="47"/>
        <v>1.00642459</v>
      </c>
      <c r="M126" s="10">
        <f t="shared" si="67"/>
        <v>1.0036986800000001</v>
      </c>
      <c r="N126" s="10">
        <f t="shared" si="64"/>
        <v>1.0106370016193225</v>
      </c>
      <c r="O126" s="2">
        <f t="shared" si="66"/>
        <v>1.0171299199999999</v>
      </c>
      <c r="P126" s="2">
        <f t="shared" si="48"/>
        <v>305138.97600000002</v>
      </c>
      <c r="Q126" s="9">
        <f t="shared" si="42"/>
        <v>0</v>
      </c>
      <c r="R126" s="4">
        <f t="shared" si="49"/>
        <v>0</v>
      </c>
      <c r="S126" s="59">
        <f t="shared" si="50"/>
        <v>0</v>
      </c>
      <c r="T126" s="8">
        <f t="shared" si="60"/>
        <v>6.8500000000000005E-2</v>
      </c>
      <c r="U126" s="9">
        <f t="shared" si="61"/>
        <v>81</v>
      </c>
      <c r="V126" s="9">
        <v>252</v>
      </c>
      <c r="W126" s="10">
        <f t="shared" si="51"/>
        <v>1.021524895</v>
      </c>
      <c r="X126" s="2">
        <f t="shared" si="52"/>
        <v>6568.0844188000001</v>
      </c>
      <c r="Y126" s="2">
        <v>0</v>
      </c>
      <c r="Z126" s="3">
        <f t="shared" si="65"/>
        <v>0</v>
      </c>
      <c r="AA126" s="1" t="str">
        <f t="shared" si="62"/>
        <v>A+J=</v>
      </c>
      <c r="AB126" s="7">
        <f t="shared" si="63"/>
        <v>40071</v>
      </c>
      <c r="AC126" s="5"/>
      <c r="AD126" s="14"/>
      <c r="AE126" s="14">
        <v>41268</v>
      </c>
      <c r="AF126" s="27" t="s">
        <v>84</v>
      </c>
      <c r="AG126" s="23"/>
      <c r="AH126" s="1"/>
      <c r="AI126" s="14">
        <v>42231</v>
      </c>
      <c r="AJ126" s="14">
        <f t="shared" si="68"/>
        <v>42230</v>
      </c>
      <c r="AK126" s="14">
        <f t="shared" si="69"/>
        <v>42236</v>
      </c>
      <c r="AL126" s="43">
        <f t="shared" si="70"/>
        <v>42265</v>
      </c>
      <c r="AM126" s="14">
        <f t="shared" si="71"/>
        <v>42236</v>
      </c>
      <c r="AN126" s="17">
        <f t="shared" si="72"/>
        <v>20</v>
      </c>
      <c r="AO126" s="1"/>
    </row>
    <row r="127" spans="1:41" x14ac:dyDescent="0.2">
      <c r="A127" s="118">
        <f t="shared" si="54"/>
        <v>40223</v>
      </c>
      <c r="B127" s="2">
        <f t="shared" si="43"/>
        <v>311707.06041880004</v>
      </c>
      <c r="C127" s="2">
        <f t="shared" si="55"/>
        <v>300000</v>
      </c>
      <c r="D127" s="50">
        <f t="shared" si="56"/>
        <v>3017.59</v>
      </c>
      <c r="E127" s="3">
        <f>IF(K127=1,VLOOKUP(A126,[1]Plan1!$AQ$43:$AS$500,3),E126)</f>
        <v>3040.22</v>
      </c>
      <c r="F127" s="7">
        <f t="shared" si="57"/>
        <v>40199</v>
      </c>
      <c r="G127" s="8">
        <f t="shared" si="44"/>
        <v>7.499362073707605E-3</v>
      </c>
      <c r="H127" s="7">
        <f t="shared" si="58"/>
        <v>40231</v>
      </c>
      <c r="I127" s="7">
        <f t="shared" si="45"/>
        <v>40231</v>
      </c>
      <c r="J127" s="1">
        <f t="shared" si="59"/>
        <v>21</v>
      </c>
      <c r="K127" s="1">
        <f t="shared" si="46"/>
        <v>18</v>
      </c>
      <c r="L127" s="2">
        <f t="shared" si="47"/>
        <v>1.00642459</v>
      </c>
      <c r="M127" s="10">
        <f t="shared" si="67"/>
        <v>1.0036986800000001</v>
      </c>
      <c r="N127" s="10">
        <f t="shared" si="64"/>
        <v>1.0106370016193225</v>
      </c>
      <c r="O127" s="2">
        <f t="shared" si="66"/>
        <v>1.0171299199999999</v>
      </c>
      <c r="P127" s="2">
        <f t="shared" si="48"/>
        <v>305138.97600000002</v>
      </c>
      <c r="Q127" s="9">
        <f t="shared" si="42"/>
        <v>0</v>
      </c>
      <c r="R127" s="4">
        <f t="shared" si="49"/>
        <v>0</v>
      </c>
      <c r="S127" s="59">
        <f t="shared" si="50"/>
        <v>0</v>
      </c>
      <c r="T127" s="8">
        <f t="shared" si="60"/>
        <v>6.8500000000000005E-2</v>
      </c>
      <c r="U127" s="9">
        <f t="shared" si="61"/>
        <v>81</v>
      </c>
      <c r="V127" s="9">
        <v>252</v>
      </c>
      <c r="W127" s="10">
        <f t="shared" si="51"/>
        <v>1.021524895</v>
      </c>
      <c r="X127" s="2">
        <f t="shared" si="52"/>
        <v>6568.0844188000001</v>
      </c>
      <c r="Y127" s="2">
        <v>0</v>
      </c>
      <c r="Z127" s="3">
        <f t="shared" si="65"/>
        <v>0</v>
      </c>
      <c r="AA127" s="1" t="str">
        <f t="shared" si="62"/>
        <v>A+J=</v>
      </c>
      <c r="AB127" s="7">
        <f t="shared" si="63"/>
        <v>40071</v>
      </c>
      <c r="AC127" s="5"/>
      <c r="AD127" s="14"/>
      <c r="AE127" s="14">
        <v>41275</v>
      </c>
      <c r="AF127" s="27" t="s">
        <v>85</v>
      </c>
      <c r="AG127" s="23"/>
      <c r="AH127" s="1"/>
      <c r="AI127" s="14">
        <v>42262</v>
      </c>
      <c r="AJ127" s="14">
        <f t="shared" si="68"/>
        <v>42261</v>
      </c>
      <c r="AK127" s="14">
        <f t="shared" si="69"/>
        <v>42265</v>
      </c>
      <c r="AL127" s="43">
        <f t="shared" si="70"/>
        <v>42297</v>
      </c>
      <c r="AM127" s="14">
        <f t="shared" si="71"/>
        <v>42265</v>
      </c>
      <c r="AN127" s="17">
        <f t="shared" si="72"/>
        <v>21</v>
      </c>
      <c r="AO127" s="1"/>
    </row>
    <row r="128" spans="1:41" x14ac:dyDescent="0.2">
      <c r="A128" s="118">
        <f t="shared" si="54"/>
        <v>40224</v>
      </c>
      <c r="B128" s="2">
        <f t="shared" si="43"/>
        <v>311707.06041880004</v>
      </c>
      <c r="C128" s="2">
        <f t="shared" si="55"/>
        <v>300000</v>
      </c>
      <c r="D128" s="50">
        <f t="shared" si="56"/>
        <v>3017.59</v>
      </c>
      <c r="E128" s="3">
        <f>IF(K128=1,VLOOKUP(A127,[1]Plan1!$AQ$43:$AS$500,3),E127)</f>
        <v>3040.22</v>
      </c>
      <c r="F128" s="7">
        <f t="shared" si="57"/>
        <v>40199</v>
      </c>
      <c r="G128" s="8">
        <f t="shared" si="44"/>
        <v>7.499362073707605E-3</v>
      </c>
      <c r="H128" s="7">
        <f t="shared" si="58"/>
        <v>40255</v>
      </c>
      <c r="I128" s="7">
        <f t="shared" si="45"/>
        <v>40231</v>
      </c>
      <c r="J128" s="1">
        <f t="shared" si="59"/>
        <v>21</v>
      </c>
      <c r="K128" s="1">
        <f t="shared" si="46"/>
        <v>18</v>
      </c>
      <c r="L128" s="2">
        <f t="shared" si="47"/>
        <v>1.00642459</v>
      </c>
      <c r="M128" s="10">
        <f t="shared" si="67"/>
        <v>1.0036986800000001</v>
      </c>
      <c r="N128" s="10">
        <f t="shared" si="64"/>
        <v>1.0106370016193225</v>
      </c>
      <c r="O128" s="2">
        <f t="shared" si="66"/>
        <v>1.0171299199999999</v>
      </c>
      <c r="P128" s="2">
        <f t="shared" si="48"/>
        <v>305138.97600000002</v>
      </c>
      <c r="Q128" s="9">
        <f t="shared" si="42"/>
        <v>0</v>
      </c>
      <c r="R128" s="4">
        <f t="shared" si="49"/>
        <v>0</v>
      </c>
      <c r="S128" s="59">
        <f t="shared" si="50"/>
        <v>0</v>
      </c>
      <c r="T128" s="8">
        <f t="shared" si="60"/>
        <v>6.8500000000000005E-2</v>
      </c>
      <c r="U128" s="9">
        <f t="shared" si="61"/>
        <v>81</v>
      </c>
      <c r="V128" s="9">
        <v>252</v>
      </c>
      <c r="W128" s="10">
        <f t="shared" si="51"/>
        <v>1.021524895</v>
      </c>
      <c r="X128" s="2">
        <f t="shared" si="52"/>
        <v>6568.0844188000001</v>
      </c>
      <c r="Y128" s="2">
        <v>0</v>
      </c>
      <c r="Z128" s="3">
        <f t="shared" si="65"/>
        <v>0</v>
      </c>
      <c r="AA128" s="1" t="str">
        <f t="shared" si="62"/>
        <v>A+J=</v>
      </c>
      <c r="AB128" s="7">
        <f t="shared" si="63"/>
        <v>40071</v>
      </c>
      <c r="AC128" s="5"/>
      <c r="AD128" s="14"/>
      <c r="AE128" s="14">
        <v>41316</v>
      </c>
      <c r="AF128" s="27" t="s">
        <v>79</v>
      </c>
      <c r="AG128" s="23"/>
      <c r="AH128" s="1"/>
      <c r="AI128" s="14">
        <v>42292</v>
      </c>
      <c r="AJ128" s="14">
        <f t="shared" si="68"/>
        <v>42291</v>
      </c>
      <c r="AK128" s="14">
        <f t="shared" si="69"/>
        <v>42297</v>
      </c>
      <c r="AL128" s="43">
        <f t="shared" si="70"/>
        <v>42327</v>
      </c>
      <c r="AM128" s="14">
        <f t="shared" si="71"/>
        <v>42297</v>
      </c>
      <c r="AN128" s="17">
        <f t="shared" si="72"/>
        <v>21</v>
      </c>
      <c r="AO128" s="1"/>
    </row>
    <row r="129" spans="1:41" x14ac:dyDescent="0.2">
      <c r="A129" s="118">
        <f t="shared" si="54"/>
        <v>40225</v>
      </c>
      <c r="B129" s="2">
        <f t="shared" si="43"/>
        <v>311707.06041880004</v>
      </c>
      <c r="C129" s="2">
        <f t="shared" si="55"/>
        <v>300000</v>
      </c>
      <c r="D129" s="50">
        <f t="shared" si="56"/>
        <v>3017.59</v>
      </c>
      <c r="E129" s="3">
        <f>IF(K129=1,VLOOKUP(A128,[1]Plan1!$AQ$43:$AS$500,3),E128)</f>
        <v>3040.22</v>
      </c>
      <c r="F129" s="7">
        <f t="shared" si="57"/>
        <v>40199</v>
      </c>
      <c r="G129" s="8">
        <f t="shared" si="44"/>
        <v>7.499362073707605E-3</v>
      </c>
      <c r="H129" s="7">
        <f t="shared" si="58"/>
        <v>40255</v>
      </c>
      <c r="I129" s="7">
        <f t="shared" si="45"/>
        <v>40231</v>
      </c>
      <c r="J129" s="1">
        <f t="shared" si="59"/>
        <v>21</v>
      </c>
      <c r="K129" s="1">
        <f t="shared" si="46"/>
        <v>18</v>
      </c>
      <c r="L129" s="2">
        <f t="shared" si="47"/>
        <v>1.00642459</v>
      </c>
      <c r="M129" s="10">
        <f t="shared" si="67"/>
        <v>1.0036986800000001</v>
      </c>
      <c r="N129" s="10">
        <f t="shared" si="64"/>
        <v>1.0106370016193225</v>
      </c>
      <c r="O129" s="2">
        <f t="shared" si="66"/>
        <v>1.0171299199999999</v>
      </c>
      <c r="P129" s="2">
        <f t="shared" si="48"/>
        <v>305138.97600000002</v>
      </c>
      <c r="Q129" s="9">
        <f t="shared" si="42"/>
        <v>0</v>
      </c>
      <c r="R129" s="4">
        <f t="shared" si="49"/>
        <v>0</v>
      </c>
      <c r="S129" s="59">
        <f t="shared" si="50"/>
        <v>0</v>
      </c>
      <c r="T129" s="8">
        <f t="shared" si="60"/>
        <v>6.8500000000000005E-2</v>
      </c>
      <c r="U129" s="9">
        <f t="shared" si="61"/>
        <v>81</v>
      </c>
      <c r="V129" s="9">
        <v>252</v>
      </c>
      <c r="W129" s="10">
        <f t="shared" si="51"/>
        <v>1.021524895</v>
      </c>
      <c r="X129" s="2">
        <f t="shared" si="52"/>
        <v>6568.0844188000001</v>
      </c>
      <c r="Y129" s="2">
        <v>0</v>
      </c>
      <c r="Z129" s="3">
        <f t="shared" si="65"/>
        <v>0</v>
      </c>
      <c r="AA129" s="1" t="str">
        <f t="shared" si="62"/>
        <v>A+J=</v>
      </c>
      <c r="AB129" s="7">
        <f t="shared" si="63"/>
        <v>40071</v>
      </c>
      <c r="AC129" s="5"/>
      <c r="AD129" s="14"/>
      <c r="AE129" s="14">
        <v>41317</v>
      </c>
      <c r="AF129" s="27" t="s">
        <v>79</v>
      </c>
      <c r="AG129" s="23"/>
      <c r="AH129" s="1"/>
      <c r="AI129" s="14">
        <v>42323</v>
      </c>
      <c r="AJ129" s="14">
        <f t="shared" si="68"/>
        <v>42321</v>
      </c>
      <c r="AK129" s="14">
        <f t="shared" si="69"/>
        <v>42327</v>
      </c>
      <c r="AL129" s="43">
        <f t="shared" si="70"/>
        <v>42356</v>
      </c>
      <c r="AM129" s="14">
        <f t="shared" si="71"/>
        <v>42327</v>
      </c>
      <c r="AN129" s="17">
        <f t="shared" si="72"/>
        <v>21</v>
      </c>
      <c r="AO129" s="1"/>
    </row>
    <row r="130" spans="1:41" x14ac:dyDescent="0.2">
      <c r="A130" s="118">
        <f t="shared" si="54"/>
        <v>40226</v>
      </c>
      <c r="B130" s="2">
        <f t="shared" si="43"/>
        <v>311707.06041880004</v>
      </c>
      <c r="C130" s="2">
        <f t="shared" si="55"/>
        <v>300000</v>
      </c>
      <c r="D130" s="50">
        <f t="shared" si="56"/>
        <v>3017.59</v>
      </c>
      <c r="E130" s="3">
        <f>IF(K130=1,VLOOKUP(A129,[1]Plan1!$AQ$43:$AS$500,3),E129)</f>
        <v>3040.22</v>
      </c>
      <c r="F130" s="7">
        <f t="shared" si="57"/>
        <v>40199</v>
      </c>
      <c r="G130" s="8">
        <f t="shared" si="44"/>
        <v>7.499362073707605E-3</v>
      </c>
      <c r="H130" s="7">
        <f t="shared" si="58"/>
        <v>40255</v>
      </c>
      <c r="I130" s="7">
        <f t="shared" si="45"/>
        <v>40231</v>
      </c>
      <c r="J130" s="1">
        <f t="shared" si="59"/>
        <v>21</v>
      </c>
      <c r="K130" s="1">
        <f t="shared" si="46"/>
        <v>18</v>
      </c>
      <c r="L130" s="2">
        <f t="shared" si="47"/>
        <v>1.00642459</v>
      </c>
      <c r="M130" s="10">
        <f t="shared" si="67"/>
        <v>1.0036986800000001</v>
      </c>
      <c r="N130" s="10">
        <f t="shared" si="64"/>
        <v>1.0106370016193225</v>
      </c>
      <c r="O130" s="2">
        <f t="shared" si="66"/>
        <v>1.0171299199999999</v>
      </c>
      <c r="P130" s="2">
        <f t="shared" si="48"/>
        <v>305138.97600000002</v>
      </c>
      <c r="Q130" s="9">
        <f t="shared" si="42"/>
        <v>0</v>
      </c>
      <c r="R130" s="4">
        <f t="shared" si="49"/>
        <v>0</v>
      </c>
      <c r="S130" s="59">
        <f t="shared" si="50"/>
        <v>0</v>
      </c>
      <c r="T130" s="8">
        <f t="shared" si="60"/>
        <v>6.8500000000000005E-2</v>
      </c>
      <c r="U130" s="9">
        <f t="shared" si="61"/>
        <v>81</v>
      </c>
      <c r="V130" s="9">
        <v>252</v>
      </c>
      <c r="W130" s="10">
        <f t="shared" si="51"/>
        <v>1.021524895</v>
      </c>
      <c r="X130" s="2">
        <f t="shared" si="52"/>
        <v>6568.0844188000001</v>
      </c>
      <c r="Y130" s="2">
        <v>0</v>
      </c>
      <c r="Z130" s="3">
        <f t="shared" si="65"/>
        <v>0</v>
      </c>
      <c r="AA130" s="1" t="str">
        <f t="shared" si="62"/>
        <v>A+J=</v>
      </c>
      <c r="AB130" s="7">
        <f t="shared" si="63"/>
        <v>40071</v>
      </c>
      <c r="AC130" s="5"/>
      <c r="AD130" s="14"/>
      <c r="AE130" s="14">
        <v>41362</v>
      </c>
      <c r="AF130" s="27" t="s">
        <v>80</v>
      </c>
      <c r="AG130" s="23"/>
      <c r="AH130" s="1"/>
      <c r="AI130" s="14">
        <v>42353</v>
      </c>
      <c r="AJ130" s="14">
        <f t="shared" si="68"/>
        <v>42352</v>
      </c>
      <c r="AK130" s="14">
        <f t="shared" si="69"/>
        <v>42356</v>
      </c>
      <c r="AL130" s="43">
        <f t="shared" si="70"/>
        <v>42389</v>
      </c>
      <c r="AM130" s="14">
        <f t="shared" si="71"/>
        <v>42356</v>
      </c>
      <c r="AN130" s="17">
        <f t="shared" si="72"/>
        <v>21</v>
      </c>
      <c r="AO130" s="1"/>
    </row>
    <row r="131" spans="1:41" x14ac:dyDescent="0.2">
      <c r="A131" s="118">
        <f t="shared" si="54"/>
        <v>40227</v>
      </c>
      <c r="B131" s="2">
        <f t="shared" si="43"/>
        <v>311899.97340250004</v>
      </c>
      <c r="C131" s="2">
        <f t="shared" si="55"/>
        <v>300000</v>
      </c>
      <c r="D131" s="50">
        <f t="shared" si="56"/>
        <v>3017.59</v>
      </c>
      <c r="E131" s="3">
        <f>IF(K131=1,VLOOKUP(A130,[1]Plan1!$AQ$43:$AS$500,3),E130)</f>
        <v>3040.22</v>
      </c>
      <c r="F131" s="7">
        <f t="shared" si="57"/>
        <v>40199</v>
      </c>
      <c r="G131" s="8">
        <f t="shared" si="44"/>
        <v>7.499362073707605E-3</v>
      </c>
      <c r="H131" s="7">
        <f t="shared" si="58"/>
        <v>40255</v>
      </c>
      <c r="I131" s="7">
        <f t="shared" si="45"/>
        <v>40231</v>
      </c>
      <c r="J131" s="1">
        <f t="shared" si="59"/>
        <v>21</v>
      </c>
      <c r="K131" s="1">
        <f t="shared" si="46"/>
        <v>19</v>
      </c>
      <c r="L131" s="2">
        <f t="shared" si="47"/>
        <v>1.0067827199999999</v>
      </c>
      <c r="M131" s="10">
        <f t="shared" si="67"/>
        <v>1.0036986800000001</v>
      </c>
      <c r="N131" s="10">
        <f t="shared" si="64"/>
        <v>1.0106370016193225</v>
      </c>
      <c r="O131" s="2">
        <f t="shared" si="66"/>
        <v>1.01749186</v>
      </c>
      <c r="P131" s="2">
        <f t="shared" si="48"/>
        <v>305247.55800000002</v>
      </c>
      <c r="Q131" s="9">
        <f t="shared" si="42"/>
        <v>0</v>
      </c>
      <c r="R131" s="4">
        <f t="shared" si="49"/>
        <v>0</v>
      </c>
      <c r="S131" s="59">
        <f t="shared" si="50"/>
        <v>0</v>
      </c>
      <c r="T131" s="8">
        <f t="shared" si="60"/>
        <v>6.8500000000000005E-2</v>
      </c>
      <c r="U131" s="9">
        <f t="shared" si="61"/>
        <v>82</v>
      </c>
      <c r="V131" s="9">
        <v>252</v>
      </c>
      <c r="W131" s="10">
        <f t="shared" si="51"/>
        <v>1.0217935090000001</v>
      </c>
      <c r="X131" s="2">
        <f t="shared" si="52"/>
        <v>6652.4154024999998</v>
      </c>
      <c r="Y131" s="2">
        <v>0</v>
      </c>
      <c r="Z131" s="3">
        <f t="shared" si="65"/>
        <v>0</v>
      </c>
      <c r="AA131" s="1" t="str">
        <f t="shared" si="62"/>
        <v>A+J=</v>
      </c>
      <c r="AB131" s="7">
        <f t="shared" si="63"/>
        <v>40071</v>
      </c>
      <c r="AC131" s="5"/>
      <c r="AD131" s="14"/>
      <c r="AE131" s="14">
        <v>41395</v>
      </c>
      <c r="AF131" s="27" t="s">
        <v>82</v>
      </c>
      <c r="AG131" s="23"/>
      <c r="AH131" s="1"/>
      <c r="AI131" s="14">
        <v>42384</v>
      </c>
      <c r="AJ131" s="14">
        <f t="shared" si="68"/>
        <v>42383</v>
      </c>
      <c r="AK131" s="14">
        <f t="shared" si="69"/>
        <v>42389</v>
      </c>
      <c r="AL131" s="43">
        <f t="shared" si="70"/>
        <v>42418</v>
      </c>
      <c r="AM131" s="14">
        <f t="shared" si="71"/>
        <v>42389</v>
      </c>
      <c r="AN131" s="17">
        <f t="shared" si="72"/>
        <v>19</v>
      </c>
      <c r="AO131" s="1"/>
    </row>
    <row r="132" spans="1:41" x14ac:dyDescent="0.2">
      <c r="A132" s="118">
        <f t="shared" si="54"/>
        <v>40228</v>
      </c>
      <c r="B132" s="2">
        <f t="shared" si="43"/>
        <v>312093.00626018998</v>
      </c>
      <c r="C132" s="2">
        <f t="shared" si="55"/>
        <v>300000</v>
      </c>
      <c r="D132" s="50">
        <f t="shared" si="56"/>
        <v>3017.59</v>
      </c>
      <c r="E132" s="3">
        <f>IF(K132=1,VLOOKUP(A131,[1]Plan1!$AQ$43:$AS$500,3),E131)</f>
        <v>3040.22</v>
      </c>
      <c r="F132" s="7">
        <f t="shared" si="57"/>
        <v>40199</v>
      </c>
      <c r="G132" s="8">
        <f t="shared" si="44"/>
        <v>7.499362073707605E-3</v>
      </c>
      <c r="H132" s="7">
        <f t="shared" si="58"/>
        <v>40255</v>
      </c>
      <c r="I132" s="7">
        <f t="shared" si="45"/>
        <v>40231</v>
      </c>
      <c r="J132" s="1">
        <f t="shared" si="59"/>
        <v>21</v>
      </c>
      <c r="K132" s="1">
        <f t="shared" si="46"/>
        <v>20</v>
      </c>
      <c r="L132" s="2">
        <f t="shared" si="47"/>
        <v>1.00714097</v>
      </c>
      <c r="M132" s="10">
        <f t="shared" si="67"/>
        <v>1.0036986800000001</v>
      </c>
      <c r="N132" s="10">
        <f t="shared" si="64"/>
        <v>1.0106370016193225</v>
      </c>
      <c r="O132" s="2">
        <f t="shared" si="66"/>
        <v>1.01785393</v>
      </c>
      <c r="P132" s="2">
        <f t="shared" si="48"/>
        <v>305356.179</v>
      </c>
      <c r="Q132" s="9">
        <f t="shared" si="42"/>
        <v>0</v>
      </c>
      <c r="R132" s="4">
        <f t="shared" si="49"/>
        <v>0</v>
      </c>
      <c r="S132" s="59">
        <f t="shared" si="50"/>
        <v>0</v>
      </c>
      <c r="T132" s="8">
        <f t="shared" si="60"/>
        <v>6.8500000000000005E-2</v>
      </c>
      <c r="U132" s="9">
        <f t="shared" si="61"/>
        <v>83</v>
      </c>
      <c r="V132" s="9">
        <v>252</v>
      </c>
      <c r="W132" s="10">
        <f t="shared" si="51"/>
        <v>1.0220621940000001</v>
      </c>
      <c r="X132" s="2">
        <f t="shared" si="52"/>
        <v>6736.8272601899998</v>
      </c>
      <c r="Y132" s="2">
        <v>0</v>
      </c>
      <c r="Z132" s="3">
        <f t="shared" si="65"/>
        <v>0</v>
      </c>
      <c r="AA132" s="1" t="str">
        <f t="shared" si="62"/>
        <v>A+J=</v>
      </c>
      <c r="AB132" s="7">
        <f t="shared" si="63"/>
        <v>40071</v>
      </c>
      <c r="AC132" s="5"/>
      <c r="AD132" s="14"/>
      <c r="AE132" s="14">
        <v>41424</v>
      </c>
      <c r="AF132" s="27" t="s">
        <v>83</v>
      </c>
      <c r="AG132" s="23"/>
      <c r="AH132" s="1"/>
      <c r="AI132" s="14">
        <v>42415</v>
      </c>
      <c r="AJ132" s="14">
        <f t="shared" si="68"/>
        <v>42412</v>
      </c>
      <c r="AK132" s="14">
        <f t="shared" si="69"/>
        <v>42418</v>
      </c>
      <c r="AL132" s="43">
        <f t="shared" si="70"/>
        <v>42447</v>
      </c>
      <c r="AM132" s="14">
        <f t="shared" si="71"/>
        <v>42418</v>
      </c>
      <c r="AN132" s="17">
        <f t="shared" si="72"/>
        <v>21</v>
      </c>
      <c r="AO132" s="1"/>
    </row>
    <row r="133" spans="1:41" x14ac:dyDescent="0.2">
      <c r="A133" s="118">
        <f t="shared" si="54"/>
        <v>40229</v>
      </c>
      <c r="B133" s="2">
        <f t="shared" si="43"/>
        <v>312286.15904646</v>
      </c>
      <c r="C133" s="2">
        <f t="shared" si="55"/>
        <v>300000</v>
      </c>
      <c r="D133" s="50">
        <f t="shared" si="56"/>
        <v>3017.59</v>
      </c>
      <c r="E133" s="3">
        <f>IF(K133=1,VLOOKUP(A132,[1]Plan1!$AQ$43:$AS$500,3),E132)</f>
        <v>3040.22</v>
      </c>
      <c r="F133" s="7">
        <f t="shared" si="57"/>
        <v>40199</v>
      </c>
      <c r="G133" s="8">
        <f t="shared" si="44"/>
        <v>7.499362073707605E-3</v>
      </c>
      <c r="H133" s="7">
        <f t="shared" si="58"/>
        <v>40255</v>
      </c>
      <c r="I133" s="7">
        <f t="shared" si="45"/>
        <v>40231</v>
      </c>
      <c r="J133" s="1">
        <f t="shared" si="59"/>
        <v>21</v>
      </c>
      <c r="K133" s="1">
        <f t="shared" si="46"/>
        <v>21</v>
      </c>
      <c r="L133" s="2">
        <f t="shared" si="47"/>
        <v>1.00749936</v>
      </c>
      <c r="M133" s="10">
        <f t="shared" si="67"/>
        <v>1.0036986800000001</v>
      </c>
      <c r="N133" s="10">
        <f t="shared" si="64"/>
        <v>1.0106370016193225</v>
      </c>
      <c r="O133" s="2">
        <f t="shared" si="66"/>
        <v>1.0182161300000001</v>
      </c>
      <c r="P133" s="2">
        <f t="shared" si="48"/>
        <v>305464.83899999998</v>
      </c>
      <c r="Q133" s="9">
        <f t="shared" si="42"/>
        <v>0</v>
      </c>
      <c r="R133" s="4">
        <f t="shared" si="49"/>
        <v>0</v>
      </c>
      <c r="S133" s="59">
        <f t="shared" si="50"/>
        <v>0</v>
      </c>
      <c r="T133" s="8">
        <f t="shared" si="60"/>
        <v>6.8500000000000005E-2</v>
      </c>
      <c r="U133" s="9">
        <f t="shared" si="61"/>
        <v>84</v>
      </c>
      <c r="V133" s="9">
        <v>252</v>
      </c>
      <c r="W133" s="10">
        <f t="shared" si="51"/>
        <v>1.02233095</v>
      </c>
      <c r="X133" s="2">
        <f t="shared" si="52"/>
        <v>6821.3200464600004</v>
      </c>
      <c r="Y133" s="2">
        <v>0</v>
      </c>
      <c r="Z133" s="3">
        <f t="shared" si="65"/>
        <v>0</v>
      </c>
      <c r="AA133" s="1" t="str">
        <f t="shared" si="62"/>
        <v>A+J=</v>
      </c>
      <c r="AB133" s="7">
        <f t="shared" si="63"/>
        <v>40071</v>
      </c>
      <c r="AC133" s="5"/>
      <c r="AD133" s="14"/>
      <c r="AE133" s="14">
        <v>41593</v>
      </c>
      <c r="AF133" s="27" t="s">
        <v>78</v>
      </c>
      <c r="AG133" s="23"/>
      <c r="AH133" s="1"/>
      <c r="AI133" s="14">
        <v>42444</v>
      </c>
      <c r="AJ133" s="14">
        <f t="shared" si="68"/>
        <v>42443</v>
      </c>
      <c r="AK133" s="14">
        <f t="shared" si="69"/>
        <v>42447</v>
      </c>
      <c r="AL133" s="43">
        <f t="shared" si="70"/>
        <v>42480</v>
      </c>
      <c r="AM133" s="14">
        <f t="shared" si="71"/>
        <v>42447</v>
      </c>
      <c r="AN133" s="17">
        <f t="shared" si="72"/>
        <v>22</v>
      </c>
      <c r="AO133" s="1"/>
    </row>
    <row r="134" spans="1:41" x14ac:dyDescent="0.2">
      <c r="A134" s="118">
        <f t="shared" si="54"/>
        <v>40230</v>
      </c>
      <c r="B134" s="2">
        <f t="shared" si="43"/>
        <v>312286.15904646</v>
      </c>
      <c r="C134" s="2">
        <f t="shared" si="55"/>
        <v>300000</v>
      </c>
      <c r="D134" s="50">
        <f t="shared" si="56"/>
        <v>3017.59</v>
      </c>
      <c r="E134" s="3">
        <f>IF(K134=1,VLOOKUP(A133,[1]Plan1!$AQ$43:$AS$500,3),E133)</f>
        <v>3040.22</v>
      </c>
      <c r="F134" s="7">
        <f t="shared" si="57"/>
        <v>40199</v>
      </c>
      <c r="G134" s="8">
        <f t="shared" si="44"/>
        <v>7.499362073707605E-3</v>
      </c>
      <c r="H134" s="7">
        <f t="shared" si="58"/>
        <v>40255</v>
      </c>
      <c r="I134" s="7">
        <f t="shared" si="45"/>
        <v>40231</v>
      </c>
      <c r="J134" s="1">
        <f t="shared" si="59"/>
        <v>21</v>
      </c>
      <c r="K134" s="1">
        <f t="shared" si="46"/>
        <v>21</v>
      </c>
      <c r="L134" s="2">
        <f t="shared" si="47"/>
        <v>1.00749936</v>
      </c>
      <c r="M134" s="10">
        <f t="shared" si="67"/>
        <v>1.0036986800000001</v>
      </c>
      <c r="N134" s="10">
        <f t="shared" si="64"/>
        <v>1.0106370016193225</v>
      </c>
      <c r="O134" s="2">
        <f t="shared" si="66"/>
        <v>1.0182161300000001</v>
      </c>
      <c r="P134" s="2">
        <f t="shared" si="48"/>
        <v>305464.83899999998</v>
      </c>
      <c r="Q134" s="9">
        <f t="shared" si="42"/>
        <v>0</v>
      </c>
      <c r="R134" s="4">
        <f t="shared" si="49"/>
        <v>0</v>
      </c>
      <c r="S134" s="59">
        <f t="shared" si="50"/>
        <v>0</v>
      </c>
      <c r="T134" s="8">
        <f t="shared" si="60"/>
        <v>6.8500000000000005E-2</v>
      </c>
      <c r="U134" s="9">
        <f t="shared" si="61"/>
        <v>84</v>
      </c>
      <c r="V134" s="9">
        <v>252</v>
      </c>
      <c r="W134" s="10">
        <f t="shared" si="51"/>
        <v>1.02233095</v>
      </c>
      <c r="X134" s="2">
        <f t="shared" si="52"/>
        <v>6821.3200464600004</v>
      </c>
      <c r="Y134" s="2">
        <v>0</v>
      </c>
      <c r="Z134" s="3">
        <f t="shared" si="65"/>
        <v>0</v>
      </c>
      <c r="AA134" s="1" t="str">
        <f t="shared" si="62"/>
        <v>A+J=</v>
      </c>
      <c r="AB134" s="7">
        <f t="shared" si="63"/>
        <v>40071</v>
      </c>
      <c r="AC134" s="55"/>
      <c r="AD134" s="14"/>
      <c r="AE134" s="14">
        <v>41633</v>
      </c>
      <c r="AF134" s="27" t="s">
        <v>84</v>
      </c>
      <c r="AG134" s="23"/>
      <c r="AH134" s="1"/>
      <c r="AI134" s="14">
        <v>42475</v>
      </c>
      <c r="AJ134" s="14">
        <f t="shared" si="68"/>
        <v>42474</v>
      </c>
      <c r="AK134" s="14">
        <f t="shared" si="69"/>
        <v>42480</v>
      </c>
      <c r="AL134" s="43">
        <f t="shared" si="70"/>
        <v>42509</v>
      </c>
      <c r="AM134" s="14">
        <f t="shared" si="71"/>
        <v>42480</v>
      </c>
      <c r="AN134" s="17">
        <f t="shared" si="72"/>
        <v>20</v>
      </c>
      <c r="AO134" s="21"/>
    </row>
    <row r="135" spans="1:41" x14ac:dyDescent="0.2">
      <c r="A135" s="118">
        <f t="shared" si="54"/>
        <v>40231</v>
      </c>
      <c r="B135" s="2">
        <f t="shared" si="43"/>
        <v>312286.15904646</v>
      </c>
      <c r="C135" s="2">
        <f t="shared" si="55"/>
        <v>300000</v>
      </c>
      <c r="D135" s="50">
        <f t="shared" si="56"/>
        <v>3017.59</v>
      </c>
      <c r="E135" s="3">
        <f>IF(K135=1,VLOOKUP(A134,[1]Plan1!$AQ$43:$AS$500,3),E134)</f>
        <v>3040.22</v>
      </c>
      <c r="F135" s="7">
        <f t="shared" si="57"/>
        <v>40199</v>
      </c>
      <c r="G135" s="8">
        <f t="shared" si="44"/>
        <v>7.499362073707605E-3</v>
      </c>
      <c r="H135" s="7">
        <f t="shared" si="58"/>
        <v>40255</v>
      </c>
      <c r="I135" s="7">
        <f t="shared" si="45"/>
        <v>40231</v>
      </c>
      <c r="J135" s="1">
        <f t="shared" si="59"/>
        <v>21</v>
      </c>
      <c r="K135" s="1">
        <f t="shared" si="46"/>
        <v>21</v>
      </c>
      <c r="L135" s="2">
        <f t="shared" si="47"/>
        <v>1.00749936</v>
      </c>
      <c r="M135" s="10">
        <f t="shared" si="67"/>
        <v>1.0036986800000001</v>
      </c>
      <c r="N135" s="10">
        <f t="shared" si="64"/>
        <v>1.0106370016193225</v>
      </c>
      <c r="O135" s="2">
        <f t="shared" si="66"/>
        <v>1.0182161300000001</v>
      </c>
      <c r="P135" s="2">
        <f t="shared" si="48"/>
        <v>305464.83899999998</v>
      </c>
      <c r="Q135" s="9">
        <f t="shared" si="42"/>
        <v>0</v>
      </c>
      <c r="R135" s="4">
        <f t="shared" si="49"/>
        <v>0</v>
      </c>
      <c r="S135" s="59">
        <f t="shared" si="50"/>
        <v>0</v>
      </c>
      <c r="T135" s="8">
        <f t="shared" si="60"/>
        <v>6.8500000000000005E-2</v>
      </c>
      <c r="U135" s="9">
        <f t="shared" si="61"/>
        <v>84</v>
      </c>
      <c r="V135" s="9">
        <v>252</v>
      </c>
      <c r="W135" s="10">
        <f t="shared" si="51"/>
        <v>1.02233095</v>
      </c>
      <c r="X135" s="2">
        <f t="shared" si="52"/>
        <v>6821.3200464600004</v>
      </c>
      <c r="Y135" s="2">
        <v>0</v>
      </c>
      <c r="Z135" s="3">
        <f t="shared" si="65"/>
        <v>0</v>
      </c>
      <c r="AA135" s="1" t="str">
        <f t="shared" si="62"/>
        <v>A+J=</v>
      </c>
      <c r="AB135" s="7">
        <f t="shared" si="63"/>
        <v>40071</v>
      </c>
      <c r="AC135" s="5"/>
      <c r="AD135" s="14"/>
      <c r="AE135" s="14">
        <v>41640</v>
      </c>
      <c r="AF135" s="27" t="s">
        <v>85</v>
      </c>
      <c r="AG135" s="23"/>
      <c r="AH135" s="1"/>
      <c r="AI135" s="14">
        <v>42505</v>
      </c>
      <c r="AJ135" s="14">
        <f t="shared" si="68"/>
        <v>42503</v>
      </c>
      <c r="AK135" s="14">
        <f t="shared" si="69"/>
        <v>42509</v>
      </c>
      <c r="AL135" s="43">
        <f t="shared" si="70"/>
        <v>42541</v>
      </c>
      <c r="AM135" s="14">
        <f t="shared" si="71"/>
        <v>42509</v>
      </c>
      <c r="AN135" s="17">
        <f t="shared" si="72"/>
        <v>21</v>
      </c>
      <c r="AO135" s="1"/>
    </row>
    <row r="136" spans="1:41" x14ac:dyDescent="0.2">
      <c r="A136" s="118">
        <f t="shared" si="54"/>
        <v>40232</v>
      </c>
      <c r="B136" s="2">
        <f t="shared" si="43"/>
        <v>312503.11492112995</v>
      </c>
      <c r="C136" s="2">
        <f t="shared" si="55"/>
        <v>300000</v>
      </c>
      <c r="D136" s="50">
        <f t="shared" si="56"/>
        <v>3040.22</v>
      </c>
      <c r="E136" s="3">
        <f>IF(K136=1,VLOOKUP(A135,[1]Plan1!$AQ$43:$AS$500,3),E135)</f>
        <v>3063.93</v>
      </c>
      <c r="F136" s="7">
        <f t="shared" si="57"/>
        <v>40232</v>
      </c>
      <c r="G136" s="8">
        <f t="shared" si="44"/>
        <v>7.7987777200334563E-3</v>
      </c>
      <c r="H136" s="7">
        <f t="shared" si="58"/>
        <v>40255</v>
      </c>
      <c r="I136" s="7">
        <f t="shared" si="45"/>
        <v>40255</v>
      </c>
      <c r="J136" s="1">
        <f t="shared" si="59"/>
        <v>18</v>
      </c>
      <c r="K136" s="1">
        <f t="shared" si="46"/>
        <v>1</v>
      </c>
      <c r="L136" s="2">
        <f t="shared" si="47"/>
        <v>1.00043167</v>
      </c>
      <c r="M136" s="10">
        <f t="shared" si="67"/>
        <v>1.00749936</v>
      </c>
      <c r="N136" s="10">
        <f t="shared" si="64"/>
        <v>1.0182161323237864</v>
      </c>
      <c r="O136" s="2">
        <f t="shared" si="66"/>
        <v>1.0186556600000001</v>
      </c>
      <c r="P136" s="2">
        <f t="shared" si="48"/>
        <v>305596.69799999997</v>
      </c>
      <c r="Q136" s="9">
        <f t="shared" si="42"/>
        <v>0</v>
      </c>
      <c r="R136" s="4">
        <f t="shared" si="49"/>
        <v>0</v>
      </c>
      <c r="S136" s="59">
        <f t="shared" si="50"/>
        <v>0</v>
      </c>
      <c r="T136" s="8">
        <f t="shared" si="60"/>
        <v>6.8500000000000005E-2</v>
      </c>
      <c r="U136" s="9">
        <f t="shared" si="61"/>
        <v>85</v>
      </c>
      <c r="V136" s="9">
        <v>252</v>
      </c>
      <c r="W136" s="10">
        <f t="shared" si="51"/>
        <v>1.0225997760000001</v>
      </c>
      <c r="X136" s="2">
        <f t="shared" si="52"/>
        <v>6906.4169211300004</v>
      </c>
      <c r="Y136" s="2">
        <v>0</v>
      </c>
      <c r="Z136" s="3">
        <f t="shared" si="65"/>
        <v>0</v>
      </c>
      <c r="AA136" s="1" t="str">
        <f t="shared" si="62"/>
        <v>A+J=</v>
      </c>
      <c r="AB136" s="7">
        <f t="shared" si="63"/>
        <v>40071</v>
      </c>
      <c r="AC136" s="5"/>
      <c r="AD136" s="14"/>
      <c r="AE136" s="14">
        <v>41701</v>
      </c>
      <c r="AF136" s="27" t="s">
        <v>79</v>
      </c>
      <c r="AG136" s="23"/>
      <c r="AH136" s="1"/>
      <c r="AI136" s="14">
        <v>42536</v>
      </c>
      <c r="AJ136" s="14">
        <f t="shared" si="68"/>
        <v>42535</v>
      </c>
      <c r="AK136" s="14">
        <f t="shared" si="69"/>
        <v>42541</v>
      </c>
      <c r="AL136" s="43">
        <f t="shared" si="70"/>
        <v>42571</v>
      </c>
      <c r="AM136" s="14">
        <f t="shared" si="71"/>
        <v>42541</v>
      </c>
      <c r="AN136" s="17">
        <f t="shared" si="72"/>
        <v>22</v>
      </c>
      <c r="AO136" s="1"/>
    </row>
    <row r="137" spans="1:41" x14ac:dyDescent="0.2">
      <c r="A137" s="118">
        <f t="shared" si="54"/>
        <v>40233</v>
      </c>
      <c r="B137" s="2">
        <f t="shared" si="43"/>
        <v>312720.22814323998</v>
      </c>
      <c r="C137" s="2">
        <f t="shared" si="55"/>
        <v>300000</v>
      </c>
      <c r="D137" s="50">
        <f t="shared" si="56"/>
        <v>3040.22</v>
      </c>
      <c r="E137" s="3">
        <f>IF(K137=1,VLOOKUP(A136,[1]Plan1!$AQ$43:$AS$500,3),E136)</f>
        <v>3063.93</v>
      </c>
      <c r="F137" s="7">
        <f t="shared" si="57"/>
        <v>40232</v>
      </c>
      <c r="G137" s="8">
        <f t="shared" si="44"/>
        <v>7.7987777200334563E-3</v>
      </c>
      <c r="H137" s="7">
        <f t="shared" si="58"/>
        <v>40255</v>
      </c>
      <c r="I137" s="7">
        <f t="shared" si="45"/>
        <v>40255</v>
      </c>
      <c r="J137" s="1">
        <f t="shared" si="59"/>
        <v>18</v>
      </c>
      <c r="K137" s="1">
        <f t="shared" si="46"/>
        <v>2</v>
      </c>
      <c r="L137" s="2">
        <f t="shared" si="47"/>
        <v>1.0008635400000001</v>
      </c>
      <c r="M137" s="10">
        <f t="shared" si="67"/>
        <v>1.00749936</v>
      </c>
      <c r="N137" s="10">
        <f t="shared" si="64"/>
        <v>1.0182161323237864</v>
      </c>
      <c r="O137" s="2">
        <f t="shared" si="66"/>
        <v>1.0190954000000001</v>
      </c>
      <c r="P137" s="2">
        <f t="shared" si="48"/>
        <v>305728.62</v>
      </c>
      <c r="Q137" s="9">
        <f t="shared" ref="Q137:Q200" si="73">IF(VLOOKUP(A137,AE$10:AL$48,8)=VLOOKUP(A136,AE$10:AL$48,8),0,VLOOKUP(A137,AE$10:AL$48,8))</f>
        <v>0</v>
      </c>
      <c r="R137" s="4">
        <f t="shared" si="49"/>
        <v>0</v>
      </c>
      <c r="S137" s="59">
        <f t="shared" si="50"/>
        <v>0</v>
      </c>
      <c r="T137" s="8">
        <f t="shared" si="60"/>
        <v>6.8500000000000005E-2</v>
      </c>
      <c r="U137" s="9">
        <f t="shared" si="61"/>
        <v>86</v>
      </c>
      <c r="V137" s="9">
        <v>252</v>
      </c>
      <c r="W137" s="10">
        <f t="shared" si="51"/>
        <v>1.0228686739999999</v>
      </c>
      <c r="X137" s="2">
        <f t="shared" si="52"/>
        <v>6991.6081432399997</v>
      </c>
      <c r="Y137" s="2">
        <v>0</v>
      </c>
      <c r="Z137" s="3">
        <f t="shared" si="65"/>
        <v>0</v>
      </c>
      <c r="AA137" s="1" t="str">
        <f t="shared" si="62"/>
        <v>A+J=</v>
      </c>
      <c r="AB137" s="7">
        <f t="shared" si="63"/>
        <v>40071</v>
      </c>
      <c r="AC137" s="5"/>
      <c r="AD137" s="14"/>
      <c r="AE137" s="14">
        <v>41702</v>
      </c>
      <c r="AF137" s="27" t="s">
        <v>79</v>
      </c>
      <c r="AG137" s="23"/>
      <c r="AH137" s="1"/>
      <c r="AI137" s="14">
        <v>42566</v>
      </c>
      <c r="AJ137" s="14">
        <f t="shared" si="68"/>
        <v>42565</v>
      </c>
      <c r="AK137" s="14">
        <f t="shared" si="69"/>
        <v>42571</v>
      </c>
      <c r="AL137" s="43">
        <f t="shared" si="70"/>
        <v>42600</v>
      </c>
      <c r="AM137" s="14">
        <f t="shared" si="71"/>
        <v>42571</v>
      </c>
      <c r="AN137" s="17">
        <f t="shared" si="72"/>
        <v>21</v>
      </c>
      <c r="AO137" s="1"/>
    </row>
    <row r="138" spans="1:41" x14ac:dyDescent="0.2">
      <c r="A138" s="118">
        <f t="shared" si="54"/>
        <v>40234</v>
      </c>
      <c r="B138" s="2">
        <f t="shared" ref="B138:B201" si="74">(P138+X138)</f>
        <v>312937.48866629001</v>
      </c>
      <c r="C138" s="2">
        <f t="shared" si="55"/>
        <v>300000</v>
      </c>
      <c r="D138" s="50">
        <f t="shared" si="56"/>
        <v>3040.22</v>
      </c>
      <c r="E138" s="3">
        <f>IF(K138=1,VLOOKUP(A137,[1]Plan1!$AQ$43:$AS$500,3),E137)</f>
        <v>3063.93</v>
      </c>
      <c r="F138" s="7">
        <f t="shared" si="57"/>
        <v>40232</v>
      </c>
      <c r="G138" s="8">
        <f t="shared" ref="G138:G201" si="75">(E138/D138)-1</f>
        <v>7.7987777200334563E-3</v>
      </c>
      <c r="H138" s="7">
        <f t="shared" si="58"/>
        <v>40255</v>
      </c>
      <c r="I138" s="7">
        <f t="shared" ref="I138:I201" si="76">IF(A138&gt;I137,H138,I137)</f>
        <v>40255</v>
      </c>
      <c r="J138" s="1">
        <f t="shared" si="59"/>
        <v>18</v>
      </c>
      <c r="K138" s="1">
        <f t="shared" ref="K138:K201" si="77">(J138-(NETWORKDAYS(A138,I138,AE$53:AE$223)-1))</f>
        <v>3</v>
      </c>
      <c r="L138" s="2">
        <f t="shared" ref="L138:L201" si="78">TRUNC((E138/D138)^TRUNC((K138/J138),9),8)</f>
        <v>1.00129559</v>
      </c>
      <c r="M138" s="10">
        <f t="shared" si="67"/>
        <v>1.00749936</v>
      </c>
      <c r="N138" s="10">
        <f t="shared" si="64"/>
        <v>1.0182161323237864</v>
      </c>
      <c r="O138" s="2">
        <f t="shared" si="66"/>
        <v>1.0195353199999999</v>
      </c>
      <c r="P138" s="2">
        <f t="shared" ref="P138:P201" si="79">TRUNC(C138*O138,8)</f>
        <v>305860.59600000002</v>
      </c>
      <c r="Q138" s="9">
        <f t="shared" si="73"/>
        <v>0</v>
      </c>
      <c r="R138" s="4">
        <f t="shared" ref="R138:R201" si="80">IF(Q138&gt;0,VLOOKUP($A138,$AE$10:$AJ$21,6),0)</f>
        <v>0</v>
      </c>
      <c r="S138" s="59">
        <f t="shared" ref="S138:S201" si="81">IF(R138&gt;0,TRUNC(R138*P138,8),0)</f>
        <v>0</v>
      </c>
      <c r="T138" s="8">
        <f t="shared" si="60"/>
        <v>6.8500000000000005E-2</v>
      </c>
      <c r="U138" s="9">
        <f t="shared" si="61"/>
        <v>87</v>
      </c>
      <c r="V138" s="9">
        <v>252</v>
      </c>
      <c r="W138" s="10">
        <f t="shared" ref="W138:W201" si="82">ROUND((1+T138)^TRUNC((U138/V138),9),9)</f>
        <v>1.0231376409999999</v>
      </c>
      <c r="X138" s="2">
        <f t="shared" ref="X138:X201" si="83">TRUNC((P138*(W138-1)),8)</f>
        <v>7076.8926662900003</v>
      </c>
      <c r="Y138" s="2">
        <v>0</v>
      </c>
      <c r="Z138" s="3">
        <f t="shared" si="65"/>
        <v>0</v>
      </c>
      <c r="AA138" s="1" t="str">
        <f t="shared" si="62"/>
        <v>A+J=</v>
      </c>
      <c r="AB138" s="7">
        <f t="shared" si="63"/>
        <v>40071</v>
      </c>
      <c r="AC138" s="5"/>
      <c r="AD138" s="14"/>
      <c r="AE138" s="14">
        <v>41747</v>
      </c>
      <c r="AF138" s="27" t="s">
        <v>80</v>
      </c>
      <c r="AG138" s="23"/>
      <c r="AH138" s="1"/>
      <c r="AI138" s="14">
        <v>42597</v>
      </c>
      <c r="AJ138" s="14">
        <f t="shared" si="68"/>
        <v>42594</v>
      </c>
      <c r="AK138" s="14">
        <f t="shared" si="69"/>
        <v>42600</v>
      </c>
      <c r="AL138" s="43">
        <f t="shared" si="70"/>
        <v>42633</v>
      </c>
      <c r="AM138" s="14">
        <f t="shared" si="71"/>
        <v>42600</v>
      </c>
      <c r="AN138" s="17">
        <f t="shared" si="72"/>
        <v>22</v>
      </c>
      <c r="AO138" s="1"/>
    </row>
    <row r="139" spans="1:41" x14ac:dyDescent="0.2">
      <c r="A139" s="118">
        <f t="shared" ref="A139:A202" si="84">(A138+1)</f>
        <v>40235</v>
      </c>
      <c r="B139" s="2">
        <f t="shared" si="74"/>
        <v>313154.89747913997</v>
      </c>
      <c r="C139" s="2">
        <f t="shared" ref="C139:C202" si="85">TRUNC(IF(Q138&gt;0,VLOOKUP(A138,$AE$11:$AF$21,2),C138),8)</f>
        <v>300000</v>
      </c>
      <c r="D139" s="50">
        <f t="shared" ref="D139:D202" si="86">IF(E139=E138,D138,E138)</f>
        <v>3040.22</v>
      </c>
      <c r="E139" s="3">
        <f>IF(K139=1,VLOOKUP(A138,[1]Plan1!$AQ$43:$AS$500,3),E138)</f>
        <v>3063.93</v>
      </c>
      <c r="F139" s="7">
        <f t="shared" ref="F139:F202" si="87">IF(D139=D138,F138,A139)</f>
        <v>40232</v>
      </c>
      <c r="G139" s="8">
        <f t="shared" si="75"/>
        <v>7.7987777200334563E-3</v>
      </c>
      <c r="H139" s="7">
        <f t="shared" ref="H139:H202" si="88">IF(DAY(A139)=15,VLOOKUP(A139,AI$53:AN$175,4),H138)</f>
        <v>40255</v>
      </c>
      <c r="I139" s="7">
        <f t="shared" si="76"/>
        <v>40255</v>
      </c>
      <c r="J139" s="1">
        <f t="shared" ref="J139:J202" si="89">IF(I139=I138,J138,NETWORKDAYS(I138,I139,$AE$53:$AE$223)-1)</f>
        <v>18</v>
      </c>
      <c r="K139" s="1">
        <f t="shared" si="77"/>
        <v>4</v>
      </c>
      <c r="L139" s="2">
        <f t="shared" si="78"/>
        <v>1.0017278199999999</v>
      </c>
      <c r="M139" s="10">
        <f t="shared" si="67"/>
        <v>1.00749936</v>
      </c>
      <c r="N139" s="10">
        <f t="shared" si="64"/>
        <v>1.0182161323237864</v>
      </c>
      <c r="O139" s="2">
        <f t="shared" si="66"/>
        <v>1.01997542</v>
      </c>
      <c r="P139" s="2">
        <f t="shared" si="79"/>
        <v>305992.62599999999</v>
      </c>
      <c r="Q139" s="9">
        <f t="shared" si="73"/>
        <v>0</v>
      </c>
      <c r="R139" s="4">
        <f t="shared" si="80"/>
        <v>0</v>
      </c>
      <c r="S139" s="59">
        <f t="shared" si="81"/>
        <v>0</v>
      </c>
      <c r="T139" s="8">
        <f t="shared" ref="T139:T202" si="90">(T138)</f>
        <v>6.8500000000000005E-2</v>
      </c>
      <c r="U139" s="9">
        <f t="shared" ref="U139:U202" si="91">IF(Q138&gt;0,1,IF(K139=K138,U138,U138+1))</f>
        <v>88</v>
      </c>
      <c r="V139" s="9">
        <v>252</v>
      </c>
      <c r="W139" s="10">
        <f t="shared" si="82"/>
        <v>1.0234066799999999</v>
      </c>
      <c r="X139" s="2">
        <f t="shared" si="83"/>
        <v>7162.2714791400003</v>
      </c>
      <c r="Y139" s="2">
        <v>0</v>
      </c>
      <c r="Z139" s="3">
        <f t="shared" si="65"/>
        <v>0</v>
      </c>
      <c r="AA139" s="1" t="str">
        <f t="shared" ref="AA139:AA202" si="92">AA138</f>
        <v>A+J=</v>
      </c>
      <c r="AB139" s="7">
        <f t="shared" ref="AB139:AB202" si="93">IF(Q138&gt;0,VLOOKUP(A138,$AE$10:$AM$48,9),AB138)</f>
        <v>40071</v>
      </c>
      <c r="AC139" s="5"/>
      <c r="AD139" s="14"/>
      <c r="AE139" s="14">
        <v>41750</v>
      </c>
      <c r="AF139" s="27" t="s">
        <v>81</v>
      </c>
      <c r="AG139" s="23"/>
      <c r="AH139" s="1"/>
      <c r="AI139" s="14">
        <v>42628</v>
      </c>
      <c r="AJ139" s="14">
        <f t="shared" si="68"/>
        <v>42627</v>
      </c>
      <c r="AK139" s="14">
        <f t="shared" si="69"/>
        <v>42633</v>
      </c>
      <c r="AL139" s="43">
        <f t="shared" si="70"/>
        <v>42663</v>
      </c>
      <c r="AM139" s="14">
        <f t="shared" si="71"/>
        <v>42633</v>
      </c>
      <c r="AN139" s="17">
        <f t="shared" si="72"/>
        <v>21</v>
      </c>
      <c r="AO139" s="1"/>
    </row>
    <row r="140" spans="1:41" x14ac:dyDescent="0.2">
      <c r="A140" s="118">
        <f t="shared" si="84"/>
        <v>40236</v>
      </c>
      <c r="B140" s="2">
        <f t="shared" si="74"/>
        <v>313372.46325471997</v>
      </c>
      <c r="C140" s="2">
        <f t="shared" si="85"/>
        <v>300000</v>
      </c>
      <c r="D140" s="50">
        <f t="shared" si="86"/>
        <v>3040.22</v>
      </c>
      <c r="E140" s="3">
        <f>IF(K140=1,VLOOKUP(A139,[1]Plan1!$AQ$43:$AS$500,3),E139)</f>
        <v>3063.93</v>
      </c>
      <c r="F140" s="7">
        <f t="shared" si="87"/>
        <v>40232</v>
      </c>
      <c r="G140" s="8">
        <f t="shared" si="75"/>
        <v>7.7987777200334563E-3</v>
      </c>
      <c r="H140" s="7">
        <f t="shared" si="88"/>
        <v>40255</v>
      </c>
      <c r="I140" s="7">
        <f t="shared" si="76"/>
        <v>40255</v>
      </c>
      <c r="J140" s="1">
        <f t="shared" si="89"/>
        <v>18</v>
      </c>
      <c r="K140" s="1">
        <f t="shared" si="77"/>
        <v>5</v>
      </c>
      <c r="L140" s="2">
        <f t="shared" si="78"/>
        <v>1.00216025</v>
      </c>
      <c r="M140" s="10">
        <f t="shared" si="67"/>
        <v>1.00749936</v>
      </c>
      <c r="N140" s="10">
        <f t="shared" si="64"/>
        <v>1.0182161323237864</v>
      </c>
      <c r="O140" s="2">
        <f t="shared" si="66"/>
        <v>1.0204157300000001</v>
      </c>
      <c r="P140" s="2">
        <f t="shared" si="79"/>
        <v>306124.71899999998</v>
      </c>
      <c r="Q140" s="9">
        <f t="shared" si="73"/>
        <v>0</v>
      </c>
      <c r="R140" s="4">
        <f t="shared" si="80"/>
        <v>0</v>
      </c>
      <c r="S140" s="59">
        <f t="shared" si="81"/>
        <v>0</v>
      </c>
      <c r="T140" s="8">
        <f t="shared" si="90"/>
        <v>6.8500000000000005E-2</v>
      </c>
      <c r="U140" s="9">
        <f t="shared" si="91"/>
        <v>89</v>
      </c>
      <c r="V140" s="9">
        <v>252</v>
      </c>
      <c r="W140" s="10">
        <f t="shared" si="82"/>
        <v>1.0236757889999999</v>
      </c>
      <c r="X140" s="2">
        <f t="shared" si="83"/>
        <v>7247.7442547199998</v>
      </c>
      <c r="Y140" s="2">
        <v>0</v>
      </c>
      <c r="Z140" s="3">
        <f t="shared" si="65"/>
        <v>0</v>
      </c>
      <c r="AA140" s="1" t="str">
        <f t="shared" si="92"/>
        <v>A+J=</v>
      </c>
      <c r="AB140" s="7">
        <f t="shared" si="93"/>
        <v>40071</v>
      </c>
      <c r="AC140" s="5"/>
      <c r="AD140" s="14"/>
      <c r="AE140" s="14">
        <v>41760</v>
      </c>
      <c r="AF140" s="27" t="s">
        <v>82</v>
      </c>
      <c r="AG140" s="23"/>
      <c r="AH140" s="1"/>
      <c r="AI140" s="14">
        <v>42658</v>
      </c>
      <c r="AJ140" s="14">
        <f t="shared" si="68"/>
        <v>42657</v>
      </c>
      <c r="AK140" s="14">
        <f t="shared" si="69"/>
        <v>42663</v>
      </c>
      <c r="AL140" s="43">
        <f t="shared" si="70"/>
        <v>42695</v>
      </c>
      <c r="AM140" s="14">
        <f t="shared" si="71"/>
        <v>42663</v>
      </c>
      <c r="AN140" s="17">
        <f t="shared" si="72"/>
        <v>20</v>
      </c>
      <c r="AO140" s="1"/>
    </row>
    <row r="141" spans="1:41" x14ac:dyDescent="0.2">
      <c r="A141" s="118">
        <f t="shared" si="84"/>
        <v>40237</v>
      </c>
      <c r="B141" s="2">
        <f t="shared" si="74"/>
        <v>313372.46325471997</v>
      </c>
      <c r="C141" s="2">
        <f t="shared" si="85"/>
        <v>300000</v>
      </c>
      <c r="D141" s="50">
        <f t="shared" si="86"/>
        <v>3040.22</v>
      </c>
      <c r="E141" s="3">
        <f>IF(K141=1,VLOOKUP(A140,[1]Plan1!$AQ$43:$AS$500,3),E140)</f>
        <v>3063.93</v>
      </c>
      <c r="F141" s="7">
        <f t="shared" si="87"/>
        <v>40232</v>
      </c>
      <c r="G141" s="8">
        <f t="shared" si="75"/>
        <v>7.7987777200334563E-3</v>
      </c>
      <c r="H141" s="7">
        <f t="shared" si="88"/>
        <v>40255</v>
      </c>
      <c r="I141" s="7">
        <f t="shared" si="76"/>
        <v>40255</v>
      </c>
      <c r="J141" s="1">
        <f t="shared" si="89"/>
        <v>18</v>
      </c>
      <c r="K141" s="1">
        <f t="shared" si="77"/>
        <v>5</v>
      </c>
      <c r="L141" s="2">
        <f t="shared" si="78"/>
        <v>1.00216025</v>
      </c>
      <c r="M141" s="10">
        <f t="shared" si="67"/>
        <v>1.00749936</v>
      </c>
      <c r="N141" s="10">
        <f t="shared" si="64"/>
        <v>1.0182161323237864</v>
      </c>
      <c r="O141" s="2">
        <f t="shared" si="66"/>
        <v>1.0204157300000001</v>
      </c>
      <c r="P141" s="2">
        <f t="shared" si="79"/>
        <v>306124.71899999998</v>
      </c>
      <c r="Q141" s="9">
        <f t="shared" si="73"/>
        <v>0</v>
      </c>
      <c r="R141" s="4">
        <f t="shared" si="80"/>
        <v>0</v>
      </c>
      <c r="S141" s="59">
        <f t="shared" si="81"/>
        <v>0</v>
      </c>
      <c r="T141" s="8">
        <f t="shared" si="90"/>
        <v>6.8500000000000005E-2</v>
      </c>
      <c r="U141" s="9">
        <f t="shared" si="91"/>
        <v>89</v>
      </c>
      <c r="V141" s="9">
        <v>252</v>
      </c>
      <c r="W141" s="10">
        <f t="shared" si="82"/>
        <v>1.0236757889999999</v>
      </c>
      <c r="X141" s="2">
        <f t="shared" si="83"/>
        <v>7247.7442547199998</v>
      </c>
      <c r="Y141" s="2">
        <v>0</v>
      </c>
      <c r="Z141" s="3">
        <f t="shared" si="65"/>
        <v>0</v>
      </c>
      <c r="AA141" s="1" t="str">
        <f t="shared" si="92"/>
        <v>A+J=</v>
      </c>
      <c r="AB141" s="7">
        <f t="shared" si="93"/>
        <v>40071</v>
      </c>
      <c r="AC141" s="5"/>
      <c r="AD141" s="14"/>
      <c r="AE141" s="14">
        <v>41809</v>
      </c>
      <c r="AF141" s="27" t="s">
        <v>83</v>
      </c>
      <c r="AG141" s="23"/>
      <c r="AH141" s="1"/>
      <c r="AI141" s="14">
        <v>42689</v>
      </c>
      <c r="AJ141" s="14">
        <f t="shared" si="68"/>
        <v>42688</v>
      </c>
      <c r="AK141" s="14">
        <f t="shared" si="69"/>
        <v>42695</v>
      </c>
      <c r="AL141" s="43">
        <f t="shared" si="70"/>
        <v>42724</v>
      </c>
      <c r="AM141" s="14">
        <f t="shared" si="71"/>
        <v>42695</v>
      </c>
      <c r="AN141" s="17">
        <f t="shared" si="72"/>
        <v>21</v>
      </c>
      <c r="AO141" s="1"/>
    </row>
    <row r="142" spans="1:41" x14ac:dyDescent="0.2">
      <c r="A142" s="118">
        <f t="shared" si="84"/>
        <v>40238</v>
      </c>
      <c r="B142" s="2">
        <f t="shared" si="74"/>
        <v>313372.46325471997</v>
      </c>
      <c r="C142" s="2">
        <f t="shared" si="85"/>
        <v>300000</v>
      </c>
      <c r="D142" s="50">
        <f t="shared" si="86"/>
        <v>3040.22</v>
      </c>
      <c r="E142" s="3">
        <f>IF(K142=1,VLOOKUP(A141,[1]Plan1!$AQ$43:$AS$500,3),E141)</f>
        <v>3063.93</v>
      </c>
      <c r="F142" s="7">
        <f t="shared" si="87"/>
        <v>40232</v>
      </c>
      <c r="G142" s="8">
        <f t="shared" si="75"/>
        <v>7.7987777200334563E-3</v>
      </c>
      <c r="H142" s="7">
        <f t="shared" si="88"/>
        <v>40255</v>
      </c>
      <c r="I142" s="7">
        <f t="shared" si="76"/>
        <v>40255</v>
      </c>
      <c r="J142" s="1">
        <f t="shared" si="89"/>
        <v>18</v>
      </c>
      <c r="K142" s="1">
        <f t="shared" si="77"/>
        <v>5</v>
      </c>
      <c r="L142" s="2">
        <f t="shared" si="78"/>
        <v>1.00216025</v>
      </c>
      <c r="M142" s="10">
        <f t="shared" si="67"/>
        <v>1.00749936</v>
      </c>
      <c r="N142" s="10">
        <f t="shared" si="64"/>
        <v>1.0182161323237864</v>
      </c>
      <c r="O142" s="2">
        <f t="shared" si="66"/>
        <v>1.0204157300000001</v>
      </c>
      <c r="P142" s="2">
        <f t="shared" si="79"/>
        <v>306124.71899999998</v>
      </c>
      <c r="Q142" s="9">
        <f t="shared" si="73"/>
        <v>0</v>
      </c>
      <c r="R142" s="4">
        <f t="shared" si="80"/>
        <v>0</v>
      </c>
      <c r="S142" s="59">
        <f t="shared" si="81"/>
        <v>0</v>
      </c>
      <c r="T142" s="8">
        <f t="shared" si="90"/>
        <v>6.8500000000000005E-2</v>
      </c>
      <c r="U142" s="9">
        <f t="shared" si="91"/>
        <v>89</v>
      </c>
      <c r="V142" s="9">
        <v>252</v>
      </c>
      <c r="W142" s="10">
        <f t="shared" si="82"/>
        <v>1.0236757889999999</v>
      </c>
      <c r="X142" s="2">
        <f t="shared" si="83"/>
        <v>7247.7442547199998</v>
      </c>
      <c r="Y142" s="2">
        <v>0</v>
      </c>
      <c r="Z142" s="3">
        <f t="shared" si="65"/>
        <v>0</v>
      </c>
      <c r="AA142" s="1" t="str">
        <f t="shared" si="92"/>
        <v>A+J=</v>
      </c>
      <c r="AB142" s="7">
        <f t="shared" si="93"/>
        <v>40071</v>
      </c>
      <c r="AC142" s="5"/>
      <c r="AD142" s="14"/>
      <c r="AE142" s="14">
        <v>41998</v>
      </c>
      <c r="AF142" s="27" t="s">
        <v>84</v>
      </c>
      <c r="AG142" s="23"/>
      <c r="AH142" s="1"/>
      <c r="AI142" s="14">
        <v>42719</v>
      </c>
      <c r="AJ142" s="14">
        <f t="shared" si="68"/>
        <v>42718</v>
      </c>
      <c r="AK142" s="14">
        <f t="shared" si="69"/>
        <v>42724</v>
      </c>
      <c r="AL142" s="43">
        <f t="shared" si="70"/>
        <v>42754</v>
      </c>
      <c r="AM142" s="14">
        <f t="shared" si="71"/>
        <v>42724</v>
      </c>
      <c r="AN142" s="17">
        <f t="shared" si="72"/>
        <v>22</v>
      </c>
      <c r="AO142" s="1"/>
    </row>
    <row r="143" spans="1:41" x14ac:dyDescent="0.2">
      <c r="A143" s="118">
        <f t="shared" si="84"/>
        <v>40239</v>
      </c>
      <c r="B143" s="2">
        <f t="shared" si="74"/>
        <v>313590.17716239998</v>
      </c>
      <c r="C143" s="2">
        <f t="shared" si="85"/>
        <v>300000</v>
      </c>
      <c r="D143" s="50">
        <f t="shared" si="86"/>
        <v>3040.22</v>
      </c>
      <c r="E143" s="3">
        <f>IF(K143=1,VLOOKUP(A142,[1]Plan1!$AQ$43:$AS$500,3),E142)</f>
        <v>3063.93</v>
      </c>
      <c r="F143" s="7">
        <f t="shared" si="87"/>
        <v>40232</v>
      </c>
      <c r="G143" s="8">
        <f t="shared" si="75"/>
        <v>7.7987777200334563E-3</v>
      </c>
      <c r="H143" s="7">
        <f t="shared" si="88"/>
        <v>40255</v>
      </c>
      <c r="I143" s="7">
        <f t="shared" si="76"/>
        <v>40255</v>
      </c>
      <c r="J143" s="1">
        <f t="shared" si="89"/>
        <v>18</v>
      </c>
      <c r="K143" s="1">
        <f t="shared" si="77"/>
        <v>6</v>
      </c>
      <c r="L143" s="2">
        <f t="shared" si="78"/>
        <v>1.00259286</v>
      </c>
      <c r="M143" s="10">
        <f t="shared" si="67"/>
        <v>1.00749936</v>
      </c>
      <c r="N143" s="10">
        <f t="shared" si="64"/>
        <v>1.0182161323237864</v>
      </c>
      <c r="O143" s="2">
        <f t="shared" si="66"/>
        <v>1.02085622</v>
      </c>
      <c r="P143" s="2">
        <f t="shared" si="79"/>
        <v>306256.86599999998</v>
      </c>
      <c r="Q143" s="9">
        <f t="shared" si="73"/>
        <v>0</v>
      </c>
      <c r="R143" s="4">
        <f t="shared" si="80"/>
        <v>0</v>
      </c>
      <c r="S143" s="59">
        <f t="shared" si="81"/>
        <v>0</v>
      </c>
      <c r="T143" s="8">
        <f t="shared" si="90"/>
        <v>6.8500000000000005E-2</v>
      </c>
      <c r="U143" s="9">
        <f t="shared" si="91"/>
        <v>90</v>
      </c>
      <c r="V143" s="9">
        <v>252</v>
      </c>
      <c r="W143" s="10">
        <f t="shared" si="82"/>
        <v>1.023944969</v>
      </c>
      <c r="X143" s="2">
        <f t="shared" si="83"/>
        <v>7333.3111624000003</v>
      </c>
      <c r="Y143" s="2">
        <v>0</v>
      </c>
      <c r="Z143" s="3">
        <f t="shared" si="65"/>
        <v>0</v>
      </c>
      <c r="AA143" s="1" t="str">
        <f t="shared" si="92"/>
        <v>A+J=</v>
      </c>
      <c r="AB143" s="7">
        <f t="shared" si="93"/>
        <v>40071</v>
      </c>
      <c r="AC143" s="5"/>
      <c r="AD143" s="14"/>
      <c r="AE143" s="14">
        <v>42005</v>
      </c>
      <c r="AF143" s="27" t="s">
        <v>85</v>
      </c>
      <c r="AG143" s="23"/>
      <c r="AH143" s="1"/>
      <c r="AI143" s="14">
        <v>42750</v>
      </c>
      <c r="AJ143" s="14">
        <f t="shared" si="68"/>
        <v>42748</v>
      </c>
      <c r="AK143" s="14">
        <f t="shared" si="69"/>
        <v>42754</v>
      </c>
      <c r="AL143" s="43">
        <f t="shared" si="70"/>
        <v>42786</v>
      </c>
      <c r="AM143" s="14">
        <f t="shared" si="71"/>
        <v>42754</v>
      </c>
      <c r="AN143" s="17">
        <f t="shared" si="72"/>
        <v>22</v>
      </c>
      <c r="AO143" s="1"/>
    </row>
    <row r="144" spans="1:41" x14ac:dyDescent="0.2">
      <c r="A144" s="118">
        <f t="shared" si="84"/>
        <v>40240</v>
      </c>
      <c r="B144" s="2">
        <f t="shared" si="74"/>
        <v>313808.04234657</v>
      </c>
      <c r="C144" s="2">
        <f t="shared" si="85"/>
        <v>300000</v>
      </c>
      <c r="D144" s="50">
        <f t="shared" si="86"/>
        <v>3040.22</v>
      </c>
      <c r="E144" s="3">
        <f>IF(K144=1,VLOOKUP(A143,[1]Plan1!$AQ$43:$AS$500,3),E143)</f>
        <v>3063.93</v>
      </c>
      <c r="F144" s="7">
        <f t="shared" si="87"/>
        <v>40232</v>
      </c>
      <c r="G144" s="8">
        <f t="shared" si="75"/>
        <v>7.7987777200334563E-3</v>
      </c>
      <c r="H144" s="7">
        <f t="shared" si="88"/>
        <v>40255</v>
      </c>
      <c r="I144" s="7">
        <f t="shared" si="76"/>
        <v>40255</v>
      </c>
      <c r="J144" s="1">
        <f t="shared" si="89"/>
        <v>18</v>
      </c>
      <c r="K144" s="1">
        <f t="shared" si="77"/>
        <v>7</v>
      </c>
      <c r="L144" s="2">
        <f t="shared" si="78"/>
        <v>1.00302566</v>
      </c>
      <c r="M144" s="10">
        <f t="shared" si="67"/>
        <v>1.00749936</v>
      </c>
      <c r="N144" s="10">
        <f t="shared" si="64"/>
        <v>1.0182161323237864</v>
      </c>
      <c r="O144" s="2">
        <f t="shared" si="66"/>
        <v>1.0212969000000001</v>
      </c>
      <c r="P144" s="2">
        <f t="shared" si="79"/>
        <v>306389.07</v>
      </c>
      <c r="Q144" s="9">
        <f t="shared" si="73"/>
        <v>0</v>
      </c>
      <c r="R144" s="4">
        <f t="shared" si="80"/>
        <v>0</v>
      </c>
      <c r="S144" s="59">
        <f t="shared" si="81"/>
        <v>0</v>
      </c>
      <c r="T144" s="8">
        <f t="shared" si="90"/>
        <v>6.8500000000000005E-2</v>
      </c>
      <c r="U144" s="9">
        <f t="shared" si="91"/>
        <v>91</v>
      </c>
      <c r="V144" s="9">
        <v>252</v>
      </c>
      <c r="W144" s="10">
        <f t="shared" si="82"/>
        <v>1.02421422</v>
      </c>
      <c r="X144" s="2">
        <f t="shared" si="83"/>
        <v>7418.9723465699999</v>
      </c>
      <c r="Y144" s="2">
        <v>0</v>
      </c>
      <c r="Z144" s="3">
        <f t="shared" si="65"/>
        <v>0</v>
      </c>
      <c r="AA144" s="1" t="str">
        <f t="shared" si="92"/>
        <v>A+J=</v>
      </c>
      <c r="AB144" s="7">
        <f t="shared" si="93"/>
        <v>40071</v>
      </c>
      <c r="AC144" s="5"/>
      <c r="AD144" s="14"/>
      <c r="AE144" s="14">
        <v>42051</v>
      </c>
      <c r="AF144" s="27" t="s">
        <v>79</v>
      </c>
      <c r="AG144" s="23"/>
      <c r="AH144" s="1"/>
      <c r="AI144" s="14">
        <v>42781</v>
      </c>
      <c r="AJ144" s="14">
        <f t="shared" si="68"/>
        <v>42780</v>
      </c>
      <c r="AK144" s="14">
        <f t="shared" si="69"/>
        <v>42786</v>
      </c>
      <c r="AL144" s="43">
        <f t="shared" si="70"/>
        <v>42814</v>
      </c>
      <c r="AM144" s="14">
        <f t="shared" si="71"/>
        <v>42786</v>
      </c>
      <c r="AN144" s="17">
        <f t="shared" si="72"/>
        <v>18</v>
      </c>
      <c r="AO144" s="1"/>
    </row>
    <row r="145" spans="1:41" x14ac:dyDescent="0.2">
      <c r="A145" s="118">
        <f t="shared" si="84"/>
        <v>40241</v>
      </c>
      <c r="B145" s="2">
        <f t="shared" si="74"/>
        <v>314026.05888143001</v>
      </c>
      <c r="C145" s="2">
        <f t="shared" si="85"/>
        <v>300000</v>
      </c>
      <c r="D145" s="50">
        <f t="shared" si="86"/>
        <v>3040.22</v>
      </c>
      <c r="E145" s="3">
        <f>IF(K145=1,VLOOKUP(A144,[1]Plan1!$AQ$43:$AS$500,3),E144)</f>
        <v>3063.93</v>
      </c>
      <c r="F145" s="7">
        <f t="shared" si="87"/>
        <v>40232</v>
      </c>
      <c r="G145" s="8">
        <f t="shared" si="75"/>
        <v>7.7987777200334563E-3</v>
      </c>
      <c r="H145" s="7">
        <f t="shared" si="88"/>
        <v>40255</v>
      </c>
      <c r="I145" s="7">
        <f t="shared" si="76"/>
        <v>40255</v>
      </c>
      <c r="J145" s="1">
        <f t="shared" si="89"/>
        <v>18</v>
      </c>
      <c r="K145" s="1">
        <f t="shared" si="77"/>
        <v>8</v>
      </c>
      <c r="L145" s="2">
        <f t="shared" si="78"/>
        <v>1.0034586400000001</v>
      </c>
      <c r="M145" s="10">
        <f t="shared" si="67"/>
        <v>1.00749936</v>
      </c>
      <c r="N145" s="10">
        <f t="shared" si="64"/>
        <v>1.0182161323237864</v>
      </c>
      <c r="O145" s="2">
        <f t="shared" si="66"/>
        <v>1.0217377700000001</v>
      </c>
      <c r="P145" s="2">
        <f t="shared" si="79"/>
        <v>306521.33100000001</v>
      </c>
      <c r="Q145" s="9">
        <f t="shared" si="73"/>
        <v>0</v>
      </c>
      <c r="R145" s="4">
        <f t="shared" si="80"/>
        <v>0</v>
      </c>
      <c r="S145" s="59">
        <f t="shared" si="81"/>
        <v>0</v>
      </c>
      <c r="T145" s="8">
        <f t="shared" si="90"/>
        <v>6.8500000000000005E-2</v>
      </c>
      <c r="U145" s="9">
        <f t="shared" si="91"/>
        <v>92</v>
      </c>
      <c r="V145" s="9">
        <v>252</v>
      </c>
      <c r="W145" s="10">
        <f t="shared" si="82"/>
        <v>1.024483542</v>
      </c>
      <c r="X145" s="2">
        <f t="shared" si="83"/>
        <v>7504.7278814299998</v>
      </c>
      <c r="Y145" s="2">
        <v>0</v>
      </c>
      <c r="Z145" s="3">
        <f t="shared" si="65"/>
        <v>0</v>
      </c>
      <c r="AA145" s="1" t="str">
        <f t="shared" si="92"/>
        <v>A+J=</v>
      </c>
      <c r="AB145" s="7">
        <f t="shared" si="93"/>
        <v>40071</v>
      </c>
      <c r="AC145" s="5"/>
      <c r="AD145" s="14"/>
      <c r="AE145" s="14">
        <v>42052</v>
      </c>
      <c r="AF145" s="27" t="s">
        <v>79</v>
      </c>
      <c r="AG145" s="23"/>
      <c r="AH145" s="1"/>
      <c r="AI145" s="14">
        <v>42809</v>
      </c>
      <c r="AJ145" s="14">
        <f t="shared" si="68"/>
        <v>42808</v>
      </c>
      <c r="AK145" s="14">
        <f t="shared" si="69"/>
        <v>42814</v>
      </c>
      <c r="AL145" s="43">
        <f t="shared" si="70"/>
        <v>42845</v>
      </c>
      <c r="AM145" s="14">
        <f t="shared" si="71"/>
        <v>42814</v>
      </c>
      <c r="AN145" s="17">
        <f t="shared" si="72"/>
        <v>22</v>
      </c>
      <c r="AO145" s="1"/>
    </row>
    <row r="146" spans="1:41" x14ac:dyDescent="0.2">
      <c r="A146" s="118">
        <f t="shared" si="84"/>
        <v>40242</v>
      </c>
      <c r="B146" s="2">
        <f t="shared" si="74"/>
        <v>314244.22653454996</v>
      </c>
      <c r="C146" s="2">
        <f t="shared" si="85"/>
        <v>300000</v>
      </c>
      <c r="D146" s="50">
        <f t="shared" si="86"/>
        <v>3040.22</v>
      </c>
      <c r="E146" s="3">
        <f>IF(K146=1,VLOOKUP(A145,[1]Plan1!$AQ$43:$AS$500,3),E145)</f>
        <v>3063.93</v>
      </c>
      <c r="F146" s="7">
        <f t="shared" si="87"/>
        <v>40232</v>
      </c>
      <c r="G146" s="8">
        <f t="shared" si="75"/>
        <v>7.7987777200334563E-3</v>
      </c>
      <c r="H146" s="7">
        <f t="shared" si="88"/>
        <v>40255</v>
      </c>
      <c r="I146" s="7">
        <f t="shared" si="76"/>
        <v>40255</v>
      </c>
      <c r="J146" s="1">
        <f t="shared" si="89"/>
        <v>18</v>
      </c>
      <c r="K146" s="1">
        <f t="shared" si="77"/>
        <v>9</v>
      </c>
      <c r="L146" s="2">
        <f t="shared" si="78"/>
        <v>1.0038918100000001</v>
      </c>
      <c r="M146" s="10">
        <f t="shared" si="67"/>
        <v>1.00749936</v>
      </c>
      <c r="N146" s="10">
        <f t="shared" si="64"/>
        <v>1.0182161323237864</v>
      </c>
      <c r="O146" s="2">
        <f t="shared" si="66"/>
        <v>1.0221788300000001</v>
      </c>
      <c r="P146" s="2">
        <f t="shared" si="79"/>
        <v>306653.64899999998</v>
      </c>
      <c r="Q146" s="9">
        <f t="shared" si="73"/>
        <v>0</v>
      </c>
      <c r="R146" s="4">
        <f t="shared" si="80"/>
        <v>0</v>
      </c>
      <c r="S146" s="59">
        <f t="shared" si="81"/>
        <v>0</v>
      </c>
      <c r="T146" s="8">
        <f t="shared" si="90"/>
        <v>6.8500000000000005E-2</v>
      </c>
      <c r="U146" s="9">
        <f t="shared" si="91"/>
        <v>93</v>
      </c>
      <c r="V146" s="9">
        <v>252</v>
      </c>
      <c r="W146" s="10">
        <f t="shared" si="82"/>
        <v>1.0247529339999999</v>
      </c>
      <c r="X146" s="2">
        <f t="shared" si="83"/>
        <v>7590.5775345499997</v>
      </c>
      <c r="Y146" s="2">
        <v>0</v>
      </c>
      <c r="Z146" s="3">
        <f t="shared" si="65"/>
        <v>0</v>
      </c>
      <c r="AA146" s="1" t="str">
        <f t="shared" si="92"/>
        <v>A+J=</v>
      </c>
      <c r="AB146" s="7">
        <f t="shared" si="93"/>
        <v>40071</v>
      </c>
      <c r="AC146" s="5"/>
      <c r="AD146" s="14"/>
      <c r="AE146" s="14">
        <v>42097</v>
      </c>
      <c r="AF146" s="27" t="s">
        <v>80</v>
      </c>
      <c r="AG146" s="23"/>
      <c r="AH146" s="1"/>
      <c r="AI146" s="14">
        <v>42840</v>
      </c>
      <c r="AJ146" s="14">
        <f t="shared" si="68"/>
        <v>42838</v>
      </c>
      <c r="AK146" s="14">
        <f t="shared" si="69"/>
        <v>42845</v>
      </c>
      <c r="AL146" s="43">
        <f t="shared" si="70"/>
        <v>42873</v>
      </c>
      <c r="AM146" s="14">
        <f t="shared" si="71"/>
        <v>42845</v>
      </c>
      <c r="AN146" s="17">
        <f t="shared" si="72"/>
        <v>18</v>
      </c>
      <c r="AO146" s="1"/>
    </row>
    <row r="147" spans="1:41" x14ac:dyDescent="0.2">
      <c r="A147" s="118">
        <f t="shared" si="84"/>
        <v>40243</v>
      </c>
      <c r="B147" s="2">
        <f t="shared" si="74"/>
        <v>314462.54876163998</v>
      </c>
      <c r="C147" s="2">
        <f t="shared" si="85"/>
        <v>300000</v>
      </c>
      <c r="D147" s="50">
        <f t="shared" si="86"/>
        <v>3040.22</v>
      </c>
      <c r="E147" s="3">
        <f>IF(K147=1,VLOOKUP(A146,[1]Plan1!$AQ$43:$AS$500,3),E146)</f>
        <v>3063.93</v>
      </c>
      <c r="F147" s="7">
        <f t="shared" si="87"/>
        <v>40232</v>
      </c>
      <c r="G147" s="8">
        <f t="shared" si="75"/>
        <v>7.7987777200334563E-3</v>
      </c>
      <c r="H147" s="7">
        <f t="shared" si="88"/>
        <v>40255</v>
      </c>
      <c r="I147" s="7">
        <f t="shared" si="76"/>
        <v>40255</v>
      </c>
      <c r="J147" s="1">
        <f t="shared" si="89"/>
        <v>18</v>
      </c>
      <c r="K147" s="1">
        <f t="shared" si="77"/>
        <v>10</v>
      </c>
      <c r="L147" s="2">
        <f t="shared" si="78"/>
        <v>1.00432517</v>
      </c>
      <c r="M147" s="10">
        <f t="shared" si="67"/>
        <v>1.00749936</v>
      </c>
      <c r="N147" s="10">
        <f t="shared" si="64"/>
        <v>1.0182161323237864</v>
      </c>
      <c r="O147" s="2">
        <f t="shared" si="66"/>
        <v>1.02262009</v>
      </c>
      <c r="P147" s="2">
        <f t="shared" si="79"/>
        <v>306786.027</v>
      </c>
      <c r="Q147" s="9">
        <f t="shared" si="73"/>
        <v>0</v>
      </c>
      <c r="R147" s="4">
        <f t="shared" si="80"/>
        <v>0</v>
      </c>
      <c r="S147" s="59">
        <f t="shared" si="81"/>
        <v>0</v>
      </c>
      <c r="T147" s="8">
        <f t="shared" si="90"/>
        <v>6.8500000000000005E-2</v>
      </c>
      <c r="U147" s="9">
        <f t="shared" si="91"/>
        <v>94</v>
      </c>
      <c r="V147" s="9">
        <v>252</v>
      </c>
      <c r="W147" s="10">
        <f t="shared" si="82"/>
        <v>1.0250223970000001</v>
      </c>
      <c r="X147" s="2">
        <f t="shared" si="83"/>
        <v>7676.5217616399996</v>
      </c>
      <c r="Y147" s="2">
        <v>0</v>
      </c>
      <c r="Z147" s="3">
        <f t="shared" si="65"/>
        <v>0</v>
      </c>
      <c r="AA147" s="1" t="str">
        <f t="shared" si="92"/>
        <v>A+J=</v>
      </c>
      <c r="AB147" s="7">
        <f t="shared" si="93"/>
        <v>40071</v>
      </c>
      <c r="AC147" s="5"/>
      <c r="AD147" s="14"/>
      <c r="AE147" s="14">
        <v>42115</v>
      </c>
      <c r="AF147" s="27" t="s">
        <v>81</v>
      </c>
      <c r="AG147" s="23"/>
      <c r="AH147" s="1"/>
      <c r="AI147" s="14">
        <v>42870</v>
      </c>
      <c r="AJ147" s="14">
        <f t="shared" si="68"/>
        <v>42867</v>
      </c>
      <c r="AK147" s="14">
        <f t="shared" si="69"/>
        <v>42873</v>
      </c>
      <c r="AL147" s="43">
        <f t="shared" si="70"/>
        <v>42907</v>
      </c>
      <c r="AM147" s="14">
        <f t="shared" si="71"/>
        <v>42873</v>
      </c>
      <c r="AN147" s="17">
        <f t="shared" si="72"/>
        <v>23</v>
      </c>
      <c r="AO147" s="1"/>
    </row>
    <row r="148" spans="1:41" x14ac:dyDescent="0.2">
      <c r="A148" s="118">
        <f t="shared" si="84"/>
        <v>40244</v>
      </c>
      <c r="B148" s="2">
        <f t="shared" si="74"/>
        <v>314462.54876163998</v>
      </c>
      <c r="C148" s="2">
        <f t="shared" si="85"/>
        <v>300000</v>
      </c>
      <c r="D148" s="50">
        <f t="shared" si="86"/>
        <v>3040.22</v>
      </c>
      <c r="E148" s="3">
        <f>IF(K148=1,VLOOKUP(A147,[1]Plan1!$AQ$43:$AS$500,3),E147)</f>
        <v>3063.93</v>
      </c>
      <c r="F148" s="7">
        <f t="shared" si="87"/>
        <v>40232</v>
      </c>
      <c r="G148" s="8">
        <f t="shared" si="75"/>
        <v>7.7987777200334563E-3</v>
      </c>
      <c r="H148" s="7">
        <f t="shared" si="88"/>
        <v>40255</v>
      </c>
      <c r="I148" s="7">
        <f t="shared" si="76"/>
        <v>40255</v>
      </c>
      <c r="J148" s="1">
        <f t="shared" si="89"/>
        <v>18</v>
      </c>
      <c r="K148" s="1">
        <f t="shared" si="77"/>
        <v>10</v>
      </c>
      <c r="L148" s="2">
        <f t="shared" si="78"/>
        <v>1.00432517</v>
      </c>
      <c r="M148" s="10">
        <f t="shared" si="67"/>
        <v>1.00749936</v>
      </c>
      <c r="N148" s="10">
        <f t="shared" si="64"/>
        <v>1.0182161323237864</v>
      </c>
      <c r="O148" s="2">
        <f t="shared" si="66"/>
        <v>1.02262009</v>
      </c>
      <c r="P148" s="2">
        <f t="shared" si="79"/>
        <v>306786.027</v>
      </c>
      <c r="Q148" s="9">
        <f t="shared" si="73"/>
        <v>0</v>
      </c>
      <c r="R148" s="4">
        <f t="shared" si="80"/>
        <v>0</v>
      </c>
      <c r="S148" s="59">
        <f t="shared" si="81"/>
        <v>0</v>
      </c>
      <c r="T148" s="8">
        <f t="shared" si="90"/>
        <v>6.8500000000000005E-2</v>
      </c>
      <c r="U148" s="9">
        <f t="shared" si="91"/>
        <v>94</v>
      </c>
      <c r="V148" s="9">
        <v>252</v>
      </c>
      <c r="W148" s="10">
        <f t="shared" si="82"/>
        <v>1.0250223970000001</v>
      </c>
      <c r="X148" s="2">
        <f t="shared" si="83"/>
        <v>7676.5217616399996</v>
      </c>
      <c r="Y148" s="2">
        <v>0</v>
      </c>
      <c r="Z148" s="3">
        <f t="shared" si="65"/>
        <v>0</v>
      </c>
      <c r="AA148" s="1" t="str">
        <f t="shared" si="92"/>
        <v>A+J=</v>
      </c>
      <c r="AB148" s="7">
        <f t="shared" si="93"/>
        <v>40071</v>
      </c>
      <c r="AC148" s="5"/>
      <c r="AD148" s="14"/>
      <c r="AE148" s="14">
        <v>42125</v>
      </c>
      <c r="AF148" s="27" t="s">
        <v>82</v>
      </c>
      <c r="AG148" s="23"/>
      <c r="AH148" s="1"/>
      <c r="AI148" s="14">
        <v>42901</v>
      </c>
      <c r="AJ148" s="14">
        <f t="shared" si="68"/>
        <v>42900</v>
      </c>
      <c r="AK148" s="14">
        <f t="shared" si="69"/>
        <v>42907</v>
      </c>
      <c r="AL148" s="43">
        <f t="shared" si="70"/>
        <v>42936</v>
      </c>
      <c r="AM148" s="14">
        <f t="shared" si="71"/>
        <v>42907</v>
      </c>
      <c r="AN148" s="17">
        <f t="shared" si="72"/>
        <v>21</v>
      </c>
      <c r="AO148" s="1"/>
    </row>
    <row r="149" spans="1:41" x14ac:dyDescent="0.2">
      <c r="A149" s="118">
        <f t="shared" si="84"/>
        <v>40245</v>
      </c>
      <c r="B149" s="2">
        <f t="shared" si="74"/>
        <v>314462.54876163998</v>
      </c>
      <c r="C149" s="2">
        <f t="shared" si="85"/>
        <v>300000</v>
      </c>
      <c r="D149" s="50">
        <f t="shared" si="86"/>
        <v>3040.22</v>
      </c>
      <c r="E149" s="3">
        <f>IF(K149=1,VLOOKUP(A148,[1]Plan1!$AQ$43:$AS$500,3),E148)</f>
        <v>3063.93</v>
      </c>
      <c r="F149" s="7">
        <f t="shared" si="87"/>
        <v>40232</v>
      </c>
      <c r="G149" s="8">
        <f t="shared" si="75"/>
        <v>7.7987777200334563E-3</v>
      </c>
      <c r="H149" s="7">
        <f t="shared" si="88"/>
        <v>40255</v>
      </c>
      <c r="I149" s="7">
        <f t="shared" si="76"/>
        <v>40255</v>
      </c>
      <c r="J149" s="1">
        <f t="shared" si="89"/>
        <v>18</v>
      </c>
      <c r="K149" s="1">
        <f t="shared" si="77"/>
        <v>10</v>
      </c>
      <c r="L149" s="2">
        <f t="shared" si="78"/>
        <v>1.00432517</v>
      </c>
      <c r="M149" s="10">
        <f t="shared" si="67"/>
        <v>1.00749936</v>
      </c>
      <c r="N149" s="10">
        <f t="shared" si="64"/>
        <v>1.0182161323237864</v>
      </c>
      <c r="O149" s="2">
        <f t="shared" si="66"/>
        <v>1.02262009</v>
      </c>
      <c r="P149" s="2">
        <f t="shared" si="79"/>
        <v>306786.027</v>
      </c>
      <c r="Q149" s="9">
        <f t="shared" si="73"/>
        <v>0</v>
      </c>
      <c r="R149" s="4">
        <f t="shared" si="80"/>
        <v>0</v>
      </c>
      <c r="S149" s="59">
        <f t="shared" si="81"/>
        <v>0</v>
      </c>
      <c r="T149" s="8">
        <f t="shared" si="90"/>
        <v>6.8500000000000005E-2</v>
      </c>
      <c r="U149" s="9">
        <f t="shared" si="91"/>
        <v>94</v>
      </c>
      <c r="V149" s="9">
        <v>252</v>
      </c>
      <c r="W149" s="10">
        <f t="shared" si="82"/>
        <v>1.0250223970000001</v>
      </c>
      <c r="X149" s="2">
        <f t="shared" si="83"/>
        <v>7676.5217616399996</v>
      </c>
      <c r="Y149" s="2">
        <v>0</v>
      </c>
      <c r="Z149" s="3">
        <f t="shared" si="65"/>
        <v>0</v>
      </c>
      <c r="AA149" s="1" t="str">
        <f t="shared" si="92"/>
        <v>A+J=</v>
      </c>
      <c r="AB149" s="7">
        <f t="shared" si="93"/>
        <v>40071</v>
      </c>
      <c r="AC149" s="5"/>
      <c r="AD149" s="14"/>
      <c r="AE149" s="14">
        <v>42159</v>
      </c>
      <c r="AF149" s="27" t="s">
        <v>83</v>
      </c>
      <c r="AG149" s="23"/>
      <c r="AH149" s="1"/>
      <c r="AI149" s="14">
        <v>42931</v>
      </c>
      <c r="AJ149" s="14">
        <f t="shared" si="68"/>
        <v>42930</v>
      </c>
      <c r="AK149" s="14">
        <f t="shared" si="69"/>
        <v>42936</v>
      </c>
      <c r="AL149" s="43">
        <f t="shared" si="70"/>
        <v>42965</v>
      </c>
      <c r="AM149" s="14">
        <f t="shared" si="71"/>
        <v>42936</v>
      </c>
      <c r="AN149" s="17">
        <f t="shared" si="72"/>
        <v>21</v>
      </c>
      <c r="AO149" s="1"/>
    </row>
    <row r="150" spans="1:41" x14ac:dyDescent="0.2">
      <c r="A150" s="118">
        <f t="shared" si="84"/>
        <v>40246</v>
      </c>
      <c r="B150" s="2">
        <f t="shared" si="74"/>
        <v>314681.01671868999</v>
      </c>
      <c r="C150" s="2">
        <f t="shared" si="85"/>
        <v>300000</v>
      </c>
      <c r="D150" s="50">
        <f t="shared" si="86"/>
        <v>3040.22</v>
      </c>
      <c r="E150" s="3">
        <f>IF(K150=1,VLOOKUP(A149,[1]Plan1!$AQ$43:$AS$500,3),E149)</f>
        <v>3063.93</v>
      </c>
      <c r="F150" s="7">
        <f t="shared" si="87"/>
        <v>40232</v>
      </c>
      <c r="G150" s="8">
        <f t="shared" si="75"/>
        <v>7.7987777200334563E-3</v>
      </c>
      <c r="H150" s="7">
        <f t="shared" si="88"/>
        <v>40255</v>
      </c>
      <c r="I150" s="7">
        <f t="shared" si="76"/>
        <v>40255</v>
      </c>
      <c r="J150" s="1">
        <f t="shared" si="89"/>
        <v>18</v>
      </c>
      <c r="K150" s="1">
        <f t="shared" si="77"/>
        <v>11</v>
      </c>
      <c r="L150" s="2">
        <f t="shared" si="78"/>
        <v>1.0047587099999999</v>
      </c>
      <c r="M150" s="10">
        <f t="shared" si="67"/>
        <v>1.00749936</v>
      </c>
      <c r="N150" s="10">
        <f t="shared" si="64"/>
        <v>1.0182161323237864</v>
      </c>
      <c r="O150" s="2">
        <f t="shared" si="66"/>
        <v>1.0230615199999999</v>
      </c>
      <c r="P150" s="2">
        <f t="shared" si="79"/>
        <v>306918.45600000001</v>
      </c>
      <c r="Q150" s="9">
        <f t="shared" si="73"/>
        <v>0</v>
      </c>
      <c r="R150" s="4">
        <f t="shared" si="80"/>
        <v>0</v>
      </c>
      <c r="S150" s="59">
        <f t="shared" si="81"/>
        <v>0</v>
      </c>
      <c r="T150" s="8">
        <f t="shared" si="90"/>
        <v>6.8500000000000005E-2</v>
      </c>
      <c r="U150" s="9">
        <f t="shared" si="91"/>
        <v>95</v>
      </c>
      <c r="V150" s="9">
        <v>252</v>
      </c>
      <c r="W150" s="10">
        <f t="shared" si="82"/>
        <v>1.025291932</v>
      </c>
      <c r="X150" s="2">
        <f t="shared" si="83"/>
        <v>7762.5607186899997</v>
      </c>
      <c r="Y150" s="2">
        <v>0</v>
      </c>
      <c r="Z150" s="3">
        <f t="shared" si="65"/>
        <v>0</v>
      </c>
      <c r="AA150" s="1" t="str">
        <f t="shared" si="92"/>
        <v>A+J=</v>
      </c>
      <c r="AB150" s="7">
        <f t="shared" si="93"/>
        <v>40071</v>
      </c>
      <c r="AC150" s="5"/>
      <c r="AD150" s="14"/>
      <c r="AE150" s="14">
        <v>42254</v>
      </c>
      <c r="AF150" s="27" t="s">
        <v>93</v>
      </c>
      <c r="AG150" s="23"/>
      <c r="AH150" s="1"/>
      <c r="AI150" s="14">
        <v>42962</v>
      </c>
      <c r="AJ150" s="14">
        <f t="shared" si="68"/>
        <v>42961</v>
      </c>
      <c r="AK150" s="14">
        <f t="shared" si="69"/>
        <v>42965</v>
      </c>
      <c r="AL150" s="43">
        <f t="shared" si="70"/>
        <v>42998</v>
      </c>
      <c r="AM150" s="14">
        <f t="shared" si="71"/>
        <v>42965</v>
      </c>
      <c r="AN150" s="17">
        <f t="shared" si="72"/>
        <v>22</v>
      </c>
      <c r="AO150" s="1"/>
    </row>
    <row r="151" spans="1:41" x14ac:dyDescent="0.2">
      <c r="A151" s="118">
        <f t="shared" si="84"/>
        <v>40247</v>
      </c>
      <c r="B151" s="2">
        <f t="shared" si="74"/>
        <v>314899.64216817997</v>
      </c>
      <c r="C151" s="2">
        <f t="shared" si="85"/>
        <v>300000</v>
      </c>
      <c r="D151" s="50">
        <f t="shared" si="86"/>
        <v>3040.22</v>
      </c>
      <c r="E151" s="3">
        <f>IF(K151=1,VLOOKUP(A150,[1]Plan1!$AQ$43:$AS$500,3),E150)</f>
        <v>3063.93</v>
      </c>
      <c r="F151" s="7">
        <f t="shared" si="87"/>
        <v>40232</v>
      </c>
      <c r="G151" s="8">
        <f t="shared" si="75"/>
        <v>7.7987777200334563E-3</v>
      </c>
      <c r="H151" s="7">
        <f t="shared" si="88"/>
        <v>40255</v>
      </c>
      <c r="I151" s="7">
        <f t="shared" si="76"/>
        <v>40255</v>
      </c>
      <c r="J151" s="1">
        <f t="shared" si="89"/>
        <v>18</v>
      </c>
      <c r="K151" s="1">
        <f t="shared" si="77"/>
        <v>12</v>
      </c>
      <c r="L151" s="2">
        <f t="shared" si="78"/>
        <v>1.00519245</v>
      </c>
      <c r="M151" s="10">
        <f t="shared" si="67"/>
        <v>1.00749936</v>
      </c>
      <c r="N151" s="10">
        <f t="shared" si="64"/>
        <v>1.0182161323237864</v>
      </c>
      <c r="O151" s="2">
        <f t="shared" si="66"/>
        <v>1.02350316</v>
      </c>
      <c r="P151" s="2">
        <f t="shared" si="79"/>
        <v>307050.94799999997</v>
      </c>
      <c r="Q151" s="9">
        <f t="shared" si="73"/>
        <v>0</v>
      </c>
      <c r="R151" s="4">
        <f t="shared" si="80"/>
        <v>0</v>
      </c>
      <c r="S151" s="59">
        <f t="shared" si="81"/>
        <v>0</v>
      </c>
      <c r="T151" s="8">
        <f t="shared" si="90"/>
        <v>6.8500000000000005E-2</v>
      </c>
      <c r="U151" s="9">
        <f t="shared" si="91"/>
        <v>96</v>
      </c>
      <c r="V151" s="9">
        <v>252</v>
      </c>
      <c r="W151" s="10">
        <f t="shared" si="82"/>
        <v>1.025561537</v>
      </c>
      <c r="X151" s="2">
        <f t="shared" si="83"/>
        <v>7848.6941681799999</v>
      </c>
      <c r="Y151" s="2">
        <v>0</v>
      </c>
      <c r="Z151" s="3">
        <f t="shared" si="65"/>
        <v>0</v>
      </c>
      <c r="AA151" s="1" t="str">
        <f t="shared" si="92"/>
        <v>A+J=</v>
      </c>
      <c r="AB151" s="7">
        <f t="shared" si="93"/>
        <v>40071</v>
      </c>
      <c r="AC151" s="5"/>
      <c r="AD151" s="14"/>
      <c r="AE151" s="14">
        <v>42289</v>
      </c>
      <c r="AF151" s="27" t="s">
        <v>92</v>
      </c>
      <c r="AG151" s="23"/>
      <c r="AH151" s="1"/>
      <c r="AI151" s="14">
        <v>42993</v>
      </c>
      <c r="AJ151" s="14">
        <f t="shared" si="68"/>
        <v>42992</v>
      </c>
      <c r="AK151" s="14">
        <f t="shared" si="69"/>
        <v>42998</v>
      </c>
      <c r="AL151" s="43">
        <f t="shared" si="70"/>
        <v>43027</v>
      </c>
      <c r="AM151" s="14">
        <f t="shared" si="71"/>
        <v>42998</v>
      </c>
      <c r="AN151" s="17">
        <f t="shared" si="72"/>
        <v>20</v>
      </c>
      <c r="AO151" s="1"/>
    </row>
    <row r="152" spans="1:41" x14ac:dyDescent="0.2">
      <c r="A152" s="118">
        <f t="shared" si="84"/>
        <v>40248</v>
      </c>
      <c r="B152" s="2">
        <f t="shared" si="74"/>
        <v>315118.41595641</v>
      </c>
      <c r="C152" s="2">
        <f t="shared" si="85"/>
        <v>300000</v>
      </c>
      <c r="D152" s="50">
        <f t="shared" si="86"/>
        <v>3040.22</v>
      </c>
      <c r="E152" s="3">
        <f>IF(K152=1,VLOOKUP(A151,[1]Plan1!$AQ$43:$AS$500,3),E151)</f>
        <v>3063.93</v>
      </c>
      <c r="F152" s="7">
        <f t="shared" si="87"/>
        <v>40232</v>
      </c>
      <c r="G152" s="8">
        <f t="shared" si="75"/>
        <v>7.7987777200334563E-3</v>
      </c>
      <c r="H152" s="7">
        <f t="shared" si="88"/>
        <v>40255</v>
      </c>
      <c r="I152" s="7">
        <f t="shared" si="76"/>
        <v>40255</v>
      </c>
      <c r="J152" s="1">
        <f t="shared" si="89"/>
        <v>18</v>
      </c>
      <c r="K152" s="1">
        <f t="shared" si="77"/>
        <v>13</v>
      </c>
      <c r="L152" s="2">
        <f t="shared" si="78"/>
        <v>1.0056263599999999</v>
      </c>
      <c r="M152" s="10">
        <f t="shared" si="67"/>
        <v>1.00749936</v>
      </c>
      <c r="N152" s="10">
        <f t="shared" si="64"/>
        <v>1.0182161323237864</v>
      </c>
      <c r="O152" s="2">
        <f t="shared" si="66"/>
        <v>1.02394498</v>
      </c>
      <c r="P152" s="2">
        <f t="shared" si="79"/>
        <v>307183.49400000001</v>
      </c>
      <c r="Q152" s="9">
        <f t="shared" si="73"/>
        <v>0</v>
      </c>
      <c r="R152" s="4">
        <f t="shared" si="80"/>
        <v>0</v>
      </c>
      <c r="S152" s="59">
        <f t="shared" si="81"/>
        <v>0</v>
      </c>
      <c r="T152" s="8">
        <f t="shared" si="90"/>
        <v>6.8500000000000005E-2</v>
      </c>
      <c r="U152" s="9">
        <f t="shared" si="91"/>
        <v>97</v>
      </c>
      <c r="V152" s="9">
        <v>252</v>
      </c>
      <c r="W152" s="10">
        <f t="shared" si="82"/>
        <v>1.0258312119999999</v>
      </c>
      <c r="X152" s="2">
        <f t="shared" si="83"/>
        <v>7934.9219564100003</v>
      </c>
      <c r="Y152" s="2">
        <v>0</v>
      </c>
      <c r="Z152" s="3">
        <f t="shared" si="65"/>
        <v>0</v>
      </c>
      <c r="AA152" s="1" t="str">
        <f t="shared" si="92"/>
        <v>A+J=</v>
      </c>
      <c r="AB152" s="7">
        <f t="shared" si="93"/>
        <v>40071</v>
      </c>
      <c r="AC152" s="5"/>
      <c r="AD152" s="14"/>
      <c r="AE152" s="14">
        <v>42310</v>
      </c>
      <c r="AF152" s="27" t="s">
        <v>77</v>
      </c>
      <c r="AG152" s="23"/>
      <c r="AH152" s="1"/>
      <c r="AI152" s="14">
        <v>43023</v>
      </c>
      <c r="AJ152" s="14">
        <f t="shared" si="68"/>
        <v>43021</v>
      </c>
      <c r="AK152" s="14">
        <f t="shared" si="69"/>
        <v>43027</v>
      </c>
      <c r="AL152" s="43">
        <f t="shared" si="70"/>
        <v>43060</v>
      </c>
      <c r="AM152" s="14">
        <f t="shared" si="71"/>
        <v>43027</v>
      </c>
      <c r="AN152" s="17">
        <f t="shared" si="72"/>
        <v>21</v>
      </c>
      <c r="AO152" s="1"/>
    </row>
    <row r="153" spans="1:41" x14ac:dyDescent="0.2">
      <c r="A153" s="118">
        <f t="shared" si="84"/>
        <v>40249</v>
      </c>
      <c r="B153" s="2">
        <f t="shared" si="74"/>
        <v>315337.34492612997</v>
      </c>
      <c r="C153" s="2">
        <f t="shared" si="85"/>
        <v>300000</v>
      </c>
      <c r="D153" s="50">
        <f t="shared" si="86"/>
        <v>3040.22</v>
      </c>
      <c r="E153" s="3">
        <f>IF(K153=1,VLOOKUP(A152,[1]Plan1!$AQ$43:$AS$500,3),E152)</f>
        <v>3063.93</v>
      </c>
      <c r="F153" s="7">
        <f t="shared" si="87"/>
        <v>40232</v>
      </c>
      <c r="G153" s="8">
        <f t="shared" si="75"/>
        <v>7.7987777200334563E-3</v>
      </c>
      <c r="H153" s="7">
        <f t="shared" si="88"/>
        <v>40255</v>
      </c>
      <c r="I153" s="7">
        <f t="shared" si="76"/>
        <v>40255</v>
      </c>
      <c r="J153" s="1">
        <f t="shared" si="89"/>
        <v>18</v>
      </c>
      <c r="K153" s="1">
        <f t="shared" si="77"/>
        <v>14</v>
      </c>
      <c r="L153" s="2">
        <f t="shared" si="78"/>
        <v>1.00606047</v>
      </c>
      <c r="M153" s="10">
        <f t="shared" si="67"/>
        <v>1.00749936</v>
      </c>
      <c r="N153" s="10">
        <f t="shared" si="64"/>
        <v>1.0182161323237864</v>
      </c>
      <c r="O153" s="2">
        <f t="shared" si="66"/>
        <v>1.0243869999999999</v>
      </c>
      <c r="P153" s="2">
        <f t="shared" si="79"/>
        <v>307316.09999999998</v>
      </c>
      <c r="Q153" s="9">
        <f t="shared" si="73"/>
        <v>0</v>
      </c>
      <c r="R153" s="4">
        <f t="shared" si="80"/>
        <v>0</v>
      </c>
      <c r="S153" s="59">
        <f t="shared" si="81"/>
        <v>0</v>
      </c>
      <c r="T153" s="8">
        <f t="shared" si="90"/>
        <v>6.8500000000000005E-2</v>
      </c>
      <c r="U153" s="9">
        <f t="shared" si="91"/>
        <v>98</v>
      </c>
      <c r="V153" s="9">
        <v>252</v>
      </c>
      <c r="W153" s="10">
        <f t="shared" si="82"/>
        <v>1.0261009590000001</v>
      </c>
      <c r="X153" s="2">
        <f t="shared" si="83"/>
        <v>8021.2449261299998</v>
      </c>
      <c r="Y153" s="2">
        <v>0</v>
      </c>
      <c r="Z153" s="3">
        <f t="shared" si="65"/>
        <v>0</v>
      </c>
      <c r="AA153" s="1" t="str">
        <f t="shared" si="92"/>
        <v>A+J=</v>
      </c>
      <c r="AB153" s="7">
        <f t="shared" si="93"/>
        <v>40071</v>
      </c>
      <c r="AC153" s="5"/>
      <c r="AD153" s="14"/>
      <c r="AE153" s="14">
        <v>42363</v>
      </c>
      <c r="AF153" s="27" t="s">
        <v>84</v>
      </c>
      <c r="AG153" s="23"/>
      <c r="AH153" s="1"/>
      <c r="AI153" s="14">
        <v>43054</v>
      </c>
      <c r="AJ153" s="14">
        <f t="shared" si="68"/>
        <v>43053</v>
      </c>
      <c r="AK153" s="14">
        <f t="shared" si="69"/>
        <v>43060</v>
      </c>
      <c r="AL153" s="43">
        <f t="shared" si="70"/>
        <v>43089</v>
      </c>
      <c r="AM153" s="14">
        <f t="shared" si="71"/>
        <v>43060</v>
      </c>
      <c r="AN153" s="17">
        <f t="shared" si="72"/>
        <v>21</v>
      </c>
      <c r="AO153" s="1"/>
    </row>
    <row r="154" spans="1:41" x14ac:dyDescent="0.2">
      <c r="A154" s="118">
        <f t="shared" si="84"/>
        <v>40250</v>
      </c>
      <c r="B154" s="2">
        <f t="shared" si="74"/>
        <v>315556.42576799</v>
      </c>
      <c r="C154" s="2">
        <f t="shared" si="85"/>
        <v>300000</v>
      </c>
      <c r="D154" s="50">
        <f t="shared" si="86"/>
        <v>3040.22</v>
      </c>
      <c r="E154" s="3">
        <f>IF(K154=1,VLOOKUP(A153,[1]Plan1!$AQ$43:$AS$500,3),E153)</f>
        <v>3063.93</v>
      </c>
      <c r="F154" s="7">
        <f t="shared" si="87"/>
        <v>40232</v>
      </c>
      <c r="G154" s="8">
        <f t="shared" si="75"/>
        <v>7.7987777200334563E-3</v>
      </c>
      <c r="H154" s="7">
        <f t="shared" si="88"/>
        <v>40255</v>
      </c>
      <c r="I154" s="7">
        <f t="shared" si="76"/>
        <v>40255</v>
      </c>
      <c r="J154" s="1">
        <f t="shared" si="89"/>
        <v>18</v>
      </c>
      <c r="K154" s="1">
        <f t="shared" si="77"/>
        <v>15</v>
      </c>
      <c r="L154" s="2">
        <f t="shared" si="78"/>
        <v>1.00649477</v>
      </c>
      <c r="M154" s="10">
        <f t="shared" si="67"/>
        <v>1.00749936</v>
      </c>
      <c r="N154" s="10">
        <f t="shared" si="64"/>
        <v>1.0182161323237864</v>
      </c>
      <c r="O154" s="2">
        <f t="shared" si="66"/>
        <v>1.02482921</v>
      </c>
      <c r="P154" s="2">
        <f t="shared" si="79"/>
        <v>307448.76299999998</v>
      </c>
      <c r="Q154" s="9">
        <f t="shared" si="73"/>
        <v>0</v>
      </c>
      <c r="R154" s="4">
        <f t="shared" si="80"/>
        <v>0</v>
      </c>
      <c r="S154" s="59">
        <f t="shared" si="81"/>
        <v>0</v>
      </c>
      <c r="T154" s="8">
        <f t="shared" si="90"/>
        <v>6.8500000000000005E-2</v>
      </c>
      <c r="U154" s="9">
        <f t="shared" si="91"/>
        <v>99</v>
      </c>
      <c r="V154" s="9">
        <v>252</v>
      </c>
      <c r="W154" s="10">
        <f t="shared" si="82"/>
        <v>1.0263707769999999</v>
      </c>
      <c r="X154" s="2">
        <f t="shared" si="83"/>
        <v>8107.6627679900002</v>
      </c>
      <c r="Y154" s="2">
        <v>0</v>
      </c>
      <c r="Z154" s="3">
        <f t="shared" si="65"/>
        <v>0</v>
      </c>
      <c r="AA154" s="1" t="str">
        <f t="shared" si="92"/>
        <v>A+J=</v>
      </c>
      <c r="AB154" s="7">
        <f t="shared" si="93"/>
        <v>40071</v>
      </c>
      <c r="AC154" s="5"/>
      <c r="AD154" s="14"/>
      <c r="AE154" s="14">
        <v>42370</v>
      </c>
      <c r="AF154" s="27" t="s">
        <v>85</v>
      </c>
      <c r="AG154" s="23"/>
      <c r="AH154" s="1"/>
      <c r="AI154" s="14">
        <v>43084</v>
      </c>
      <c r="AJ154" s="14">
        <f t="shared" si="68"/>
        <v>43083</v>
      </c>
      <c r="AK154" s="14">
        <f t="shared" si="69"/>
        <v>43089</v>
      </c>
      <c r="AL154" s="43">
        <f t="shared" si="70"/>
        <v>43118</v>
      </c>
      <c r="AM154" s="14">
        <f t="shared" si="71"/>
        <v>43089</v>
      </c>
      <c r="AN154" s="17">
        <f t="shared" si="72"/>
        <v>19</v>
      </c>
      <c r="AO154" s="1"/>
    </row>
    <row r="155" spans="1:41" x14ac:dyDescent="0.2">
      <c r="A155" s="118">
        <f t="shared" si="84"/>
        <v>40251</v>
      </c>
      <c r="B155" s="2">
        <f t="shared" si="74"/>
        <v>315556.42576799</v>
      </c>
      <c r="C155" s="2">
        <f t="shared" si="85"/>
        <v>300000</v>
      </c>
      <c r="D155" s="50">
        <f t="shared" si="86"/>
        <v>3040.22</v>
      </c>
      <c r="E155" s="3">
        <f>IF(K155=1,VLOOKUP(A154,[1]Plan1!$AQ$43:$AS$500,3),E154)</f>
        <v>3063.93</v>
      </c>
      <c r="F155" s="7">
        <f t="shared" si="87"/>
        <v>40232</v>
      </c>
      <c r="G155" s="8">
        <f t="shared" si="75"/>
        <v>7.7987777200334563E-3</v>
      </c>
      <c r="H155" s="7">
        <f t="shared" si="88"/>
        <v>40255</v>
      </c>
      <c r="I155" s="7">
        <f t="shared" si="76"/>
        <v>40255</v>
      </c>
      <c r="J155" s="1">
        <f t="shared" si="89"/>
        <v>18</v>
      </c>
      <c r="K155" s="1">
        <f t="shared" si="77"/>
        <v>15</v>
      </c>
      <c r="L155" s="2">
        <f t="shared" si="78"/>
        <v>1.00649477</v>
      </c>
      <c r="M155" s="10">
        <f t="shared" si="67"/>
        <v>1.00749936</v>
      </c>
      <c r="N155" s="10">
        <f t="shared" si="64"/>
        <v>1.0182161323237864</v>
      </c>
      <c r="O155" s="2">
        <f t="shared" si="66"/>
        <v>1.02482921</v>
      </c>
      <c r="P155" s="2">
        <f t="shared" si="79"/>
        <v>307448.76299999998</v>
      </c>
      <c r="Q155" s="9">
        <f t="shared" si="73"/>
        <v>0</v>
      </c>
      <c r="R155" s="4">
        <f t="shared" si="80"/>
        <v>0</v>
      </c>
      <c r="S155" s="59">
        <f t="shared" si="81"/>
        <v>0</v>
      </c>
      <c r="T155" s="8">
        <f t="shared" si="90"/>
        <v>6.8500000000000005E-2</v>
      </c>
      <c r="U155" s="9">
        <f t="shared" si="91"/>
        <v>99</v>
      </c>
      <c r="V155" s="9">
        <v>252</v>
      </c>
      <c r="W155" s="10">
        <f t="shared" si="82"/>
        <v>1.0263707769999999</v>
      </c>
      <c r="X155" s="2">
        <f t="shared" si="83"/>
        <v>8107.6627679900002</v>
      </c>
      <c r="Y155" s="2">
        <v>0</v>
      </c>
      <c r="Z155" s="3">
        <f t="shared" si="65"/>
        <v>0</v>
      </c>
      <c r="AA155" s="1" t="str">
        <f t="shared" si="92"/>
        <v>A+J=</v>
      </c>
      <c r="AB155" s="7">
        <f t="shared" si="93"/>
        <v>40071</v>
      </c>
      <c r="AC155" s="5"/>
      <c r="AD155" s="14"/>
      <c r="AE155" s="14">
        <v>42408</v>
      </c>
      <c r="AF155" s="27" t="s">
        <v>79</v>
      </c>
      <c r="AG155" s="23"/>
      <c r="AH155" s="1"/>
      <c r="AI155" s="14">
        <v>43115</v>
      </c>
      <c r="AJ155" s="14">
        <f t="shared" si="68"/>
        <v>43112</v>
      </c>
      <c r="AK155" s="14">
        <f t="shared" si="69"/>
        <v>43118</v>
      </c>
      <c r="AL155" s="43">
        <f t="shared" si="70"/>
        <v>43151</v>
      </c>
      <c r="AM155" s="14">
        <f t="shared" si="71"/>
        <v>43118</v>
      </c>
      <c r="AN155" s="17">
        <f t="shared" si="72"/>
        <v>21</v>
      </c>
      <c r="AO155" s="1"/>
    </row>
    <row r="156" spans="1:41" x14ac:dyDescent="0.2">
      <c r="A156" s="118">
        <f t="shared" si="84"/>
        <v>40252</v>
      </c>
      <c r="B156" s="2">
        <f t="shared" si="74"/>
        <v>315556.42576799</v>
      </c>
      <c r="C156" s="2">
        <f t="shared" si="85"/>
        <v>300000</v>
      </c>
      <c r="D156" s="50">
        <f t="shared" si="86"/>
        <v>3040.22</v>
      </c>
      <c r="E156" s="3">
        <f>IF(K156=1,VLOOKUP(A155,[1]Plan1!$AQ$43:$AS$500,3),E155)</f>
        <v>3063.93</v>
      </c>
      <c r="F156" s="7">
        <f t="shared" si="87"/>
        <v>40232</v>
      </c>
      <c r="G156" s="8">
        <f t="shared" si="75"/>
        <v>7.7987777200334563E-3</v>
      </c>
      <c r="H156" s="7">
        <f t="shared" si="88"/>
        <v>40288</v>
      </c>
      <c r="I156" s="7">
        <f t="shared" si="76"/>
        <v>40255</v>
      </c>
      <c r="J156" s="1">
        <f t="shared" si="89"/>
        <v>18</v>
      </c>
      <c r="K156" s="1">
        <f t="shared" si="77"/>
        <v>15</v>
      </c>
      <c r="L156" s="2">
        <f t="shared" si="78"/>
        <v>1.00649477</v>
      </c>
      <c r="M156" s="10">
        <f t="shared" si="67"/>
        <v>1.00749936</v>
      </c>
      <c r="N156" s="10">
        <f t="shared" si="64"/>
        <v>1.0182161323237864</v>
      </c>
      <c r="O156" s="2">
        <f t="shared" si="66"/>
        <v>1.02482921</v>
      </c>
      <c r="P156" s="2">
        <f t="shared" si="79"/>
        <v>307448.76299999998</v>
      </c>
      <c r="Q156" s="9">
        <f t="shared" si="73"/>
        <v>0</v>
      </c>
      <c r="R156" s="4">
        <f t="shared" si="80"/>
        <v>0</v>
      </c>
      <c r="S156" s="59">
        <f t="shared" si="81"/>
        <v>0</v>
      </c>
      <c r="T156" s="8">
        <f t="shared" si="90"/>
        <v>6.8500000000000005E-2</v>
      </c>
      <c r="U156" s="9">
        <f t="shared" si="91"/>
        <v>99</v>
      </c>
      <c r="V156" s="9">
        <v>252</v>
      </c>
      <c r="W156" s="10">
        <f t="shared" si="82"/>
        <v>1.0263707769999999</v>
      </c>
      <c r="X156" s="2">
        <f t="shared" si="83"/>
        <v>8107.6627679900002</v>
      </c>
      <c r="Y156" s="2">
        <v>0</v>
      </c>
      <c r="Z156" s="3">
        <f t="shared" si="65"/>
        <v>0</v>
      </c>
      <c r="AA156" s="1" t="str">
        <f t="shared" si="92"/>
        <v>A+J=</v>
      </c>
      <c r="AB156" s="7">
        <f t="shared" si="93"/>
        <v>40071</v>
      </c>
      <c r="AC156" s="5"/>
      <c r="AD156" s="14"/>
      <c r="AE156" s="14">
        <v>42409</v>
      </c>
      <c r="AF156" s="27" t="s">
        <v>79</v>
      </c>
      <c r="AG156" s="23"/>
      <c r="AH156" s="1"/>
      <c r="AI156" s="14">
        <v>43146</v>
      </c>
      <c r="AJ156" s="14">
        <f t="shared" si="68"/>
        <v>43145</v>
      </c>
      <c r="AK156" s="14">
        <f t="shared" si="69"/>
        <v>43151</v>
      </c>
      <c r="AL156" s="43">
        <f t="shared" si="70"/>
        <v>43179</v>
      </c>
      <c r="AM156" s="14">
        <f t="shared" si="71"/>
        <v>43151</v>
      </c>
      <c r="AN156" s="17">
        <f t="shared" si="72"/>
        <v>20</v>
      </c>
      <c r="AO156" s="1"/>
    </row>
    <row r="157" spans="1:41" x14ac:dyDescent="0.2">
      <c r="A157" s="118">
        <f t="shared" si="84"/>
        <v>40253</v>
      </c>
      <c r="B157" s="2">
        <f t="shared" si="74"/>
        <v>315775.65547646</v>
      </c>
      <c r="C157" s="2">
        <f t="shared" si="85"/>
        <v>300000</v>
      </c>
      <c r="D157" s="50">
        <f t="shared" si="86"/>
        <v>3040.22</v>
      </c>
      <c r="E157" s="3">
        <f>IF(K157=1,VLOOKUP(A156,[1]Plan1!$AQ$43:$AS$500,3),E156)</f>
        <v>3063.93</v>
      </c>
      <c r="F157" s="7">
        <f t="shared" si="87"/>
        <v>40232</v>
      </c>
      <c r="G157" s="8">
        <f t="shared" si="75"/>
        <v>7.7987777200334563E-3</v>
      </c>
      <c r="H157" s="7">
        <f t="shared" si="88"/>
        <v>40288</v>
      </c>
      <c r="I157" s="7">
        <f t="shared" si="76"/>
        <v>40255</v>
      </c>
      <c r="J157" s="1">
        <f t="shared" si="89"/>
        <v>18</v>
      </c>
      <c r="K157" s="1">
        <f t="shared" si="77"/>
        <v>16</v>
      </c>
      <c r="L157" s="2">
        <f t="shared" si="78"/>
        <v>1.00692925</v>
      </c>
      <c r="M157" s="10">
        <f t="shared" si="67"/>
        <v>1.00749936</v>
      </c>
      <c r="N157" s="10">
        <f t="shared" si="64"/>
        <v>1.0182161323237864</v>
      </c>
      <c r="O157" s="2">
        <f t="shared" si="66"/>
        <v>1.0252715999999999</v>
      </c>
      <c r="P157" s="2">
        <f t="shared" si="79"/>
        <v>307581.48</v>
      </c>
      <c r="Q157" s="9">
        <f t="shared" si="73"/>
        <v>0</v>
      </c>
      <c r="R157" s="4">
        <f t="shared" si="80"/>
        <v>0</v>
      </c>
      <c r="S157" s="59">
        <f t="shared" si="81"/>
        <v>0</v>
      </c>
      <c r="T157" s="8">
        <f t="shared" si="90"/>
        <v>6.8500000000000005E-2</v>
      </c>
      <c r="U157" s="9">
        <f t="shared" si="91"/>
        <v>100</v>
      </c>
      <c r="V157" s="9">
        <v>252</v>
      </c>
      <c r="W157" s="10">
        <f t="shared" si="82"/>
        <v>1.026640666</v>
      </c>
      <c r="X157" s="2">
        <f t="shared" si="83"/>
        <v>8194.1754764599991</v>
      </c>
      <c r="Y157" s="2">
        <v>0</v>
      </c>
      <c r="Z157" s="3">
        <f t="shared" si="65"/>
        <v>0</v>
      </c>
      <c r="AA157" s="1" t="str">
        <f t="shared" si="92"/>
        <v>A+J=</v>
      </c>
      <c r="AB157" s="7">
        <f t="shared" si="93"/>
        <v>40071</v>
      </c>
      <c r="AC157" s="5"/>
      <c r="AD157" s="14"/>
      <c r="AE157" s="14">
        <v>42454</v>
      </c>
      <c r="AF157" s="27" t="s">
        <v>80</v>
      </c>
      <c r="AG157" s="23"/>
      <c r="AH157" s="1"/>
      <c r="AI157" s="14">
        <v>43174</v>
      </c>
      <c r="AJ157" s="14">
        <f t="shared" si="68"/>
        <v>43173</v>
      </c>
      <c r="AK157" s="14">
        <f t="shared" si="69"/>
        <v>43179</v>
      </c>
      <c r="AL157" s="43">
        <f t="shared" si="70"/>
        <v>43209</v>
      </c>
      <c r="AM157" s="14">
        <f t="shared" si="71"/>
        <v>43179</v>
      </c>
      <c r="AN157" s="17">
        <f t="shared" si="72"/>
        <v>21</v>
      </c>
      <c r="AO157" s="1"/>
    </row>
    <row r="158" spans="1:41" x14ac:dyDescent="0.2">
      <c r="A158" s="118">
        <f t="shared" si="84"/>
        <v>40254</v>
      </c>
      <c r="B158" s="2">
        <f t="shared" si="74"/>
        <v>315995.03997727996</v>
      </c>
      <c r="C158" s="2">
        <f t="shared" si="85"/>
        <v>300000</v>
      </c>
      <c r="D158" s="50">
        <f t="shared" si="86"/>
        <v>3040.22</v>
      </c>
      <c r="E158" s="3">
        <f>IF(K158=1,VLOOKUP(A157,[1]Plan1!$AQ$43:$AS$500,3),E157)</f>
        <v>3063.93</v>
      </c>
      <c r="F158" s="7">
        <f t="shared" si="87"/>
        <v>40232</v>
      </c>
      <c r="G158" s="8">
        <f t="shared" si="75"/>
        <v>7.7987777200334563E-3</v>
      </c>
      <c r="H158" s="7">
        <f t="shared" si="88"/>
        <v>40288</v>
      </c>
      <c r="I158" s="7">
        <f t="shared" si="76"/>
        <v>40255</v>
      </c>
      <c r="J158" s="1">
        <f t="shared" si="89"/>
        <v>18</v>
      </c>
      <c r="K158" s="1">
        <f t="shared" si="77"/>
        <v>17</v>
      </c>
      <c r="L158" s="2">
        <f t="shared" si="78"/>
        <v>1.00736392</v>
      </c>
      <c r="M158" s="10">
        <f t="shared" si="67"/>
        <v>1.00749936</v>
      </c>
      <c r="N158" s="10">
        <f t="shared" si="64"/>
        <v>1.0182161323237864</v>
      </c>
      <c r="O158" s="2">
        <f t="shared" si="66"/>
        <v>1.02571419</v>
      </c>
      <c r="P158" s="2">
        <f t="shared" si="79"/>
        <v>307714.25699999998</v>
      </c>
      <c r="Q158" s="9">
        <f t="shared" si="73"/>
        <v>0</v>
      </c>
      <c r="R158" s="4">
        <f t="shared" si="80"/>
        <v>0</v>
      </c>
      <c r="S158" s="59">
        <f t="shared" si="81"/>
        <v>0</v>
      </c>
      <c r="T158" s="8">
        <f t="shared" si="90"/>
        <v>6.8500000000000005E-2</v>
      </c>
      <c r="U158" s="9">
        <f t="shared" si="91"/>
        <v>101</v>
      </c>
      <c r="V158" s="9">
        <v>252</v>
      </c>
      <c r="W158" s="10">
        <f t="shared" si="82"/>
        <v>1.026910625</v>
      </c>
      <c r="X158" s="2">
        <f t="shared" si="83"/>
        <v>8280.7829772799996</v>
      </c>
      <c r="Y158" s="2">
        <v>0</v>
      </c>
      <c r="Z158" s="3">
        <f t="shared" si="65"/>
        <v>0</v>
      </c>
      <c r="AA158" s="1" t="str">
        <f t="shared" si="92"/>
        <v>A+J=</v>
      </c>
      <c r="AB158" s="7">
        <f t="shared" si="93"/>
        <v>40071</v>
      </c>
      <c r="AC158" s="5"/>
      <c r="AD158" s="14"/>
      <c r="AE158" s="14">
        <v>42481</v>
      </c>
      <c r="AF158" s="27" t="s">
        <v>81</v>
      </c>
      <c r="AG158" s="23"/>
      <c r="AH158" s="1"/>
      <c r="AI158" s="14">
        <v>43205</v>
      </c>
      <c r="AJ158" s="14">
        <f t="shared" si="68"/>
        <v>43203</v>
      </c>
      <c r="AK158" s="14">
        <f t="shared" si="69"/>
        <v>43209</v>
      </c>
      <c r="AL158" s="43">
        <f t="shared" si="70"/>
        <v>43238</v>
      </c>
      <c r="AM158" s="14">
        <f t="shared" si="71"/>
        <v>43209</v>
      </c>
      <c r="AN158" s="17">
        <f t="shared" si="72"/>
        <v>20</v>
      </c>
      <c r="AO158" s="1"/>
    </row>
    <row r="159" spans="1:41" x14ac:dyDescent="0.2">
      <c r="A159" s="118">
        <f t="shared" si="84"/>
        <v>40255</v>
      </c>
      <c r="B159" s="2">
        <f t="shared" si="74"/>
        <v>316214.57379951997</v>
      </c>
      <c r="C159" s="2">
        <f t="shared" si="85"/>
        <v>300000</v>
      </c>
      <c r="D159" s="50">
        <f t="shared" si="86"/>
        <v>3040.22</v>
      </c>
      <c r="E159" s="3">
        <f>IF(K159=1,VLOOKUP(A158,[1]Plan1!$AQ$43:$AS$500,3),E158)</f>
        <v>3063.93</v>
      </c>
      <c r="F159" s="7">
        <f t="shared" si="87"/>
        <v>40232</v>
      </c>
      <c r="G159" s="8">
        <f t="shared" si="75"/>
        <v>7.7987777200334563E-3</v>
      </c>
      <c r="H159" s="7">
        <f t="shared" si="88"/>
        <v>40288</v>
      </c>
      <c r="I159" s="7">
        <f t="shared" si="76"/>
        <v>40255</v>
      </c>
      <c r="J159" s="1">
        <f t="shared" si="89"/>
        <v>18</v>
      </c>
      <c r="K159" s="1">
        <f t="shared" si="77"/>
        <v>18</v>
      </c>
      <c r="L159" s="2">
        <f t="shared" si="78"/>
        <v>1.00779877</v>
      </c>
      <c r="M159" s="10">
        <f t="shared" si="67"/>
        <v>1.00749936</v>
      </c>
      <c r="N159" s="10">
        <f t="shared" ref="N159:N222" si="94">IF(I159&gt;I158,N158*M159,N158)</f>
        <v>1.0182161323237864</v>
      </c>
      <c r="O159" s="2">
        <f t="shared" si="66"/>
        <v>1.02615696</v>
      </c>
      <c r="P159" s="2">
        <f t="shared" si="79"/>
        <v>307847.08799999999</v>
      </c>
      <c r="Q159" s="9">
        <f t="shared" si="73"/>
        <v>0</v>
      </c>
      <c r="R159" s="4">
        <f t="shared" si="80"/>
        <v>0</v>
      </c>
      <c r="S159" s="59">
        <f t="shared" si="81"/>
        <v>0</v>
      </c>
      <c r="T159" s="8">
        <f t="shared" si="90"/>
        <v>6.8500000000000005E-2</v>
      </c>
      <c r="U159" s="9">
        <f t="shared" si="91"/>
        <v>102</v>
      </c>
      <c r="V159" s="9">
        <v>252</v>
      </c>
      <c r="W159" s="10">
        <f t="shared" si="82"/>
        <v>1.0271806560000001</v>
      </c>
      <c r="X159" s="2">
        <f t="shared" si="83"/>
        <v>8367.48579952</v>
      </c>
      <c r="Y159" s="2">
        <v>0</v>
      </c>
      <c r="Z159" s="3">
        <f t="shared" si="65"/>
        <v>0</v>
      </c>
      <c r="AA159" s="1" t="str">
        <f t="shared" si="92"/>
        <v>A+J=</v>
      </c>
      <c r="AB159" s="7">
        <f t="shared" si="93"/>
        <v>40071</v>
      </c>
      <c r="AC159" s="5"/>
      <c r="AD159" s="14"/>
      <c r="AE159" s="14">
        <v>42516</v>
      </c>
      <c r="AF159" s="27" t="s">
        <v>83</v>
      </c>
      <c r="AG159" s="23"/>
      <c r="AH159" s="1"/>
      <c r="AI159" s="14">
        <v>43235</v>
      </c>
      <c r="AJ159" s="14">
        <f t="shared" si="68"/>
        <v>43234</v>
      </c>
      <c r="AK159" s="14">
        <f t="shared" si="69"/>
        <v>43238</v>
      </c>
      <c r="AL159" s="43">
        <f t="shared" si="70"/>
        <v>43271</v>
      </c>
      <c r="AM159" s="14">
        <f t="shared" si="71"/>
        <v>43238</v>
      </c>
      <c r="AN159" s="17">
        <f t="shared" si="72"/>
        <v>22</v>
      </c>
      <c r="AO159" s="1"/>
    </row>
    <row r="160" spans="1:41" x14ac:dyDescent="0.2">
      <c r="A160" s="118">
        <f t="shared" si="84"/>
        <v>40256</v>
      </c>
      <c r="B160" s="2">
        <f t="shared" si="74"/>
        <v>316372.28909755003</v>
      </c>
      <c r="C160" s="2">
        <f t="shared" si="85"/>
        <v>300000</v>
      </c>
      <c r="D160" s="50">
        <f t="shared" si="86"/>
        <v>3063.93</v>
      </c>
      <c r="E160" s="3">
        <f>IF(K160=1,VLOOKUP(A159,[1]Plan1!$AQ$43:$AS$500,3),E159)</f>
        <v>3079.86</v>
      </c>
      <c r="F160" s="7">
        <f t="shared" si="87"/>
        <v>40256</v>
      </c>
      <c r="G160" s="8">
        <f t="shared" si="75"/>
        <v>5.1992049426716758E-3</v>
      </c>
      <c r="H160" s="7">
        <f t="shared" si="88"/>
        <v>40288</v>
      </c>
      <c r="I160" s="7">
        <f t="shared" si="76"/>
        <v>40288</v>
      </c>
      <c r="J160" s="1">
        <f t="shared" si="89"/>
        <v>22</v>
      </c>
      <c r="K160" s="1">
        <f t="shared" si="77"/>
        <v>1</v>
      </c>
      <c r="L160" s="2">
        <f t="shared" si="78"/>
        <v>1.0002357399999999</v>
      </c>
      <c r="M160" s="10">
        <f t="shared" si="67"/>
        <v>1.00779877</v>
      </c>
      <c r="N160" s="10">
        <f t="shared" si="94"/>
        <v>1.0261569657500691</v>
      </c>
      <c r="O160" s="2">
        <f t="shared" si="66"/>
        <v>1.02639887</v>
      </c>
      <c r="P160" s="2">
        <f t="shared" si="79"/>
        <v>307919.66100000002</v>
      </c>
      <c r="Q160" s="9">
        <f t="shared" si="73"/>
        <v>0</v>
      </c>
      <c r="R160" s="4">
        <f t="shared" si="80"/>
        <v>0</v>
      </c>
      <c r="S160" s="59">
        <f t="shared" si="81"/>
        <v>0</v>
      </c>
      <c r="T160" s="8">
        <f t="shared" si="90"/>
        <v>6.8500000000000005E-2</v>
      </c>
      <c r="U160" s="9">
        <f t="shared" si="91"/>
        <v>103</v>
      </c>
      <c r="V160" s="9">
        <v>252</v>
      </c>
      <c r="W160" s="10">
        <f t="shared" si="82"/>
        <v>1.0274507580000001</v>
      </c>
      <c r="X160" s="2">
        <f t="shared" si="83"/>
        <v>8452.6280975499994</v>
      </c>
      <c r="Y160" s="2">
        <v>0</v>
      </c>
      <c r="Z160" s="3">
        <f t="shared" si="65"/>
        <v>0</v>
      </c>
      <c r="AA160" s="1" t="str">
        <f t="shared" si="92"/>
        <v>A+J=</v>
      </c>
      <c r="AB160" s="7">
        <f t="shared" si="93"/>
        <v>40071</v>
      </c>
      <c r="AC160" s="5"/>
      <c r="AD160" s="14"/>
      <c r="AE160" s="14">
        <v>42620</v>
      </c>
      <c r="AF160" s="27" t="s">
        <v>75</v>
      </c>
      <c r="AG160" s="23"/>
      <c r="AH160" s="1"/>
      <c r="AI160" s="14">
        <v>43266</v>
      </c>
      <c r="AJ160" s="14">
        <f t="shared" si="68"/>
        <v>43265</v>
      </c>
      <c r="AK160" s="14">
        <f t="shared" si="69"/>
        <v>43271</v>
      </c>
      <c r="AL160" s="43">
        <f t="shared" si="70"/>
        <v>43300</v>
      </c>
      <c r="AM160" s="14">
        <f t="shared" si="71"/>
        <v>43271</v>
      </c>
      <c r="AN160" s="17">
        <f t="shared" si="72"/>
        <v>21</v>
      </c>
      <c r="AO160" s="1"/>
    </row>
    <row r="161" spans="1:41" x14ac:dyDescent="0.2">
      <c r="A161" s="118">
        <f t="shared" si="84"/>
        <v>40257</v>
      </c>
      <c r="B161" s="2">
        <f t="shared" si="74"/>
        <v>316530.08057506999</v>
      </c>
      <c r="C161" s="2">
        <f t="shared" si="85"/>
        <v>300000</v>
      </c>
      <c r="D161" s="50">
        <f t="shared" si="86"/>
        <v>3063.93</v>
      </c>
      <c r="E161" s="3">
        <f>IF(K161=1,VLOOKUP(A160,[1]Plan1!$AQ$43:$AS$500,3),E160)</f>
        <v>3079.86</v>
      </c>
      <c r="F161" s="7">
        <f t="shared" si="87"/>
        <v>40256</v>
      </c>
      <c r="G161" s="8">
        <f t="shared" si="75"/>
        <v>5.1992049426716758E-3</v>
      </c>
      <c r="H161" s="7">
        <f t="shared" si="88"/>
        <v>40288</v>
      </c>
      <c r="I161" s="7">
        <f t="shared" si="76"/>
        <v>40288</v>
      </c>
      <c r="J161" s="1">
        <f t="shared" si="89"/>
        <v>22</v>
      </c>
      <c r="K161" s="1">
        <f t="shared" si="77"/>
        <v>2</v>
      </c>
      <c r="L161" s="2">
        <f t="shared" si="78"/>
        <v>1.0004715399999999</v>
      </c>
      <c r="M161" s="10">
        <f t="shared" si="67"/>
        <v>1.00779877</v>
      </c>
      <c r="N161" s="10">
        <f t="shared" si="94"/>
        <v>1.0261569657500691</v>
      </c>
      <c r="O161" s="2">
        <f t="shared" si="66"/>
        <v>1.0266408300000001</v>
      </c>
      <c r="P161" s="2">
        <f t="shared" si="79"/>
        <v>307992.24900000001</v>
      </c>
      <c r="Q161" s="9">
        <f t="shared" si="73"/>
        <v>0</v>
      </c>
      <c r="R161" s="4">
        <f t="shared" si="80"/>
        <v>0</v>
      </c>
      <c r="S161" s="59">
        <f t="shared" si="81"/>
        <v>0</v>
      </c>
      <c r="T161" s="8">
        <f t="shared" si="90"/>
        <v>6.8500000000000005E-2</v>
      </c>
      <c r="U161" s="9">
        <f t="shared" si="91"/>
        <v>104</v>
      </c>
      <c r="V161" s="9">
        <v>252</v>
      </c>
      <c r="W161" s="10">
        <f t="shared" si="82"/>
        <v>1.0277209300000001</v>
      </c>
      <c r="X161" s="2">
        <f t="shared" si="83"/>
        <v>8537.8315750700003</v>
      </c>
      <c r="Y161" s="2">
        <v>0</v>
      </c>
      <c r="Z161" s="3">
        <f t="shared" si="65"/>
        <v>0</v>
      </c>
      <c r="AA161" s="1" t="str">
        <f t="shared" si="92"/>
        <v>A+J=</v>
      </c>
      <c r="AB161" s="7">
        <f t="shared" si="93"/>
        <v>40071</v>
      </c>
      <c r="AC161" s="5"/>
      <c r="AD161" s="14"/>
      <c r="AE161" s="14">
        <v>42655</v>
      </c>
      <c r="AF161" s="27" t="s">
        <v>92</v>
      </c>
      <c r="AG161" s="23"/>
      <c r="AH161" s="1"/>
      <c r="AI161" s="14">
        <v>43296</v>
      </c>
      <c r="AJ161" s="14">
        <f t="shared" si="68"/>
        <v>43294</v>
      </c>
      <c r="AK161" s="14">
        <f t="shared" si="69"/>
        <v>43300</v>
      </c>
      <c r="AL161" s="43">
        <f t="shared" si="70"/>
        <v>43332</v>
      </c>
      <c r="AM161" s="14">
        <f t="shared" si="71"/>
        <v>43300</v>
      </c>
      <c r="AN161" s="17">
        <f t="shared" si="72"/>
        <v>22</v>
      </c>
      <c r="AO161" s="1"/>
    </row>
    <row r="162" spans="1:41" x14ac:dyDescent="0.2">
      <c r="A162" s="118">
        <f t="shared" si="84"/>
        <v>40258</v>
      </c>
      <c r="B162" s="2">
        <f t="shared" si="74"/>
        <v>316530.08057506999</v>
      </c>
      <c r="C162" s="2">
        <f t="shared" si="85"/>
        <v>300000</v>
      </c>
      <c r="D162" s="50">
        <f t="shared" si="86"/>
        <v>3063.93</v>
      </c>
      <c r="E162" s="3">
        <f>IF(K162=1,VLOOKUP(A161,[1]Plan1!$AQ$43:$AS$500,3),E161)</f>
        <v>3079.86</v>
      </c>
      <c r="F162" s="7">
        <f t="shared" si="87"/>
        <v>40256</v>
      </c>
      <c r="G162" s="8">
        <f t="shared" si="75"/>
        <v>5.1992049426716758E-3</v>
      </c>
      <c r="H162" s="7">
        <f t="shared" si="88"/>
        <v>40288</v>
      </c>
      <c r="I162" s="7">
        <f t="shared" si="76"/>
        <v>40288</v>
      </c>
      <c r="J162" s="1">
        <f t="shared" si="89"/>
        <v>22</v>
      </c>
      <c r="K162" s="1">
        <f t="shared" si="77"/>
        <v>2</v>
      </c>
      <c r="L162" s="2">
        <f t="shared" si="78"/>
        <v>1.0004715399999999</v>
      </c>
      <c r="M162" s="10">
        <f t="shared" si="67"/>
        <v>1.00779877</v>
      </c>
      <c r="N162" s="10">
        <f t="shared" si="94"/>
        <v>1.0261569657500691</v>
      </c>
      <c r="O162" s="2">
        <f t="shared" si="66"/>
        <v>1.0266408300000001</v>
      </c>
      <c r="P162" s="2">
        <f t="shared" si="79"/>
        <v>307992.24900000001</v>
      </c>
      <c r="Q162" s="9">
        <f t="shared" si="73"/>
        <v>0</v>
      </c>
      <c r="R162" s="4">
        <f t="shared" si="80"/>
        <v>0</v>
      </c>
      <c r="S162" s="59">
        <f t="shared" si="81"/>
        <v>0</v>
      </c>
      <c r="T162" s="8">
        <f t="shared" si="90"/>
        <v>6.8500000000000005E-2</v>
      </c>
      <c r="U162" s="9">
        <f t="shared" si="91"/>
        <v>104</v>
      </c>
      <c r="V162" s="9">
        <v>252</v>
      </c>
      <c r="W162" s="10">
        <f t="shared" si="82"/>
        <v>1.0277209300000001</v>
      </c>
      <c r="X162" s="2">
        <f t="shared" si="83"/>
        <v>8537.8315750700003</v>
      </c>
      <c r="Y162" s="2">
        <v>0</v>
      </c>
      <c r="Z162" s="3">
        <f t="shared" si="65"/>
        <v>0</v>
      </c>
      <c r="AA162" s="1" t="str">
        <f t="shared" si="92"/>
        <v>A+J=</v>
      </c>
      <c r="AB162" s="7">
        <f t="shared" si="93"/>
        <v>40071</v>
      </c>
      <c r="AC162" s="5"/>
      <c r="AD162" s="14"/>
      <c r="AE162" s="14">
        <v>42676</v>
      </c>
      <c r="AF162" s="27" t="s">
        <v>77</v>
      </c>
      <c r="AG162" s="23"/>
      <c r="AH162" s="1"/>
      <c r="AI162" s="14">
        <v>43327</v>
      </c>
      <c r="AJ162" s="14">
        <f t="shared" si="68"/>
        <v>43326</v>
      </c>
      <c r="AK162" s="14">
        <f t="shared" si="69"/>
        <v>43332</v>
      </c>
      <c r="AL162" s="43">
        <f t="shared" si="70"/>
        <v>43363</v>
      </c>
      <c r="AM162" s="14">
        <f t="shared" si="71"/>
        <v>43332</v>
      </c>
      <c r="AN162" s="17">
        <f t="shared" si="72"/>
        <v>22</v>
      </c>
      <c r="AO162" s="1"/>
    </row>
    <row r="163" spans="1:41" x14ac:dyDescent="0.2">
      <c r="A163" s="118">
        <f t="shared" si="84"/>
        <v>40259</v>
      </c>
      <c r="B163" s="2">
        <f t="shared" si="74"/>
        <v>316530.08057506999</v>
      </c>
      <c r="C163" s="2">
        <f t="shared" si="85"/>
        <v>300000</v>
      </c>
      <c r="D163" s="50">
        <f t="shared" si="86"/>
        <v>3063.93</v>
      </c>
      <c r="E163" s="3">
        <f>IF(K163=1,VLOOKUP(A162,[1]Plan1!$AQ$43:$AS$500,3),E162)</f>
        <v>3079.86</v>
      </c>
      <c r="F163" s="7">
        <f t="shared" si="87"/>
        <v>40256</v>
      </c>
      <c r="G163" s="8">
        <f t="shared" si="75"/>
        <v>5.1992049426716758E-3</v>
      </c>
      <c r="H163" s="7">
        <f t="shared" si="88"/>
        <v>40288</v>
      </c>
      <c r="I163" s="7">
        <f t="shared" si="76"/>
        <v>40288</v>
      </c>
      <c r="J163" s="1">
        <f t="shared" si="89"/>
        <v>22</v>
      </c>
      <c r="K163" s="1">
        <f t="shared" si="77"/>
        <v>2</v>
      </c>
      <c r="L163" s="2">
        <f t="shared" si="78"/>
        <v>1.0004715399999999</v>
      </c>
      <c r="M163" s="10">
        <f t="shared" si="67"/>
        <v>1.00779877</v>
      </c>
      <c r="N163" s="10">
        <f t="shared" si="94"/>
        <v>1.0261569657500691</v>
      </c>
      <c r="O163" s="2">
        <f t="shared" si="66"/>
        <v>1.0266408300000001</v>
      </c>
      <c r="P163" s="2">
        <f t="shared" si="79"/>
        <v>307992.24900000001</v>
      </c>
      <c r="Q163" s="9">
        <f t="shared" si="73"/>
        <v>0</v>
      </c>
      <c r="R163" s="4">
        <f t="shared" si="80"/>
        <v>0</v>
      </c>
      <c r="S163" s="59">
        <f t="shared" si="81"/>
        <v>0</v>
      </c>
      <c r="T163" s="8">
        <f t="shared" si="90"/>
        <v>6.8500000000000005E-2</v>
      </c>
      <c r="U163" s="9">
        <f t="shared" si="91"/>
        <v>104</v>
      </c>
      <c r="V163" s="9">
        <v>252</v>
      </c>
      <c r="W163" s="10">
        <f t="shared" si="82"/>
        <v>1.0277209300000001</v>
      </c>
      <c r="X163" s="2">
        <f t="shared" si="83"/>
        <v>8537.8315750700003</v>
      </c>
      <c r="Y163" s="2">
        <v>0</v>
      </c>
      <c r="Z163" s="3">
        <f t="shared" si="65"/>
        <v>0</v>
      </c>
      <c r="AA163" s="1" t="str">
        <f t="shared" si="92"/>
        <v>A+J=</v>
      </c>
      <c r="AB163" s="7">
        <f t="shared" si="93"/>
        <v>40071</v>
      </c>
      <c r="AC163" s="55"/>
      <c r="AD163" s="14"/>
      <c r="AE163" s="14">
        <v>42689</v>
      </c>
      <c r="AF163" s="27" t="s">
        <v>78</v>
      </c>
      <c r="AG163" s="23"/>
      <c r="AH163" s="1"/>
      <c r="AI163" s="14">
        <v>43358</v>
      </c>
      <c r="AJ163" s="14">
        <f t="shared" si="68"/>
        <v>43357</v>
      </c>
      <c r="AK163" s="14">
        <f t="shared" si="69"/>
        <v>43363</v>
      </c>
      <c r="AL163" s="43">
        <f t="shared" si="70"/>
        <v>43391</v>
      </c>
      <c r="AM163" s="14">
        <f t="shared" si="71"/>
        <v>43363</v>
      </c>
      <c r="AN163" s="17">
        <f t="shared" si="72"/>
        <v>19</v>
      </c>
      <c r="AO163" s="21"/>
    </row>
    <row r="164" spans="1:41" x14ac:dyDescent="0.2">
      <c r="A164" s="118">
        <f t="shared" si="84"/>
        <v>40260</v>
      </c>
      <c r="B164" s="2">
        <f t="shared" si="74"/>
        <v>316687.95195958001</v>
      </c>
      <c r="C164" s="2">
        <f t="shared" si="85"/>
        <v>300000</v>
      </c>
      <c r="D164" s="50">
        <f t="shared" si="86"/>
        <v>3063.93</v>
      </c>
      <c r="E164" s="3">
        <f>IF(K164=1,VLOOKUP(A163,[1]Plan1!$AQ$43:$AS$500,3),E163)</f>
        <v>3079.86</v>
      </c>
      <c r="F164" s="7">
        <f t="shared" si="87"/>
        <v>40256</v>
      </c>
      <c r="G164" s="8">
        <f t="shared" si="75"/>
        <v>5.1992049426716758E-3</v>
      </c>
      <c r="H164" s="7">
        <f t="shared" si="88"/>
        <v>40288</v>
      </c>
      <c r="I164" s="7">
        <f t="shared" si="76"/>
        <v>40288</v>
      </c>
      <c r="J164" s="1">
        <f t="shared" si="89"/>
        <v>22</v>
      </c>
      <c r="K164" s="1">
        <f t="shared" si="77"/>
        <v>3</v>
      </c>
      <c r="L164" s="2">
        <f t="shared" si="78"/>
        <v>1.0007073900000001</v>
      </c>
      <c r="M164" s="10">
        <f t="shared" si="67"/>
        <v>1.00779877</v>
      </c>
      <c r="N164" s="10">
        <f t="shared" si="94"/>
        <v>1.0261569657500691</v>
      </c>
      <c r="O164" s="2">
        <f t="shared" si="66"/>
        <v>1.02688285</v>
      </c>
      <c r="P164" s="2">
        <f t="shared" si="79"/>
        <v>308064.85499999998</v>
      </c>
      <c r="Q164" s="9">
        <f t="shared" si="73"/>
        <v>0</v>
      </c>
      <c r="R164" s="4">
        <f t="shared" si="80"/>
        <v>0</v>
      </c>
      <c r="S164" s="59">
        <f t="shared" si="81"/>
        <v>0</v>
      </c>
      <c r="T164" s="8">
        <f t="shared" si="90"/>
        <v>6.8500000000000005E-2</v>
      </c>
      <c r="U164" s="9">
        <f t="shared" si="91"/>
        <v>105</v>
      </c>
      <c r="V164" s="9">
        <v>252</v>
      </c>
      <c r="W164" s="10">
        <f t="shared" si="82"/>
        <v>1.0279911740000001</v>
      </c>
      <c r="X164" s="2">
        <f t="shared" si="83"/>
        <v>8623.0969595799997</v>
      </c>
      <c r="Y164" s="2">
        <v>0</v>
      </c>
      <c r="Z164" s="3">
        <f t="shared" si="65"/>
        <v>0</v>
      </c>
      <c r="AA164" s="1" t="str">
        <f t="shared" si="92"/>
        <v>A+J=</v>
      </c>
      <c r="AB164" s="7">
        <f t="shared" si="93"/>
        <v>40071</v>
      </c>
      <c r="AC164" s="5"/>
      <c r="AD164" s="14"/>
      <c r="AE164" s="45">
        <v>42793</v>
      </c>
      <c r="AF164" s="20" t="s">
        <v>86</v>
      </c>
      <c r="AG164" s="23"/>
      <c r="AH164" s="1"/>
      <c r="AI164" s="14">
        <v>43388</v>
      </c>
      <c r="AJ164" s="14">
        <f t="shared" si="68"/>
        <v>43384</v>
      </c>
      <c r="AK164" s="14">
        <f t="shared" si="69"/>
        <v>43391</v>
      </c>
      <c r="AL164" s="43">
        <f t="shared" si="70"/>
        <v>43425</v>
      </c>
      <c r="AM164" s="14">
        <f t="shared" si="71"/>
        <v>43391</v>
      </c>
      <c r="AN164" s="17">
        <f t="shared" si="72"/>
        <v>22</v>
      </c>
      <c r="AO164" s="1"/>
    </row>
    <row r="165" spans="1:41" x14ac:dyDescent="0.2">
      <c r="A165" s="118">
        <f t="shared" si="84"/>
        <v>40261</v>
      </c>
      <c r="B165" s="2">
        <f t="shared" si="74"/>
        <v>316845.90297324001</v>
      </c>
      <c r="C165" s="2">
        <f t="shared" si="85"/>
        <v>300000</v>
      </c>
      <c r="D165" s="50">
        <f t="shared" si="86"/>
        <v>3063.93</v>
      </c>
      <c r="E165" s="3">
        <f>IF(K165=1,VLOOKUP(A164,[1]Plan1!$AQ$43:$AS$500,3),E164)</f>
        <v>3079.86</v>
      </c>
      <c r="F165" s="7">
        <f t="shared" si="87"/>
        <v>40256</v>
      </c>
      <c r="G165" s="8">
        <f t="shared" si="75"/>
        <v>5.1992049426716758E-3</v>
      </c>
      <c r="H165" s="7">
        <f t="shared" si="88"/>
        <v>40288</v>
      </c>
      <c r="I165" s="7">
        <f t="shared" si="76"/>
        <v>40288</v>
      </c>
      <c r="J165" s="1">
        <f t="shared" si="89"/>
        <v>22</v>
      </c>
      <c r="K165" s="1">
        <f t="shared" si="77"/>
        <v>4</v>
      </c>
      <c r="L165" s="2">
        <f t="shared" si="78"/>
        <v>1.0009433000000001</v>
      </c>
      <c r="M165" s="10">
        <f t="shared" si="67"/>
        <v>1.00779877</v>
      </c>
      <c r="N165" s="10">
        <f t="shared" si="94"/>
        <v>1.0261569657500691</v>
      </c>
      <c r="O165" s="2">
        <f t="shared" si="66"/>
        <v>1.02712493</v>
      </c>
      <c r="P165" s="2">
        <f t="shared" si="79"/>
        <v>308137.47899999999</v>
      </c>
      <c r="Q165" s="9">
        <f t="shared" si="73"/>
        <v>0</v>
      </c>
      <c r="R165" s="4">
        <f t="shared" si="80"/>
        <v>0</v>
      </c>
      <c r="S165" s="59">
        <f t="shared" si="81"/>
        <v>0</v>
      </c>
      <c r="T165" s="8">
        <f t="shared" si="90"/>
        <v>6.8500000000000005E-2</v>
      </c>
      <c r="U165" s="9">
        <f t="shared" si="91"/>
        <v>106</v>
      </c>
      <c r="V165" s="9">
        <v>252</v>
      </c>
      <c r="W165" s="10">
        <f t="shared" si="82"/>
        <v>1.0282614889999999</v>
      </c>
      <c r="X165" s="2">
        <f t="shared" si="83"/>
        <v>8708.4239732400001</v>
      </c>
      <c r="Y165" s="2">
        <v>0</v>
      </c>
      <c r="Z165" s="3">
        <f t="shared" si="65"/>
        <v>0</v>
      </c>
      <c r="AA165" s="1" t="str">
        <f t="shared" si="92"/>
        <v>A+J=</v>
      </c>
      <c r="AB165" s="7">
        <f t="shared" si="93"/>
        <v>40071</v>
      </c>
      <c r="AC165" s="5"/>
      <c r="AD165" s="46"/>
      <c r="AE165" s="45">
        <v>42794</v>
      </c>
      <c r="AF165" s="20" t="s">
        <v>86</v>
      </c>
      <c r="AG165" s="23"/>
      <c r="AH165" s="1"/>
      <c r="AI165" s="14">
        <v>43419</v>
      </c>
      <c r="AJ165" s="14">
        <f t="shared" si="68"/>
        <v>43418</v>
      </c>
      <c r="AK165" s="14">
        <f t="shared" si="69"/>
        <v>43425</v>
      </c>
      <c r="AL165" s="43">
        <f t="shared" si="70"/>
        <v>43454</v>
      </c>
      <c r="AM165" s="14">
        <f t="shared" si="71"/>
        <v>43425</v>
      </c>
      <c r="AN165" s="17">
        <f t="shared" si="72"/>
        <v>21</v>
      </c>
      <c r="AO165" s="1"/>
    </row>
    <row r="166" spans="1:41" x14ac:dyDescent="0.2">
      <c r="A166" s="118">
        <f t="shared" si="84"/>
        <v>40262</v>
      </c>
      <c r="B166" s="2">
        <f t="shared" si="74"/>
        <v>317003.93673170003</v>
      </c>
      <c r="C166" s="2">
        <f t="shared" si="85"/>
        <v>300000</v>
      </c>
      <c r="D166" s="50">
        <f t="shared" si="86"/>
        <v>3063.93</v>
      </c>
      <c r="E166" s="3">
        <f>IF(K166=1,VLOOKUP(A165,[1]Plan1!$AQ$43:$AS$500,3),E165)</f>
        <v>3079.86</v>
      </c>
      <c r="F166" s="7">
        <f t="shared" si="87"/>
        <v>40256</v>
      </c>
      <c r="G166" s="8">
        <f t="shared" si="75"/>
        <v>5.1992049426716758E-3</v>
      </c>
      <c r="H166" s="7">
        <f t="shared" si="88"/>
        <v>40288</v>
      </c>
      <c r="I166" s="7">
        <f t="shared" si="76"/>
        <v>40288</v>
      </c>
      <c r="J166" s="1">
        <f t="shared" si="89"/>
        <v>22</v>
      </c>
      <c r="K166" s="1">
        <f t="shared" si="77"/>
        <v>5</v>
      </c>
      <c r="L166" s="2">
        <f t="shared" si="78"/>
        <v>1.00117927</v>
      </c>
      <c r="M166" s="10">
        <f t="shared" si="67"/>
        <v>1.00779877</v>
      </c>
      <c r="N166" s="10">
        <f t="shared" si="94"/>
        <v>1.0261569657500691</v>
      </c>
      <c r="O166" s="2">
        <f t="shared" si="66"/>
        <v>1.0273670800000001</v>
      </c>
      <c r="P166" s="2">
        <f t="shared" si="79"/>
        <v>308210.12400000001</v>
      </c>
      <c r="Q166" s="9">
        <f t="shared" si="73"/>
        <v>0</v>
      </c>
      <c r="R166" s="4">
        <f t="shared" si="80"/>
        <v>0</v>
      </c>
      <c r="S166" s="59">
        <f t="shared" si="81"/>
        <v>0</v>
      </c>
      <c r="T166" s="8">
        <f t="shared" si="90"/>
        <v>6.8500000000000005E-2</v>
      </c>
      <c r="U166" s="9">
        <f t="shared" si="91"/>
        <v>107</v>
      </c>
      <c r="V166" s="9">
        <v>252</v>
      </c>
      <c r="W166" s="10">
        <f t="shared" si="82"/>
        <v>1.0285318750000001</v>
      </c>
      <c r="X166" s="2">
        <f t="shared" si="83"/>
        <v>8793.8127316999999</v>
      </c>
      <c r="Y166" s="2">
        <v>0</v>
      </c>
      <c r="Z166" s="3">
        <f t="shared" ref="Z166:Z229" si="95">IF(S166&gt;0,S166+X166+Y166,0)</f>
        <v>0</v>
      </c>
      <c r="AA166" s="1" t="str">
        <f t="shared" si="92"/>
        <v>A+J=</v>
      </c>
      <c r="AB166" s="7">
        <f t="shared" si="93"/>
        <v>40071</v>
      </c>
      <c r="AC166" s="5"/>
      <c r="AD166" s="46"/>
      <c r="AE166" s="45">
        <v>42839</v>
      </c>
      <c r="AF166" s="20" t="s">
        <v>94</v>
      </c>
      <c r="AG166" s="23"/>
      <c r="AH166" s="1"/>
      <c r="AI166" s="14">
        <v>43449</v>
      </c>
      <c r="AJ166" s="14">
        <f t="shared" si="68"/>
        <v>43448</v>
      </c>
      <c r="AK166" s="14">
        <f t="shared" si="69"/>
        <v>43454</v>
      </c>
      <c r="AL166" s="43">
        <f t="shared" si="70"/>
        <v>43483</v>
      </c>
      <c r="AM166" s="14">
        <f t="shared" si="71"/>
        <v>43454</v>
      </c>
      <c r="AN166" s="17">
        <f t="shared" si="72"/>
        <v>19</v>
      </c>
      <c r="AO166" s="1"/>
    </row>
    <row r="167" spans="1:41" x14ac:dyDescent="0.2">
      <c r="A167" s="118">
        <f t="shared" si="84"/>
        <v>40263</v>
      </c>
      <c r="B167" s="2">
        <f t="shared" si="74"/>
        <v>317162.04400823999</v>
      </c>
      <c r="C167" s="2">
        <f t="shared" si="85"/>
        <v>300000</v>
      </c>
      <c r="D167" s="50">
        <f t="shared" si="86"/>
        <v>3063.93</v>
      </c>
      <c r="E167" s="3">
        <f>IF(K167=1,VLOOKUP(A166,[1]Plan1!$AQ$43:$AS$500,3),E166)</f>
        <v>3079.86</v>
      </c>
      <c r="F167" s="7">
        <f t="shared" si="87"/>
        <v>40256</v>
      </c>
      <c r="G167" s="8">
        <f t="shared" si="75"/>
        <v>5.1992049426716758E-3</v>
      </c>
      <c r="H167" s="7">
        <f t="shared" si="88"/>
        <v>40288</v>
      </c>
      <c r="I167" s="7">
        <f t="shared" si="76"/>
        <v>40288</v>
      </c>
      <c r="J167" s="1">
        <f t="shared" si="89"/>
        <v>22</v>
      </c>
      <c r="K167" s="1">
        <f t="shared" si="77"/>
        <v>6</v>
      </c>
      <c r="L167" s="2">
        <f t="shared" si="78"/>
        <v>1.00141529</v>
      </c>
      <c r="M167" s="10">
        <f t="shared" si="67"/>
        <v>1.00779877</v>
      </c>
      <c r="N167" s="10">
        <f t="shared" si="94"/>
        <v>1.0261569657500691</v>
      </c>
      <c r="O167" s="2">
        <f t="shared" si="66"/>
        <v>1.0276092699999999</v>
      </c>
      <c r="P167" s="2">
        <f t="shared" si="79"/>
        <v>308282.78100000002</v>
      </c>
      <c r="Q167" s="9">
        <f t="shared" si="73"/>
        <v>0</v>
      </c>
      <c r="R167" s="4">
        <f t="shared" si="80"/>
        <v>0</v>
      </c>
      <c r="S167" s="59">
        <f t="shared" si="81"/>
        <v>0</v>
      </c>
      <c r="T167" s="8">
        <f t="shared" si="90"/>
        <v>6.8500000000000005E-2</v>
      </c>
      <c r="U167" s="9">
        <f t="shared" si="91"/>
        <v>108</v>
      </c>
      <c r="V167" s="9">
        <v>252</v>
      </c>
      <c r="W167" s="10">
        <f t="shared" si="82"/>
        <v>1.0288023319999999</v>
      </c>
      <c r="X167" s="2">
        <f t="shared" si="83"/>
        <v>8879.2630082399992</v>
      </c>
      <c r="Y167" s="2">
        <v>0</v>
      </c>
      <c r="Z167" s="3">
        <f t="shared" si="95"/>
        <v>0</v>
      </c>
      <c r="AA167" s="1" t="str">
        <f t="shared" si="92"/>
        <v>A+J=</v>
      </c>
      <c r="AB167" s="7">
        <f t="shared" si="93"/>
        <v>40071</v>
      </c>
      <c r="AC167" s="5"/>
      <c r="AD167" s="46"/>
      <c r="AE167" s="45">
        <v>42846</v>
      </c>
      <c r="AF167" s="20" t="s">
        <v>88</v>
      </c>
      <c r="AG167" s="23"/>
      <c r="AH167" s="1"/>
      <c r="AI167" s="14">
        <v>43480</v>
      </c>
      <c r="AJ167" s="14">
        <f t="shared" si="68"/>
        <v>43479</v>
      </c>
      <c r="AK167" s="14">
        <f t="shared" si="69"/>
        <v>43483</v>
      </c>
      <c r="AL167" s="43">
        <f t="shared" si="70"/>
        <v>43516</v>
      </c>
      <c r="AM167" s="14">
        <f t="shared" si="71"/>
        <v>43483</v>
      </c>
      <c r="AN167" s="17">
        <f t="shared" si="72"/>
        <v>23</v>
      </c>
      <c r="AO167" s="1"/>
    </row>
    <row r="168" spans="1:41" x14ac:dyDescent="0.2">
      <c r="A168" s="118">
        <f t="shared" si="84"/>
        <v>40264</v>
      </c>
      <c r="B168" s="2">
        <f t="shared" si="74"/>
        <v>317320.23100252001</v>
      </c>
      <c r="C168" s="2">
        <f t="shared" si="85"/>
        <v>300000</v>
      </c>
      <c r="D168" s="50">
        <f t="shared" si="86"/>
        <v>3063.93</v>
      </c>
      <c r="E168" s="3">
        <f>IF(K168=1,VLOOKUP(A167,[1]Plan1!$AQ$43:$AS$500,3),E167)</f>
        <v>3079.86</v>
      </c>
      <c r="F168" s="7">
        <f t="shared" si="87"/>
        <v>40256</v>
      </c>
      <c r="G168" s="8">
        <f t="shared" si="75"/>
        <v>5.1992049426716758E-3</v>
      </c>
      <c r="H168" s="7">
        <f t="shared" si="88"/>
        <v>40288</v>
      </c>
      <c r="I168" s="7">
        <f t="shared" si="76"/>
        <v>40288</v>
      </c>
      <c r="J168" s="1">
        <f t="shared" si="89"/>
        <v>22</v>
      </c>
      <c r="K168" s="1">
        <f t="shared" si="77"/>
        <v>7</v>
      </c>
      <c r="L168" s="2">
        <f t="shared" si="78"/>
        <v>1.0016513600000001</v>
      </c>
      <c r="M168" s="10">
        <f t="shared" si="67"/>
        <v>1.00779877</v>
      </c>
      <c r="N168" s="10">
        <f t="shared" si="94"/>
        <v>1.0261569657500691</v>
      </c>
      <c r="O168" s="2">
        <f t="shared" si="66"/>
        <v>1.02785152</v>
      </c>
      <c r="P168" s="2">
        <f t="shared" si="79"/>
        <v>308355.45600000001</v>
      </c>
      <c r="Q168" s="9">
        <f t="shared" si="73"/>
        <v>0</v>
      </c>
      <c r="R168" s="4">
        <f t="shared" si="80"/>
        <v>0</v>
      </c>
      <c r="S168" s="59">
        <f t="shared" si="81"/>
        <v>0</v>
      </c>
      <c r="T168" s="8">
        <f t="shared" si="90"/>
        <v>6.8500000000000005E-2</v>
      </c>
      <c r="U168" s="9">
        <f t="shared" si="91"/>
        <v>109</v>
      </c>
      <c r="V168" s="9">
        <v>252</v>
      </c>
      <c r="W168" s="10">
        <f t="shared" si="82"/>
        <v>1.0290728600000001</v>
      </c>
      <c r="X168" s="2">
        <f t="shared" si="83"/>
        <v>8964.7750025200003</v>
      </c>
      <c r="Y168" s="2">
        <v>0</v>
      </c>
      <c r="Z168" s="3">
        <f t="shared" si="95"/>
        <v>0</v>
      </c>
      <c r="AA168" s="1" t="str">
        <f t="shared" si="92"/>
        <v>A+J=</v>
      </c>
      <c r="AB168" s="7">
        <f t="shared" si="93"/>
        <v>40071</v>
      </c>
      <c r="AC168" s="5"/>
      <c r="AD168" s="46"/>
      <c r="AE168" s="45">
        <v>42856</v>
      </c>
      <c r="AF168" s="20" t="s">
        <v>95</v>
      </c>
      <c r="AG168" s="23"/>
      <c r="AH168" s="1"/>
      <c r="AI168" s="14">
        <v>43511</v>
      </c>
      <c r="AJ168" s="14">
        <f t="shared" si="68"/>
        <v>43510</v>
      </c>
      <c r="AK168" s="14">
        <f t="shared" si="69"/>
        <v>43516</v>
      </c>
      <c r="AL168" s="43">
        <f t="shared" si="70"/>
        <v>43544</v>
      </c>
      <c r="AM168" s="14">
        <f t="shared" si="71"/>
        <v>43516</v>
      </c>
      <c r="AN168" s="17">
        <f t="shared" si="72"/>
        <v>18</v>
      </c>
      <c r="AO168" s="1"/>
    </row>
    <row r="169" spans="1:41" x14ac:dyDescent="0.2">
      <c r="A169" s="118">
        <f t="shared" si="84"/>
        <v>40265</v>
      </c>
      <c r="B169" s="2">
        <f t="shared" si="74"/>
        <v>317320.23100252001</v>
      </c>
      <c r="C169" s="2">
        <f t="shared" si="85"/>
        <v>300000</v>
      </c>
      <c r="D169" s="50">
        <f t="shared" si="86"/>
        <v>3063.93</v>
      </c>
      <c r="E169" s="3">
        <f>IF(K169=1,VLOOKUP(A168,[1]Plan1!$AQ$43:$AS$500,3),E168)</f>
        <v>3079.86</v>
      </c>
      <c r="F169" s="7">
        <f t="shared" si="87"/>
        <v>40256</v>
      </c>
      <c r="G169" s="8">
        <f t="shared" si="75"/>
        <v>5.1992049426716758E-3</v>
      </c>
      <c r="H169" s="7">
        <f t="shared" si="88"/>
        <v>40288</v>
      </c>
      <c r="I169" s="7">
        <f t="shared" si="76"/>
        <v>40288</v>
      </c>
      <c r="J169" s="1">
        <f t="shared" si="89"/>
        <v>22</v>
      </c>
      <c r="K169" s="1">
        <f t="shared" si="77"/>
        <v>7</v>
      </c>
      <c r="L169" s="2">
        <f t="shared" si="78"/>
        <v>1.0016513600000001</v>
      </c>
      <c r="M169" s="10">
        <f t="shared" si="67"/>
        <v>1.00779877</v>
      </c>
      <c r="N169" s="10">
        <f t="shared" si="94"/>
        <v>1.0261569657500691</v>
      </c>
      <c r="O169" s="2">
        <f t="shared" ref="O169:O232" si="96">TRUNC(TRUNC((L169*N169),15),8)</f>
        <v>1.02785152</v>
      </c>
      <c r="P169" s="2">
        <f t="shared" si="79"/>
        <v>308355.45600000001</v>
      </c>
      <c r="Q169" s="9">
        <f t="shared" si="73"/>
        <v>0</v>
      </c>
      <c r="R169" s="4">
        <f t="shared" si="80"/>
        <v>0</v>
      </c>
      <c r="S169" s="59">
        <f t="shared" si="81"/>
        <v>0</v>
      </c>
      <c r="T169" s="8">
        <f t="shared" si="90"/>
        <v>6.8500000000000005E-2</v>
      </c>
      <c r="U169" s="9">
        <f t="shared" si="91"/>
        <v>109</v>
      </c>
      <c r="V169" s="9">
        <v>252</v>
      </c>
      <c r="W169" s="10">
        <f t="shared" si="82"/>
        <v>1.0290728600000001</v>
      </c>
      <c r="X169" s="2">
        <f t="shared" si="83"/>
        <v>8964.7750025200003</v>
      </c>
      <c r="Y169" s="2">
        <v>0</v>
      </c>
      <c r="Z169" s="3">
        <f t="shared" si="95"/>
        <v>0</v>
      </c>
      <c r="AA169" s="1" t="str">
        <f t="shared" si="92"/>
        <v>A+J=</v>
      </c>
      <c r="AB169" s="7">
        <f t="shared" si="93"/>
        <v>40071</v>
      </c>
      <c r="AC169" s="5"/>
      <c r="AD169" s="46"/>
      <c r="AE169" s="45">
        <v>42901</v>
      </c>
      <c r="AF169" s="20" t="s">
        <v>96</v>
      </c>
      <c r="AG169" s="23"/>
      <c r="AH169" s="1"/>
      <c r="AI169" s="14">
        <v>43539</v>
      </c>
      <c r="AJ169" s="14">
        <f t="shared" si="68"/>
        <v>43538</v>
      </c>
      <c r="AK169" s="14">
        <f t="shared" si="69"/>
        <v>43544</v>
      </c>
      <c r="AL169" s="43">
        <f t="shared" si="70"/>
        <v>43573</v>
      </c>
      <c r="AM169" s="14">
        <f t="shared" si="71"/>
        <v>43544</v>
      </c>
      <c r="AN169" s="17">
        <f t="shared" si="72"/>
        <v>21</v>
      </c>
      <c r="AO169" s="1"/>
    </row>
    <row r="170" spans="1:41" x14ac:dyDescent="0.2">
      <c r="A170" s="118">
        <f t="shared" si="84"/>
        <v>40266</v>
      </c>
      <c r="B170" s="2">
        <f t="shared" si="74"/>
        <v>317320.23100252001</v>
      </c>
      <c r="C170" s="2">
        <f t="shared" si="85"/>
        <v>300000</v>
      </c>
      <c r="D170" s="50">
        <f t="shared" si="86"/>
        <v>3063.93</v>
      </c>
      <c r="E170" s="3">
        <f>IF(K170=1,VLOOKUP(A169,[1]Plan1!$AQ$43:$AS$500,3),E169)</f>
        <v>3079.86</v>
      </c>
      <c r="F170" s="7">
        <f t="shared" si="87"/>
        <v>40256</v>
      </c>
      <c r="G170" s="8">
        <f t="shared" si="75"/>
        <v>5.1992049426716758E-3</v>
      </c>
      <c r="H170" s="7">
        <f t="shared" si="88"/>
        <v>40288</v>
      </c>
      <c r="I170" s="7">
        <f t="shared" si="76"/>
        <v>40288</v>
      </c>
      <c r="J170" s="1">
        <f t="shared" si="89"/>
        <v>22</v>
      </c>
      <c r="K170" s="1">
        <f t="shared" si="77"/>
        <v>7</v>
      </c>
      <c r="L170" s="2">
        <f t="shared" si="78"/>
        <v>1.0016513600000001</v>
      </c>
      <c r="M170" s="10">
        <f t="shared" ref="M170:M233" si="97">IF(I170&gt;I169,L169,M169)</f>
        <v>1.00779877</v>
      </c>
      <c r="N170" s="10">
        <f t="shared" si="94"/>
        <v>1.0261569657500691</v>
      </c>
      <c r="O170" s="2">
        <f t="shared" si="96"/>
        <v>1.02785152</v>
      </c>
      <c r="P170" s="2">
        <f t="shared" si="79"/>
        <v>308355.45600000001</v>
      </c>
      <c r="Q170" s="9">
        <f t="shared" si="73"/>
        <v>0</v>
      </c>
      <c r="R170" s="4">
        <f t="shared" si="80"/>
        <v>0</v>
      </c>
      <c r="S170" s="59">
        <f t="shared" si="81"/>
        <v>0</v>
      </c>
      <c r="T170" s="8">
        <f t="shared" si="90"/>
        <v>6.8500000000000005E-2</v>
      </c>
      <c r="U170" s="9">
        <f t="shared" si="91"/>
        <v>109</v>
      </c>
      <c r="V170" s="9">
        <v>252</v>
      </c>
      <c r="W170" s="10">
        <f t="shared" si="82"/>
        <v>1.0290728600000001</v>
      </c>
      <c r="X170" s="2">
        <f t="shared" si="83"/>
        <v>8964.7750025200003</v>
      </c>
      <c r="Y170" s="2">
        <v>0</v>
      </c>
      <c r="Z170" s="3">
        <f t="shared" si="95"/>
        <v>0</v>
      </c>
      <c r="AA170" s="1" t="str">
        <f t="shared" si="92"/>
        <v>A+J=</v>
      </c>
      <c r="AB170" s="7">
        <f t="shared" si="93"/>
        <v>40071</v>
      </c>
      <c r="AC170" s="5"/>
      <c r="AE170" s="45">
        <v>42985</v>
      </c>
      <c r="AF170" s="20" t="s">
        <v>97</v>
      </c>
      <c r="AI170" s="14">
        <v>43570</v>
      </c>
      <c r="AJ170" s="14">
        <f t="shared" si="68"/>
        <v>43567</v>
      </c>
      <c r="AK170" s="14">
        <f t="shared" si="69"/>
        <v>43573</v>
      </c>
      <c r="AL170" s="43">
        <f t="shared" si="70"/>
        <v>43605</v>
      </c>
      <c r="AM170" s="14">
        <f t="shared" si="71"/>
        <v>43573</v>
      </c>
      <c r="AN170" s="17">
        <f t="shared" si="72"/>
        <v>20</v>
      </c>
      <c r="AO170" s="1"/>
    </row>
    <row r="171" spans="1:41" x14ac:dyDescent="0.2">
      <c r="A171" s="118">
        <f t="shared" si="84"/>
        <v>40267</v>
      </c>
      <c r="B171" s="2">
        <f t="shared" si="74"/>
        <v>317478.49774461996</v>
      </c>
      <c r="C171" s="2">
        <f t="shared" si="85"/>
        <v>300000</v>
      </c>
      <c r="D171" s="50">
        <f t="shared" si="86"/>
        <v>3063.93</v>
      </c>
      <c r="E171" s="3">
        <f>IF(K171=1,VLOOKUP(A170,[1]Plan1!$AQ$43:$AS$500,3),E170)</f>
        <v>3079.86</v>
      </c>
      <c r="F171" s="7">
        <f t="shared" si="87"/>
        <v>40256</v>
      </c>
      <c r="G171" s="8">
        <f t="shared" si="75"/>
        <v>5.1992049426716758E-3</v>
      </c>
      <c r="H171" s="7">
        <f t="shared" si="88"/>
        <v>40288</v>
      </c>
      <c r="I171" s="7">
        <f t="shared" si="76"/>
        <v>40288</v>
      </c>
      <c r="J171" s="1">
        <f t="shared" si="89"/>
        <v>22</v>
      </c>
      <c r="K171" s="1">
        <f t="shared" si="77"/>
        <v>8</v>
      </c>
      <c r="L171" s="2">
        <f t="shared" si="78"/>
        <v>1.0018875</v>
      </c>
      <c r="M171" s="10">
        <f t="shared" si="97"/>
        <v>1.00779877</v>
      </c>
      <c r="N171" s="10">
        <f t="shared" si="94"/>
        <v>1.0261569657500691</v>
      </c>
      <c r="O171" s="2">
        <f t="shared" si="96"/>
        <v>1.02809383</v>
      </c>
      <c r="P171" s="2">
        <f t="shared" si="79"/>
        <v>308428.14899999998</v>
      </c>
      <c r="Q171" s="9">
        <f t="shared" si="73"/>
        <v>0</v>
      </c>
      <c r="R171" s="4">
        <f t="shared" si="80"/>
        <v>0</v>
      </c>
      <c r="S171" s="59">
        <f t="shared" si="81"/>
        <v>0</v>
      </c>
      <c r="T171" s="8">
        <f t="shared" si="90"/>
        <v>6.8500000000000005E-2</v>
      </c>
      <c r="U171" s="9">
        <f t="shared" si="91"/>
        <v>110</v>
      </c>
      <c r="V171" s="9">
        <v>252</v>
      </c>
      <c r="W171" s="10">
        <f t="shared" si="82"/>
        <v>1.0293434589999999</v>
      </c>
      <c r="X171" s="2">
        <f t="shared" si="83"/>
        <v>9050.3487446199997</v>
      </c>
      <c r="Y171" s="2">
        <v>0</v>
      </c>
      <c r="Z171" s="3">
        <f t="shared" si="95"/>
        <v>0</v>
      </c>
      <c r="AA171" s="1" t="str">
        <f t="shared" si="92"/>
        <v>A+J=</v>
      </c>
      <c r="AB171" s="7">
        <f t="shared" si="93"/>
        <v>40071</v>
      </c>
      <c r="AC171" s="5"/>
      <c r="AE171" s="45">
        <v>43020</v>
      </c>
      <c r="AF171" s="20" t="s">
        <v>98</v>
      </c>
      <c r="AI171" s="14">
        <v>43600</v>
      </c>
      <c r="AJ171" s="14">
        <f t="shared" si="68"/>
        <v>43599</v>
      </c>
      <c r="AK171" s="14">
        <f t="shared" si="69"/>
        <v>43605</v>
      </c>
      <c r="AL171" s="43">
        <f t="shared" si="70"/>
        <v>43637</v>
      </c>
      <c r="AM171" s="14">
        <f t="shared" si="71"/>
        <v>43605</v>
      </c>
      <c r="AN171" s="17">
        <f t="shared" si="72"/>
        <v>23</v>
      </c>
      <c r="AO171" s="1"/>
    </row>
    <row r="172" spans="1:41" x14ac:dyDescent="0.2">
      <c r="A172" s="118">
        <f t="shared" si="84"/>
        <v>40268</v>
      </c>
      <c r="B172" s="2">
        <f t="shared" si="74"/>
        <v>317636.84117580001</v>
      </c>
      <c r="C172" s="2">
        <f t="shared" si="85"/>
        <v>300000</v>
      </c>
      <c r="D172" s="50">
        <f t="shared" si="86"/>
        <v>3063.93</v>
      </c>
      <c r="E172" s="3">
        <f>IF(K172=1,VLOOKUP(A171,[1]Plan1!$AQ$43:$AS$500,3),E171)</f>
        <v>3079.86</v>
      </c>
      <c r="F172" s="7">
        <f t="shared" si="87"/>
        <v>40256</v>
      </c>
      <c r="G172" s="8">
        <f t="shared" si="75"/>
        <v>5.1992049426716758E-3</v>
      </c>
      <c r="H172" s="7">
        <f t="shared" si="88"/>
        <v>40288</v>
      </c>
      <c r="I172" s="7">
        <f t="shared" si="76"/>
        <v>40288</v>
      </c>
      <c r="J172" s="1">
        <f t="shared" si="89"/>
        <v>22</v>
      </c>
      <c r="K172" s="1">
        <f t="shared" si="77"/>
        <v>9</v>
      </c>
      <c r="L172" s="2">
        <f t="shared" si="78"/>
        <v>1.00212368</v>
      </c>
      <c r="M172" s="10">
        <f t="shared" si="97"/>
        <v>1.00779877</v>
      </c>
      <c r="N172" s="10">
        <f t="shared" si="94"/>
        <v>1.0261569657500691</v>
      </c>
      <c r="O172" s="2">
        <f t="shared" si="96"/>
        <v>1.0283361900000001</v>
      </c>
      <c r="P172" s="2">
        <f t="shared" si="79"/>
        <v>308500.85700000002</v>
      </c>
      <c r="Q172" s="9">
        <f t="shared" si="73"/>
        <v>0</v>
      </c>
      <c r="R172" s="4">
        <f t="shared" si="80"/>
        <v>0</v>
      </c>
      <c r="S172" s="59">
        <f t="shared" si="81"/>
        <v>0</v>
      </c>
      <c r="T172" s="8">
        <f t="shared" si="90"/>
        <v>6.8500000000000005E-2</v>
      </c>
      <c r="U172" s="9">
        <f t="shared" si="91"/>
        <v>111</v>
      </c>
      <c r="V172" s="9">
        <v>252</v>
      </c>
      <c r="W172" s="10">
        <f t="shared" si="82"/>
        <v>1.029614129</v>
      </c>
      <c r="X172" s="2">
        <f t="shared" si="83"/>
        <v>9135.9841758000002</v>
      </c>
      <c r="Y172" s="2">
        <v>0</v>
      </c>
      <c r="Z172" s="3">
        <f t="shared" si="95"/>
        <v>0</v>
      </c>
      <c r="AA172" s="1" t="str">
        <f t="shared" si="92"/>
        <v>A+J=</v>
      </c>
      <c r="AB172" s="7">
        <f t="shared" si="93"/>
        <v>40071</v>
      </c>
      <c r="AC172" s="5"/>
      <c r="AE172" s="45">
        <v>43041</v>
      </c>
      <c r="AF172" s="20" t="s">
        <v>99</v>
      </c>
      <c r="AI172" s="14">
        <v>43631</v>
      </c>
      <c r="AJ172" s="14">
        <f t="shared" si="68"/>
        <v>43630</v>
      </c>
      <c r="AK172" s="14">
        <f t="shared" si="69"/>
        <v>43637</v>
      </c>
      <c r="AL172" s="43">
        <f t="shared" si="70"/>
        <v>43664</v>
      </c>
      <c r="AM172" s="14">
        <f t="shared" si="71"/>
        <v>43637</v>
      </c>
      <c r="AN172" s="17">
        <f t="shared" si="72"/>
        <v>19</v>
      </c>
      <c r="AO172" s="1"/>
    </row>
    <row r="173" spans="1:41" x14ac:dyDescent="0.2">
      <c r="A173" s="118">
        <f t="shared" si="84"/>
        <v>40269</v>
      </c>
      <c r="B173" s="2">
        <f t="shared" si="74"/>
        <v>317795.26781161001</v>
      </c>
      <c r="C173" s="2">
        <f t="shared" si="85"/>
        <v>300000</v>
      </c>
      <c r="D173" s="50">
        <f t="shared" si="86"/>
        <v>3063.93</v>
      </c>
      <c r="E173" s="3">
        <f>IF(K173=1,VLOOKUP(A172,[1]Plan1!$AQ$43:$AS$500,3),E172)</f>
        <v>3079.86</v>
      </c>
      <c r="F173" s="7">
        <f t="shared" si="87"/>
        <v>40256</v>
      </c>
      <c r="G173" s="8">
        <f t="shared" si="75"/>
        <v>5.1992049426716758E-3</v>
      </c>
      <c r="H173" s="7">
        <f t="shared" si="88"/>
        <v>40288</v>
      </c>
      <c r="I173" s="7">
        <f t="shared" si="76"/>
        <v>40288</v>
      </c>
      <c r="J173" s="1">
        <f t="shared" si="89"/>
        <v>22</v>
      </c>
      <c r="K173" s="1">
        <f t="shared" si="77"/>
        <v>10</v>
      </c>
      <c r="L173" s="2">
        <f t="shared" si="78"/>
        <v>1.0023599299999999</v>
      </c>
      <c r="M173" s="10">
        <f t="shared" si="97"/>
        <v>1.00779877</v>
      </c>
      <c r="N173" s="10">
        <f t="shared" si="94"/>
        <v>1.0261569657500691</v>
      </c>
      <c r="O173" s="2">
        <f t="shared" si="96"/>
        <v>1.02857862</v>
      </c>
      <c r="P173" s="2">
        <f t="shared" si="79"/>
        <v>308573.58600000001</v>
      </c>
      <c r="Q173" s="9">
        <f t="shared" si="73"/>
        <v>0</v>
      </c>
      <c r="R173" s="4">
        <f t="shared" si="80"/>
        <v>0</v>
      </c>
      <c r="S173" s="59">
        <f t="shared" si="81"/>
        <v>0</v>
      </c>
      <c r="T173" s="8">
        <f t="shared" si="90"/>
        <v>6.8500000000000005E-2</v>
      </c>
      <c r="U173" s="9">
        <f t="shared" si="91"/>
        <v>112</v>
      </c>
      <c r="V173" s="9">
        <v>252</v>
      </c>
      <c r="W173" s="10">
        <f t="shared" si="82"/>
        <v>1.0298848709999999</v>
      </c>
      <c r="X173" s="2">
        <f t="shared" si="83"/>
        <v>9221.6818116100003</v>
      </c>
      <c r="Y173" s="2">
        <v>0</v>
      </c>
      <c r="Z173" s="3">
        <f t="shared" si="95"/>
        <v>0</v>
      </c>
      <c r="AA173" s="1" t="str">
        <f t="shared" si="92"/>
        <v>A+J=</v>
      </c>
      <c r="AB173" s="7">
        <f t="shared" si="93"/>
        <v>40071</v>
      </c>
      <c r="AC173" s="5"/>
      <c r="AE173" s="45">
        <v>43054</v>
      </c>
      <c r="AF173" s="20" t="s">
        <v>100</v>
      </c>
      <c r="AI173" s="14">
        <v>43661</v>
      </c>
      <c r="AJ173" s="14">
        <f t="shared" si="68"/>
        <v>43658</v>
      </c>
      <c r="AK173" s="14">
        <f t="shared" si="69"/>
        <v>43664</v>
      </c>
      <c r="AL173" s="43">
        <f t="shared" si="70"/>
        <v>43697</v>
      </c>
      <c r="AM173" s="14">
        <f t="shared" si="71"/>
        <v>43664</v>
      </c>
      <c r="AN173" s="17">
        <f t="shared" si="72"/>
        <v>23</v>
      </c>
      <c r="AO173" s="1"/>
    </row>
    <row r="174" spans="1:41" x14ac:dyDescent="0.2">
      <c r="A174" s="118">
        <f t="shared" si="84"/>
        <v>40270</v>
      </c>
      <c r="B174" s="2">
        <f t="shared" si="74"/>
        <v>317953.77119523002</v>
      </c>
      <c r="C174" s="2">
        <f t="shared" si="85"/>
        <v>300000</v>
      </c>
      <c r="D174" s="50">
        <f t="shared" si="86"/>
        <v>3063.93</v>
      </c>
      <c r="E174" s="3">
        <f>IF(K174=1,VLOOKUP(A173,[1]Plan1!$AQ$43:$AS$500,3),E173)</f>
        <v>3079.86</v>
      </c>
      <c r="F174" s="7">
        <f t="shared" si="87"/>
        <v>40256</v>
      </c>
      <c r="G174" s="8">
        <f t="shared" si="75"/>
        <v>5.1992049426716758E-3</v>
      </c>
      <c r="H174" s="7">
        <f t="shared" si="88"/>
        <v>40288</v>
      </c>
      <c r="I174" s="7">
        <f t="shared" si="76"/>
        <v>40288</v>
      </c>
      <c r="J174" s="1">
        <f t="shared" si="89"/>
        <v>22</v>
      </c>
      <c r="K174" s="1">
        <f t="shared" si="77"/>
        <v>11</v>
      </c>
      <c r="L174" s="2">
        <f t="shared" si="78"/>
        <v>1.00259623</v>
      </c>
      <c r="M174" s="10">
        <f t="shared" si="97"/>
        <v>1.00779877</v>
      </c>
      <c r="N174" s="10">
        <f t="shared" si="94"/>
        <v>1.0261569657500691</v>
      </c>
      <c r="O174" s="2">
        <f t="shared" si="96"/>
        <v>1.0288211</v>
      </c>
      <c r="P174" s="2">
        <f t="shared" si="79"/>
        <v>308646.33</v>
      </c>
      <c r="Q174" s="9">
        <f t="shared" si="73"/>
        <v>0</v>
      </c>
      <c r="R174" s="4">
        <f t="shared" si="80"/>
        <v>0</v>
      </c>
      <c r="S174" s="59">
        <f t="shared" si="81"/>
        <v>0</v>
      </c>
      <c r="T174" s="8">
        <f t="shared" si="90"/>
        <v>6.8500000000000005E-2</v>
      </c>
      <c r="U174" s="9">
        <f t="shared" si="91"/>
        <v>113</v>
      </c>
      <c r="V174" s="9">
        <v>252</v>
      </c>
      <c r="W174" s="10">
        <f t="shared" si="82"/>
        <v>1.0301556839999999</v>
      </c>
      <c r="X174" s="2">
        <f t="shared" si="83"/>
        <v>9307.4411952299997</v>
      </c>
      <c r="Y174" s="2">
        <v>0</v>
      </c>
      <c r="Z174" s="3">
        <f t="shared" si="95"/>
        <v>0</v>
      </c>
      <c r="AA174" s="1" t="str">
        <f t="shared" si="92"/>
        <v>A+J=</v>
      </c>
      <c r="AB174" s="7">
        <f t="shared" si="93"/>
        <v>40071</v>
      </c>
      <c r="AC174" s="5"/>
      <c r="AE174" s="45">
        <v>43094</v>
      </c>
      <c r="AF174" s="20" t="s">
        <v>101</v>
      </c>
      <c r="AI174" s="14">
        <v>43692</v>
      </c>
      <c r="AJ174" s="14">
        <f t="shared" si="68"/>
        <v>43691</v>
      </c>
      <c r="AK174" s="14">
        <f t="shared" si="69"/>
        <v>43697</v>
      </c>
      <c r="AL174" s="43">
        <f t="shared" si="70"/>
        <v>43727</v>
      </c>
      <c r="AM174" s="14">
        <f t="shared" si="71"/>
        <v>43697</v>
      </c>
      <c r="AN174" s="17">
        <f t="shared" si="72"/>
        <v>22</v>
      </c>
      <c r="AO174" s="1"/>
    </row>
    <row r="175" spans="1:41" x14ac:dyDescent="0.2">
      <c r="A175" s="118">
        <f t="shared" si="84"/>
        <v>40271</v>
      </c>
      <c r="B175" s="2">
        <f t="shared" si="74"/>
        <v>317953.77119523002</v>
      </c>
      <c r="C175" s="2">
        <f t="shared" si="85"/>
        <v>300000</v>
      </c>
      <c r="D175" s="50">
        <f t="shared" si="86"/>
        <v>3063.93</v>
      </c>
      <c r="E175" s="3">
        <f>IF(K175=1,VLOOKUP(A174,[1]Plan1!$AQ$43:$AS$500,3),E174)</f>
        <v>3079.86</v>
      </c>
      <c r="F175" s="7">
        <f t="shared" si="87"/>
        <v>40256</v>
      </c>
      <c r="G175" s="8">
        <f t="shared" si="75"/>
        <v>5.1992049426716758E-3</v>
      </c>
      <c r="H175" s="7">
        <f t="shared" si="88"/>
        <v>40288</v>
      </c>
      <c r="I175" s="7">
        <f t="shared" si="76"/>
        <v>40288</v>
      </c>
      <c r="J175" s="1">
        <f t="shared" si="89"/>
        <v>22</v>
      </c>
      <c r="K175" s="1">
        <f t="shared" si="77"/>
        <v>11</v>
      </c>
      <c r="L175" s="2">
        <f t="shared" si="78"/>
        <v>1.00259623</v>
      </c>
      <c r="M175" s="10">
        <f t="shared" si="97"/>
        <v>1.00779877</v>
      </c>
      <c r="N175" s="10">
        <f t="shared" si="94"/>
        <v>1.0261569657500691</v>
      </c>
      <c r="O175" s="2">
        <f t="shared" si="96"/>
        <v>1.0288211</v>
      </c>
      <c r="P175" s="2">
        <f t="shared" si="79"/>
        <v>308646.33</v>
      </c>
      <c r="Q175" s="9">
        <f t="shared" si="73"/>
        <v>0</v>
      </c>
      <c r="R175" s="4">
        <f t="shared" si="80"/>
        <v>0</v>
      </c>
      <c r="S175" s="59">
        <f t="shared" si="81"/>
        <v>0</v>
      </c>
      <c r="T175" s="8">
        <f t="shared" si="90"/>
        <v>6.8500000000000005E-2</v>
      </c>
      <c r="U175" s="9">
        <f t="shared" si="91"/>
        <v>113</v>
      </c>
      <c r="V175" s="9">
        <v>252</v>
      </c>
      <c r="W175" s="10">
        <f t="shared" si="82"/>
        <v>1.0301556839999999</v>
      </c>
      <c r="X175" s="2">
        <f t="shared" si="83"/>
        <v>9307.4411952299997</v>
      </c>
      <c r="Y175" s="2">
        <v>0</v>
      </c>
      <c r="Z175" s="3">
        <f t="shared" si="95"/>
        <v>0</v>
      </c>
      <c r="AA175" s="1" t="str">
        <f t="shared" si="92"/>
        <v>A+J=</v>
      </c>
      <c r="AB175" s="7">
        <f t="shared" si="93"/>
        <v>40071</v>
      </c>
      <c r="AC175" s="5"/>
      <c r="AE175" s="45">
        <v>43101</v>
      </c>
      <c r="AF175" s="20" t="s">
        <v>102</v>
      </c>
      <c r="AI175" s="14">
        <v>43723</v>
      </c>
      <c r="AJ175" s="14">
        <f t="shared" si="68"/>
        <v>43721</v>
      </c>
      <c r="AK175" s="14">
        <f t="shared" si="69"/>
        <v>43727</v>
      </c>
      <c r="AL175" s="43">
        <f t="shared" si="70"/>
        <v>43756</v>
      </c>
      <c r="AM175" s="14">
        <f t="shared" si="71"/>
        <v>43727</v>
      </c>
      <c r="AN175" s="17">
        <f t="shared" si="72"/>
        <v>21</v>
      </c>
      <c r="AO175" s="1"/>
    </row>
    <row r="176" spans="1:41" x14ac:dyDescent="0.2">
      <c r="A176" s="118">
        <f t="shared" si="84"/>
        <v>40272</v>
      </c>
      <c r="B176" s="2">
        <f t="shared" si="74"/>
        <v>317953.77119523002</v>
      </c>
      <c r="C176" s="2">
        <f t="shared" si="85"/>
        <v>300000</v>
      </c>
      <c r="D176" s="50">
        <f t="shared" si="86"/>
        <v>3063.93</v>
      </c>
      <c r="E176" s="3">
        <f>IF(K176=1,VLOOKUP(A175,[1]Plan1!$AQ$43:$AS$500,3),E175)</f>
        <v>3079.86</v>
      </c>
      <c r="F176" s="7">
        <f t="shared" si="87"/>
        <v>40256</v>
      </c>
      <c r="G176" s="8">
        <f t="shared" si="75"/>
        <v>5.1992049426716758E-3</v>
      </c>
      <c r="H176" s="7">
        <f t="shared" si="88"/>
        <v>40288</v>
      </c>
      <c r="I176" s="7">
        <f t="shared" si="76"/>
        <v>40288</v>
      </c>
      <c r="J176" s="1">
        <f t="shared" si="89"/>
        <v>22</v>
      </c>
      <c r="K176" s="1">
        <f t="shared" si="77"/>
        <v>11</v>
      </c>
      <c r="L176" s="2">
        <f t="shared" si="78"/>
        <v>1.00259623</v>
      </c>
      <c r="M176" s="10">
        <f t="shared" si="97"/>
        <v>1.00779877</v>
      </c>
      <c r="N176" s="10">
        <f t="shared" si="94"/>
        <v>1.0261569657500691</v>
      </c>
      <c r="O176" s="2">
        <f t="shared" si="96"/>
        <v>1.0288211</v>
      </c>
      <c r="P176" s="2">
        <f t="shared" si="79"/>
        <v>308646.33</v>
      </c>
      <c r="Q176" s="9">
        <f t="shared" si="73"/>
        <v>0</v>
      </c>
      <c r="R176" s="4">
        <f t="shared" si="80"/>
        <v>0</v>
      </c>
      <c r="S176" s="59">
        <f t="shared" si="81"/>
        <v>0</v>
      </c>
      <c r="T176" s="8">
        <f t="shared" si="90"/>
        <v>6.8500000000000005E-2</v>
      </c>
      <c r="U176" s="9">
        <f t="shared" si="91"/>
        <v>113</v>
      </c>
      <c r="V176" s="9">
        <v>252</v>
      </c>
      <c r="W176" s="10">
        <f t="shared" si="82"/>
        <v>1.0301556839999999</v>
      </c>
      <c r="X176" s="2">
        <f t="shared" si="83"/>
        <v>9307.4411952299997</v>
      </c>
      <c r="Y176" s="2">
        <v>0</v>
      </c>
      <c r="Z176" s="3">
        <f t="shared" si="95"/>
        <v>0</v>
      </c>
      <c r="AA176" s="1" t="str">
        <f t="shared" si="92"/>
        <v>A+J=</v>
      </c>
      <c r="AB176" s="7">
        <f t="shared" si="93"/>
        <v>40071</v>
      </c>
      <c r="AC176" s="5"/>
      <c r="AE176" s="45">
        <v>43143</v>
      </c>
      <c r="AF176" s="20" t="s">
        <v>86</v>
      </c>
      <c r="AI176" s="14">
        <v>43753</v>
      </c>
      <c r="AJ176" s="14">
        <f t="shared" si="68"/>
        <v>43752</v>
      </c>
      <c r="AK176" s="14">
        <f t="shared" si="69"/>
        <v>43756</v>
      </c>
      <c r="AL176" s="43"/>
      <c r="AM176" s="14">
        <f t="shared" si="71"/>
        <v>43756</v>
      </c>
      <c r="AN176" s="17"/>
      <c r="AO176" s="1"/>
    </row>
    <row r="177" spans="1:41" x14ac:dyDescent="0.2">
      <c r="A177" s="118">
        <f t="shared" si="84"/>
        <v>40273</v>
      </c>
      <c r="B177" s="2">
        <f t="shared" si="74"/>
        <v>317953.77119523002</v>
      </c>
      <c r="C177" s="2">
        <f t="shared" si="85"/>
        <v>300000</v>
      </c>
      <c r="D177" s="50">
        <f t="shared" si="86"/>
        <v>3063.93</v>
      </c>
      <c r="E177" s="3">
        <f>IF(K177=1,VLOOKUP(A176,[1]Plan1!$AQ$43:$AS$500,3),E176)</f>
        <v>3079.86</v>
      </c>
      <c r="F177" s="7">
        <f t="shared" si="87"/>
        <v>40256</v>
      </c>
      <c r="G177" s="8">
        <f t="shared" si="75"/>
        <v>5.1992049426716758E-3</v>
      </c>
      <c r="H177" s="7">
        <f t="shared" si="88"/>
        <v>40288</v>
      </c>
      <c r="I177" s="7">
        <f t="shared" si="76"/>
        <v>40288</v>
      </c>
      <c r="J177" s="1">
        <f t="shared" si="89"/>
        <v>22</v>
      </c>
      <c r="K177" s="1">
        <f t="shared" si="77"/>
        <v>11</v>
      </c>
      <c r="L177" s="2">
        <f t="shared" si="78"/>
        <v>1.00259623</v>
      </c>
      <c r="M177" s="10">
        <f t="shared" si="97"/>
        <v>1.00779877</v>
      </c>
      <c r="N177" s="10">
        <f t="shared" si="94"/>
        <v>1.0261569657500691</v>
      </c>
      <c r="O177" s="2">
        <f t="shared" si="96"/>
        <v>1.0288211</v>
      </c>
      <c r="P177" s="2">
        <f t="shared" si="79"/>
        <v>308646.33</v>
      </c>
      <c r="Q177" s="9">
        <f t="shared" si="73"/>
        <v>0</v>
      </c>
      <c r="R177" s="4">
        <f t="shared" si="80"/>
        <v>0</v>
      </c>
      <c r="S177" s="59">
        <f t="shared" si="81"/>
        <v>0</v>
      </c>
      <c r="T177" s="8">
        <f t="shared" si="90"/>
        <v>6.8500000000000005E-2</v>
      </c>
      <c r="U177" s="9">
        <f t="shared" si="91"/>
        <v>113</v>
      </c>
      <c r="V177" s="9">
        <v>252</v>
      </c>
      <c r="W177" s="10">
        <f t="shared" si="82"/>
        <v>1.0301556839999999</v>
      </c>
      <c r="X177" s="2">
        <f t="shared" si="83"/>
        <v>9307.4411952299997</v>
      </c>
      <c r="Y177" s="2">
        <v>0</v>
      </c>
      <c r="Z177" s="3">
        <f t="shared" si="95"/>
        <v>0</v>
      </c>
      <c r="AA177" s="1" t="str">
        <f t="shared" si="92"/>
        <v>A+J=</v>
      </c>
      <c r="AB177" s="7">
        <f t="shared" si="93"/>
        <v>40071</v>
      </c>
      <c r="AC177" s="5"/>
      <c r="AE177" s="45">
        <v>43144</v>
      </c>
      <c r="AF177" s="20" t="s">
        <v>86</v>
      </c>
      <c r="AO177" s="1"/>
    </row>
    <row r="178" spans="1:41" x14ac:dyDescent="0.2">
      <c r="A178" s="118">
        <f t="shared" si="84"/>
        <v>40274</v>
      </c>
      <c r="B178" s="2">
        <f t="shared" si="74"/>
        <v>318112.35135434999</v>
      </c>
      <c r="C178" s="2">
        <f t="shared" si="85"/>
        <v>300000</v>
      </c>
      <c r="D178" s="50">
        <f t="shared" si="86"/>
        <v>3063.93</v>
      </c>
      <c r="E178" s="3">
        <f>IF(K178=1,VLOOKUP(A177,[1]Plan1!$AQ$43:$AS$500,3),E177)</f>
        <v>3079.86</v>
      </c>
      <c r="F178" s="7">
        <f t="shared" si="87"/>
        <v>40256</v>
      </c>
      <c r="G178" s="8">
        <f t="shared" si="75"/>
        <v>5.1992049426716758E-3</v>
      </c>
      <c r="H178" s="7">
        <f t="shared" si="88"/>
        <v>40288</v>
      </c>
      <c r="I178" s="7">
        <f t="shared" si="76"/>
        <v>40288</v>
      </c>
      <c r="J178" s="1">
        <f t="shared" si="89"/>
        <v>22</v>
      </c>
      <c r="K178" s="1">
        <f t="shared" si="77"/>
        <v>12</v>
      </c>
      <c r="L178" s="2">
        <f t="shared" si="78"/>
        <v>1.00283258</v>
      </c>
      <c r="M178" s="10">
        <f t="shared" si="97"/>
        <v>1.00779877</v>
      </c>
      <c r="N178" s="10">
        <f t="shared" si="94"/>
        <v>1.0261569657500691</v>
      </c>
      <c r="O178" s="2">
        <f t="shared" si="96"/>
        <v>1.02906363</v>
      </c>
      <c r="P178" s="2">
        <f t="shared" si="79"/>
        <v>308719.08899999998</v>
      </c>
      <c r="Q178" s="9">
        <f t="shared" si="73"/>
        <v>0</v>
      </c>
      <c r="R178" s="4">
        <f t="shared" si="80"/>
        <v>0</v>
      </c>
      <c r="S178" s="59">
        <f t="shared" si="81"/>
        <v>0</v>
      </c>
      <c r="T178" s="8">
        <f t="shared" si="90"/>
        <v>6.8500000000000005E-2</v>
      </c>
      <c r="U178" s="9">
        <f t="shared" si="91"/>
        <v>114</v>
      </c>
      <c r="V178" s="9">
        <v>252</v>
      </c>
      <c r="W178" s="10">
        <f t="shared" si="82"/>
        <v>1.030426568</v>
      </c>
      <c r="X178" s="2">
        <f t="shared" si="83"/>
        <v>9393.2623543499994</v>
      </c>
      <c r="Y178" s="2">
        <v>0</v>
      </c>
      <c r="Z178" s="3">
        <f t="shared" si="95"/>
        <v>0</v>
      </c>
      <c r="AA178" s="1" t="str">
        <f t="shared" si="92"/>
        <v>A+J=</v>
      </c>
      <c r="AB178" s="7">
        <f t="shared" si="93"/>
        <v>40071</v>
      </c>
      <c r="AC178" s="5"/>
      <c r="AE178" s="45">
        <v>43189</v>
      </c>
      <c r="AF178" s="20" t="s">
        <v>94</v>
      </c>
      <c r="AO178" s="1"/>
    </row>
    <row r="179" spans="1:41" x14ac:dyDescent="0.2">
      <c r="A179" s="118">
        <f t="shared" si="84"/>
        <v>40275</v>
      </c>
      <c r="B179" s="2">
        <f t="shared" si="74"/>
        <v>318271.01450083998</v>
      </c>
      <c r="C179" s="2">
        <f t="shared" si="85"/>
        <v>300000</v>
      </c>
      <c r="D179" s="50">
        <f t="shared" si="86"/>
        <v>3063.93</v>
      </c>
      <c r="E179" s="3">
        <f>IF(K179=1,VLOOKUP(A178,[1]Plan1!$AQ$43:$AS$500,3),E178)</f>
        <v>3079.86</v>
      </c>
      <c r="F179" s="7">
        <f t="shared" si="87"/>
        <v>40256</v>
      </c>
      <c r="G179" s="8">
        <f t="shared" si="75"/>
        <v>5.1992049426716758E-3</v>
      </c>
      <c r="H179" s="7">
        <f t="shared" si="88"/>
        <v>40288</v>
      </c>
      <c r="I179" s="7">
        <f t="shared" si="76"/>
        <v>40288</v>
      </c>
      <c r="J179" s="1">
        <f t="shared" si="89"/>
        <v>22</v>
      </c>
      <c r="K179" s="1">
        <f t="shared" si="77"/>
        <v>13</v>
      </c>
      <c r="L179" s="2">
        <f t="shared" si="78"/>
        <v>1.00306899</v>
      </c>
      <c r="M179" s="10">
        <f t="shared" si="97"/>
        <v>1.00779877</v>
      </c>
      <c r="N179" s="10">
        <f t="shared" si="94"/>
        <v>1.0261569657500691</v>
      </c>
      <c r="O179" s="2">
        <f t="shared" si="96"/>
        <v>1.02930623</v>
      </c>
      <c r="P179" s="2">
        <f t="shared" si="79"/>
        <v>308791.86900000001</v>
      </c>
      <c r="Q179" s="9">
        <f t="shared" si="73"/>
        <v>0</v>
      </c>
      <c r="R179" s="4">
        <f t="shared" si="80"/>
        <v>0</v>
      </c>
      <c r="S179" s="59">
        <f t="shared" si="81"/>
        <v>0</v>
      </c>
      <c r="T179" s="8">
        <f t="shared" si="90"/>
        <v>6.8500000000000005E-2</v>
      </c>
      <c r="U179" s="9">
        <f t="shared" si="91"/>
        <v>115</v>
      </c>
      <c r="V179" s="9">
        <v>252</v>
      </c>
      <c r="W179" s="10">
        <f t="shared" si="82"/>
        <v>1.0306975229999999</v>
      </c>
      <c r="X179" s="2">
        <f t="shared" si="83"/>
        <v>9479.1455008400008</v>
      </c>
      <c r="Y179" s="2">
        <v>0</v>
      </c>
      <c r="Z179" s="3">
        <f t="shared" si="95"/>
        <v>0</v>
      </c>
      <c r="AA179" s="1" t="str">
        <f t="shared" si="92"/>
        <v>A+J=</v>
      </c>
      <c r="AB179" s="7">
        <f t="shared" si="93"/>
        <v>40071</v>
      </c>
      <c r="AC179" s="5"/>
      <c r="AE179" s="45">
        <v>43221</v>
      </c>
      <c r="AF179" s="20" t="s">
        <v>95</v>
      </c>
      <c r="AO179" s="1"/>
    </row>
    <row r="180" spans="1:41" x14ac:dyDescent="0.2">
      <c r="A180" s="118">
        <f t="shared" si="84"/>
        <v>40276</v>
      </c>
      <c r="B180" s="2">
        <f t="shared" si="74"/>
        <v>318429.75448145001</v>
      </c>
      <c r="C180" s="2">
        <f t="shared" si="85"/>
        <v>300000</v>
      </c>
      <c r="D180" s="50">
        <f t="shared" si="86"/>
        <v>3063.93</v>
      </c>
      <c r="E180" s="3">
        <f>IF(K180=1,VLOOKUP(A179,[1]Plan1!$AQ$43:$AS$500,3),E179)</f>
        <v>3079.86</v>
      </c>
      <c r="F180" s="7">
        <f t="shared" si="87"/>
        <v>40256</v>
      </c>
      <c r="G180" s="8">
        <f t="shared" si="75"/>
        <v>5.1992049426716758E-3</v>
      </c>
      <c r="H180" s="7">
        <f t="shared" si="88"/>
        <v>40288</v>
      </c>
      <c r="I180" s="7">
        <f t="shared" si="76"/>
        <v>40288</v>
      </c>
      <c r="J180" s="1">
        <f t="shared" si="89"/>
        <v>22</v>
      </c>
      <c r="K180" s="1">
        <f t="shared" si="77"/>
        <v>14</v>
      </c>
      <c r="L180" s="2">
        <f t="shared" si="78"/>
        <v>1.00330546</v>
      </c>
      <c r="M180" s="10">
        <f t="shared" si="97"/>
        <v>1.00779877</v>
      </c>
      <c r="N180" s="10">
        <f t="shared" si="94"/>
        <v>1.0261569657500691</v>
      </c>
      <c r="O180" s="2">
        <f t="shared" si="96"/>
        <v>1.0295488800000001</v>
      </c>
      <c r="P180" s="2">
        <f t="shared" si="79"/>
        <v>308864.66399999999</v>
      </c>
      <c r="Q180" s="9">
        <f t="shared" si="73"/>
        <v>0</v>
      </c>
      <c r="R180" s="4">
        <f t="shared" si="80"/>
        <v>0</v>
      </c>
      <c r="S180" s="59">
        <f t="shared" si="81"/>
        <v>0</v>
      </c>
      <c r="T180" s="8">
        <f t="shared" si="90"/>
        <v>6.8500000000000005E-2</v>
      </c>
      <c r="U180" s="9">
        <f t="shared" si="91"/>
        <v>116</v>
      </c>
      <c r="V180" s="9">
        <v>252</v>
      </c>
      <c r="W180" s="10">
        <f t="shared" si="82"/>
        <v>1.030968549</v>
      </c>
      <c r="X180" s="2">
        <f t="shared" si="83"/>
        <v>9565.0904814500009</v>
      </c>
      <c r="Y180" s="2">
        <v>0</v>
      </c>
      <c r="Z180" s="3">
        <f t="shared" si="95"/>
        <v>0</v>
      </c>
      <c r="AA180" s="1" t="str">
        <f t="shared" si="92"/>
        <v>A+J=</v>
      </c>
      <c r="AB180" s="7">
        <f t="shared" si="93"/>
        <v>40071</v>
      </c>
      <c r="AC180" s="5"/>
      <c r="AE180" s="45">
        <v>43251</v>
      </c>
      <c r="AF180" s="20" t="s">
        <v>96</v>
      </c>
      <c r="AO180" s="1"/>
    </row>
    <row r="181" spans="1:41" x14ac:dyDescent="0.2">
      <c r="A181" s="118">
        <f t="shared" si="84"/>
        <v>40277</v>
      </c>
      <c r="B181" s="2">
        <f t="shared" si="74"/>
        <v>318588.57472655002</v>
      </c>
      <c r="C181" s="2">
        <f t="shared" si="85"/>
        <v>300000</v>
      </c>
      <c r="D181" s="50">
        <f t="shared" si="86"/>
        <v>3063.93</v>
      </c>
      <c r="E181" s="3">
        <f>IF(K181=1,VLOOKUP(A180,[1]Plan1!$AQ$43:$AS$500,3),E180)</f>
        <v>3079.86</v>
      </c>
      <c r="F181" s="7">
        <f t="shared" si="87"/>
        <v>40256</v>
      </c>
      <c r="G181" s="8">
        <f t="shared" si="75"/>
        <v>5.1992049426716758E-3</v>
      </c>
      <c r="H181" s="7">
        <f t="shared" si="88"/>
        <v>40288</v>
      </c>
      <c r="I181" s="7">
        <f t="shared" si="76"/>
        <v>40288</v>
      </c>
      <c r="J181" s="1">
        <f t="shared" si="89"/>
        <v>22</v>
      </c>
      <c r="K181" s="1">
        <f t="shared" si="77"/>
        <v>15</v>
      </c>
      <c r="L181" s="2">
        <f t="shared" si="78"/>
        <v>1.0035419800000001</v>
      </c>
      <c r="M181" s="10">
        <f t="shared" si="97"/>
        <v>1.00779877</v>
      </c>
      <c r="N181" s="10">
        <f t="shared" si="94"/>
        <v>1.0261569657500691</v>
      </c>
      <c r="O181" s="2">
        <f t="shared" si="96"/>
        <v>1.0297915900000001</v>
      </c>
      <c r="P181" s="2">
        <f t="shared" si="79"/>
        <v>308937.47700000001</v>
      </c>
      <c r="Q181" s="9">
        <f t="shared" si="73"/>
        <v>0</v>
      </c>
      <c r="R181" s="4">
        <f t="shared" si="80"/>
        <v>0</v>
      </c>
      <c r="S181" s="59">
        <f t="shared" si="81"/>
        <v>0</v>
      </c>
      <c r="T181" s="8">
        <f t="shared" si="90"/>
        <v>6.8500000000000005E-2</v>
      </c>
      <c r="U181" s="9">
        <f t="shared" si="91"/>
        <v>117</v>
      </c>
      <c r="V181" s="9">
        <v>252</v>
      </c>
      <c r="W181" s="10">
        <f t="shared" si="82"/>
        <v>1.031239647</v>
      </c>
      <c r="X181" s="2">
        <f t="shared" si="83"/>
        <v>9651.0977265500005</v>
      </c>
      <c r="Y181" s="2">
        <v>0</v>
      </c>
      <c r="Z181" s="3">
        <f t="shared" si="95"/>
        <v>0</v>
      </c>
      <c r="AA181" s="1" t="str">
        <f t="shared" si="92"/>
        <v>A+J=</v>
      </c>
      <c r="AB181" s="7">
        <f t="shared" si="93"/>
        <v>40071</v>
      </c>
      <c r="AC181" s="5"/>
      <c r="AE181" s="45">
        <v>43350</v>
      </c>
      <c r="AF181" s="20" t="s">
        <v>97</v>
      </c>
      <c r="AO181" s="1"/>
    </row>
    <row r="182" spans="1:41" x14ac:dyDescent="0.2">
      <c r="A182" s="118">
        <f t="shared" si="84"/>
        <v>40278</v>
      </c>
      <c r="B182" s="2">
        <f t="shared" si="74"/>
        <v>318747.47495748999</v>
      </c>
      <c r="C182" s="2">
        <f t="shared" si="85"/>
        <v>300000</v>
      </c>
      <c r="D182" s="50">
        <f t="shared" si="86"/>
        <v>3063.93</v>
      </c>
      <c r="E182" s="3">
        <f>IF(K182=1,VLOOKUP(A181,[1]Plan1!$AQ$43:$AS$500,3),E181)</f>
        <v>3079.86</v>
      </c>
      <c r="F182" s="7">
        <f t="shared" si="87"/>
        <v>40256</v>
      </c>
      <c r="G182" s="8">
        <f t="shared" si="75"/>
        <v>5.1992049426716758E-3</v>
      </c>
      <c r="H182" s="7">
        <f t="shared" si="88"/>
        <v>40288</v>
      </c>
      <c r="I182" s="7">
        <f t="shared" si="76"/>
        <v>40288</v>
      </c>
      <c r="J182" s="1">
        <f t="shared" si="89"/>
        <v>22</v>
      </c>
      <c r="K182" s="1">
        <f t="shared" si="77"/>
        <v>16</v>
      </c>
      <c r="L182" s="2">
        <f t="shared" si="78"/>
        <v>1.00377856</v>
      </c>
      <c r="M182" s="10">
        <f t="shared" si="97"/>
        <v>1.00779877</v>
      </c>
      <c r="N182" s="10">
        <f t="shared" si="94"/>
        <v>1.0261569657500691</v>
      </c>
      <c r="O182" s="2">
        <f t="shared" si="96"/>
        <v>1.0300343599999999</v>
      </c>
      <c r="P182" s="2">
        <f t="shared" si="79"/>
        <v>309010.30800000002</v>
      </c>
      <c r="Q182" s="9">
        <f t="shared" si="73"/>
        <v>0</v>
      </c>
      <c r="R182" s="4">
        <f t="shared" si="80"/>
        <v>0</v>
      </c>
      <c r="S182" s="59">
        <f t="shared" si="81"/>
        <v>0</v>
      </c>
      <c r="T182" s="8">
        <f t="shared" si="90"/>
        <v>6.8500000000000005E-2</v>
      </c>
      <c r="U182" s="9">
        <f t="shared" si="91"/>
        <v>118</v>
      </c>
      <c r="V182" s="9">
        <v>252</v>
      </c>
      <c r="W182" s="10">
        <f t="shared" si="82"/>
        <v>1.0315108159999999</v>
      </c>
      <c r="X182" s="2">
        <f t="shared" si="83"/>
        <v>9737.1669574900006</v>
      </c>
      <c r="Y182" s="2">
        <v>0</v>
      </c>
      <c r="Z182" s="3">
        <f t="shared" si="95"/>
        <v>0</v>
      </c>
      <c r="AA182" s="1" t="str">
        <f t="shared" si="92"/>
        <v>A+J=</v>
      </c>
      <c r="AB182" s="7">
        <f t="shared" si="93"/>
        <v>40071</v>
      </c>
      <c r="AC182" s="5"/>
      <c r="AE182" s="45">
        <v>43385</v>
      </c>
      <c r="AF182" s="20" t="s">
        <v>98</v>
      </c>
      <c r="AO182" s="1"/>
    </row>
    <row r="183" spans="1:41" x14ac:dyDescent="0.2">
      <c r="A183" s="118">
        <f t="shared" si="84"/>
        <v>40279</v>
      </c>
      <c r="B183" s="2">
        <f t="shared" si="74"/>
        <v>318747.47495748999</v>
      </c>
      <c r="C183" s="2">
        <f t="shared" si="85"/>
        <v>300000</v>
      </c>
      <c r="D183" s="50">
        <f t="shared" si="86"/>
        <v>3063.93</v>
      </c>
      <c r="E183" s="3">
        <f>IF(K183=1,VLOOKUP(A182,[1]Plan1!$AQ$43:$AS$500,3),E182)</f>
        <v>3079.86</v>
      </c>
      <c r="F183" s="7">
        <f t="shared" si="87"/>
        <v>40256</v>
      </c>
      <c r="G183" s="8">
        <f t="shared" si="75"/>
        <v>5.1992049426716758E-3</v>
      </c>
      <c r="H183" s="7">
        <f t="shared" si="88"/>
        <v>40288</v>
      </c>
      <c r="I183" s="7">
        <f t="shared" si="76"/>
        <v>40288</v>
      </c>
      <c r="J183" s="1">
        <f t="shared" si="89"/>
        <v>22</v>
      </c>
      <c r="K183" s="1">
        <f t="shared" si="77"/>
        <v>16</v>
      </c>
      <c r="L183" s="2">
        <f t="shared" si="78"/>
        <v>1.00377856</v>
      </c>
      <c r="M183" s="10">
        <f t="shared" si="97"/>
        <v>1.00779877</v>
      </c>
      <c r="N183" s="10">
        <f t="shared" si="94"/>
        <v>1.0261569657500691</v>
      </c>
      <c r="O183" s="2">
        <f t="shared" si="96"/>
        <v>1.0300343599999999</v>
      </c>
      <c r="P183" s="2">
        <f t="shared" si="79"/>
        <v>309010.30800000002</v>
      </c>
      <c r="Q183" s="9">
        <f t="shared" si="73"/>
        <v>0</v>
      </c>
      <c r="R183" s="4">
        <f t="shared" si="80"/>
        <v>0</v>
      </c>
      <c r="S183" s="59">
        <f t="shared" si="81"/>
        <v>0</v>
      </c>
      <c r="T183" s="8">
        <f t="shared" si="90"/>
        <v>6.8500000000000005E-2</v>
      </c>
      <c r="U183" s="9">
        <f t="shared" si="91"/>
        <v>118</v>
      </c>
      <c r="V183" s="9">
        <v>252</v>
      </c>
      <c r="W183" s="10">
        <f t="shared" si="82"/>
        <v>1.0315108159999999</v>
      </c>
      <c r="X183" s="2">
        <f t="shared" si="83"/>
        <v>9737.1669574900006</v>
      </c>
      <c r="Y183" s="2">
        <v>0</v>
      </c>
      <c r="Z183" s="3">
        <f t="shared" si="95"/>
        <v>0</v>
      </c>
      <c r="AA183" s="1" t="str">
        <f t="shared" si="92"/>
        <v>A+J=</v>
      </c>
      <c r="AB183" s="7">
        <f t="shared" si="93"/>
        <v>40071</v>
      </c>
      <c r="AC183" s="5"/>
      <c r="AE183" s="45">
        <v>43406</v>
      </c>
      <c r="AF183" s="20" t="s">
        <v>99</v>
      </c>
      <c r="AO183" s="1"/>
    </row>
    <row r="184" spans="1:41" x14ac:dyDescent="0.2">
      <c r="A184" s="118">
        <f t="shared" si="84"/>
        <v>40280</v>
      </c>
      <c r="B184" s="2">
        <f t="shared" si="74"/>
        <v>318747.47495748999</v>
      </c>
      <c r="C184" s="2">
        <f t="shared" si="85"/>
        <v>300000</v>
      </c>
      <c r="D184" s="50">
        <f t="shared" si="86"/>
        <v>3063.93</v>
      </c>
      <c r="E184" s="3">
        <f>IF(K184=1,VLOOKUP(A183,[1]Plan1!$AQ$43:$AS$500,3),E183)</f>
        <v>3079.86</v>
      </c>
      <c r="F184" s="7">
        <f t="shared" si="87"/>
        <v>40256</v>
      </c>
      <c r="G184" s="8">
        <f t="shared" si="75"/>
        <v>5.1992049426716758E-3</v>
      </c>
      <c r="H184" s="7">
        <f t="shared" si="88"/>
        <v>40288</v>
      </c>
      <c r="I184" s="7">
        <f t="shared" si="76"/>
        <v>40288</v>
      </c>
      <c r="J184" s="1">
        <f t="shared" si="89"/>
        <v>22</v>
      </c>
      <c r="K184" s="1">
        <f t="shared" si="77"/>
        <v>16</v>
      </c>
      <c r="L184" s="2">
        <f t="shared" si="78"/>
        <v>1.00377856</v>
      </c>
      <c r="M184" s="10">
        <f t="shared" si="97"/>
        <v>1.00779877</v>
      </c>
      <c r="N184" s="10">
        <f t="shared" si="94"/>
        <v>1.0261569657500691</v>
      </c>
      <c r="O184" s="2">
        <f t="shared" si="96"/>
        <v>1.0300343599999999</v>
      </c>
      <c r="P184" s="2">
        <f t="shared" si="79"/>
        <v>309010.30800000002</v>
      </c>
      <c r="Q184" s="9">
        <f t="shared" si="73"/>
        <v>0</v>
      </c>
      <c r="R184" s="4">
        <f t="shared" si="80"/>
        <v>0</v>
      </c>
      <c r="S184" s="59">
        <f t="shared" si="81"/>
        <v>0</v>
      </c>
      <c r="T184" s="8">
        <f t="shared" si="90"/>
        <v>6.8500000000000005E-2</v>
      </c>
      <c r="U184" s="9">
        <f t="shared" si="91"/>
        <v>118</v>
      </c>
      <c r="V184" s="9">
        <v>252</v>
      </c>
      <c r="W184" s="10">
        <f t="shared" si="82"/>
        <v>1.0315108159999999</v>
      </c>
      <c r="X184" s="2">
        <f t="shared" si="83"/>
        <v>9737.1669574900006</v>
      </c>
      <c r="Y184" s="2">
        <v>0</v>
      </c>
      <c r="Z184" s="3">
        <f t="shared" si="95"/>
        <v>0</v>
      </c>
      <c r="AA184" s="1" t="str">
        <f t="shared" si="92"/>
        <v>A+J=</v>
      </c>
      <c r="AB184" s="7">
        <f t="shared" si="93"/>
        <v>40071</v>
      </c>
      <c r="AC184" s="5"/>
      <c r="AE184" s="45">
        <v>43419</v>
      </c>
      <c r="AF184" s="20" t="s">
        <v>100</v>
      </c>
      <c r="AO184" s="1"/>
    </row>
    <row r="185" spans="1:41" x14ac:dyDescent="0.2">
      <c r="A185" s="118">
        <f t="shared" si="84"/>
        <v>40281</v>
      </c>
      <c r="B185" s="2">
        <f t="shared" si="74"/>
        <v>318906.45210907998</v>
      </c>
      <c r="C185" s="2">
        <f t="shared" si="85"/>
        <v>300000</v>
      </c>
      <c r="D185" s="50">
        <f t="shared" si="86"/>
        <v>3063.93</v>
      </c>
      <c r="E185" s="3">
        <f>IF(K185=1,VLOOKUP(A184,[1]Plan1!$AQ$43:$AS$500,3),E184)</f>
        <v>3079.86</v>
      </c>
      <c r="F185" s="7">
        <f t="shared" si="87"/>
        <v>40256</v>
      </c>
      <c r="G185" s="8">
        <f t="shared" si="75"/>
        <v>5.1992049426716758E-3</v>
      </c>
      <c r="H185" s="7">
        <f t="shared" si="88"/>
        <v>40288</v>
      </c>
      <c r="I185" s="7">
        <f t="shared" si="76"/>
        <v>40288</v>
      </c>
      <c r="J185" s="1">
        <f t="shared" si="89"/>
        <v>22</v>
      </c>
      <c r="K185" s="1">
        <f t="shared" si="77"/>
        <v>17</v>
      </c>
      <c r="L185" s="2">
        <f t="shared" si="78"/>
        <v>1.0040151900000001</v>
      </c>
      <c r="M185" s="10">
        <f t="shared" si="97"/>
        <v>1.00779877</v>
      </c>
      <c r="N185" s="10">
        <f t="shared" si="94"/>
        <v>1.0261569657500691</v>
      </c>
      <c r="O185" s="2">
        <f t="shared" si="96"/>
        <v>1.0302771799999999</v>
      </c>
      <c r="P185" s="2">
        <f t="shared" si="79"/>
        <v>309083.15399999998</v>
      </c>
      <c r="Q185" s="9">
        <f t="shared" si="73"/>
        <v>0</v>
      </c>
      <c r="R185" s="4">
        <f t="shared" si="80"/>
        <v>0</v>
      </c>
      <c r="S185" s="59">
        <f t="shared" si="81"/>
        <v>0</v>
      </c>
      <c r="T185" s="8">
        <f t="shared" si="90"/>
        <v>6.8500000000000005E-2</v>
      </c>
      <c r="U185" s="9">
        <f t="shared" si="91"/>
        <v>119</v>
      </c>
      <c r="V185" s="9">
        <v>252</v>
      </c>
      <c r="W185" s="10">
        <f t="shared" si="82"/>
        <v>1.0317820559999999</v>
      </c>
      <c r="X185" s="2">
        <f t="shared" si="83"/>
        <v>9823.2981090800004</v>
      </c>
      <c r="Y185" s="2">
        <v>0</v>
      </c>
      <c r="Z185" s="3">
        <f t="shared" si="95"/>
        <v>0</v>
      </c>
      <c r="AA185" s="1" t="str">
        <f t="shared" si="92"/>
        <v>A+J=</v>
      </c>
      <c r="AB185" s="7">
        <f t="shared" si="93"/>
        <v>40071</v>
      </c>
      <c r="AC185" s="5"/>
      <c r="AE185" s="45">
        <v>43459</v>
      </c>
      <c r="AF185" s="20" t="s">
        <v>101</v>
      </c>
      <c r="AO185" s="1"/>
    </row>
    <row r="186" spans="1:41" x14ac:dyDescent="0.2">
      <c r="A186" s="118">
        <f t="shared" si="84"/>
        <v>40282</v>
      </c>
      <c r="B186" s="2">
        <f t="shared" si="74"/>
        <v>319065.50961435999</v>
      </c>
      <c r="C186" s="2">
        <f t="shared" si="85"/>
        <v>300000</v>
      </c>
      <c r="D186" s="50">
        <f t="shared" si="86"/>
        <v>3063.93</v>
      </c>
      <c r="E186" s="3">
        <f>IF(K186=1,VLOOKUP(A185,[1]Plan1!$AQ$43:$AS$500,3),E185)</f>
        <v>3079.86</v>
      </c>
      <c r="F186" s="7">
        <f t="shared" si="87"/>
        <v>40256</v>
      </c>
      <c r="G186" s="8">
        <f t="shared" si="75"/>
        <v>5.1992049426716758E-3</v>
      </c>
      <c r="H186" s="7">
        <f t="shared" si="88"/>
        <v>40288</v>
      </c>
      <c r="I186" s="7">
        <f t="shared" si="76"/>
        <v>40288</v>
      </c>
      <c r="J186" s="1">
        <f t="shared" si="89"/>
        <v>22</v>
      </c>
      <c r="K186" s="1">
        <f t="shared" si="77"/>
        <v>18</v>
      </c>
      <c r="L186" s="2">
        <f t="shared" si="78"/>
        <v>1.00425188</v>
      </c>
      <c r="M186" s="10">
        <f t="shared" si="97"/>
        <v>1.00779877</v>
      </c>
      <c r="N186" s="10">
        <f t="shared" si="94"/>
        <v>1.0261569657500691</v>
      </c>
      <c r="O186" s="2">
        <f t="shared" si="96"/>
        <v>1.03052006</v>
      </c>
      <c r="P186" s="2">
        <f t="shared" si="79"/>
        <v>309156.01799999998</v>
      </c>
      <c r="Q186" s="9">
        <f t="shared" si="73"/>
        <v>0</v>
      </c>
      <c r="R186" s="4">
        <f t="shared" si="80"/>
        <v>0</v>
      </c>
      <c r="S186" s="59">
        <f t="shared" si="81"/>
        <v>0</v>
      </c>
      <c r="T186" s="8">
        <f t="shared" si="90"/>
        <v>6.8500000000000005E-2</v>
      </c>
      <c r="U186" s="9">
        <f t="shared" si="91"/>
        <v>120</v>
      </c>
      <c r="V186" s="9">
        <v>252</v>
      </c>
      <c r="W186" s="10">
        <f t="shared" si="82"/>
        <v>1.0320533679999999</v>
      </c>
      <c r="X186" s="2">
        <f t="shared" si="83"/>
        <v>9909.4916143600003</v>
      </c>
      <c r="Y186" s="2">
        <v>0</v>
      </c>
      <c r="Z186" s="3">
        <f t="shared" si="95"/>
        <v>0</v>
      </c>
      <c r="AA186" s="1" t="str">
        <f t="shared" si="92"/>
        <v>A+J=</v>
      </c>
      <c r="AB186" s="7">
        <f t="shared" si="93"/>
        <v>40071</v>
      </c>
      <c r="AC186" s="5"/>
      <c r="AE186" s="45">
        <v>43466</v>
      </c>
      <c r="AF186" s="20" t="s">
        <v>102</v>
      </c>
      <c r="AO186" s="1"/>
    </row>
    <row r="187" spans="1:41" x14ac:dyDescent="0.2">
      <c r="A187" s="118">
        <f t="shared" si="84"/>
        <v>40283</v>
      </c>
      <c r="B187" s="2">
        <f t="shared" si="74"/>
        <v>319224.64719450002</v>
      </c>
      <c r="C187" s="2">
        <f t="shared" si="85"/>
        <v>300000</v>
      </c>
      <c r="D187" s="50">
        <f t="shared" si="86"/>
        <v>3063.93</v>
      </c>
      <c r="E187" s="3">
        <f>IF(K187=1,VLOOKUP(A186,[1]Plan1!$AQ$43:$AS$500,3),E186)</f>
        <v>3079.86</v>
      </c>
      <c r="F187" s="7">
        <f t="shared" si="87"/>
        <v>40256</v>
      </c>
      <c r="G187" s="8">
        <f t="shared" si="75"/>
        <v>5.1992049426716758E-3</v>
      </c>
      <c r="H187" s="7">
        <f t="shared" si="88"/>
        <v>40318</v>
      </c>
      <c r="I187" s="7">
        <f t="shared" si="76"/>
        <v>40288</v>
      </c>
      <c r="J187" s="1">
        <f t="shared" si="89"/>
        <v>22</v>
      </c>
      <c r="K187" s="1">
        <f t="shared" si="77"/>
        <v>19</v>
      </c>
      <c r="L187" s="2">
        <f t="shared" si="78"/>
        <v>1.00448863</v>
      </c>
      <c r="M187" s="10">
        <f t="shared" si="97"/>
        <v>1.00779877</v>
      </c>
      <c r="N187" s="10">
        <f t="shared" si="94"/>
        <v>1.0261569657500691</v>
      </c>
      <c r="O187" s="2">
        <f t="shared" si="96"/>
        <v>1.0307630000000001</v>
      </c>
      <c r="P187" s="2">
        <f t="shared" si="79"/>
        <v>309228.90000000002</v>
      </c>
      <c r="Q187" s="9">
        <f t="shared" si="73"/>
        <v>0</v>
      </c>
      <c r="R187" s="4">
        <f t="shared" si="80"/>
        <v>0</v>
      </c>
      <c r="S187" s="59">
        <f t="shared" si="81"/>
        <v>0</v>
      </c>
      <c r="T187" s="8">
        <f t="shared" si="90"/>
        <v>6.8500000000000005E-2</v>
      </c>
      <c r="U187" s="9">
        <f t="shared" si="91"/>
        <v>121</v>
      </c>
      <c r="V187" s="9">
        <v>252</v>
      </c>
      <c r="W187" s="10">
        <f t="shared" si="82"/>
        <v>1.032324751</v>
      </c>
      <c r="X187" s="2">
        <f t="shared" si="83"/>
        <v>9995.7471944999998</v>
      </c>
      <c r="Y187" s="2">
        <v>0</v>
      </c>
      <c r="Z187" s="3">
        <f t="shared" si="95"/>
        <v>0</v>
      </c>
      <c r="AA187" s="1" t="str">
        <f t="shared" si="92"/>
        <v>A+J=</v>
      </c>
      <c r="AB187" s="7">
        <f t="shared" si="93"/>
        <v>40071</v>
      </c>
      <c r="AC187" s="5"/>
      <c r="AE187" s="45">
        <v>43528</v>
      </c>
      <c r="AF187" s="20" t="s">
        <v>86</v>
      </c>
      <c r="AO187" s="1"/>
    </row>
    <row r="188" spans="1:41" x14ac:dyDescent="0.2">
      <c r="A188" s="118">
        <f t="shared" si="84"/>
        <v>40284</v>
      </c>
      <c r="B188" s="2">
        <f t="shared" si="74"/>
        <v>319383.86178188003</v>
      </c>
      <c r="C188" s="2">
        <f t="shared" si="85"/>
        <v>300000</v>
      </c>
      <c r="D188" s="50">
        <f t="shared" si="86"/>
        <v>3063.93</v>
      </c>
      <c r="E188" s="3">
        <f>IF(K188=1,VLOOKUP(A187,[1]Plan1!$AQ$43:$AS$500,3),E187)</f>
        <v>3079.86</v>
      </c>
      <c r="F188" s="7">
        <f t="shared" si="87"/>
        <v>40256</v>
      </c>
      <c r="G188" s="8">
        <f t="shared" si="75"/>
        <v>5.1992049426716758E-3</v>
      </c>
      <c r="H188" s="7">
        <f t="shared" si="88"/>
        <v>40318</v>
      </c>
      <c r="I188" s="7">
        <f t="shared" si="76"/>
        <v>40288</v>
      </c>
      <c r="J188" s="1">
        <f t="shared" si="89"/>
        <v>22</v>
      </c>
      <c r="K188" s="1">
        <f t="shared" si="77"/>
        <v>20</v>
      </c>
      <c r="L188" s="2">
        <f t="shared" si="78"/>
        <v>1.0047254299999999</v>
      </c>
      <c r="M188" s="10">
        <f t="shared" si="97"/>
        <v>1.00779877</v>
      </c>
      <c r="N188" s="10">
        <f t="shared" si="94"/>
        <v>1.0261569657500691</v>
      </c>
      <c r="O188" s="2">
        <f t="shared" si="96"/>
        <v>1.0310059899999999</v>
      </c>
      <c r="P188" s="2">
        <f t="shared" si="79"/>
        <v>309301.79700000002</v>
      </c>
      <c r="Q188" s="9">
        <f t="shared" si="73"/>
        <v>0</v>
      </c>
      <c r="R188" s="4">
        <f t="shared" si="80"/>
        <v>0</v>
      </c>
      <c r="S188" s="59">
        <f t="shared" si="81"/>
        <v>0</v>
      </c>
      <c r="T188" s="8">
        <f t="shared" si="90"/>
        <v>6.8500000000000005E-2</v>
      </c>
      <c r="U188" s="9">
        <f t="shared" si="91"/>
        <v>122</v>
      </c>
      <c r="V188" s="9">
        <v>252</v>
      </c>
      <c r="W188" s="10">
        <f t="shared" si="82"/>
        <v>1.0325962049999999</v>
      </c>
      <c r="X188" s="2">
        <f t="shared" si="83"/>
        <v>10082.064781880001</v>
      </c>
      <c r="Y188" s="2">
        <v>0</v>
      </c>
      <c r="Z188" s="3">
        <f t="shared" si="95"/>
        <v>0</v>
      </c>
      <c r="AA188" s="1" t="str">
        <f t="shared" si="92"/>
        <v>A+J=</v>
      </c>
      <c r="AB188" s="7">
        <f t="shared" si="93"/>
        <v>40071</v>
      </c>
      <c r="AC188" s="5"/>
      <c r="AE188" s="45">
        <v>43529</v>
      </c>
      <c r="AF188" s="20" t="s">
        <v>86</v>
      </c>
      <c r="AO188" s="1"/>
    </row>
    <row r="189" spans="1:41" x14ac:dyDescent="0.2">
      <c r="A189" s="118">
        <f t="shared" si="84"/>
        <v>40285</v>
      </c>
      <c r="B189" s="2">
        <f t="shared" si="74"/>
        <v>319543.15991082002</v>
      </c>
      <c r="C189" s="2">
        <f t="shared" si="85"/>
        <v>300000</v>
      </c>
      <c r="D189" s="50">
        <f t="shared" si="86"/>
        <v>3063.93</v>
      </c>
      <c r="E189" s="3">
        <f>IF(K189=1,VLOOKUP(A188,[1]Plan1!$AQ$43:$AS$500,3),E188)</f>
        <v>3079.86</v>
      </c>
      <c r="F189" s="7">
        <f t="shared" si="87"/>
        <v>40256</v>
      </c>
      <c r="G189" s="8">
        <f t="shared" si="75"/>
        <v>5.1992049426716758E-3</v>
      </c>
      <c r="H189" s="7">
        <f t="shared" si="88"/>
        <v>40318</v>
      </c>
      <c r="I189" s="7">
        <f t="shared" si="76"/>
        <v>40288</v>
      </c>
      <c r="J189" s="1">
        <f t="shared" si="89"/>
        <v>22</v>
      </c>
      <c r="K189" s="1">
        <f t="shared" si="77"/>
        <v>21</v>
      </c>
      <c r="L189" s="2">
        <f t="shared" si="78"/>
        <v>1.0049622899999999</v>
      </c>
      <c r="M189" s="10">
        <f t="shared" si="97"/>
        <v>1.00779877</v>
      </c>
      <c r="N189" s="10">
        <f t="shared" si="94"/>
        <v>1.0261569657500691</v>
      </c>
      <c r="O189" s="2">
        <f t="shared" si="96"/>
        <v>1.03124905</v>
      </c>
      <c r="P189" s="2">
        <f t="shared" si="79"/>
        <v>309374.71500000003</v>
      </c>
      <c r="Q189" s="9">
        <f t="shared" si="73"/>
        <v>0</v>
      </c>
      <c r="R189" s="4">
        <f t="shared" si="80"/>
        <v>0</v>
      </c>
      <c r="S189" s="59">
        <f t="shared" si="81"/>
        <v>0</v>
      </c>
      <c r="T189" s="8">
        <f t="shared" si="90"/>
        <v>6.8500000000000005E-2</v>
      </c>
      <c r="U189" s="9">
        <f t="shared" si="91"/>
        <v>123</v>
      </c>
      <c r="V189" s="9">
        <v>252</v>
      </c>
      <c r="W189" s="10">
        <f t="shared" si="82"/>
        <v>1.0328677310000001</v>
      </c>
      <c r="X189" s="2">
        <f t="shared" si="83"/>
        <v>10168.444910820001</v>
      </c>
      <c r="Y189" s="2">
        <v>0</v>
      </c>
      <c r="Z189" s="3">
        <f t="shared" si="95"/>
        <v>0</v>
      </c>
      <c r="AA189" s="1" t="str">
        <f t="shared" si="92"/>
        <v>A+J=</v>
      </c>
      <c r="AB189" s="7">
        <f t="shared" si="93"/>
        <v>40071</v>
      </c>
      <c r="AC189" s="5"/>
      <c r="AE189" s="45">
        <v>43574</v>
      </c>
      <c r="AF189" s="20" t="s">
        <v>94</v>
      </c>
      <c r="AO189" s="1"/>
    </row>
    <row r="190" spans="1:41" x14ac:dyDescent="0.2">
      <c r="A190" s="118">
        <f t="shared" si="84"/>
        <v>40286</v>
      </c>
      <c r="B190" s="2">
        <f t="shared" si="74"/>
        <v>319543.15991082002</v>
      </c>
      <c r="C190" s="2">
        <f t="shared" si="85"/>
        <v>300000</v>
      </c>
      <c r="D190" s="50">
        <f t="shared" si="86"/>
        <v>3063.93</v>
      </c>
      <c r="E190" s="3">
        <f>IF(K190=1,VLOOKUP(A189,[1]Plan1!$AQ$43:$AS$500,3),E189)</f>
        <v>3079.86</v>
      </c>
      <c r="F190" s="7">
        <f t="shared" si="87"/>
        <v>40256</v>
      </c>
      <c r="G190" s="8">
        <f t="shared" si="75"/>
        <v>5.1992049426716758E-3</v>
      </c>
      <c r="H190" s="7">
        <f t="shared" si="88"/>
        <v>40318</v>
      </c>
      <c r="I190" s="7">
        <f t="shared" si="76"/>
        <v>40288</v>
      </c>
      <c r="J190" s="1">
        <f t="shared" si="89"/>
        <v>22</v>
      </c>
      <c r="K190" s="1">
        <f t="shared" si="77"/>
        <v>21</v>
      </c>
      <c r="L190" s="2">
        <f t="shared" si="78"/>
        <v>1.0049622899999999</v>
      </c>
      <c r="M190" s="10">
        <f t="shared" si="97"/>
        <v>1.00779877</v>
      </c>
      <c r="N190" s="10">
        <f t="shared" si="94"/>
        <v>1.0261569657500691</v>
      </c>
      <c r="O190" s="2">
        <f t="shared" si="96"/>
        <v>1.03124905</v>
      </c>
      <c r="P190" s="2">
        <f t="shared" si="79"/>
        <v>309374.71500000003</v>
      </c>
      <c r="Q190" s="9">
        <f t="shared" si="73"/>
        <v>0</v>
      </c>
      <c r="R190" s="4">
        <f t="shared" si="80"/>
        <v>0</v>
      </c>
      <c r="S190" s="59">
        <f t="shared" si="81"/>
        <v>0</v>
      </c>
      <c r="T190" s="8">
        <f t="shared" si="90"/>
        <v>6.8500000000000005E-2</v>
      </c>
      <c r="U190" s="9">
        <f t="shared" si="91"/>
        <v>123</v>
      </c>
      <c r="V190" s="9">
        <v>252</v>
      </c>
      <c r="W190" s="10">
        <f t="shared" si="82"/>
        <v>1.0328677310000001</v>
      </c>
      <c r="X190" s="2">
        <f t="shared" si="83"/>
        <v>10168.444910820001</v>
      </c>
      <c r="Y190" s="2">
        <v>0</v>
      </c>
      <c r="Z190" s="3">
        <f t="shared" si="95"/>
        <v>0</v>
      </c>
      <c r="AA190" s="1" t="str">
        <f t="shared" si="92"/>
        <v>A+J=</v>
      </c>
      <c r="AB190" s="7">
        <f t="shared" si="93"/>
        <v>40071</v>
      </c>
      <c r="AC190" s="5"/>
      <c r="AE190" s="45">
        <v>43586</v>
      </c>
      <c r="AF190" s="20" t="s">
        <v>95</v>
      </c>
      <c r="AO190" s="1"/>
    </row>
    <row r="191" spans="1:41" x14ac:dyDescent="0.2">
      <c r="A191" s="118">
        <f t="shared" si="84"/>
        <v>40287</v>
      </c>
      <c r="B191" s="2">
        <f t="shared" si="74"/>
        <v>319543.15991082002</v>
      </c>
      <c r="C191" s="2">
        <f t="shared" si="85"/>
        <v>300000</v>
      </c>
      <c r="D191" s="50">
        <f t="shared" si="86"/>
        <v>3063.93</v>
      </c>
      <c r="E191" s="3">
        <f>IF(K191=1,VLOOKUP(A190,[1]Plan1!$AQ$43:$AS$500,3),E190)</f>
        <v>3079.86</v>
      </c>
      <c r="F191" s="7">
        <f t="shared" si="87"/>
        <v>40256</v>
      </c>
      <c r="G191" s="8">
        <f t="shared" si="75"/>
        <v>5.1992049426716758E-3</v>
      </c>
      <c r="H191" s="7">
        <f t="shared" si="88"/>
        <v>40318</v>
      </c>
      <c r="I191" s="7">
        <f t="shared" si="76"/>
        <v>40288</v>
      </c>
      <c r="J191" s="1">
        <f t="shared" si="89"/>
        <v>22</v>
      </c>
      <c r="K191" s="1">
        <f t="shared" si="77"/>
        <v>21</v>
      </c>
      <c r="L191" s="2">
        <f t="shared" si="78"/>
        <v>1.0049622899999999</v>
      </c>
      <c r="M191" s="10">
        <f t="shared" si="97"/>
        <v>1.00779877</v>
      </c>
      <c r="N191" s="10">
        <f t="shared" si="94"/>
        <v>1.0261569657500691</v>
      </c>
      <c r="O191" s="2">
        <f t="shared" si="96"/>
        <v>1.03124905</v>
      </c>
      <c r="P191" s="2">
        <f t="shared" si="79"/>
        <v>309374.71500000003</v>
      </c>
      <c r="Q191" s="9">
        <f t="shared" si="73"/>
        <v>0</v>
      </c>
      <c r="R191" s="4">
        <f t="shared" si="80"/>
        <v>0</v>
      </c>
      <c r="S191" s="59">
        <f t="shared" si="81"/>
        <v>0</v>
      </c>
      <c r="T191" s="8">
        <f t="shared" si="90"/>
        <v>6.8500000000000005E-2</v>
      </c>
      <c r="U191" s="9">
        <f t="shared" si="91"/>
        <v>123</v>
      </c>
      <c r="V191" s="9">
        <v>252</v>
      </c>
      <c r="W191" s="10">
        <f t="shared" si="82"/>
        <v>1.0328677310000001</v>
      </c>
      <c r="X191" s="2">
        <f t="shared" si="83"/>
        <v>10168.444910820001</v>
      </c>
      <c r="Y191" s="2">
        <v>0</v>
      </c>
      <c r="Z191" s="3">
        <f t="shared" si="95"/>
        <v>0</v>
      </c>
      <c r="AA191" s="1" t="str">
        <f t="shared" si="92"/>
        <v>A+J=</v>
      </c>
      <c r="AB191" s="7">
        <f t="shared" si="93"/>
        <v>40071</v>
      </c>
      <c r="AC191" s="5"/>
      <c r="AE191" s="45">
        <v>43636</v>
      </c>
      <c r="AF191" s="20" t="s">
        <v>96</v>
      </c>
      <c r="AO191" s="1"/>
    </row>
    <row r="192" spans="1:41" x14ac:dyDescent="0.2">
      <c r="A192" s="118">
        <f t="shared" si="84"/>
        <v>40288</v>
      </c>
      <c r="B192" s="2">
        <f t="shared" si="74"/>
        <v>319702.53510589997</v>
      </c>
      <c r="C192" s="2">
        <f t="shared" si="85"/>
        <v>300000</v>
      </c>
      <c r="D192" s="50">
        <f t="shared" si="86"/>
        <v>3063.93</v>
      </c>
      <c r="E192" s="3">
        <f>IF(K192=1,VLOOKUP(A191,[1]Plan1!$AQ$43:$AS$500,3),E191)</f>
        <v>3079.86</v>
      </c>
      <c r="F192" s="7">
        <f t="shared" si="87"/>
        <v>40256</v>
      </c>
      <c r="G192" s="8">
        <f t="shared" si="75"/>
        <v>5.1992049426716758E-3</v>
      </c>
      <c r="H192" s="7">
        <f t="shared" si="88"/>
        <v>40318</v>
      </c>
      <c r="I192" s="7">
        <f t="shared" si="76"/>
        <v>40288</v>
      </c>
      <c r="J192" s="1">
        <f t="shared" si="89"/>
        <v>22</v>
      </c>
      <c r="K192" s="1">
        <f t="shared" si="77"/>
        <v>22</v>
      </c>
      <c r="L192" s="2">
        <f t="shared" si="78"/>
        <v>1.0051992000000001</v>
      </c>
      <c r="M192" s="10">
        <f t="shared" si="97"/>
        <v>1.00779877</v>
      </c>
      <c r="N192" s="10">
        <f t="shared" si="94"/>
        <v>1.0261569657500691</v>
      </c>
      <c r="O192" s="2">
        <f t="shared" si="96"/>
        <v>1.03149216</v>
      </c>
      <c r="P192" s="2">
        <f t="shared" si="79"/>
        <v>309447.64799999999</v>
      </c>
      <c r="Q192" s="9">
        <f t="shared" si="73"/>
        <v>0</v>
      </c>
      <c r="R192" s="4">
        <f t="shared" si="80"/>
        <v>0</v>
      </c>
      <c r="S192" s="59">
        <f t="shared" si="81"/>
        <v>0</v>
      </c>
      <c r="T192" s="8">
        <f t="shared" si="90"/>
        <v>6.8500000000000005E-2</v>
      </c>
      <c r="U192" s="9">
        <f t="shared" si="91"/>
        <v>124</v>
      </c>
      <c r="V192" s="9">
        <v>252</v>
      </c>
      <c r="W192" s="10">
        <f t="shared" si="82"/>
        <v>1.0331393280000001</v>
      </c>
      <c r="X192" s="2">
        <f t="shared" si="83"/>
        <v>10254.887105899999</v>
      </c>
      <c r="Y192" s="2">
        <v>0</v>
      </c>
      <c r="Z192" s="3">
        <f t="shared" si="95"/>
        <v>0</v>
      </c>
      <c r="AA192" s="1" t="str">
        <f t="shared" si="92"/>
        <v>A+J=</v>
      </c>
      <c r="AB192" s="7">
        <f t="shared" si="93"/>
        <v>40071</v>
      </c>
      <c r="AC192" s="5"/>
      <c r="AE192" s="45">
        <v>43784</v>
      </c>
      <c r="AF192" s="20" t="s">
        <v>100</v>
      </c>
      <c r="AO192" s="1"/>
    </row>
    <row r="193" spans="1:41" x14ac:dyDescent="0.2">
      <c r="A193" s="118">
        <f t="shared" si="84"/>
        <v>40289</v>
      </c>
      <c r="B193" s="2">
        <f t="shared" si="74"/>
        <v>319873.18574594997</v>
      </c>
      <c r="C193" s="2">
        <f t="shared" si="85"/>
        <v>300000</v>
      </c>
      <c r="D193" s="50">
        <f t="shared" si="86"/>
        <v>3079.86</v>
      </c>
      <c r="E193" s="3">
        <f>IF(K193=1,VLOOKUP(A192,[1]Plan1!$AQ$43:$AS$500,3),E192)</f>
        <v>3097.42</v>
      </c>
      <c r="F193" s="7">
        <f t="shared" si="87"/>
        <v>40289</v>
      </c>
      <c r="G193" s="8">
        <f t="shared" si="75"/>
        <v>5.701557863019735E-3</v>
      </c>
      <c r="H193" s="7">
        <f t="shared" si="88"/>
        <v>40318</v>
      </c>
      <c r="I193" s="7">
        <f t="shared" si="76"/>
        <v>40318</v>
      </c>
      <c r="J193" s="1">
        <f t="shared" si="89"/>
        <v>21</v>
      </c>
      <c r="K193" s="1">
        <f t="shared" si="77"/>
        <v>1</v>
      </c>
      <c r="L193" s="2">
        <f t="shared" si="78"/>
        <v>1.00027076</v>
      </c>
      <c r="M193" s="10">
        <f t="shared" si="97"/>
        <v>1.0051992000000001</v>
      </c>
      <c r="N193" s="10">
        <f t="shared" si="94"/>
        <v>1.031492161046397</v>
      </c>
      <c r="O193" s="2">
        <f t="shared" si="96"/>
        <v>1.03177144</v>
      </c>
      <c r="P193" s="2">
        <f t="shared" si="79"/>
        <v>309531.43199999997</v>
      </c>
      <c r="Q193" s="9">
        <f t="shared" si="73"/>
        <v>0</v>
      </c>
      <c r="R193" s="4">
        <f t="shared" si="80"/>
        <v>0</v>
      </c>
      <c r="S193" s="59">
        <f t="shared" si="81"/>
        <v>0</v>
      </c>
      <c r="T193" s="8">
        <f t="shared" si="90"/>
        <v>6.8500000000000005E-2</v>
      </c>
      <c r="U193" s="9">
        <f t="shared" si="91"/>
        <v>125</v>
      </c>
      <c r="V193" s="9">
        <v>252</v>
      </c>
      <c r="W193" s="10">
        <f t="shared" si="82"/>
        <v>1.0334109970000001</v>
      </c>
      <c r="X193" s="2">
        <f t="shared" si="83"/>
        <v>10341.75374595</v>
      </c>
      <c r="Y193" s="2">
        <v>0</v>
      </c>
      <c r="Z193" s="3">
        <f t="shared" si="95"/>
        <v>0</v>
      </c>
      <c r="AA193" s="1" t="str">
        <f t="shared" si="92"/>
        <v>A+J=</v>
      </c>
      <c r="AB193" s="7">
        <f t="shared" si="93"/>
        <v>40071</v>
      </c>
      <c r="AC193" s="5"/>
      <c r="AE193" s="45">
        <v>43824</v>
      </c>
      <c r="AF193" s="20" t="s">
        <v>101</v>
      </c>
      <c r="AO193" s="1"/>
    </row>
    <row r="194" spans="1:41" x14ac:dyDescent="0.2">
      <c r="A194" s="118">
        <f t="shared" si="84"/>
        <v>40290</v>
      </c>
      <c r="B194" s="2">
        <f t="shared" si="74"/>
        <v>319873.18574594997</v>
      </c>
      <c r="C194" s="2">
        <f t="shared" si="85"/>
        <v>300000</v>
      </c>
      <c r="D194" s="50">
        <f t="shared" si="86"/>
        <v>3079.86</v>
      </c>
      <c r="E194" s="3">
        <f>IF(K194=1,VLOOKUP(A193,[1]Plan1!$AQ$43:$AS$500,3),E193)</f>
        <v>3097.42</v>
      </c>
      <c r="F194" s="7">
        <f t="shared" si="87"/>
        <v>40289</v>
      </c>
      <c r="G194" s="8">
        <f t="shared" si="75"/>
        <v>5.701557863019735E-3</v>
      </c>
      <c r="H194" s="7">
        <f t="shared" si="88"/>
        <v>40318</v>
      </c>
      <c r="I194" s="7">
        <f t="shared" si="76"/>
        <v>40318</v>
      </c>
      <c r="J194" s="1">
        <f t="shared" si="89"/>
        <v>21</v>
      </c>
      <c r="K194" s="1">
        <f t="shared" si="77"/>
        <v>1</v>
      </c>
      <c r="L194" s="2">
        <f t="shared" si="78"/>
        <v>1.00027076</v>
      </c>
      <c r="M194" s="10">
        <f t="shared" si="97"/>
        <v>1.0051992000000001</v>
      </c>
      <c r="N194" s="10">
        <f t="shared" si="94"/>
        <v>1.031492161046397</v>
      </c>
      <c r="O194" s="2">
        <f t="shared" si="96"/>
        <v>1.03177144</v>
      </c>
      <c r="P194" s="2">
        <f t="shared" si="79"/>
        <v>309531.43199999997</v>
      </c>
      <c r="Q194" s="9">
        <f t="shared" si="73"/>
        <v>0</v>
      </c>
      <c r="R194" s="4">
        <f t="shared" si="80"/>
        <v>0</v>
      </c>
      <c r="S194" s="59">
        <f t="shared" si="81"/>
        <v>0</v>
      </c>
      <c r="T194" s="8">
        <f t="shared" si="90"/>
        <v>6.8500000000000005E-2</v>
      </c>
      <c r="U194" s="9">
        <f t="shared" si="91"/>
        <v>125</v>
      </c>
      <c r="V194" s="9">
        <v>252</v>
      </c>
      <c r="W194" s="10">
        <f t="shared" si="82"/>
        <v>1.0334109970000001</v>
      </c>
      <c r="X194" s="2">
        <f t="shared" si="83"/>
        <v>10341.75374595</v>
      </c>
      <c r="Y194" s="2">
        <v>0</v>
      </c>
      <c r="Z194" s="3">
        <f t="shared" si="95"/>
        <v>0</v>
      </c>
      <c r="AA194" s="1" t="str">
        <f t="shared" si="92"/>
        <v>A+J=</v>
      </c>
      <c r="AB194" s="7">
        <f t="shared" si="93"/>
        <v>40071</v>
      </c>
      <c r="AC194" s="55"/>
      <c r="AE194" s="45">
        <v>43831</v>
      </c>
      <c r="AF194" s="20" t="s">
        <v>102</v>
      </c>
      <c r="AO194" s="21"/>
    </row>
    <row r="195" spans="1:41" x14ac:dyDescent="0.2">
      <c r="A195" s="118">
        <f t="shared" si="84"/>
        <v>40291</v>
      </c>
      <c r="B195" s="2">
        <f t="shared" si="74"/>
        <v>320043.93180116004</v>
      </c>
      <c r="C195" s="2">
        <f t="shared" si="85"/>
        <v>300000</v>
      </c>
      <c r="D195" s="50">
        <f t="shared" si="86"/>
        <v>3079.86</v>
      </c>
      <c r="E195" s="3">
        <f>IF(K195=1,VLOOKUP(A194,[1]Plan1!$AQ$43:$AS$500,3),E194)</f>
        <v>3097.42</v>
      </c>
      <c r="F195" s="7">
        <f t="shared" si="87"/>
        <v>40289</v>
      </c>
      <c r="G195" s="8">
        <f t="shared" si="75"/>
        <v>5.701557863019735E-3</v>
      </c>
      <c r="H195" s="7">
        <f t="shared" si="88"/>
        <v>40318</v>
      </c>
      <c r="I195" s="7">
        <f t="shared" si="76"/>
        <v>40318</v>
      </c>
      <c r="J195" s="1">
        <f t="shared" si="89"/>
        <v>21</v>
      </c>
      <c r="K195" s="1">
        <f t="shared" si="77"/>
        <v>2</v>
      </c>
      <c r="L195" s="2">
        <f t="shared" si="78"/>
        <v>1.0005416</v>
      </c>
      <c r="M195" s="10">
        <f t="shared" si="97"/>
        <v>1.0051992000000001</v>
      </c>
      <c r="N195" s="10">
        <f t="shared" si="94"/>
        <v>1.031492161046397</v>
      </c>
      <c r="O195" s="2">
        <f t="shared" si="96"/>
        <v>1.0320508100000001</v>
      </c>
      <c r="P195" s="2">
        <f t="shared" si="79"/>
        <v>309615.24300000002</v>
      </c>
      <c r="Q195" s="9">
        <f t="shared" si="73"/>
        <v>0</v>
      </c>
      <c r="R195" s="4">
        <f t="shared" si="80"/>
        <v>0</v>
      </c>
      <c r="S195" s="59">
        <f t="shared" si="81"/>
        <v>0</v>
      </c>
      <c r="T195" s="8">
        <f t="shared" si="90"/>
        <v>6.8500000000000005E-2</v>
      </c>
      <c r="U195" s="9">
        <f t="shared" si="91"/>
        <v>126</v>
      </c>
      <c r="V195" s="9">
        <v>252</v>
      </c>
      <c r="W195" s="10">
        <f t="shared" si="82"/>
        <v>1.0336827369999999</v>
      </c>
      <c r="X195" s="2">
        <f t="shared" si="83"/>
        <v>10428.68880116</v>
      </c>
      <c r="Y195" s="2">
        <v>0</v>
      </c>
      <c r="Z195" s="3">
        <f t="shared" si="95"/>
        <v>0</v>
      </c>
      <c r="AA195" s="1" t="str">
        <f t="shared" si="92"/>
        <v>A+J=</v>
      </c>
      <c r="AB195" s="7">
        <f t="shared" si="93"/>
        <v>40071</v>
      </c>
      <c r="AC195" s="5"/>
      <c r="AE195" s="45">
        <v>43885</v>
      </c>
      <c r="AF195" s="20" t="s">
        <v>86</v>
      </c>
      <c r="AO195" s="1"/>
    </row>
    <row r="196" spans="1:41" x14ac:dyDescent="0.2">
      <c r="A196" s="118">
        <f t="shared" si="84"/>
        <v>40292</v>
      </c>
      <c r="B196" s="2">
        <f t="shared" si="74"/>
        <v>320214.77020949998</v>
      </c>
      <c r="C196" s="2">
        <f t="shared" si="85"/>
        <v>300000</v>
      </c>
      <c r="D196" s="50">
        <f t="shared" si="86"/>
        <v>3079.86</v>
      </c>
      <c r="E196" s="3">
        <f>IF(K196=1,VLOOKUP(A195,[1]Plan1!$AQ$43:$AS$500,3),E195)</f>
        <v>3097.42</v>
      </c>
      <c r="F196" s="7">
        <f t="shared" si="87"/>
        <v>40289</v>
      </c>
      <c r="G196" s="8">
        <f t="shared" si="75"/>
        <v>5.701557863019735E-3</v>
      </c>
      <c r="H196" s="7">
        <f t="shared" si="88"/>
        <v>40318</v>
      </c>
      <c r="I196" s="7">
        <f t="shared" si="76"/>
        <v>40318</v>
      </c>
      <c r="J196" s="1">
        <f t="shared" si="89"/>
        <v>21</v>
      </c>
      <c r="K196" s="1">
        <f t="shared" si="77"/>
        <v>3</v>
      </c>
      <c r="L196" s="2">
        <f t="shared" si="78"/>
        <v>1.00081252</v>
      </c>
      <c r="M196" s="10">
        <f t="shared" si="97"/>
        <v>1.0051992000000001</v>
      </c>
      <c r="N196" s="10">
        <f t="shared" si="94"/>
        <v>1.031492161046397</v>
      </c>
      <c r="O196" s="2">
        <f t="shared" si="96"/>
        <v>1.0323302599999999</v>
      </c>
      <c r="P196" s="2">
        <f t="shared" si="79"/>
        <v>309699.07799999998</v>
      </c>
      <c r="Q196" s="9">
        <f t="shared" si="73"/>
        <v>0</v>
      </c>
      <c r="R196" s="4">
        <f t="shared" si="80"/>
        <v>0</v>
      </c>
      <c r="S196" s="59">
        <f t="shared" si="81"/>
        <v>0</v>
      </c>
      <c r="T196" s="8">
        <f t="shared" si="90"/>
        <v>6.8500000000000005E-2</v>
      </c>
      <c r="U196" s="9">
        <f t="shared" si="91"/>
        <v>127</v>
      </c>
      <c r="V196" s="9">
        <v>252</v>
      </c>
      <c r="W196" s="10">
        <f t="shared" si="82"/>
        <v>1.0339545480000001</v>
      </c>
      <c r="X196" s="2">
        <f t="shared" si="83"/>
        <v>10515.692209500001</v>
      </c>
      <c r="Y196" s="2">
        <v>0</v>
      </c>
      <c r="Z196" s="3">
        <f t="shared" si="95"/>
        <v>0</v>
      </c>
      <c r="AA196" s="1" t="str">
        <f t="shared" si="92"/>
        <v>A+J=</v>
      </c>
      <c r="AB196" s="7">
        <f t="shared" si="93"/>
        <v>40071</v>
      </c>
      <c r="AC196" s="5"/>
      <c r="AE196" s="45">
        <v>43886</v>
      </c>
      <c r="AF196" s="20" t="s">
        <v>86</v>
      </c>
      <c r="AO196" s="1"/>
    </row>
    <row r="197" spans="1:41" x14ac:dyDescent="0.2">
      <c r="A197" s="118">
        <f t="shared" si="84"/>
        <v>40293</v>
      </c>
      <c r="B197" s="2">
        <f t="shared" si="74"/>
        <v>320214.77020949998</v>
      </c>
      <c r="C197" s="2">
        <f t="shared" si="85"/>
        <v>300000</v>
      </c>
      <c r="D197" s="50">
        <f t="shared" si="86"/>
        <v>3079.86</v>
      </c>
      <c r="E197" s="3">
        <f>IF(K197=1,VLOOKUP(A196,[1]Plan1!$AQ$43:$AS$500,3),E196)</f>
        <v>3097.42</v>
      </c>
      <c r="F197" s="7">
        <f t="shared" si="87"/>
        <v>40289</v>
      </c>
      <c r="G197" s="8">
        <f t="shared" si="75"/>
        <v>5.701557863019735E-3</v>
      </c>
      <c r="H197" s="7">
        <f t="shared" si="88"/>
        <v>40318</v>
      </c>
      <c r="I197" s="7">
        <f t="shared" si="76"/>
        <v>40318</v>
      </c>
      <c r="J197" s="1">
        <f t="shared" si="89"/>
        <v>21</v>
      </c>
      <c r="K197" s="1">
        <f t="shared" si="77"/>
        <v>3</v>
      </c>
      <c r="L197" s="2">
        <f t="shared" si="78"/>
        <v>1.00081252</v>
      </c>
      <c r="M197" s="10">
        <f t="shared" si="97"/>
        <v>1.0051992000000001</v>
      </c>
      <c r="N197" s="10">
        <f t="shared" si="94"/>
        <v>1.031492161046397</v>
      </c>
      <c r="O197" s="2">
        <f t="shared" si="96"/>
        <v>1.0323302599999999</v>
      </c>
      <c r="P197" s="2">
        <f t="shared" si="79"/>
        <v>309699.07799999998</v>
      </c>
      <c r="Q197" s="9">
        <f t="shared" si="73"/>
        <v>0</v>
      </c>
      <c r="R197" s="4">
        <f t="shared" si="80"/>
        <v>0</v>
      </c>
      <c r="S197" s="59">
        <f t="shared" si="81"/>
        <v>0</v>
      </c>
      <c r="T197" s="8">
        <f t="shared" si="90"/>
        <v>6.8500000000000005E-2</v>
      </c>
      <c r="U197" s="9">
        <f t="shared" si="91"/>
        <v>127</v>
      </c>
      <c r="V197" s="9">
        <v>252</v>
      </c>
      <c r="W197" s="10">
        <f t="shared" si="82"/>
        <v>1.0339545480000001</v>
      </c>
      <c r="X197" s="2">
        <f t="shared" si="83"/>
        <v>10515.692209500001</v>
      </c>
      <c r="Y197" s="2">
        <v>0</v>
      </c>
      <c r="Z197" s="3">
        <f t="shared" si="95"/>
        <v>0</v>
      </c>
      <c r="AA197" s="1" t="str">
        <f t="shared" si="92"/>
        <v>A+J=</v>
      </c>
      <c r="AB197" s="7">
        <f t="shared" si="93"/>
        <v>40071</v>
      </c>
      <c r="AC197" s="5"/>
      <c r="AE197" s="45">
        <v>43931</v>
      </c>
      <c r="AF197" s="20" t="s">
        <v>94</v>
      </c>
      <c r="AO197" s="1"/>
    </row>
    <row r="198" spans="1:41" x14ac:dyDescent="0.2">
      <c r="A198" s="118">
        <f t="shared" si="84"/>
        <v>40294</v>
      </c>
      <c r="B198" s="2">
        <f t="shared" si="74"/>
        <v>320214.77020949998</v>
      </c>
      <c r="C198" s="2">
        <f t="shared" si="85"/>
        <v>300000</v>
      </c>
      <c r="D198" s="50">
        <f t="shared" si="86"/>
        <v>3079.86</v>
      </c>
      <c r="E198" s="3">
        <f>IF(K198=1,VLOOKUP(A197,[1]Plan1!$AQ$43:$AS$500,3),E197)</f>
        <v>3097.42</v>
      </c>
      <c r="F198" s="7">
        <f t="shared" si="87"/>
        <v>40289</v>
      </c>
      <c r="G198" s="8">
        <f t="shared" si="75"/>
        <v>5.701557863019735E-3</v>
      </c>
      <c r="H198" s="7">
        <f t="shared" si="88"/>
        <v>40318</v>
      </c>
      <c r="I198" s="7">
        <f t="shared" si="76"/>
        <v>40318</v>
      </c>
      <c r="J198" s="1">
        <f t="shared" si="89"/>
        <v>21</v>
      </c>
      <c r="K198" s="1">
        <f t="shared" si="77"/>
        <v>3</v>
      </c>
      <c r="L198" s="2">
        <f t="shared" si="78"/>
        <v>1.00081252</v>
      </c>
      <c r="M198" s="10">
        <f t="shared" si="97"/>
        <v>1.0051992000000001</v>
      </c>
      <c r="N198" s="10">
        <f t="shared" si="94"/>
        <v>1.031492161046397</v>
      </c>
      <c r="O198" s="2">
        <f t="shared" si="96"/>
        <v>1.0323302599999999</v>
      </c>
      <c r="P198" s="2">
        <f t="shared" si="79"/>
        <v>309699.07799999998</v>
      </c>
      <c r="Q198" s="9">
        <f t="shared" si="73"/>
        <v>0</v>
      </c>
      <c r="R198" s="4">
        <f t="shared" si="80"/>
        <v>0</v>
      </c>
      <c r="S198" s="59">
        <f t="shared" si="81"/>
        <v>0</v>
      </c>
      <c r="T198" s="8">
        <f t="shared" si="90"/>
        <v>6.8500000000000005E-2</v>
      </c>
      <c r="U198" s="9">
        <f t="shared" si="91"/>
        <v>127</v>
      </c>
      <c r="V198" s="9">
        <v>252</v>
      </c>
      <c r="W198" s="10">
        <f t="shared" si="82"/>
        <v>1.0339545480000001</v>
      </c>
      <c r="X198" s="2">
        <f t="shared" si="83"/>
        <v>10515.692209500001</v>
      </c>
      <c r="Y198" s="2">
        <v>0</v>
      </c>
      <c r="Z198" s="3">
        <f t="shared" si="95"/>
        <v>0</v>
      </c>
      <c r="AA198" s="1" t="str">
        <f t="shared" si="92"/>
        <v>A+J=</v>
      </c>
      <c r="AB198" s="7">
        <f t="shared" si="93"/>
        <v>40071</v>
      </c>
      <c r="AC198" s="5"/>
      <c r="AE198" s="45">
        <v>43942</v>
      </c>
      <c r="AF198" s="20" t="s">
        <v>88</v>
      </c>
      <c r="AO198" s="1"/>
    </row>
    <row r="199" spans="1:41" x14ac:dyDescent="0.2">
      <c r="A199" s="118">
        <f t="shared" si="84"/>
        <v>40295</v>
      </c>
      <c r="B199" s="2">
        <f t="shared" si="74"/>
        <v>320385.70131819998</v>
      </c>
      <c r="C199" s="2">
        <f t="shared" si="85"/>
        <v>300000</v>
      </c>
      <c r="D199" s="50">
        <f t="shared" si="86"/>
        <v>3079.86</v>
      </c>
      <c r="E199" s="3">
        <f>IF(K199=1,VLOOKUP(A198,[1]Plan1!$AQ$43:$AS$500,3),E198)</f>
        <v>3097.42</v>
      </c>
      <c r="F199" s="7">
        <f t="shared" si="87"/>
        <v>40289</v>
      </c>
      <c r="G199" s="8">
        <f t="shared" si="75"/>
        <v>5.701557863019735E-3</v>
      </c>
      <c r="H199" s="7">
        <f t="shared" si="88"/>
        <v>40318</v>
      </c>
      <c r="I199" s="7">
        <f t="shared" si="76"/>
        <v>40318</v>
      </c>
      <c r="J199" s="1">
        <f t="shared" si="89"/>
        <v>21</v>
      </c>
      <c r="K199" s="1">
        <f t="shared" si="77"/>
        <v>4</v>
      </c>
      <c r="L199" s="2">
        <f t="shared" si="78"/>
        <v>1.00108351</v>
      </c>
      <c r="M199" s="10">
        <f t="shared" si="97"/>
        <v>1.0051992000000001</v>
      </c>
      <c r="N199" s="10">
        <f t="shared" si="94"/>
        <v>1.031492161046397</v>
      </c>
      <c r="O199" s="2">
        <f t="shared" si="96"/>
        <v>1.03260979</v>
      </c>
      <c r="P199" s="2">
        <f t="shared" si="79"/>
        <v>309782.93699999998</v>
      </c>
      <c r="Q199" s="9">
        <f t="shared" si="73"/>
        <v>0</v>
      </c>
      <c r="R199" s="4">
        <f t="shared" si="80"/>
        <v>0</v>
      </c>
      <c r="S199" s="59">
        <f t="shared" si="81"/>
        <v>0</v>
      </c>
      <c r="T199" s="8">
        <f t="shared" si="90"/>
        <v>6.8500000000000005E-2</v>
      </c>
      <c r="U199" s="9">
        <f t="shared" si="91"/>
        <v>128</v>
      </c>
      <c r="V199" s="9">
        <v>252</v>
      </c>
      <c r="W199" s="10">
        <f t="shared" si="82"/>
        <v>1.034226431</v>
      </c>
      <c r="X199" s="2">
        <f t="shared" si="83"/>
        <v>10602.764318199999</v>
      </c>
      <c r="Y199" s="2">
        <v>0</v>
      </c>
      <c r="Z199" s="3">
        <f t="shared" si="95"/>
        <v>0</v>
      </c>
      <c r="AA199" s="1" t="str">
        <f t="shared" si="92"/>
        <v>A+J=</v>
      </c>
      <c r="AB199" s="7">
        <f t="shared" si="93"/>
        <v>40071</v>
      </c>
      <c r="AC199" s="5"/>
      <c r="AE199" s="45">
        <v>43952</v>
      </c>
      <c r="AF199" s="20" t="s">
        <v>95</v>
      </c>
      <c r="AO199" s="1"/>
    </row>
    <row r="200" spans="1:41" x14ac:dyDescent="0.2">
      <c r="A200" s="118">
        <f t="shared" si="84"/>
        <v>40296</v>
      </c>
      <c r="B200" s="2">
        <f t="shared" si="74"/>
        <v>320556.71864809003</v>
      </c>
      <c r="C200" s="2">
        <f t="shared" si="85"/>
        <v>300000</v>
      </c>
      <c r="D200" s="50">
        <f t="shared" si="86"/>
        <v>3079.86</v>
      </c>
      <c r="E200" s="3">
        <f>IF(K200=1,VLOOKUP(A199,[1]Plan1!$AQ$43:$AS$500,3),E199)</f>
        <v>3097.42</v>
      </c>
      <c r="F200" s="7">
        <f t="shared" si="87"/>
        <v>40289</v>
      </c>
      <c r="G200" s="8">
        <f t="shared" si="75"/>
        <v>5.701557863019735E-3</v>
      </c>
      <c r="H200" s="7">
        <f t="shared" si="88"/>
        <v>40318</v>
      </c>
      <c r="I200" s="7">
        <f t="shared" si="76"/>
        <v>40318</v>
      </c>
      <c r="J200" s="1">
        <f t="shared" si="89"/>
        <v>21</v>
      </c>
      <c r="K200" s="1">
        <f t="shared" si="77"/>
        <v>5</v>
      </c>
      <c r="L200" s="2">
        <f t="shared" si="78"/>
        <v>1.0013545699999999</v>
      </c>
      <c r="M200" s="10">
        <f t="shared" si="97"/>
        <v>1.0051992000000001</v>
      </c>
      <c r="N200" s="10">
        <f t="shared" si="94"/>
        <v>1.031492161046397</v>
      </c>
      <c r="O200" s="2">
        <f t="shared" si="96"/>
        <v>1.0328893800000001</v>
      </c>
      <c r="P200" s="2">
        <f t="shared" si="79"/>
        <v>309866.81400000001</v>
      </c>
      <c r="Q200" s="9">
        <f t="shared" si="73"/>
        <v>0</v>
      </c>
      <c r="R200" s="4">
        <f t="shared" si="80"/>
        <v>0</v>
      </c>
      <c r="S200" s="59">
        <f t="shared" si="81"/>
        <v>0</v>
      </c>
      <c r="T200" s="8">
        <f t="shared" si="90"/>
        <v>6.8500000000000005E-2</v>
      </c>
      <c r="U200" s="9">
        <f t="shared" si="91"/>
        <v>129</v>
      </c>
      <c r="V200" s="9">
        <v>252</v>
      </c>
      <c r="W200" s="10">
        <f t="shared" si="82"/>
        <v>1.034498385</v>
      </c>
      <c r="X200" s="2">
        <f t="shared" si="83"/>
        <v>10689.90464809</v>
      </c>
      <c r="Y200" s="2">
        <v>0</v>
      </c>
      <c r="Z200" s="3">
        <f t="shared" si="95"/>
        <v>0</v>
      </c>
      <c r="AA200" s="1" t="str">
        <f t="shared" si="92"/>
        <v>A+J=</v>
      </c>
      <c r="AB200" s="7">
        <f t="shared" si="93"/>
        <v>40071</v>
      </c>
      <c r="AC200" s="5"/>
      <c r="AE200" s="45">
        <v>43993</v>
      </c>
      <c r="AF200" s="20" t="s">
        <v>96</v>
      </c>
      <c r="AO200" s="1"/>
    </row>
    <row r="201" spans="1:41" x14ac:dyDescent="0.2">
      <c r="A201" s="118">
        <f t="shared" si="84"/>
        <v>40297</v>
      </c>
      <c r="B201" s="2">
        <f t="shared" si="74"/>
        <v>320727.83185459999</v>
      </c>
      <c r="C201" s="2">
        <f t="shared" si="85"/>
        <v>300000</v>
      </c>
      <c r="D201" s="50">
        <f t="shared" si="86"/>
        <v>3079.86</v>
      </c>
      <c r="E201" s="3">
        <f>IF(K201=1,VLOOKUP(A200,[1]Plan1!$AQ$43:$AS$500,3),E200)</f>
        <v>3097.42</v>
      </c>
      <c r="F201" s="7">
        <f t="shared" si="87"/>
        <v>40289</v>
      </c>
      <c r="G201" s="8">
        <f t="shared" si="75"/>
        <v>5.701557863019735E-3</v>
      </c>
      <c r="H201" s="7">
        <f t="shared" si="88"/>
        <v>40318</v>
      </c>
      <c r="I201" s="7">
        <f t="shared" si="76"/>
        <v>40318</v>
      </c>
      <c r="J201" s="1">
        <f t="shared" si="89"/>
        <v>21</v>
      </c>
      <c r="K201" s="1">
        <f t="shared" si="77"/>
        <v>6</v>
      </c>
      <c r="L201" s="2">
        <f t="shared" si="78"/>
        <v>1.0016257099999999</v>
      </c>
      <c r="M201" s="10">
        <f t="shared" si="97"/>
        <v>1.0051992000000001</v>
      </c>
      <c r="N201" s="10">
        <f t="shared" si="94"/>
        <v>1.031492161046397</v>
      </c>
      <c r="O201" s="2">
        <f t="shared" si="96"/>
        <v>1.0331690600000001</v>
      </c>
      <c r="P201" s="2">
        <f t="shared" si="79"/>
        <v>309950.71799999999</v>
      </c>
      <c r="Q201" s="9">
        <f t="shared" ref="Q201:Q264" si="98">IF(VLOOKUP(A201,AE$10:AL$48,8)=VLOOKUP(A200,AE$10:AL$48,8),0,VLOOKUP(A201,AE$10:AL$48,8))</f>
        <v>0</v>
      </c>
      <c r="R201" s="4">
        <f t="shared" si="80"/>
        <v>0</v>
      </c>
      <c r="S201" s="59">
        <f t="shared" si="81"/>
        <v>0</v>
      </c>
      <c r="T201" s="8">
        <f t="shared" si="90"/>
        <v>6.8500000000000005E-2</v>
      </c>
      <c r="U201" s="9">
        <f t="shared" si="91"/>
        <v>130</v>
      </c>
      <c r="V201" s="9">
        <v>252</v>
      </c>
      <c r="W201" s="10">
        <f t="shared" si="82"/>
        <v>1.034770411</v>
      </c>
      <c r="X201" s="2">
        <f t="shared" si="83"/>
        <v>10777.1138546</v>
      </c>
      <c r="Y201" s="2">
        <v>0</v>
      </c>
      <c r="Z201" s="3">
        <f t="shared" si="95"/>
        <v>0</v>
      </c>
      <c r="AA201" s="1" t="str">
        <f t="shared" si="92"/>
        <v>A+J=</v>
      </c>
      <c r="AB201" s="7">
        <f t="shared" si="93"/>
        <v>40071</v>
      </c>
      <c r="AC201" s="5"/>
      <c r="AE201" s="45">
        <v>44081</v>
      </c>
      <c r="AF201" s="20" t="s">
        <v>97</v>
      </c>
      <c r="AO201" s="1"/>
    </row>
    <row r="202" spans="1:41" x14ac:dyDescent="0.2">
      <c r="A202" s="118">
        <f t="shared" si="84"/>
        <v>40298</v>
      </c>
      <c r="B202" s="2">
        <f t="shared" ref="B202:B265" si="99">(P202+X202)</f>
        <v>320899.03166251001</v>
      </c>
      <c r="C202" s="2">
        <f t="shared" si="85"/>
        <v>300000</v>
      </c>
      <c r="D202" s="50">
        <f t="shared" si="86"/>
        <v>3079.86</v>
      </c>
      <c r="E202" s="3">
        <f>IF(K202=1,VLOOKUP(A201,[1]Plan1!$AQ$43:$AS$500,3),E201)</f>
        <v>3097.42</v>
      </c>
      <c r="F202" s="7">
        <f t="shared" si="87"/>
        <v>40289</v>
      </c>
      <c r="G202" s="8">
        <f t="shared" ref="G202:G265" si="100">(E202/D202)-1</f>
        <v>5.701557863019735E-3</v>
      </c>
      <c r="H202" s="7">
        <f t="shared" si="88"/>
        <v>40318</v>
      </c>
      <c r="I202" s="7">
        <f t="shared" ref="I202:I265" si="101">IF(A202&gt;I201,H202,I201)</f>
        <v>40318</v>
      </c>
      <c r="J202" s="1">
        <f t="shared" si="89"/>
        <v>21</v>
      </c>
      <c r="K202" s="1">
        <f t="shared" ref="K202:K265" si="102">(J202-(NETWORKDAYS(A202,I202,AE$53:AE$223)-1))</f>
        <v>7</v>
      </c>
      <c r="L202" s="2">
        <f t="shared" ref="L202:L265" si="103">TRUNC((E202/D202)^TRUNC((K202/J202),9),8)</f>
        <v>1.0018969099999999</v>
      </c>
      <c r="M202" s="10">
        <f t="shared" si="97"/>
        <v>1.0051992000000001</v>
      </c>
      <c r="N202" s="10">
        <f t="shared" si="94"/>
        <v>1.031492161046397</v>
      </c>
      <c r="O202" s="2">
        <f t="shared" si="96"/>
        <v>1.0334487999999999</v>
      </c>
      <c r="P202" s="2">
        <f t="shared" ref="P202:P265" si="104">TRUNC(C202*O202,8)</f>
        <v>310034.64</v>
      </c>
      <c r="Q202" s="9">
        <f t="shared" si="98"/>
        <v>0</v>
      </c>
      <c r="R202" s="4">
        <f t="shared" ref="R202:R265" si="105">IF(Q202&gt;0,VLOOKUP($A202,$AE$10:$AJ$21,6),0)</f>
        <v>0</v>
      </c>
      <c r="S202" s="59">
        <f t="shared" ref="S202:S265" si="106">IF(R202&gt;0,TRUNC(R202*P202,8),0)</f>
        <v>0</v>
      </c>
      <c r="T202" s="8">
        <f t="shared" si="90"/>
        <v>6.8500000000000005E-2</v>
      </c>
      <c r="U202" s="9">
        <f t="shared" si="91"/>
        <v>131</v>
      </c>
      <c r="V202" s="9">
        <v>252</v>
      </c>
      <c r="W202" s="10">
        <f t="shared" ref="W202:W265" si="107">ROUND((1+T202)^TRUNC((U202/V202),9),9)</f>
        <v>1.0350425089999999</v>
      </c>
      <c r="X202" s="2">
        <f t="shared" ref="X202:X265" si="108">TRUNC((P202*(W202-1)),8)</f>
        <v>10864.391662509999</v>
      </c>
      <c r="Y202" s="2">
        <v>0</v>
      </c>
      <c r="Z202" s="3">
        <f t="shared" si="95"/>
        <v>0</v>
      </c>
      <c r="AA202" s="1" t="str">
        <f t="shared" si="92"/>
        <v>A+J=</v>
      </c>
      <c r="AB202" s="7">
        <f t="shared" si="93"/>
        <v>40071</v>
      </c>
      <c r="AC202" s="5"/>
      <c r="AE202" s="45">
        <v>44116</v>
      </c>
      <c r="AF202" s="20" t="s">
        <v>98</v>
      </c>
      <c r="AO202" s="1"/>
    </row>
    <row r="203" spans="1:41" x14ac:dyDescent="0.2">
      <c r="A203" s="118">
        <f t="shared" ref="A203:A266" si="109">(A202+1)</f>
        <v>40299</v>
      </c>
      <c r="B203" s="2">
        <f t="shared" si="99"/>
        <v>321070.33021828998</v>
      </c>
      <c r="C203" s="2">
        <f t="shared" ref="C203:C266" si="110">TRUNC(IF(Q202&gt;0,VLOOKUP(A202,$AE$11:$AF$21,2),C202),8)</f>
        <v>300000</v>
      </c>
      <c r="D203" s="50">
        <f t="shared" ref="D203:D266" si="111">IF(E203=E202,D202,E202)</f>
        <v>3079.86</v>
      </c>
      <c r="E203" s="3">
        <f>IF(K203=1,VLOOKUP(A202,[1]Plan1!$AQ$43:$AS$500,3),E202)</f>
        <v>3097.42</v>
      </c>
      <c r="F203" s="7">
        <f t="shared" ref="F203:F266" si="112">IF(D203=D202,F202,A203)</f>
        <v>40289</v>
      </c>
      <c r="G203" s="8">
        <f t="shared" si="100"/>
        <v>5.701557863019735E-3</v>
      </c>
      <c r="H203" s="7">
        <f t="shared" ref="H203:H266" si="113">IF(DAY(A203)=15,VLOOKUP(A203,AI$53:AN$175,4),H202)</f>
        <v>40318</v>
      </c>
      <c r="I203" s="7">
        <f t="shared" si="101"/>
        <v>40318</v>
      </c>
      <c r="J203" s="1">
        <f t="shared" ref="J203:J266" si="114">IF(I203=I202,J202,NETWORKDAYS(I202,I203,$AE$53:$AE$223)-1)</f>
        <v>21</v>
      </c>
      <c r="K203" s="1">
        <f t="shared" si="102"/>
        <v>8</v>
      </c>
      <c r="L203" s="2">
        <f t="shared" si="103"/>
        <v>1.0021682000000001</v>
      </c>
      <c r="M203" s="10">
        <f t="shared" si="97"/>
        <v>1.0051992000000001</v>
      </c>
      <c r="N203" s="10">
        <f t="shared" si="94"/>
        <v>1.031492161046397</v>
      </c>
      <c r="O203" s="2">
        <f t="shared" si="96"/>
        <v>1.0337286400000001</v>
      </c>
      <c r="P203" s="2">
        <f t="shared" si="104"/>
        <v>310118.592</v>
      </c>
      <c r="Q203" s="9">
        <f t="shared" si="98"/>
        <v>0</v>
      </c>
      <c r="R203" s="4">
        <f t="shared" si="105"/>
        <v>0</v>
      </c>
      <c r="S203" s="59">
        <f t="shared" si="106"/>
        <v>0</v>
      </c>
      <c r="T203" s="8">
        <f t="shared" ref="T203:T266" si="115">(T202)</f>
        <v>6.8500000000000005E-2</v>
      </c>
      <c r="U203" s="9">
        <f t="shared" ref="U203:U266" si="116">IF(Q202&gt;0,1,IF(K203=K202,U202,U202+1))</f>
        <v>132</v>
      </c>
      <c r="V203" s="9">
        <v>252</v>
      </c>
      <c r="W203" s="10">
        <f t="shared" si="107"/>
        <v>1.035314678</v>
      </c>
      <c r="X203" s="2">
        <f t="shared" si="108"/>
        <v>10951.73821829</v>
      </c>
      <c r="Y203" s="2">
        <v>0</v>
      </c>
      <c r="Z203" s="3">
        <f t="shared" si="95"/>
        <v>0</v>
      </c>
      <c r="AA203" s="1" t="str">
        <f t="shared" ref="AA203:AA266" si="117">AA202</f>
        <v>A+J=</v>
      </c>
      <c r="AB203" s="7">
        <f t="shared" ref="AB203:AB266" si="118">IF(Q202&gt;0,VLOOKUP(A202,$AE$10:$AM$48,9),AB202)</f>
        <v>40071</v>
      </c>
      <c r="AC203" s="5"/>
      <c r="AE203" s="45">
        <v>44137</v>
      </c>
      <c r="AF203" s="20" t="s">
        <v>99</v>
      </c>
      <c r="AO203" s="1"/>
    </row>
    <row r="204" spans="1:41" x14ac:dyDescent="0.2">
      <c r="A204" s="118">
        <f t="shared" si="109"/>
        <v>40300</v>
      </c>
      <c r="B204" s="2">
        <f t="shared" si="99"/>
        <v>321070.33021828998</v>
      </c>
      <c r="C204" s="2">
        <f t="shared" si="110"/>
        <v>300000</v>
      </c>
      <c r="D204" s="50">
        <f t="shared" si="111"/>
        <v>3079.86</v>
      </c>
      <c r="E204" s="3">
        <f>IF(K204=1,VLOOKUP(A203,[1]Plan1!$AQ$43:$AS$500,3),E203)</f>
        <v>3097.42</v>
      </c>
      <c r="F204" s="7">
        <f t="shared" si="112"/>
        <v>40289</v>
      </c>
      <c r="G204" s="8">
        <f t="shared" si="100"/>
        <v>5.701557863019735E-3</v>
      </c>
      <c r="H204" s="7">
        <f t="shared" si="113"/>
        <v>40318</v>
      </c>
      <c r="I204" s="7">
        <f t="shared" si="101"/>
        <v>40318</v>
      </c>
      <c r="J204" s="1">
        <f t="shared" si="114"/>
        <v>21</v>
      </c>
      <c r="K204" s="1">
        <f t="shared" si="102"/>
        <v>8</v>
      </c>
      <c r="L204" s="2">
        <f t="shared" si="103"/>
        <v>1.0021682000000001</v>
      </c>
      <c r="M204" s="10">
        <f t="shared" si="97"/>
        <v>1.0051992000000001</v>
      </c>
      <c r="N204" s="10">
        <f t="shared" si="94"/>
        <v>1.031492161046397</v>
      </c>
      <c r="O204" s="2">
        <f t="shared" si="96"/>
        <v>1.0337286400000001</v>
      </c>
      <c r="P204" s="2">
        <f t="shared" si="104"/>
        <v>310118.592</v>
      </c>
      <c r="Q204" s="9">
        <f t="shared" si="98"/>
        <v>0</v>
      </c>
      <c r="R204" s="4">
        <f t="shared" si="105"/>
        <v>0</v>
      </c>
      <c r="S204" s="59">
        <f t="shared" si="106"/>
        <v>0</v>
      </c>
      <c r="T204" s="8">
        <f t="shared" si="115"/>
        <v>6.8500000000000005E-2</v>
      </c>
      <c r="U204" s="9">
        <f t="shared" si="116"/>
        <v>132</v>
      </c>
      <c r="V204" s="9">
        <v>252</v>
      </c>
      <c r="W204" s="10">
        <f t="shared" si="107"/>
        <v>1.035314678</v>
      </c>
      <c r="X204" s="2">
        <f t="shared" si="108"/>
        <v>10951.73821829</v>
      </c>
      <c r="Y204" s="2">
        <v>0</v>
      </c>
      <c r="Z204" s="3">
        <f t="shared" si="95"/>
        <v>0</v>
      </c>
      <c r="AA204" s="1" t="str">
        <f t="shared" si="117"/>
        <v>A+J=</v>
      </c>
      <c r="AB204" s="7">
        <f t="shared" si="118"/>
        <v>40071</v>
      </c>
      <c r="AC204" s="5"/>
      <c r="AE204" s="45">
        <v>44190</v>
      </c>
      <c r="AF204" s="20" t="s">
        <v>101</v>
      </c>
      <c r="AO204" s="1"/>
    </row>
    <row r="205" spans="1:41" x14ac:dyDescent="0.2">
      <c r="A205" s="118">
        <f t="shared" si="109"/>
        <v>40301</v>
      </c>
      <c r="B205" s="2">
        <f t="shared" si="99"/>
        <v>321070.33021828998</v>
      </c>
      <c r="C205" s="2">
        <f t="shared" si="110"/>
        <v>300000</v>
      </c>
      <c r="D205" s="50">
        <f t="shared" si="111"/>
        <v>3079.86</v>
      </c>
      <c r="E205" s="3">
        <f>IF(K205=1,VLOOKUP(A204,[1]Plan1!$AQ$43:$AS$500,3),E204)</f>
        <v>3097.42</v>
      </c>
      <c r="F205" s="7">
        <f t="shared" si="112"/>
        <v>40289</v>
      </c>
      <c r="G205" s="8">
        <f t="shared" si="100"/>
        <v>5.701557863019735E-3</v>
      </c>
      <c r="H205" s="7">
        <f t="shared" si="113"/>
        <v>40318</v>
      </c>
      <c r="I205" s="7">
        <f t="shared" si="101"/>
        <v>40318</v>
      </c>
      <c r="J205" s="1">
        <f t="shared" si="114"/>
        <v>21</v>
      </c>
      <c r="K205" s="1">
        <f t="shared" si="102"/>
        <v>8</v>
      </c>
      <c r="L205" s="2">
        <f t="shared" si="103"/>
        <v>1.0021682000000001</v>
      </c>
      <c r="M205" s="10">
        <f t="shared" si="97"/>
        <v>1.0051992000000001</v>
      </c>
      <c r="N205" s="10">
        <f t="shared" si="94"/>
        <v>1.031492161046397</v>
      </c>
      <c r="O205" s="2">
        <f t="shared" si="96"/>
        <v>1.0337286400000001</v>
      </c>
      <c r="P205" s="2">
        <f t="shared" si="104"/>
        <v>310118.592</v>
      </c>
      <c r="Q205" s="9">
        <f t="shared" si="98"/>
        <v>0</v>
      </c>
      <c r="R205" s="4">
        <f t="shared" si="105"/>
        <v>0</v>
      </c>
      <c r="S205" s="59">
        <f t="shared" si="106"/>
        <v>0</v>
      </c>
      <c r="T205" s="8">
        <f t="shared" si="115"/>
        <v>6.8500000000000005E-2</v>
      </c>
      <c r="U205" s="9">
        <f t="shared" si="116"/>
        <v>132</v>
      </c>
      <c r="V205" s="9">
        <v>252</v>
      </c>
      <c r="W205" s="10">
        <f t="shared" si="107"/>
        <v>1.035314678</v>
      </c>
      <c r="X205" s="2">
        <f t="shared" si="108"/>
        <v>10951.73821829</v>
      </c>
      <c r="Y205" s="2">
        <v>0</v>
      </c>
      <c r="Z205" s="3">
        <f t="shared" si="95"/>
        <v>0</v>
      </c>
      <c r="AA205" s="1" t="str">
        <f t="shared" si="117"/>
        <v>A+J=</v>
      </c>
      <c r="AB205" s="7">
        <f t="shared" si="118"/>
        <v>40071</v>
      </c>
      <c r="AC205" s="5"/>
      <c r="AE205" s="45">
        <v>44197</v>
      </c>
      <c r="AF205" s="20" t="s">
        <v>102</v>
      </c>
      <c r="AO205" s="1"/>
    </row>
    <row r="206" spans="1:41" x14ac:dyDescent="0.2">
      <c r="A206" s="118">
        <f t="shared" si="109"/>
        <v>40302</v>
      </c>
      <c r="B206" s="2">
        <f t="shared" si="99"/>
        <v>321241.71203052002</v>
      </c>
      <c r="C206" s="2">
        <f t="shared" si="110"/>
        <v>300000</v>
      </c>
      <c r="D206" s="50">
        <f t="shared" si="111"/>
        <v>3079.86</v>
      </c>
      <c r="E206" s="3">
        <f>IF(K206=1,VLOOKUP(A205,[1]Plan1!$AQ$43:$AS$500,3),E205)</f>
        <v>3097.42</v>
      </c>
      <c r="F206" s="7">
        <f t="shared" si="112"/>
        <v>40289</v>
      </c>
      <c r="G206" s="8">
        <f t="shared" si="100"/>
        <v>5.701557863019735E-3</v>
      </c>
      <c r="H206" s="7">
        <f t="shared" si="113"/>
        <v>40318</v>
      </c>
      <c r="I206" s="7">
        <f t="shared" si="101"/>
        <v>40318</v>
      </c>
      <c r="J206" s="1">
        <f t="shared" si="114"/>
        <v>21</v>
      </c>
      <c r="K206" s="1">
        <f t="shared" si="102"/>
        <v>9</v>
      </c>
      <c r="L206" s="2">
        <f t="shared" si="103"/>
        <v>1.0024395500000001</v>
      </c>
      <c r="M206" s="10">
        <f t="shared" si="97"/>
        <v>1.0051992000000001</v>
      </c>
      <c r="N206" s="10">
        <f t="shared" si="94"/>
        <v>1.031492161046397</v>
      </c>
      <c r="O206" s="2">
        <f t="shared" si="96"/>
        <v>1.0340085299999999</v>
      </c>
      <c r="P206" s="2">
        <f t="shared" si="104"/>
        <v>310202.55900000001</v>
      </c>
      <c r="Q206" s="9">
        <f t="shared" si="98"/>
        <v>0</v>
      </c>
      <c r="R206" s="4">
        <f t="shared" si="105"/>
        <v>0</v>
      </c>
      <c r="S206" s="59">
        <f t="shared" si="106"/>
        <v>0</v>
      </c>
      <c r="T206" s="8">
        <f t="shared" si="115"/>
        <v>6.8500000000000005E-2</v>
      </c>
      <c r="U206" s="9">
        <f t="shared" si="116"/>
        <v>133</v>
      </c>
      <c r="V206" s="9">
        <v>252</v>
      </c>
      <c r="W206" s="10">
        <f t="shared" si="107"/>
        <v>1.0355869179999999</v>
      </c>
      <c r="X206" s="2">
        <f t="shared" si="108"/>
        <v>11039.153030519999</v>
      </c>
      <c r="Y206" s="2">
        <v>0</v>
      </c>
      <c r="Z206" s="3">
        <f t="shared" si="95"/>
        <v>0</v>
      </c>
      <c r="AA206" s="1" t="str">
        <f t="shared" si="117"/>
        <v>A+J=</v>
      </c>
      <c r="AB206" s="7">
        <f t="shared" si="118"/>
        <v>40071</v>
      </c>
      <c r="AC206" s="5"/>
      <c r="AE206" s="45">
        <v>44242</v>
      </c>
      <c r="AF206" s="20" t="s">
        <v>86</v>
      </c>
      <c r="AO206" s="1"/>
    </row>
    <row r="207" spans="1:41" x14ac:dyDescent="0.2">
      <c r="A207" s="118">
        <f t="shared" si="109"/>
        <v>40303</v>
      </c>
      <c r="B207" s="2">
        <f t="shared" si="99"/>
        <v>321413.18986993004</v>
      </c>
      <c r="C207" s="2">
        <f t="shared" si="110"/>
        <v>300000</v>
      </c>
      <c r="D207" s="50">
        <f t="shared" si="111"/>
        <v>3079.86</v>
      </c>
      <c r="E207" s="3">
        <f>IF(K207=1,VLOOKUP(A206,[1]Plan1!$AQ$43:$AS$500,3),E206)</f>
        <v>3097.42</v>
      </c>
      <c r="F207" s="7">
        <f t="shared" si="112"/>
        <v>40289</v>
      </c>
      <c r="G207" s="8">
        <f t="shared" si="100"/>
        <v>5.701557863019735E-3</v>
      </c>
      <c r="H207" s="7">
        <f t="shared" si="113"/>
        <v>40318</v>
      </c>
      <c r="I207" s="7">
        <f t="shared" si="101"/>
        <v>40318</v>
      </c>
      <c r="J207" s="1">
        <f t="shared" si="114"/>
        <v>21</v>
      </c>
      <c r="K207" s="1">
        <f t="shared" si="102"/>
        <v>10</v>
      </c>
      <c r="L207" s="2">
        <f t="shared" si="103"/>
        <v>1.00271098</v>
      </c>
      <c r="M207" s="10">
        <f t="shared" si="97"/>
        <v>1.0051992000000001</v>
      </c>
      <c r="N207" s="10">
        <f t="shared" si="94"/>
        <v>1.031492161046397</v>
      </c>
      <c r="O207" s="2">
        <f t="shared" si="96"/>
        <v>1.0342885100000001</v>
      </c>
      <c r="P207" s="2">
        <f t="shared" si="104"/>
        <v>310286.55300000001</v>
      </c>
      <c r="Q207" s="9">
        <f t="shared" si="98"/>
        <v>0</v>
      </c>
      <c r="R207" s="4">
        <f t="shared" si="105"/>
        <v>0</v>
      </c>
      <c r="S207" s="59">
        <f t="shared" si="106"/>
        <v>0</v>
      </c>
      <c r="T207" s="8">
        <f t="shared" si="115"/>
        <v>6.8500000000000005E-2</v>
      </c>
      <c r="U207" s="9">
        <f t="shared" si="116"/>
        <v>134</v>
      </c>
      <c r="V207" s="9">
        <v>252</v>
      </c>
      <c r="W207" s="10">
        <f t="shared" si="107"/>
        <v>1.03585923</v>
      </c>
      <c r="X207" s="2">
        <f t="shared" si="108"/>
        <v>11126.63686993</v>
      </c>
      <c r="Y207" s="2">
        <v>0</v>
      </c>
      <c r="Z207" s="3">
        <f t="shared" si="95"/>
        <v>0</v>
      </c>
      <c r="AA207" s="1" t="str">
        <f t="shared" si="117"/>
        <v>A+J=</v>
      </c>
      <c r="AB207" s="7">
        <f t="shared" si="118"/>
        <v>40071</v>
      </c>
      <c r="AC207" s="5"/>
      <c r="AE207" s="45">
        <v>44243</v>
      </c>
      <c r="AF207" s="20" t="s">
        <v>86</v>
      </c>
      <c r="AO207" s="1"/>
    </row>
    <row r="208" spans="1:41" x14ac:dyDescent="0.2">
      <c r="A208" s="118">
        <f t="shared" si="109"/>
        <v>40304</v>
      </c>
      <c r="B208" s="2">
        <f t="shared" si="99"/>
        <v>321584.75755993003</v>
      </c>
      <c r="C208" s="2">
        <f t="shared" si="110"/>
        <v>300000</v>
      </c>
      <c r="D208" s="50">
        <f t="shared" si="111"/>
        <v>3079.86</v>
      </c>
      <c r="E208" s="3">
        <f>IF(K208=1,VLOOKUP(A207,[1]Plan1!$AQ$43:$AS$500,3),E207)</f>
        <v>3097.42</v>
      </c>
      <c r="F208" s="7">
        <f t="shared" si="112"/>
        <v>40289</v>
      </c>
      <c r="G208" s="8">
        <f t="shared" si="100"/>
        <v>5.701557863019735E-3</v>
      </c>
      <c r="H208" s="7">
        <f t="shared" si="113"/>
        <v>40318</v>
      </c>
      <c r="I208" s="7">
        <f t="shared" si="101"/>
        <v>40318</v>
      </c>
      <c r="J208" s="1">
        <f t="shared" si="114"/>
        <v>21</v>
      </c>
      <c r="K208" s="1">
        <f t="shared" si="102"/>
        <v>11</v>
      </c>
      <c r="L208" s="2">
        <f t="shared" si="103"/>
        <v>1.00298248</v>
      </c>
      <c r="M208" s="10">
        <f t="shared" si="97"/>
        <v>1.0051992000000001</v>
      </c>
      <c r="N208" s="10">
        <f t="shared" si="94"/>
        <v>1.031492161046397</v>
      </c>
      <c r="O208" s="2">
        <f t="shared" si="96"/>
        <v>1.0345685600000001</v>
      </c>
      <c r="P208" s="2">
        <f t="shared" si="104"/>
        <v>310370.56800000003</v>
      </c>
      <c r="Q208" s="9">
        <f t="shared" si="98"/>
        <v>0</v>
      </c>
      <c r="R208" s="4">
        <f t="shared" si="105"/>
        <v>0</v>
      </c>
      <c r="S208" s="59">
        <f t="shared" si="106"/>
        <v>0</v>
      </c>
      <c r="T208" s="8">
        <f t="shared" si="115"/>
        <v>6.8500000000000005E-2</v>
      </c>
      <c r="U208" s="9">
        <f t="shared" si="116"/>
        <v>135</v>
      </c>
      <c r="V208" s="9">
        <v>252</v>
      </c>
      <c r="W208" s="10">
        <f t="shared" si="107"/>
        <v>1.0361316140000001</v>
      </c>
      <c r="X208" s="2">
        <f t="shared" si="108"/>
        <v>11214.189559930001</v>
      </c>
      <c r="Y208" s="2">
        <v>0</v>
      </c>
      <c r="Z208" s="3">
        <f t="shared" si="95"/>
        <v>0</v>
      </c>
      <c r="AA208" s="1" t="str">
        <f t="shared" si="117"/>
        <v>A+J=</v>
      </c>
      <c r="AB208" s="7">
        <f t="shared" si="118"/>
        <v>40071</v>
      </c>
      <c r="AC208" s="5"/>
      <c r="AE208" s="45">
        <v>44288</v>
      </c>
      <c r="AF208" s="20" t="s">
        <v>94</v>
      </c>
      <c r="AO208" s="1"/>
    </row>
    <row r="209" spans="1:41" x14ac:dyDescent="0.2">
      <c r="A209" s="118">
        <f t="shared" si="109"/>
        <v>40305</v>
      </c>
      <c r="B209" s="2">
        <f t="shared" si="99"/>
        <v>321756.41793459002</v>
      </c>
      <c r="C209" s="2">
        <f t="shared" si="110"/>
        <v>300000</v>
      </c>
      <c r="D209" s="50">
        <f t="shared" si="111"/>
        <v>3079.86</v>
      </c>
      <c r="E209" s="3">
        <f>IF(K209=1,VLOOKUP(A208,[1]Plan1!$AQ$43:$AS$500,3),E208)</f>
        <v>3097.42</v>
      </c>
      <c r="F209" s="7">
        <f t="shared" si="112"/>
        <v>40289</v>
      </c>
      <c r="G209" s="8">
        <f t="shared" si="100"/>
        <v>5.701557863019735E-3</v>
      </c>
      <c r="H209" s="7">
        <f t="shared" si="113"/>
        <v>40318</v>
      </c>
      <c r="I209" s="7">
        <f t="shared" si="101"/>
        <v>40318</v>
      </c>
      <c r="J209" s="1">
        <f t="shared" si="114"/>
        <v>21</v>
      </c>
      <c r="K209" s="1">
        <f t="shared" si="102"/>
        <v>12</v>
      </c>
      <c r="L209" s="2">
        <f t="shared" si="103"/>
        <v>1.0032540599999999</v>
      </c>
      <c r="M209" s="10">
        <f t="shared" si="97"/>
        <v>1.0051992000000001</v>
      </c>
      <c r="N209" s="10">
        <f t="shared" si="94"/>
        <v>1.031492161046397</v>
      </c>
      <c r="O209" s="2">
        <f t="shared" si="96"/>
        <v>1.03484869</v>
      </c>
      <c r="P209" s="2">
        <f t="shared" si="104"/>
        <v>310454.60700000002</v>
      </c>
      <c r="Q209" s="9">
        <f t="shared" si="98"/>
        <v>0</v>
      </c>
      <c r="R209" s="4">
        <f t="shared" si="105"/>
        <v>0</v>
      </c>
      <c r="S209" s="59">
        <f t="shared" si="106"/>
        <v>0</v>
      </c>
      <c r="T209" s="8">
        <f t="shared" si="115"/>
        <v>6.8500000000000005E-2</v>
      </c>
      <c r="U209" s="9">
        <f t="shared" si="116"/>
        <v>136</v>
      </c>
      <c r="V209" s="9">
        <v>252</v>
      </c>
      <c r="W209" s="10">
        <f t="shared" si="107"/>
        <v>1.036404069</v>
      </c>
      <c r="X209" s="2">
        <f t="shared" si="108"/>
        <v>11301.810934589999</v>
      </c>
      <c r="Y209" s="2">
        <v>0</v>
      </c>
      <c r="Z209" s="3">
        <f t="shared" si="95"/>
        <v>0</v>
      </c>
      <c r="AA209" s="1" t="str">
        <f t="shared" si="117"/>
        <v>A+J=</v>
      </c>
      <c r="AB209" s="7">
        <f t="shared" si="118"/>
        <v>40071</v>
      </c>
      <c r="AC209" s="5"/>
      <c r="AE209" s="45">
        <v>44307</v>
      </c>
      <c r="AF209" s="20" t="s">
        <v>88</v>
      </c>
      <c r="AO209" s="1"/>
    </row>
    <row r="210" spans="1:41" x14ac:dyDescent="0.2">
      <c r="A210" s="118">
        <f t="shared" si="109"/>
        <v>40306</v>
      </c>
      <c r="B210" s="2">
        <f t="shared" si="99"/>
        <v>321928.17134195997</v>
      </c>
      <c r="C210" s="2">
        <f t="shared" si="110"/>
        <v>300000</v>
      </c>
      <c r="D210" s="50">
        <f t="shared" si="111"/>
        <v>3079.86</v>
      </c>
      <c r="E210" s="3">
        <f>IF(K210=1,VLOOKUP(A209,[1]Plan1!$AQ$43:$AS$500,3),E209)</f>
        <v>3097.42</v>
      </c>
      <c r="F210" s="7">
        <f t="shared" si="112"/>
        <v>40289</v>
      </c>
      <c r="G210" s="8">
        <f t="shared" si="100"/>
        <v>5.701557863019735E-3</v>
      </c>
      <c r="H210" s="7">
        <f t="shared" si="113"/>
        <v>40318</v>
      </c>
      <c r="I210" s="7">
        <f t="shared" si="101"/>
        <v>40318</v>
      </c>
      <c r="J210" s="1">
        <f t="shared" si="114"/>
        <v>21</v>
      </c>
      <c r="K210" s="1">
        <f t="shared" si="102"/>
        <v>13</v>
      </c>
      <c r="L210" s="2">
        <f t="shared" si="103"/>
        <v>1.0035257099999999</v>
      </c>
      <c r="M210" s="10">
        <f t="shared" si="97"/>
        <v>1.0051992000000001</v>
      </c>
      <c r="N210" s="10">
        <f t="shared" si="94"/>
        <v>1.031492161046397</v>
      </c>
      <c r="O210" s="2">
        <f t="shared" si="96"/>
        <v>1.0351288999999999</v>
      </c>
      <c r="P210" s="2">
        <f t="shared" si="104"/>
        <v>310538.67</v>
      </c>
      <c r="Q210" s="9">
        <f t="shared" si="98"/>
        <v>0</v>
      </c>
      <c r="R210" s="4">
        <f t="shared" si="105"/>
        <v>0</v>
      </c>
      <c r="S210" s="59">
        <f t="shared" si="106"/>
        <v>0</v>
      </c>
      <c r="T210" s="8">
        <f t="shared" si="115"/>
        <v>6.8500000000000005E-2</v>
      </c>
      <c r="U210" s="9">
        <f t="shared" si="116"/>
        <v>137</v>
      </c>
      <c r="V210" s="9">
        <v>252</v>
      </c>
      <c r="W210" s="10">
        <f t="shared" si="107"/>
        <v>1.036676596</v>
      </c>
      <c r="X210" s="2">
        <f t="shared" si="108"/>
        <v>11389.50134196</v>
      </c>
      <c r="Y210" s="2">
        <v>0</v>
      </c>
      <c r="Z210" s="3">
        <f t="shared" si="95"/>
        <v>0</v>
      </c>
      <c r="AA210" s="1" t="str">
        <f t="shared" si="117"/>
        <v>A+J=</v>
      </c>
      <c r="AB210" s="7">
        <f t="shared" si="118"/>
        <v>40071</v>
      </c>
      <c r="AC210" s="5"/>
      <c r="AE210" s="45">
        <v>44350</v>
      </c>
      <c r="AF210" s="20" t="s">
        <v>96</v>
      </c>
      <c r="AO210" s="1"/>
    </row>
    <row r="211" spans="1:41" x14ac:dyDescent="0.2">
      <c r="A211" s="118">
        <f t="shared" si="109"/>
        <v>40307</v>
      </c>
      <c r="B211" s="2">
        <f t="shared" si="99"/>
        <v>321928.17134195997</v>
      </c>
      <c r="C211" s="2">
        <f t="shared" si="110"/>
        <v>300000</v>
      </c>
      <c r="D211" s="50">
        <f t="shared" si="111"/>
        <v>3079.86</v>
      </c>
      <c r="E211" s="3">
        <f>IF(K211=1,VLOOKUP(A210,[1]Plan1!$AQ$43:$AS$500,3),E210)</f>
        <v>3097.42</v>
      </c>
      <c r="F211" s="7">
        <f t="shared" si="112"/>
        <v>40289</v>
      </c>
      <c r="G211" s="8">
        <f t="shared" si="100"/>
        <v>5.701557863019735E-3</v>
      </c>
      <c r="H211" s="7">
        <f t="shared" si="113"/>
        <v>40318</v>
      </c>
      <c r="I211" s="7">
        <f t="shared" si="101"/>
        <v>40318</v>
      </c>
      <c r="J211" s="1">
        <f t="shared" si="114"/>
        <v>21</v>
      </c>
      <c r="K211" s="1">
        <f t="shared" si="102"/>
        <v>13</v>
      </c>
      <c r="L211" s="2">
        <f t="shared" si="103"/>
        <v>1.0035257099999999</v>
      </c>
      <c r="M211" s="10">
        <f t="shared" si="97"/>
        <v>1.0051992000000001</v>
      </c>
      <c r="N211" s="10">
        <f t="shared" si="94"/>
        <v>1.031492161046397</v>
      </c>
      <c r="O211" s="2">
        <f t="shared" si="96"/>
        <v>1.0351288999999999</v>
      </c>
      <c r="P211" s="2">
        <f t="shared" si="104"/>
        <v>310538.67</v>
      </c>
      <c r="Q211" s="9">
        <f t="shared" si="98"/>
        <v>0</v>
      </c>
      <c r="R211" s="4">
        <f t="shared" si="105"/>
        <v>0</v>
      </c>
      <c r="S211" s="59">
        <f t="shared" si="106"/>
        <v>0</v>
      </c>
      <c r="T211" s="8">
        <f t="shared" si="115"/>
        <v>6.8500000000000005E-2</v>
      </c>
      <c r="U211" s="9">
        <f t="shared" si="116"/>
        <v>137</v>
      </c>
      <c r="V211" s="9">
        <v>252</v>
      </c>
      <c r="W211" s="10">
        <f t="shared" si="107"/>
        <v>1.036676596</v>
      </c>
      <c r="X211" s="2">
        <f t="shared" si="108"/>
        <v>11389.50134196</v>
      </c>
      <c r="Y211" s="2">
        <v>0</v>
      </c>
      <c r="Z211" s="3">
        <f t="shared" si="95"/>
        <v>0</v>
      </c>
      <c r="AA211" s="1" t="str">
        <f t="shared" si="117"/>
        <v>A+J=</v>
      </c>
      <c r="AB211" s="7">
        <f t="shared" si="118"/>
        <v>40071</v>
      </c>
      <c r="AC211" s="5"/>
      <c r="AE211" s="45">
        <v>44446</v>
      </c>
      <c r="AF211" s="20" t="s">
        <v>97</v>
      </c>
      <c r="AO211" s="1"/>
    </row>
    <row r="212" spans="1:41" x14ac:dyDescent="0.2">
      <c r="A212" s="118">
        <f t="shared" si="109"/>
        <v>40308</v>
      </c>
      <c r="B212" s="2">
        <f t="shared" si="99"/>
        <v>321928.17134195997</v>
      </c>
      <c r="C212" s="2">
        <f t="shared" si="110"/>
        <v>300000</v>
      </c>
      <c r="D212" s="50">
        <f t="shared" si="111"/>
        <v>3079.86</v>
      </c>
      <c r="E212" s="3">
        <f>IF(K212=1,VLOOKUP(A211,[1]Plan1!$AQ$43:$AS$500,3),E211)</f>
        <v>3097.42</v>
      </c>
      <c r="F212" s="7">
        <f t="shared" si="112"/>
        <v>40289</v>
      </c>
      <c r="G212" s="8">
        <f t="shared" si="100"/>
        <v>5.701557863019735E-3</v>
      </c>
      <c r="H212" s="7">
        <f t="shared" si="113"/>
        <v>40318</v>
      </c>
      <c r="I212" s="7">
        <f t="shared" si="101"/>
        <v>40318</v>
      </c>
      <c r="J212" s="1">
        <f t="shared" si="114"/>
        <v>21</v>
      </c>
      <c r="K212" s="1">
        <f t="shared" si="102"/>
        <v>13</v>
      </c>
      <c r="L212" s="2">
        <f t="shared" si="103"/>
        <v>1.0035257099999999</v>
      </c>
      <c r="M212" s="10">
        <f t="shared" si="97"/>
        <v>1.0051992000000001</v>
      </c>
      <c r="N212" s="10">
        <f t="shared" si="94"/>
        <v>1.031492161046397</v>
      </c>
      <c r="O212" s="2">
        <f t="shared" si="96"/>
        <v>1.0351288999999999</v>
      </c>
      <c r="P212" s="2">
        <f t="shared" si="104"/>
        <v>310538.67</v>
      </c>
      <c r="Q212" s="9">
        <f t="shared" si="98"/>
        <v>0</v>
      </c>
      <c r="R212" s="4">
        <f t="shared" si="105"/>
        <v>0</v>
      </c>
      <c r="S212" s="59">
        <f t="shared" si="106"/>
        <v>0</v>
      </c>
      <c r="T212" s="8">
        <f t="shared" si="115"/>
        <v>6.8500000000000005E-2</v>
      </c>
      <c r="U212" s="9">
        <f t="shared" si="116"/>
        <v>137</v>
      </c>
      <c r="V212" s="9">
        <v>252</v>
      </c>
      <c r="W212" s="10">
        <f t="shared" si="107"/>
        <v>1.036676596</v>
      </c>
      <c r="X212" s="2">
        <f t="shared" si="108"/>
        <v>11389.50134196</v>
      </c>
      <c r="Y212" s="2">
        <v>0</v>
      </c>
      <c r="Z212" s="3">
        <f t="shared" si="95"/>
        <v>0</v>
      </c>
      <c r="AA212" s="1" t="str">
        <f t="shared" si="117"/>
        <v>A+J=</v>
      </c>
      <c r="AB212" s="7">
        <f t="shared" si="118"/>
        <v>40071</v>
      </c>
      <c r="AC212" s="5"/>
      <c r="AE212" s="45">
        <v>44481</v>
      </c>
      <c r="AF212" s="20" t="s">
        <v>98</v>
      </c>
      <c r="AO212" s="1"/>
    </row>
    <row r="213" spans="1:41" x14ac:dyDescent="0.2">
      <c r="A213" s="118">
        <f t="shared" si="109"/>
        <v>40309</v>
      </c>
      <c r="B213" s="2">
        <f t="shared" si="99"/>
        <v>322100.01470897999</v>
      </c>
      <c r="C213" s="2">
        <f t="shared" si="110"/>
        <v>300000</v>
      </c>
      <c r="D213" s="50">
        <f t="shared" si="111"/>
        <v>3079.86</v>
      </c>
      <c r="E213" s="3">
        <f>IF(K213=1,VLOOKUP(A212,[1]Plan1!$AQ$43:$AS$500,3),E212)</f>
        <v>3097.42</v>
      </c>
      <c r="F213" s="7">
        <f t="shared" si="112"/>
        <v>40289</v>
      </c>
      <c r="G213" s="8">
        <f t="shared" si="100"/>
        <v>5.701557863019735E-3</v>
      </c>
      <c r="H213" s="7">
        <f t="shared" si="113"/>
        <v>40318</v>
      </c>
      <c r="I213" s="7">
        <f t="shared" si="101"/>
        <v>40318</v>
      </c>
      <c r="J213" s="1">
        <f t="shared" si="114"/>
        <v>21</v>
      </c>
      <c r="K213" s="1">
        <f t="shared" si="102"/>
        <v>14</v>
      </c>
      <c r="L213" s="2">
        <f t="shared" si="103"/>
        <v>1.0037974300000001</v>
      </c>
      <c r="M213" s="10">
        <f t="shared" si="97"/>
        <v>1.0051992000000001</v>
      </c>
      <c r="N213" s="10">
        <f t="shared" si="94"/>
        <v>1.031492161046397</v>
      </c>
      <c r="O213" s="2">
        <f t="shared" si="96"/>
        <v>1.03540918</v>
      </c>
      <c r="P213" s="2">
        <f t="shared" si="104"/>
        <v>310622.75400000002</v>
      </c>
      <c r="Q213" s="9">
        <f t="shared" si="98"/>
        <v>0</v>
      </c>
      <c r="R213" s="4">
        <f t="shared" si="105"/>
        <v>0</v>
      </c>
      <c r="S213" s="59">
        <f t="shared" si="106"/>
        <v>0</v>
      </c>
      <c r="T213" s="8">
        <f t="shared" si="115"/>
        <v>6.8500000000000005E-2</v>
      </c>
      <c r="U213" s="9">
        <f t="shared" si="116"/>
        <v>138</v>
      </c>
      <c r="V213" s="9">
        <v>252</v>
      </c>
      <c r="W213" s="10">
        <f t="shared" si="107"/>
        <v>1.036949195</v>
      </c>
      <c r="X213" s="2">
        <f t="shared" si="108"/>
        <v>11477.26070898</v>
      </c>
      <c r="Y213" s="2">
        <v>0</v>
      </c>
      <c r="Z213" s="3">
        <f t="shared" si="95"/>
        <v>0</v>
      </c>
      <c r="AA213" s="1" t="str">
        <f t="shared" si="117"/>
        <v>A+J=</v>
      </c>
      <c r="AB213" s="7">
        <f t="shared" si="118"/>
        <v>40071</v>
      </c>
      <c r="AC213" s="5"/>
      <c r="AE213" s="45">
        <v>44502</v>
      </c>
      <c r="AF213" s="20" t="s">
        <v>99</v>
      </c>
      <c r="AO213" s="1"/>
    </row>
    <row r="214" spans="1:41" x14ac:dyDescent="0.2">
      <c r="A214" s="118">
        <f t="shared" si="109"/>
        <v>40310</v>
      </c>
      <c r="B214" s="2">
        <f t="shared" si="99"/>
        <v>322271.94776026998</v>
      </c>
      <c r="C214" s="2">
        <f t="shared" si="110"/>
        <v>300000</v>
      </c>
      <c r="D214" s="50">
        <f t="shared" si="111"/>
        <v>3079.86</v>
      </c>
      <c r="E214" s="3">
        <f>IF(K214=1,VLOOKUP(A213,[1]Plan1!$AQ$43:$AS$500,3),E213)</f>
        <v>3097.42</v>
      </c>
      <c r="F214" s="7">
        <f t="shared" si="112"/>
        <v>40289</v>
      </c>
      <c r="G214" s="8">
        <f t="shared" si="100"/>
        <v>5.701557863019735E-3</v>
      </c>
      <c r="H214" s="7">
        <f t="shared" si="113"/>
        <v>40318</v>
      </c>
      <c r="I214" s="7">
        <f t="shared" si="101"/>
        <v>40318</v>
      </c>
      <c r="J214" s="1">
        <f t="shared" si="114"/>
        <v>21</v>
      </c>
      <c r="K214" s="1">
        <f t="shared" si="102"/>
        <v>15</v>
      </c>
      <c r="L214" s="2">
        <f t="shared" si="103"/>
        <v>1.00406923</v>
      </c>
      <c r="M214" s="10">
        <f t="shared" si="97"/>
        <v>1.0051992000000001</v>
      </c>
      <c r="N214" s="10">
        <f t="shared" si="94"/>
        <v>1.031492161046397</v>
      </c>
      <c r="O214" s="2">
        <f t="shared" si="96"/>
        <v>1.03568953</v>
      </c>
      <c r="P214" s="2">
        <f t="shared" si="104"/>
        <v>310706.859</v>
      </c>
      <c r="Q214" s="9">
        <f t="shared" si="98"/>
        <v>0</v>
      </c>
      <c r="R214" s="4">
        <f t="shared" si="105"/>
        <v>0</v>
      </c>
      <c r="S214" s="59">
        <f t="shared" si="106"/>
        <v>0</v>
      </c>
      <c r="T214" s="8">
        <f t="shared" si="115"/>
        <v>6.8500000000000005E-2</v>
      </c>
      <c r="U214" s="9">
        <f t="shared" si="116"/>
        <v>139</v>
      </c>
      <c r="V214" s="9">
        <v>252</v>
      </c>
      <c r="W214" s="10">
        <f t="shared" si="107"/>
        <v>1.037221865</v>
      </c>
      <c r="X214" s="2">
        <f t="shared" si="108"/>
        <v>11565.08876027</v>
      </c>
      <c r="Y214" s="2">
        <v>0</v>
      </c>
      <c r="Z214" s="3">
        <f t="shared" si="95"/>
        <v>0</v>
      </c>
      <c r="AA214" s="1" t="str">
        <f t="shared" si="117"/>
        <v>A+J=</v>
      </c>
      <c r="AB214" s="7">
        <f t="shared" si="118"/>
        <v>40071</v>
      </c>
      <c r="AC214" s="5"/>
      <c r="AE214" s="45">
        <v>44515</v>
      </c>
      <c r="AF214" s="20" t="s">
        <v>100</v>
      </c>
      <c r="AO214" s="1"/>
    </row>
    <row r="215" spans="1:41" x14ac:dyDescent="0.2">
      <c r="A215" s="118">
        <f t="shared" si="109"/>
        <v>40311</v>
      </c>
      <c r="B215" s="2">
        <f t="shared" si="99"/>
        <v>322443.97706667997</v>
      </c>
      <c r="C215" s="2">
        <f t="shared" si="110"/>
        <v>300000</v>
      </c>
      <c r="D215" s="50">
        <f t="shared" si="111"/>
        <v>3079.86</v>
      </c>
      <c r="E215" s="3">
        <f>IF(K215=1,VLOOKUP(A214,[1]Plan1!$AQ$43:$AS$500,3),E214)</f>
        <v>3097.42</v>
      </c>
      <c r="F215" s="7">
        <f t="shared" si="112"/>
        <v>40289</v>
      </c>
      <c r="G215" s="8">
        <f t="shared" si="100"/>
        <v>5.701557863019735E-3</v>
      </c>
      <c r="H215" s="7">
        <f t="shared" si="113"/>
        <v>40318</v>
      </c>
      <c r="I215" s="7">
        <f t="shared" si="101"/>
        <v>40318</v>
      </c>
      <c r="J215" s="1">
        <f t="shared" si="114"/>
        <v>21</v>
      </c>
      <c r="K215" s="1">
        <f t="shared" si="102"/>
        <v>16</v>
      </c>
      <c r="L215" s="2">
        <f t="shared" si="103"/>
        <v>1.0043411</v>
      </c>
      <c r="M215" s="10">
        <f t="shared" si="97"/>
        <v>1.0051992000000001</v>
      </c>
      <c r="N215" s="10">
        <f t="shared" si="94"/>
        <v>1.031492161046397</v>
      </c>
      <c r="O215" s="2">
        <f t="shared" si="96"/>
        <v>1.03596997</v>
      </c>
      <c r="P215" s="2">
        <f t="shared" si="104"/>
        <v>310790.99099999998</v>
      </c>
      <c r="Q215" s="9">
        <f t="shared" si="98"/>
        <v>0</v>
      </c>
      <c r="R215" s="4">
        <f t="shared" si="105"/>
        <v>0</v>
      </c>
      <c r="S215" s="59">
        <f t="shared" si="106"/>
        <v>0</v>
      </c>
      <c r="T215" s="8">
        <f t="shared" si="115"/>
        <v>6.8500000000000005E-2</v>
      </c>
      <c r="U215" s="9">
        <f t="shared" si="116"/>
        <v>140</v>
      </c>
      <c r="V215" s="9">
        <v>252</v>
      </c>
      <c r="W215" s="10">
        <f t="shared" si="107"/>
        <v>1.037494607</v>
      </c>
      <c r="X215" s="2">
        <f t="shared" si="108"/>
        <v>11652.98606668</v>
      </c>
      <c r="Y215" s="2">
        <v>0</v>
      </c>
      <c r="Z215" s="3">
        <f t="shared" si="95"/>
        <v>0</v>
      </c>
      <c r="AA215" s="1" t="str">
        <f t="shared" si="117"/>
        <v>A+J=</v>
      </c>
      <c r="AB215" s="7">
        <f t="shared" si="118"/>
        <v>40071</v>
      </c>
      <c r="AC215" s="5"/>
      <c r="AE215" s="45">
        <v>44242</v>
      </c>
      <c r="AF215" s="20" t="s">
        <v>86</v>
      </c>
      <c r="AO215" s="1"/>
    </row>
    <row r="216" spans="1:41" x14ac:dyDescent="0.2">
      <c r="A216" s="118">
        <f t="shared" si="109"/>
        <v>40312</v>
      </c>
      <c r="B216" s="2">
        <f t="shared" si="99"/>
        <v>322616.09332858003</v>
      </c>
      <c r="C216" s="2">
        <f t="shared" si="110"/>
        <v>300000</v>
      </c>
      <c r="D216" s="50">
        <f t="shared" si="111"/>
        <v>3079.86</v>
      </c>
      <c r="E216" s="3">
        <f>IF(K216=1,VLOOKUP(A215,[1]Plan1!$AQ$43:$AS$500,3),E215)</f>
        <v>3097.42</v>
      </c>
      <c r="F216" s="7">
        <f t="shared" si="112"/>
        <v>40289</v>
      </c>
      <c r="G216" s="8">
        <f t="shared" si="100"/>
        <v>5.701557863019735E-3</v>
      </c>
      <c r="H216" s="7">
        <f t="shared" si="113"/>
        <v>40318</v>
      </c>
      <c r="I216" s="7">
        <f t="shared" si="101"/>
        <v>40318</v>
      </c>
      <c r="J216" s="1">
        <f t="shared" si="114"/>
        <v>21</v>
      </c>
      <c r="K216" s="1">
        <f t="shared" si="102"/>
        <v>17</v>
      </c>
      <c r="L216" s="2">
        <f t="shared" si="103"/>
        <v>1.00461304</v>
      </c>
      <c r="M216" s="10">
        <f t="shared" si="97"/>
        <v>1.0051992000000001</v>
      </c>
      <c r="N216" s="10">
        <f t="shared" si="94"/>
        <v>1.031492161046397</v>
      </c>
      <c r="O216" s="2">
        <f t="shared" si="96"/>
        <v>1.0362504699999999</v>
      </c>
      <c r="P216" s="2">
        <f t="shared" si="104"/>
        <v>310875.141</v>
      </c>
      <c r="Q216" s="9">
        <f t="shared" si="98"/>
        <v>0</v>
      </c>
      <c r="R216" s="4">
        <f t="shared" si="105"/>
        <v>0</v>
      </c>
      <c r="S216" s="59">
        <f t="shared" si="106"/>
        <v>0</v>
      </c>
      <c r="T216" s="8">
        <f t="shared" si="115"/>
        <v>6.8500000000000005E-2</v>
      </c>
      <c r="U216" s="9">
        <f t="shared" si="116"/>
        <v>141</v>
      </c>
      <c r="V216" s="9">
        <v>252</v>
      </c>
      <c r="W216" s="10">
        <f t="shared" si="107"/>
        <v>1.0377674210000001</v>
      </c>
      <c r="X216" s="2">
        <f t="shared" si="108"/>
        <v>11740.952328580001</v>
      </c>
      <c r="Y216" s="2">
        <v>0</v>
      </c>
      <c r="Z216" s="3">
        <f t="shared" si="95"/>
        <v>0</v>
      </c>
      <c r="AA216" s="1" t="str">
        <f t="shared" si="117"/>
        <v>A+J=</v>
      </c>
      <c r="AB216" s="7">
        <f t="shared" si="118"/>
        <v>40071</v>
      </c>
      <c r="AC216" s="5"/>
      <c r="AE216" s="45">
        <v>44243</v>
      </c>
      <c r="AF216" s="20" t="s">
        <v>86</v>
      </c>
      <c r="AO216" s="1"/>
    </row>
    <row r="217" spans="1:41" x14ac:dyDescent="0.2">
      <c r="A217" s="118">
        <f t="shared" si="109"/>
        <v>40313</v>
      </c>
      <c r="B217" s="2">
        <f t="shared" si="99"/>
        <v>322788.30592123</v>
      </c>
      <c r="C217" s="2">
        <f t="shared" si="110"/>
        <v>300000</v>
      </c>
      <c r="D217" s="50">
        <f t="shared" si="111"/>
        <v>3079.86</v>
      </c>
      <c r="E217" s="3">
        <f>IF(K217=1,VLOOKUP(A216,[1]Plan1!$AQ$43:$AS$500,3),E216)</f>
        <v>3097.42</v>
      </c>
      <c r="F217" s="7">
        <f t="shared" si="112"/>
        <v>40289</v>
      </c>
      <c r="G217" s="8">
        <f t="shared" si="100"/>
        <v>5.701557863019735E-3</v>
      </c>
      <c r="H217" s="7">
        <f t="shared" si="113"/>
        <v>40347</v>
      </c>
      <c r="I217" s="7">
        <f t="shared" si="101"/>
        <v>40318</v>
      </c>
      <c r="J217" s="1">
        <f t="shared" si="114"/>
        <v>21</v>
      </c>
      <c r="K217" s="1">
        <f t="shared" si="102"/>
        <v>18</v>
      </c>
      <c r="L217" s="2">
        <f t="shared" si="103"/>
        <v>1.0048850600000001</v>
      </c>
      <c r="M217" s="10">
        <f t="shared" si="97"/>
        <v>1.0051992000000001</v>
      </c>
      <c r="N217" s="10">
        <f t="shared" si="94"/>
        <v>1.031492161046397</v>
      </c>
      <c r="O217" s="2">
        <f t="shared" si="96"/>
        <v>1.0365310599999999</v>
      </c>
      <c r="P217" s="2">
        <f t="shared" si="104"/>
        <v>310959.31800000003</v>
      </c>
      <c r="Q217" s="9">
        <f t="shared" si="98"/>
        <v>0</v>
      </c>
      <c r="R217" s="4">
        <f t="shared" si="105"/>
        <v>0</v>
      </c>
      <c r="S217" s="59">
        <f t="shared" si="106"/>
        <v>0</v>
      </c>
      <c r="T217" s="8">
        <f t="shared" si="115"/>
        <v>6.8500000000000005E-2</v>
      </c>
      <c r="U217" s="9">
        <f t="shared" si="116"/>
        <v>142</v>
      </c>
      <c r="V217" s="9">
        <v>252</v>
      </c>
      <c r="W217" s="10">
        <f t="shared" si="107"/>
        <v>1.0380403069999999</v>
      </c>
      <c r="X217" s="2">
        <f t="shared" si="108"/>
        <v>11828.98792123</v>
      </c>
      <c r="Y217" s="2">
        <v>0</v>
      </c>
      <c r="Z217" s="3">
        <f t="shared" si="95"/>
        <v>0</v>
      </c>
      <c r="AA217" s="1" t="str">
        <f t="shared" si="117"/>
        <v>A+J=</v>
      </c>
      <c r="AB217" s="7">
        <f t="shared" si="118"/>
        <v>40071</v>
      </c>
      <c r="AC217" s="5"/>
      <c r="AE217" s="45">
        <v>44288</v>
      </c>
      <c r="AF217" s="20" t="s">
        <v>94</v>
      </c>
      <c r="AO217" s="1"/>
    </row>
    <row r="218" spans="1:41" x14ac:dyDescent="0.2">
      <c r="A218" s="118">
        <f t="shared" si="109"/>
        <v>40314</v>
      </c>
      <c r="B218" s="2">
        <f t="shared" si="99"/>
        <v>322788.30592123</v>
      </c>
      <c r="C218" s="2">
        <f t="shared" si="110"/>
        <v>300000</v>
      </c>
      <c r="D218" s="50">
        <f t="shared" si="111"/>
        <v>3079.86</v>
      </c>
      <c r="E218" s="3">
        <f>IF(K218=1,VLOOKUP(A217,[1]Plan1!$AQ$43:$AS$500,3),E217)</f>
        <v>3097.42</v>
      </c>
      <c r="F218" s="7">
        <f t="shared" si="112"/>
        <v>40289</v>
      </c>
      <c r="G218" s="8">
        <f t="shared" si="100"/>
        <v>5.701557863019735E-3</v>
      </c>
      <c r="H218" s="7">
        <f t="shared" si="113"/>
        <v>40347</v>
      </c>
      <c r="I218" s="7">
        <f t="shared" si="101"/>
        <v>40318</v>
      </c>
      <c r="J218" s="1">
        <f t="shared" si="114"/>
        <v>21</v>
      </c>
      <c r="K218" s="1">
        <f t="shared" si="102"/>
        <v>18</v>
      </c>
      <c r="L218" s="2">
        <f t="shared" si="103"/>
        <v>1.0048850600000001</v>
      </c>
      <c r="M218" s="10">
        <f t="shared" si="97"/>
        <v>1.0051992000000001</v>
      </c>
      <c r="N218" s="10">
        <f t="shared" si="94"/>
        <v>1.031492161046397</v>
      </c>
      <c r="O218" s="2">
        <f t="shared" si="96"/>
        <v>1.0365310599999999</v>
      </c>
      <c r="P218" s="2">
        <f t="shared" si="104"/>
        <v>310959.31800000003</v>
      </c>
      <c r="Q218" s="9">
        <f t="shared" si="98"/>
        <v>0</v>
      </c>
      <c r="R218" s="4">
        <f t="shared" si="105"/>
        <v>0</v>
      </c>
      <c r="S218" s="59">
        <f t="shared" si="106"/>
        <v>0</v>
      </c>
      <c r="T218" s="8">
        <f t="shared" si="115"/>
        <v>6.8500000000000005E-2</v>
      </c>
      <c r="U218" s="9">
        <f t="shared" si="116"/>
        <v>142</v>
      </c>
      <c r="V218" s="9">
        <v>252</v>
      </c>
      <c r="W218" s="10">
        <f t="shared" si="107"/>
        <v>1.0380403069999999</v>
      </c>
      <c r="X218" s="2">
        <f t="shared" si="108"/>
        <v>11828.98792123</v>
      </c>
      <c r="Y218" s="2">
        <v>0</v>
      </c>
      <c r="Z218" s="3">
        <f t="shared" si="95"/>
        <v>0</v>
      </c>
      <c r="AA218" s="1" t="str">
        <f t="shared" si="117"/>
        <v>A+J=</v>
      </c>
      <c r="AB218" s="7">
        <f t="shared" si="118"/>
        <v>40071</v>
      </c>
      <c r="AC218" s="5"/>
      <c r="AE218" s="45">
        <v>44307</v>
      </c>
      <c r="AF218" s="20" t="s">
        <v>88</v>
      </c>
      <c r="AO218" s="1"/>
    </row>
    <row r="219" spans="1:41" x14ac:dyDescent="0.2">
      <c r="A219" s="118">
        <f t="shared" si="109"/>
        <v>40315</v>
      </c>
      <c r="B219" s="2">
        <f t="shared" si="99"/>
        <v>322788.30592123</v>
      </c>
      <c r="C219" s="2">
        <f t="shared" si="110"/>
        <v>300000</v>
      </c>
      <c r="D219" s="50">
        <f t="shared" si="111"/>
        <v>3079.86</v>
      </c>
      <c r="E219" s="3">
        <f>IF(K219=1,VLOOKUP(A218,[1]Plan1!$AQ$43:$AS$500,3),E218)</f>
        <v>3097.42</v>
      </c>
      <c r="F219" s="7">
        <f t="shared" si="112"/>
        <v>40289</v>
      </c>
      <c r="G219" s="8">
        <f t="shared" si="100"/>
        <v>5.701557863019735E-3</v>
      </c>
      <c r="H219" s="7">
        <f t="shared" si="113"/>
        <v>40347</v>
      </c>
      <c r="I219" s="7">
        <f t="shared" si="101"/>
        <v>40318</v>
      </c>
      <c r="J219" s="1">
        <f t="shared" si="114"/>
        <v>21</v>
      </c>
      <c r="K219" s="1">
        <f t="shared" si="102"/>
        <v>18</v>
      </c>
      <c r="L219" s="2">
        <f t="shared" si="103"/>
        <v>1.0048850600000001</v>
      </c>
      <c r="M219" s="10">
        <f t="shared" si="97"/>
        <v>1.0051992000000001</v>
      </c>
      <c r="N219" s="10">
        <f t="shared" si="94"/>
        <v>1.031492161046397</v>
      </c>
      <c r="O219" s="2">
        <f t="shared" si="96"/>
        <v>1.0365310599999999</v>
      </c>
      <c r="P219" s="2">
        <f t="shared" si="104"/>
        <v>310959.31800000003</v>
      </c>
      <c r="Q219" s="9">
        <f t="shared" si="98"/>
        <v>0</v>
      </c>
      <c r="R219" s="4">
        <f t="shared" si="105"/>
        <v>0</v>
      </c>
      <c r="S219" s="59">
        <f t="shared" si="106"/>
        <v>0</v>
      </c>
      <c r="T219" s="8">
        <f t="shared" si="115"/>
        <v>6.8500000000000005E-2</v>
      </c>
      <c r="U219" s="9">
        <f t="shared" si="116"/>
        <v>142</v>
      </c>
      <c r="V219" s="9">
        <v>252</v>
      </c>
      <c r="W219" s="10">
        <f t="shared" si="107"/>
        <v>1.0380403069999999</v>
      </c>
      <c r="X219" s="2">
        <f t="shared" si="108"/>
        <v>11828.98792123</v>
      </c>
      <c r="Y219" s="2">
        <v>0</v>
      </c>
      <c r="Z219" s="3">
        <f t="shared" si="95"/>
        <v>0</v>
      </c>
      <c r="AA219" s="1" t="str">
        <f t="shared" si="117"/>
        <v>A+J=</v>
      </c>
      <c r="AB219" s="7">
        <f t="shared" si="118"/>
        <v>40071</v>
      </c>
      <c r="AC219" s="5"/>
      <c r="AE219" s="45">
        <v>44350</v>
      </c>
      <c r="AF219" s="20" t="s">
        <v>96</v>
      </c>
      <c r="AO219" s="1"/>
    </row>
    <row r="220" spans="1:41" x14ac:dyDescent="0.2">
      <c r="A220" s="118">
        <f t="shared" si="109"/>
        <v>40316</v>
      </c>
      <c r="B220" s="2">
        <f t="shared" si="99"/>
        <v>322960.60834399</v>
      </c>
      <c r="C220" s="2">
        <f t="shared" si="110"/>
        <v>300000</v>
      </c>
      <c r="D220" s="50">
        <f t="shared" si="111"/>
        <v>3079.86</v>
      </c>
      <c r="E220" s="3">
        <f>IF(K220=1,VLOOKUP(A219,[1]Plan1!$AQ$43:$AS$500,3),E219)</f>
        <v>3097.42</v>
      </c>
      <c r="F220" s="7">
        <f t="shared" si="112"/>
        <v>40289</v>
      </c>
      <c r="G220" s="8">
        <f t="shared" si="100"/>
        <v>5.701557863019735E-3</v>
      </c>
      <c r="H220" s="7">
        <f t="shared" si="113"/>
        <v>40347</v>
      </c>
      <c r="I220" s="7">
        <f t="shared" si="101"/>
        <v>40318</v>
      </c>
      <c r="J220" s="1">
        <f t="shared" si="114"/>
        <v>21</v>
      </c>
      <c r="K220" s="1">
        <f t="shared" si="102"/>
        <v>19</v>
      </c>
      <c r="L220" s="2">
        <f t="shared" si="103"/>
        <v>1.0051571500000001</v>
      </c>
      <c r="M220" s="10">
        <f t="shared" si="97"/>
        <v>1.0051992000000001</v>
      </c>
      <c r="N220" s="10">
        <f t="shared" si="94"/>
        <v>1.031492161046397</v>
      </c>
      <c r="O220" s="2">
        <f t="shared" si="96"/>
        <v>1.03681172</v>
      </c>
      <c r="P220" s="2">
        <f t="shared" si="104"/>
        <v>311043.516</v>
      </c>
      <c r="Q220" s="9">
        <f t="shared" si="98"/>
        <v>0</v>
      </c>
      <c r="R220" s="4">
        <f t="shared" si="105"/>
        <v>0</v>
      </c>
      <c r="S220" s="59">
        <f t="shared" si="106"/>
        <v>0</v>
      </c>
      <c r="T220" s="8">
        <f t="shared" si="115"/>
        <v>6.8500000000000005E-2</v>
      </c>
      <c r="U220" s="9">
        <f t="shared" si="116"/>
        <v>143</v>
      </c>
      <c r="V220" s="9">
        <v>252</v>
      </c>
      <c r="W220" s="10">
        <f t="shared" si="107"/>
        <v>1.0383132639999999</v>
      </c>
      <c r="X220" s="2">
        <f t="shared" si="108"/>
        <v>11917.09234399</v>
      </c>
      <c r="Y220" s="2">
        <v>0</v>
      </c>
      <c r="Z220" s="3">
        <f t="shared" si="95"/>
        <v>0</v>
      </c>
      <c r="AA220" s="1" t="str">
        <f t="shared" si="117"/>
        <v>A+J=</v>
      </c>
      <c r="AB220" s="7">
        <f t="shared" si="118"/>
        <v>40071</v>
      </c>
      <c r="AC220" s="5"/>
      <c r="AE220" s="45">
        <v>44446</v>
      </c>
      <c r="AF220" s="20" t="s">
        <v>97</v>
      </c>
      <c r="AO220" s="1"/>
    </row>
    <row r="221" spans="1:41" x14ac:dyDescent="0.2">
      <c r="A221" s="118">
        <f t="shared" si="109"/>
        <v>40317</v>
      </c>
      <c r="B221" s="2">
        <f t="shared" si="99"/>
        <v>323133.00094313</v>
      </c>
      <c r="C221" s="2">
        <f t="shared" si="110"/>
        <v>300000</v>
      </c>
      <c r="D221" s="50">
        <f t="shared" si="111"/>
        <v>3079.86</v>
      </c>
      <c r="E221" s="3">
        <f>IF(K221=1,VLOOKUP(A220,[1]Plan1!$AQ$43:$AS$500,3),E220)</f>
        <v>3097.42</v>
      </c>
      <c r="F221" s="7">
        <f t="shared" si="112"/>
        <v>40289</v>
      </c>
      <c r="G221" s="8">
        <f t="shared" si="100"/>
        <v>5.701557863019735E-3</v>
      </c>
      <c r="H221" s="7">
        <f t="shared" si="113"/>
        <v>40347</v>
      </c>
      <c r="I221" s="7">
        <f t="shared" si="101"/>
        <v>40318</v>
      </c>
      <c r="J221" s="1">
        <f t="shared" si="114"/>
        <v>21</v>
      </c>
      <c r="K221" s="1">
        <f t="shared" si="102"/>
        <v>20</v>
      </c>
      <c r="L221" s="2">
        <f t="shared" si="103"/>
        <v>1.00542931</v>
      </c>
      <c r="M221" s="10">
        <f t="shared" si="97"/>
        <v>1.0051992000000001</v>
      </c>
      <c r="N221" s="10">
        <f t="shared" si="94"/>
        <v>1.031492161046397</v>
      </c>
      <c r="O221" s="2">
        <f t="shared" si="96"/>
        <v>1.0370924500000001</v>
      </c>
      <c r="P221" s="2">
        <f t="shared" si="104"/>
        <v>311127.73499999999</v>
      </c>
      <c r="Q221" s="9">
        <f t="shared" si="98"/>
        <v>0</v>
      </c>
      <c r="R221" s="4">
        <f t="shared" si="105"/>
        <v>0</v>
      </c>
      <c r="S221" s="59">
        <f t="shared" si="106"/>
        <v>0</v>
      </c>
      <c r="T221" s="8">
        <f t="shared" si="115"/>
        <v>6.8500000000000005E-2</v>
      </c>
      <c r="U221" s="9">
        <f t="shared" si="116"/>
        <v>144</v>
      </c>
      <c r="V221" s="9">
        <v>252</v>
      </c>
      <c r="W221" s="10">
        <f t="shared" si="107"/>
        <v>1.038586293</v>
      </c>
      <c r="X221" s="2">
        <f t="shared" si="108"/>
        <v>12005.26594313</v>
      </c>
      <c r="Y221" s="2">
        <v>0</v>
      </c>
      <c r="Z221" s="3">
        <f t="shared" si="95"/>
        <v>0</v>
      </c>
      <c r="AA221" s="1" t="str">
        <f t="shared" si="117"/>
        <v>A+J=</v>
      </c>
      <c r="AB221" s="7">
        <f t="shared" si="118"/>
        <v>40071</v>
      </c>
      <c r="AC221" s="5"/>
      <c r="AE221" s="45">
        <v>44481</v>
      </c>
      <c r="AF221" s="20" t="s">
        <v>98</v>
      </c>
      <c r="AO221" s="1"/>
    </row>
    <row r="222" spans="1:41" x14ac:dyDescent="0.2">
      <c r="A222" s="118">
        <f t="shared" si="109"/>
        <v>40318</v>
      </c>
      <c r="B222" s="2">
        <f t="shared" si="99"/>
        <v>323305.48687061999</v>
      </c>
      <c r="C222" s="2">
        <f t="shared" si="110"/>
        <v>300000</v>
      </c>
      <c r="D222" s="50">
        <f t="shared" si="111"/>
        <v>3079.86</v>
      </c>
      <c r="E222" s="3">
        <f>IF(K222=1,VLOOKUP(A221,[1]Plan1!$AQ$43:$AS$500,3),E221)</f>
        <v>3097.42</v>
      </c>
      <c r="F222" s="7">
        <f t="shared" si="112"/>
        <v>40289</v>
      </c>
      <c r="G222" s="8">
        <f t="shared" si="100"/>
        <v>5.701557863019735E-3</v>
      </c>
      <c r="H222" s="7">
        <f t="shared" si="113"/>
        <v>40347</v>
      </c>
      <c r="I222" s="7">
        <f t="shared" si="101"/>
        <v>40318</v>
      </c>
      <c r="J222" s="1">
        <f t="shared" si="114"/>
        <v>21</v>
      </c>
      <c r="K222" s="1">
        <f t="shared" si="102"/>
        <v>21</v>
      </c>
      <c r="L222" s="2">
        <f t="shared" si="103"/>
        <v>1.0057015499999999</v>
      </c>
      <c r="M222" s="10">
        <f t="shared" si="97"/>
        <v>1.0051992000000001</v>
      </c>
      <c r="N222" s="10">
        <f t="shared" si="94"/>
        <v>1.031492161046397</v>
      </c>
      <c r="O222" s="2">
        <f t="shared" si="96"/>
        <v>1.0373732600000001</v>
      </c>
      <c r="P222" s="2">
        <f t="shared" si="104"/>
        <v>311211.978</v>
      </c>
      <c r="Q222" s="9">
        <f t="shared" si="98"/>
        <v>0</v>
      </c>
      <c r="R222" s="4">
        <f t="shared" si="105"/>
        <v>0</v>
      </c>
      <c r="S222" s="59">
        <f t="shared" si="106"/>
        <v>0</v>
      </c>
      <c r="T222" s="8">
        <f t="shared" si="115"/>
        <v>6.8500000000000005E-2</v>
      </c>
      <c r="U222" s="9">
        <f t="shared" si="116"/>
        <v>145</v>
      </c>
      <c r="V222" s="9">
        <v>252</v>
      </c>
      <c r="W222" s="10">
        <f t="shared" si="107"/>
        <v>1.0388593939999999</v>
      </c>
      <c r="X222" s="2">
        <f t="shared" si="108"/>
        <v>12093.50887062</v>
      </c>
      <c r="Y222" s="2">
        <v>0</v>
      </c>
      <c r="Z222" s="3">
        <f t="shared" si="95"/>
        <v>0</v>
      </c>
      <c r="AA222" s="1" t="str">
        <f t="shared" si="117"/>
        <v>A+J=</v>
      </c>
      <c r="AB222" s="7">
        <f t="shared" si="118"/>
        <v>40071</v>
      </c>
      <c r="AC222" s="5"/>
      <c r="AE222" s="45">
        <v>44502</v>
      </c>
      <c r="AF222" s="20" t="s">
        <v>99</v>
      </c>
      <c r="AO222" s="1"/>
    </row>
    <row r="223" spans="1:41" x14ac:dyDescent="0.2">
      <c r="A223" s="118">
        <f t="shared" si="109"/>
        <v>40319</v>
      </c>
      <c r="B223" s="2">
        <f t="shared" si="99"/>
        <v>323459.89142443001</v>
      </c>
      <c r="C223" s="2">
        <f t="shared" si="110"/>
        <v>300000</v>
      </c>
      <c r="D223" s="50">
        <f t="shared" si="111"/>
        <v>3097.42</v>
      </c>
      <c r="E223" s="3">
        <f>IF(K223=1,VLOOKUP(A222,[1]Plan1!$AQ$43:$AS$500,3),E222)</f>
        <v>3110.74</v>
      </c>
      <c r="F223" s="7">
        <f t="shared" si="112"/>
        <v>40319</v>
      </c>
      <c r="G223" s="8">
        <f t="shared" si="100"/>
        <v>4.3003531971768094E-3</v>
      </c>
      <c r="H223" s="7">
        <f t="shared" si="113"/>
        <v>40347</v>
      </c>
      <c r="I223" s="7">
        <f t="shared" si="101"/>
        <v>40347</v>
      </c>
      <c r="J223" s="1">
        <f t="shared" si="114"/>
        <v>20</v>
      </c>
      <c r="K223" s="1">
        <f t="shared" si="102"/>
        <v>1</v>
      </c>
      <c r="L223" s="2">
        <f t="shared" si="103"/>
        <v>1.00021457</v>
      </c>
      <c r="M223" s="10">
        <f t="shared" si="97"/>
        <v>1.0057015499999999</v>
      </c>
      <c r="N223" s="10">
        <f t="shared" ref="N223:N286" si="119">IF(I223&gt;I222,N222*M223,N222)</f>
        <v>1.037373265177211</v>
      </c>
      <c r="O223" s="2">
        <f t="shared" si="96"/>
        <v>1.03759585</v>
      </c>
      <c r="P223" s="2">
        <f t="shared" si="104"/>
        <v>311278.755</v>
      </c>
      <c r="Q223" s="9">
        <f t="shared" si="98"/>
        <v>0</v>
      </c>
      <c r="R223" s="4">
        <f t="shared" si="105"/>
        <v>0</v>
      </c>
      <c r="S223" s="59">
        <f t="shared" si="106"/>
        <v>0</v>
      </c>
      <c r="T223" s="8">
        <f t="shared" si="115"/>
        <v>6.8500000000000005E-2</v>
      </c>
      <c r="U223" s="9">
        <f t="shared" si="116"/>
        <v>146</v>
      </c>
      <c r="V223" s="9">
        <v>252</v>
      </c>
      <c r="W223" s="10">
        <f t="shared" si="107"/>
        <v>1.0391325659999999</v>
      </c>
      <c r="X223" s="2">
        <f t="shared" si="108"/>
        <v>12181.13642443</v>
      </c>
      <c r="Y223" s="2">
        <v>0</v>
      </c>
      <c r="Z223" s="3">
        <f t="shared" si="95"/>
        <v>0</v>
      </c>
      <c r="AA223" s="1" t="str">
        <f t="shared" si="117"/>
        <v>A+J=</v>
      </c>
      <c r="AB223" s="7">
        <f t="shared" si="118"/>
        <v>40071</v>
      </c>
      <c r="AC223" s="5"/>
      <c r="AE223" s="45">
        <v>44515</v>
      </c>
      <c r="AF223" s="20" t="s">
        <v>100</v>
      </c>
      <c r="AO223" s="1"/>
    </row>
    <row r="224" spans="1:41" x14ac:dyDescent="0.2">
      <c r="A224" s="118">
        <f t="shared" si="109"/>
        <v>40320</v>
      </c>
      <c r="B224" s="2">
        <f t="shared" si="99"/>
        <v>323614.37389898999</v>
      </c>
      <c r="C224" s="2">
        <f t="shared" si="110"/>
        <v>300000</v>
      </c>
      <c r="D224" s="50">
        <f t="shared" si="111"/>
        <v>3097.42</v>
      </c>
      <c r="E224" s="3">
        <f>IF(K224=1,VLOOKUP(A223,[1]Plan1!$AQ$43:$AS$500,3),E223)</f>
        <v>3110.74</v>
      </c>
      <c r="F224" s="7">
        <f t="shared" si="112"/>
        <v>40319</v>
      </c>
      <c r="G224" s="8">
        <f t="shared" si="100"/>
        <v>4.3003531971768094E-3</v>
      </c>
      <c r="H224" s="7">
        <f t="shared" si="113"/>
        <v>40347</v>
      </c>
      <c r="I224" s="7">
        <f t="shared" si="101"/>
        <v>40347</v>
      </c>
      <c r="J224" s="1">
        <f t="shared" si="114"/>
        <v>20</v>
      </c>
      <c r="K224" s="1">
        <f t="shared" si="102"/>
        <v>2</v>
      </c>
      <c r="L224" s="2">
        <f t="shared" si="103"/>
        <v>1.0004291999999999</v>
      </c>
      <c r="M224" s="10">
        <f t="shared" si="97"/>
        <v>1.0057015499999999</v>
      </c>
      <c r="N224" s="10">
        <f t="shared" si="119"/>
        <v>1.037373265177211</v>
      </c>
      <c r="O224" s="2">
        <f t="shared" si="96"/>
        <v>1.0378185</v>
      </c>
      <c r="P224" s="2">
        <f t="shared" si="104"/>
        <v>311345.55</v>
      </c>
      <c r="Q224" s="9">
        <f t="shared" si="98"/>
        <v>0</v>
      </c>
      <c r="R224" s="4">
        <f t="shared" si="105"/>
        <v>0</v>
      </c>
      <c r="S224" s="59">
        <f t="shared" si="106"/>
        <v>0</v>
      </c>
      <c r="T224" s="8">
        <f t="shared" si="115"/>
        <v>6.8500000000000005E-2</v>
      </c>
      <c r="U224" s="9">
        <f t="shared" si="116"/>
        <v>147</v>
      </c>
      <c r="V224" s="9">
        <v>252</v>
      </c>
      <c r="W224" s="10">
        <f t="shared" si="107"/>
        <v>1.039405811</v>
      </c>
      <c r="X224" s="2">
        <f t="shared" si="108"/>
        <v>12268.82389899</v>
      </c>
      <c r="Y224" s="2">
        <v>0</v>
      </c>
      <c r="Z224" s="3">
        <f t="shared" si="95"/>
        <v>0</v>
      </c>
      <c r="AA224" s="1" t="str">
        <f t="shared" si="117"/>
        <v>A+J=</v>
      </c>
      <c r="AB224" s="7">
        <f t="shared" si="118"/>
        <v>40071</v>
      </c>
      <c r="AC224" s="5"/>
      <c r="AO224" s="1"/>
    </row>
    <row r="225" spans="1:41" x14ac:dyDescent="0.2">
      <c r="A225" s="118">
        <f t="shared" si="109"/>
        <v>40321</v>
      </c>
      <c r="B225" s="2">
        <f t="shared" si="99"/>
        <v>323614.37389898999</v>
      </c>
      <c r="C225" s="2">
        <f t="shared" si="110"/>
        <v>300000</v>
      </c>
      <c r="D225" s="50">
        <f t="shared" si="111"/>
        <v>3097.42</v>
      </c>
      <c r="E225" s="3">
        <f>IF(K225=1,VLOOKUP(A224,[1]Plan1!$AQ$43:$AS$500,3),E224)</f>
        <v>3110.74</v>
      </c>
      <c r="F225" s="7">
        <f t="shared" si="112"/>
        <v>40319</v>
      </c>
      <c r="G225" s="8">
        <f t="shared" si="100"/>
        <v>4.3003531971768094E-3</v>
      </c>
      <c r="H225" s="7">
        <f t="shared" si="113"/>
        <v>40347</v>
      </c>
      <c r="I225" s="7">
        <f t="shared" si="101"/>
        <v>40347</v>
      </c>
      <c r="J225" s="1">
        <f t="shared" si="114"/>
        <v>20</v>
      </c>
      <c r="K225" s="1">
        <f t="shared" si="102"/>
        <v>2</v>
      </c>
      <c r="L225" s="2">
        <f t="shared" si="103"/>
        <v>1.0004291999999999</v>
      </c>
      <c r="M225" s="10">
        <f t="shared" si="97"/>
        <v>1.0057015499999999</v>
      </c>
      <c r="N225" s="10">
        <f t="shared" si="119"/>
        <v>1.037373265177211</v>
      </c>
      <c r="O225" s="2">
        <f t="shared" si="96"/>
        <v>1.0378185</v>
      </c>
      <c r="P225" s="2">
        <f t="shared" si="104"/>
        <v>311345.55</v>
      </c>
      <c r="Q225" s="9">
        <f t="shared" si="98"/>
        <v>0</v>
      </c>
      <c r="R225" s="4">
        <f t="shared" si="105"/>
        <v>0</v>
      </c>
      <c r="S225" s="59">
        <f t="shared" si="106"/>
        <v>0</v>
      </c>
      <c r="T225" s="8">
        <f t="shared" si="115"/>
        <v>6.8500000000000005E-2</v>
      </c>
      <c r="U225" s="9">
        <f t="shared" si="116"/>
        <v>147</v>
      </c>
      <c r="V225" s="9">
        <v>252</v>
      </c>
      <c r="W225" s="10">
        <f t="shared" si="107"/>
        <v>1.039405811</v>
      </c>
      <c r="X225" s="2">
        <f t="shared" si="108"/>
        <v>12268.82389899</v>
      </c>
      <c r="Y225" s="2">
        <v>0</v>
      </c>
      <c r="Z225" s="3">
        <f t="shared" si="95"/>
        <v>0</v>
      </c>
      <c r="AA225" s="1" t="str">
        <f t="shared" si="117"/>
        <v>A+J=</v>
      </c>
      <c r="AB225" s="7">
        <f t="shared" si="118"/>
        <v>40071</v>
      </c>
      <c r="AC225" s="5"/>
      <c r="AO225" s="1"/>
    </row>
    <row r="226" spans="1:41" x14ac:dyDescent="0.2">
      <c r="A226" s="118">
        <f t="shared" si="109"/>
        <v>40322</v>
      </c>
      <c r="B226" s="2">
        <f t="shared" si="99"/>
        <v>323614.37389898999</v>
      </c>
      <c r="C226" s="2">
        <f t="shared" si="110"/>
        <v>300000</v>
      </c>
      <c r="D226" s="50">
        <f t="shared" si="111"/>
        <v>3097.42</v>
      </c>
      <c r="E226" s="3">
        <f>IF(K226=1,VLOOKUP(A225,[1]Plan1!$AQ$43:$AS$500,3),E225)</f>
        <v>3110.74</v>
      </c>
      <c r="F226" s="7">
        <f t="shared" si="112"/>
        <v>40319</v>
      </c>
      <c r="G226" s="8">
        <f t="shared" si="100"/>
        <v>4.3003531971768094E-3</v>
      </c>
      <c r="H226" s="7">
        <f t="shared" si="113"/>
        <v>40347</v>
      </c>
      <c r="I226" s="7">
        <f t="shared" si="101"/>
        <v>40347</v>
      </c>
      <c r="J226" s="1">
        <f t="shared" si="114"/>
        <v>20</v>
      </c>
      <c r="K226" s="1">
        <f t="shared" si="102"/>
        <v>2</v>
      </c>
      <c r="L226" s="2">
        <f t="shared" si="103"/>
        <v>1.0004291999999999</v>
      </c>
      <c r="M226" s="10">
        <f t="shared" si="97"/>
        <v>1.0057015499999999</v>
      </c>
      <c r="N226" s="10">
        <f t="shared" si="119"/>
        <v>1.037373265177211</v>
      </c>
      <c r="O226" s="2">
        <f t="shared" si="96"/>
        <v>1.0378185</v>
      </c>
      <c r="P226" s="2">
        <f t="shared" si="104"/>
        <v>311345.55</v>
      </c>
      <c r="Q226" s="9">
        <f t="shared" si="98"/>
        <v>0</v>
      </c>
      <c r="R226" s="4">
        <f t="shared" si="105"/>
        <v>0</v>
      </c>
      <c r="S226" s="59">
        <f t="shared" si="106"/>
        <v>0</v>
      </c>
      <c r="T226" s="8">
        <f t="shared" si="115"/>
        <v>6.8500000000000005E-2</v>
      </c>
      <c r="U226" s="9">
        <f t="shared" si="116"/>
        <v>147</v>
      </c>
      <c r="V226" s="9">
        <v>252</v>
      </c>
      <c r="W226" s="10">
        <f t="shared" si="107"/>
        <v>1.039405811</v>
      </c>
      <c r="X226" s="2">
        <f t="shared" si="108"/>
        <v>12268.82389899</v>
      </c>
      <c r="Y226" s="2">
        <v>0</v>
      </c>
      <c r="Z226" s="3">
        <f t="shared" si="95"/>
        <v>0</v>
      </c>
      <c r="AA226" s="1" t="str">
        <f t="shared" si="117"/>
        <v>A+J=</v>
      </c>
      <c r="AB226" s="7">
        <f t="shared" si="118"/>
        <v>40071</v>
      </c>
      <c r="AC226" s="5"/>
      <c r="AO226" s="1"/>
    </row>
    <row r="227" spans="1:41" x14ac:dyDescent="0.2">
      <c r="A227" s="118">
        <f t="shared" si="109"/>
        <v>40323</v>
      </c>
      <c r="B227" s="2">
        <f t="shared" si="99"/>
        <v>323768.92746277002</v>
      </c>
      <c r="C227" s="2">
        <f t="shared" si="110"/>
        <v>300000</v>
      </c>
      <c r="D227" s="50">
        <f t="shared" si="111"/>
        <v>3097.42</v>
      </c>
      <c r="E227" s="3">
        <f>IF(K227=1,VLOOKUP(A226,[1]Plan1!$AQ$43:$AS$500,3),E226)</f>
        <v>3110.74</v>
      </c>
      <c r="F227" s="7">
        <f t="shared" si="112"/>
        <v>40319</v>
      </c>
      <c r="G227" s="8">
        <f t="shared" si="100"/>
        <v>4.3003531971768094E-3</v>
      </c>
      <c r="H227" s="7">
        <f t="shared" si="113"/>
        <v>40347</v>
      </c>
      <c r="I227" s="7">
        <f t="shared" si="101"/>
        <v>40347</v>
      </c>
      <c r="J227" s="1">
        <f t="shared" si="114"/>
        <v>20</v>
      </c>
      <c r="K227" s="1">
        <f t="shared" si="102"/>
        <v>3</v>
      </c>
      <c r="L227" s="2">
        <f t="shared" si="103"/>
        <v>1.00064387</v>
      </c>
      <c r="M227" s="10">
        <f t="shared" si="97"/>
        <v>1.0057015499999999</v>
      </c>
      <c r="N227" s="10">
        <f t="shared" si="119"/>
        <v>1.037373265177211</v>
      </c>
      <c r="O227" s="2">
        <f t="shared" si="96"/>
        <v>1.0380411899999999</v>
      </c>
      <c r="P227" s="2">
        <f t="shared" si="104"/>
        <v>311412.35700000002</v>
      </c>
      <c r="Q227" s="9">
        <f t="shared" si="98"/>
        <v>0</v>
      </c>
      <c r="R227" s="4">
        <f t="shared" si="105"/>
        <v>0</v>
      </c>
      <c r="S227" s="59">
        <f t="shared" si="106"/>
        <v>0</v>
      </c>
      <c r="T227" s="8">
        <f t="shared" si="115"/>
        <v>6.8500000000000005E-2</v>
      </c>
      <c r="U227" s="9">
        <f t="shared" si="116"/>
        <v>148</v>
      </c>
      <c r="V227" s="9">
        <v>252</v>
      </c>
      <c r="W227" s="10">
        <f t="shared" si="107"/>
        <v>1.0396791270000001</v>
      </c>
      <c r="X227" s="2">
        <f t="shared" si="108"/>
        <v>12356.57046277</v>
      </c>
      <c r="Y227" s="2">
        <v>0</v>
      </c>
      <c r="Z227" s="3">
        <f t="shared" si="95"/>
        <v>0</v>
      </c>
      <c r="AA227" s="1" t="str">
        <f t="shared" si="117"/>
        <v>A+J=</v>
      </c>
      <c r="AB227" s="7">
        <f t="shared" si="118"/>
        <v>40071</v>
      </c>
      <c r="AC227" s="5"/>
      <c r="AO227" s="1"/>
    </row>
    <row r="228" spans="1:41" x14ac:dyDescent="0.2">
      <c r="A228" s="118">
        <f t="shared" si="109"/>
        <v>40324</v>
      </c>
      <c r="B228" s="2">
        <f t="shared" si="99"/>
        <v>323923.55869103997</v>
      </c>
      <c r="C228" s="2">
        <f t="shared" si="110"/>
        <v>300000</v>
      </c>
      <c r="D228" s="50">
        <f t="shared" si="111"/>
        <v>3097.42</v>
      </c>
      <c r="E228" s="3">
        <f>IF(K228=1,VLOOKUP(A227,[1]Plan1!$AQ$43:$AS$500,3),E227)</f>
        <v>3110.74</v>
      </c>
      <c r="F228" s="7">
        <f t="shared" si="112"/>
        <v>40319</v>
      </c>
      <c r="G228" s="8">
        <f t="shared" si="100"/>
        <v>4.3003531971768094E-3</v>
      </c>
      <c r="H228" s="7">
        <f t="shared" si="113"/>
        <v>40347</v>
      </c>
      <c r="I228" s="7">
        <f t="shared" si="101"/>
        <v>40347</v>
      </c>
      <c r="J228" s="1">
        <f t="shared" si="114"/>
        <v>20</v>
      </c>
      <c r="K228" s="1">
        <f t="shared" si="102"/>
        <v>4</v>
      </c>
      <c r="L228" s="2">
        <f t="shared" si="103"/>
        <v>1.00085859</v>
      </c>
      <c r="M228" s="10">
        <f t="shared" si="97"/>
        <v>1.0057015499999999</v>
      </c>
      <c r="N228" s="10">
        <f t="shared" si="119"/>
        <v>1.037373265177211</v>
      </c>
      <c r="O228" s="2">
        <f t="shared" si="96"/>
        <v>1.03826394</v>
      </c>
      <c r="P228" s="2">
        <f t="shared" si="104"/>
        <v>311479.18199999997</v>
      </c>
      <c r="Q228" s="9">
        <f t="shared" si="98"/>
        <v>0</v>
      </c>
      <c r="R228" s="4">
        <f t="shared" si="105"/>
        <v>0</v>
      </c>
      <c r="S228" s="59">
        <f t="shared" si="106"/>
        <v>0</v>
      </c>
      <c r="T228" s="8">
        <f t="shared" si="115"/>
        <v>6.8500000000000005E-2</v>
      </c>
      <c r="U228" s="9">
        <f t="shared" si="116"/>
        <v>149</v>
      </c>
      <c r="V228" s="9">
        <v>252</v>
      </c>
      <c r="W228" s="10">
        <f t="shared" si="107"/>
        <v>1.039952515</v>
      </c>
      <c r="X228" s="2">
        <f t="shared" si="108"/>
        <v>12444.376691040001</v>
      </c>
      <c r="Y228" s="2">
        <v>0</v>
      </c>
      <c r="Z228" s="3">
        <f t="shared" si="95"/>
        <v>0</v>
      </c>
      <c r="AA228" s="1" t="str">
        <f t="shared" si="117"/>
        <v>A+J=</v>
      </c>
      <c r="AB228" s="7">
        <f t="shared" si="118"/>
        <v>40071</v>
      </c>
      <c r="AC228" s="5"/>
      <c r="AO228" s="1"/>
    </row>
    <row r="229" spans="1:41" x14ac:dyDescent="0.2">
      <c r="A229" s="118">
        <f t="shared" si="109"/>
        <v>40325</v>
      </c>
      <c r="B229" s="2">
        <f t="shared" si="99"/>
        <v>324078.25825096003</v>
      </c>
      <c r="C229" s="2">
        <f t="shared" si="110"/>
        <v>300000</v>
      </c>
      <c r="D229" s="50">
        <f t="shared" si="111"/>
        <v>3097.42</v>
      </c>
      <c r="E229" s="3">
        <f>IF(K229=1,VLOOKUP(A228,[1]Plan1!$AQ$43:$AS$500,3),E228)</f>
        <v>3110.74</v>
      </c>
      <c r="F229" s="7">
        <f t="shared" si="112"/>
        <v>40319</v>
      </c>
      <c r="G229" s="8">
        <f t="shared" si="100"/>
        <v>4.3003531971768094E-3</v>
      </c>
      <c r="H229" s="7">
        <f t="shared" si="113"/>
        <v>40347</v>
      </c>
      <c r="I229" s="7">
        <f t="shared" si="101"/>
        <v>40347</v>
      </c>
      <c r="J229" s="1">
        <f t="shared" si="114"/>
        <v>20</v>
      </c>
      <c r="K229" s="1">
        <f t="shared" si="102"/>
        <v>5</v>
      </c>
      <c r="L229" s="2">
        <f t="shared" si="103"/>
        <v>1.00107335</v>
      </c>
      <c r="M229" s="10">
        <f t="shared" si="97"/>
        <v>1.0057015499999999</v>
      </c>
      <c r="N229" s="10">
        <f t="shared" si="119"/>
        <v>1.037373265177211</v>
      </c>
      <c r="O229" s="2">
        <f t="shared" si="96"/>
        <v>1.0384867200000001</v>
      </c>
      <c r="P229" s="2">
        <f t="shared" si="104"/>
        <v>311546.016</v>
      </c>
      <c r="Q229" s="9">
        <f t="shared" si="98"/>
        <v>0</v>
      </c>
      <c r="R229" s="4">
        <f t="shared" si="105"/>
        <v>0</v>
      </c>
      <c r="S229" s="59">
        <f t="shared" si="106"/>
        <v>0</v>
      </c>
      <c r="T229" s="8">
        <f t="shared" si="115"/>
        <v>6.8500000000000005E-2</v>
      </c>
      <c r="U229" s="9">
        <f t="shared" si="116"/>
        <v>150</v>
      </c>
      <c r="V229" s="9">
        <v>252</v>
      </c>
      <c r="W229" s="10">
        <f t="shared" si="107"/>
        <v>1.040225975</v>
      </c>
      <c r="X229" s="2">
        <f t="shared" si="108"/>
        <v>12532.24225096</v>
      </c>
      <c r="Y229" s="2">
        <v>0</v>
      </c>
      <c r="Z229" s="3">
        <f t="shared" si="95"/>
        <v>0</v>
      </c>
      <c r="AA229" s="1" t="str">
        <f t="shared" si="117"/>
        <v>A+J=</v>
      </c>
      <c r="AB229" s="7">
        <f t="shared" si="118"/>
        <v>40071</v>
      </c>
      <c r="AC229" s="5"/>
      <c r="AO229" s="1"/>
    </row>
    <row r="230" spans="1:41" x14ac:dyDescent="0.2">
      <c r="A230" s="118">
        <f t="shared" si="109"/>
        <v>40326</v>
      </c>
      <c r="B230" s="2">
        <f t="shared" si="99"/>
        <v>324233.03552885004</v>
      </c>
      <c r="C230" s="2">
        <f t="shared" si="110"/>
        <v>300000</v>
      </c>
      <c r="D230" s="50">
        <f t="shared" si="111"/>
        <v>3097.42</v>
      </c>
      <c r="E230" s="3">
        <f>IF(K230=1,VLOOKUP(A229,[1]Plan1!$AQ$43:$AS$500,3),E229)</f>
        <v>3110.74</v>
      </c>
      <c r="F230" s="7">
        <f t="shared" si="112"/>
        <v>40319</v>
      </c>
      <c r="G230" s="8">
        <f t="shared" si="100"/>
        <v>4.3003531971768094E-3</v>
      </c>
      <c r="H230" s="7">
        <f t="shared" si="113"/>
        <v>40347</v>
      </c>
      <c r="I230" s="7">
        <f t="shared" si="101"/>
        <v>40347</v>
      </c>
      <c r="J230" s="1">
        <f t="shared" si="114"/>
        <v>20</v>
      </c>
      <c r="K230" s="1">
        <f t="shared" si="102"/>
        <v>6</v>
      </c>
      <c r="L230" s="2">
        <f t="shared" si="103"/>
        <v>1.0012881600000001</v>
      </c>
      <c r="M230" s="10">
        <f t="shared" si="97"/>
        <v>1.0057015499999999</v>
      </c>
      <c r="N230" s="10">
        <f t="shared" si="119"/>
        <v>1.037373265177211</v>
      </c>
      <c r="O230" s="2">
        <f t="shared" si="96"/>
        <v>1.03870956</v>
      </c>
      <c r="P230" s="2">
        <f t="shared" si="104"/>
        <v>311612.86800000002</v>
      </c>
      <c r="Q230" s="9">
        <f t="shared" si="98"/>
        <v>0</v>
      </c>
      <c r="R230" s="4">
        <f t="shared" si="105"/>
        <v>0</v>
      </c>
      <c r="S230" s="59">
        <f t="shared" si="106"/>
        <v>0</v>
      </c>
      <c r="T230" s="8">
        <f t="shared" si="115"/>
        <v>6.8500000000000005E-2</v>
      </c>
      <c r="U230" s="9">
        <f t="shared" si="116"/>
        <v>151</v>
      </c>
      <c r="V230" s="9">
        <v>252</v>
      </c>
      <c r="W230" s="10">
        <f t="shared" si="107"/>
        <v>1.040499507</v>
      </c>
      <c r="X230" s="2">
        <f t="shared" si="108"/>
        <v>12620.167528849999</v>
      </c>
      <c r="Y230" s="2">
        <v>0</v>
      </c>
      <c r="Z230" s="3">
        <f t="shared" ref="Z230:Z293" si="120">IF(S230&gt;0,S230+X230+Y230,0)</f>
        <v>0</v>
      </c>
      <c r="AA230" s="1" t="str">
        <f t="shared" si="117"/>
        <v>A+J=</v>
      </c>
      <c r="AB230" s="7">
        <f t="shared" si="118"/>
        <v>40071</v>
      </c>
      <c r="AC230" s="5"/>
      <c r="AO230" s="1"/>
    </row>
    <row r="231" spans="1:41" x14ac:dyDescent="0.2">
      <c r="A231" s="118">
        <f t="shared" si="109"/>
        <v>40327</v>
      </c>
      <c r="B231" s="2">
        <f t="shared" si="99"/>
        <v>324387.88743160001</v>
      </c>
      <c r="C231" s="2">
        <f t="shared" si="110"/>
        <v>300000</v>
      </c>
      <c r="D231" s="50">
        <f t="shared" si="111"/>
        <v>3097.42</v>
      </c>
      <c r="E231" s="3">
        <f>IF(K231=1,VLOOKUP(A230,[1]Plan1!$AQ$43:$AS$500,3),E230)</f>
        <v>3110.74</v>
      </c>
      <c r="F231" s="7">
        <f t="shared" si="112"/>
        <v>40319</v>
      </c>
      <c r="G231" s="8">
        <f t="shared" si="100"/>
        <v>4.3003531971768094E-3</v>
      </c>
      <c r="H231" s="7">
        <f t="shared" si="113"/>
        <v>40347</v>
      </c>
      <c r="I231" s="7">
        <f t="shared" si="101"/>
        <v>40347</v>
      </c>
      <c r="J231" s="1">
        <f t="shared" si="114"/>
        <v>20</v>
      </c>
      <c r="K231" s="1">
        <f t="shared" si="102"/>
        <v>7</v>
      </c>
      <c r="L231" s="2">
        <f t="shared" si="103"/>
        <v>1.0015030199999999</v>
      </c>
      <c r="M231" s="10">
        <f t="shared" si="97"/>
        <v>1.0057015499999999</v>
      </c>
      <c r="N231" s="10">
        <f t="shared" si="119"/>
        <v>1.037373265177211</v>
      </c>
      <c r="O231" s="2">
        <f t="shared" si="96"/>
        <v>1.0389324499999999</v>
      </c>
      <c r="P231" s="2">
        <f t="shared" si="104"/>
        <v>311679.73499999999</v>
      </c>
      <c r="Q231" s="9">
        <f t="shared" si="98"/>
        <v>0</v>
      </c>
      <c r="R231" s="4">
        <f t="shared" si="105"/>
        <v>0</v>
      </c>
      <c r="S231" s="59">
        <f t="shared" si="106"/>
        <v>0</v>
      </c>
      <c r="T231" s="8">
        <f t="shared" si="115"/>
        <v>6.8500000000000005E-2</v>
      </c>
      <c r="U231" s="9">
        <f t="shared" si="116"/>
        <v>152</v>
      </c>
      <c r="V231" s="9">
        <v>252</v>
      </c>
      <c r="W231" s="10">
        <f t="shared" si="107"/>
        <v>1.040773111</v>
      </c>
      <c r="X231" s="2">
        <f t="shared" si="108"/>
        <v>12708.1524316</v>
      </c>
      <c r="Y231" s="2">
        <v>0</v>
      </c>
      <c r="Z231" s="3">
        <f t="shared" si="120"/>
        <v>0</v>
      </c>
      <c r="AA231" s="1" t="str">
        <f t="shared" si="117"/>
        <v>A+J=</v>
      </c>
      <c r="AB231" s="7">
        <f t="shared" si="118"/>
        <v>40071</v>
      </c>
      <c r="AC231" s="5"/>
      <c r="AO231" s="1"/>
    </row>
    <row r="232" spans="1:41" x14ac:dyDescent="0.2">
      <c r="A232" s="118">
        <f t="shared" si="109"/>
        <v>40328</v>
      </c>
      <c r="B232" s="2">
        <f t="shared" si="99"/>
        <v>324387.88743160001</v>
      </c>
      <c r="C232" s="2">
        <f t="shared" si="110"/>
        <v>300000</v>
      </c>
      <c r="D232" s="50">
        <f t="shared" si="111"/>
        <v>3097.42</v>
      </c>
      <c r="E232" s="3">
        <f>IF(K232=1,VLOOKUP(A231,[1]Plan1!$AQ$43:$AS$500,3),E231)</f>
        <v>3110.74</v>
      </c>
      <c r="F232" s="7">
        <f t="shared" si="112"/>
        <v>40319</v>
      </c>
      <c r="G232" s="8">
        <f t="shared" si="100"/>
        <v>4.3003531971768094E-3</v>
      </c>
      <c r="H232" s="7">
        <f t="shared" si="113"/>
        <v>40347</v>
      </c>
      <c r="I232" s="7">
        <f t="shared" si="101"/>
        <v>40347</v>
      </c>
      <c r="J232" s="1">
        <f t="shared" si="114"/>
        <v>20</v>
      </c>
      <c r="K232" s="1">
        <f t="shared" si="102"/>
        <v>7</v>
      </c>
      <c r="L232" s="2">
        <f t="shared" si="103"/>
        <v>1.0015030199999999</v>
      </c>
      <c r="M232" s="10">
        <f t="shared" si="97"/>
        <v>1.0057015499999999</v>
      </c>
      <c r="N232" s="10">
        <f t="shared" si="119"/>
        <v>1.037373265177211</v>
      </c>
      <c r="O232" s="2">
        <f t="shared" si="96"/>
        <v>1.0389324499999999</v>
      </c>
      <c r="P232" s="2">
        <f t="shared" si="104"/>
        <v>311679.73499999999</v>
      </c>
      <c r="Q232" s="9">
        <f t="shared" si="98"/>
        <v>0</v>
      </c>
      <c r="R232" s="4">
        <f t="shared" si="105"/>
        <v>0</v>
      </c>
      <c r="S232" s="59">
        <f t="shared" si="106"/>
        <v>0</v>
      </c>
      <c r="T232" s="8">
        <f t="shared" si="115"/>
        <v>6.8500000000000005E-2</v>
      </c>
      <c r="U232" s="9">
        <f t="shared" si="116"/>
        <v>152</v>
      </c>
      <c r="V232" s="9">
        <v>252</v>
      </c>
      <c r="W232" s="10">
        <f t="shared" si="107"/>
        <v>1.040773111</v>
      </c>
      <c r="X232" s="2">
        <f t="shared" si="108"/>
        <v>12708.1524316</v>
      </c>
      <c r="Y232" s="2">
        <v>0</v>
      </c>
      <c r="Z232" s="3">
        <f t="shared" si="120"/>
        <v>0</v>
      </c>
      <c r="AA232" s="1" t="str">
        <f t="shared" si="117"/>
        <v>A+J=</v>
      </c>
      <c r="AB232" s="7">
        <f t="shared" si="118"/>
        <v>40071</v>
      </c>
      <c r="AC232" s="5"/>
      <c r="AO232" s="1"/>
    </row>
    <row r="233" spans="1:41" x14ac:dyDescent="0.2">
      <c r="A233" s="118">
        <f t="shared" si="109"/>
        <v>40329</v>
      </c>
      <c r="B233" s="2">
        <f t="shared" si="99"/>
        <v>324387.88743160001</v>
      </c>
      <c r="C233" s="2">
        <f t="shared" si="110"/>
        <v>300000</v>
      </c>
      <c r="D233" s="50">
        <f t="shared" si="111"/>
        <v>3097.42</v>
      </c>
      <c r="E233" s="3">
        <f>IF(K233=1,VLOOKUP(A232,[1]Plan1!$AQ$43:$AS$500,3),E232)</f>
        <v>3110.74</v>
      </c>
      <c r="F233" s="7">
        <f t="shared" si="112"/>
        <v>40319</v>
      </c>
      <c r="G233" s="8">
        <f t="shared" si="100"/>
        <v>4.3003531971768094E-3</v>
      </c>
      <c r="H233" s="7">
        <f t="shared" si="113"/>
        <v>40347</v>
      </c>
      <c r="I233" s="7">
        <f t="shared" si="101"/>
        <v>40347</v>
      </c>
      <c r="J233" s="1">
        <f t="shared" si="114"/>
        <v>20</v>
      </c>
      <c r="K233" s="1">
        <f t="shared" si="102"/>
        <v>7</v>
      </c>
      <c r="L233" s="2">
        <f t="shared" si="103"/>
        <v>1.0015030199999999</v>
      </c>
      <c r="M233" s="10">
        <f t="shared" si="97"/>
        <v>1.0057015499999999</v>
      </c>
      <c r="N233" s="10">
        <f t="shared" si="119"/>
        <v>1.037373265177211</v>
      </c>
      <c r="O233" s="2">
        <f t="shared" ref="O233:O296" si="121">TRUNC(TRUNC((L233*N233),15),8)</f>
        <v>1.0389324499999999</v>
      </c>
      <c r="P233" s="2">
        <f t="shared" si="104"/>
        <v>311679.73499999999</v>
      </c>
      <c r="Q233" s="9">
        <f t="shared" si="98"/>
        <v>0</v>
      </c>
      <c r="R233" s="4">
        <f t="shared" si="105"/>
        <v>0</v>
      </c>
      <c r="S233" s="59">
        <f t="shared" si="106"/>
        <v>0</v>
      </c>
      <c r="T233" s="8">
        <f t="shared" si="115"/>
        <v>6.8500000000000005E-2</v>
      </c>
      <c r="U233" s="9">
        <f t="shared" si="116"/>
        <v>152</v>
      </c>
      <c r="V233" s="9">
        <v>252</v>
      </c>
      <c r="W233" s="10">
        <f t="shared" si="107"/>
        <v>1.040773111</v>
      </c>
      <c r="X233" s="2">
        <f t="shared" si="108"/>
        <v>12708.1524316</v>
      </c>
      <c r="Y233" s="2">
        <v>0</v>
      </c>
      <c r="Z233" s="3">
        <f t="shared" si="120"/>
        <v>0</v>
      </c>
      <c r="AA233" s="1" t="str">
        <f t="shared" si="117"/>
        <v>A+J=</v>
      </c>
      <c r="AB233" s="7">
        <f t="shared" si="118"/>
        <v>40071</v>
      </c>
      <c r="AC233" s="5"/>
      <c r="AO233" s="1"/>
    </row>
    <row r="234" spans="1:41" x14ac:dyDescent="0.2">
      <c r="A234" s="118">
        <f t="shared" si="109"/>
        <v>40330</v>
      </c>
      <c r="B234" s="2">
        <f t="shared" si="99"/>
        <v>324542.81086282001</v>
      </c>
      <c r="C234" s="2">
        <f t="shared" si="110"/>
        <v>300000</v>
      </c>
      <c r="D234" s="50">
        <f t="shared" si="111"/>
        <v>3097.42</v>
      </c>
      <c r="E234" s="3">
        <f>IF(K234=1,VLOOKUP(A233,[1]Plan1!$AQ$43:$AS$500,3),E233)</f>
        <v>3110.74</v>
      </c>
      <c r="F234" s="7">
        <f t="shared" si="112"/>
        <v>40319</v>
      </c>
      <c r="G234" s="8">
        <f t="shared" si="100"/>
        <v>4.3003531971768094E-3</v>
      </c>
      <c r="H234" s="7">
        <f t="shared" si="113"/>
        <v>40347</v>
      </c>
      <c r="I234" s="7">
        <f t="shared" si="101"/>
        <v>40347</v>
      </c>
      <c r="J234" s="1">
        <f t="shared" si="114"/>
        <v>20</v>
      </c>
      <c r="K234" s="1">
        <f t="shared" si="102"/>
        <v>8</v>
      </c>
      <c r="L234" s="2">
        <f t="shared" si="103"/>
        <v>1.0017179199999999</v>
      </c>
      <c r="M234" s="10">
        <f t="shared" ref="M234:M297" si="122">IF(I234&gt;I233,L233,M233)</f>
        <v>1.0057015499999999</v>
      </c>
      <c r="N234" s="10">
        <f t="shared" si="119"/>
        <v>1.037373265177211</v>
      </c>
      <c r="O234" s="2">
        <f t="shared" si="121"/>
        <v>1.03915538</v>
      </c>
      <c r="P234" s="2">
        <f t="shared" si="104"/>
        <v>311746.614</v>
      </c>
      <c r="Q234" s="9">
        <f t="shared" si="98"/>
        <v>0</v>
      </c>
      <c r="R234" s="4">
        <f t="shared" si="105"/>
        <v>0</v>
      </c>
      <c r="S234" s="59">
        <f t="shared" si="106"/>
        <v>0</v>
      </c>
      <c r="T234" s="8">
        <f t="shared" si="115"/>
        <v>6.8500000000000005E-2</v>
      </c>
      <c r="U234" s="9">
        <f t="shared" si="116"/>
        <v>153</v>
      </c>
      <c r="V234" s="9">
        <v>252</v>
      </c>
      <c r="W234" s="10">
        <f t="shared" si="107"/>
        <v>1.041046787</v>
      </c>
      <c r="X234" s="2">
        <f t="shared" si="108"/>
        <v>12796.196862819999</v>
      </c>
      <c r="Y234" s="2">
        <v>0</v>
      </c>
      <c r="Z234" s="3">
        <f t="shared" si="120"/>
        <v>0</v>
      </c>
      <c r="AA234" s="1" t="str">
        <f t="shared" si="117"/>
        <v>A+J=</v>
      </c>
      <c r="AB234" s="7">
        <f t="shared" si="118"/>
        <v>40071</v>
      </c>
      <c r="AC234" s="5"/>
      <c r="AO234" s="1"/>
    </row>
    <row r="235" spans="1:41" x14ac:dyDescent="0.2">
      <c r="A235" s="118">
        <f t="shared" si="109"/>
        <v>40331</v>
      </c>
      <c r="B235" s="2">
        <f t="shared" si="99"/>
        <v>324697.81209473999</v>
      </c>
      <c r="C235" s="2">
        <f t="shared" si="110"/>
        <v>300000</v>
      </c>
      <c r="D235" s="50">
        <f t="shared" si="111"/>
        <v>3097.42</v>
      </c>
      <c r="E235" s="3">
        <f>IF(K235=1,VLOOKUP(A234,[1]Plan1!$AQ$43:$AS$500,3),E234)</f>
        <v>3110.74</v>
      </c>
      <c r="F235" s="7">
        <f t="shared" si="112"/>
        <v>40319</v>
      </c>
      <c r="G235" s="8">
        <f t="shared" si="100"/>
        <v>4.3003531971768094E-3</v>
      </c>
      <c r="H235" s="7">
        <f t="shared" si="113"/>
        <v>40347</v>
      </c>
      <c r="I235" s="7">
        <f t="shared" si="101"/>
        <v>40347</v>
      </c>
      <c r="J235" s="1">
        <f t="shared" si="114"/>
        <v>20</v>
      </c>
      <c r="K235" s="1">
        <f t="shared" si="102"/>
        <v>9</v>
      </c>
      <c r="L235" s="2">
        <f t="shared" si="103"/>
        <v>1.0019328700000001</v>
      </c>
      <c r="M235" s="10">
        <f t="shared" si="122"/>
        <v>1.0057015499999999</v>
      </c>
      <c r="N235" s="10">
        <f t="shared" si="119"/>
        <v>1.037373265177211</v>
      </c>
      <c r="O235" s="2">
        <f t="shared" si="121"/>
        <v>1.0393783700000001</v>
      </c>
      <c r="P235" s="2">
        <f t="shared" si="104"/>
        <v>311813.511</v>
      </c>
      <c r="Q235" s="9">
        <f t="shared" si="98"/>
        <v>0</v>
      </c>
      <c r="R235" s="4">
        <f t="shared" si="105"/>
        <v>0</v>
      </c>
      <c r="S235" s="59">
        <f t="shared" si="106"/>
        <v>0</v>
      </c>
      <c r="T235" s="8">
        <f t="shared" si="115"/>
        <v>6.8500000000000005E-2</v>
      </c>
      <c r="U235" s="9">
        <f t="shared" si="116"/>
        <v>154</v>
      </c>
      <c r="V235" s="9">
        <v>252</v>
      </c>
      <c r="W235" s="10">
        <f t="shared" si="107"/>
        <v>1.0413205350000001</v>
      </c>
      <c r="X235" s="2">
        <f t="shared" si="108"/>
        <v>12884.30109474</v>
      </c>
      <c r="Y235" s="2">
        <v>0</v>
      </c>
      <c r="Z235" s="3">
        <f t="shared" si="120"/>
        <v>0</v>
      </c>
      <c r="AA235" s="1" t="str">
        <f t="shared" si="117"/>
        <v>A+J=</v>
      </c>
      <c r="AB235" s="7">
        <f t="shared" si="118"/>
        <v>40071</v>
      </c>
      <c r="AC235" s="5"/>
      <c r="AO235" s="1"/>
    </row>
    <row r="236" spans="1:41" x14ac:dyDescent="0.2">
      <c r="A236" s="118">
        <f t="shared" si="109"/>
        <v>40332</v>
      </c>
      <c r="B236" s="2">
        <f t="shared" si="99"/>
        <v>324852.88178224</v>
      </c>
      <c r="C236" s="2">
        <f t="shared" si="110"/>
        <v>300000</v>
      </c>
      <c r="D236" s="50">
        <f t="shared" si="111"/>
        <v>3097.42</v>
      </c>
      <c r="E236" s="3">
        <f>IF(K236=1,VLOOKUP(A235,[1]Plan1!$AQ$43:$AS$500,3),E235)</f>
        <v>3110.74</v>
      </c>
      <c r="F236" s="7">
        <f t="shared" si="112"/>
        <v>40319</v>
      </c>
      <c r="G236" s="8">
        <f t="shared" si="100"/>
        <v>4.3003531971768094E-3</v>
      </c>
      <c r="H236" s="7">
        <f t="shared" si="113"/>
        <v>40347</v>
      </c>
      <c r="I236" s="7">
        <f t="shared" si="101"/>
        <v>40347</v>
      </c>
      <c r="J236" s="1">
        <f t="shared" si="114"/>
        <v>20</v>
      </c>
      <c r="K236" s="1">
        <f t="shared" si="102"/>
        <v>10</v>
      </c>
      <c r="L236" s="2">
        <f t="shared" si="103"/>
        <v>1.00214786</v>
      </c>
      <c r="M236" s="10">
        <f t="shared" si="122"/>
        <v>1.0057015499999999</v>
      </c>
      <c r="N236" s="10">
        <f t="shared" si="119"/>
        <v>1.037373265177211</v>
      </c>
      <c r="O236" s="2">
        <f t="shared" si="121"/>
        <v>1.0396013900000001</v>
      </c>
      <c r="P236" s="2">
        <f t="shared" si="104"/>
        <v>311880.41700000002</v>
      </c>
      <c r="Q236" s="9">
        <f t="shared" si="98"/>
        <v>0</v>
      </c>
      <c r="R236" s="4">
        <f t="shared" si="105"/>
        <v>0</v>
      </c>
      <c r="S236" s="59">
        <f t="shared" si="106"/>
        <v>0</v>
      </c>
      <c r="T236" s="8">
        <f t="shared" si="115"/>
        <v>6.8500000000000005E-2</v>
      </c>
      <c r="U236" s="9">
        <f t="shared" si="116"/>
        <v>155</v>
      </c>
      <c r="V236" s="9">
        <v>252</v>
      </c>
      <c r="W236" s="10">
        <f t="shared" si="107"/>
        <v>1.041594355</v>
      </c>
      <c r="X236" s="2">
        <f t="shared" si="108"/>
        <v>12972.46478224</v>
      </c>
      <c r="Y236" s="2">
        <v>0</v>
      </c>
      <c r="Z236" s="3">
        <f t="shared" si="120"/>
        <v>0</v>
      </c>
      <c r="AA236" s="1" t="str">
        <f t="shared" si="117"/>
        <v>A+J=</v>
      </c>
      <c r="AB236" s="7">
        <f t="shared" si="118"/>
        <v>40071</v>
      </c>
      <c r="AC236" s="5"/>
      <c r="AO236" s="1"/>
    </row>
    <row r="237" spans="1:41" x14ac:dyDescent="0.2">
      <c r="A237" s="118">
        <f t="shared" si="109"/>
        <v>40333</v>
      </c>
      <c r="B237" s="2">
        <f t="shared" si="99"/>
        <v>324852.88178224</v>
      </c>
      <c r="C237" s="2">
        <f t="shared" si="110"/>
        <v>300000</v>
      </c>
      <c r="D237" s="50">
        <f t="shared" si="111"/>
        <v>3097.42</v>
      </c>
      <c r="E237" s="3">
        <f>IF(K237=1,VLOOKUP(A236,[1]Plan1!$AQ$43:$AS$500,3),E236)</f>
        <v>3110.74</v>
      </c>
      <c r="F237" s="7">
        <f t="shared" si="112"/>
        <v>40319</v>
      </c>
      <c r="G237" s="8">
        <f t="shared" si="100"/>
        <v>4.3003531971768094E-3</v>
      </c>
      <c r="H237" s="7">
        <f t="shared" si="113"/>
        <v>40347</v>
      </c>
      <c r="I237" s="7">
        <f t="shared" si="101"/>
        <v>40347</v>
      </c>
      <c r="J237" s="1">
        <f t="shared" si="114"/>
        <v>20</v>
      </c>
      <c r="K237" s="1">
        <f t="shared" si="102"/>
        <v>10</v>
      </c>
      <c r="L237" s="2">
        <f t="shared" si="103"/>
        <v>1.00214786</v>
      </c>
      <c r="M237" s="10">
        <f t="shared" si="122"/>
        <v>1.0057015499999999</v>
      </c>
      <c r="N237" s="10">
        <f t="shared" si="119"/>
        <v>1.037373265177211</v>
      </c>
      <c r="O237" s="2">
        <f t="shared" si="121"/>
        <v>1.0396013900000001</v>
      </c>
      <c r="P237" s="2">
        <f t="shared" si="104"/>
        <v>311880.41700000002</v>
      </c>
      <c r="Q237" s="9">
        <f t="shared" si="98"/>
        <v>0</v>
      </c>
      <c r="R237" s="4">
        <f t="shared" si="105"/>
        <v>0</v>
      </c>
      <c r="S237" s="59">
        <f t="shared" si="106"/>
        <v>0</v>
      </c>
      <c r="T237" s="8">
        <f t="shared" si="115"/>
        <v>6.8500000000000005E-2</v>
      </c>
      <c r="U237" s="9">
        <f t="shared" si="116"/>
        <v>155</v>
      </c>
      <c r="V237" s="9">
        <v>252</v>
      </c>
      <c r="W237" s="10">
        <f t="shared" si="107"/>
        <v>1.041594355</v>
      </c>
      <c r="X237" s="2">
        <f t="shared" si="108"/>
        <v>12972.46478224</v>
      </c>
      <c r="Y237" s="2">
        <v>0</v>
      </c>
      <c r="Z237" s="3">
        <f t="shared" si="120"/>
        <v>0</v>
      </c>
      <c r="AA237" s="1" t="str">
        <f t="shared" si="117"/>
        <v>A+J=</v>
      </c>
      <c r="AB237" s="7">
        <f t="shared" si="118"/>
        <v>40071</v>
      </c>
      <c r="AC237" s="5"/>
      <c r="AO237" s="1"/>
    </row>
    <row r="238" spans="1:41" x14ac:dyDescent="0.2">
      <c r="A238" s="118">
        <f t="shared" si="109"/>
        <v>40334</v>
      </c>
      <c r="B238" s="2">
        <f t="shared" si="99"/>
        <v>325008.03244957997</v>
      </c>
      <c r="C238" s="2">
        <f t="shared" si="110"/>
        <v>300000</v>
      </c>
      <c r="D238" s="50">
        <f t="shared" si="111"/>
        <v>3097.42</v>
      </c>
      <c r="E238" s="3">
        <f>IF(K238=1,VLOOKUP(A237,[1]Plan1!$AQ$43:$AS$500,3),E237)</f>
        <v>3110.74</v>
      </c>
      <c r="F238" s="7">
        <f t="shared" si="112"/>
        <v>40319</v>
      </c>
      <c r="G238" s="8">
        <f t="shared" si="100"/>
        <v>4.3003531971768094E-3</v>
      </c>
      <c r="H238" s="7">
        <f t="shared" si="113"/>
        <v>40347</v>
      </c>
      <c r="I238" s="7">
        <f t="shared" si="101"/>
        <v>40347</v>
      </c>
      <c r="J238" s="1">
        <f t="shared" si="114"/>
        <v>20</v>
      </c>
      <c r="K238" s="1">
        <f t="shared" si="102"/>
        <v>11</v>
      </c>
      <c r="L238" s="2">
        <f t="shared" si="103"/>
        <v>1.00236291</v>
      </c>
      <c r="M238" s="10">
        <f t="shared" si="122"/>
        <v>1.0057015499999999</v>
      </c>
      <c r="N238" s="10">
        <f t="shared" si="119"/>
        <v>1.037373265177211</v>
      </c>
      <c r="O238" s="2">
        <f t="shared" si="121"/>
        <v>1.0398244800000001</v>
      </c>
      <c r="P238" s="2">
        <f t="shared" si="104"/>
        <v>311947.34399999998</v>
      </c>
      <c r="Q238" s="9">
        <f t="shared" si="98"/>
        <v>0</v>
      </c>
      <c r="R238" s="4">
        <f t="shared" si="105"/>
        <v>0</v>
      </c>
      <c r="S238" s="59">
        <f t="shared" si="106"/>
        <v>0</v>
      </c>
      <c r="T238" s="8">
        <f t="shared" si="115"/>
        <v>6.8500000000000005E-2</v>
      </c>
      <c r="U238" s="9">
        <f t="shared" si="116"/>
        <v>156</v>
      </c>
      <c r="V238" s="9">
        <v>252</v>
      </c>
      <c r="W238" s="10">
        <f t="shared" si="107"/>
        <v>1.041868247</v>
      </c>
      <c r="X238" s="2">
        <f t="shared" si="108"/>
        <v>13060.68844958</v>
      </c>
      <c r="Y238" s="2">
        <v>0</v>
      </c>
      <c r="Z238" s="3">
        <f t="shared" si="120"/>
        <v>0</v>
      </c>
      <c r="AA238" s="1" t="str">
        <f t="shared" si="117"/>
        <v>A+J=</v>
      </c>
      <c r="AB238" s="7">
        <f t="shared" si="118"/>
        <v>40071</v>
      </c>
      <c r="AC238" s="5"/>
      <c r="AO238" s="1"/>
    </row>
    <row r="239" spans="1:41" x14ac:dyDescent="0.2">
      <c r="A239" s="118">
        <f t="shared" si="109"/>
        <v>40335</v>
      </c>
      <c r="B239" s="2">
        <f t="shared" si="99"/>
        <v>325008.03244957997</v>
      </c>
      <c r="C239" s="2">
        <f t="shared" si="110"/>
        <v>300000</v>
      </c>
      <c r="D239" s="50">
        <f t="shared" si="111"/>
        <v>3097.42</v>
      </c>
      <c r="E239" s="3">
        <f>IF(K239=1,VLOOKUP(A238,[1]Plan1!$AQ$43:$AS$500,3),E238)</f>
        <v>3110.74</v>
      </c>
      <c r="F239" s="7">
        <f t="shared" si="112"/>
        <v>40319</v>
      </c>
      <c r="G239" s="8">
        <f t="shared" si="100"/>
        <v>4.3003531971768094E-3</v>
      </c>
      <c r="H239" s="7">
        <f t="shared" si="113"/>
        <v>40347</v>
      </c>
      <c r="I239" s="7">
        <f t="shared" si="101"/>
        <v>40347</v>
      </c>
      <c r="J239" s="1">
        <f t="shared" si="114"/>
        <v>20</v>
      </c>
      <c r="K239" s="1">
        <f t="shared" si="102"/>
        <v>11</v>
      </c>
      <c r="L239" s="2">
        <f t="shared" si="103"/>
        <v>1.00236291</v>
      </c>
      <c r="M239" s="10">
        <f t="shared" si="122"/>
        <v>1.0057015499999999</v>
      </c>
      <c r="N239" s="10">
        <f t="shared" si="119"/>
        <v>1.037373265177211</v>
      </c>
      <c r="O239" s="2">
        <f t="shared" si="121"/>
        <v>1.0398244800000001</v>
      </c>
      <c r="P239" s="2">
        <f t="shared" si="104"/>
        <v>311947.34399999998</v>
      </c>
      <c r="Q239" s="9">
        <f t="shared" si="98"/>
        <v>0</v>
      </c>
      <c r="R239" s="4">
        <f t="shared" si="105"/>
        <v>0</v>
      </c>
      <c r="S239" s="59">
        <f t="shared" si="106"/>
        <v>0</v>
      </c>
      <c r="T239" s="8">
        <f t="shared" si="115"/>
        <v>6.8500000000000005E-2</v>
      </c>
      <c r="U239" s="9">
        <f t="shared" si="116"/>
        <v>156</v>
      </c>
      <c r="V239" s="9">
        <v>252</v>
      </c>
      <c r="W239" s="10">
        <f t="shared" si="107"/>
        <v>1.041868247</v>
      </c>
      <c r="X239" s="2">
        <f t="shared" si="108"/>
        <v>13060.68844958</v>
      </c>
      <c r="Y239" s="2">
        <v>0</v>
      </c>
      <c r="Z239" s="3">
        <f t="shared" si="120"/>
        <v>0</v>
      </c>
      <c r="AA239" s="1" t="str">
        <f t="shared" si="117"/>
        <v>A+J=</v>
      </c>
      <c r="AB239" s="7">
        <f t="shared" si="118"/>
        <v>40071</v>
      </c>
      <c r="AC239" s="5"/>
      <c r="AO239" s="1"/>
    </row>
    <row r="240" spans="1:41" x14ac:dyDescent="0.2">
      <c r="A240" s="118">
        <f t="shared" si="109"/>
        <v>40336</v>
      </c>
      <c r="B240" s="2">
        <f t="shared" si="99"/>
        <v>325008.03244957997</v>
      </c>
      <c r="C240" s="2">
        <f t="shared" si="110"/>
        <v>300000</v>
      </c>
      <c r="D240" s="50">
        <f t="shared" si="111"/>
        <v>3097.42</v>
      </c>
      <c r="E240" s="3">
        <f>IF(K240=1,VLOOKUP(A239,[1]Plan1!$AQ$43:$AS$500,3),E239)</f>
        <v>3110.74</v>
      </c>
      <c r="F240" s="7">
        <f t="shared" si="112"/>
        <v>40319</v>
      </c>
      <c r="G240" s="8">
        <f t="shared" si="100"/>
        <v>4.3003531971768094E-3</v>
      </c>
      <c r="H240" s="7">
        <f t="shared" si="113"/>
        <v>40347</v>
      </c>
      <c r="I240" s="7">
        <f t="shared" si="101"/>
        <v>40347</v>
      </c>
      <c r="J240" s="1">
        <f t="shared" si="114"/>
        <v>20</v>
      </c>
      <c r="K240" s="1">
        <f t="shared" si="102"/>
        <v>11</v>
      </c>
      <c r="L240" s="2">
        <f t="shared" si="103"/>
        <v>1.00236291</v>
      </c>
      <c r="M240" s="10">
        <f t="shared" si="122"/>
        <v>1.0057015499999999</v>
      </c>
      <c r="N240" s="10">
        <f t="shared" si="119"/>
        <v>1.037373265177211</v>
      </c>
      <c r="O240" s="2">
        <f t="shared" si="121"/>
        <v>1.0398244800000001</v>
      </c>
      <c r="P240" s="2">
        <f t="shared" si="104"/>
        <v>311947.34399999998</v>
      </c>
      <c r="Q240" s="9">
        <f t="shared" si="98"/>
        <v>0</v>
      </c>
      <c r="R240" s="4">
        <f t="shared" si="105"/>
        <v>0</v>
      </c>
      <c r="S240" s="59">
        <f t="shared" si="106"/>
        <v>0</v>
      </c>
      <c r="T240" s="8">
        <f t="shared" si="115"/>
        <v>6.8500000000000005E-2</v>
      </c>
      <c r="U240" s="9">
        <f t="shared" si="116"/>
        <v>156</v>
      </c>
      <c r="V240" s="9">
        <v>252</v>
      </c>
      <c r="W240" s="10">
        <f t="shared" si="107"/>
        <v>1.041868247</v>
      </c>
      <c r="X240" s="2">
        <f t="shared" si="108"/>
        <v>13060.68844958</v>
      </c>
      <c r="Y240" s="2">
        <v>0</v>
      </c>
      <c r="Z240" s="3">
        <f t="shared" si="120"/>
        <v>0</v>
      </c>
      <c r="AA240" s="1" t="str">
        <f t="shared" si="117"/>
        <v>A+J=</v>
      </c>
      <c r="AB240" s="7">
        <f t="shared" si="118"/>
        <v>40071</v>
      </c>
      <c r="AC240" s="5"/>
      <c r="AO240" s="1"/>
    </row>
    <row r="241" spans="1:41" x14ac:dyDescent="0.2">
      <c r="A241" s="118">
        <f t="shared" si="109"/>
        <v>40337</v>
      </c>
      <c r="B241" s="2">
        <f t="shared" si="99"/>
        <v>325163.25162277004</v>
      </c>
      <c r="C241" s="2">
        <f t="shared" si="110"/>
        <v>300000</v>
      </c>
      <c r="D241" s="50">
        <f t="shared" si="111"/>
        <v>3097.42</v>
      </c>
      <c r="E241" s="3">
        <f>IF(K241=1,VLOOKUP(A240,[1]Plan1!$AQ$43:$AS$500,3),E240)</f>
        <v>3110.74</v>
      </c>
      <c r="F241" s="7">
        <f t="shared" si="112"/>
        <v>40319</v>
      </c>
      <c r="G241" s="8">
        <f t="shared" si="100"/>
        <v>4.3003531971768094E-3</v>
      </c>
      <c r="H241" s="7">
        <f t="shared" si="113"/>
        <v>40347</v>
      </c>
      <c r="I241" s="7">
        <f t="shared" si="101"/>
        <v>40347</v>
      </c>
      <c r="J241" s="1">
        <f t="shared" si="114"/>
        <v>20</v>
      </c>
      <c r="K241" s="1">
        <f t="shared" si="102"/>
        <v>12</v>
      </c>
      <c r="L241" s="2">
        <f t="shared" si="103"/>
        <v>1.00257799</v>
      </c>
      <c r="M241" s="10">
        <f t="shared" si="122"/>
        <v>1.0057015499999999</v>
      </c>
      <c r="N241" s="10">
        <f t="shared" si="119"/>
        <v>1.037373265177211</v>
      </c>
      <c r="O241" s="2">
        <f t="shared" si="121"/>
        <v>1.0400476000000001</v>
      </c>
      <c r="P241" s="2">
        <f t="shared" si="104"/>
        <v>312014.28000000003</v>
      </c>
      <c r="Q241" s="9">
        <f t="shared" si="98"/>
        <v>0</v>
      </c>
      <c r="R241" s="4">
        <f t="shared" si="105"/>
        <v>0</v>
      </c>
      <c r="S241" s="59">
        <f t="shared" si="106"/>
        <v>0</v>
      </c>
      <c r="T241" s="8">
        <f t="shared" si="115"/>
        <v>6.8500000000000005E-2</v>
      </c>
      <c r="U241" s="9">
        <f t="shared" si="116"/>
        <v>157</v>
      </c>
      <c r="V241" s="9">
        <v>252</v>
      </c>
      <c r="W241" s="10">
        <f t="shared" si="107"/>
        <v>1.042142211</v>
      </c>
      <c r="X241" s="2">
        <f t="shared" si="108"/>
        <v>13148.971622769999</v>
      </c>
      <c r="Y241" s="2">
        <v>0</v>
      </c>
      <c r="Z241" s="3">
        <f t="shared" si="120"/>
        <v>0</v>
      </c>
      <c r="AA241" s="1" t="str">
        <f t="shared" si="117"/>
        <v>A+J=</v>
      </c>
      <c r="AB241" s="7">
        <f t="shared" si="118"/>
        <v>40071</v>
      </c>
      <c r="AC241" s="5"/>
      <c r="AO241" s="1"/>
    </row>
    <row r="242" spans="1:41" x14ac:dyDescent="0.2">
      <c r="A242" s="118">
        <f t="shared" si="109"/>
        <v>40338</v>
      </c>
      <c r="B242" s="2">
        <f t="shared" si="99"/>
        <v>325318.54839332</v>
      </c>
      <c r="C242" s="2">
        <f t="shared" si="110"/>
        <v>300000</v>
      </c>
      <c r="D242" s="50">
        <f t="shared" si="111"/>
        <v>3097.42</v>
      </c>
      <c r="E242" s="3">
        <f>IF(K242=1,VLOOKUP(A241,[1]Plan1!$AQ$43:$AS$500,3),E241)</f>
        <v>3110.74</v>
      </c>
      <c r="F242" s="7">
        <f t="shared" si="112"/>
        <v>40319</v>
      </c>
      <c r="G242" s="8">
        <f t="shared" si="100"/>
        <v>4.3003531971768094E-3</v>
      </c>
      <c r="H242" s="7">
        <f t="shared" si="113"/>
        <v>40347</v>
      </c>
      <c r="I242" s="7">
        <f t="shared" si="101"/>
        <v>40347</v>
      </c>
      <c r="J242" s="1">
        <f t="shared" si="114"/>
        <v>20</v>
      </c>
      <c r="K242" s="1">
        <f t="shared" si="102"/>
        <v>13</v>
      </c>
      <c r="L242" s="2">
        <f t="shared" si="103"/>
        <v>1.0027931299999999</v>
      </c>
      <c r="M242" s="10">
        <f t="shared" si="122"/>
        <v>1.0057015499999999</v>
      </c>
      <c r="N242" s="10">
        <f t="shared" si="119"/>
        <v>1.037373265177211</v>
      </c>
      <c r="O242" s="2">
        <f t="shared" si="121"/>
        <v>1.04027078</v>
      </c>
      <c r="P242" s="2">
        <f t="shared" si="104"/>
        <v>312081.234</v>
      </c>
      <c r="Q242" s="9">
        <f t="shared" si="98"/>
        <v>0</v>
      </c>
      <c r="R242" s="4">
        <f t="shared" si="105"/>
        <v>0</v>
      </c>
      <c r="S242" s="59">
        <f t="shared" si="106"/>
        <v>0</v>
      </c>
      <c r="T242" s="8">
        <f t="shared" si="115"/>
        <v>6.8500000000000005E-2</v>
      </c>
      <c r="U242" s="9">
        <f t="shared" si="116"/>
        <v>158</v>
      </c>
      <c r="V242" s="9">
        <v>252</v>
      </c>
      <c r="W242" s="10">
        <f t="shared" si="107"/>
        <v>1.0424162459999999</v>
      </c>
      <c r="X242" s="2">
        <f t="shared" si="108"/>
        <v>13237.314393320001</v>
      </c>
      <c r="Y242" s="2">
        <v>0</v>
      </c>
      <c r="Z242" s="3">
        <f t="shared" si="120"/>
        <v>0</v>
      </c>
      <c r="AA242" s="1" t="str">
        <f t="shared" si="117"/>
        <v>A+J=</v>
      </c>
      <c r="AB242" s="7">
        <f t="shared" si="118"/>
        <v>40071</v>
      </c>
      <c r="AC242" s="5"/>
      <c r="AO242" s="1"/>
    </row>
    <row r="243" spans="1:41" x14ac:dyDescent="0.2">
      <c r="A243" s="118">
        <f t="shared" si="109"/>
        <v>40339</v>
      </c>
      <c r="B243" s="2">
        <f t="shared" si="99"/>
        <v>325473.91403038998</v>
      </c>
      <c r="C243" s="2">
        <f t="shared" si="110"/>
        <v>300000</v>
      </c>
      <c r="D243" s="50">
        <f t="shared" si="111"/>
        <v>3097.42</v>
      </c>
      <c r="E243" s="3">
        <f>IF(K243=1,VLOOKUP(A242,[1]Plan1!$AQ$43:$AS$500,3),E242)</f>
        <v>3110.74</v>
      </c>
      <c r="F243" s="7">
        <f t="shared" si="112"/>
        <v>40319</v>
      </c>
      <c r="G243" s="8">
        <f t="shared" si="100"/>
        <v>4.3003531971768094E-3</v>
      </c>
      <c r="H243" s="7">
        <f t="shared" si="113"/>
        <v>40347</v>
      </c>
      <c r="I243" s="7">
        <f t="shared" si="101"/>
        <v>40347</v>
      </c>
      <c r="J243" s="1">
        <f t="shared" si="114"/>
        <v>20</v>
      </c>
      <c r="K243" s="1">
        <f t="shared" si="102"/>
        <v>14</v>
      </c>
      <c r="L243" s="2">
        <f t="shared" si="103"/>
        <v>1.0030083000000001</v>
      </c>
      <c r="M243" s="10">
        <f t="shared" si="122"/>
        <v>1.0057015499999999</v>
      </c>
      <c r="N243" s="10">
        <f t="shared" si="119"/>
        <v>1.037373265177211</v>
      </c>
      <c r="O243" s="2">
        <f t="shared" si="121"/>
        <v>1.0404939900000001</v>
      </c>
      <c r="P243" s="2">
        <f t="shared" si="104"/>
        <v>312148.19699999999</v>
      </c>
      <c r="Q243" s="9">
        <f t="shared" si="98"/>
        <v>0</v>
      </c>
      <c r="R243" s="4">
        <f t="shared" si="105"/>
        <v>0</v>
      </c>
      <c r="S243" s="59">
        <f t="shared" si="106"/>
        <v>0</v>
      </c>
      <c r="T243" s="8">
        <f t="shared" si="115"/>
        <v>6.8500000000000005E-2</v>
      </c>
      <c r="U243" s="9">
        <f t="shared" si="116"/>
        <v>159</v>
      </c>
      <c r="V243" s="9">
        <v>252</v>
      </c>
      <c r="W243" s="10">
        <f t="shared" si="107"/>
        <v>1.0426903540000001</v>
      </c>
      <c r="X243" s="2">
        <f t="shared" si="108"/>
        <v>13325.71703039</v>
      </c>
      <c r="Y243" s="2">
        <v>0</v>
      </c>
      <c r="Z243" s="3">
        <f t="shared" si="120"/>
        <v>0</v>
      </c>
      <c r="AA243" s="1" t="str">
        <f t="shared" si="117"/>
        <v>A+J=</v>
      </c>
      <c r="AB243" s="7">
        <f t="shared" si="118"/>
        <v>40071</v>
      </c>
      <c r="AC243" s="5"/>
      <c r="AO243" s="1"/>
    </row>
    <row r="244" spans="1:41" x14ac:dyDescent="0.2">
      <c r="A244" s="118">
        <f t="shared" si="109"/>
        <v>40340</v>
      </c>
      <c r="B244" s="2">
        <f t="shared" si="99"/>
        <v>325629.35763049003</v>
      </c>
      <c r="C244" s="2">
        <f t="shared" si="110"/>
        <v>300000</v>
      </c>
      <c r="D244" s="50">
        <f t="shared" si="111"/>
        <v>3097.42</v>
      </c>
      <c r="E244" s="3">
        <f>IF(K244=1,VLOOKUP(A243,[1]Plan1!$AQ$43:$AS$500,3),E243)</f>
        <v>3110.74</v>
      </c>
      <c r="F244" s="7">
        <f t="shared" si="112"/>
        <v>40319</v>
      </c>
      <c r="G244" s="8">
        <f t="shared" si="100"/>
        <v>4.3003531971768094E-3</v>
      </c>
      <c r="H244" s="7">
        <f t="shared" si="113"/>
        <v>40347</v>
      </c>
      <c r="I244" s="7">
        <f t="shared" si="101"/>
        <v>40347</v>
      </c>
      <c r="J244" s="1">
        <f t="shared" si="114"/>
        <v>20</v>
      </c>
      <c r="K244" s="1">
        <f t="shared" si="102"/>
        <v>15</v>
      </c>
      <c r="L244" s="2">
        <f t="shared" si="103"/>
        <v>1.0032235300000001</v>
      </c>
      <c r="M244" s="10">
        <f t="shared" si="122"/>
        <v>1.0057015499999999</v>
      </c>
      <c r="N244" s="10">
        <f t="shared" si="119"/>
        <v>1.037373265177211</v>
      </c>
      <c r="O244" s="2">
        <f t="shared" si="121"/>
        <v>1.0407172600000001</v>
      </c>
      <c r="P244" s="2">
        <f t="shared" si="104"/>
        <v>312215.17800000001</v>
      </c>
      <c r="Q244" s="9">
        <f t="shared" si="98"/>
        <v>0</v>
      </c>
      <c r="R244" s="4">
        <f t="shared" si="105"/>
        <v>0</v>
      </c>
      <c r="S244" s="59">
        <f t="shared" si="106"/>
        <v>0</v>
      </c>
      <c r="T244" s="8">
        <f t="shared" si="115"/>
        <v>6.8500000000000005E-2</v>
      </c>
      <c r="U244" s="9">
        <f t="shared" si="116"/>
        <v>160</v>
      </c>
      <c r="V244" s="9">
        <v>252</v>
      </c>
      <c r="W244" s="10">
        <f t="shared" si="107"/>
        <v>1.042964534</v>
      </c>
      <c r="X244" s="2">
        <f t="shared" si="108"/>
        <v>13414.17963049</v>
      </c>
      <c r="Y244" s="2">
        <v>0</v>
      </c>
      <c r="Z244" s="3">
        <f t="shared" si="120"/>
        <v>0</v>
      </c>
      <c r="AA244" s="1" t="str">
        <f t="shared" si="117"/>
        <v>A+J=</v>
      </c>
      <c r="AB244" s="7">
        <f t="shared" si="118"/>
        <v>40071</v>
      </c>
      <c r="AC244" s="5"/>
      <c r="AO244" s="1"/>
    </row>
    <row r="245" spans="1:41" x14ac:dyDescent="0.2">
      <c r="A245" s="118">
        <f t="shared" si="109"/>
        <v>40341</v>
      </c>
      <c r="B245" s="2">
        <f t="shared" si="99"/>
        <v>325784.8760932</v>
      </c>
      <c r="C245" s="2">
        <f t="shared" si="110"/>
        <v>300000</v>
      </c>
      <c r="D245" s="50">
        <f t="shared" si="111"/>
        <v>3097.42</v>
      </c>
      <c r="E245" s="3">
        <f>IF(K245=1,VLOOKUP(A244,[1]Plan1!$AQ$43:$AS$500,3),E244)</f>
        <v>3110.74</v>
      </c>
      <c r="F245" s="7">
        <f t="shared" si="112"/>
        <v>40319</v>
      </c>
      <c r="G245" s="8">
        <f t="shared" si="100"/>
        <v>4.3003531971768094E-3</v>
      </c>
      <c r="H245" s="7">
        <f t="shared" si="113"/>
        <v>40347</v>
      </c>
      <c r="I245" s="7">
        <f t="shared" si="101"/>
        <v>40347</v>
      </c>
      <c r="J245" s="1">
        <f t="shared" si="114"/>
        <v>20</v>
      </c>
      <c r="K245" s="1">
        <f t="shared" si="102"/>
        <v>16</v>
      </c>
      <c r="L245" s="2">
        <f t="shared" si="103"/>
        <v>1.0034388000000001</v>
      </c>
      <c r="M245" s="10">
        <f t="shared" si="122"/>
        <v>1.0057015499999999</v>
      </c>
      <c r="N245" s="10">
        <f t="shared" si="119"/>
        <v>1.037373265177211</v>
      </c>
      <c r="O245" s="2">
        <f t="shared" si="121"/>
        <v>1.04094058</v>
      </c>
      <c r="P245" s="2">
        <f t="shared" si="104"/>
        <v>312282.174</v>
      </c>
      <c r="Q245" s="9">
        <f t="shared" si="98"/>
        <v>0</v>
      </c>
      <c r="R245" s="4">
        <f t="shared" si="105"/>
        <v>0</v>
      </c>
      <c r="S245" s="59">
        <f t="shared" si="106"/>
        <v>0</v>
      </c>
      <c r="T245" s="8">
        <f t="shared" si="115"/>
        <v>6.8500000000000005E-2</v>
      </c>
      <c r="U245" s="9">
        <f t="shared" si="116"/>
        <v>161</v>
      </c>
      <c r="V245" s="9">
        <v>252</v>
      </c>
      <c r="W245" s="10">
        <f t="shared" si="107"/>
        <v>1.0432387860000001</v>
      </c>
      <c r="X245" s="2">
        <f t="shared" si="108"/>
        <v>13502.7020932</v>
      </c>
      <c r="Y245" s="2">
        <v>0</v>
      </c>
      <c r="Z245" s="3">
        <f t="shared" si="120"/>
        <v>0</v>
      </c>
      <c r="AA245" s="1" t="str">
        <f t="shared" si="117"/>
        <v>A+J=</v>
      </c>
      <c r="AB245" s="7">
        <f t="shared" si="118"/>
        <v>40071</v>
      </c>
      <c r="AC245" s="5"/>
      <c r="AO245" s="1"/>
    </row>
    <row r="246" spans="1:41" x14ac:dyDescent="0.2">
      <c r="A246" s="118">
        <f t="shared" si="109"/>
        <v>40342</v>
      </c>
      <c r="B246" s="2">
        <f t="shared" si="99"/>
        <v>325784.8760932</v>
      </c>
      <c r="C246" s="2">
        <f t="shared" si="110"/>
        <v>300000</v>
      </c>
      <c r="D246" s="50">
        <f t="shared" si="111"/>
        <v>3097.42</v>
      </c>
      <c r="E246" s="3">
        <f>IF(K246=1,VLOOKUP(A245,[1]Plan1!$AQ$43:$AS$500,3),E245)</f>
        <v>3110.74</v>
      </c>
      <c r="F246" s="7">
        <f t="shared" si="112"/>
        <v>40319</v>
      </c>
      <c r="G246" s="8">
        <f t="shared" si="100"/>
        <v>4.3003531971768094E-3</v>
      </c>
      <c r="H246" s="7">
        <f t="shared" si="113"/>
        <v>40347</v>
      </c>
      <c r="I246" s="7">
        <f t="shared" si="101"/>
        <v>40347</v>
      </c>
      <c r="J246" s="1">
        <f t="shared" si="114"/>
        <v>20</v>
      </c>
      <c r="K246" s="1">
        <f t="shared" si="102"/>
        <v>16</v>
      </c>
      <c r="L246" s="2">
        <f t="shared" si="103"/>
        <v>1.0034388000000001</v>
      </c>
      <c r="M246" s="10">
        <f t="shared" si="122"/>
        <v>1.0057015499999999</v>
      </c>
      <c r="N246" s="10">
        <f t="shared" si="119"/>
        <v>1.037373265177211</v>
      </c>
      <c r="O246" s="2">
        <f t="shared" si="121"/>
        <v>1.04094058</v>
      </c>
      <c r="P246" s="2">
        <f t="shared" si="104"/>
        <v>312282.174</v>
      </c>
      <c r="Q246" s="9">
        <f t="shared" si="98"/>
        <v>0</v>
      </c>
      <c r="R246" s="4">
        <f t="shared" si="105"/>
        <v>0</v>
      </c>
      <c r="S246" s="59">
        <f t="shared" si="106"/>
        <v>0</v>
      </c>
      <c r="T246" s="8">
        <f t="shared" si="115"/>
        <v>6.8500000000000005E-2</v>
      </c>
      <c r="U246" s="9">
        <f t="shared" si="116"/>
        <v>161</v>
      </c>
      <c r="V246" s="9">
        <v>252</v>
      </c>
      <c r="W246" s="10">
        <f t="shared" si="107"/>
        <v>1.0432387860000001</v>
      </c>
      <c r="X246" s="2">
        <f t="shared" si="108"/>
        <v>13502.7020932</v>
      </c>
      <c r="Y246" s="2">
        <v>0</v>
      </c>
      <c r="Z246" s="3">
        <f t="shared" si="120"/>
        <v>0</v>
      </c>
      <c r="AA246" s="1" t="str">
        <f t="shared" si="117"/>
        <v>A+J=</v>
      </c>
      <c r="AB246" s="7">
        <f t="shared" si="118"/>
        <v>40071</v>
      </c>
      <c r="AC246" s="5"/>
      <c r="AO246" s="1"/>
    </row>
    <row r="247" spans="1:41" x14ac:dyDescent="0.2">
      <c r="A247" s="118">
        <f t="shared" si="109"/>
        <v>40343</v>
      </c>
      <c r="B247" s="2">
        <f t="shared" si="99"/>
        <v>325784.8760932</v>
      </c>
      <c r="C247" s="2">
        <f t="shared" si="110"/>
        <v>300000</v>
      </c>
      <c r="D247" s="50">
        <f t="shared" si="111"/>
        <v>3097.42</v>
      </c>
      <c r="E247" s="3">
        <f>IF(K247=1,VLOOKUP(A246,[1]Plan1!$AQ$43:$AS$500,3),E246)</f>
        <v>3110.74</v>
      </c>
      <c r="F247" s="7">
        <f t="shared" si="112"/>
        <v>40319</v>
      </c>
      <c r="G247" s="8">
        <f t="shared" si="100"/>
        <v>4.3003531971768094E-3</v>
      </c>
      <c r="H247" s="7">
        <f t="shared" si="113"/>
        <v>40347</v>
      </c>
      <c r="I247" s="7">
        <f t="shared" si="101"/>
        <v>40347</v>
      </c>
      <c r="J247" s="1">
        <f t="shared" si="114"/>
        <v>20</v>
      </c>
      <c r="K247" s="1">
        <f t="shared" si="102"/>
        <v>16</v>
      </c>
      <c r="L247" s="2">
        <f t="shared" si="103"/>
        <v>1.0034388000000001</v>
      </c>
      <c r="M247" s="10">
        <f t="shared" si="122"/>
        <v>1.0057015499999999</v>
      </c>
      <c r="N247" s="10">
        <f t="shared" si="119"/>
        <v>1.037373265177211</v>
      </c>
      <c r="O247" s="2">
        <f t="shared" si="121"/>
        <v>1.04094058</v>
      </c>
      <c r="P247" s="2">
        <f t="shared" si="104"/>
        <v>312282.174</v>
      </c>
      <c r="Q247" s="9">
        <f t="shared" si="98"/>
        <v>0</v>
      </c>
      <c r="R247" s="4">
        <f t="shared" si="105"/>
        <v>0</v>
      </c>
      <c r="S247" s="59">
        <f t="shared" si="106"/>
        <v>0</v>
      </c>
      <c r="T247" s="8">
        <f t="shared" si="115"/>
        <v>6.8500000000000005E-2</v>
      </c>
      <c r="U247" s="9">
        <f t="shared" si="116"/>
        <v>161</v>
      </c>
      <c r="V247" s="9">
        <v>252</v>
      </c>
      <c r="W247" s="10">
        <f t="shared" si="107"/>
        <v>1.0432387860000001</v>
      </c>
      <c r="X247" s="2">
        <f t="shared" si="108"/>
        <v>13502.7020932</v>
      </c>
      <c r="Y247" s="2">
        <v>0</v>
      </c>
      <c r="Z247" s="3">
        <f t="shared" si="120"/>
        <v>0</v>
      </c>
      <c r="AA247" s="1" t="str">
        <f t="shared" si="117"/>
        <v>A+J=</v>
      </c>
      <c r="AB247" s="7">
        <f t="shared" si="118"/>
        <v>40071</v>
      </c>
      <c r="AC247" s="5"/>
      <c r="AO247" s="1"/>
    </row>
    <row r="248" spans="1:41" x14ac:dyDescent="0.2">
      <c r="A248" s="118">
        <f t="shared" si="109"/>
        <v>40344</v>
      </c>
      <c r="B248" s="2">
        <f t="shared" si="99"/>
        <v>325940.46975766</v>
      </c>
      <c r="C248" s="2">
        <f t="shared" si="110"/>
        <v>300000</v>
      </c>
      <c r="D248" s="50">
        <f t="shared" si="111"/>
        <v>3097.42</v>
      </c>
      <c r="E248" s="3">
        <f>IF(K248=1,VLOOKUP(A247,[1]Plan1!$AQ$43:$AS$500,3),E247)</f>
        <v>3110.74</v>
      </c>
      <c r="F248" s="7">
        <f t="shared" si="112"/>
        <v>40319</v>
      </c>
      <c r="G248" s="8">
        <f t="shared" si="100"/>
        <v>4.3003531971768094E-3</v>
      </c>
      <c r="H248" s="7">
        <f t="shared" si="113"/>
        <v>40379</v>
      </c>
      <c r="I248" s="7">
        <f t="shared" si="101"/>
        <v>40347</v>
      </c>
      <c r="J248" s="1">
        <f t="shared" si="114"/>
        <v>20</v>
      </c>
      <c r="K248" s="1">
        <f t="shared" si="102"/>
        <v>17</v>
      </c>
      <c r="L248" s="2">
        <f t="shared" si="103"/>
        <v>1.00365412</v>
      </c>
      <c r="M248" s="10">
        <f t="shared" si="122"/>
        <v>1.0057015499999999</v>
      </c>
      <c r="N248" s="10">
        <f t="shared" si="119"/>
        <v>1.037373265177211</v>
      </c>
      <c r="O248" s="2">
        <f t="shared" si="121"/>
        <v>1.0411639500000001</v>
      </c>
      <c r="P248" s="2">
        <f t="shared" si="104"/>
        <v>312349.185</v>
      </c>
      <c r="Q248" s="9">
        <f t="shared" si="98"/>
        <v>0</v>
      </c>
      <c r="R248" s="4">
        <f t="shared" si="105"/>
        <v>0</v>
      </c>
      <c r="S248" s="59">
        <f t="shared" si="106"/>
        <v>0</v>
      </c>
      <c r="T248" s="8">
        <f t="shared" si="115"/>
        <v>6.8500000000000005E-2</v>
      </c>
      <c r="U248" s="9">
        <f t="shared" si="116"/>
        <v>162</v>
      </c>
      <c r="V248" s="9">
        <v>252</v>
      </c>
      <c r="W248" s="10">
        <f t="shared" si="107"/>
        <v>1.043513111</v>
      </c>
      <c r="X248" s="2">
        <f t="shared" si="108"/>
        <v>13591.28475766</v>
      </c>
      <c r="Y248" s="2">
        <v>0</v>
      </c>
      <c r="Z248" s="3">
        <f t="shared" si="120"/>
        <v>0</v>
      </c>
      <c r="AA248" s="1" t="str">
        <f t="shared" si="117"/>
        <v>A+J=</v>
      </c>
      <c r="AB248" s="7">
        <f t="shared" si="118"/>
        <v>40071</v>
      </c>
      <c r="AC248" s="5"/>
      <c r="AO248" s="1"/>
    </row>
    <row r="249" spans="1:41" x14ac:dyDescent="0.2">
      <c r="A249" s="118">
        <f t="shared" si="109"/>
        <v>40345</v>
      </c>
      <c r="B249" s="2">
        <f t="shared" si="99"/>
        <v>326096.13489470998</v>
      </c>
      <c r="C249" s="2">
        <f t="shared" si="110"/>
        <v>300000</v>
      </c>
      <c r="D249" s="50">
        <f t="shared" si="111"/>
        <v>3097.42</v>
      </c>
      <c r="E249" s="3">
        <f>IF(K249=1,VLOOKUP(A248,[1]Plan1!$AQ$43:$AS$500,3),E248)</f>
        <v>3110.74</v>
      </c>
      <c r="F249" s="7">
        <f t="shared" si="112"/>
        <v>40319</v>
      </c>
      <c r="G249" s="8">
        <f t="shared" si="100"/>
        <v>4.3003531971768094E-3</v>
      </c>
      <c r="H249" s="7">
        <f t="shared" si="113"/>
        <v>40379</v>
      </c>
      <c r="I249" s="7">
        <f t="shared" si="101"/>
        <v>40347</v>
      </c>
      <c r="J249" s="1">
        <f t="shared" si="114"/>
        <v>20</v>
      </c>
      <c r="K249" s="1">
        <f t="shared" si="102"/>
        <v>18</v>
      </c>
      <c r="L249" s="2">
        <f t="shared" si="103"/>
        <v>1.0038694800000001</v>
      </c>
      <c r="M249" s="10">
        <f t="shared" si="122"/>
        <v>1.0057015499999999</v>
      </c>
      <c r="N249" s="10">
        <f t="shared" si="119"/>
        <v>1.037373265177211</v>
      </c>
      <c r="O249" s="2">
        <f t="shared" si="121"/>
        <v>1.0413873600000001</v>
      </c>
      <c r="P249" s="2">
        <f t="shared" si="104"/>
        <v>312416.20799999998</v>
      </c>
      <c r="Q249" s="9">
        <f t="shared" si="98"/>
        <v>0</v>
      </c>
      <c r="R249" s="4">
        <f t="shared" si="105"/>
        <v>0</v>
      </c>
      <c r="S249" s="59">
        <f t="shared" si="106"/>
        <v>0</v>
      </c>
      <c r="T249" s="8">
        <f t="shared" si="115"/>
        <v>6.8500000000000005E-2</v>
      </c>
      <c r="U249" s="9">
        <f t="shared" si="116"/>
        <v>163</v>
      </c>
      <c r="V249" s="9">
        <v>252</v>
      </c>
      <c r="W249" s="10">
        <f t="shared" si="107"/>
        <v>1.043787507</v>
      </c>
      <c r="X249" s="2">
        <f t="shared" si="108"/>
        <v>13679.926894710001</v>
      </c>
      <c r="Y249" s="2">
        <v>0</v>
      </c>
      <c r="Z249" s="3">
        <f t="shared" si="120"/>
        <v>0</v>
      </c>
      <c r="AA249" s="1" t="str">
        <f t="shared" si="117"/>
        <v>A+J=</v>
      </c>
      <c r="AB249" s="7">
        <f t="shared" si="118"/>
        <v>40071</v>
      </c>
      <c r="AC249" s="5"/>
      <c r="AO249" s="1"/>
    </row>
    <row r="250" spans="1:41" x14ac:dyDescent="0.2">
      <c r="A250" s="118">
        <f t="shared" si="109"/>
        <v>40346</v>
      </c>
      <c r="B250" s="2">
        <f t="shared" si="99"/>
        <v>326251.87497316999</v>
      </c>
      <c r="C250" s="2">
        <f t="shared" si="110"/>
        <v>300000</v>
      </c>
      <c r="D250" s="50">
        <f t="shared" si="111"/>
        <v>3097.42</v>
      </c>
      <c r="E250" s="3">
        <f>IF(K250=1,VLOOKUP(A249,[1]Plan1!$AQ$43:$AS$500,3),E249)</f>
        <v>3110.74</v>
      </c>
      <c r="F250" s="7">
        <f t="shared" si="112"/>
        <v>40319</v>
      </c>
      <c r="G250" s="8">
        <f t="shared" si="100"/>
        <v>4.3003531971768094E-3</v>
      </c>
      <c r="H250" s="7">
        <f t="shared" si="113"/>
        <v>40379</v>
      </c>
      <c r="I250" s="7">
        <f t="shared" si="101"/>
        <v>40347</v>
      </c>
      <c r="J250" s="1">
        <f t="shared" si="114"/>
        <v>20</v>
      </c>
      <c r="K250" s="1">
        <f t="shared" si="102"/>
        <v>19</v>
      </c>
      <c r="L250" s="2">
        <f t="shared" si="103"/>
        <v>1.0040848899999999</v>
      </c>
      <c r="M250" s="10">
        <f t="shared" si="122"/>
        <v>1.0057015499999999</v>
      </c>
      <c r="N250" s="10">
        <f t="shared" si="119"/>
        <v>1.037373265177211</v>
      </c>
      <c r="O250" s="2">
        <f t="shared" si="121"/>
        <v>1.04161082</v>
      </c>
      <c r="P250" s="2">
        <f t="shared" si="104"/>
        <v>312483.24599999998</v>
      </c>
      <c r="Q250" s="9">
        <f t="shared" si="98"/>
        <v>0</v>
      </c>
      <c r="R250" s="4">
        <f t="shared" si="105"/>
        <v>0</v>
      </c>
      <c r="S250" s="59">
        <f t="shared" si="106"/>
        <v>0</v>
      </c>
      <c r="T250" s="8">
        <f t="shared" si="115"/>
        <v>6.8500000000000005E-2</v>
      </c>
      <c r="U250" s="9">
        <f t="shared" si="116"/>
        <v>164</v>
      </c>
      <c r="V250" s="9">
        <v>252</v>
      </c>
      <c r="W250" s="10">
        <f t="shared" si="107"/>
        <v>1.044061975</v>
      </c>
      <c r="X250" s="2">
        <f t="shared" si="108"/>
        <v>13768.62897317</v>
      </c>
      <c r="Y250" s="2">
        <v>0</v>
      </c>
      <c r="Z250" s="3">
        <f t="shared" si="120"/>
        <v>0</v>
      </c>
      <c r="AA250" s="1" t="str">
        <f t="shared" si="117"/>
        <v>A+J=</v>
      </c>
      <c r="AB250" s="7">
        <f t="shared" si="118"/>
        <v>40071</v>
      </c>
      <c r="AC250" s="5"/>
      <c r="AO250" s="1"/>
    </row>
    <row r="251" spans="1:41" x14ac:dyDescent="0.2">
      <c r="A251" s="118">
        <f t="shared" si="109"/>
        <v>40347</v>
      </c>
      <c r="B251" s="2">
        <f t="shared" si="99"/>
        <v>326407.69033240998</v>
      </c>
      <c r="C251" s="2">
        <f t="shared" si="110"/>
        <v>300000</v>
      </c>
      <c r="D251" s="50">
        <f t="shared" si="111"/>
        <v>3097.42</v>
      </c>
      <c r="E251" s="3">
        <f>IF(K251=1,VLOOKUP(A250,[1]Plan1!$AQ$43:$AS$500,3),E250)</f>
        <v>3110.74</v>
      </c>
      <c r="F251" s="7">
        <f t="shared" si="112"/>
        <v>40319</v>
      </c>
      <c r="G251" s="8">
        <f t="shared" si="100"/>
        <v>4.3003531971768094E-3</v>
      </c>
      <c r="H251" s="7">
        <f t="shared" si="113"/>
        <v>40379</v>
      </c>
      <c r="I251" s="7">
        <f t="shared" si="101"/>
        <v>40347</v>
      </c>
      <c r="J251" s="1">
        <f t="shared" si="114"/>
        <v>20</v>
      </c>
      <c r="K251" s="1">
        <f t="shared" si="102"/>
        <v>20</v>
      </c>
      <c r="L251" s="2">
        <f t="shared" si="103"/>
        <v>1.0043003500000001</v>
      </c>
      <c r="M251" s="10">
        <f t="shared" si="122"/>
        <v>1.0057015499999999</v>
      </c>
      <c r="N251" s="10">
        <f t="shared" si="119"/>
        <v>1.037373265177211</v>
      </c>
      <c r="O251" s="2">
        <f t="shared" si="121"/>
        <v>1.0418343299999999</v>
      </c>
      <c r="P251" s="2">
        <f t="shared" si="104"/>
        <v>312550.299</v>
      </c>
      <c r="Q251" s="9">
        <f t="shared" si="98"/>
        <v>0</v>
      </c>
      <c r="R251" s="4">
        <f t="shared" si="105"/>
        <v>0</v>
      </c>
      <c r="S251" s="59">
        <f t="shared" si="106"/>
        <v>0</v>
      </c>
      <c r="T251" s="8">
        <f t="shared" si="115"/>
        <v>6.8500000000000005E-2</v>
      </c>
      <c r="U251" s="9">
        <f t="shared" si="116"/>
        <v>165</v>
      </c>
      <c r="V251" s="9">
        <v>252</v>
      </c>
      <c r="W251" s="10">
        <f t="shared" si="107"/>
        <v>1.044336516</v>
      </c>
      <c r="X251" s="2">
        <f t="shared" si="108"/>
        <v>13857.391332409999</v>
      </c>
      <c r="Y251" s="2">
        <v>0</v>
      </c>
      <c r="Z251" s="3">
        <f t="shared" si="120"/>
        <v>0</v>
      </c>
      <c r="AA251" s="1" t="str">
        <f t="shared" si="117"/>
        <v>A+J=</v>
      </c>
      <c r="AB251" s="7">
        <f t="shared" si="118"/>
        <v>40071</v>
      </c>
      <c r="AC251" s="5"/>
      <c r="AO251" s="1"/>
    </row>
    <row r="252" spans="1:41" x14ac:dyDescent="0.2">
      <c r="A252" s="118">
        <f t="shared" si="109"/>
        <v>40348</v>
      </c>
      <c r="B252" s="2">
        <f t="shared" si="99"/>
        <v>326493.52070767002</v>
      </c>
      <c r="C252" s="2">
        <f t="shared" si="110"/>
        <v>300000</v>
      </c>
      <c r="D252" s="50">
        <f t="shared" si="111"/>
        <v>3110.74</v>
      </c>
      <c r="E252" s="3">
        <f>IF(K252=1,VLOOKUP(A251,[1]Plan1!$AQ$43:$AS$500,3),E251)</f>
        <v>3110.7400000010002</v>
      </c>
      <c r="F252" s="7">
        <f t="shared" si="112"/>
        <v>40348</v>
      </c>
      <c r="G252" s="8">
        <f t="shared" si="100"/>
        <v>3.2152058793144533E-13</v>
      </c>
      <c r="H252" s="7">
        <f t="shared" si="113"/>
        <v>40379</v>
      </c>
      <c r="I252" s="7">
        <f t="shared" si="101"/>
        <v>40379</v>
      </c>
      <c r="J252" s="1">
        <f t="shared" si="114"/>
        <v>22</v>
      </c>
      <c r="K252" s="1">
        <f t="shared" si="102"/>
        <v>1</v>
      </c>
      <c r="L252" s="2">
        <f t="shared" si="103"/>
        <v>1</v>
      </c>
      <c r="M252" s="10">
        <f t="shared" si="122"/>
        <v>1.0043003500000001</v>
      </c>
      <c r="N252" s="10">
        <f t="shared" si="119"/>
        <v>1.0418343332981159</v>
      </c>
      <c r="O252" s="2">
        <f t="shared" si="121"/>
        <v>1.0418343299999999</v>
      </c>
      <c r="P252" s="2">
        <f t="shared" si="104"/>
        <v>312550.299</v>
      </c>
      <c r="Q252" s="9">
        <f t="shared" si="98"/>
        <v>0</v>
      </c>
      <c r="R252" s="4">
        <f t="shared" si="105"/>
        <v>0</v>
      </c>
      <c r="S252" s="59">
        <f t="shared" si="106"/>
        <v>0</v>
      </c>
      <c r="T252" s="8">
        <f t="shared" si="115"/>
        <v>6.8500000000000005E-2</v>
      </c>
      <c r="U252" s="9">
        <f t="shared" si="116"/>
        <v>166</v>
      </c>
      <c r="V252" s="9">
        <v>252</v>
      </c>
      <c r="W252" s="10">
        <f t="shared" si="107"/>
        <v>1.044611129</v>
      </c>
      <c r="X252" s="2">
        <f t="shared" si="108"/>
        <v>13943.22170767</v>
      </c>
      <c r="Y252" s="2">
        <v>0</v>
      </c>
      <c r="Z252" s="3">
        <f t="shared" si="120"/>
        <v>0</v>
      </c>
      <c r="AA252" s="1" t="str">
        <f t="shared" si="117"/>
        <v>A+J=</v>
      </c>
      <c r="AB252" s="7">
        <f t="shared" si="118"/>
        <v>40071</v>
      </c>
      <c r="AC252" s="5"/>
      <c r="AO252" s="1"/>
    </row>
    <row r="253" spans="1:41" x14ac:dyDescent="0.2">
      <c r="A253" s="118">
        <f t="shared" si="109"/>
        <v>40349</v>
      </c>
      <c r="B253" s="2">
        <f t="shared" si="99"/>
        <v>326493.52070767002</v>
      </c>
      <c r="C253" s="2">
        <f t="shared" si="110"/>
        <v>300000</v>
      </c>
      <c r="D253" s="50">
        <f t="shared" si="111"/>
        <v>3110.74</v>
      </c>
      <c r="E253" s="3">
        <f>IF(K253=1,VLOOKUP(A252,[1]Plan1!$AQ$43:$AS$500,3),E252)</f>
        <v>3110.7400000010002</v>
      </c>
      <c r="F253" s="7">
        <f t="shared" si="112"/>
        <v>40348</v>
      </c>
      <c r="G253" s="8">
        <f t="shared" si="100"/>
        <v>3.2152058793144533E-13</v>
      </c>
      <c r="H253" s="7">
        <f t="shared" si="113"/>
        <v>40379</v>
      </c>
      <c r="I253" s="7">
        <f t="shared" si="101"/>
        <v>40379</v>
      </c>
      <c r="J253" s="1">
        <f t="shared" si="114"/>
        <v>22</v>
      </c>
      <c r="K253" s="1">
        <f t="shared" si="102"/>
        <v>1</v>
      </c>
      <c r="L253" s="2">
        <f t="shared" si="103"/>
        <v>1</v>
      </c>
      <c r="M253" s="10">
        <f t="shared" si="122"/>
        <v>1.0043003500000001</v>
      </c>
      <c r="N253" s="10">
        <f t="shared" si="119"/>
        <v>1.0418343332981159</v>
      </c>
      <c r="O253" s="2">
        <f t="shared" si="121"/>
        <v>1.0418343299999999</v>
      </c>
      <c r="P253" s="2">
        <f t="shared" si="104"/>
        <v>312550.299</v>
      </c>
      <c r="Q253" s="9">
        <f t="shared" si="98"/>
        <v>0</v>
      </c>
      <c r="R253" s="4">
        <f t="shared" si="105"/>
        <v>0</v>
      </c>
      <c r="S253" s="59">
        <f t="shared" si="106"/>
        <v>0</v>
      </c>
      <c r="T253" s="8">
        <f t="shared" si="115"/>
        <v>6.8500000000000005E-2</v>
      </c>
      <c r="U253" s="9">
        <f t="shared" si="116"/>
        <v>166</v>
      </c>
      <c r="V253" s="9">
        <v>252</v>
      </c>
      <c r="W253" s="10">
        <f t="shared" si="107"/>
        <v>1.044611129</v>
      </c>
      <c r="X253" s="2">
        <f t="shared" si="108"/>
        <v>13943.22170767</v>
      </c>
      <c r="Y253" s="2">
        <v>0</v>
      </c>
      <c r="Z253" s="3">
        <f t="shared" si="120"/>
        <v>0</v>
      </c>
      <c r="AA253" s="1" t="str">
        <f t="shared" si="117"/>
        <v>A+J=</v>
      </c>
      <c r="AB253" s="7">
        <f t="shared" si="118"/>
        <v>40071</v>
      </c>
      <c r="AC253" s="5"/>
      <c r="AO253" s="1"/>
    </row>
    <row r="254" spans="1:41" x14ac:dyDescent="0.2">
      <c r="A254" s="118">
        <f t="shared" si="109"/>
        <v>40350</v>
      </c>
      <c r="B254" s="2">
        <f t="shared" si="99"/>
        <v>326493.52070767002</v>
      </c>
      <c r="C254" s="2">
        <f t="shared" si="110"/>
        <v>300000</v>
      </c>
      <c r="D254" s="50">
        <f t="shared" si="111"/>
        <v>3110.74</v>
      </c>
      <c r="E254" s="3">
        <f>IF(K254=1,VLOOKUP(A253,[1]Plan1!$AQ$43:$AS$500,3),E253)</f>
        <v>3110.7400000010002</v>
      </c>
      <c r="F254" s="7">
        <f t="shared" si="112"/>
        <v>40348</v>
      </c>
      <c r="G254" s="8">
        <f t="shared" si="100"/>
        <v>3.2152058793144533E-13</v>
      </c>
      <c r="H254" s="7">
        <f t="shared" si="113"/>
        <v>40379</v>
      </c>
      <c r="I254" s="7">
        <f t="shared" si="101"/>
        <v>40379</v>
      </c>
      <c r="J254" s="1">
        <f t="shared" si="114"/>
        <v>22</v>
      </c>
      <c r="K254" s="1">
        <f t="shared" si="102"/>
        <v>1</v>
      </c>
      <c r="L254" s="2">
        <f t="shared" si="103"/>
        <v>1</v>
      </c>
      <c r="M254" s="10">
        <f t="shared" si="122"/>
        <v>1.0043003500000001</v>
      </c>
      <c r="N254" s="10">
        <f t="shared" si="119"/>
        <v>1.0418343332981159</v>
      </c>
      <c r="O254" s="2">
        <f t="shared" si="121"/>
        <v>1.0418343299999999</v>
      </c>
      <c r="P254" s="2">
        <f t="shared" si="104"/>
        <v>312550.299</v>
      </c>
      <c r="Q254" s="9">
        <f t="shared" si="98"/>
        <v>0</v>
      </c>
      <c r="R254" s="4">
        <f t="shared" si="105"/>
        <v>0</v>
      </c>
      <c r="S254" s="59">
        <f t="shared" si="106"/>
        <v>0</v>
      </c>
      <c r="T254" s="8">
        <f t="shared" si="115"/>
        <v>6.8500000000000005E-2</v>
      </c>
      <c r="U254" s="9">
        <f t="shared" si="116"/>
        <v>166</v>
      </c>
      <c r="V254" s="9">
        <v>252</v>
      </c>
      <c r="W254" s="10">
        <f t="shared" si="107"/>
        <v>1.044611129</v>
      </c>
      <c r="X254" s="2">
        <f t="shared" si="108"/>
        <v>13943.22170767</v>
      </c>
      <c r="Y254" s="2">
        <v>0</v>
      </c>
      <c r="Z254" s="3">
        <f t="shared" si="120"/>
        <v>0</v>
      </c>
      <c r="AA254" s="1" t="str">
        <f t="shared" si="117"/>
        <v>A+J=</v>
      </c>
      <c r="AB254" s="7">
        <f t="shared" si="118"/>
        <v>40071</v>
      </c>
      <c r="AC254" s="5"/>
      <c r="AO254" s="1"/>
    </row>
    <row r="255" spans="1:41" x14ac:dyDescent="0.2">
      <c r="A255" s="118">
        <f t="shared" si="109"/>
        <v>40351</v>
      </c>
      <c r="B255" s="2">
        <f t="shared" si="99"/>
        <v>326579.37358655001</v>
      </c>
      <c r="C255" s="2">
        <f t="shared" si="110"/>
        <v>300000</v>
      </c>
      <c r="D255" s="50">
        <f t="shared" si="111"/>
        <v>3110.74</v>
      </c>
      <c r="E255" s="3">
        <f>IF(K255=1,VLOOKUP(A254,[1]Plan1!$AQ$43:$AS$500,3),E254)</f>
        <v>3110.7400000010002</v>
      </c>
      <c r="F255" s="7">
        <f t="shared" si="112"/>
        <v>40348</v>
      </c>
      <c r="G255" s="8">
        <f t="shared" si="100"/>
        <v>3.2152058793144533E-13</v>
      </c>
      <c r="H255" s="7">
        <f t="shared" si="113"/>
        <v>40379</v>
      </c>
      <c r="I255" s="7">
        <f t="shared" si="101"/>
        <v>40379</v>
      </c>
      <c r="J255" s="1">
        <f t="shared" si="114"/>
        <v>22</v>
      </c>
      <c r="K255" s="1">
        <f t="shared" si="102"/>
        <v>2</v>
      </c>
      <c r="L255" s="2">
        <f t="shared" si="103"/>
        <v>1</v>
      </c>
      <c r="M255" s="10">
        <f t="shared" si="122"/>
        <v>1.0043003500000001</v>
      </c>
      <c r="N255" s="10">
        <f t="shared" si="119"/>
        <v>1.0418343332981159</v>
      </c>
      <c r="O255" s="2">
        <f t="shared" si="121"/>
        <v>1.0418343299999999</v>
      </c>
      <c r="P255" s="2">
        <f t="shared" si="104"/>
        <v>312550.299</v>
      </c>
      <c r="Q255" s="9">
        <f t="shared" si="98"/>
        <v>0</v>
      </c>
      <c r="R255" s="4">
        <f t="shared" si="105"/>
        <v>0</v>
      </c>
      <c r="S255" s="59">
        <f t="shared" si="106"/>
        <v>0</v>
      </c>
      <c r="T255" s="8">
        <f t="shared" si="115"/>
        <v>6.8500000000000005E-2</v>
      </c>
      <c r="U255" s="9">
        <f t="shared" si="116"/>
        <v>167</v>
      </c>
      <c r="V255" s="9">
        <v>252</v>
      </c>
      <c r="W255" s="10">
        <f t="shared" si="107"/>
        <v>1.0448858139999999</v>
      </c>
      <c r="X255" s="2">
        <f t="shared" si="108"/>
        <v>14029.074586549999</v>
      </c>
      <c r="Y255" s="2">
        <v>0</v>
      </c>
      <c r="Z255" s="3">
        <f t="shared" si="120"/>
        <v>0</v>
      </c>
      <c r="AA255" s="1" t="str">
        <f t="shared" si="117"/>
        <v>A+J=</v>
      </c>
      <c r="AB255" s="7">
        <f t="shared" si="118"/>
        <v>40071</v>
      </c>
      <c r="AC255" s="5"/>
      <c r="AO255" s="1"/>
    </row>
    <row r="256" spans="1:41" x14ac:dyDescent="0.2">
      <c r="A256" s="118">
        <f t="shared" si="109"/>
        <v>40352</v>
      </c>
      <c r="B256" s="2">
        <f t="shared" si="99"/>
        <v>326665.24896906002</v>
      </c>
      <c r="C256" s="2">
        <f t="shared" si="110"/>
        <v>300000</v>
      </c>
      <c r="D256" s="50">
        <f t="shared" si="111"/>
        <v>3110.74</v>
      </c>
      <c r="E256" s="3">
        <f>IF(K256=1,VLOOKUP(A255,[1]Plan1!$AQ$43:$AS$500,3),E255)</f>
        <v>3110.7400000010002</v>
      </c>
      <c r="F256" s="7">
        <f t="shared" si="112"/>
        <v>40348</v>
      </c>
      <c r="G256" s="8">
        <f t="shared" si="100"/>
        <v>3.2152058793144533E-13</v>
      </c>
      <c r="H256" s="7">
        <f t="shared" si="113"/>
        <v>40379</v>
      </c>
      <c r="I256" s="7">
        <f t="shared" si="101"/>
        <v>40379</v>
      </c>
      <c r="J256" s="1">
        <f t="shared" si="114"/>
        <v>22</v>
      </c>
      <c r="K256" s="1">
        <f t="shared" si="102"/>
        <v>3</v>
      </c>
      <c r="L256" s="2">
        <f t="shared" si="103"/>
        <v>1</v>
      </c>
      <c r="M256" s="10">
        <f t="shared" si="122"/>
        <v>1.0043003500000001</v>
      </c>
      <c r="N256" s="10">
        <f t="shared" si="119"/>
        <v>1.0418343332981159</v>
      </c>
      <c r="O256" s="2">
        <f t="shared" si="121"/>
        <v>1.0418343299999999</v>
      </c>
      <c r="P256" s="2">
        <f t="shared" si="104"/>
        <v>312550.299</v>
      </c>
      <c r="Q256" s="9">
        <f t="shared" si="98"/>
        <v>0</v>
      </c>
      <c r="R256" s="4">
        <f t="shared" si="105"/>
        <v>0</v>
      </c>
      <c r="S256" s="59">
        <f t="shared" si="106"/>
        <v>0</v>
      </c>
      <c r="T256" s="8">
        <f t="shared" si="115"/>
        <v>6.8500000000000005E-2</v>
      </c>
      <c r="U256" s="9">
        <f t="shared" si="116"/>
        <v>168</v>
      </c>
      <c r="V256" s="9">
        <v>252</v>
      </c>
      <c r="W256" s="10">
        <f t="shared" si="107"/>
        <v>1.045160571</v>
      </c>
      <c r="X256" s="2">
        <f t="shared" si="108"/>
        <v>14114.949969060001</v>
      </c>
      <c r="Y256" s="2">
        <v>0</v>
      </c>
      <c r="Z256" s="3">
        <f t="shared" si="120"/>
        <v>0</v>
      </c>
      <c r="AA256" s="1" t="str">
        <f t="shared" si="117"/>
        <v>A+J=</v>
      </c>
      <c r="AB256" s="7">
        <f t="shared" si="118"/>
        <v>40071</v>
      </c>
      <c r="AC256" s="5"/>
      <c r="AO256" s="1"/>
    </row>
    <row r="257" spans="1:41" x14ac:dyDescent="0.2">
      <c r="A257" s="118">
        <f t="shared" si="109"/>
        <v>40353</v>
      </c>
      <c r="B257" s="2">
        <f t="shared" si="99"/>
        <v>326751.14716773003</v>
      </c>
      <c r="C257" s="2">
        <f t="shared" si="110"/>
        <v>300000</v>
      </c>
      <c r="D257" s="50">
        <f t="shared" si="111"/>
        <v>3110.74</v>
      </c>
      <c r="E257" s="3">
        <f>IF(K257=1,VLOOKUP(A256,[1]Plan1!$AQ$43:$AS$500,3),E256)</f>
        <v>3110.7400000010002</v>
      </c>
      <c r="F257" s="7">
        <f t="shared" si="112"/>
        <v>40348</v>
      </c>
      <c r="G257" s="8">
        <f t="shared" si="100"/>
        <v>3.2152058793144533E-13</v>
      </c>
      <c r="H257" s="7">
        <f t="shared" si="113"/>
        <v>40379</v>
      </c>
      <c r="I257" s="7">
        <f t="shared" si="101"/>
        <v>40379</v>
      </c>
      <c r="J257" s="1">
        <f t="shared" si="114"/>
        <v>22</v>
      </c>
      <c r="K257" s="1">
        <f t="shared" si="102"/>
        <v>4</v>
      </c>
      <c r="L257" s="2">
        <f t="shared" si="103"/>
        <v>1</v>
      </c>
      <c r="M257" s="10">
        <f t="shared" si="122"/>
        <v>1.0043003500000001</v>
      </c>
      <c r="N257" s="10">
        <f t="shared" si="119"/>
        <v>1.0418343332981159</v>
      </c>
      <c r="O257" s="2">
        <f t="shared" si="121"/>
        <v>1.0418343299999999</v>
      </c>
      <c r="P257" s="2">
        <f t="shared" si="104"/>
        <v>312550.299</v>
      </c>
      <c r="Q257" s="9">
        <f t="shared" si="98"/>
        <v>0</v>
      </c>
      <c r="R257" s="4">
        <f t="shared" si="105"/>
        <v>0</v>
      </c>
      <c r="S257" s="59">
        <f t="shared" si="106"/>
        <v>0</v>
      </c>
      <c r="T257" s="8">
        <f t="shared" si="115"/>
        <v>6.8500000000000005E-2</v>
      </c>
      <c r="U257" s="9">
        <f t="shared" si="116"/>
        <v>169</v>
      </c>
      <c r="V257" s="9">
        <v>252</v>
      </c>
      <c r="W257" s="10">
        <f t="shared" si="107"/>
        <v>1.045435401</v>
      </c>
      <c r="X257" s="2">
        <f t="shared" si="108"/>
        <v>14200.848167730001</v>
      </c>
      <c r="Y257" s="2">
        <v>0</v>
      </c>
      <c r="Z257" s="3">
        <f t="shared" si="120"/>
        <v>0</v>
      </c>
      <c r="AA257" s="1" t="str">
        <f t="shared" si="117"/>
        <v>A+J=</v>
      </c>
      <c r="AB257" s="7">
        <f t="shared" si="118"/>
        <v>40071</v>
      </c>
      <c r="AC257" s="5"/>
      <c r="AO257" s="1"/>
    </row>
    <row r="258" spans="1:41" x14ac:dyDescent="0.2">
      <c r="A258" s="118">
        <f t="shared" si="109"/>
        <v>40354</v>
      </c>
      <c r="B258" s="2">
        <f t="shared" si="99"/>
        <v>326837.06787003</v>
      </c>
      <c r="C258" s="2">
        <f t="shared" si="110"/>
        <v>300000</v>
      </c>
      <c r="D258" s="50">
        <f t="shared" si="111"/>
        <v>3110.74</v>
      </c>
      <c r="E258" s="3">
        <f>IF(K258=1,VLOOKUP(A257,[1]Plan1!$AQ$43:$AS$500,3),E257)</f>
        <v>3110.7400000010002</v>
      </c>
      <c r="F258" s="7">
        <f t="shared" si="112"/>
        <v>40348</v>
      </c>
      <c r="G258" s="8">
        <f t="shared" si="100"/>
        <v>3.2152058793144533E-13</v>
      </c>
      <c r="H258" s="7">
        <f t="shared" si="113"/>
        <v>40379</v>
      </c>
      <c r="I258" s="7">
        <f t="shared" si="101"/>
        <v>40379</v>
      </c>
      <c r="J258" s="1">
        <f t="shared" si="114"/>
        <v>22</v>
      </c>
      <c r="K258" s="1">
        <f t="shared" si="102"/>
        <v>5</v>
      </c>
      <c r="L258" s="2">
        <f t="shared" si="103"/>
        <v>1</v>
      </c>
      <c r="M258" s="10">
        <f t="shared" si="122"/>
        <v>1.0043003500000001</v>
      </c>
      <c r="N258" s="10">
        <f t="shared" si="119"/>
        <v>1.0418343332981159</v>
      </c>
      <c r="O258" s="2">
        <f t="shared" si="121"/>
        <v>1.0418343299999999</v>
      </c>
      <c r="P258" s="2">
        <f t="shared" si="104"/>
        <v>312550.299</v>
      </c>
      <c r="Q258" s="9">
        <f t="shared" si="98"/>
        <v>0</v>
      </c>
      <c r="R258" s="4">
        <f t="shared" si="105"/>
        <v>0</v>
      </c>
      <c r="S258" s="59">
        <f t="shared" si="106"/>
        <v>0</v>
      </c>
      <c r="T258" s="8">
        <f t="shared" si="115"/>
        <v>6.8500000000000005E-2</v>
      </c>
      <c r="U258" s="9">
        <f t="shared" si="116"/>
        <v>170</v>
      </c>
      <c r="V258" s="9">
        <v>252</v>
      </c>
      <c r="W258" s="10">
        <f t="shared" si="107"/>
        <v>1.0457103029999999</v>
      </c>
      <c r="X258" s="2">
        <f t="shared" si="108"/>
        <v>14286.76887003</v>
      </c>
      <c r="Y258" s="2">
        <v>0</v>
      </c>
      <c r="Z258" s="3">
        <f t="shared" si="120"/>
        <v>0</v>
      </c>
      <c r="AA258" s="1" t="str">
        <f t="shared" si="117"/>
        <v>A+J=</v>
      </c>
      <c r="AB258" s="7">
        <f t="shared" si="118"/>
        <v>40071</v>
      </c>
      <c r="AC258" s="5"/>
      <c r="AO258" s="1"/>
    </row>
    <row r="259" spans="1:41" x14ac:dyDescent="0.2">
      <c r="A259" s="118">
        <f t="shared" si="109"/>
        <v>40355</v>
      </c>
      <c r="B259" s="2">
        <f t="shared" si="99"/>
        <v>326923.01107593998</v>
      </c>
      <c r="C259" s="2">
        <f t="shared" si="110"/>
        <v>300000</v>
      </c>
      <c r="D259" s="50">
        <f t="shared" si="111"/>
        <v>3110.74</v>
      </c>
      <c r="E259" s="3">
        <f>IF(K259=1,VLOOKUP(A258,[1]Plan1!$AQ$43:$AS$500,3),E258)</f>
        <v>3110.7400000010002</v>
      </c>
      <c r="F259" s="7">
        <f t="shared" si="112"/>
        <v>40348</v>
      </c>
      <c r="G259" s="8">
        <f t="shared" si="100"/>
        <v>3.2152058793144533E-13</v>
      </c>
      <c r="H259" s="7">
        <f t="shared" si="113"/>
        <v>40379</v>
      </c>
      <c r="I259" s="7">
        <f t="shared" si="101"/>
        <v>40379</v>
      </c>
      <c r="J259" s="1">
        <f t="shared" si="114"/>
        <v>22</v>
      </c>
      <c r="K259" s="1">
        <f t="shared" si="102"/>
        <v>6</v>
      </c>
      <c r="L259" s="2">
        <f t="shared" si="103"/>
        <v>1</v>
      </c>
      <c r="M259" s="10">
        <f t="shared" si="122"/>
        <v>1.0043003500000001</v>
      </c>
      <c r="N259" s="10">
        <f t="shared" si="119"/>
        <v>1.0418343332981159</v>
      </c>
      <c r="O259" s="2">
        <f t="shared" si="121"/>
        <v>1.0418343299999999</v>
      </c>
      <c r="P259" s="2">
        <f t="shared" si="104"/>
        <v>312550.299</v>
      </c>
      <c r="Q259" s="9">
        <f t="shared" si="98"/>
        <v>0</v>
      </c>
      <c r="R259" s="4">
        <f t="shared" si="105"/>
        <v>0</v>
      </c>
      <c r="S259" s="59">
        <f t="shared" si="106"/>
        <v>0</v>
      </c>
      <c r="T259" s="8">
        <f t="shared" si="115"/>
        <v>6.8500000000000005E-2</v>
      </c>
      <c r="U259" s="9">
        <f t="shared" si="116"/>
        <v>171</v>
      </c>
      <c r="V259" s="9">
        <v>252</v>
      </c>
      <c r="W259" s="10">
        <f t="shared" si="107"/>
        <v>1.045985277</v>
      </c>
      <c r="X259" s="2">
        <f t="shared" si="108"/>
        <v>14372.71207594</v>
      </c>
      <c r="Y259" s="2">
        <v>0</v>
      </c>
      <c r="Z259" s="3">
        <f t="shared" si="120"/>
        <v>0</v>
      </c>
      <c r="AA259" s="1" t="str">
        <f t="shared" si="117"/>
        <v>A+J=</v>
      </c>
      <c r="AB259" s="7">
        <f t="shared" si="118"/>
        <v>40071</v>
      </c>
      <c r="AC259" s="5"/>
      <c r="AD259" s="1"/>
      <c r="AE259" s="7"/>
      <c r="AF259" s="1"/>
      <c r="AG259" s="1"/>
      <c r="AH259" s="1"/>
      <c r="AI259" s="1"/>
      <c r="AJ259" s="4"/>
      <c r="AK259" s="1"/>
      <c r="AL259" s="1"/>
      <c r="AM259" s="1"/>
      <c r="AN259" s="1"/>
      <c r="AO259" s="1"/>
    </row>
    <row r="260" spans="1:41" x14ac:dyDescent="0.2">
      <c r="A260" s="118">
        <f t="shared" si="109"/>
        <v>40356</v>
      </c>
      <c r="B260" s="2">
        <f t="shared" si="99"/>
        <v>326923.01107593998</v>
      </c>
      <c r="C260" s="2">
        <f t="shared" si="110"/>
        <v>300000</v>
      </c>
      <c r="D260" s="50">
        <f t="shared" si="111"/>
        <v>3110.74</v>
      </c>
      <c r="E260" s="3">
        <f>IF(K260=1,VLOOKUP(A259,[1]Plan1!$AQ$43:$AS$500,3),E259)</f>
        <v>3110.7400000010002</v>
      </c>
      <c r="F260" s="7">
        <f t="shared" si="112"/>
        <v>40348</v>
      </c>
      <c r="G260" s="8">
        <f t="shared" si="100"/>
        <v>3.2152058793144533E-13</v>
      </c>
      <c r="H260" s="7">
        <f t="shared" si="113"/>
        <v>40379</v>
      </c>
      <c r="I260" s="7">
        <f t="shared" si="101"/>
        <v>40379</v>
      </c>
      <c r="J260" s="1">
        <f t="shared" si="114"/>
        <v>22</v>
      </c>
      <c r="K260" s="1">
        <f t="shared" si="102"/>
        <v>6</v>
      </c>
      <c r="L260" s="2">
        <f t="shared" si="103"/>
        <v>1</v>
      </c>
      <c r="M260" s="10">
        <f t="shared" si="122"/>
        <v>1.0043003500000001</v>
      </c>
      <c r="N260" s="10">
        <f t="shared" si="119"/>
        <v>1.0418343332981159</v>
      </c>
      <c r="O260" s="2">
        <f t="shared" si="121"/>
        <v>1.0418343299999999</v>
      </c>
      <c r="P260" s="2">
        <f t="shared" si="104"/>
        <v>312550.299</v>
      </c>
      <c r="Q260" s="9">
        <f t="shared" si="98"/>
        <v>0</v>
      </c>
      <c r="R260" s="4">
        <f t="shared" si="105"/>
        <v>0</v>
      </c>
      <c r="S260" s="59">
        <f t="shared" si="106"/>
        <v>0</v>
      </c>
      <c r="T260" s="8">
        <f t="shared" si="115"/>
        <v>6.8500000000000005E-2</v>
      </c>
      <c r="U260" s="9">
        <f t="shared" si="116"/>
        <v>171</v>
      </c>
      <c r="V260" s="9">
        <v>252</v>
      </c>
      <c r="W260" s="10">
        <f t="shared" si="107"/>
        <v>1.045985277</v>
      </c>
      <c r="X260" s="2">
        <f t="shared" si="108"/>
        <v>14372.71207594</v>
      </c>
      <c r="Y260" s="2">
        <v>0</v>
      </c>
      <c r="Z260" s="3">
        <f t="shared" si="120"/>
        <v>0</v>
      </c>
      <c r="AA260" s="1" t="str">
        <f t="shared" si="117"/>
        <v>A+J=</v>
      </c>
      <c r="AB260" s="7">
        <f t="shared" si="118"/>
        <v>40071</v>
      </c>
      <c r="AC260" s="5"/>
      <c r="AD260" s="1"/>
      <c r="AE260" s="7"/>
      <c r="AF260" s="1"/>
      <c r="AG260" s="1"/>
      <c r="AH260" s="1"/>
      <c r="AI260" s="1"/>
      <c r="AJ260" s="4"/>
      <c r="AK260" s="1"/>
      <c r="AL260" s="1"/>
      <c r="AM260" s="1"/>
      <c r="AN260" s="1"/>
      <c r="AO260" s="1"/>
    </row>
    <row r="261" spans="1:41" x14ac:dyDescent="0.2">
      <c r="A261" s="118">
        <f t="shared" si="109"/>
        <v>40357</v>
      </c>
      <c r="B261" s="2">
        <f t="shared" si="99"/>
        <v>326923.01107593998</v>
      </c>
      <c r="C261" s="2">
        <f t="shared" si="110"/>
        <v>300000</v>
      </c>
      <c r="D261" s="50">
        <f t="shared" si="111"/>
        <v>3110.74</v>
      </c>
      <c r="E261" s="3">
        <f>IF(K261=1,VLOOKUP(A260,[1]Plan1!$AQ$43:$AS$500,3),E260)</f>
        <v>3110.7400000010002</v>
      </c>
      <c r="F261" s="7">
        <f t="shared" si="112"/>
        <v>40348</v>
      </c>
      <c r="G261" s="8">
        <f t="shared" si="100"/>
        <v>3.2152058793144533E-13</v>
      </c>
      <c r="H261" s="7">
        <f t="shared" si="113"/>
        <v>40379</v>
      </c>
      <c r="I261" s="7">
        <f t="shared" si="101"/>
        <v>40379</v>
      </c>
      <c r="J261" s="1">
        <f t="shared" si="114"/>
        <v>22</v>
      </c>
      <c r="K261" s="1">
        <f t="shared" si="102"/>
        <v>6</v>
      </c>
      <c r="L261" s="2">
        <f t="shared" si="103"/>
        <v>1</v>
      </c>
      <c r="M261" s="10">
        <f t="shared" si="122"/>
        <v>1.0043003500000001</v>
      </c>
      <c r="N261" s="10">
        <f t="shared" si="119"/>
        <v>1.0418343332981159</v>
      </c>
      <c r="O261" s="2">
        <f t="shared" si="121"/>
        <v>1.0418343299999999</v>
      </c>
      <c r="P261" s="2">
        <f t="shared" si="104"/>
        <v>312550.299</v>
      </c>
      <c r="Q261" s="9">
        <f t="shared" si="98"/>
        <v>0</v>
      </c>
      <c r="R261" s="4">
        <f t="shared" si="105"/>
        <v>0</v>
      </c>
      <c r="S261" s="59">
        <f t="shared" si="106"/>
        <v>0</v>
      </c>
      <c r="T261" s="8">
        <f t="shared" si="115"/>
        <v>6.8500000000000005E-2</v>
      </c>
      <c r="U261" s="9">
        <f t="shared" si="116"/>
        <v>171</v>
      </c>
      <c r="V261" s="9">
        <v>252</v>
      </c>
      <c r="W261" s="10">
        <f t="shared" si="107"/>
        <v>1.045985277</v>
      </c>
      <c r="X261" s="2">
        <f t="shared" si="108"/>
        <v>14372.71207594</v>
      </c>
      <c r="Y261" s="2">
        <v>0</v>
      </c>
      <c r="Z261" s="3">
        <f t="shared" si="120"/>
        <v>0</v>
      </c>
      <c r="AA261" s="1" t="str">
        <f t="shared" si="117"/>
        <v>A+J=</v>
      </c>
      <c r="AB261" s="7">
        <f t="shared" si="118"/>
        <v>40071</v>
      </c>
      <c r="AC261" s="5"/>
      <c r="AD261" s="1"/>
      <c r="AE261" s="7"/>
      <c r="AF261" s="1"/>
      <c r="AG261" s="1"/>
      <c r="AH261" s="1"/>
      <c r="AI261" s="1"/>
      <c r="AJ261" s="4"/>
      <c r="AK261" s="1"/>
      <c r="AL261" s="1"/>
      <c r="AM261" s="1"/>
      <c r="AN261" s="1"/>
      <c r="AO261" s="1"/>
    </row>
    <row r="262" spans="1:41" x14ac:dyDescent="0.2">
      <c r="A262" s="118">
        <f t="shared" si="109"/>
        <v>40358</v>
      </c>
      <c r="B262" s="2">
        <f t="shared" si="99"/>
        <v>327008.97678547999</v>
      </c>
      <c r="C262" s="2">
        <f t="shared" si="110"/>
        <v>300000</v>
      </c>
      <c r="D262" s="50">
        <f t="shared" si="111"/>
        <v>3110.74</v>
      </c>
      <c r="E262" s="3">
        <f>IF(K262=1,VLOOKUP(A261,[1]Plan1!$AQ$43:$AS$500,3),E261)</f>
        <v>3110.7400000010002</v>
      </c>
      <c r="F262" s="7">
        <f t="shared" si="112"/>
        <v>40348</v>
      </c>
      <c r="G262" s="8">
        <f t="shared" si="100"/>
        <v>3.2152058793144533E-13</v>
      </c>
      <c r="H262" s="7">
        <f t="shared" si="113"/>
        <v>40379</v>
      </c>
      <c r="I262" s="7">
        <f t="shared" si="101"/>
        <v>40379</v>
      </c>
      <c r="J262" s="1">
        <f t="shared" si="114"/>
        <v>22</v>
      </c>
      <c r="K262" s="1">
        <f t="shared" si="102"/>
        <v>7</v>
      </c>
      <c r="L262" s="2">
        <f t="shared" si="103"/>
        <v>1</v>
      </c>
      <c r="M262" s="10">
        <f t="shared" si="122"/>
        <v>1.0043003500000001</v>
      </c>
      <c r="N262" s="10">
        <f t="shared" si="119"/>
        <v>1.0418343332981159</v>
      </c>
      <c r="O262" s="2">
        <f t="shared" si="121"/>
        <v>1.0418343299999999</v>
      </c>
      <c r="P262" s="2">
        <f t="shared" si="104"/>
        <v>312550.299</v>
      </c>
      <c r="Q262" s="9">
        <f t="shared" si="98"/>
        <v>0</v>
      </c>
      <c r="R262" s="4">
        <f t="shared" si="105"/>
        <v>0</v>
      </c>
      <c r="S262" s="59">
        <f t="shared" si="106"/>
        <v>0</v>
      </c>
      <c r="T262" s="8">
        <f t="shared" si="115"/>
        <v>6.8500000000000005E-2</v>
      </c>
      <c r="U262" s="9">
        <f t="shared" si="116"/>
        <v>172</v>
      </c>
      <c r="V262" s="9">
        <v>252</v>
      </c>
      <c r="W262" s="10">
        <f t="shared" si="107"/>
        <v>1.046260323</v>
      </c>
      <c r="X262" s="2">
        <f t="shared" si="108"/>
        <v>14458.67778548</v>
      </c>
      <c r="Y262" s="2">
        <v>0</v>
      </c>
      <c r="Z262" s="3">
        <f t="shared" si="120"/>
        <v>0</v>
      </c>
      <c r="AA262" s="1" t="str">
        <f t="shared" si="117"/>
        <v>A+J=</v>
      </c>
      <c r="AB262" s="7">
        <f t="shared" si="118"/>
        <v>40071</v>
      </c>
      <c r="AC262" s="5"/>
      <c r="AD262" s="1"/>
      <c r="AE262" s="7"/>
      <c r="AF262" s="1"/>
      <c r="AG262" s="1"/>
      <c r="AH262" s="1"/>
      <c r="AI262" s="1"/>
      <c r="AJ262" s="4"/>
      <c r="AK262" s="1"/>
      <c r="AL262" s="1"/>
      <c r="AM262" s="1"/>
      <c r="AN262" s="1"/>
      <c r="AO262" s="1"/>
    </row>
    <row r="263" spans="1:41" x14ac:dyDescent="0.2">
      <c r="A263" s="118">
        <f t="shared" si="109"/>
        <v>40359</v>
      </c>
      <c r="B263" s="2">
        <f t="shared" si="99"/>
        <v>327094.96531119</v>
      </c>
      <c r="C263" s="2">
        <f t="shared" si="110"/>
        <v>300000</v>
      </c>
      <c r="D263" s="50">
        <f t="shared" si="111"/>
        <v>3110.74</v>
      </c>
      <c r="E263" s="3">
        <f>IF(K263=1,VLOOKUP(A262,[1]Plan1!$AQ$43:$AS$500,3),E262)</f>
        <v>3110.7400000010002</v>
      </c>
      <c r="F263" s="7">
        <f t="shared" si="112"/>
        <v>40348</v>
      </c>
      <c r="G263" s="8">
        <f t="shared" si="100"/>
        <v>3.2152058793144533E-13</v>
      </c>
      <c r="H263" s="7">
        <f t="shared" si="113"/>
        <v>40379</v>
      </c>
      <c r="I263" s="7">
        <f t="shared" si="101"/>
        <v>40379</v>
      </c>
      <c r="J263" s="1">
        <f t="shared" si="114"/>
        <v>22</v>
      </c>
      <c r="K263" s="1">
        <f t="shared" si="102"/>
        <v>8</v>
      </c>
      <c r="L263" s="2">
        <f t="shared" si="103"/>
        <v>1</v>
      </c>
      <c r="M263" s="10">
        <f t="shared" si="122"/>
        <v>1.0043003500000001</v>
      </c>
      <c r="N263" s="10">
        <f t="shared" si="119"/>
        <v>1.0418343332981159</v>
      </c>
      <c r="O263" s="2">
        <f t="shared" si="121"/>
        <v>1.0418343299999999</v>
      </c>
      <c r="P263" s="2">
        <f t="shared" si="104"/>
        <v>312550.299</v>
      </c>
      <c r="Q263" s="9">
        <f t="shared" si="98"/>
        <v>0</v>
      </c>
      <c r="R263" s="4">
        <f t="shared" si="105"/>
        <v>0</v>
      </c>
      <c r="S263" s="59">
        <f t="shared" si="106"/>
        <v>0</v>
      </c>
      <c r="T263" s="8">
        <f t="shared" si="115"/>
        <v>6.8500000000000005E-2</v>
      </c>
      <c r="U263" s="9">
        <f t="shared" si="116"/>
        <v>173</v>
      </c>
      <c r="V263" s="9">
        <v>252</v>
      </c>
      <c r="W263" s="10">
        <f t="shared" si="107"/>
        <v>1.0465354419999999</v>
      </c>
      <c r="X263" s="2">
        <f t="shared" si="108"/>
        <v>14544.66631119</v>
      </c>
      <c r="Y263" s="2">
        <v>0</v>
      </c>
      <c r="Z263" s="3">
        <f t="shared" si="120"/>
        <v>0</v>
      </c>
      <c r="AA263" s="1" t="str">
        <f t="shared" si="117"/>
        <v>A+J=</v>
      </c>
      <c r="AB263" s="7">
        <f t="shared" si="118"/>
        <v>40071</v>
      </c>
      <c r="AC263" s="5"/>
      <c r="AD263" s="1"/>
      <c r="AE263" s="7"/>
      <c r="AF263" s="1"/>
      <c r="AG263" s="1"/>
      <c r="AH263" s="1"/>
      <c r="AI263" s="1"/>
      <c r="AJ263" s="4"/>
      <c r="AK263" s="1"/>
      <c r="AL263" s="1"/>
      <c r="AM263" s="1"/>
      <c r="AN263" s="1"/>
      <c r="AO263" s="1"/>
    </row>
    <row r="264" spans="1:41" x14ac:dyDescent="0.2">
      <c r="A264" s="118">
        <f t="shared" si="109"/>
        <v>40360</v>
      </c>
      <c r="B264" s="2">
        <f t="shared" si="99"/>
        <v>327180.97634052002</v>
      </c>
      <c r="C264" s="2">
        <f t="shared" si="110"/>
        <v>300000</v>
      </c>
      <c r="D264" s="50">
        <f t="shared" si="111"/>
        <v>3110.74</v>
      </c>
      <c r="E264" s="3">
        <f>IF(K264=1,VLOOKUP(A263,[1]Plan1!$AQ$43:$AS$500,3),E263)</f>
        <v>3110.7400000010002</v>
      </c>
      <c r="F264" s="7">
        <f t="shared" si="112"/>
        <v>40348</v>
      </c>
      <c r="G264" s="8">
        <f t="shared" si="100"/>
        <v>3.2152058793144533E-13</v>
      </c>
      <c r="H264" s="7">
        <f t="shared" si="113"/>
        <v>40379</v>
      </c>
      <c r="I264" s="7">
        <f t="shared" si="101"/>
        <v>40379</v>
      </c>
      <c r="J264" s="1">
        <f t="shared" si="114"/>
        <v>22</v>
      </c>
      <c r="K264" s="1">
        <f t="shared" si="102"/>
        <v>9</v>
      </c>
      <c r="L264" s="2">
        <f t="shared" si="103"/>
        <v>1</v>
      </c>
      <c r="M264" s="10">
        <f t="shared" si="122"/>
        <v>1.0043003500000001</v>
      </c>
      <c r="N264" s="10">
        <f t="shared" si="119"/>
        <v>1.0418343332981159</v>
      </c>
      <c r="O264" s="2">
        <f t="shared" si="121"/>
        <v>1.0418343299999999</v>
      </c>
      <c r="P264" s="2">
        <f t="shared" si="104"/>
        <v>312550.299</v>
      </c>
      <c r="Q264" s="9">
        <f t="shared" si="98"/>
        <v>0</v>
      </c>
      <c r="R264" s="4">
        <f t="shared" si="105"/>
        <v>0</v>
      </c>
      <c r="S264" s="59">
        <f t="shared" si="106"/>
        <v>0</v>
      </c>
      <c r="T264" s="8">
        <f t="shared" si="115"/>
        <v>6.8500000000000005E-2</v>
      </c>
      <c r="U264" s="9">
        <f t="shared" si="116"/>
        <v>174</v>
      </c>
      <c r="V264" s="9">
        <v>252</v>
      </c>
      <c r="W264" s="10">
        <f t="shared" si="107"/>
        <v>1.046810633</v>
      </c>
      <c r="X264" s="2">
        <f t="shared" si="108"/>
        <v>14630.67734052</v>
      </c>
      <c r="Y264" s="2">
        <v>0</v>
      </c>
      <c r="Z264" s="3">
        <f t="shared" si="120"/>
        <v>0</v>
      </c>
      <c r="AA264" s="1" t="str">
        <f t="shared" si="117"/>
        <v>A+J=</v>
      </c>
      <c r="AB264" s="7">
        <f t="shared" si="118"/>
        <v>40071</v>
      </c>
      <c r="AC264" s="5"/>
      <c r="AD264" s="1"/>
      <c r="AE264" s="7"/>
      <c r="AF264" s="1"/>
      <c r="AG264" s="1"/>
      <c r="AH264" s="1"/>
      <c r="AI264" s="1"/>
      <c r="AJ264" s="4"/>
      <c r="AK264" s="1"/>
      <c r="AL264" s="1"/>
      <c r="AM264" s="1"/>
      <c r="AN264" s="1"/>
      <c r="AO264" s="1"/>
    </row>
    <row r="265" spans="1:41" x14ac:dyDescent="0.2">
      <c r="A265" s="118">
        <f t="shared" si="109"/>
        <v>40361</v>
      </c>
      <c r="B265" s="2">
        <f t="shared" si="99"/>
        <v>327267.01018603001</v>
      </c>
      <c r="C265" s="2">
        <f t="shared" si="110"/>
        <v>300000</v>
      </c>
      <c r="D265" s="50">
        <f t="shared" si="111"/>
        <v>3110.74</v>
      </c>
      <c r="E265" s="3">
        <f>IF(K265=1,VLOOKUP(A264,[1]Plan1!$AQ$43:$AS$500,3),E264)</f>
        <v>3110.7400000010002</v>
      </c>
      <c r="F265" s="7">
        <f t="shared" si="112"/>
        <v>40348</v>
      </c>
      <c r="G265" s="8">
        <f t="shared" si="100"/>
        <v>3.2152058793144533E-13</v>
      </c>
      <c r="H265" s="7">
        <f t="shared" si="113"/>
        <v>40379</v>
      </c>
      <c r="I265" s="7">
        <f t="shared" si="101"/>
        <v>40379</v>
      </c>
      <c r="J265" s="1">
        <f t="shared" si="114"/>
        <v>22</v>
      </c>
      <c r="K265" s="1">
        <f t="shared" si="102"/>
        <v>10</v>
      </c>
      <c r="L265" s="2">
        <f t="shared" si="103"/>
        <v>1</v>
      </c>
      <c r="M265" s="10">
        <f t="shared" si="122"/>
        <v>1.0043003500000001</v>
      </c>
      <c r="N265" s="10">
        <f t="shared" si="119"/>
        <v>1.0418343332981159</v>
      </c>
      <c r="O265" s="2">
        <f t="shared" si="121"/>
        <v>1.0418343299999999</v>
      </c>
      <c r="P265" s="2">
        <f t="shared" si="104"/>
        <v>312550.299</v>
      </c>
      <c r="Q265" s="9">
        <f t="shared" ref="Q265:Q328" si="123">IF(VLOOKUP(A265,AE$10:AL$48,8)=VLOOKUP(A264,AE$10:AL$48,8),0,VLOOKUP(A265,AE$10:AL$48,8))</f>
        <v>0</v>
      </c>
      <c r="R265" s="4">
        <f t="shared" si="105"/>
        <v>0</v>
      </c>
      <c r="S265" s="59">
        <f t="shared" si="106"/>
        <v>0</v>
      </c>
      <c r="T265" s="8">
        <f t="shared" si="115"/>
        <v>6.8500000000000005E-2</v>
      </c>
      <c r="U265" s="9">
        <f t="shared" si="116"/>
        <v>175</v>
      </c>
      <c r="V265" s="9">
        <v>252</v>
      </c>
      <c r="W265" s="10">
        <f t="shared" si="107"/>
        <v>1.0470858970000001</v>
      </c>
      <c r="X265" s="2">
        <f t="shared" si="108"/>
        <v>14716.711186029999</v>
      </c>
      <c r="Y265" s="2">
        <v>0</v>
      </c>
      <c r="Z265" s="3">
        <f t="shared" si="120"/>
        <v>0</v>
      </c>
      <c r="AA265" s="1" t="str">
        <f t="shared" si="117"/>
        <v>A+J=</v>
      </c>
      <c r="AB265" s="7">
        <f t="shared" si="118"/>
        <v>40071</v>
      </c>
      <c r="AC265" s="5"/>
      <c r="AD265" s="1"/>
      <c r="AE265" s="7"/>
      <c r="AF265" s="1"/>
      <c r="AG265" s="1"/>
      <c r="AH265" s="1"/>
      <c r="AI265" s="1"/>
      <c r="AJ265" s="4"/>
      <c r="AK265" s="1"/>
      <c r="AL265" s="1"/>
      <c r="AM265" s="1"/>
      <c r="AN265" s="1"/>
      <c r="AO265" s="1"/>
    </row>
    <row r="266" spans="1:41" x14ac:dyDescent="0.2">
      <c r="A266" s="118">
        <f t="shared" si="109"/>
        <v>40362</v>
      </c>
      <c r="B266" s="2">
        <f t="shared" ref="B266:B329" si="124">(P266+X266)</f>
        <v>327353.0662226</v>
      </c>
      <c r="C266" s="2">
        <f t="shared" si="110"/>
        <v>300000</v>
      </c>
      <c r="D266" s="50">
        <f t="shared" si="111"/>
        <v>3110.74</v>
      </c>
      <c r="E266" s="3">
        <f>IF(K266=1,VLOOKUP(A265,[1]Plan1!$AQ$43:$AS$500,3),E265)</f>
        <v>3110.7400000010002</v>
      </c>
      <c r="F266" s="7">
        <f t="shared" si="112"/>
        <v>40348</v>
      </c>
      <c r="G266" s="8">
        <f t="shared" ref="G266:G329" si="125">(E266/D266)-1</f>
        <v>3.2152058793144533E-13</v>
      </c>
      <c r="H266" s="7">
        <f t="shared" si="113"/>
        <v>40379</v>
      </c>
      <c r="I266" s="7">
        <f t="shared" ref="I266:I329" si="126">IF(A266&gt;I265,H266,I265)</f>
        <v>40379</v>
      </c>
      <c r="J266" s="1">
        <f t="shared" si="114"/>
        <v>22</v>
      </c>
      <c r="K266" s="1">
        <f t="shared" ref="K266:K329" si="127">(J266-(NETWORKDAYS(A266,I266,AE$53:AE$223)-1))</f>
        <v>11</v>
      </c>
      <c r="L266" s="2">
        <f t="shared" ref="L266:L329" si="128">TRUNC((E266/D266)^TRUNC((K266/J266),9),8)</f>
        <v>1</v>
      </c>
      <c r="M266" s="10">
        <f t="shared" si="122"/>
        <v>1.0043003500000001</v>
      </c>
      <c r="N266" s="10">
        <f t="shared" si="119"/>
        <v>1.0418343332981159</v>
      </c>
      <c r="O266" s="2">
        <f t="shared" si="121"/>
        <v>1.0418343299999999</v>
      </c>
      <c r="P266" s="2">
        <f t="shared" ref="P266:P329" si="129">TRUNC(C266*O266,8)</f>
        <v>312550.299</v>
      </c>
      <c r="Q266" s="9">
        <f t="shared" si="123"/>
        <v>0</v>
      </c>
      <c r="R266" s="4">
        <f t="shared" ref="R266:R329" si="130">IF(Q266&gt;0,VLOOKUP($A266,$AE$10:$AJ$21,6),0)</f>
        <v>0</v>
      </c>
      <c r="S266" s="59">
        <f t="shared" ref="S266:S329" si="131">IF(R266&gt;0,TRUNC(R266*P266,8),0)</f>
        <v>0</v>
      </c>
      <c r="T266" s="8">
        <f t="shared" si="115"/>
        <v>6.8500000000000005E-2</v>
      </c>
      <c r="U266" s="9">
        <f t="shared" si="116"/>
        <v>176</v>
      </c>
      <c r="V266" s="9">
        <v>252</v>
      </c>
      <c r="W266" s="10">
        <f t="shared" ref="W266:W329" si="132">ROUND((1+T266)^TRUNC((U266/V266),9),9)</f>
        <v>1.0473612320000001</v>
      </c>
      <c r="X266" s="2">
        <f t="shared" ref="X266:X329" si="133">TRUNC((P266*(W266-1)),8)</f>
        <v>14802.7672226</v>
      </c>
      <c r="Y266" s="2">
        <v>0</v>
      </c>
      <c r="Z266" s="3">
        <f t="shared" si="120"/>
        <v>0</v>
      </c>
      <c r="AA266" s="1" t="str">
        <f t="shared" si="117"/>
        <v>A+J=</v>
      </c>
      <c r="AB266" s="7">
        <f t="shared" si="118"/>
        <v>40071</v>
      </c>
      <c r="AC266" s="5"/>
      <c r="AD266" s="1"/>
      <c r="AE266" s="7"/>
      <c r="AF266" s="1"/>
      <c r="AG266" s="1"/>
      <c r="AH266" s="1"/>
      <c r="AI266" s="1"/>
      <c r="AJ266" s="4"/>
      <c r="AK266" s="1"/>
      <c r="AL266" s="1"/>
      <c r="AM266" s="1"/>
      <c r="AN266" s="1"/>
      <c r="AO266" s="1"/>
    </row>
    <row r="267" spans="1:41" x14ac:dyDescent="0.2">
      <c r="A267" s="118">
        <f t="shared" ref="A267:A330" si="134">(A266+1)</f>
        <v>40363</v>
      </c>
      <c r="B267" s="2">
        <f t="shared" si="124"/>
        <v>327353.0662226</v>
      </c>
      <c r="C267" s="2">
        <f t="shared" ref="C267:C330" si="135">TRUNC(IF(Q266&gt;0,VLOOKUP(A266,$AE$11:$AF$21,2),C266),8)</f>
        <v>300000</v>
      </c>
      <c r="D267" s="50">
        <f t="shared" ref="D267:D330" si="136">IF(E267=E266,D266,E266)</f>
        <v>3110.74</v>
      </c>
      <c r="E267" s="3">
        <f>IF(K267=1,VLOOKUP(A266,[1]Plan1!$AQ$43:$AS$500,3),E266)</f>
        <v>3110.7400000010002</v>
      </c>
      <c r="F267" s="7">
        <f t="shared" ref="F267:F330" si="137">IF(D267=D266,F266,A267)</f>
        <v>40348</v>
      </c>
      <c r="G267" s="8">
        <f t="shared" si="125"/>
        <v>3.2152058793144533E-13</v>
      </c>
      <c r="H267" s="7">
        <f t="shared" ref="H267:H330" si="138">IF(DAY(A267)=15,VLOOKUP(A267,AI$53:AN$175,4),H266)</f>
        <v>40379</v>
      </c>
      <c r="I267" s="7">
        <f t="shared" si="126"/>
        <v>40379</v>
      </c>
      <c r="J267" s="1">
        <f t="shared" ref="J267:J330" si="139">IF(I267=I266,J266,NETWORKDAYS(I266,I267,$AE$53:$AE$223)-1)</f>
        <v>22</v>
      </c>
      <c r="K267" s="1">
        <f t="shared" si="127"/>
        <v>11</v>
      </c>
      <c r="L267" s="2">
        <f t="shared" si="128"/>
        <v>1</v>
      </c>
      <c r="M267" s="10">
        <f t="shared" si="122"/>
        <v>1.0043003500000001</v>
      </c>
      <c r="N267" s="10">
        <f t="shared" si="119"/>
        <v>1.0418343332981159</v>
      </c>
      <c r="O267" s="2">
        <f t="shared" si="121"/>
        <v>1.0418343299999999</v>
      </c>
      <c r="P267" s="2">
        <f t="shared" si="129"/>
        <v>312550.299</v>
      </c>
      <c r="Q267" s="9">
        <f t="shared" si="123"/>
        <v>0</v>
      </c>
      <c r="R267" s="4">
        <f t="shared" si="130"/>
        <v>0</v>
      </c>
      <c r="S267" s="59">
        <f t="shared" si="131"/>
        <v>0</v>
      </c>
      <c r="T267" s="8">
        <f t="shared" ref="T267:T330" si="140">(T266)</f>
        <v>6.8500000000000005E-2</v>
      </c>
      <c r="U267" s="9">
        <f t="shared" ref="U267:U330" si="141">IF(Q266&gt;0,1,IF(K267=K266,U266,U266+1))</f>
        <v>176</v>
      </c>
      <c r="V267" s="9">
        <v>252</v>
      </c>
      <c r="W267" s="10">
        <f t="shared" si="132"/>
        <v>1.0473612320000001</v>
      </c>
      <c r="X267" s="2">
        <f t="shared" si="133"/>
        <v>14802.7672226</v>
      </c>
      <c r="Y267" s="2">
        <v>0</v>
      </c>
      <c r="Z267" s="3">
        <f t="shared" si="120"/>
        <v>0</v>
      </c>
      <c r="AA267" s="1" t="str">
        <f t="shared" ref="AA267:AA330" si="142">AA266</f>
        <v>A+J=</v>
      </c>
      <c r="AB267" s="7">
        <f t="shared" ref="AB267:AB330" si="143">IF(Q266&gt;0,VLOOKUP(A266,$AE$10:$AM$48,9),AB266)</f>
        <v>40071</v>
      </c>
      <c r="AC267" s="5"/>
      <c r="AD267" s="1"/>
      <c r="AE267" s="7"/>
      <c r="AF267" s="1"/>
      <c r="AG267" s="1"/>
      <c r="AH267" s="1"/>
      <c r="AI267" s="1"/>
      <c r="AJ267" s="4"/>
      <c r="AK267" s="1"/>
      <c r="AL267" s="1"/>
      <c r="AM267" s="1"/>
      <c r="AN267" s="1"/>
      <c r="AO267" s="1"/>
    </row>
    <row r="268" spans="1:41" x14ac:dyDescent="0.2">
      <c r="A268" s="118">
        <f t="shared" si="134"/>
        <v>40364</v>
      </c>
      <c r="B268" s="2">
        <f t="shared" si="124"/>
        <v>327353.0662226</v>
      </c>
      <c r="C268" s="2">
        <f t="shared" si="135"/>
        <v>300000</v>
      </c>
      <c r="D268" s="50">
        <f t="shared" si="136"/>
        <v>3110.74</v>
      </c>
      <c r="E268" s="3">
        <f>IF(K268=1,VLOOKUP(A267,[1]Plan1!$AQ$43:$AS$500,3),E267)</f>
        <v>3110.7400000010002</v>
      </c>
      <c r="F268" s="7">
        <f t="shared" si="137"/>
        <v>40348</v>
      </c>
      <c r="G268" s="8">
        <f t="shared" si="125"/>
        <v>3.2152058793144533E-13</v>
      </c>
      <c r="H268" s="7">
        <f t="shared" si="138"/>
        <v>40379</v>
      </c>
      <c r="I268" s="7">
        <f t="shared" si="126"/>
        <v>40379</v>
      </c>
      <c r="J268" s="1">
        <f t="shared" si="139"/>
        <v>22</v>
      </c>
      <c r="K268" s="1">
        <f t="shared" si="127"/>
        <v>11</v>
      </c>
      <c r="L268" s="2">
        <f t="shared" si="128"/>
        <v>1</v>
      </c>
      <c r="M268" s="10">
        <f t="shared" si="122"/>
        <v>1.0043003500000001</v>
      </c>
      <c r="N268" s="10">
        <f t="shared" si="119"/>
        <v>1.0418343332981159</v>
      </c>
      <c r="O268" s="2">
        <f t="shared" si="121"/>
        <v>1.0418343299999999</v>
      </c>
      <c r="P268" s="2">
        <f t="shared" si="129"/>
        <v>312550.299</v>
      </c>
      <c r="Q268" s="9">
        <f t="shared" si="123"/>
        <v>0</v>
      </c>
      <c r="R268" s="4">
        <f t="shared" si="130"/>
        <v>0</v>
      </c>
      <c r="S268" s="59">
        <f t="shared" si="131"/>
        <v>0</v>
      </c>
      <c r="T268" s="8">
        <f t="shared" si="140"/>
        <v>6.8500000000000005E-2</v>
      </c>
      <c r="U268" s="9">
        <f t="shared" si="141"/>
        <v>176</v>
      </c>
      <c r="V268" s="9">
        <v>252</v>
      </c>
      <c r="W268" s="10">
        <f t="shared" si="132"/>
        <v>1.0473612320000001</v>
      </c>
      <c r="X268" s="2">
        <f t="shared" si="133"/>
        <v>14802.7672226</v>
      </c>
      <c r="Y268" s="2">
        <v>0</v>
      </c>
      <c r="Z268" s="3">
        <f t="shared" si="120"/>
        <v>0</v>
      </c>
      <c r="AA268" s="1" t="str">
        <f t="shared" si="142"/>
        <v>A+J=</v>
      </c>
      <c r="AB268" s="7">
        <f t="shared" si="143"/>
        <v>40071</v>
      </c>
      <c r="AC268" s="5"/>
      <c r="AD268" s="1"/>
      <c r="AE268" s="7"/>
      <c r="AF268" s="1"/>
      <c r="AG268" s="1"/>
      <c r="AH268" s="1"/>
      <c r="AI268" s="1"/>
      <c r="AJ268" s="4"/>
      <c r="AK268" s="1"/>
      <c r="AL268" s="1"/>
      <c r="AM268" s="1"/>
      <c r="AN268" s="1"/>
      <c r="AO268" s="1"/>
    </row>
    <row r="269" spans="1:41" x14ac:dyDescent="0.2">
      <c r="A269" s="118">
        <f t="shared" si="134"/>
        <v>40365</v>
      </c>
      <c r="B269" s="2">
        <f t="shared" si="124"/>
        <v>327439.1453879</v>
      </c>
      <c r="C269" s="2">
        <f t="shared" si="135"/>
        <v>300000</v>
      </c>
      <c r="D269" s="50">
        <f t="shared" si="136"/>
        <v>3110.74</v>
      </c>
      <c r="E269" s="3">
        <f>IF(K269=1,VLOOKUP(A268,[1]Plan1!$AQ$43:$AS$500,3),E268)</f>
        <v>3110.7400000010002</v>
      </c>
      <c r="F269" s="7">
        <f t="shared" si="137"/>
        <v>40348</v>
      </c>
      <c r="G269" s="8">
        <f t="shared" si="125"/>
        <v>3.2152058793144533E-13</v>
      </c>
      <c r="H269" s="7">
        <f t="shared" si="138"/>
        <v>40379</v>
      </c>
      <c r="I269" s="7">
        <f t="shared" si="126"/>
        <v>40379</v>
      </c>
      <c r="J269" s="1">
        <f t="shared" si="139"/>
        <v>22</v>
      </c>
      <c r="K269" s="1">
        <f t="shared" si="127"/>
        <v>12</v>
      </c>
      <c r="L269" s="2">
        <f t="shared" si="128"/>
        <v>1</v>
      </c>
      <c r="M269" s="10">
        <f t="shared" si="122"/>
        <v>1.0043003500000001</v>
      </c>
      <c r="N269" s="10">
        <f t="shared" si="119"/>
        <v>1.0418343332981159</v>
      </c>
      <c r="O269" s="2">
        <f t="shared" si="121"/>
        <v>1.0418343299999999</v>
      </c>
      <c r="P269" s="2">
        <f t="shared" si="129"/>
        <v>312550.299</v>
      </c>
      <c r="Q269" s="9">
        <f t="shared" si="123"/>
        <v>0</v>
      </c>
      <c r="R269" s="4">
        <f t="shared" si="130"/>
        <v>0</v>
      </c>
      <c r="S269" s="59">
        <f t="shared" si="131"/>
        <v>0</v>
      </c>
      <c r="T269" s="8">
        <f t="shared" si="140"/>
        <v>6.8500000000000005E-2</v>
      </c>
      <c r="U269" s="9">
        <f t="shared" si="141"/>
        <v>177</v>
      </c>
      <c r="V269" s="9">
        <v>252</v>
      </c>
      <c r="W269" s="10">
        <f t="shared" si="132"/>
        <v>1.047636641</v>
      </c>
      <c r="X269" s="2">
        <f t="shared" si="133"/>
        <v>14888.846387899999</v>
      </c>
      <c r="Y269" s="2">
        <v>0</v>
      </c>
      <c r="Z269" s="3">
        <f t="shared" si="120"/>
        <v>0</v>
      </c>
      <c r="AA269" s="1" t="str">
        <f t="shared" si="142"/>
        <v>A+J=</v>
      </c>
      <c r="AB269" s="7">
        <f t="shared" si="143"/>
        <v>40071</v>
      </c>
      <c r="AC269" s="5"/>
      <c r="AD269" s="1"/>
      <c r="AE269" s="7"/>
      <c r="AF269" s="1"/>
      <c r="AG269" s="1"/>
      <c r="AH269" s="1"/>
      <c r="AI269" s="1"/>
      <c r="AJ269" s="4"/>
      <c r="AK269" s="1"/>
      <c r="AL269" s="1"/>
      <c r="AM269" s="1"/>
      <c r="AN269" s="1"/>
      <c r="AO269" s="1"/>
    </row>
    <row r="270" spans="1:41" x14ac:dyDescent="0.2">
      <c r="A270" s="118">
        <f t="shared" si="134"/>
        <v>40366</v>
      </c>
      <c r="B270" s="2">
        <f t="shared" si="124"/>
        <v>327525.24674426997</v>
      </c>
      <c r="C270" s="2">
        <f t="shared" si="135"/>
        <v>300000</v>
      </c>
      <c r="D270" s="50">
        <f t="shared" si="136"/>
        <v>3110.74</v>
      </c>
      <c r="E270" s="3">
        <f>IF(K270=1,VLOOKUP(A269,[1]Plan1!$AQ$43:$AS$500,3),E269)</f>
        <v>3110.7400000010002</v>
      </c>
      <c r="F270" s="7">
        <f t="shared" si="137"/>
        <v>40348</v>
      </c>
      <c r="G270" s="8">
        <f t="shared" si="125"/>
        <v>3.2152058793144533E-13</v>
      </c>
      <c r="H270" s="7">
        <f t="shared" si="138"/>
        <v>40379</v>
      </c>
      <c r="I270" s="7">
        <f t="shared" si="126"/>
        <v>40379</v>
      </c>
      <c r="J270" s="1">
        <f t="shared" si="139"/>
        <v>22</v>
      </c>
      <c r="K270" s="1">
        <f t="shared" si="127"/>
        <v>13</v>
      </c>
      <c r="L270" s="2">
        <f t="shared" si="128"/>
        <v>1</v>
      </c>
      <c r="M270" s="10">
        <f t="shared" si="122"/>
        <v>1.0043003500000001</v>
      </c>
      <c r="N270" s="10">
        <f t="shared" si="119"/>
        <v>1.0418343332981159</v>
      </c>
      <c r="O270" s="2">
        <f t="shared" si="121"/>
        <v>1.0418343299999999</v>
      </c>
      <c r="P270" s="2">
        <f t="shared" si="129"/>
        <v>312550.299</v>
      </c>
      <c r="Q270" s="9">
        <f t="shared" si="123"/>
        <v>0</v>
      </c>
      <c r="R270" s="4">
        <f t="shared" si="130"/>
        <v>0</v>
      </c>
      <c r="S270" s="59">
        <f t="shared" si="131"/>
        <v>0</v>
      </c>
      <c r="T270" s="8">
        <f t="shared" si="140"/>
        <v>6.8500000000000005E-2</v>
      </c>
      <c r="U270" s="9">
        <f t="shared" si="141"/>
        <v>178</v>
      </c>
      <c r="V270" s="9">
        <v>252</v>
      </c>
      <c r="W270" s="10">
        <f t="shared" si="132"/>
        <v>1.047912121</v>
      </c>
      <c r="X270" s="2">
        <f t="shared" si="133"/>
        <v>14974.947744270001</v>
      </c>
      <c r="Y270" s="2">
        <v>0</v>
      </c>
      <c r="Z270" s="3">
        <f t="shared" si="120"/>
        <v>0</v>
      </c>
      <c r="AA270" s="1" t="str">
        <f t="shared" si="142"/>
        <v>A+J=</v>
      </c>
      <c r="AB270" s="7">
        <f t="shared" si="143"/>
        <v>40071</v>
      </c>
      <c r="AC270" s="5"/>
      <c r="AD270" s="1"/>
      <c r="AE270" s="7"/>
      <c r="AF270" s="1"/>
      <c r="AG270" s="1"/>
      <c r="AH270" s="1"/>
      <c r="AI270" s="1"/>
      <c r="AJ270" s="4"/>
      <c r="AK270" s="1"/>
      <c r="AL270" s="1"/>
      <c r="AM270" s="1"/>
      <c r="AN270" s="1"/>
      <c r="AO270" s="1"/>
    </row>
    <row r="271" spans="1:41" x14ac:dyDescent="0.2">
      <c r="A271" s="118">
        <f t="shared" si="134"/>
        <v>40367</v>
      </c>
      <c r="B271" s="2">
        <f t="shared" si="124"/>
        <v>327611.37091681</v>
      </c>
      <c r="C271" s="2">
        <f t="shared" si="135"/>
        <v>300000</v>
      </c>
      <c r="D271" s="50">
        <f t="shared" si="136"/>
        <v>3110.74</v>
      </c>
      <c r="E271" s="3">
        <f>IF(K271=1,VLOOKUP(A270,[1]Plan1!$AQ$43:$AS$500,3),E270)</f>
        <v>3110.7400000010002</v>
      </c>
      <c r="F271" s="7">
        <f t="shared" si="137"/>
        <v>40348</v>
      </c>
      <c r="G271" s="8">
        <f t="shared" si="125"/>
        <v>3.2152058793144533E-13</v>
      </c>
      <c r="H271" s="7">
        <f t="shared" si="138"/>
        <v>40379</v>
      </c>
      <c r="I271" s="7">
        <f t="shared" si="126"/>
        <v>40379</v>
      </c>
      <c r="J271" s="1">
        <f t="shared" si="139"/>
        <v>22</v>
      </c>
      <c r="K271" s="1">
        <f t="shared" si="127"/>
        <v>14</v>
      </c>
      <c r="L271" s="2">
        <f t="shared" si="128"/>
        <v>1</v>
      </c>
      <c r="M271" s="10">
        <f t="shared" si="122"/>
        <v>1.0043003500000001</v>
      </c>
      <c r="N271" s="10">
        <f t="shared" si="119"/>
        <v>1.0418343332981159</v>
      </c>
      <c r="O271" s="2">
        <f t="shared" si="121"/>
        <v>1.0418343299999999</v>
      </c>
      <c r="P271" s="2">
        <f t="shared" si="129"/>
        <v>312550.299</v>
      </c>
      <c r="Q271" s="9">
        <f t="shared" si="123"/>
        <v>0</v>
      </c>
      <c r="R271" s="4">
        <f t="shared" si="130"/>
        <v>0</v>
      </c>
      <c r="S271" s="59">
        <f t="shared" si="131"/>
        <v>0</v>
      </c>
      <c r="T271" s="8">
        <f t="shared" si="140"/>
        <v>6.8500000000000005E-2</v>
      </c>
      <c r="U271" s="9">
        <f t="shared" si="141"/>
        <v>179</v>
      </c>
      <c r="V271" s="9">
        <v>252</v>
      </c>
      <c r="W271" s="10">
        <f t="shared" si="132"/>
        <v>1.048187674</v>
      </c>
      <c r="X271" s="2">
        <f t="shared" si="133"/>
        <v>15061.07191681</v>
      </c>
      <c r="Y271" s="2">
        <v>0</v>
      </c>
      <c r="Z271" s="3">
        <f t="shared" si="120"/>
        <v>0</v>
      </c>
      <c r="AA271" s="1" t="str">
        <f t="shared" si="142"/>
        <v>A+J=</v>
      </c>
      <c r="AB271" s="7">
        <f t="shared" si="143"/>
        <v>40071</v>
      </c>
      <c r="AC271" s="5"/>
      <c r="AD271" s="1"/>
      <c r="AE271" s="7"/>
      <c r="AF271" s="1"/>
      <c r="AG271" s="1"/>
      <c r="AH271" s="1"/>
      <c r="AI271" s="1"/>
      <c r="AJ271" s="4"/>
      <c r="AK271" s="1"/>
      <c r="AL271" s="1"/>
      <c r="AM271" s="1"/>
      <c r="AN271" s="1"/>
      <c r="AO271" s="1"/>
    </row>
    <row r="272" spans="1:41" x14ac:dyDescent="0.2">
      <c r="A272" s="118">
        <f t="shared" si="134"/>
        <v>40368</v>
      </c>
      <c r="B272" s="2">
        <f t="shared" si="124"/>
        <v>327697.51790551998</v>
      </c>
      <c r="C272" s="2">
        <f t="shared" si="135"/>
        <v>300000</v>
      </c>
      <c r="D272" s="50">
        <f t="shared" si="136"/>
        <v>3110.74</v>
      </c>
      <c r="E272" s="3">
        <f>IF(K272=1,VLOOKUP(A271,[1]Plan1!$AQ$43:$AS$500,3),E271)</f>
        <v>3110.7400000010002</v>
      </c>
      <c r="F272" s="7">
        <f t="shared" si="137"/>
        <v>40348</v>
      </c>
      <c r="G272" s="8">
        <f t="shared" si="125"/>
        <v>3.2152058793144533E-13</v>
      </c>
      <c r="H272" s="7">
        <f t="shared" si="138"/>
        <v>40379</v>
      </c>
      <c r="I272" s="7">
        <f t="shared" si="126"/>
        <v>40379</v>
      </c>
      <c r="J272" s="1">
        <f t="shared" si="139"/>
        <v>22</v>
      </c>
      <c r="K272" s="1">
        <f t="shared" si="127"/>
        <v>15</v>
      </c>
      <c r="L272" s="2">
        <f t="shared" si="128"/>
        <v>1</v>
      </c>
      <c r="M272" s="10">
        <f t="shared" si="122"/>
        <v>1.0043003500000001</v>
      </c>
      <c r="N272" s="10">
        <f t="shared" si="119"/>
        <v>1.0418343332981159</v>
      </c>
      <c r="O272" s="2">
        <f t="shared" si="121"/>
        <v>1.0418343299999999</v>
      </c>
      <c r="P272" s="2">
        <f t="shared" si="129"/>
        <v>312550.299</v>
      </c>
      <c r="Q272" s="9">
        <f t="shared" si="123"/>
        <v>0</v>
      </c>
      <c r="R272" s="4">
        <f t="shared" si="130"/>
        <v>0</v>
      </c>
      <c r="S272" s="59">
        <f t="shared" si="131"/>
        <v>0</v>
      </c>
      <c r="T272" s="8">
        <f t="shared" si="140"/>
        <v>6.8500000000000005E-2</v>
      </c>
      <c r="U272" s="9">
        <f t="shared" si="141"/>
        <v>180</v>
      </c>
      <c r="V272" s="9">
        <v>252</v>
      </c>
      <c r="W272" s="10">
        <f t="shared" si="132"/>
        <v>1.0484633000000001</v>
      </c>
      <c r="X272" s="2">
        <f t="shared" si="133"/>
        <v>15147.21890552</v>
      </c>
      <c r="Y272" s="2">
        <v>0</v>
      </c>
      <c r="Z272" s="3">
        <f t="shared" si="120"/>
        <v>0</v>
      </c>
      <c r="AA272" s="1" t="str">
        <f t="shared" si="142"/>
        <v>A+J=</v>
      </c>
      <c r="AB272" s="7">
        <f t="shared" si="143"/>
        <v>40071</v>
      </c>
      <c r="AC272" s="5"/>
      <c r="AD272" s="1"/>
      <c r="AE272" s="7"/>
      <c r="AF272" s="1"/>
      <c r="AG272" s="1"/>
      <c r="AH272" s="1"/>
      <c r="AI272" s="1"/>
      <c r="AJ272" s="4"/>
      <c r="AK272" s="1"/>
      <c r="AL272" s="1"/>
      <c r="AM272" s="1"/>
      <c r="AN272" s="1"/>
      <c r="AO272" s="1"/>
    </row>
    <row r="273" spans="1:41" x14ac:dyDescent="0.2">
      <c r="A273" s="118">
        <f t="shared" si="134"/>
        <v>40369</v>
      </c>
      <c r="B273" s="2">
        <f t="shared" si="124"/>
        <v>327783.68739785999</v>
      </c>
      <c r="C273" s="2">
        <f t="shared" si="135"/>
        <v>300000</v>
      </c>
      <c r="D273" s="50">
        <f t="shared" si="136"/>
        <v>3110.74</v>
      </c>
      <c r="E273" s="3">
        <f>IF(K273=1,VLOOKUP(A272,[1]Plan1!$AQ$43:$AS$500,3),E272)</f>
        <v>3110.7400000010002</v>
      </c>
      <c r="F273" s="7">
        <f t="shared" si="137"/>
        <v>40348</v>
      </c>
      <c r="G273" s="8">
        <f t="shared" si="125"/>
        <v>3.2152058793144533E-13</v>
      </c>
      <c r="H273" s="7">
        <f t="shared" si="138"/>
        <v>40379</v>
      </c>
      <c r="I273" s="7">
        <f t="shared" si="126"/>
        <v>40379</v>
      </c>
      <c r="J273" s="1">
        <f t="shared" si="139"/>
        <v>22</v>
      </c>
      <c r="K273" s="1">
        <f t="shared" si="127"/>
        <v>16</v>
      </c>
      <c r="L273" s="2">
        <f t="shared" si="128"/>
        <v>1</v>
      </c>
      <c r="M273" s="10">
        <f t="shared" si="122"/>
        <v>1.0043003500000001</v>
      </c>
      <c r="N273" s="10">
        <f t="shared" si="119"/>
        <v>1.0418343332981159</v>
      </c>
      <c r="O273" s="2">
        <f t="shared" si="121"/>
        <v>1.0418343299999999</v>
      </c>
      <c r="P273" s="2">
        <f t="shared" si="129"/>
        <v>312550.299</v>
      </c>
      <c r="Q273" s="9">
        <f t="shared" si="123"/>
        <v>0</v>
      </c>
      <c r="R273" s="4">
        <f t="shared" si="130"/>
        <v>0</v>
      </c>
      <c r="S273" s="59">
        <f t="shared" si="131"/>
        <v>0</v>
      </c>
      <c r="T273" s="8">
        <f t="shared" si="140"/>
        <v>6.8500000000000005E-2</v>
      </c>
      <c r="U273" s="9">
        <f t="shared" si="141"/>
        <v>181</v>
      </c>
      <c r="V273" s="9">
        <v>252</v>
      </c>
      <c r="W273" s="10">
        <f t="shared" si="132"/>
        <v>1.0487389979999999</v>
      </c>
      <c r="X273" s="2">
        <f t="shared" si="133"/>
        <v>15233.388397860001</v>
      </c>
      <c r="Y273" s="2">
        <v>0</v>
      </c>
      <c r="Z273" s="3">
        <f t="shared" si="120"/>
        <v>0</v>
      </c>
      <c r="AA273" s="1" t="str">
        <f t="shared" si="142"/>
        <v>A+J=</v>
      </c>
      <c r="AB273" s="7">
        <f t="shared" si="143"/>
        <v>40071</v>
      </c>
      <c r="AC273" s="5"/>
      <c r="AD273" s="1"/>
      <c r="AE273" s="7"/>
      <c r="AF273" s="1"/>
      <c r="AG273" s="1"/>
      <c r="AH273" s="1"/>
      <c r="AI273" s="1"/>
      <c r="AJ273" s="4"/>
      <c r="AK273" s="1"/>
      <c r="AL273" s="1"/>
      <c r="AM273" s="1"/>
      <c r="AN273" s="1"/>
      <c r="AO273" s="1"/>
    </row>
    <row r="274" spans="1:41" x14ac:dyDescent="0.2">
      <c r="A274" s="118">
        <f t="shared" si="134"/>
        <v>40370</v>
      </c>
      <c r="B274" s="2">
        <f t="shared" si="124"/>
        <v>327783.68739785999</v>
      </c>
      <c r="C274" s="2">
        <f t="shared" si="135"/>
        <v>300000</v>
      </c>
      <c r="D274" s="50">
        <f t="shared" si="136"/>
        <v>3110.74</v>
      </c>
      <c r="E274" s="3">
        <f>IF(K274=1,VLOOKUP(A273,[1]Plan1!$AQ$43:$AS$500,3),E273)</f>
        <v>3110.7400000010002</v>
      </c>
      <c r="F274" s="7">
        <f t="shared" si="137"/>
        <v>40348</v>
      </c>
      <c r="G274" s="8">
        <f t="shared" si="125"/>
        <v>3.2152058793144533E-13</v>
      </c>
      <c r="H274" s="7">
        <f t="shared" si="138"/>
        <v>40379</v>
      </c>
      <c r="I274" s="7">
        <f t="shared" si="126"/>
        <v>40379</v>
      </c>
      <c r="J274" s="1">
        <f t="shared" si="139"/>
        <v>22</v>
      </c>
      <c r="K274" s="1">
        <f t="shared" si="127"/>
        <v>16</v>
      </c>
      <c r="L274" s="2">
        <f t="shared" si="128"/>
        <v>1</v>
      </c>
      <c r="M274" s="10">
        <f t="shared" si="122"/>
        <v>1.0043003500000001</v>
      </c>
      <c r="N274" s="10">
        <f t="shared" si="119"/>
        <v>1.0418343332981159</v>
      </c>
      <c r="O274" s="2">
        <f t="shared" si="121"/>
        <v>1.0418343299999999</v>
      </c>
      <c r="P274" s="2">
        <f t="shared" si="129"/>
        <v>312550.299</v>
      </c>
      <c r="Q274" s="9">
        <f t="shared" si="123"/>
        <v>0</v>
      </c>
      <c r="R274" s="4">
        <f t="shared" si="130"/>
        <v>0</v>
      </c>
      <c r="S274" s="59">
        <f t="shared" si="131"/>
        <v>0</v>
      </c>
      <c r="T274" s="8">
        <f t="shared" si="140"/>
        <v>6.8500000000000005E-2</v>
      </c>
      <c r="U274" s="9">
        <f t="shared" si="141"/>
        <v>181</v>
      </c>
      <c r="V274" s="9">
        <v>252</v>
      </c>
      <c r="W274" s="10">
        <f t="shared" si="132"/>
        <v>1.0487389979999999</v>
      </c>
      <c r="X274" s="2">
        <f t="shared" si="133"/>
        <v>15233.388397860001</v>
      </c>
      <c r="Y274" s="2">
        <v>0</v>
      </c>
      <c r="Z274" s="3">
        <f t="shared" si="120"/>
        <v>0</v>
      </c>
      <c r="AA274" s="1" t="str">
        <f t="shared" si="142"/>
        <v>A+J=</v>
      </c>
      <c r="AB274" s="7">
        <f t="shared" si="143"/>
        <v>40071</v>
      </c>
      <c r="AC274" s="5"/>
      <c r="AD274" s="1"/>
      <c r="AE274" s="7"/>
      <c r="AF274" s="1"/>
      <c r="AG274" s="1"/>
      <c r="AH274" s="1"/>
      <c r="AI274" s="1"/>
      <c r="AJ274" s="4"/>
      <c r="AK274" s="1"/>
      <c r="AL274" s="1"/>
      <c r="AM274" s="1"/>
      <c r="AN274" s="1"/>
      <c r="AO274" s="1"/>
    </row>
    <row r="275" spans="1:41" x14ac:dyDescent="0.2">
      <c r="A275" s="118">
        <f t="shared" si="134"/>
        <v>40371</v>
      </c>
      <c r="B275" s="2">
        <f t="shared" si="124"/>
        <v>327783.68739785999</v>
      </c>
      <c r="C275" s="2">
        <f t="shared" si="135"/>
        <v>300000</v>
      </c>
      <c r="D275" s="50">
        <f t="shared" si="136"/>
        <v>3110.74</v>
      </c>
      <c r="E275" s="3">
        <f>IF(K275=1,VLOOKUP(A274,[1]Plan1!$AQ$43:$AS$500,3),E274)</f>
        <v>3110.7400000010002</v>
      </c>
      <c r="F275" s="7">
        <f t="shared" si="137"/>
        <v>40348</v>
      </c>
      <c r="G275" s="8">
        <f t="shared" si="125"/>
        <v>3.2152058793144533E-13</v>
      </c>
      <c r="H275" s="7">
        <f t="shared" si="138"/>
        <v>40379</v>
      </c>
      <c r="I275" s="7">
        <f t="shared" si="126"/>
        <v>40379</v>
      </c>
      <c r="J275" s="1">
        <f t="shared" si="139"/>
        <v>22</v>
      </c>
      <c r="K275" s="1">
        <f t="shared" si="127"/>
        <v>16</v>
      </c>
      <c r="L275" s="2">
        <f t="shared" si="128"/>
        <v>1</v>
      </c>
      <c r="M275" s="10">
        <f t="shared" si="122"/>
        <v>1.0043003500000001</v>
      </c>
      <c r="N275" s="10">
        <f t="shared" si="119"/>
        <v>1.0418343332981159</v>
      </c>
      <c r="O275" s="2">
        <f t="shared" si="121"/>
        <v>1.0418343299999999</v>
      </c>
      <c r="P275" s="2">
        <f t="shared" si="129"/>
        <v>312550.299</v>
      </c>
      <c r="Q275" s="9">
        <f t="shared" si="123"/>
        <v>0</v>
      </c>
      <c r="R275" s="4">
        <f t="shared" si="130"/>
        <v>0</v>
      </c>
      <c r="S275" s="59">
        <f t="shared" si="131"/>
        <v>0</v>
      </c>
      <c r="T275" s="8">
        <f t="shared" si="140"/>
        <v>6.8500000000000005E-2</v>
      </c>
      <c r="U275" s="9">
        <f t="shared" si="141"/>
        <v>181</v>
      </c>
      <c r="V275" s="9">
        <v>252</v>
      </c>
      <c r="W275" s="10">
        <f t="shared" si="132"/>
        <v>1.0487389979999999</v>
      </c>
      <c r="X275" s="2">
        <f t="shared" si="133"/>
        <v>15233.388397860001</v>
      </c>
      <c r="Y275" s="2">
        <v>0</v>
      </c>
      <c r="Z275" s="3">
        <f t="shared" si="120"/>
        <v>0</v>
      </c>
      <c r="AA275" s="1" t="str">
        <f t="shared" si="142"/>
        <v>A+J=</v>
      </c>
      <c r="AB275" s="7">
        <f t="shared" si="143"/>
        <v>40071</v>
      </c>
      <c r="AC275" s="5"/>
      <c r="AD275" s="1"/>
      <c r="AE275" s="7"/>
      <c r="AF275" s="1"/>
      <c r="AG275" s="1"/>
      <c r="AH275" s="1"/>
      <c r="AI275" s="1"/>
      <c r="AJ275" s="4"/>
      <c r="AK275" s="1"/>
      <c r="AL275" s="1"/>
      <c r="AM275" s="1"/>
      <c r="AN275" s="1"/>
      <c r="AO275" s="1"/>
    </row>
    <row r="276" spans="1:41" x14ac:dyDescent="0.2">
      <c r="A276" s="118">
        <f t="shared" si="134"/>
        <v>40372</v>
      </c>
      <c r="B276" s="2">
        <f t="shared" si="124"/>
        <v>327869.87970635999</v>
      </c>
      <c r="C276" s="2">
        <f t="shared" si="135"/>
        <v>300000</v>
      </c>
      <c r="D276" s="50">
        <f t="shared" si="136"/>
        <v>3110.74</v>
      </c>
      <c r="E276" s="3">
        <f>IF(K276=1,VLOOKUP(A275,[1]Plan1!$AQ$43:$AS$500,3),E275)</f>
        <v>3110.7400000010002</v>
      </c>
      <c r="F276" s="7">
        <f t="shared" si="137"/>
        <v>40348</v>
      </c>
      <c r="G276" s="8">
        <f t="shared" si="125"/>
        <v>3.2152058793144533E-13</v>
      </c>
      <c r="H276" s="7">
        <f t="shared" si="138"/>
        <v>40379</v>
      </c>
      <c r="I276" s="7">
        <f t="shared" si="126"/>
        <v>40379</v>
      </c>
      <c r="J276" s="1">
        <f t="shared" si="139"/>
        <v>22</v>
      </c>
      <c r="K276" s="1">
        <f t="shared" si="127"/>
        <v>17</v>
      </c>
      <c r="L276" s="2">
        <f t="shared" si="128"/>
        <v>1</v>
      </c>
      <c r="M276" s="10">
        <f t="shared" si="122"/>
        <v>1.0043003500000001</v>
      </c>
      <c r="N276" s="10">
        <f t="shared" si="119"/>
        <v>1.0418343332981159</v>
      </c>
      <c r="O276" s="2">
        <f t="shared" si="121"/>
        <v>1.0418343299999999</v>
      </c>
      <c r="P276" s="2">
        <f t="shared" si="129"/>
        <v>312550.299</v>
      </c>
      <c r="Q276" s="9">
        <f t="shared" si="123"/>
        <v>0</v>
      </c>
      <c r="R276" s="4">
        <f t="shared" si="130"/>
        <v>0</v>
      </c>
      <c r="S276" s="59">
        <f t="shared" si="131"/>
        <v>0</v>
      </c>
      <c r="T276" s="8">
        <f t="shared" si="140"/>
        <v>6.8500000000000005E-2</v>
      </c>
      <c r="U276" s="9">
        <f t="shared" si="141"/>
        <v>182</v>
      </c>
      <c r="V276" s="9">
        <v>252</v>
      </c>
      <c r="W276" s="10">
        <f t="shared" si="132"/>
        <v>1.049014769</v>
      </c>
      <c r="X276" s="2">
        <f t="shared" si="133"/>
        <v>15319.58070636</v>
      </c>
      <c r="Y276" s="2">
        <v>0</v>
      </c>
      <c r="Z276" s="3">
        <f t="shared" si="120"/>
        <v>0</v>
      </c>
      <c r="AA276" s="1" t="str">
        <f t="shared" si="142"/>
        <v>A+J=</v>
      </c>
      <c r="AB276" s="7">
        <f t="shared" si="143"/>
        <v>40071</v>
      </c>
      <c r="AC276" s="5"/>
      <c r="AD276" s="1"/>
      <c r="AE276" s="7"/>
      <c r="AF276" s="1"/>
      <c r="AG276" s="1"/>
      <c r="AH276" s="1"/>
      <c r="AI276" s="1"/>
      <c r="AJ276" s="4"/>
      <c r="AK276" s="1"/>
      <c r="AL276" s="1"/>
      <c r="AM276" s="1"/>
      <c r="AN276" s="1"/>
      <c r="AO276" s="1"/>
    </row>
    <row r="277" spans="1:41" x14ac:dyDescent="0.2">
      <c r="A277" s="118">
        <f t="shared" si="134"/>
        <v>40373</v>
      </c>
      <c r="B277" s="2">
        <f t="shared" si="124"/>
        <v>327956.09451849002</v>
      </c>
      <c r="C277" s="2">
        <f t="shared" si="135"/>
        <v>300000</v>
      </c>
      <c r="D277" s="50">
        <f t="shared" si="136"/>
        <v>3110.74</v>
      </c>
      <c r="E277" s="3">
        <f>IF(K277=1,VLOOKUP(A276,[1]Plan1!$AQ$43:$AS$500,3),E276)</f>
        <v>3110.7400000010002</v>
      </c>
      <c r="F277" s="7">
        <f t="shared" si="137"/>
        <v>40348</v>
      </c>
      <c r="G277" s="8">
        <f t="shared" si="125"/>
        <v>3.2152058793144533E-13</v>
      </c>
      <c r="H277" s="7">
        <f t="shared" si="138"/>
        <v>40379</v>
      </c>
      <c r="I277" s="7">
        <f t="shared" si="126"/>
        <v>40379</v>
      </c>
      <c r="J277" s="1">
        <f t="shared" si="139"/>
        <v>22</v>
      </c>
      <c r="K277" s="1">
        <f t="shared" si="127"/>
        <v>18</v>
      </c>
      <c r="L277" s="2">
        <f t="shared" si="128"/>
        <v>1</v>
      </c>
      <c r="M277" s="10">
        <f t="shared" si="122"/>
        <v>1.0043003500000001</v>
      </c>
      <c r="N277" s="10">
        <f t="shared" si="119"/>
        <v>1.0418343332981159</v>
      </c>
      <c r="O277" s="2">
        <f t="shared" si="121"/>
        <v>1.0418343299999999</v>
      </c>
      <c r="P277" s="2">
        <f t="shared" si="129"/>
        <v>312550.299</v>
      </c>
      <c r="Q277" s="9">
        <f t="shared" si="123"/>
        <v>0</v>
      </c>
      <c r="R277" s="4">
        <f t="shared" si="130"/>
        <v>0</v>
      </c>
      <c r="S277" s="59">
        <f t="shared" si="131"/>
        <v>0</v>
      </c>
      <c r="T277" s="8">
        <f t="shared" si="140"/>
        <v>6.8500000000000005E-2</v>
      </c>
      <c r="U277" s="9">
        <f t="shared" si="141"/>
        <v>183</v>
      </c>
      <c r="V277" s="9">
        <v>252</v>
      </c>
      <c r="W277" s="10">
        <f t="shared" si="132"/>
        <v>1.0492906120000001</v>
      </c>
      <c r="X277" s="2">
        <f t="shared" si="133"/>
        <v>15405.79551849</v>
      </c>
      <c r="Y277" s="2">
        <v>0</v>
      </c>
      <c r="Z277" s="3">
        <f t="shared" si="120"/>
        <v>0</v>
      </c>
      <c r="AA277" s="1" t="str">
        <f t="shared" si="142"/>
        <v>A+J=</v>
      </c>
      <c r="AB277" s="7">
        <f t="shared" si="143"/>
        <v>40071</v>
      </c>
      <c r="AC277" s="5"/>
      <c r="AD277" s="1"/>
      <c r="AE277" s="7"/>
      <c r="AF277" s="1"/>
      <c r="AG277" s="1"/>
      <c r="AH277" s="1"/>
      <c r="AI277" s="1"/>
      <c r="AJ277" s="4"/>
      <c r="AK277" s="1"/>
      <c r="AL277" s="1"/>
      <c r="AM277" s="1"/>
      <c r="AN277" s="1"/>
      <c r="AO277" s="1"/>
    </row>
    <row r="278" spans="1:41" x14ac:dyDescent="0.2">
      <c r="A278" s="118">
        <f t="shared" si="134"/>
        <v>40374</v>
      </c>
      <c r="B278" s="2">
        <f t="shared" si="124"/>
        <v>328042.33183424</v>
      </c>
      <c r="C278" s="2">
        <f t="shared" si="135"/>
        <v>300000</v>
      </c>
      <c r="D278" s="50">
        <f t="shared" si="136"/>
        <v>3110.74</v>
      </c>
      <c r="E278" s="3">
        <f>IF(K278=1,VLOOKUP(A277,[1]Plan1!$AQ$43:$AS$500,3),E277)</f>
        <v>3110.7400000010002</v>
      </c>
      <c r="F278" s="7">
        <f t="shared" si="137"/>
        <v>40348</v>
      </c>
      <c r="G278" s="8">
        <f t="shared" si="125"/>
        <v>3.2152058793144533E-13</v>
      </c>
      <c r="H278" s="7">
        <f t="shared" si="138"/>
        <v>40409</v>
      </c>
      <c r="I278" s="7">
        <f t="shared" si="126"/>
        <v>40379</v>
      </c>
      <c r="J278" s="1">
        <f t="shared" si="139"/>
        <v>22</v>
      </c>
      <c r="K278" s="1">
        <f t="shared" si="127"/>
        <v>19</v>
      </c>
      <c r="L278" s="2">
        <f t="shared" si="128"/>
        <v>1</v>
      </c>
      <c r="M278" s="10">
        <f t="shared" si="122"/>
        <v>1.0043003500000001</v>
      </c>
      <c r="N278" s="10">
        <f t="shared" si="119"/>
        <v>1.0418343332981159</v>
      </c>
      <c r="O278" s="2">
        <f t="shared" si="121"/>
        <v>1.0418343299999999</v>
      </c>
      <c r="P278" s="2">
        <f t="shared" si="129"/>
        <v>312550.299</v>
      </c>
      <c r="Q278" s="9">
        <f t="shared" si="123"/>
        <v>0</v>
      </c>
      <c r="R278" s="4">
        <f t="shared" si="130"/>
        <v>0</v>
      </c>
      <c r="S278" s="59">
        <f t="shared" si="131"/>
        <v>0</v>
      </c>
      <c r="T278" s="8">
        <f t="shared" si="140"/>
        <v>6.8500000000000005E-2</v>
      </c>
      <c r="U278" s="9">
        <f t="shared" si="141"/>
        <v>184</v>
      </c>
      <c r="V278" s="9">
        <v>252</v>
      </c>
      <c r="W278" s="10">
        <f t="shared" si="132"/>
        <v>1.0495665270000001</v>
      </c>
      <c r="X278" s="2">
        <f t="shared" si="133"/>
        <v>15492.032834240001</v>
      </c>
      <c r="Y278" s="2">
        <v>0</v>
      </c>
      <c r="Z278" s="3">
        <f t="shared" si="120"/>
        <v>0</v>
      </c>
      <c r="AA278" s="1" t="str">
        <f t="shared" si="142"/>
        <v>A+J=</v>
      </c>
      <c r="AB278" s="7">
        <f t="shared" si="143"/>
        <v>40071</v>
      </c>
      <c r="AC278" s="5"/>
      <c r="AD278" s="1"/>
      <c r="AE278" s="7"/>
      <c r="AF278" s="1"/>
      <c r="AG278" s="1"/>
      <c r="AH278" s="1"/>
      <c r="AI278" s="1"/>
      <c r="AJ278" s="4"/>
      <c r="AK278" s="1"/>
      <c r="AL278" s="1"/>
      <c r="AM278" s="1"/>
      <c r="AN278" s="1"/>
      <c r="AO278" s="1"/>
    </row>
    <row r="279" spans="1:41" x14ac:dyDescent="0.2">
      <c r="A279" s="118">
        <f t="shared" si="134"/>
        <v>40375</v>
      </c>
      <c r="B279" s="2">
        <f t="shared" si="124"/>
        <v>328128.59196615999</v>
      </c>
      <c r="C279" s="2">
        <f t="shared" si="135"/>
        <v>300000</v>
      </c>
      <c r="D279" s="50">
        <f t="shared" si="136"/>
        <v>3110.74</v>
      </c>
      <c r="E279" s="3">
        <f>IF(K279=1,VLOOKUP(A278,[1]Plan1!$AQ$43:$AS$500,3),E278)</f>
        <v>3110.7400000010002</v>
      </c>
      <c r="F279" s="7">
        <f t="shared" si="137"/>
        <v>40348</v>
      </c>
      <c r="G279" s="8">
        <f t="shared" si="125"/>
        <v>3.2152058793144533E-13</v>
      </c>
      <c r="H279" s="7">
        <f t="shared" si="138"/>
        <v>40409</v>
      </c>
      <c r="I279" s="7">
        <f t="shared" si="126"/>
        <v>40379</v>
      </c>
      <c r="J279" s="1">
        <f t="shared" si="139"/>
        <v>22</v>
      </c>
      <c r="K279" s="1">
        <f t="shared" si="127"/>
        <v>20</v>
      </c>
      <c r="L279" s="2">
        <f t="shared" si="128"/>
        <v>1</v>
      </c>
      <c r="M279" s="10">
        <f t="shared" si="122"/>
        <v>1.0043003500000001</v>
      </c>
      <c r="N279" s="10">
        <f t="shared" si="119"/>
        <v>1.0418343332981159</v>
      </c>
      <c r="O279" s="2">
        <f t="shared" si="121"/>
        <v>1.0418343299999999</v>
      </c>
      <c r="P279" s="2">
        <f t="shared" si="129"/>
        <v>312550.299</v>
      </c>
      <c r="Q279" s="9">
        <f t="shared" si="123"/>
        <v>0</v>
      </c>
      <c r="R279" s="4">
        <f t="shared" si="130"/>
        <v>0</v>
      </c>
      <c r="S279" s="59">
        <f t="shared" si="131"/>
        <v>0</v>
      </c>
      <c r="T279" s="8">
        <f t="shared" si="140"/>
        <v>6.8500000000000005E-2</v>
      </c>
      <c r="U279" s="9">
        <f t="shared" si="141"/>
        <v>185</v>
      </c>
      <c r="V279" s="9">
        <v>252</v>
      </c>
      <c r="W279" s="10">
        <f t="shared" si="132"/>
        <v>1.0498425149999999</v>
      </c>
      <c r="X279" s="2">
        <f t="shared" si="133"/>
        <v>15578.292966159999</v>
      </c>
      <c r="Y279" s="2">
        <v>0</v>
      </c>
      <c r="Z279" s="3">
        <f t="shared" si="120"/>
        <v>0</v>
      </c>
      <c r="AA279" s="1" t="str">
        <f t="shared" si="142"/>
        <v>A+J=</v>
      </c>
      <c r="AB279" s="7">
        <f t="shared" si="143"/>
        <v>40071</v>
      </c>
      <c r="AC279" s="5"/>
      <c r="AD279" s="1"/>
      <c r="AE279" s="7"/>
      <c r="AF279" s="1"/>
      <c r="AG279" s="1"/>
      <c r="AH279" s="1"/>
      <c r="AI279" s="1"/>
      <c r="AJ279" s="4"/>
      <c r="AK279" s="1"/>
      <c r="AL279" s="1"/>
      <c r="AM279" s="1"/>
      <c r="AN279" s="1"/>
      <c r="AO279" s="1"/>
    </row>
    <row r="280" spans="1:41" x14ac:dyDescent="0.2">
      <c r="A280" s="118">
        <f t="shared" si="134"/>
        <v>40376</v>
      </c>
      <c r="B280" s="2">
        <f t="shared" si="124"/>
        <v>328214.87491424999</v>
      </c>
      <c r="C280" s="2">
        <f t="shared" si="135"/>
        <v>300000</v>
      </c>
      <c r="D280" s="50">
        <f t="shared" si="136"/>
        <v>3110.74</v>
      </c>
      <c r="E280" s="3">
        <f>IF(K280=1,VLOOKUP(A279,[1]Plan1!$AQ$43:$AS$500,3),E279)</f>
        <v>3110.7400000010002</v>
      </c>
      <c r="F280" s="7">
        <f t="shared" si="137"/>
        <v>40348</v>
      </c>
      <c r="G280" s="8">
        <f t="shared" si="125"/>
        <v>3.2152058793144533E-13</v>
      </c>
      <c r="H280" s="7">
        <f t="shared" si="138"/>
        <v>40409</v>
      </c>
      <c r="I280" s="7">
        <f t="shared" si="126"/>
        <v>40379</v>
      </c>
      <c r="J280" s="1">
        <f t="shared" si="139"/>
        <v>22</v>
      </c>
      <c r="K280" s="1">
        <f t="shared" si="127"/>
        <v>21</v>
      </c>
      <c r="L280" s="2">
        <f t="shared" si="128"/>
        <v>1</v>
      </c>
      <c r="M280" s="10">
        <f t="shared" si="122"/>
        <v>1.0043003500000001</v>
      </c>
      <c r="N280" s="10">
        <f t="shared" si="119"/>
        <v>1.0418343332981159</v>
      </c>
      <c r="O280" s="2">
        <f t="shared" si="121"/>
        <v>1.0418343299999999</v>
      </c>
      <c r="P280" s="2">
        <f t="shared" si="129"/>
        <v>312550.299</v>
      </c>
      <c r="Q280" s="9">
        <f t="shared" si="123"/>
        <v>0</v>
      </c>
      <c r="R280" s="4">
        <f t="shared" si="130"/>
        <v>0</v>
      </c>
      <c r="S280" s="59">
        <f t="shared" si="131"/>
        <v>0</v>
      </c>
      <c r="T280" s="8">
        <f t="shared" si="140"/>
        <v>6.8500000000000005E-2</v>
      </c>
      <c r="U280" s="9">
        <f t="shared" si="141"/>
        <v>186</v>
      </c>
      <c r="V280" s="9">
        <v>252</v>
      </c>
      <c r="W280" s="10">
        <f t="shared" si="132"/>
        <v>1.050118576</v>
      </c>
      <c r="X280" s="2">
        <f t="shared" si="133"/>
        <v>15664.575914249999</v>
      </c>
      <c r="Y280" s="2">
        <v>0</v>
      </c>
      <c r="Z280" s="3">
        <f t="shared" si="120"/>
        <v>0</v>
      </c>
      <c r="AA280" s="1" t="str">
        <f t="shared" si="142"/>
        <v>A+J=</v>
      </c>
      <c r="AB280" s="7">
        <f t="shared" si="143"/>
        <v>40071</v>
      </c>
      <c r="AC280" s="5"/>
      <c r="AD280" s="1"/>
      <c r="AE280" s="7"/>
      <c r="AF280" s="1"/>
      <c r="AG280" s="1"/>
      <c r="AH280" s="1"/>
      <c r="AI280" s="1"/>
      <c r="AJ280" s="4"/>
      <c r="AK280" s="1"/>
      <c r="AL280" s="1"/>
      <c r="AM280" s="1"/>
      <c r="AN280" s="1"/>
      <c r="AO280" s="1"/>
    </row>
    <row r="281" spans="1:41" x14ac:dyDescent="0.2">
      <c r="A281" s="118">
        <f t="shared" si="134"/>
        <v>40377</v>
      </c>
      <c r="B281" s="2">
        <f t="shared" si="124"/>
        <v>328214.87491424999</v>
      </c>
      <c r="C281" s="2">
        <f t="shared" si="135"/>
        <v>300000</v>
      </c>
      <c r="D281" s="50">
        <f t="shared" si="136"/>
        <v>3110.74</v>
      </c>
      <c r="E281" s="3">
        <f>IF(K281=1,VLOOKUP(A280,[1]Plan1!$AQ$43:$AS$500,3),E280)</f>
        <v>3110.7400000010002</v>
      </c>
      <c r="F281" s="7">
        <f t="shared" si="137"/>
        <v>40348</v>
      </c>
      <c r="G281" s="8">
        <f t="shared" si="125"/>
        <v>3.2152058793144533E-13</v>
      </c>
      <c r="H281" s="7">
        <f t="shared" si="138"/>
        <v>40409</v>
      </c>
      <c r="I281" s="7">
        <f t="shared" si="126"/>
        <v>40379</v>
      </c>
      <c r="J281" s="1">
        <f t="shared" si="139"/>
        <v>22</v>
      </c>
      <c r="K281" s="1">
        <f t="shared" si="127"/>
        <v>21</v>
      </c>
      <c r="L281" s="2">
        <f t="shared" si="128"/>
        <v>1</v>
      </c>
      <c r="M281" s="10">
        <f t="shared" si="122"/>
        <v>1.0043003500000001</v>
      </c>
      <c r="N281" s="10">
        <f t="shared" si="119"/>
        <v>1.0418343332981159</v>
      </c>
      <c r="O281" s="2">
        <f t="shared" si="121"/>
        <v>1.0418343299999999</v>
      </c>
      <c r="P281" s="2">
        <f t="shared" si="129"/>
        <v>312550.299</v>
      </c>
      <c r="Q281" s="9">
        <f t="shared" si="123"/>
        <v>0</v>
      </c>
      <c r="R281" s="4">
        <f t="shared" si="130"/>
        <v>0</v>
      </c>
      <c r="S281" s="59">
        <f t="shared" si="131"/>
        <v>0</v>
      </c>
      <c r="T281" s="8">
        <f t="shared" si="140"/>
        <v>6.8500000000000005E-2</v>
      </c>
      <c r="U281" s="9">
        <f t="shared" si="141"/>
        <v>186</v>
      </c>
      <c r="V281" s="9">
        <v>252</v>
      </c>
      <c r="W281" s="10">
        <f t="shared" si="132"/>
        <v>1.050118576</v>
      </c>
      <c r="X281" s="2">
        <f t="shared" si="133"/>
        <v>15664.575914249999</v>
      </c>
      <c r="Y281" s="2">
        <v>0</v>
      </c>
      <c r="Z281" s="3">
        <f t="shared" si="120"/>
        <v>0</v>
      </c>
      <c r="AA281" s="1" t="str">
        <f t="shared" si="142"/>
        <v>A+J=</v>
      </c>
      <c r="AB281" s="7">
        <f t="shared" si="143"/>
        <v>40071</v>
      </c>
      <c r="AC281" s="5"/>
      <c r="AD281" s="1"/>
      <c r="AE281" s="7"/>
      <c r="AF281" s="1"/>
      <c r="AG281" s="1"/>
      <c r="AH281" s="1"/>
      <c r="AI281" s="1"/>
      <c r="AJ281" s="4"/>
      <c r="AK281" s="1"/>
      <c r="AL281" s="1"/>
      <c r="AM281" s="1"/>
      <c r="AN281" s="1"/>
      <c r="AO281" s="1"/>
    </row>
    <row r="282" spans="1:41" x14ac:dyDescent="0.2">
      <c r="A282" s="118">
        <f t="shared" si="134"/>
        <v>40378</v>
      </c>
      <c r="B282" s="2">
        <f t="shared" si="124"/>
        <v>328214.87491424999</v>
      </c>
      <c r="C282" s="2">
        <f t="shared" si="135"/>
        <v>300000</v>
      </c>
      <c r="D282" s="50">
        <f t="shared" si="136"/>
        <v>3110.74</v>
      </c>
      <c r="E282" s="3">
        <f>IF(K282=1,VLOOKUP(A281,[1]Plan1!$AQ$43:$AS$500,3),E281)</f>
        <v>3110.7400000010002</v>
      </c>
      <c r="F282" s="7">
        <f t="shared" si="137"/>
        <v>40348</v>
      </c>
      <c r="G282" s="8">
        <f t="shared" si="125"/>
        <v>3.2152058793144533E-13</v>
      </c>
      <c r="H282" s="7">
        <f t="shared" si="138"/>
        <v>40409</v>
      </c>
      <c r="I282" s="7">
        <f t="shared" si="126"/>
        <v>40379</v>
      </c>
      <c r="J282" s="1">
        <f t="shared" si="139"/>
        <v>22</v>
      </c>
      <c r="K282" s="1">
        <f t="shared" si="127"/>
        <v>21</v>
      </c>
      <c r="L282" s="2">
        <f t="shared" si="128"/>
        <v>1</v>
      </c>
      <c r="M282" s="10">
        <f t="shared" si="122"/>
        <v>1.0043003500000001</v>
      </c>
      <c r="N282" s="10">
        <f t="shared" si="119"/>
        <v>1.0418343332981159</v>
      </c>
      <c r="O282" s="2">
        <f t="shared" si="121"/>
        <v>1.0418343299999999</v>
      </c>
      <c r="P282" s="2">
        <f t="shared" si="129"/>
        <v>312550.299</v>
      </c>
      <c r="Q282" s="9">
        <f t="shared" si="123"/>
        <v>0</v>
      </c>
      <c r="R282" s="4">
        <f t="shared" si="130"/>
        <v>0</v>
      </c>
      <c r="S282" s="59">
        <f t="shared" si="131"/>
        <v>0</v>
      </c>
      <c r="T282" s="8">
        <f t="shared" si="140"/>
        <v>6.8500000000000005E-2</v>
      </c>
      <c r="U282" s="9">
        <f t="shared" si="141"/>
        <v>186</v>
      </c>
      <c r="V282" s="9">
        <v>252</v>
      </c>
      <c r="W282" s="10">
        <f t="shared" si="132"/>
        <v>1.050118576</v>
      </c>
      <c r="X282" s="2">
        <f t="shared" si="133"/>
        <v>15664.575914249999</v>
      </c>
      <c r="Y282" s="2">
        <v>0</v>
      </c>
      <c r="Z282" s="3">
        <f t="shared" si="120"/>
        <v>0</v>
      </c>
      <c r="AA282" s="1" t="str">
        <f t="shared" si="142"/>
        <v>A+J=</v>
      </c>
      <c r="AB282" s="7">
        <f t="shared" si="143"/>
        <v>40071</v>
      </c>
      <c r="AC282" s="5"/>
      <c r="AD282" s="1"/>
      <c r="AE282" s="7"/>
      <c r="AF282" s="1"/>
      <c r="AG282" s="1"/>
      <c r="AH282" s="1"/>
      <c r="AI282" s="1"/>
      <c r="AJ282" s="4"/>
      <c r="AK282" s="1"/>
      <c r="AL282" s="1"/>
      <c r="AM282" s="1"/>
      <c r="AN282" s="1"/>
      <c r="AO282" s="1"/>
    </row>
    <row r="283" spans="1:41" x14ac:dyDescent="0.2">
      <c r="A283" s="118">
        <f t="shared" si="134"/>
        <v>40379</v>
      </c>
      <c r="B283" s="2">
        <f t="shared" si="124"/>
        <v>328301.18036596</v>
      </c>
      <c r="C283" s="2">
        <f t="shared" si="135"/>
        <v>300000</v>
      </c>
      <c r="D283" s="50">
        <f t="shared" si="136"/>
        <v>3110.74</v>
      </c>
      <c r="E283" s="3">
        <f>IF(K283=1,VLOOKUP(A282,[1]Plan1!$AQ$43:$AS$500,3),E282)</f>
        <v>3110.7400000010002</v>
      </c>
      <c r="F283" s="7">
        <f t="shared" si="137"/>
        <v>40348</v>
      </c>
      <c r="G283" s="8">
        <f t="shared" si="125"/>
        <v>3.2152058793144533E-13</v>
      </c>
      <c r="H283" s="7">
        <f t="shared" si="138"/>
        <v>40409</v>
      </c>
      <c r="I283" s="7">
        <f t="shared" si="126"/>
        <v>40379</v>
      </c>
      <c r="J283" s="1">
        <f t="shared" si="139"/>
        <v>22</v>
      </c>
      <c r="K283" s="1">
        <f t="shared" si="127"/>
        <v>22</v>
      </c>
      <c r="L283" s="2">
        <f t="shared" si="128"/>
        <v>1</v>
      </c>
      <c r="M283" s="10">
        <f t="shared" si="122"/>
        <v>1.0043003500000001</v>
      </c>
      <c r="N283" s="10">
        <f t="shared" si="119"/>
        <v>1.0418343332981159</v>
      </c>
      <c r="O283" s="2">
        <f t="shared" si="121"/>
        <v>1.0418343299999999</v>
      </c>
      <c r="P283" s="2">
        <f t="shared" si="129"/>
        <v>312550.299</v>
      </c>
      <c r="Q283" s="9">
        <f t="shared" si="123"/>
        <v>0</v>
      </c>
      <c r="R283" s="4">
        <f t="shared" si="130"/>
        <v>0</v>
      </c>
      <c r="S283" s="59">
        <f t="shared" si="131"/>
        <v>0</v>
      </c>
      <c r="T283" s="8">
        <f t="shared" si="140"/>
        <v>6.8500000000000005E-2</v>
      </c>
      <c r="U283" s="9">
        <f t="shared" si="141"/>
        <v>187</v>
      </c>
      <c r="V283" s="9">
        <v>252</v>
      </c>
      <c r="W283" s="10">
        <f t="shared" si="132"/>
        <v>1.0503947090000001</v>
      </c>
      <c r="X283" s="2">
        <f t="shared" si="133"/>
        <v>15750.88136596</v>
      </c>
      <c r="Y283" s="2">
        <v>0</v>
      </c>
      <c r="Z283" s="3">
        <f t="shared" si="120"/>
        <v>0</v>
      </c>
      <c r="AA283" s="1" t="str">
        <f t="shared" si="142"/>
        <v>A+J=</v>
      </c>
      <c r="AB283" s="7">
        <f t="shared" si="143"/>
        <v>40071</v>
      </c>
      <c r="AC283" s="5"/>
      <c r="AD283" s="1"/>
      <c r="AE283" s="7"/>
      <c r="AF283" s="1"/>
      <c r="AG283" s="1"/>
      <c r="AH283" s="1"/>
      <c r="AI283" s="1"/>
      <c r="AJ283" s="4"/>
      <c r="AK283" s="1"/>
      <c r="AL283" s="1"/>
      <c r="AM283" s="1"/>
      <c r="AN283" s="1"/>
      <c r="AO283" s="1"/>
    </row>
    <row r="284" spans="1:41" x14ac:dyDescent="0.2">
      <c r="A284" s="118">
        <f t="shared" si="134"/>
        <v>40380</v>
      </c>
      <c r="B284" s="2">
        <f t="shared" si="124"/>
        <v>328388.99323184998</v>
      </c>
      <c r="C284" s="2">
        <f t="shared" si="135"/>
        <v>300000</v>
      </c>
      <c r="D284" s="50">
        <f t="shared" si="136"/>
        <v>3110.7400000010002</v>
      </c>
      <c r="E284" s="3">
        <f>IF(K284=1,VLOOKUP(A283,[1]Plan1!$AQ$43:$AS$500,3),E283)</f>
        <v>3111.05</v>
      </c>
      <c r="F284" s="7">
        <f t="shared" si="137"/>
        <v>40380</v>
      </c>
      <c r="G284" s="8">
        <f t="shared" si="125"/>
        <v>9.9654744208699242E-5</v>
      </c>
      <c r="H284" s="7">
        <f t="shared" si="138"/>
        <v>40409</v>
      </c>
      <c r="I284" s="7">
        <f t="shared" si="126"/>
        <v>40409</v>
      </c>
      <c r="J284" s="1">
        <f t="shared" si="139"/>
        <v>22</v>
      </c>
      <c r="K284" s="1">
        <f t="shared" si="127"/>
        <v>1</v>
      </c>
      <c r="L284" s="2">
        <f t="shared" si="128"/>
        <v>1.0000045200000001</v>
      </c>
      <c r="M284" s="10">
        <f t="shared" si="122"/>
        <v>1</v>
      </c>
      <c r="N284" s="10">
        <f t="shared" si="119"/>
        <v>1.0418343332981159</v>
      </c>
      <c r="O284" s="2">
        <f t="shared" si="121"/>
        <v>1.0418390399999999</v>
      </c>
      <c r="P284" s="2">
        <f t="shared" si="129"/>
        <v>312551.712</v>
      </c>
      <c r="Q284" s="9">
        <f t="shared" si="123"/>
        <v>0</v>
      </c>
      <c r="R284" s="4">
        <f t="shared" si="130"/>
        <v>0</v>
      </c>
      <c r="S284" s="59">
        <f t="shared" si="131"/>
        <v>0</v>
      </c>
      <c r="T284" s="8">
        <f t="shared" si="140"/>
        <v>6.8500000000000005E-2</v>
      </c>
      <c r="U284" s="9">
        <f t="shared" si="141"/>
        <v>188</v>
      </c>
      <c r="V284" s="9">
        <v>252</v>
      </c>
      <c r="W284" s="10">
        <f t="shared" si="132"/>
        <v>1.050670915</v>
      </c>
      <c r="X284" s="2">
        <f t="shared" si="133"/>
        <v>15837.28123185</v>
      </c>
      <c r="Y284" s="2">
        <v>0</v>
      </c>
      <c r="Z284" s="3">
        <f t="shared" si="120"/>
        <v>0</v>
      </c>
      <c r="AA284" s="1" t="str">
        <f t="shared" si="142"/>
        <v>A+J=</v>
      </c>
      <c r="AB284" s="7">
        <f t="shared" si="143"/>
        <v>40071</v>
      </c>
      <c r="AC284" s="5"/>
      <c r="AD284" s="1"/>
      <c r="AE284" s="7"/>
      <c r="AF284" s="1"/>
      <c r="AG284" s="1"/>
      <c r="AH284" s="1"/>
      <c r="AI284" s="1"/>
      <c r="AJ284" s="4"/>
      <c r="AK284" s="1"/>
      <c r="AL284" s="1"/>
      <c r="AM284" s="1"/>
      <c r="AN284" s="1"/>
      <c r="AO284" s="1"/>
    </row>
    <row r="285" spans="1:41" x14ac:dyDescent="0.2">
      <c r="A285" s="118">
        <f t="shared" si="134"/>
        <v>40381</v>
      </c>
      <c r="B285" s="2">
        <f t="shared" si="124"/>
        <v>328476.83284752001</v>
      </c>
      <c r="C285" s="2">
        <f t="shared" si="135"/>
        <v>300000</v>
      </c>
      <c r="D285" s="50">
        <f t="shared" si="136"/>
        <v>3110.7400000010002</v>
      </c>
      <c r="E285" s="3">
        <f>IF(K285=1,VLOOKUP(A284,[1]Plan1!$AQ$43:$AS$500,3),E284)</f>
        <v>3111.05</v>
      </c>
      <c r="F285" s="7">
        <f t="shared" si="137"/>
        <v>40380</v>
      </c>
      <c r="G285" s="8">
        <f t="shared" si="125"/>
        <v>9.9654744208699242E-5</v>
      </c>
      <c r="H285" s="7">
        <f t="shared" si="138"/>
        <v>40409</v>
      </c>
      <c r="I285" s="7">
        <f t="shared" si="126"/>
        <v>40409</v>
      </c>
      <c r="J285" s="1">
        <f t="shared" si="139"/>
        <v>22</v>
      </c>
      <c r="K285" s="1">
        <f t="shared" si="127"/>
        <v>2</v>
      </c>
      <c r="L285" s="2">
        <f t="shared" si="128"/>
        <v>1.0000090500000001</v>
      </c>
      <c r="M285" s="10">
        <f t="shared" si="122"/>
        <v>1</v>
      </c>
      <c r="N285" s="10">
        <f t="shared" si="119"/>
        <v>1.0418343332981159</v>
      </c>
      <c r="O285" s="2">
        <f t="shared" si="121"/>
        <v>1.0418437599999999</v>
      </c>
      <c r="P285" s="2">
        <f t="shared" si="129"/>
        <v>312553.12800000003</v>
      </c>
      <c r="Q285" s="9">
        <f t="shared" si="123"/>
        <v>0</v>
      </c>
      <c r="R285" s="4">
        <f t="shared" si="130"/>
        <v>0</v>
      </c>
      <c r="S285" s="59">
        <f t="shared" si="131"/>
        <v>0</v>
      </c>
      <c r="T285" s="8">
        <f t="shared" si="140"/>
        <v>6.8500000000000005E-2</v>
      </c>
      <c r="U285" s="9">
        <f t="shared" si="141"/>
        <v>189</v>
      </c>
      <c r="V285" s="9">
        <v>252</v>
      </c>
      <c r="W285" s="10">
        <f t="shared" si="132"/>
        <v>1.0509471939999999</v>
      </c>
      <c r="X285" s="2">
        <f t="shared" si="133"/>
        <v>15923.704847520001</v>
      </c>
      <c r="Y285" s="2">
        <v>0</v>
      </c>
      <c r="Z285" s="3">
        <f t="shared" si="120"/>
        <v>0</v>
      </c>
      <c r="AA285" s="1" t="str">
        <f t="shared" si="142"/>
        <v>A+J=</v>
      </c>
      <c r="AB285" s="7">
        <f t="shared" si="143"/>
        <v>40071</v>
      </c>
      <c r="AC285" s="5"/>
      <c r="AD285" s="1"/>
      <c r="AE285" s="7"/>
      <c r="AF285" s="1"/>
      <c r="AG285" s="1"/>
      <c r="AH285" s="1"/>
      <c r="AI285" s="1"/>
      <c r="AJ285" s="4"/>
      <c r="AK285" s="1"/>
      <c r="AL285" s="1"/>
      <c r="AM285" s="1"/>
      <c r="AN285" s="1"/>
      <c r="AO285" s="1"/>
    </row>
    <row r="286" spans="1:41" x14ac:dyDescent="0.2">
      <c r="A286" s="118">
        <f t="shared" si="134"/>
        <v>40382</v>
      </c>
      <c r="B286" s="2">
        <f t="shared" si="124"/>
        <v>328564.69574952999</v>
      </c>
      <c r="C286" s="2">
        <f t="shared" si="135"/>
        <v>300000</v>
      </c>
      <c r="D286" s="50">
        <f t="shared" si="136"/>
        <v>3110.7400000010002</v>
      </c>
      <c r="E286" s="3">
        <f>IF(K286=1,VLOOKUP(A285,[1]Plan1!$AQ$43:$AS$500,3),E285)</f>
        <v>3111.05</v>
      </c>
      <c r="F286" s="7">
        <f t="shared" si="137"/>
        <v>40380</v>
      </c>
      <c r="G286" s="8">
        <f t="shared" si="125"/>
        <v>9.9654744208699242E-5</v>
      </c>
      <c r="H286" s="7">
        <f t="shared" si="138"/>
        <v>40409</v>
      </c>
      <c r="I286" s="7">
        <f t="shared" si="126"/>
        <v>40409</v>
      </c>
      <c r="J286" s="1">
        <f t="shared" si="139"/>
        <v>22</v>
      </c>
      <c r="K286" s="1">
        <f t="shared" si="127"/>
        <v>3</v>
      </c>
      <c r="L286" s="2">
        <f t="shared" si="128"/>
        <v>1.0000135800000001</v>
      </c>
      <c r="M286" s="10">
        <f t="shared" si="122"/>
        <v>1</v>
      </c>
      <c r="N286" s="10">
        <f t="shared" si="119"/>
        <v>1.0418343332981159</v>
      </c>
      <c r="O286" s="2">
        <f t="shared" si="121"/>
        <v>1.0418484800000001</v>
      </c>
      <c r="P286" s="2">
        <f t="shared" si="129"/>
        <v>312554.54399999999</v>
      </c>
      <c r="Q286" s="9">
        <f t="shared" si="123"/>
        <v>0</v>
      </c>
      <c r="R286" s="4">
        <f t="shared" si="130"/>
        <v>0</v>
      </c>
      <c r="S286" s="59">
        <f t="shared" si="131"/>
        <v>0</v>
      </c>
      <c r="T286" s="8">
        <f t="shared" si="140"/>
        <v>6.8500000000000005E-2</v>
      </c>
      <c r="U286" s="9">
        <f t="shared" si="141"/>
        <v>190</v>
      </c>
      <c r="V286" s="9">
        <v>252</v>
      </c>
      <c r="W286" s="10">
        <f t="shared" si="132"/>
        <v>1.051223545</v>
      </c>
      <c r="X286" s="2">
        <f t="shared" si="133"/>
        <v>16010.15174953</v>
      </c>
      <c r="Y286" s="2">
        <v>0</v>
      </c>
      <c r="Z286" s="3">
        <f t="shared" si="120"/>
        <v>0</v>
      </c>
      <c r="AA286" s="1" t="str">
        <f t="shared" si="142"/>
        <v>A+J=</v>
      </c>
      <c r="AB286" s="7">
        <f t="shared" si="143"/>
        <v>40071</v>
      </c>
      <c r="AC286" s="5"/>
      <c r="AD286" s="1"/>
      <c r="AE286" s="7"/>
      <c r="AF286" s="1"/>
      <c r="AG286" s="1"/>
      <c r="AH286" s="1"/>
      <c r="AI286" s="1"/>
      <c r="AJ286" s="4"/>
      <c r="AK286" s="1"/>
      <c r="AL286" s="1"/>
      <c r="AM286" s="1"/>
      <c r="AN286" s="1"/>
      <c r="AO286" s="1"/>
    </row>
    <row r="287" spans="1:41" x14ac:dyDescent="0.2">
      <c r="A287" s="118">
        <f t="shared" si="134"/>
        <v>40383</v>
      </c>
      <c r="B287" s="2">
        <f t="shared" si="124"/>
        <v>328652.58225076</v>
      </c>
      <c r="C287" s="2">
        <f t="shared" si="135"/>
        <v>300000</v>
      </c>
      <c r="D287" s="50">
        <f t="shared" si="136"/>
        <v>3110.7400000010002</v>
      </c>
      <c r="E287" s="3">
        <f>IF(K287=1,VLOOKUP(A286,[1]Plan1!$AQ$43:$AS$500,3),E286)</f>
        <v>3111.05</v>
      </c>
      <c r="F287" s="7">
        <f t="shared" si="137"/>
        <v>40380</v>
      </c>
      <c r="G287" s="8">
        <f t="shared" si="125"/>
        <v>9.9654744208699242E-5</v>
      </c>
      <c r="H287" s="7">
        <f t="shared" si="138"/>
        <v>40409</v>
      </c>
      <c r="I287" s="7">
        <f t="shared" si="126"/>
        <v>40409</v>
      </c>
      <c r="J287" s="1">
        <f t="shared" si="139"/>
        <v>22</v>
      </c>
      <c r="K287" s="1">
        <f t="shared" si="127"/>
        <v>4</v>
      </c>
      <c r="L287" s="2">
        <f t="shared" si="128"/>
        <v>1.0000181100000001</v>
      </c>
      <c r="M287" s="10">
        <f t="shared" si="122"/>
        <v>1</v>
      </c>
      <c r="N287" s="10">
        <f t="shared" ref="N287:N350" si="144">IF(I287&gt;I286,N286*M287,N286)</f>
        <v>1.0418343332981159</v>
      </c>
      <c r="O287" s="2">
        <f t="shared" si="121"/>
        <v>1.0418532</v>
      </c>
      <c r="P287" s="2">
        <f t="shared" si="129"/>
        <v>312555.96000000002</v>
      </c>
      <c r="Q287" s="9">
        <f t="shared" si="123"/>
        <v>0</v>
      </c>
      <c r="R287" s="4">
        <f t="shared" si="130"/>
        <v>0</v>
      </c>
      <c r="S287" s="59">
        <f t="shared" si="131"/>
        <v>0</v>
      </c>
      <c r="T287" s="8">
        <f t="shared" si="140"/>
        <v>6.8500000000000005E-2</v>
      </c>
      <c r="U287" s="9">
        <f t="shared" si="141"/>
        <v>191</v>
      </c>
      <c r="V287" s="9">
        <v>252</v>
      </c>
      <c r="W287" s="10">
        <f t="shared" si="132"/>
        <v>1.051499969</v>
      </c>
      <c r="X287" s="2">
        <f t="shared" si="133"/>
        <v>16096.62225076</v>
      </c>
      <c r="Y287" s="2">
        <v>0</v>
      </c>
      <c r="Z287" s="3">
        <f t="shared" si="120"/>
        <v>0</v>
      </c>
      <c r="AA287" s="1" t="str">
        <f t="shared" si="142"/>
        <v>A+J=</v>
      </c>
      <c r="AB287" s="7">
        <f t="shared" si="143"/>
        <v>40071</v>
      </c>
      <c r="AC287" s="5"/>
      <c r="AD287" s="1"/>
      <c r="AE287" s="7"/>
      <c r="AF287" s="1"/>
      <c r="AG287" s="1"/>
      <c r="AH287" s="1"/>
      <c r="AI287" s="1"/>
      <c r="AJ287" s="4"/>
      <c r="AK287" s="1"/>
      <c r="AL287" s="1"/>
      <c r="AM287" s="1"/>
      <c r="AN287" s="1"/>
      <c r="AO287" s="1"/>
    </row>
    <row r="288" spans="1:41" x14ac:dyDescent="0.2">
      <c r="A288" s="118">
        <f t="shared" si="134"/>
        <v>40384</v>
      </c>
      <c r="B288" s="2">
        <f t="shared" si="124"/>
        <v>328652.58225076</v>
      </c>
      <c r="C288" s="2">
        <f t="shared" si="135"/>
        <v>300000</v>
      </c>
      <c r="D288" s="50">
        <f t="shared" si="136"/>
        <v>3110.7400000010002</v>
      </c>
      <c r="E288" s="3">
        <f>IF(K288=1,VLOOKUP(A287,[1]Plan1!$AQ$43:$AS$500,3),E287)</f>
        <v>3111.05</v>
      </c>
      <c r="F288" s="7">
        <f t="shared" si="137"/>
        <v>40380</v>
      </c>
      <c r="G288" s="8">
        <f t="shared" si="125"/>
        <v>9.9654744208699242E-5</v>
      </c>
      <c r="H288" s="7">
        <f t="shared" si="138"/>
        <v>40409</v>
      </c>
      <c r="I288" s="7">
        <f t="shared" si="126"/>
        <v>40409</v>
      </c>
      <c r="J288" s="1">
        <f t="shared" si="139"/>
        <v>22</v>
      </c>
      <c r="K288" s="1">
        <f t="shared" si="127"/>
        <v>4</v>
      </c>
      <c r="L288" s="2">
        <f t="shared" si="128"/>
        <v>1.0000181100000001</v>
      </c>
      <c r="M288" s="10">
        <f t="shared" si="122"/>
        <v>1</v>
      </c>
      <c r="N288" s="10">
        <f t="shared" si="144"/>
        <v>1.0418343332981159</v>
      </c>
      <c r="O288" s="2">
        <f t="shared" si="121"/>
        <v>1.0418532</v>
      </c>
      <c r="P288" s="2">
        <f t="shared" si="129"/>
        <v>312555.96000000002</v>
      </c>
      <c r="Q288" s="9">
        <f t="shared" si="123"/>
        <v>0</v>
      </c>
      <c r="R288" s="4">
        <f t="shared" si="130"/>
        <v>0</v>
      </c>
      <c r="S288" s="59">
        <f t="shared" si="131"/>
        <v>0</v>
      </c>
      <c r="T288" s="8">
        <f t="shared" si="140"/>
        <v>6.8500000000000005E-2</v>
      </c>
      <c r="U288" s="9">
        <f t="shared" si="141"/>
        <v>191</v>
      </c>
      <c r="V288" s="9">
        <v>252</v>
      </c>
      <c r="W288" s="10">
        <f t="shared" si="132"/>
        <v>1.051499969</v>
      </c>
      <c r="X288" s="2">
        <f t="shared" si="133"/>
        <v>16096.62225076</v>
      </c>
      <c r="Y288" s="2">
        <v>0</v>
      </c>
      <c r="Z288" s="3">
        <f t="shared" si="120"/>
        <v>0</v>
      </c>
      <c r="AA288" s="1" t="str">
        <f t="shared" si="142"/>
        <v>A+J=</v>
      </c>
      <c r="AB288" s="7">
        <f t="shared" si="143"/>
        <v>40071</v>
      </c>
      <c r="AC288" s="5"/>
      <c r="AD288" s="1"/>
      <c r="AE288" s="7"/>
      <c r="AF288" s="1"/>
      <c r="AG288" s="1"/>
      <c r="AH288" s="1"/>
      <c r="AI288" s="1"/>
      <c r="AJ288" s="4"/>
      <c r="AK288" s="1"/>
      <c r="AL288" s="1"/>
      <c r="AM288" s="1"/>
      <c r="AN288" s="1"/>
      <c r="AO288" s="1"/>
    </row>
    <row r="289" spans="1:41" x14ac:dyDescent="0.2">
      <c r="A289" s="118">
        <f t="shared" si="134"/>
        <v>40385</v>
      </c>
      <c r="B289" s="2">
        <f t="shared" si="124"/>
        <v>328652.58225076</v>
      </c>
      <c r="C289" s="2">
        <f t="shared" si="135"/>
        <v>300000</v>
      </c>
      <c r="D289" s="50">
        <f t="shared" si="136"/>
        <v>3110.7400000010002</v>
      </c>
      <c r="E289" s="3">
        <f>IF(K289=1,VLOOKUP(A288,[1]Plan1!$AQ$43:$AS$500,3),E288)</f>
        <v>3111.05</v>
      </c>
      <c r="F289" s="7">
        <f t="shared" si="137"/>
        <v>40380</v>
      </c>
      <c r="G289" s="8">
        <f t="shared" si="125"/>
        <v>9.9654744208699242E-5</v>
      </c>
      <c r="H289" s="7">
        <f t="shared" si="138"/>
        <v>40409</v>
      </c>
      <c r="I289" s="7">
        <f t="shared" si="126"/>
        <v>40409</v>
      </c>
      <c r="J289" s="1">
        <f t="shared" si="139"/>
        <v>22</v>
      </c>
      <c r="K289" s="1">
        <f t="shared" si="127"/>
        <v>4</v>
      </c>
      <c r="L289" s="2">
        <f t="shared" si="128"/>
        <v>1.0000181100000001</v>
      </c>
      <c r="M289" s="10">
        <f t="shared" si="122"/>
        <v>1</v>
      </c>
      <c r="N289" s="10">
        <f t="shared" si="144"/>
        <v>1.0418343332981159</v>
      </c>
      <c r="O289" s="2">
        <f t="shared" si="121"/>
        <v>1.0418532</v>
      </c>
      <c r="P289" s="2">
        <f t="shared" si="129"/>
        <v>312555.96000000002</v>
      </c>
      <c r="Q289" s="9">
        <f t="shared" si="123"/>
        <v>0</v>
      </c>
      <c r="R289" s="4">
        <f t="shared" si="130"/>
        <v>0</v>
      </c>
      <c r="S289" s="59">
        <f t="shared" si="131"/>
        <v>0</v>
      </c>
      <c r="T289" s="8">
        <f t="shared" si="140"/>
        <v>6.8500000000000005E-2</v>
      </c>
      <c r="U289" s="9">
        <f t="shared" si="141"/>
        <v>191</v>
      </c>
      <c r="V289" s="9">
        <v>252</v>
      </c>
      <c r="W289" s="10">
        <f t="shared" si="132"/>
        <v>1.051499969</v>
      </c>
      <c r="X289" s="2">
        <f t="shared" si="133"/>
        <v>16096.62225076</v>
      </c>
      <c r="Y289" s="2">
        <v>0</v>
      </c>
      <c r="Z289" s="3">
        <f t="shared" si="120"/>
        <v>0</v>
      </c>
      <c r="AA289" s="1" t="str">
        <f t="shared" si="142"/>
        <v>A+J=</v>
      </c>
      <c r="AB289" s="7">
        <f t="shared" si="143"/>
        <v>40071</v>
      </c>
      <c r="AC289" s="5"/>
      <c r="AD289" s="1"/>
      <c r="AE289" s="7"/>
      <c r="AF289" s="1"/>
      <c r="AG289" s="1"/>
      <c r="AH289" s="1"/>
      <c r="AI289" s="1"/>
      <c r="AJ289" s="4"/>
      <c r="AK289" s="1"/>
      <c r="AL289" s="1"/>
      <c r="AM289" s="1"/>
      <c r="AN289" s="1"/>
      <c r="AO289" s="1"/>
    </row>
    <row r="290" spans="1:41" x14ac:dyDescent="0.2">
      <c r="A290" s="118">
        <f t="shared" si="134"/>
        <v>40386</v>
      </c>
      <c r="B290" s="2">
        <f t="shared" si="124"/>
        <v>328740.49203894997</v>
      </c>
      <c r="C290" s="2">
        <f t="shared" si="135"/>
        <v>300000</v>
      </c>
      <c r="D290" s="50">
        <f t="shared" si="136"/>
        <v>3110.7400000010002</v>
      </c>
      <c r="E290" s="3">
        <f>IF(K290=1,VLOOKUP(A289,[1]Plan1!$AQ$43:$AS$500,3),E289)</f>
        <v>3111.05</v>
      </c>
      <c r="F290" s="7">
        <f t="shared" si="137"/>
        <v>40380</v>
      </c>
      <c r="G290" s="8">
        <f t="shared" si="125"/>
        <v>9.9654744208699242E-5</v>
      </c>
      <c r="H290" s="7">
        <f t="shared" si="138"/>
        <v>40409</v>
      </c>
      <c r="I290" s="7">
        <f t="shared" si="126"/>
        <v>40409</v>
      </c>
      <c r="J290" s="1">
        <f t="shared" si="139"/>
        <v>22</v>
      </c>
      <c r="K290" s="1">
        <f t="shared" si="127"/>
        <v>5</v>
      </c>
      <c r="L290" s="2">
        <f t="shared" si="128"/>
        <v>1.0000226400000001</v>
      </c>
      <c r="M290" s="10">
        <f t="shared" si="122"/>
        <v>1</v>
      </c>
      <c r="N290" s="10">
        <f t="shared" si="144"/>
        <v>1.0418343332981159</v>
      </c>
      <c r="O290" s="2">
        <f t="shared" si="121"/>
        <v>1.04185792</v>
      </c>
      <c r="P290" s="2">
        <f t="shared" si="129"/>
        <v>312557.37599999999</v>
      </c>
      <c r="Q290" s="9">
        <f t="shared" si="123"/>
        <v>0</v>
      </c>
      <c r="R290" s="4">
        <f t="shared" si="130"/>
        <v>0</v>
      </c>
      <c r="S290" s="59">
        <f t="shared" si="131"/>
        <v>0</v>
      </c>
      <c r="T290" s="8">
        <f t="shared" si="140"/>
        <v>6.8500000000000005E-2</v>
      </c>
      <c r="U290" s="9">
        <f t="shared" si="141"/>
        <v>192</v>
      </c>
      <c r="V290" s="9">
        <v>252</v>
      </c>
      <c r="W290" s="10">
        <f t="shared" si="132"/>
        <v>1.0517764650000001</v>
      </c>
      <c r="X290" s="2">
        <f t="shared" si="133"/>
        <v>16183.11603895</v>
      </c>
      <c r="Y290" s="2">
        <v>0</v>
      </c>
      <c r="Z290" s="3">
        <f t="shared" si="120"/>
        <v>0</v>
      </c>
      <c r="AA290" s="1" t="str">
        <f t="shared" si="142"/>
        <v>A+J=</v>
      </c>
      <c r="AB290" s="7">
        <f t="shared" si="143"/>
        <v>40071</v>
      </c>
      <c r="AC290" s="5"/>
      <c r="AD290" s="1"/>
      <c r="AE290" s="7"/>
      <c r="AF290" s="1"/>
      <c r="AG290" s="1"/>
      <c r="AH290" s="1"/>
      <c r="AI290" s="1"/>
      <c r="AJ290" s="4"/>
      <c r="AK290" s="1"/>
      <c r="AL290" s="1"/>
      <c r="AM290" s="1"/>
      <c r="AN290" s="1"/>
      <c r="AO290" s="1"/>
    </row>
    <row r="291" spans="1:41" x14ac:dyDescent="0.2">
      <c r="A291" s="118">
        <f t="shared" si="134"/>
        <v>40387</v>
      </c>
      <c r="B291" s="2">
        <f t="shared" si="124"/>
        <v>328828.42258337</v>
      </c>
      <c r="C291" s="2">
        <f t="shared" si="135"/>
        <v>300000</v>
      </c>
      <c r="D291" s="50">
        <f t="shared" si="136"/>
        <v>3110.7400000010002</v>
      </c>
      <c r="E291" s="3">
        <f>IF(K291=1,VLOOKUP(A290,[1]Plan1!$AQ$43:$AS$500,3),E290)</f>
        <v>3111.05</v>
      </c>
      <c r="F291" s="7">
        <f t="shared" si="137"/>
        <v>40380</v>
      </c>
      <c r="G291" s="8">
        <f t="shared" si="125"/>
        <v>9.9654744208699242E-5</v>
      </c>
      <c r="H291" s="7">
        <f t="shared" si="138"/>
        <v>40409</v>
      </c>
      <c r="I291" s="7">
        <f t="shared" si="126"/>
        <v>40409</v>
      </c>
      <c r="J291" s="1">
        <f t="shared" si="139"/>
        <v>22</v>
      </c>
      <c r="K291" s="1">
        <f t="shared" si="127"/>
        <v>6</v>
      </c>
      <c r="L291" s="2">
        <f t="shared" si="128"/>
        <v>1.0000271700000001</v>
      </c>
      <c r="M291" s="10">
        <f t="shared" si="122"/>
        <v>1</v>
      </c>
      <c r="N291" s="10">
        <f t="shared" si="144"/>
        <v>1.0418343332981159</v>
      </c>
      <c r="O291" s="2">
        <f t="shared" si="121"/>
        <v>1.04186263</v>
      </c>
      <c r="P291" s="2">
        <f t="shared" si="129"/>
        <v>312558.78899999999</v>
      </c>
      <c r="Q291" s="9">
        <f t="shared" si="123"/>
        <v>0</v>
      </c>
      <c r="R291" s="4">
        <f t="shared" si="130"/>
        <v>0</v>
      </c>
      <c r="S291" s="59">
        <f t="shared" si="131"/>
        <v>0</v>
      </c>
      <c r="T291" s="8">
        <f t="shared" si="140"/>
        <v>6.8500000000000005E-2</v>
      </c>
      <c r="U291" s="9">
        <f t="shared" si="141"/>
        <v>193</v>
      </c>
      <c r="V291" s="9">
        <v>252</v>
      </c>
      <c r="W291" s="10">
        <f t="shared" si="132"/>
        <v>1.0520530349999999</v>
      </c>
      <c r="X291" s="2">
        <f t="shared" si="133"/>
        <v>16269.63358337</v>
      </c>
      <c r="Y291" s="2">
        <v>0</v>
      </c>
      <c r="Z291" s="3">
        <f t="shared" si="120"/>
        <v>0</v>
      </c>
      <c r="AA291" s="1" t="str">
        <f t="shared" si="142"/>
        <v>A+J=</v>
      </c>
      <c r="AB291" s="7">
        <f t="shared" si="143"/>
        <v>40071</v>
      </c>
      <c r="AC291" s="5"/>
      <c r="AD291" s="1"/>
      <c r="AE291" s="7"/>
      <c r="AF291" s="1"/>
      <c r="AG291" s="1"/>
      <c r="AH291" s="1"/>
      <c r="AI291" s="1"/>
      <c r="AJ291" s="4"/>
      <c r="AK291" s="1"/>
      <c r="AL291" s="1"/>
      <c r="AM291" s="1"/>
      <c r="AN291" s="1"/>
      <c r="AO291" s="1"/>
    </row>
    <row r="292" spans="1:41" x14ac:dyDescent="0.2">
      <c r="A292" s="118">
        <f t="shared" si="134"/>
        <v>40388</v>
      </c>
      <c r="B292" s="2">
        <f t="shared" si="124"/>
        <v>328916.37925813999</v>
      </c>
      <c r="C292" s="2">
        <f t="shared" si="135"/>
        <v>300000</v>
      </c>
      <c r="D292" s="50">
        <f t="shared" si="136"/>
        <v>3110.7400000010002</v>
      </c>
      <c r="E292" s="3">
        <f>IF(K292=1,VLOOKUP(A291,[1]Plan1!$AQ$43:$AS$500,3),E291)</f>
        <v>3111.05</v>
      </c>
      <c r="F292" s="7">
        <f t="shared" si="137"/>
        <v>40380</v>
      </c>
      <c r="G292" s="8">
        <f t="shared" si="125"/>
        <v>9.9654744208699242E-5</v>
      </c>
      <c r="H292" s="7">
        <f t="shared" si="138"/>
        <v>40409</v>
      </c>
      <c r="I292" s="7">
        <f t="shared" si="126"/>
        <v>40409</v>
      </c>
      <c r="J292" s="1">
        <f t="shared" si="139"/>
        <v>22</v>
      </c>
      <c r="K292" s="1">
        <f t="shared" si="127"/>
        <v>7</v>
      </c>
      <c r="L292" s="2">
        <f t="shared" si="128"/>
        <v>1.0000317000000001</v>
      </c>
      <c r="M292" s="10">
        <f t="shared" si="122"/>
        <v>1</v>
      </c>
      <c r="N292" s="10">
        <f t="shared" si="144"/>
        <v>1.0418343332981159</v>
      </c>
      <c r="O292" s="2">
        <f t="shared" si="121"/>
        <v>1.04186735</v>
      </c>
      <c r="P292" s="2">
        <f t="shared" si="129"/>
        <v>312560.20500000002</v>
      </c>
      <c r="Q292" s="9">
        <f t="shared" si="123"/>
        <v>0</v>
      </c>
      <c r="R292" s="4">
        <f t="shared" si="130"/>
        <v>0</v>
      </c>
      <c r="S292" s="59">
        <f t="shared" si="131"/>
        <v>0</v>
      </c>
      <c r="T292" s="8">
        <f t="shared" si="140"/>
        <v>6.8500000000000005E-2</v>
      </c>
      <c r="U292" s="9">
        <f t="shared" si="141"/>
        <v>194</v>
      </c>
      <c r="V292" s="9">
        <v>252</v>
      </c>
      <c r="W292" s="10">
        <f t="shared" si="132"/>
        <v>1.052329676</v>
      </c>
      <c r="X292" s="2">
        <f t="shared" si="133"/>
        <v>16356.174258139999</v>
      </c>
      <c r="Y292" s="2">
        <v>0</v>
      </c>
      <c r="Z292" s="3">
        <f t="shared" si="120"/>
        <v>0</v>
      </c>
      <c r="AA292" s="1" t="str">
        <f t="shared" si="142"/>
        <v>A+J=</v>
      </c>
      <c r="AB292" s="7">
        <f t="shared" si="143"/>
        <v>40071</v>
      </c>
      <c r="AC292" s="5"/>
      <c r="AD292" s="1"/>
      <c r="AE292" s="7"/>
      <c r="AF292" s="1"/>
      <c r="AG292" s="1"/>
      <c r="AH292" s="1"/>
      <c r="AI292" s="1"/>
      <c r="AJ292" s="4"/>
      <c r="AK292" s="1"/>
      <c r="AL292" s="1"/>
      <c r="AM292" s="1"/>
      <c r="AN292" s="1"/>
      <c r="AO292" s="1"/>
    </row>
    <row r="293" spans="1:41" x14ac:dyDescent="0.2">
      <c r="A293" s="118">
        <f t="shared" si="134"/>
        <v>40389</v>
      </c>
      <c r="B293" s="2">
        <f t="shared" si="124"/>
        <v>329004.35984590999</v>
      </c>
      <c r="C293" s="2">
        <f t="shared" si="135"/>
        <v>300000</v>
      </c>
      <c r="D293" s="50">
        <f t="shared" si="136"/>
        <v>3110.7400000010002</v>
      </c>
      <c r="E293" s="3">
        <f>IF(K293=1,VLOOKUP(A292,[1]Plan1!$AQ$43:$AS$500,3),E292)</f>
        <v>3111.05</v>
      </c>
      <c r="F293" s="7">
        <f t="shared" si="137"/>
        <v>40380</v>
      </c>
      <c r="G293" s="8">
        <f t="shared" si="125"/>
        <v>9.9654744208699242E-5</v>
      </c>
      <c r="H293" s="7">
        <f t="shared" si="138"/>
        <v>40409</v>
      </c>
      <c r="I293" s="7">
        <f t="shared" si="126"/>
        <v>40409</v>
      </c>
      <c r="J293" s="1">
        <f t="shared" si="139"/>
        <v>22</v>
      </c>
      <c r="K293" s="1">
        <f t="shared" si="127"/>
        <v>8</v>
      </c>
      <c r="L293" s="2">
        <f t="shared" si="128"/>
        <v>1.0000362300000001</v>
      </c>
      <c r="M293" s="10">
        <f t="shared" si="122"/>
        <v>1</v>
      </c>
      <c r="N293" s="10">
        <f t="shared" si="144"/>
        <v>1.0418343332981159</v>
      </c>
      <c r="O293" s="2">
        <f t="shared" si="121"/>
        <v>1.0418720699999999</v>
      </c>
      <c r="P293" s="2">
        <f t="shared" si="129"/>
        <v>312561.62099999998</v>
      </c>
      <c r="Q293" s="9">
        <f t="shared" si="123"/>
        <v>0</v>
      </c>
      <c r="R293" s="4">
        <f t="shared" si="130"/>
        <v>0</v>
      </c>
      <c r="S293" s="59">
        <f t="shared" si="131"/>
        <v>0</v>
      </c>
      <c r="T293" s="8">
        <f t="shared" si="140"/>
        <v>6.8500000000000005E-2</v>
      </c>
      <c r="U293" s="9">
        <f t="shared" si="141"/>
        <v>195</v>
      </c>
      <c r="V293" s="9">
        <v>252</v>
      </c>
      <c r="W293" s="10">
        <f t="shared" si="132"/>
        <v>1.0526063910000001</v>
      </c>
      <c r="X293" s="2">
        <f t="shared" si="133"/>
        <v>16442.73884591</v>
      </c>
      <c r="Y293" s="2">
        <v>0</v>
      </c>
      <c r="Z293" s="3">
        <f t="shared" si="120"/>
        <v>0</v>
      </c>
      <c r="AA293" s="1" t="str">
        <f t="shared" si="142"/>
        <v>A+J=</v>
      </c>
      <c r="AB293" s="7">
        <f t="shared" si="143"/>
        <v>40071</v>
      </c>
      <c r="AC293" s="5"/>
      <c r="AD293" s="1"/>
      <c r="AE293" s="7"/>
      <c r="AF293" s="1"/>
      <c r="AG293" s="1"/>
      <c r="AH293" s="1"/>
      <c r="AI293" s="1"/>
      <c r="AJ293" s="4"/>
      <c r="AK293" s="1"/>
      <c r="AL293" s="1"/>
      <c r="AM293" s="1"/>
      <c r="AN293" s="1"/>
      <c r="AO293" s="1"/>
    </row>
    <row r="294" spans="1:41" x14ac:dyDescent="0.2">
      <c r="A294" s="118">
        <f t="shared" si="134"/>
        <v>40390</v>
      </c>
      <c r="B294" s="2">
        <f t="shared" si="124"/>
        <v>329092.36403445003</v>
      </c>
      <c r="C294" s="2">
        <f t="shared" si="135"/>
        <v>300000</v>
      </c>
      <c r="D294" s="50">
        <f t="shared" si="136"/>
        <v>3110.7400000010002</v>
      </c>
      <c r="E294" s="3">
        <f>IF(K294=1,VLOOKUP(A293,[1]Plan1!$AQ$43:$AS$500,3),E293)</f>
        <v>3111.05</v>
      </c>
      <c r="F294" s="7">
        <f t="shared" si="137"/>
        <v>40380</v>
      </c>
      <c r="G294" s="8">
        <f t="shared" si="125"/>
        <v>9.9654744208699242E-5</v>
      </c>
      <c r="H294" s="7">
        <f t="shared" si="138"/>
        <v>40409</v>
      </c>
      <c r="I294" s="7">
        <f t="shared" si="126"/>
        <v>40409</v>
      </c>
      <c r="J294" s="1">
        <f t="shared" si="139"/>
        <v>22</v>
      </c>
      <c r="K294" s="1">
        <f t="shared" si="127"/>
        <v>9</v>
      </c>
      <c r="L294" s="2">
        <f t="shared" si="128"/>
        <v>1.0000407600000001</v>
      </c>
      <c r="M294" s="10">
        <f t="shared" si="122"/>
        <v>1</v>
      </c>
      <c r="N294" s="10">
        <f t="shared" si="144"/>
        <v>1.0418343332981159</v>
      </c>
      <c r="O294" s="2">
        <f t="shared" si="121"/>
        <v>1.0418767900000001</v>
      </c>
      <c r="P294" s="2">
        <f t="shared" si="129"/>
        <v>312563.03700000001</v>
      </c>
      <c r="Q294" s="9">
        <f t="shared" si="123"/>
        <v>0</v>
      </c>
      <c r="R294" s="4">
        <f t="shared" si="130"/>
        <v>0</v>
      </c>
      <c r="S294" s="59">
        <f t="shared" si="131"/>
        <v>0</v>
      </c>
      <c r="T294" s="8">
        <f t="shared" si="140"/>
        <v>6.8500000000000005E-2</v>
      </c>
      <c r="U294" s="9">
        <f t="shared" si="141"/>
        <v>196</v>
      </c>
      <c r="V294" s="9">
        <v>252</v>
      </c>
      <c r="W294" s="10">
        <f t="shared" si="132"/>
        <v>1.0528831789999999</v>
      </c>
      <c r="X294" s="2">
        <f t="shared" si="133"/>
        <v>16529.327034450002</v>
      </c>
      <c r="Y294" s="2">
        <v>0</v>
      </c>
      <c r="Z294" s="3">
        <f t="shared" ref="Z294:Z357" si="145">IF(S294&gt;0,S294+X294+Y294,0)</f>
        <v>0</v>
      </c>
      <c r="AA294" s="1" t="str">
        <f t="shared" si="142"/>
        <v>A+J=</v>
      </c>
      <c r="AB294" s="7">
        <f t="shared" si="143"/>
        <v>40071</v>
      </c>
      <c r="AC294" s="5"/>
      <c r="AD294" s="1"/>
      <c r="AE294" s="7"/>
      <c r="AF294" s="1"/>
      <c r="AG294" s="1"/>
      <c r="AH294" s="1"/>
      <c r="AI294" s="1"/>
      <c r="AJ294" s="4"/>
      <c r="AK294" s="1"/>
      <c r="AL294" s="1"/>
      <c r="AM294" s="1"/>
      <c r="AN294" s="1"/>
      <c r="AO294" s="1"/>
    </row>
    <row r="295" spans="1:41" x14ac:dyDescent="0.2">
      <c r="A295" s="118">
        <f t="shared" si="134"/>
        <v>40391</v>
      </c>
      <c r="B295" s="2">
        <f t="shared" si="124"/>
        <v>329092.36403445003</v>
      </c>
      <c r="C295" s="2">
        <f t="shared" si="135"/>
        <v>300000</v>
      </c>
      <c r="D295" s="50">
        <f t="shared" si="136"/>
        <v>3110.7400000010002</v>
      </c>
      <c r="E295" s="3">
        <f>IF(K295=1,VLOOKUP(A294,[1]Plan1!$AQ$43:$AS$500,3),E294)</f>
        <v>3111.05</v>
      </c>
      <c r="F295" s="7">
        <f t="shared" si="137"/>
        <v>40380</v>
      </c>
      <c r="G295" s="8">
        <f t="shared" si="125"/>
        <v>9.9654744208699242E-5</v>
      </c>
      <c r="H295" s="7">
        <f t="shared" si="138"/>
        <v>40409</v>
      </c>
      <c r="I295" s="7">
        <f t="shared" si="126"/>
        <v>40409</v>
      </c>
      <c r="J295" s="1">
        <f t="shared" si="139"/>
        <v>22</v>
      </c>
      <c r="K295" s="1">
        <f t="shared" si="127"/>
        <v>9</v>
      </c>
      <c r="L295" s="2">
        <f t="shared" si="128"/>
        <v>1.0000407600000001</v>
      </c>
      <c r="M295" s="10">
        <f t="shared" si="122"/>
        <v>1</v>
      </c>
      <c r="N295" s="10">
        <f t="shared" si="144"/>
        <v>1.0418343332981159</v>
      </c>
      <c r="O295" s="2">
        <f t="shared" si="121"/>
        <v>1.0418767900000001</v>
      </c>
      <c r="P295" s="2">
        <f t="shared" si="129"/>
        <v>312563.03700000001</v>
      </c>
      <c r="Q295" s="9">
        <f t="shared" si="123"/>
        <v>0</v>
      </c>
      <c r="R295" s="4">
        <f t="shared" si="130"/>
        <v>0</v>
      </c>
      <c r="S295" s="59">
        <f t="shared" si="131"/>
        <v>0</v>
      </c>
      <c r="T295" s="8">
        <f t="shared" si="140"/>
        <v>6.8500000000000005E-2</v>
      </c>
      <c r="U295" s="9">
        <f t="shared" si="141"/>
        <v>196</v>
      </c>
      <c r="V295" s="9">
        <v>252</v>
      </c>
      <c r="W295" s="10">
        <f t="shared" si="132"/>
        <v>1.0528831789999999</v>
      </c>
      <c r="X295" s="2">
        <f t="shared" si="133"/>
        <v>16529.327034450002</v>
      </c>
      <c r="Y295" s="2">
        <v>0</v>
      </c>
      <c r="Z295" s="3">
        <f t="shared" si="145"/>
        <v>0</v>
      </c>
      <c r="AA295" s="1" t="str">
        <f t="shared" si="142"/>
        <v>A+J=</v>
      </c>
      <c r="AB295" s="7">
        <f t="shared" si="143"/>
        <v>40071</v>
      </c>
      <c r="AC295" s="5"/>
      <c r="AD295" s="1"/>
      <c r="AE295" s="7"/>
      <c r="AF295" s="1"/>
      <c r="AG295" s="1"/>
      <c r="AH295" s="1"/>
      <c r="AI295" s="1"/>
      <c r="AJ295" s="4"/>
      <c r="AK295" s="1"/>
      <c r="AL295" s="1"/>
      <c r="AM295" s="1"/>
      <c r="AN295" s="1"/>
      <c r="AO295" s="1"/>
    </row>
    <row r="296" spans="1:41" x14ac:dyDescent="0.2">
      <c r="A296" s="118">
        <f t="shared" si="134"/>
        <v>40392</v>
      </c>
      <c r="B296" s="2">
        <f t="shared" si="124"/>
        <v>329092.36403445003</v>
      </c>
      <c r="C296" s="2">
        <f t="shared" si="135"/>
        <v>300000</v>
      </c>
      <c r="D296" s="50">
        <f t="shared" si="136"/>
        <v>3110.7400000010002</v>
      </c>
      <c r="E296" s="3">
        <f>IF(K296=1,VLOOKUP(A295,[1]Plan1!$AQ$43:$AS$500,3),E295)</f>
        <v>3111.05</v>
      </c>
      <c r="F296" s="7">
        <f t="shared" si="137"/>
        <v>40380</v>
      </c>
      <c r="G296" s="8">
        <f t="shared" si="125"/>
        <v>9.9654744208699242E-5</v>
      </c>
      <c r="H296" s="7">
        <f t="shared" si="138"/>
        <v>40409</v>
      </c>
      <c r="I296" s="7">
        <f t="shared" si="126"/>
        <v>40409</v>
      </c>
      <c r="J296" s="1">
        <f t="shared" si="139"/>
        <v>22</v>
      </c>
      <c r="K296" s="1">
        <f t="shared" si="127"/>
        <v>9</v>
      </c>
      <c r="L296" s="2">
        <f t="shared" si="128"/>
        <v>1.0000407600000001</v>
      </c>
      <c r="M296" s="10">
        <f t="shared" si="122"/>
        <v>1</v>
      </c>
      <c r="N296" s="10">
        <f t="shared" si="144"/>
        <v>1.0418343332981159</v>
      </c>
      <c r="O296" s="2">
        <f t="shared" si="121"/>
        <v>1.0418767900000001</v>
      </c>
      <c r="P296" s="2">
        <f t="shared" si="129"/>
        <v>312563.03700000001</v>
      </c>
      <c r="Q296" s="9">
        <f t="shared" si="123"/>
        <v>0</v>
      </c>
      <c r="R296" s="4">
        <f t="shared" si="130"/>
        <v>0</v>
      </c>
      <c r="S296" s="59">
        <f t="shared" si="131"/>
        <v>0</v>
      </c>
      <c r="T296" s="8">
        <f t="shared" si="140"/>
        <v>6.8500000000000005E-2</v>
      </c>
      <c r="U296" s="9">
        <f t="shared" si="141"/>
        <v>196</v>
      </c>
      <c r="V296" s="9">
        <v>252</v>
      </c>
      <c r="W296" s="10">
        <f t="shared" si="132"/>
        <v>1.0528831789999999</v>
      </c>
      <c r="X296" s="2">
        <f t="shared" si="133"/>
        <v>16529.327034450002</v>
      </c>
      <c r="Y296" s="2">
        <v>0</v>
      </c>
      <c r="Z296" s="3">
        <f t="shared" si="145"/>
        <v>0</v>
      </c>
      <c r="AA296" s="1" t="str">
        <f t="shared" si="142"/>
        <v>A+J=</v>
      </c>
      <c r="AB296" s="7">
        <f t="shared" si="143"/>
        <v>40071</v>
      </c>
      <c r="AC296" s="5"/>
      <c r="AD296" s="1"/>
      <c r="AE296" s="7"/>
      <c r="AF296" s="1"/>
      <c r="AG296" s="1"/>
      <c r="AH296" s="1"/>
      <c r="AI296" s="1"/>
      <c r="AJ296" s="4"/>
      <c r="AK296" s="1"/>
      <c r="AL296" s="1"/>
      <c r="AM296" s="1"/>
      <c r="AN296" s="1"/>
      <c r="AO296" s="1"/>
    </row>
    <row r="297" spans="1:41" x14ac:dyDescent="0.2">
      <c r="A297" s="118">
        <f t="shared" si="134"/>
        <v>40393</v>
      </c>
      <c r="B297" s="2">
        <f t="shared" si="124"/>
        <v>329180.39151148999</v>
      </c>
      <c r="C297" s="2">
        <f t="shared" si="135"/>
        <v>300000</v>
      </c>
      <c r="D297" s="50">
        <f t="shared" si="136"/>
        <v>3110.7400000010002</v>
      </c>
      <c r="E297" s="3">
        <f>IF(K297=1,VLOOKUP(A296,[1]Plan1!$AQ$43:$AS$500,3),E296)</f>
        <v>3111.05</v>
      </c>
      <c r="F297" s="7">
        <f t="shared" si="137"/>
        <v>40380</v>
      </c>
      <c r="G297" s="8">
        <f t="shared" si="125"/>
        <v>9.9654744208699242E-5</v>
      </c>
      <c r="H297" s="7">
        <f t="shared" si="138"/>
        <v>40409</v>
      </c>
      <c r="I297" s="7">
        <f t="shared" si="126"/>
        <v>40409</v>
      </c>
      <c r="J297" s="1">
        <f t="shared" si="139"/>
        <v>22</v>
      </c>
      <c r="K297" s="1">
        <f t="shared" si="127"/>
        <v>10</v>
      </c>
      <c r="L297" s="2">
        <f t="shared" si="128"/>
        <v>1.0000452900000001</v>
      </c>
      <c r="M297" s="10">
        <f t="shared" si="122"/>
        <v>1</v>
      </c>
      <c r="N297" s="10">
        <f t="shared" si="144"/>
        <v>1.0418343332981159</v>
      </c>
      <c r="O297" s="2">
        <f t="shared" ref="O297:O360" si="146">TRUNC(TRUNC((L297*N297),15),8)</f>
        <v>1.0418815100000001</v>
      </c>
      <c r="P297" s="2">
        <f t="shared" si="129"/>
        <v>312564.45299999998</v>
      </c>
      <c r="Q297" s="9">
        <f t="shared" si="123"/>
        <v>0</v>
      </c>
      <c r="R297" s="4">
        <f t="shared" si="130"/>
        <v>0</v>
      </c>
      <c r="S297" s="59">
        <f t="shared" si="131"/>
        <v>0</v>
      </c>
      <c r="T297" s="8">
        <f t="shared" si="140"/>
        <v>6.8500000000000005E-2</v>
      </c>
      <c r="U297" s="9">
        <f t="shared" si="141"/>
        <v>197</v>
      </c>
      <c r="V297" s="9">
        <v>252</v>
      </c>
      <c r="W297" s="10">
        <f t="shared" si="132"/>
        <v>1.053160039</v>
      </c>
      <c r="X297" s="2">
        <f t="shared" si="133"/>
        <v>16615.93851149</v>
      </c>
      <c r="Y297" s="2">
        <v>0</v>
      </c>
      <c r="Z297" s="3">
        <f t="shared" si="145"/>
        <v>0</v>
      </c>
      <c r="AA297" s="1" t="str">
        <f t="shared" si="142"/>
        <v>A+J=</v>
      </c>
      <c r="AB297" s="7">
        <f t="shared" si="143"/>
        <v>40071</v>
      </c>
      <c r="AC297" s="5"/>
      <c r="AD297" s="1"/>
      <c r="AE297" s="7"/>
      <c r="AF297" s="1"/>
      <c r="AG297" s="1"/>
      <c r="AH297" s="1"/>
      <c r="AI297" s="1"/>
      <c r="AJ297" s="4"/>
      <c r="AK297" s="1"/>
      <c r="AL297" s="1"/>
      <c r="AM297" s="1"/>
      <c r="AN297" s="1"/>
      <c r="AO297" s="1"/>
    </row>
    <row r="298" spans="1:41" x14ac:dyDescent="0.2">
      <c r="A298" s="118">
        <f t="shared" si="134"/>
        <v>40394</v>
      </c>
      <c r="B298" s="2">
        <f t="shared" si="124"/>
        <v>329268.44258989999</v>
      </c>
      <c r="C298" s="2">
        <f t="shared" si="135"/>
        <v>300000</v>
      </c>
      <c r="D298" s="50">
        <f t="shared" si="136"/>
        <v>3110.7400000010002</v>
      </c>
      <c r="E298" s="3">
        <f>IF(K298=1,VLOOKUP(A297,[1]Plan1!$AQ$43:$AS$500,3),E297)</f>
        <v>3111.05</v>
      </c>
      <c r="F298" s="7">
        <f t="shared" si="137"/>
        <v>40380</v>
      </c>
      <c r="G298" s="8">
        <f t="shared" si="125"/>
        <v>9.9654744208699242E-5</v>
      </c>
      <c r="H298" s="7">
        <f t="shared" si="138"/>
        <v>40409</v>
      </c>
      <c r="I298" s="7">
        <f t="shared" si="126"/>
        <v>40409</v>
      </c>
      <c r="J298" s="1">
        <f t="shared" si="139"/>
        <v>22</v>
      </c>
      <c r="K298" s="1">
        <f t="shared" si="127"/>
        <v>11</v>
      </c>
      <c r="L298" s="2">
        <f t="shared" si="128"/>
        <v>1.0000498200000001</v>
      </c>
      <c r="M298" s="10">
        <f t="shared" ref="M298:M361" si="147">IF(I298&gt;I297,L297,M297)</f>
        <v>1</v>
      </c>
      <c r="N298" s="10">
        <f t="shared" si="144"/>
        <v>1.0418343332981159</v>
      </c>
      <c r="O298" s="2">
        <f t="shared" si="146"/>
        <v>1.04188623</v>
      </c>
      <c r="P298" s="2">
        <f t="shared" si="129"/>
        <v>312565.86900000001</v>
      </c>
      <c r="Q298" s="9">
        <f t="shared" si="123"/>
        <v>0</v>
      </c>
      <c r="R298" s="4">
        <f t="shared" si="130"/>
        <v>0</v>
      </c>
      <c r="S298" s="59">
        <f t="shared" si="131"/>
        <v>0</v>
      </c>
      <c r="T298" s="8">
        <f t="shared" si="140"/>
        <v>6.8500000000000005E-2</v>
      </c>
      <c r="U298" s="9">
        <f t="shared" si="141"/>
        <v>198</v>
      </c>
      <c r="V298" s="9">
        <v>252</v>
      </c>
      <c r="W298" s="10">
        <f t="shared" si="132"/>
        <v>1.0534369720000001</v>
      </c>
      <c r="X298" s="2">
        <f t="shared" si="133"/>
        <v>16702.573589899999</v>
      </c>
      <c r="Y298" s="2">
        <v>0</v>
      </c>
      <c r="Z298" s="3">
        <f t="shared" si="145"/>
        <v>0</v>
      </c>
      <c r="AA298" s="1" t="str">
        <f t="shared" si="142"/>
        <v>A+J=</v>
      </c>
      <c r="AB298" s="7">
        <f t="shared" si="143"/>
        <v>40071</v>
      </c>
      <c r="AC298" s="5"/>
      <c r="AD298" s="1"/>
      <c r="AE298" s="7"/>
      <c r="AF298" s="1"/>
      <c r="AG298" s="1"/>
      <c r="AH298" s="1"/>
      <c r="AI298" s="1"/>
      <c r="AJ298" s="4"/>
      <c r="AK298" s="1"/>
      <c r="AL298" s="1"/>
      <c r="AM298" s="1"/>
      <c r="AN298" s="1"/>
      <c r="AO298" s="1"/>
    </row>
    <row r="299" spans="1:41" x14ac:dyDescent="0.2">
      <c r="A299" s="118">
        <f t="shared" si="134"/>
        <v>40395</v>
      </c>
      <c r="B299" s="2">
        <f t="shared" si="124"/>
        <v>329356.51726999995</v>
      </c>
      <c r="C299" s="2">
        <f t="shared" si="135"/>
        <v>300000</v>
      </c>
      <c r="D299" s="50">
        <f t="shared" si="136"/>
        <v>3110.7400000010002</v>
      </c>
      <c r="E299" s="3">
        <f>IF(K299=1,VLOOKUP(A298,[1]Plan1!$AQ$43:$AS$500,3),E298)</f>
        <v>3111.05</v>
      </c>
      <c r="F299" s="7">
        <f t="shared" si="137"/>
        <v>40380</v>
      </c>
      <c r="G299" s="8">
        <f t="shared" si="125"/>
        <v>9.9654744208699242E-5</v>
      </c>
      <c r="H299" s="7">
        <f t="shared" si="138"/>
        <v>40409</v>
      </c>
      <c r="I299" s="7">
        <f t="shared" si="126"/>
        <v>40409</v>
      </c>
      <c r="J299" s="1">
        <f t="shared" si="139"/>
        <v>22</v>
      </c>
      <c r="K299" s="1">
        <f t="shared" si="127"/>
        <v>12</v>
      </c>
      <c r="L299" s="2">
        <f t="shared" si="128"/>
        <v>1.0000543500000001</v>
      </c>
      <c r="M299" s="10">
        <f t="shared" si="147"/>
        <v>1</v>
      </c>
      <c r="N299" s="10">
        <f t="shared" si="144"/>
        <v>1.0418343332981159</v>
      </c>
      <c r="O299" s="2">
        <f t="shared" si="146"/>
        <v>1.04189095</v>
      </c>
      <c r="P299" s="2">
        <f t="shared" si="129"/>
        <v>312567.28499999997</v>
      </c>
      <c r="Q299" s="9">
        <f t="shared" si="123"/>
        <v>0</v>
      </c>
      <c r="R299" s="4">
        <f t="shared" si="130"/>
        <v>0</v>
      </c>
      <c r="S299" s="59">
        <f t="shared" si="131"/>
        <v>0</v>
      </c>
      <c r="T299" s="8">
        <f t="shared" si="140"/>
        <v>6.8500000000000005E-2</v>
      </c>
      <c r="U299" s="9">
        <f t="shared" si="141"/>
        <v>199</v>
      </c>
      <c r="V299" s="9">
        <v>252</v>
      </c>
      <c r="W299" s="10">
        <f t="shared" si="132"/>
        <v>1.053713978</v>
      </c>
      <c r="X299" s="2">
        <f t="shared" si="133"/>
        <v>16789.23227</v>
      </c>
      <c r="Y299" s="2">
        <v>0</v>
      </c>
      <c r="Z299" s="3">
        <f t="shared" si="145"/>
        <v>0</v>
      </c>
      <c r="AA299" s="1" t="str">
        <f t="shared" si="142"/>
        <v>A+J=</v>
      </c>
      <c r="AB299" s="7">
        <f t="shared" si="143"/>
        <v>40071</v>
      </c>
      <c r="AC299" s="5"/>
      <c r="AD299" s="1"/>
      <c r="AE299" s="7"/>
      <c r="AF299" s="1"/>
      <c r="AG299" s="1"/>
      <c r="AH299" s="1"/>
      <c r="AI299" s="1"/>
      <c r="AJ299" s="4"/>
      <c r="AK299" s="1"/>
      <c r="AL299" s="1"/>
      <c r="AM299" s="1"/>
      <c r="AN299" s="1"/>
      <c r="AO299" s="1"/>
    </row>
    <row r="300" spans="1:41" x14ac:dyDescent="0.2">
      <c r="A300" s="118">
        <f t="shared" si="134"/>
        <v>40396</v>
      </c>
      <c r="B300" s="2">
        <f t="shared" si="124"/>
        <v>329444.6155521</v>
      </c>
      <c r="C300" s="2">
        <f t="shared" si="135"/>
        <v>300000</v>
      </c>
      <c r="D300" s="50">
        <f t="shared" si="136"/>
        <v>3110.7400000010002</v>
      </c>
      <c r="E300" s="3">
        <f>IF(K300=1,VLOOKUP(A299,[1]Plan1!$AQ$43:$AS$500,3),E299)</f>
        <v>3111.05</v>
      </c>
      <c r="F300" s="7">
        <f t="shared" si="137"/>
        <v>40380</v>
      </c>
      <c r="G300" s="8">
        <f t="shared" si="125"/>
        <v>9.9654744208699242E-5</v>
      </c>
      <c r="H300" s="7">
        <f t="shared" si="138"/>
        <v>40409</v>
      </c>
      <c r="I300" s="7">
        <f t="shared" si="126"/>
        <v>40409</v>
      </c>
      <c r="J300" s="1">
        <f t="shared" si="139"/>
        <v>22</v>
      </c>
      <c r="K300" s="1">
        <f t="shared" si="127"/>
        <v>13</v>
      </c>
      <c r="L300" s="2">
        <f t="shared" si="128"/>
        <v>1.0000588800000001</v>
      </c>
      <c r="M300" s="10">
        <f t="shared" si="147"/>
        <v>1</v>
      </c>
      <c r="N300" s="10">
        <f t="shared" si="144"/>
        <v>1.0418343332981159</v>
      </c>
      <c r="O300" s="2">
        <f t="shared" si="146"/>
        <v>1.0418956699999999</v>
      </c>
      <c r="P300" s="2">
        <f t="shared" si="129"/>
        <v>312568.701</v>
      </c>
      <c r="Q300" s="9">
        <f t="shared" si="123"/>
        <v>0</v>
      </c>
      <c r="R300" s="4">
        <f t="shared" si="130"/>
        <v>0</v>
      </c>
      <c r="S300" s="59">
        <f t="shared" si="131"/>
        <v>0</v>
      </c>
      <c r="T300" s="8">
        <f t="shared" si="140"/>
        <v>6.8500000000000005E-2</v>
      </c>
      <c r="U300" s="9">
        <f t="shared" si="141"/>
        <v>200</v>
      </c>
      <c r="V300" s="9">
        <v>252</v>
      </c>
      <c r="W300" s="10">
        <f t="shared" si="132"/>
        <v>1.053991057</v>
      </c>
      <c r="X300" s="2">
        <f t="shared" si="133"/>
        <v>16875.914552099999</v>
      </c>
      <c r="Y300" s="2">
        <v>0</v>
      </c>
      <c r="Z300" s="3">
        <f t="shared" si="145"/>
        <v>0</v>
      </c>
      <c r="AA300" s="1" t="str">
        <f t="shared" si="142"/>
        <v>A+J=</v>
      </c>
      <c r="AB300" s="7">
        <f t="shared" si="143"/>
        <v>40071</v>
      </c>
      <c r="AC300" s="5"/>
      <c r="AD300" s="1"/>
      <c r="AE300" s="7"/>
      <c r="AF300" s="1"/>
      <c r="AG300" s="1"/>
      <c r="AH300" s="1"/>
      <c r="AI300" s="1"/>
      <c r="AJ300" s="4"/>
      <c r="AK300" s="1"/>
      <c r="AL300" s="1"/>
      <c r="AM300" s="1"/>
      <c r="AN300" s="1"/>
      <c r="AO300" s="1"/>
    </row>
    <row r="301" spans="1:41" x14ac:dyDescent="0.2">
      <c r="A301" s="118">
        <f t="shared" si="134"/>
        <v>40397</v>
      </c>
      <c r="B301" s="2">
        <f t="shared" si="124"/>
        <v>329532.73712394002</v>
      </c>
      <c r="C301" s="2">
        <f t="shared" si="135"/>
        <v>300000</v>
      </c>
      <c r="D301" s="50">
        <f t="shared" si="136"/>
        <v>3110.7400000010002</v>
      </c>
      <c r="E301" s="3">
        <f>IF(K301=1,VLOOKUP(A300,[1]Plan1!$AQ$43:$AS$500,3),E300)</f>
        <v>3111.05</v>
      </c>
      <c r="F301" s="7">
        <f t="shared" si="137"/>
        <v>40380</v>
      </c>
      <c r="G301" s="8">
        <f t="shared" si="125"/>
        <v>9.9654744208699242E-5</v>
      </c>
      <c r="H301" s="7">
        <f t="shared" si="138"/>
        <v>40409</v>
      </c>
      <c r="I301" s="7">
        <f t="shared" si="126"/>
        <v>40409</v>
      </c>
      <c r="J301" s="1">
        <f t="shared" si="139"/>
        <v>22</v>
      </c>
      <c r="K301" s="1">
        <f t="shared" si="127"/>
        <v>14</v>
      </c>
      <c r="L301" s="2">
        <f t="shared" si="128"/>
        <v>1.0000634100000001</v>
      </c>
      <c r="M301" s="10">
        <f t="shared" si="147"/>
        <v>1</v>
      </c>
      <c r="N301" s="10">
        <f t="shared" si="144"/>
        <v>1.0418343332981159</v>
      </c>
      <c r="O301" s="2">
        <f t="shared" si="146"/>
        <v>1.0419003899999999</v>
      </c>
      <c r="P301" s="2">
        <f t="shared" si="129"/>
        <v>312570.11700000003</v>
      </c>
      <c r="Q301" s="9">
        <f t="shared" si="123"/>
        <v>0</v>
      </c>
      <c r="R301" s="4">
        <f t="shared" si="130"/>
        <v>0</v>
      </c>
      <c r="S301" s="59">
        <f t="shared" si="131"/>
        <v>0</v>
      </c>
      <c r="T301" s="8">
        <f t="shared" si="140"/>
        <v>6.8500000000000005E-2</v>
      </c>
      <c r="U301" s="9">
        <f t="shared" si="141"/>
        <v>201</v>
      </c>
      <c r="V301" s="9">
        <v>252</v>
      </c>
      <c r="W301" s="10">
        <f t="shared" si="132"/>
        <v>1.0542682080000001</v>
      </c>
      <c r="X301" s="2">
        <f t="shared" si="133"/>
        <v>16962.62012394</v>
      </c>
      <c r="Y301" s="2">
        <v>0</v>
      </c>
      <c r="Z301" s="3">
        <f t="shared" si="145"/>
        <v>0</v>
      </c>
      <c r="AA301" s="1" t="str">
        <f t="shared" si="142"/>
        <v>A+J=</v>
      </c>
      <c r="AB301" s="7">
        <f t="shared" si="143"/>
        <v>40071</v>
      </c>
      <c r="AC301" s="5"/>
      <c r="AD301" s="1"/>
      <c r="AE301" s="7"/>
      <c r="AF301" s="1"/>
      <c r="AG301" s="1"/>
      <c r="AH301" s="1"/>
      <c r="AI301" s="1"/>
      <c r="AJ301" s="4"/>
      <c r="AK301" s="1"/>
      <c r="AL301" s="1"/>
      <c r="AM301" s="1"/>
      <c r="AN301" s="1"/>
      <c r="AO301" s="1"/>
    </row>
    <row r="302" spans="1:41" x14ac:dyDescent="0.2">
      <c r="A302" s="118">
        <f t="shared" si="134"/>
        <v>40398</v>
      </c>
      <c r="B302" s="2">
        <f t="shared" si="124"/>
        <v>329532.73712394002</v>
      </c>
      <c r="C302" s="2">
        <f t="shared" si="135"/>
        <v>300000</v>
      </c>
      <c r="D302" s="50">
        <f t="shared" si="136"/>
        <v>3110.7400000010002</v>
      </c>
      <c r="E302" s="3">
        <f>IF(K302=1,VLOOKUP(A301,[1]Plan1!$AQ$43:$AS$500,3),E301)</f>
        <v>3111.05</v>
      </c>
      <c r="F302" s="7">
        <f t="shared" si="137"/>
        <v>40380</v>
      </c>
      <c r="G302" s="8">
        <f t="shared" si="125"/>
        <v>9.9654744208699242E-5</v>
      </c>
      <c r="H302" s="7">
        <f t="shared" si="138"/>
        <v>40409</v>
      </c>
      <c r="I302" s="7">
        <f t="shared" si="126"/>
        <v>40409</v>
      </c>
      <c r="J302" s="1">
        <f t="shared" si="139"/>
        <v>22</v>
      </c>
      <c r="K302" s="1">
        <f t="shared" si="127"/>
        <v>14</v>
      </c>
      <c r="L302" s="2">
        <f t="shared" si="128"/>
        <v>1.0000634100000001</v>
      </c>
      <c r="M302" s="10">
        <f t="shared" si="147"/>
        <v>1</v>
      </c>
      <c r="N302" s="10">
        <f t="shared" si="144"/>
        <v>1.0418343332981159</v>
      </c>
      <c r="O302" s="2">
        <f t="shared" si="146"/>
        <v>1.0419003899999999</v>
      </c>
      <c r="P302" s="2">
        <f t="shared" si="129"/>
        <v>312570.11700000003</v>
      </c>
      <c r="Q302" s="9">
        <f t="shared" si="123"/>
        <v>0</v>
      </c>
      <c r="R302" s="4">
        <f t="shared" si="130"/>
        <v>0</v>
      </c>
      <c r="S302" s="59">
        <f t="shared" si="131"/>
        <v>0</v>
      </c>
      <c r="T302" s="8">
        <f t="shared" si="140"/>
        <v>6.8500000000000005E-2</v>
      </c>
      <c r="U302" s="9">
        <f t="shared" si="141"/>
        <v>201</v>
      </c>
      <c r="V302" s="9">
        <v>252</v>
      </c>
      <c r="W302" s="10">
        <f t="shared" si="132"/>
        <v>1.0542682080000001</v>
      </c>
      <c r="X302" s="2">
        <f t="shared" si="133"/>
        <v>16962.62012394</v>
      </c>
      <c r="Y302" s="2">
        <v>0</v>
      </c>
      <c r="Z302" s="3">
        <f t="shared" si="145"/>
        <v>0</v>
      </c>
      <c r="AA302" s="1" t="str">
        <f t="shared" si="142"/>
        <v>A+J=</v>
      </c>
      <c r="AB302" s="7">
        <f t="shared" si="143"/>
        <v>40071</v>
      </c>
      <c r="AC302" s="5"/>
      <c r="AD302" s="1"/>
      <c r="AE302" s="7"/>
      <c r="AF302" s="1"/>
      <c r="AG302" s="1"/>
      <c r="AH302" s="1"/>
      <c r="AI302" s="1"/>
      <c r="AJ302" s="4"/>
      <c r="AK302" s="1"/>
      <c r="AL302" s="1"/>
      <c r="AM302" s="1"/>
      <c r="AN302" s="1"/>
      <c r="AO302" s="1"/>
    </row>
    <row r="303" spans="1:41" x14ac:dyDescent="0.2">
      <c r="A303" s="118">
        <f t="shared" si="134"/>
        <v>40399</v>
      </c>
      <c r="B303" s="2">
        <f t="shared" si="124"/>
        <v>329532.73712394002</v>
      </c>
      <c r="C303" s="2">
        <f t="shared" si="135"/>
        <v>300000</v>
      </c>
      <c r="D303" s="50">
        <f t="shared" si="136"/>
        <v>3110.7400000010002</v>
      </c>
      <c r="E303" s="3">
        <f>IF(K303=1,VLOOKUP(A302,[1]Plan1!$AQ$43:$AS$500,3),E302)</f>
        <v>3111.05</v>
      </c>
      <c r="F303" s="7">
        <f t="shared" si="137"/>
        <v>40380</v>
      </c>
      <c r="G303" s="8">
        <f t="shared" si="125"/>
        <v>9.9654744208699242E-5</v>
      </c>
      <c r="H303" s="7">
        <f t="shared" si="138"/>
        <v>40409</v>
      </c>
      <c r="I303" s="7">
        <f t="shared" si="126"/>
        <v>40409</v>
      </c>
      <c r="J303" s="1">
        <f t="shared" si="139"/>
        <v>22</v>
      </c>
      <c r="K303" s="1">
        <f t="shared" si="127"/>
        <v>14</v>
      </c>
      <c r="L303" s="2">
        <f t="shared" si="128"/>
        <v>1.0000634100000001</v>
      </c>
      <c r="M303" s="10">
        <f t="shared" si="147"/>
        <v>1</v>
      </c>
      <c r="N303" s="10">
        <f t="shared" si="144"/>
        <v>1.0418343332981159</v>
      </c>
      <c r="O303" s="2">
        <f t="shared" si="146"/>
        <v>1.0419003899999999</v>
      </c>
      <c r="P303" s="2">
        <f t="shared" si="129"/>
        <v>312570.11700000003</v>
      </c>
      <c r="Q303" s="9">
        <f t="shared" si="123"/>
        <v>0</v>
      </c>
      <c r="R303" s="4">
        <f t="shared" si="130"/>
        <v>0</v>
      </c>
      <c r="S303" s="59">
        <f t="shared" si="131"/>
        <v>0</v>
      </c>
      <c r="T303" s="8">
        <f t="shared" si="140"/>
        <v>6.8500000000000005E-2</v>
      </c>
      <c r="U303" s="9">
        <f t="shared" si="141"/>
        <v>201</v>
      </c>
      <c r="V303" s="9">
        <v>252</v>
      </c>
      <c r="W303" s="10">
        <f t="shared" si="132"/>
        <v>1.0542682080000001</v>
      </c>
      <c r="X303" s="2">
        <f t="shared" si="133"/>
        <v>16962.62012394</v>
      </c>
      <c r="Y303" s="2">
        <v>0</v>
      </c>
      <c r="Z303" s="3">
        <f t="shared" si="145"/>
        <v>0</v>
      </c>
      <c r="AA303" s="1" t="str">
        <f t="shared" si="142"/>
        <v>A+J=</v>
      </c>
      <c r="AB303" s="7">
        <f t="shared" si="143"/>
        <v>40071</v>
      </c>
      <c r="AC303" s="5"/>
      <c r="AD303" s="1"/>
      <c r="AE303" s="7"/>
      <c r="AF303" s="1"/>
      <c r="AG303" s="1"/>
      <c r="AH303" s="1"/>
      <c r="AI303" s="1"/>
      <c r="AJ303" s="4"/>
      <c r="AK303" s="1"/>
      <c r="AL303" s="1"/>
      <c r="AM303" s="1"/>
      <c r="AN303" s="1"/>
      <c r="AO303" s="1"/>
    </row>
    <row r="304" spans="1:41" x14ac:dyDescent="0.2">
      <c r="A304" s="118">
        <f t="shared" si="134"/>
        <v>40400</v>
      </c>
      <c r="B304" s="2">
        <f t="shared" si="124"/>
        <v>329620.88261094998</v>
      </c>
      <c r="C304" s="2">
        <f t="shared" si="135"/>
        <v>300000</v>
      </c>
      <c r="D304" s="50">
        <f t="shared" si="136"/>
        <v>3110.7400000010002</v>
      </c>
      <c r="E304" s="3">
        <f>IF(K304=1,VLOOKUP(A303,[1]Plan1!$AQ$43:$AS$500,3),E303)</f>
        <v>3111.05</v>
      </c>
      <c r="F304" s="7">
        <f t="shared" si="137"/>
        <v>40380</v>
      </c>
      <c r="G304" s="8">
        <f t="shared" si="125"/>
        <v>9.9654744208699242E-5</v>
      </c>
      <c r="H304" s="7">
        <f t="shared" si="138"/>
        <v>40409</v>
      </c>
      <c r="I304" s="7">
        <f t="shared" si="126"/>
        <v>40409</v>
      </c>
      <c r="J304" s="1">
        <f t="shared" si="139"/>
        <v>22</v>
      </c>
      <c r="K304" s="1">
        <f t="shared" si="127"/>
        <v>15</v>
      </c>
      <c r="L304" s="2">
        <f t="shared" si="128"/>
        <v>1.0000679400000001</v>
      </c>
      <c r="M304" s="10">
        <f t="shared" si="147"/>
        <v>1</v>
      </c>
      <c r="N304" s="10">
        <f t="shared" si="144"/>
        <v>1.0418343332981159</v>
      </c>
      <c r="O304" s="2">
        <f t="shared" si="146"/>
        <v>1.0419051100000001</v>
      </c>
      <c r="P304" s="2">
        <f t="shared" si="129"/>
        <v>312571.533</v>
      </c>
      <c r="Q304" s="9">
        <f t="shared" si="123"/>
        <v>0</v>
      </c>
      <c r="R304" s="4">
        <f t="shared" si="130"/>
        <v>0</v>
      </c>
      <c r="S304" s="59">
        <f t="shared" si="131"/>
        <v>0</v>
      </c>
      <c r="T304" s="8">
        <f t="shared" si="140"/>
        <v>6.8500000000000005E-2</v>
      </c>
      <c r="U304" s="9">
        <f t="shared" si="141"/>
        <v>202</v>
      </c>
      <c r="V304" s="9">
        <v>252</v>
      </c>
      <c r="W304" s="10">
        <f t="shared" si="132"/>
        <v>1.0545454329999999</v>
      </c>
      <c r="X304" s="2">
        <f t="shared" si="133"/>
        <v>17049.349610950001</v>
      </c>
      <c r="Y304" s="2">
        <v>0</v>
      </c>
      <c r="Z304" s="3">
        <f t="shared" si="145"/>
        <v>0</v>
      </c>
      <c r="AA304" s="1" t="str">
        <f t="shared" si="142"/>
        <v>A+J=</v>
      </c>
      <c r="AB304" s="7">
        <f t="shared" si="143"/>
        <v>40071</v>
      </c>
      <c r="AC304" s="5"/>
      <c r="AD304" s="1"/>
      <c r="AE304" s="7"/>
      <c r="AF304" s="1"/>
      <c r="AG304" s="1"/>
      <c r="AH304" s="1"/>
      <c r="AI304" s="1"/>
      <c r="AJ304" s="4"/>
      <c r="AK304" s="1"/>
      <c r="AL304" s="1"/>
      <c r="AM304" s="1"/>
      <c r="AN304" s="1"/>
      <c r="AO304" s="1"/>
    </row>
    <row r="305" spans="1:41" x14ac:dyDescent="0.2">
      <c r="A305" s="118">
        <f t="shared" si="134"/>
        <v>40401</v>
      </c>
      <c r="B305" s="2">
        <f t="shared" si="124"/>
        <v>329709.05138833</v>
      </c>
      <c r="C305" s="2">
        <f t="shared" si="135"/>
        <v>300000</v>
      </c>
      <c r="D305" s="50">
        <f t="shared" si="136"/>
        <v>3110.7400000010002</v>
      </c>
      <c r="E305" s="3">
        <f>IF(K305=1,VLOOKUP(A304,[1]Plan1!$AQ$43:$AS$500,3),E304)</f>
        <v>3111.05</v>
      </c>
      <c r="F305" s="7">
        <f t="shared" si="137"/>
        <v>40380</v>
      </c>
      <c r="G305" s="8">
        <f t="shared" si="125"/>
        <v>9.9654744208699242E-5</v>
      </c>
      <c r="H305" s="7">
        <f t="shared" si="138"/>
        <v>40409</v>
      </c>
      <c r="I305" s="7">
        <f t="shared" si="126"/>
        <v>40409</v>
      </c>
      <c r="J305" s="1">
        <f t="shared" si="139"/>
        <v>22</v>
      </c>
      <c r="K305" s="1">
        <f t="shared" si="127"/>
        <v>16</v>
      </c>
      <c r="L305" s="2">
        <f t="shared" si="128"/>
        <v>1.0000724700000001</v>
      </c>
      <c r="M305" s="10">
        <f t="shared" si="147"/>
        <v>1</v>
      </c>
      <c r="N305" s="10">
        <f t="shared" si="144"/>
        <v>1.0418343332981159</v>
      </c>
      <c r="O305" s="2">
        <f t="shared" si="146"/>
        <v>1.04190983</v>
      </c>
      <c r="P305" s="2">
        <f t="shared" si="129"/>
        <v>312572.94900000002</v>
      </c>
      <c r="Q305" s="9">
        <f t="shared" si="123"/>
        <v>0</v>
      </c>
      <c r="R305" s="4">
        <f t="shared" si="130"/>
        <v>0</v>
      </c>
      <c r="S305" s="59">
        <f t="shared" si="131"/>
        <v>0</v>
      </c>
      <c r="T305" s="8">
        <f t="shared" si="140"/>
        <v>6.8500000000000005E-2</v>
      </c>
      <c r="U305" s="9">
        <f t="shared" si="141"/>
        <v>203</v>
      </c>
      <c r="V305" s="9">
        <v>252</v>
      </c>
      <c r="W305" s="10">
        <f t="shared" si="132"/>
        <v>1.0548227299999999</v>
      </c>
      <c r="X305" s="2">
        <f t="shared" si="133"/>
        <v>17136.10238833</v>
      </c>
      <c r="Y305" s="2">
        <v>0</v>
      </c>
      <c r="Z305" s="3">
        <f t="shared" si="145"/>
        <v>0</v>
      </c>
      <c r="AA305" s="1" t="str">
        <f t="shared" si="142"/>
        <v>A+J=</v>
      </c>
      <c r="AB305" s="7">
        <f t="shared" si="143"/>
        <v>40071</v>
      </c>
      <c r="AC305" s="5"/>
      <c r="AD305" s="1"/>
      <c r="AE305" s="7"/>
      <c r="AF305" s="1"/>
      <c r="AG305" s="1"/>
      <c r="AH305" s="1"/>
      <c r="AI305" s="1"/>
      <c r="AJ305" s="4"/>
      <c r="AK305" s="1"/>
      <c r="AL305" s="1"/>
      <c r="AM305" s="1"/>
      <c r="AN305" s="1"/>
      <c r="AO305" s="1"/>
    </row>
    <row r="306" spans="1:41" x14ac:dyDescent="0.2">
      <c r="A306" s="118">
        <f t="shared" si="134"/>
        <v>40402</v>
      </c>
      <c r="B306" s="2">
        <f t="shared" si="124"/>
        <v>329797.24376892997</v>
      </c>
      <c r="C306" s="2">
        <f t="shared" si="135"/>
        <v>300000</v>
      </c>
      <c r="D306" s="50">
        <f t="shared" si="136"/>
        <v>3110.7400000010002</v>
      </c>
      <c r="E306" s="3">
        <f>IF(K306=1,VLOOKUP(A305,[1]Plan1!$AQ$43:$AS$500,3),E305)</f>
        <v>3111.05</v>
      </c>
      <c r="F306" s="7">
        <f t="shared" si="137"/>
        <v>40380</v>
      </c>
      <c r="G306" s="8">
        <f t="shared" si="125"/>
        <v>9.9654744208699242E-5</v>
      </c>
      <c r="H306" s="7">
        <f t="shared" si="138"/>
        <v>40409</v>
      </c>
      <c r="I306" s="7">
        <f t="shared" si="126"/>
        <v>40409</v>
      </c>
      <c r="J306" s="1">
        <f t="shared" si="139"/>
        <v>22</v>
      </c>
      <c r="K306" s="1">
        <f t="shared" si="127"/>
        <v>17</v>
      </c>
      <c r="L306" s="2">
        <f t="shared" si="128"/>
        <v>1.0000770000000001</v>
      </c>
      <c r="M306" s="10">
        <f t="shared" si="147"/>
        <v>1</v>
      </c>
      <c r="N306" s="10">
        <f t="shared" si="144"/>
        <v>1.0418343332981159</v>
      </c>
      <c r="O306" s="2">
        <f t="shared" si="146"/>
        <v>1.04191455</v>
      </c>
      <c r="P306" s="2">
        <f t="shared" si="129"/>
        <v>312574.36499999999</v>
      </c>
      <c r="Q306" s="9">
        <f t="shared" si="123"/>
        <v>0</v>
      </c>
      <c r="R306" s="4">
        <f t="shared" si="130"/>
        <v>0</v>
      </c>
      <c r="S306" s="59">
        <f t="shared" si="131"/>
        <v>0</v>
      </c>
      <c r="T306" s="8">
        <f t="shared" si="140"/>
        <v>6.8500000000000005E-2</v>
      </c>
      <c r="U306" s="9">
        <f t="shared" si="141"/>
        <v>204</v>
      </c>
      <c r="V306" s="9">
        <v>252</v>
      </c>
      <c r="W306" s="10">
        <f t="shared" si="132"/>
        <v>1.0551001</v>
      </c>
      <c r="X306" s="2">
        <f t="shared" si="133"/>
        <v>17222.878768930001</v>
      </c>
      <c r="Y306" s="2">
        <v>0</v>
      </c>
      <c r="Z306" s="3">
        <f t="shared" si="145"/>
        <v>0</v>
      </c>
      <c r="AA306" s="1" t="str">
        <f t="shared" si="142"/>
        <v>A+J=</v>
      </c>
      <c r="AB306" s="7">
        <f t="shared" si="143"/>
        <v>40071</v>
      </c>
      <c r="AC306" s="5"/>
      <c r="AD306" s="1"/>
      <c r="AE306" s="7"/>
      <c r="AF306" s="1"/>
      <c r="AG306" s="1"/>
      <c r="AH306" s="1"/>
      <c r="AI306" s="1"/>
      <c r="AJ306" s="4"/>
      <c r="AK306" s="1"/>
      <c r="AL306" s="1"/>
      <c r="AM306" s="1"/>
      <c r="AN306" s="1"/>
      <c r="AO306" s="1"/>
    </row>
    <row r="307" spans="1:41" x14ac:dyDescent="0.2">
      <c r="A307" s="118">
        <f t="shared" si="134"/>
        <v>40403</v>
      </c>
      <c r="B307" s="2">
        <f t="shared" si="124"/>
        <v>329885.45975308004</v>
      </c>
      <c r="C307" s="2">
        <f t="shared" si="135"/>
        <v>300000</v>
      </c>
      <c r="D307" s="50">
        <f t="shared" si="136"/>
        <v>3110.7400000010002</v>
      </c>
      <c r="E307" s="3">
        <f>IF(K307=1,VLOOKUP(A306,[1]Plan1!$AQ$43:$AS$500,3),E306)</f>
        <v>3111.05</v>
      </c>
      <c r="F307" s="7">
        <f t="shared" si="137"/>
        <v>40380</v>
      </c>
      <c r="G307" s="8">
        <f t="shared" si="125"/>
        <v>9.9654744208699242E-5</v>
      </c>
      <c r="H307" s="7">
        <f t="shared" si="138"/>
        <v>40409</v>
      </c>
      <c r="I307" s="7">
        <f t="shared" si="126"/>
        <v>40409</v>
      </c>
      <c r="J307" s="1">
        <f t="shared" si="139"/>
        <v>22</v>
      </c>
      <c r="K307" s="1">
        <f t="shared" si="127"/>
        <v>18</v>
      </c>
      <c r="L307" s="2">
        <f t="shared" si="128"/>
        <v>1.0000815300000001</v>
      </c>
      <c r="M307" s="10">
        <f t="shared" si="147"/>
        <v>1</v>
      </c>
      <c r="N307" s="10">
        <f t="shared" si="144"/>
        <v>1.0418343332981159</v>
      </c>
      <c r="O307" s="2">
        <f t="shared" si="146"/>
        <v>1.04191927</v>
      </c>
      <c r="P307" s="2">
        <f t="shared" si="129"/>
        <v>312575.78100000002</v>
      </c>
      <c r="Q307" s="9">
        <f t="shared" si="123"/>
        <v>0</v>
      </c>
      <c r="R307" s="4">
        <f t="shared" si="130"/>
        <v>0</v>
      </c>
      <c r="S307" s="59">
        <f t="shared" si="131"/>
        <v>0</v>
      </c>
      <c r="T307" s="8">
        <f t="shared" si="140"/>
        <v>6.8500000000000005E-2</v>
      </c>
      <c r="U307" s="9">
        <f t="shared" si="141"/>
        <v>205</v>
      </c>
      <c r="V307" s="9">
        <v>252</v>
      </c>
      <c r="W307" s="10">
        <f t="shared" si="132"/>
        <v>1.0553775430000001</v>
      </c>
      <c r="X307" s="2">
        <f t="shared" si="133"/>
        <v>17309.678753079999</v>
      </c>
      <c r="Y307" s="2">
        <v>0</v>
      </c>
      <c r="Z307" s="3">
        <f t="shared" si="145"/>
        <v>0</v>
      </c>
      <c r="AA307" s="1" t="str">
        <f t="shared" si="142"/>
        <v>A+J=</v>
      </c>
      <c r="AB307" s="7">
        <f t="shared" si="143"/>
        <v>40071</v>
      </c>
      <c r="AC307" s="5"/>
      <c r="AD307" s="1"/>
      <c r="AE307" s="7"/>
      <c r="AF307" s="1"/>
      <c r="AG307" s="1"/>
      <c r="AH307" s="1"/>
      <c r="AI307" s="1"/>
      <c r="AJ307" s="4"/>
      <c r="AK307" s="1"/>
      <c r="AL307" s="1"/>
      <c r="AM307" s="1"/>
      <c r="AN307" s="1"/>
      <c r="AO307" s="1"/>
    </row>
    <row r="308" spans="1:41" x14ac:dyDescent="0.2">
      <c r="A308" s="118">
        <f t="shared" si="134"/>
        <v>40404</v>
      </c>
      <c r="B308" s="2">
        <f t="shared" si="124"/>
        <v>329973.69965366001</v>
      </c>
      <c r="C308" s="2">
        <f t="shared" si="135"/>
        <v>300000</v>
      </c>
      <c r="D308" s="50">
        <f t="shared" si="136"/>
        <v>3110.7400000010002</v>
      </c>
      <c r="E308" s="3">
        <f>IF(K308=1,VLOOKUP(A307,[1]Plan1!$AQ$43:$AS$500,3),E307)</f>
        <v>3111.05</v>
      </c>
      <c r="F308" s="7">
        <f t="shared" si="137"/>
        <v>40380</v>
      </c>
      <c r="G308" s="8">
        <f t="shared" si="125"/>
        <v>9.9654744208699242E-5</v>
      </c>
      <c r="H308" s="7">
        <f t="shared" si="138"/>
        <v>40409</v>
      </c>
      <c r="I308" s="7">
        <f t="shared" si="126"/>
        <v>40409</v>
      </c>
      <c r="J308" s="1">
        <f t="shared" si="139"/>
        <v>22</v>
      </c>
      <c r="K308" s="1">
        <f t="shared" si="127"/>
        <v>19</v>
      </c>
      <c r="L308" s="2">
        <f t="shared" si="128"/>
        <v>1.0000860600000001</v>
      </c>
      <c r="M308" s="10">
        <f t="shared" si="147"/>
        <v>1</v>
      </c>
      <c r="N308" s="10">
        <f t="shared" si="144"/>
        <v>1.0418343332981159</v>
      </c>
      <c r="O308" s="2">
        <f t="shared" si="146"/>
        <v>1.0419239899999999</v>
      </c>
      <c r="P308" s="2">
        <f t="shared" si="129"/>
        <v>312577.19699999999</v>
      </c>
      <c r="Q308" s="9">
        <f t="shared" si="123"/>
        <v>0</v>
      </c>
      <c r="R308" s="4">
        <f t="shared" si="130"/>
        <v>0</v>
      </c>
      <c r="S308" s="59">
        <f t="shared" si="131"/>
        <v>0</v>
      </c>
      <c r="T308" s="8">
        <f t="shared" si="140"/>
        <v>6.8500000000000005E-2</v>
      </c>
      <c r="U308" s="9">
        <f t="shared" si="141"/>
        <v>206</v>
      </c>
      <c r="V308" s="9">
        <v>252</v>
      </c>
      <c r="W308" s="10">
        <f t="shared" si="132"/>
        <v>1.0556550600000001</v>
      </c>
      <c r="X308" s="2">
        <f t="shared" si="133"/>
        <v>17396.502653660002</v>
      </c>
      <c r="Y308" s="2">
        <v>0</v>
      </c>
      <c r="Z308" s="3">
        <f t="shared" si="145"/>
        <v>0</v>
      </c>
      <c r="AA308" s="1" t="str">
        <f t="shared" si="142"/>
        <v>A+J=</v>
      </c>
      <c r="AB308" s="7">
        <f t="shared" si="143"/>
        <v>40071</v>
      </c>
      <c r="AC308" s="5"/>
      <c r="AD308" s="1"/>
      <c r="AE308" s="7"/>
      <c r="AF308" s="1"/>
      <c r="AG308" s="1"/>
      <c r="AH308" s="1"/>
      <c r="AI308" s="1"/>
      <c r="AJ308" s="4"/>
      <c r="AK308" s="1"/>
      <c r="AL308" s="1"/>
      <c r="AM308" s="1"/>
      <c r="AN308" s="1"/>
      <c r="AO308" s="1"/>
    </row>
    <row r="309" spans="1:41" x14ac:dyDescent="0.2">
      <c r="A309" s="118">
        <f t="shared" si="134"/>
        <v>40405</v>
      </c>
      <c r="B309" s="2">
        <f t="shared" si="124"/>
        <v>329973.69965366001</v>
      </c>
      <c r="C309" s="2">
        <f t="shared" si="135"/>
        <v>300000</v>
      </c>
      <c r="D309" s="50">
        <f t="shared" si="136"/>
        <v>3110.7400000010002</v>
      </c>
      <c r="E309" s="3">
        <f>IF(K309=1,VLOOKUP(A308,[1]Plan1!$AQ$43:$AS$500,3),E308)</f>
        <v>3111.05</v>
      </c>
      <c r="F309" s="7">
        <f t="shared" si="137"/>
        <v>40380</v>
      </c>
      <c r="G309" s="8">
        <f t="shared" si="125"/>
        <v>9.9654744208699242E-5</v>
      </c>
      <c r="H309" s="7">
        <f t="shared" si="138"/>
        <v>40441</v>
      </c>
      <c r="I309" s="7">
        <f t="shared" si="126"/>
        <v>40409</v>
      </c>
      <c r="J309" s="1">
        <f t="shared" si="139"/>
        <v>22</v>
      </c>
      <c r="K309" s="1">
        <f t="shared" si="127"/>
        <v>19</v>
      </c>
      <c r="L309" s="2">
        <f t="shared" si="128"/>
        <v>1.0000860600000001</v>
      </c>
      <c r="M309" s="10">
        <f t="shared" si="147"/>
        <v>1</v>
      </c>
      <c r="N309" s="10">
        <f t="shared" si="144"/>
        <v>1.0418343332981159</v>
      </c>
      <c r="O309" s="2">
        <f t="shared" si="146"/>
        <v>1.0419239899999999</v>
      </c>
      <c r="P309" s="2">
        <f t="shared" si="129"/>
        <v>312577.19699999999</v>
      </c>
      <c r="Q309" s="9">
        <f t="shared" si="123"/>
        <v>0</v>
      </c>
      <c r="R309" s="4">
        <f t="shared" si="130"/>
        <v>0</v>
      </c>
      <c r="S309" s="59">
        <f t="shared" si="131"/>
        <v>0</v>
      </c>
      <c r="T309" s="8">
        <f t="shared" si="140"/>
        <v>6.8500000000000005E-2</v>
      </c>
      <c r="U309" s="9">
        <f t="shared" si="141"/>
        <v>206</v>
      </c>
      <c r="V309" s="9">
        <v>252</v>
      </c>
      <c r="W309" s="10">
        <f t="shared" si="132"/>
        <v>1.0556550600000001</v>
      </c>
      <c r="X309" s="2">
        <f t="shared" si="133"/>
        <v>17396.502653660002</v>
      </c>
      <c r="Y309" s="2">
        <v>0</v>
      </c>
      <c r="Z309" s="3">
        <f t="shared" si="145"/>
        <v>0</v>
      </c>
      <c r="AA309" s="1" t="str">
        <f t="shared" si="142"/>
        <v>A+J=</v>
      </c>
      <c r="AB309" s="7">
        <f t="shared" si="143"/>
        <v>40071</v>
      </c>
      <c r="AC309" s="5"/>
      <c r="AD309" s="1"/>
      <c r="AE309" s="7"/>
      <c r="AF309" s="1"/>
      <c r="AG309" s="1"/>
      <c r="AH309" s="1"/>
      <c r="AI309" s="1"/>
      <c r="AJ309" s="4"/>
      <c r="AK309" s="1"/>
      <c r="AL309" s="1"/>
      <c r="AM309" s="1"/>
      <c r="AN309" s="1"/>
      <c r="AO309" s="1"/>
    </row>
    <row r="310" spans="1:41" x14ac:dyDescent="0.2">
      <c r="A310" s="118">
        <f t="shared" si="134"/>
        <v>40406</v>
      </c>
      <c r="B310" s="2">
        <f t="shared" si="124"/>
        <v>329973.69965366001</v>
      </c>
      <c r="C310" s="2">
        <f t="shared" si="135"/>
        <v>300000</v>
      </c>
      <c r="D310" s="50">
        <f t="shared" si="136"/>
        <v>3110.7400000010002</v>
      </c>
      <c r="E310" s="3">
        <f>IF(K310=1,VLOOKUP(A309,[1]Plan1!$AQ$43:$AS$500,3),E309)</f>
        <v>3111.05</v>
      </c>
      <c r="F310" s="7">
        <f t="shared" si="137"/>
        <v>40380</v>
      </c>
      <c r="G310" s="8">
        <f t="shared" si="125"/>
        <v>9.9654744208699242E-5</v>
      </c>
      <c r="H310" s="7">
        <f t="shared" si="138"/>
        <v>40441</v>
      </c>
      <c r="I310" s="7">
        <f t="shared" si="126"/>
        <v>40409</v>
      </c>
      <c r="J310" s="1">
        <f t="shared" si="139"/>
        <v>22</v>
      </c>
      <c r="K310" s="1">
        <f t="shared" si="127"/>
        <v>19</v>
      </c>
      <c r="L310" s="2">
        <f t="shared" si="128"/>
        <v>1.0000860600000001</v>
      </c>
      <c r="M310" s="10">
        <f t="shared" si="147"/>
        <v>1</v>
      </c>
      <c r="N310" s="10">
        <f t="shared" si="144"/>
        <v>1.0418343332981159</v>
      </c>
      <c r="O310" s="2">
        <f t="shared" si="146"/>
        <v>1.0419239899999999</v>
      </c>
      <c r="P310" s="2">
        <f t="shared" si="129"/>
        <v>312577.19699999999</v>
      </c>
      <c r="Q310" s="9">
        <f t="shared" si="123"/>
        <v>0</v>
      </c>
      <c r="R310" s="4">
        <f t="shared" si="130"/>
        <v>0</v>
      </c>
      <c r="S310" s="59">
        <f t="shared" si="131"/>
        <v>0</v>
      </c>
      <c r="T310" s="8">
        <f t="shared" si="140"/>
        <v>6.8500000000000005E-2</v>
      </c>
      <c r="U310" s="9">
        <f t="shared" si="141"/>
        <v>206</v>
      </c>
      <c r="V310" s="9">
        <v>252</v>
      </c>
      <c r="W310" s="10">
        <f t="shared" si="132"/>
        <v>1.0556550600000001</v>
      </c>
      <c r="X310" s="2">
        <f t="shared" si="133"/>
        <v>17396.502653660002</v>
      </c>
      <c r="Y310" s="2">
        <v>0</v>
      </c>
      <c r="Z310" s="3">
        <f t="shared" si="145"/>
        <v>0</v>
      </c>
      <c r="AA310" s="1" t="str">
        <f t="shared" si="142"/>
        <v>A+J=</v>
      </c>
      <c r="AB310" s="7">
        <f t="shared" si="143"/>
        <v>40071</v>
      </c>
      <c r="AC310" s="5"/>
      <c r="AD310" s="1"/>
      <c r="AE310" s="7"/>
      <c r="AF310" s="1"/>
      <c r="AG310" s="1"/>
      <c r="AH310" s="1"/>
      <c r="AI310" s="1"/>
      <c r="AJ310" s="4"/>
      <c r="AK310" s="1"/>
      <c r="AL310" s="1"/>
      <c r="AM310" s="1"/>
      <c r="AN310" s="1"/>
      <c r="AO310" s="1"/>
    </row>
    <row r="311" spans="1:41" x14ac:dyDescent="0.2">
      <c r="A311" s="118">
        <f t="shared" si="134"/>
        <v>40407</v>
      </c>
      <c r="B311" s="2">
        <f t="shared" si="124"/>
        <v>330061.96284583001</v>
      </c>
      <c r="C311" s="2">
        <f t="shared" si="135"/>
        <v>300000</v>
      </c>
      <c r="D311" s="50">
        <f t="shared" si="136"/>
        <v>3110.7400000010002</v>
      </c>
      <c r="E311" s="3">
        <f>IF(K311=1,VLOOKUP(A310,[1]Plan1!$AQ$43:$AS$500,3),E310)</f>
        <v>3111.05</v>
      </c>
      <c r="F311" s="7">
        <f t="shared" si="137"/>
        <v>40380</v>
      </c>
      <c r="G311" s="8">
        <f t="shared" si="125"/>
        <v>9.9654744208699242E-5</v>
      </c>
      <c r="H311" s="7">
        <f t="shared" si="138"/>
        <v>40441</v>
      </c>
      <c r="I311" s="7">
        <f t="shared" si="126"/>
        <v>40409</v>
      </c>
      <c r="J311" s="1">
        <f t="shared" si="139"/>
        <v>22</v>
      </c>
      <c r="K311" s="1">
        <f t="shared" si="127"/>
        <v>20</v>
      </c>
      <c r="L311" s="2">
        <f t="shared" si="128"/>
        <v>1.0000905899999999</v>
      </c>
      <c r="M311" s="10">
        <f t="shared" si="147"/>
        <v>1</v>
      </c>
      <c r="N311" s="10">
        <f t="shared" si="144"/>
        <v>1.0418343332981159</v>
      </c>
      <c r="O311" s="2">
        <f t="shared" si="146"/>
        <v>1.0419287100000001</v>
      </c>
      <c r="P311" s="2">
        <f t="shared" si="129"/>
        <v>312578.61300000001</v>
      </c>
      <c r="Q311" s="9">
        <f t="shared" si="123"/>
        <v>0</v>
      </c>
      <c r="R311" s="4">
        <f t="shared" si="130"/>
        <v>0</v>
      </c>
      <c r="S311" s="59">
        <f t="shared" si="131"/>
        <v>0</v>
      </c>
      <c r="T311" s="8">
        <f t="shared" si="140"/>
        <v>6.8500000000000005E-2</v>
      </c>
      <c r="U311" s="9">
        <f t="shared" si="141"/>
        <v>207</v>
      </c>
      <c r="V311" s="9">
        <v>252</v>
      </c>
      <c r="W311" s="10">
        <f t="shared" si="132"/>
        <v>1.0559326490000001</v>
      </c>
      <c r="X311" s="2">
        <f t="shared" si="133"/>
        <v>17483.349845829998</v>
      </c>
      <c r="Y311" s="2">
        <v>0</v>
      </c>
      <c r="Z311" s="3">
        <f t="shared" si="145"/>
        <v>0</v>
      </c>
      <c r="AA311" s="1" t="str">
        <f t="shared" si="142"/>
        <v>A+J=</v>
      </c>
      <c r="AB311" s="7">
        <f t="shared" si="143"/>
        <v>40071</v>
      </c>
      <c r="AC311" s="5"/>
      <c r="AD311" s="1"/>
      <c r="AE311" s="7"/>
      <c r="AF311" s="1"/>
      <c r="AG311" s="1"/>
      <c r="AH311" s="1"/>
      <c r="AI311" s="1"/>
      <c r="AJ311" s="4"/>
      <c r="AK311" s="1"/>
      <c r="AL311" s="1"/>
      <c r="AM311" s="1"/>
      <c r="AN311" s="1"/>
      <c r="AO311" s="1"/>
    </row>
    <row r="312" spans="1:41" x14ac:dyDescent="0.2">
      <c r="A312" s="118">
        <f t="shared" si="134"/>
        <v>40408</v>
      </c>
      <c r="B312" s="2">
        <f t="shared" si="124"/>
        <v>330150.24964246998</v>
      </c>
      <c r="C312" s="2">
        <f t="shared" si="135"/>
        <v>300000</v>
      </c>
      <c r="D312" s="50">
        <f t="shared" si="136"/>
        <v>3110.7400000010002</v>
      </c>
      <c r="E312" s="3">
        <f>IF(K312=1,VLOOKUP(A311,[1]Plan1!$AQ$43:$AS$500,3),E311)</f>
        <v>3111.05</v>
      </c>
      <c r="F312" s="7">
        <f t="shared" si="137"/>
        <v>40380</v>
      </c>
      <c r="G312" s="8">
        <f t="shared" si="125"/>
        <v>9.9654744208699242E-5</v>
      </c>
      <c r="H312" s="7">
        <f t="shared" si="138"/>
        <v>40441</v>
      </c>
      <c r="I312" s="7">
        <f t="shared" si="126"/>
        <v>40409</v>
      </c>
      <c r="J312" s="1">
        <f t="shared" si="139"/>
        <v>22</v>
      </c>
      <c r="K312" s="1">
        <f t="shared" si="127"/>
        <v>21</v>
      </c>
      <c r="L312" s="2">
        <f t="shared" si="128"/>
        <v>1.0000951199999999</v>
      </c>
      <c r="M312" s="10">
        <f t="shared" si="147"/>
        <v>1</v>
      </c>
      <c r="N312" s="10">
        <f t="shared" si="144"/>
        <v>1.0418343332981159</v>
      </c>
      <c r="O312" s="2">
        <f t="shared" si="146"/>
        <v>1.04193343</v>
      </c>
      <c r="P312" s="2">
        <f t="shared" si="129"/>
        <v>312580.02899999998</v>
      </c>
      <c r="Q312" s="9">
        <f t="shared" si="123"/>
        <v>0</v>
      </c>
      <c r="R312" s="4">
        <f t="shared" si="130"/>
        <v>0</v>
      </c>
      <c r="S312" s="59">
        <f t="shared" si="131"/>
        <v>0</v>
      </c>
      <c r="T312" s="8">
        <f t="shared" si="140"/>
        <v>6.8500000000000005E-2</v>
      </c>
      <c r="U312" s="9">
        <f t="shared" si="141"/>
        <v>208</v>
      </c>
      <c r="V312" s="9">
        <v>252</v>
      </c>
      <c r="W312" s="10">
        <f t="shared" si="132"/>
        <v>1.0562103110000001</v>
      </c>
      <c r="X312" s="2">
        <f t="shared" si="133"/>
        <v>17570.220642470002</v>
      </c>
      <c r="Y312" s="2">
        <v>0</v>
      </c>
      <c r="Z312" s="3">
        <f t="shared" si="145"/>
        <v>0</v>
      </c>
      <c r="AA312" s="1" t="str">
        <f t="shared" si="142"/>
        <v>A+J=</v>
      </c>
      <c r="AB312" s="7">
        <f t="shared" si="143"/>
        <v>40071</v>
      </c>
      <c r="AC312" s="5"/>
      <c r="AD312" s="1"/>
      <c r="AE312" s="7"/>
      <c r="AF312" s="1"/>
      <c r="AG312" s="1"/>
      <c r="AH312" s="1"/>
      <c r="AI312" s="1"/>
      <c r="AJ312" s="4"/>
      <c r="AK312" s="1"/>
      <c r="AL312" s="1"/>
      <c r="AM312" s="1"/>
      <c r="AN312" s="1"/>
      <c r="AO312" s="1"/>
    </row>
    <row r="313" spans="1:41" x14ac:dyDescent="0.2">
      <c r="A313" s="118">
        <f t="shared" si="134"/>
        <v>40409</v>
      </c>
      <c r="B313" s="2">
        <f t="shared" si="124"/>
        <v>330238.56004389998</v>
      </c>
      <c r="C313" s="2">
        <f t="shared" si="135"/>
        <v>300000</v>
      </c>
      <c r="D313" s="50">
        <f t="shared" si="136"/>
        <v>3110.7400000010002</v>
      </c>
      <c r="E313" s="3">
        <f>IF(K313=1,VLOOKUP(A312,[1]Plan1!$AQ$43:$AS$500,3),E312)</f>
        <v>3111.05</v>
      </c>
      <c r="F313" s="7">
        <f t="shared" si="137"/>
        <v>40380</v>
      </c>
      <c r="G313" s="8">
        <f t="shared" si="125"/>
        <v>9.9654744208699242E-5</v>
      </c>
      <c r="H313" s="7">
        <f t="shared" si="138"/>
        <v>40441</v>
      </c>
      <c r="I313" s="7">
        <f t="shared" si="126"/>
        <v>40409</v>
      </c>
      <c r="J313" s="1">
        <f t="shared" si="139"/>
        <v>22</v>
      </c>
      <c r="K313" s="1">
        <f t="shared" si="127"/>
        <v>22</v>
      </c>
      <c r="L313" s="2">
        <f t="shared" si="128"/>
        <v>1.0000996499999999</v>
      </c>
      <c r="M313" s="10">
        <f t="shared" si="147"/>
        <v>1</v>
      </c>
      <c r="N313" s="10">
        <f t="shared" si="144"/>
        <v>1.0418343332981159</v>
      </c>
      <c r="O313" s="2">
        <f t="shared" si="146"/>
        <v>1.04193815</v>
      </c>
      <c r="P313" s="2">
        <f t="shared" si="129"/>
        <v>312581.44500000001</v>
      </c>
      <c r="Q313" s="9">
        <f t="shared" si="123"/>
        <v>0</v>
      </c>
      <c r="R313" s="4">
        <f t="shared" si="130"/>
        <v>0</v>
      </c>
      <c r="S313" s="59">
        <f t="shared" si="131"/>
        <v>0</v>
      </c>
      <c r="T313" s="8">
        <f t="shared" si="140"/>
        <v>6.8500000000000005E-2</v>
      </c>
      <c r="U313" s="9">
        <f t="shared" si="141"/>
        <v>209</v>
      </c>
      <c r="V313" s="9">
        <v>252</v>
      </c>
      <c r="W313" s="10">
        <f t="shared" si="132"/>
        <v>1.0564880459999999</v>
      </c>
      <c r="X313" s="2">
        <f t="shared" si="133"/>
        <v>17657.115043900001</v>
      </c>
      <c r="Y313" s="2">
        <v>0</v>
      </c>
      <c r="Z313" s="3">
        <f t="shared" si="145"/>
        <v>0</v>
      </c>
      <c r="AA313" s="1" t="str">
        <f t="shared" si="142"/>
        <v>A+J=</v>
      </c>
      <c r="AB313" s="7">
        <f t="shared" si="143"/>
        <v>40071</v>
      </c>
      <c r="AC313" s="5"/>
      <c r="AD313" s="1"/>
      <c r="AE313" s="7"/>
      <c r="AF313" s="1"/>
      <c r="AG313" s="1"/>
      <c r="AH313" s="1"/>
      <c r="AI313" s="1"/>
      <c r="AJ313" s="4"/>
      <c r="AK313" s="1"/>
      <c r="AL313" s="1"/>
      <c r="AM313" s="1"/>
      <c r="AN313" s="1"/>
      <c r="AO313" s="1"/>
    </row>
    <row r="314" spans="1:41" x14ac:dyDescent="0.2">
      <c r="A314" s="118">
        <f t="shared" si="134"/>
        <v>40410</v>
      </c>
      <c r="B314" s="2">
        <f t="shared" si="124"/>
        <v>330331.66217796004</v>
      </c>
      <c r="C314" s="2">
        <f t="shared" si="135"/>
        <v>300000</v>
      </c>
      <c r="D314" s="50">
        <f t="shared" si="136"/>
        <v>3111.05</v>
      </c>
      <c r="E314" s="3">
        <f>IF(K314=1,VLOOKUP(A313,[1]Plan1!$AQ$43:$AS$500,3),E313)</f>
        <v>3112.29</v>
      </c>
      <c r="F314" s="7">
        <f t="shared" si="137"/>
        <v>40410</v>
      </c>
      <c r="G314" s="8">
        <f t="shared" si="125"/>
        <v>3.9857925780673042E-4</v>
      </c>
      <c r="H314" s="7">
        <f t="shared" si="138"/>
        <v>40441</v>
      </c>
      <c r="I314" s="7">
        <f t="shared" si="126"/>
        <v>40441</v>
      </c>
      <c r="J314" s="1">
        <f t="shared" si="139"/>
        <v>21</v>
      </c>
      <c r="K314" s="1">
        <f t="shared" si="127"/>
        <v>1</v>
      </c>
      <c r="L314" s="2">
        <f t="shared" si="128"/>
        <v>1.00001897</v>
      </c>
      <c r="M314" s="10">
        <f t="shared" si="147"/>
        <v>1.0000996499999999</v>
      </c>
      <c r="N314" s="10">
        <f t="shared" si="144"/>
        <v>1.0419381520894291</v>
      </c>
      <c r="O314" s="2">
        <f t="shared" si="146"/>
        <v>1.04195791</v>
      </c>
      <c r="P314" s="2">
        <f t="shared" si="129"/>
        <v>312587.37300000002</v>
      </c>
      <c r="Q314" s="9">
        <f t="shared" si="123"/>
        <v>0</v>
      </c>
      <c r="R314" s="4">
        <f t="shared" si="130"/>
        <v>0</v>
      </c>
      <c r="S314" s="59">
        <f t="shared" si="131"/>
        <v>0</v>
      </c>
      <c r="T314" s="8">
        <f t="shared" si="140"/>
        <v>6.8500000000000005E-2</v>
      </c>
      <c r="U314" s="9">
        <f t="shared" si="141"/>
        <v>210</v>
      </c>
      <c r="V314" s="9">
        <v>252</v>
      </c>
      <c r="W314" s="10">
        <f t="shared" si="132"/>
        <v>1.056765854</v>
      </c>
      <c r="X314" s="2">
        <f t="shared" si="133"/>
        <v>17744.28917796</v>
      </c>
      <c r="Y314" s="2">
        <v>0</v>
      </c>
      <c r="Z314" s="3">
        <f t="shared" si="145"/>
        <v>0</v>
      </c>
      <c r="AA314" s="1" t="str">
        <f t="shared" si="142"/>
        <v>A+J=</v>
      </c>
      <c r="AB314" s="7">
        <f t="shared" si="143"/>
        <v>40071</v>
      </c>
      <c r="AC314" s="5"/>
      <c r="AD314" s="1"/>
      <c r="AE314" s="7"/>
      <c r="AF314" s="1"/>
      <c r="AG314" s="1"/>
      <c r="AH314" s="1"/>
      <c r="AI314" s="1"/>
      <c r="AJ314" s="4"/>
      <c r="AK314" s="1"/>
      <c r="AL314" s="1"/>
      <c r="AM314" s="1"/>
      <c r="AN314" s="1"/>
      <c r="AO314" s="1"/>
    </row>
    <row r="315" spans="1:41" x14ac:dyDescent="0.2">
      <c r="A315" s="118">
        <f t="shared" si="134"/>
        <v>40411</v>
      </c>
      <c r="B315" s="2">
        <f t="shared" si="124"/>
        <v>330424.79676727997</v>
      </c>
      <c r="C315" s="2">
        <f t="shared" si="135"/>
        <v>300000</v>
      </c>
      <c r="D315" s="50">
        <f t="shared" si="136"/>
        <v>3111.05</v>
      </c>
      <c r="E315" s="3">
        <f>IF(K315=1,VLOOKUP(A314,[1]Plan1!$AQ$43:$AS$500,3),E314)</f>
        <v>3112.29</v>
      </c>
      <c r="F315" s="7">
        <f t="shared" si="137"/>
        <v>40410</v>
      </c>
      <c r="G315" s="8">
        <f t="shared" si="125"/>
        <v>3.9857925780673042E-4</v>
      </c>
      <c r="H315" s="7">
        <f t="shared" si="138"/>
        <v>40441</v>
      </c>
      <c r="I315" s="7">
        <f t="shared" si="126"/>
        <v>40441</v>
      </c>
      <c r="J315" s="1">
        <f t="shared" si="139"/>
        <v>21</v>
      </c>
      <c r="K315" s="1">
        <f t="shared" si="127"/>
        <v>2</v>
      </c>
      <c r="L315" s="2">
        <f t="shared" si="128"/>
        <v>1.0000379500000001</v>
      </c>
      <c r="M315" s="10">
        <f t="shared" si="147"/>
        <v>1.0000996499999999</v>
      </c>
      <c r="N315" s="10">
        <f t="shared" si="144"/>
        <v>1.0419381520894291</v>
      </c>
      <c r="O315" s="2">
        <f t="shared" si="146"/>
        <v>1.04197769</v>
      </c>
      <c r="P315" s="2">
        <f t="shared" si="129"/>
        <v>312593.30699999997</v>
      </c>
      <c r="Q315" s="9">
        <f t="shared" si="123"/>
        <v>0</v>
      </c>
      <c r="R315" s="4">
        <f t="shared" si="130"/>
        <v>0</v>
      </c>
      <c r="S315" s="59">
        <f t="shared" si="131"/>
        <v>0</v>
      </c>
      <c r="T315" s="8">
        <f t="shared" si="140"/>
        <v>6.8500000000000005E-2</v>
      </c>
      <c r="U315" s="9">
        <f t="shared" si="141"/>
        <v>211</v>
      </c>
      <c r="V315" s="9">
        <v>252</v>
      </c>
      <c r="W315" s="10">
        <f t="shared" si="132"/>
        <v>1.0570437349999999</v>
      </c>
      <c r="X315" s="2">
        <f t="shared" si="133"/>
        <v>17831.48976728</v>
      </c>
      <c r="Y315" s="2">
        <v>0</v>
      </c>
      <c r="Z315" s="3">
        <f t="shared" si="145"/>
        <v>0</v>
      </c>
      <c r="AA315" s="1" t="str">
        <f t="shared" si="142"/>
        <v>A+J=</v>
      </c>
      <c r="AB315" s="7">
        <f t="shared" si="143"/>
        <v>40071</v>
      </c>
      <c r="AC315" s="5"/>
      <c r="AD315" s="1"/>
      <c r="AE315" s="7"/>
      <c r="AF315" s="1"/>
      <c r="AG315" s="1"/>
      <c r="AH315" s="1"/>
      <c r="AI315" s="1"/>
      <c r="AJ315" s="4"/>
      <c r="AK315" s="1"/>
      <c r="AL315" s="1"/>
      <c r="AM315" s="1"/>
      <c r="AN315" s="1"/>
      <c r="AO315" s="1"/>
    </row>
    <row r="316" spans="1:41" x14ac:dyDescent="0.2">
      <c r="A316" s="118">
        <f t="shared" si="134"/>
        <v>40412</v>
      </c>
      <c r="B316" s="2">
        <f t="shared" si="124"/>
        <v>330424.79676727997</v>
      </c>
      <c r="C316" s="2">
        <f t="shared" si="135"/>
        <v>300000</v>
      </c>
      <c r="D316" s="50">
        <f t="shared" si="136"/>
        <v>3111.05</v>
      </c>
      <c r="E316" s="3">
        <f>IF(K316=1,VLOOKUP(A315,[1]Plan1!$AQ$43:$AS$500,3),E315)</f>
        <v>3112.29</v>
      </c>
      <c r="F316" s="7">
        <f t="shared" si="137"/>
        <v>40410</v>
      </c>
      <c r="G316" s="8">
        <f t="shared" si="125"/>
        <v>3.9857925780673042E-4</v>
      </c>
      <c r="H316" s="7">
        <f t="shared" si="138"/>
        <v>40441</v>
      </c>
      <c r="I316" s="7">
        <f t="shared" si="126"/>
        <v>40441</v>
      </c>
      <c r="J316" s="1">
        <f t="shared" si="139"/>
        <v>21</v>
      </c>
      <c r="K316" s="1">
        <f t="shared" si="127"/>
        <v>2</v>
      </c>
      <c r="L316" s="2">
        <f t="shared" si="128"/>
        <v>1.0000379500000001</v>
      </c>
      <c r="M316" s="10">
        <f t="shared" si="147"/>
        <v>1.0000996499999999</v>
      </c>
      <c r="N316" s="10">
        <f t="shared" si="144"/>
        <v>1.0419381520894291</v>
      </c>
      <c r="O316" s="2">
        <f t="shared" si="146"/>
        <v>1.04197769</v>
      </c>
      <c r="P316" s="2">
        <f t="shared" si="129"/>
        <v>312593.30699999997</v>
      </c>
      <c r="Q316" s="9">
        <f t="shared" si="123"/>
        <v>0</v>
      </c>
      <c r="R316" s="4">
        <f t="shared" si="130"/>
        <v>0</v>
      </c>
      <c r="S316" s="59">
        <f t="shared" si="131"/>
        <v>0</v>
      </c>
      <c r="T316" s="8">
        <f t="shared" si="140"/>
        <v>6.8500000000000005E-2</v>
      </c>
      <c r="U316" s="9">
        <f t="shared" si="141"/>
        <v>211</v>
      </c>
      <c r="V316" s="9">
        <v>252</v>
      </c>
      <c r="W316" s="10">
        <f t="shared" si="132"/>
        <v>1.0570437349999999</v>
      </c>
      <c r="X316" s="2">
        <f t="shared" si="133"/>
        <v>17831.48976728</v>
      </c>
      <c r="Y316" s="2">
        <v>0</v>
      </c>
      <c r="Z316" s="3">
        <f t="shared" si="145"/>
        <v>0</v>
      </c>
      <c r="AA316" s="1" t="str">
        <f t="shared" si="142"/>
        <v>A+J=</v>
      </c>
      <c r="AB316" s="7">
        <f t="shared" si="143"/>
        <v>40071</v>
      </c>
      <c r="AC316" s="5"/>
      <c r="AD316" s="1"/>
      <c r="AE316" s="7"/>
      <c r="AF316" s="1"/>
      <c r="AG316" s="1"/>
      <c r="AH316" s="1"/>
      <c r="AI316" s="1"/>
      <c r="AJ316" s="4"/>
      <c r="AK316" s="1"/>
      <c r="AL316" s="1"/>
      <c r="AM316" s="1"/>
      <c r="AN316" s="1"/>
      <c r="AO316" s="1"/>
    </row>
    <row r="317" spans="1:41" x14ac:dyDescent="0.2">
      <c r="A317" s="118">
        <f t="shared" si="134"/>
        <v>40413</v>
      </c>
      <c r="B317" s="2">
        <f t="shared" si="124"/>
        <v>330424.79676727997</v>
      </c>
      <c r="C317" s="2">
        <f t="shared" si="135"/>
        <v>300000</v>
      </c>
      <c r="D317" s="50">
        <f t="shared" si="136"/>
        <v>3111.05</v>
      </c>
      <c r="E317" s="3">
        <f>IF(K317=1,VLOOKUP(A316,[1]Plan1!$AQ$43:$AS$500,3),E316)</f>
        <v>3112.29</v>
      </c>
      <c r="F317" s="7">
        <f t="shared" si="137"/>
        <v>40410</v>
      </c>
      <c r="G317" s="8">
        <f t="shared" si="125"/>
        <v>3.9857925780673042E-4</v>
      </c>
      <c r="H317" s="7">
        <f t="shared" si="138"/>
        <v>40441</v>
      </c>
      <c r="I317" s="7">
        <f t="shared" si="126"/>
        <v>40441</v>
      </c>
      <c r="J317" s="1">
        <f t="shared" si="139"/>
        <v>21</v>
      </c>
      <c r="K317" s="1">
        <f t="shared" si="127"/>
        <v>2</v>
      </c>
      <c r="L317" s="2">
        <f t="shared" si="128"/>
        <v>1.0000379500000001</v>
      </c>
      <c r="M317" s="10">
        <f t="shared" si="147"/>
        <v>1.0000996499999999</v>
      </c>
      <c r="N317" s="10">
        <f t="shared" si="144"/>
        <v>1.0419381520894291</v>
      </c>
      <c r="O317" s="2">
        <f t="shared" si="146"/>
        <v>1.04197769</v>
      </c>
      <c r="P317" s="2">
        <f t="shared" si="129"/>
        <v>312593.30699999997</v>
      </c>
      <c r="Q317" s="9">
        <f t="shared" si="123"/>
        <v>0</v>
      </c>
      <c r="R317" s="4">
        <f t="shared" si="130"/>
        <v>0</v>
      </c>
      <c r="S317" s="59">
        <f t="shared" si="131"/>
        <v>0</v>
      </c>
      <c r="T317" s="8">
        <f t="shared" si="140"/>
        <v>6.8500000000000005E-2</v>
      </c>
      <c r="U317" s="9">
        <f t="shared" si="141"/>
        <v>211</v>
      </c>
      <c r="V317" s="9">
        <v>252</v>
      </c>
      <c r="W317" s="10">
        <f t="shared" si="132"/>
        <v>1.0570437349999999</v>
      </c>
      <c r="X317" s="2">
        <f t="shared" si="133"/>
        <v>17831.48976728</v>
      </c>
      <c r="Y317" s="2">
        <v>0</v>
      </c>
      <c r="Z317" s="3">
        <f t="shared" si="145"/>
        <v>0</v>
      </c>
      <c r="AA317" s="1" t="str">
        <f t="shared" si="142"/>
        <v>A+J=</v>
      </c>
      <c r="AB317" s="7">
        <f t="shared" si="143"/>
        <v>40071</v>
      </c>
      <c r="AC317" s="5"/>
      <c r="AD317" s="1"/>
      <c r="AE317" s="7"/>
      <c r="AF317" s="1"/>
      <c r="AG317" s="1"/>
      <c r="AH317" s="1"/>
      <c r="AI317" s="1"/>
      <c r="AJ317" s="4"/>
      <c r="AK317" s="1"/>
      <c r="AL317" s="1"/>
      <c r="AM317" s="1"/>
      <c r="AN317" s="1"/>
      <c r="AO317" s="1"/>
    </row>
    <row r="318" spans="1:41" x14ac:dyDescent="0.2">
      <c r="A318" s="118">
        <f t="shared" si="134"/>
        <v>40414</v>
      </c>
      <c r="B318" s="2">
        <f t="shared" si="124"/>
        <v>330517.95461487002</v>
      </c>
      <c r="C318" s="2">
        <f t="shared" si="135"/>
        <v>300000</v>
      </c>
      <c r="D318" s="50">
        <f t="shared" si="136"/>
        <v>3111.05</v>
      </c>
      <c r="E318" s="3">
        <f>IF(K318=1,VLOOKUP(A317,[1]Plan1!$AQ$43:$AS$500,3),E317)</f>
        <v>3112.29</v>
      </c>
      <c r="F318" s="7">
        <f t="shared" si="137"/>
        <v>40410</v>
      </c>
      <c r="G318" s="8">
        <f t="shared" si="125"/>
        <v>3.9857925780673042E-4</v>
      </c>
      <c r="H318" s="7">
        <f t="shared" si="138"/>
        <v>40441</v>
      </c>
      <c r="I318" s="7">
        <f t="shared" si="126"/>
        <v>40441</v>
      </c>
      <c r="J318" s="1">
        <f t="shared" si="139"/>
        <v>21</v>
      </c>
      <c r="K318" s="1">
        <f t="shared" si="127"/>
        <v>3</v>
      </c>
      <c r="L318" s="2">
        <f t="shared" si="128"/>
        <v>1.00005693</v>
      </c>
      <c r="M318" s="10">
        <f t="shared" si="147"/>
        <v>1.0000996499999999</v>
      </c>
      <c r="N318" s="10">
        <f t="shared" si="144"/>
        <v>1.0419381520894291</v>
      </c>
      <c r="O318" s="2">
        <f t="shared" si="146"/>
        <v>1.0419974599999999</v>
      </c>
      <c r="P318" s="2">
        <f t="shared" si="129"/>
        <v>312599.23800000001</v>
      </c>
      <c r="Q318" s="9">
        <f t="shared" si="123"/>
        <v>0</v>
      </c>
      <c r="R318" s="4">
        <f t="shared" si="130"/>
        <v>0</v>
      </c>
      <c r="S318" s="59">
        <f t="shared" si="131"/>
        <v>0</v>
      </c>
      <c r="T318" s="8">
        <f t="shared" si="140"/>
        <v>6.8500000000000005E-2</v>
      </c>
      <c r="U318" s="9">
        <f t="shared" si="141"/>
        <v>212</v>
      </c>
      <c r="V318" s="9">
        <v>252</v>
      </c>
      <c r="W318" s="10">
        <f t="shared" si="132"/>
        <v>1.05732169</v>
      </c>
      <c r="X318" s="2">
        <f t="shared" si="133"/>
        <v>17918.716614870002</v>
      </c>
      <c r="Y318" s="2">
        <v>0</v>
      </c>
      <c r="Z318" s="3">
        <f t="shared" si="145"/>
        <v>0</v>
      </c>
      <c r="AA318" s="1" t="str">
        <f t="shared" si="142"/>
        <v>A+J=</v>
      </c>
      <c r="AB318" s="7">
        <f t="shared" si="143"/>
        <v>40071</v>
      </c>
      <c r="AC318" s="5"/>
      <c r="AD318" s="1"/>
      <c r="AE318" s="7"/>
      <c r="AF318" s="1"/>
      <c r="AG318" s="1"/>
      <c r="AH318" s="1"/>
      <c r="AI318" s="1"/>
      <c r="AJ318" s="4"/>
      <c r="AK318" s="1"/>
      <c r="AL318" s="1"/>
      <c r="AM318" s="1"/>
      <c r="AN318" s="1"/>
      <c r="AO318" s="1"/>
    </row>
    <row r="319" spans="1:41" x14ac:dyDescent="0.2">
      <c r="A319" s="118">
        <f t="shared" si="134"/>
        <v>40415</v>
      </c>
      <c r="B319" s="2">
        <f t="shared" si="124"/>
        <v>330611.13826713001</v>
      </c>
      <c r="C319" s="2">
        <f t="shared" si="135"/>
        <v>300000</v>
      </c>
      <c r="D319" s="50">
        <f t="shared" si="136"/>
        <v>3111.05</v>
      </c>
      <c r="E319" s="3">
        <f>IF(K319=1,VLOOKUP(A318,[1]Plan1!$AQ$43:$AS$500,3),E318)</f>
        <v>3112.29</v>
      </c>
      <c r="F319" s="7">
        <f t="shared" si="137"/>
        <v>40410</v>
      </c>
      <c r="G319" s="8">
        <f t="shared" si="125"/>
        <v>3.9857925780673042E-4</v>
      </c>
      <c r="H319" s="7">
        <f t="shared" si="138"/>
        <v>40441</v>
      </c>
      <c r="I319" s="7">
        <f t="shared" si="126"/>
        <v>40441</v>
      </c>
      <c r="J319" s="1">
        <f t="shared" si="139"/>
        <v>21</v>
      </c>
      <c r="K319" s="1">
        <f t="shared" si="127"/>
        <v>4</v>
      </c>
      <c r="L319" s="2">
        <f t="shared" si="128"/>
        <v>1.0000758999999999</v>
      </c>
      <c r="M319" s="10">
        <f t="shared" si="147"/>
        <v>1.0000996499999999</v>
      </c>
      <c r="N319" s="10">
        <f t="shared" si="144"/>
        <v>1.0419381520894291</v>
      </c>
      <c r="O319" s="2">
        <f t="shared" si="146"/>
        <v>1.0420172299999999</v>
      </c>
      <c r="P319" s="2">
        <f t="shared" si="129"/>
        <v>312605.16899999999</v>
      </c>
      <c r="Q319" s="9">
        <f t="shared" si="123"/>
        <v>0</v>
      </c>
      <c r="R319" s="4">
        <f t="shared" si="130"/>
        <v>0</v>
      </c>
      <c r="S319" s="59">
        <f t="shared" si="131"/>
        <v>0</v>
      </c>
      <c r="T319" s="8">
        <f t="shared" si="140"/>
        <v>6.8500000000000005E-2</v>
      </c>
      <c r="U319" s="9">
        <f t="shared" si="141"/>
        <v>213</v>
      </c>
      <c r="V319" s="9">
        <v>252</v>
      </c>
      <c r="W319" s="10">
        <f t="shared" si="132"/>
        <v>1.057599717</v>
      </c>
      <c r="X319" s="2">
        <f t="shared" si="133"/>
        <v>18005.96926713</v>
      </c>
      <c r="Y319" s="2">
        <v>0</v>
      </c>
      <c r="Z319" s="3">
        <f t="shared" si="145"/>
        <v>0</v>
      </c>
      <c r="AA319" s="1" t="str">
        <f t="shared" si="142"/>
        <v>A+J=</v>
      </c>
      <c r="AB319" s="7">
        <f t="shared" si="143"/>
        <v>40071</v>
      </c>
      <c r="AC319" s="5"/>
      <c r="AD319" s="1"/>
      <c r="AE319" s="7"/>
      <c r="AF319" s="1"/>
      <c r="AG319" s="1"/>
      <c r="AH319" s="1"/>
      <c r="AI319" s="1"/>
      <c r="AJ319" s="4"/>
      <c r="AK319" s="1"/>
      <c r="AL319" s="1"/>
      <c r="AM319" s="1"/>
      <c r="AN319" s="1"/>
      <c r="AO319" s="1"/>
    </row>
    <row r="320" spans="1:41" x14ac:dyDescent="0.2">
      <c r="A320" s="118">
        <f t="shared" si="134"/>
        <v>40416</v>
      </c>
      <c r="B320" s="2">
        <f t="shared" si="124"/>
        <v>330704.35152421001</v>
      </c>
      <c r="C320" s="2">
        <f t="shared" si="135"/>
        <v>300000</v>
      </c>
      <c r="D320" s="50">
        <f t="shared" si="136"/>
        <v>3111.05</v>
      </c>
      <c r="E320" s="3">
        <f>IF(K320=1,VLOOKUP(A319,[1]Plan1!$AQ$43:$AS$500,3),E319)</f>
        <v>3112.29</v>
      </c>
      <c r="F320" s="7">
        <f t="shared" si="137"/>
        <v>40410</v>
      </c>
      <c r="G320" s="8">
        <f t="shared" si="125"/>
        <v>3.9857925780673042E-4</v>
      </c>
      <c r="H320" s="7">
        <f t="shared" si="138"/>
        <v>40441</v>
      </c>
      <c r="I320" s="7">
        <f t="shared" si="126"/>
        <v>40441</v>
      </c>
      <c r="J320" s="1">
        <f t="shared" si="139"/>
        <v>21</v>
      </c>
      <c r="K320" s="1">
        <f t="shared" si="127"/>
        <v>5</v>
      </c>
      <c r="L320" s="2">
        <f t="shared" si="128"/>
        <v>1.00009488</v>
      </c>
      <c r="M320" s="10">
        <f t="shared" si="147"/>
        <v>1.0000996499999999</v>
      </c>
      <c r="N320" s="10">
        <f t="shared" si="144"/>
        <v>1.0419381520894291</v>
      </c>
      <c r="O320" s="2">
        <f t="shared" si="146"/>
        <v>1.04203701</v>
      </c>
      <c r="P320" s="2">
        <f t="shared" si="129"/>
        <v>312611.103</v>
      </c>
      <c r="Q320" s="9">
        <f t="shared" si="123"/>
        <v>0</v>
      </c>
      <c r="R320" s="4">
        <f t="shared" si="130"/>
        <v>0</v>
      </c>
      <c r="S320" s="59">
        <f t="shared" si="131"/>
        <v>0</v>
      </c>
      <c r="T320" s="8">
        <f t="shared" si="140"/>
        <v>6.8500000000000005E-2</v>
      </c>
      <c r="U320" s="9">
        <f t="shared" si="141"/>
        <v>214</v>
      </c>
      <c r="V320" s="9">
        <v>252</v>
      </c>
      <c r="W320" s="10">
        <f t="shared" si="132"/>
        <v>1.0578778179999999</v>
      </c>
      <c r="X320" s="2">
        <f t="shared" si="133"/>
        <v>18093.248524210001</v>
      </c>
      <c r="Y320" s="2">
        <v>0</v>
      </c>
      <c r="Z320" s="3">
        <f t="shared" si="145"/>
        <v>0</v>
      </c>
      <c r="AA320" s="1" t="str">
        <f t="shared" si="142"/>
        <v>A+J=</v>
      </c>
      <c r="AB320" s="7">
        <f t="shared" si="143"/>
        <v>40071</v>
      </c>
      <c r="AC320" s="5"/>
      <c r="AD320" s="1"/>
      <c r="AE320" s="7"/>
      <c r="AF320" s="1"/>
      <c r="AG320" s="1"/>
      <c r="AH320" s="1"/>
      <c r="AI320" s="1"/>
      <c r="AJ320" s="4"/>
      <c r="AK320" s="1"/>
      <c r="AL320" s="1"/>
      <c r="AM320" s="1"/>
      <c r="AN320" s="1"/>
      <c r="AO320" s="1"/>
    </row>
    <row r="321" spans="1:41" x14ac:dyDescent="0.2">
      <c r="A321" s="118">
        <f t="shared" si="134"/>
        <v>40417</v>
      </c>
      <c r="B321" s="2">
        <f t="shared" si="124"/>
        <v>330797.58741574996</v>
      </c>
      <c r="C321" s="2">
        <f t="shared" si="135"/>
        <v>300000</v>
      </c>
      <c r="D321" s="50">
        <f t="shared" si="136"/>
        <v>3111.05</v>
      </c>
      <c r="E321" s="3">
        <f>IF(K321=1,VLOOKUP(A320,[1]Plan1!$AQ$43:$AS$500,3),E320)</f>
        <v>3112.29</v>
      </c>
      <c r="F321" s="7">
        <f t="shared" si="137"/>
        <v>40410</v>
      </c>
      <c r="G321" s="8">
        <f t="shared" si="125"/>
        <v>3.9857925780673042E-4</v>
      </c>
      <c r="H321" s="7">
        <f t="shared" si="138"/>
        <v>40441</v>
      </c>
      <c r="I321" s="7">
        <f t="shared" si="126"/>
        <v>40441</v>
      </c>
      <c r="J321" s="1">
        <f t="shared" si="139"/>
        <v>21</v>
      </c>
      <c r="K321" s="1">
        <f t="shared" si="127"/>
        <v>6</v>
      </c>
      <c r="L321" s="2">
        <f t="shared" si="128"/>
        <v>1.0001138599999999</v>
      </c>
      <c r="M321" s="10">
        <f t="shared" si="147"/>
        <v>1.0000996499999999</v>
      </c>
      <c r="N321" s="10">
        <f t="shared" si="144"/>
        <v>1.0419381520894291</v>
      </c>
      <c r="O321" s="2">
        <f t="shared" si="146"/>
        <v>1.04205678</v>
      </c>
      <c r="P321" s="2">
        <f t="shared" si="129"/>
        <v>312617.03399999999</v>
      </c>
      <c r="Q321" s="9">
        <f t="shared" si="123"/>
        <v>0</v>
      </c>
      <c r="R321" s="4">
        <f t="shared" si="130"/>
        <v>0</v>
      </c>
      <c r="S321" s="59">
        <f t="shared" si="131"/>
        <v>0</v>
      </c>
      <c r="T321" s="8">
        <f t="shared" si="140"/>
        <v>6.8500000000000005E-2</v>
      </c>
      <c r="U321" s="9">
        <f t="shared" si="141"/>
        <v>215</v>
      </c>
      <c r="V321" s="9">
        <v>252</v>
      </c>
      <c r="W321" s="10">
        <f t="shared" si="132"/>
        <v>1.058155991</v>
      </c>
      <c r="X321" s="2">
        <f t="shared" si="133"/>
        <v>18180.553415750001</v>
      </c>
      <c r="Y321" s="2">
        <v>0</v>
      </c>
      <c r="Z321" s="3">
        <f t="shared" si="145"/>
        <v>0</v>
      </c>
      <c r="AA321" s="1" t="str">
        <f t="shared" si="142"/>
        <v>A+J=</v>
      </c>
      <c r="AB321" s="7">
        <f t="shared" si="143"/>
        <v>40071</v>
      </c>
      <c r="AC321" s="5"/>
      <c r="AD321" s="1"/>
      <c r="AE321" s="7"/>
      <c r="AF321" s="1"/>
      <c r="AG321" s="1"/>
      <c r="AH321" s="1"/>
      <c r="AI321" s="1"/>
      <c r="AJ321" s="4"/>
      <c r="AK321" s="1"/>
      <c r="AL321" s="1"/>
      <c r="AM321" s="1"/>
      <c r="AN321" s="1"/>
      <c r="AO321" s="1"/>
    </row>
    <row r="322" spans="1:41" x14ac:dyDescent="0.2">
      <c r="A322" s="118">
        <f t="shared" si="134"/>
        <v>40418</v>
      </c>
      <c r="B322" s="2">
        <f t="shared" si="124"/>
        <v>330890.85291636997</v>
      </c>
      <c r="C322" s="2">
        <f t="shared" si="135"/>
        <v>300000</v>
      </c>
      <c r="D322" s="50">
        <f t="shared" si="136"/>
        <v>3111.05</v>
      </c>
      <c r="E322" s="3">
        <f>IF(K322=1,VLOOKUP(A321,[1]Plan1!$AQ$43:$AS$500,3),E321)</f>
        <v>3112.29</v>
      </c>
      <c r="F322" s="7">
        <f t="shared" si="137"/>
        <v>40410</v>
      </c>
      <c r="G322" s="8">
        <f t="shared" si="125"/>
        <v>3.9857925780673042E-4</v>
      </c>
      <c r="H322" s="7">
        <f t="shared" si="138"/>
        <v>40441</v>
      </c>
      <c r="I322" s="7">
        <f t="shared" si="126"/>
        <v>40441</v>
      </c>
      <c r="J322" s="1">
        <f t="shared" si="139"/>
        <v>21</v>
      </c>
      <c r="K322" s="1">
        <f t="shared" si="127"/>
        <v>7</v>
      </c>
      <c r="L322" s="2">
        <f t="shared" si="128"/>
        <v>1.00013284</v>
      </c>
      <c r="M322" s="10">
        <f t="shared" si="147"/>
        <v>1.0000996499999999</v>
      </c>
      <c r="N322" s="10">
        <f t="shared" si="144"/>
        <v>1.0419381520894291</v>
      </c>
      <c r="O322" s="2">
        <f t="shared" si="146"/>
        <v>1.0420765599999999</v>
      </c>
      <c r="P322" s="2">
        <f t="shared" si="129"/>
        <v>312622.96799999999</v>
      </c>
      <c r="Q322" s="9">
        <f t="shared" si="123"/>
        <v>0</v>
      </c>
      <c r="R322" s="4">
        <f t="shared" si="130"/>
        <v>0</v>
      </c>
      <c r="S322" s="59">
        <f t="shared" si="131"/>
        <v>0</v>
      </c>
      <c r="T322" s="8">
        <f t="shared" si="140"/>
        <v>6.8500000000000005E-2</v>
      </c>
      <c r="U322" s="9">
        <f t="shared" si="141"/>
        <v>216</v>
      </c>
      <c r="V322" s="9">
        <v>252</v>
      </c>
      <c r="W322" s="10">
        <f t="shared" si="132"/>
        <v>1.058434238</v>
      </c>
      <c r="X322" s="2">
        <f t="shared" si="133"/>
        <v>18267.88491637</v>
      </c>
      <c r="Y322" s="2">
        <v>0</v>
      </c>
      <c r="Z322" s="3">
        <f t="shared" si="145"/>
        <v>0</v>
      </c>
      <c r="AA322" s="1" t="str">
        <f t="shared" si="142"/>
        <v>A+J=</v>
      </c>
      <c r="AB322" s="7">
        <f t="shared" si="143"/>
        <v>40071</v>
      </c>
      <c r="AC322" s="5"/>
      <c r="AD322" s="1"/>
      <c r="AE322" s="7"/>
      <c r="AF322" s="1"/>
      <c r="AG322" s="1"/>
      <c r="AH322" s="1"/>
      <c r="AI322" s="1"/>
      <c r="AJ322" s="4"/>
      <c r="AK322" s="1"/>
      <c r="AL322" s="1"/>
      <c r="AM322" s="1"/>
      <c r="AN322" s="1"/>
      <c r="AO322" s="1"/>
    </row>
    <row r="323" spans="1:41" x14ac:dyDescent="0.2">
      <c r="A323" s="118">
        <f t="shared" si="134"/>
        <v>40419</v>
      </c>
      <c r="B323" s="2">
        <f t="shared" si="124"/>
        <v>330890.85291636997</v>
      </c>
      <c r="C323" s="2">
        <f t="shared" si="135"/>
        <v>300000</v>
      </c>
      <c r="D323" s="50">
        <f t="shared" si="136"/>
        <v>3111.05</v>
      </c>
      <c r="E323" s="3">
        <f>IF(K323=1,VLOOKUP(A322,[1]Plan1!$AQ$43:$AS$500,3),E322)</f>
        <v>3112.29</v>
      </c>
      <c r="F323" s="7">
        <f t="shared" si="137"/>
        <v>40410</v>
      </c>
      <c r="G323" s="8">
        <f t="shared" si="125"/>
        <v>3.9857925780673042E-4</v>
      </c>
      <c r="H323" s="7">
        <f t="shared" si="138"/>
        <v>40441</v>
      </c>
      <c r="I323" s="7">
        <f t="shared" si="126"/>
        <v>40441</v>
      </c>
      <c r="J323" s="1">
        <f t="shared" si="139"/>
        <v>21</v>
      </c>
      <c r="K323" s="1">
        <f t="shared" si="127"/>
        <v>7</v>
      </c>
      <c r="L323" s="2">
        <f t="shared" si="128"/>
        <v>1.00013284</v>
      </c>
      <c r="M323" s="10">
        <f t="shared" si="147"/>
        <v>1.0000996499999999</v>
      </c>
      <c r="N323" s="10">
        <f t="shared" si="144"/>
        <v>1.0419381520894291</v>
      </c>
      <c r="O323" s="2">
        <f t="shared" si="146"/>
        <v>1.0420765599999999</v>
      </c>
      <c r="P323" s="2">
        <f t="shared" si="129"/>
        <v>312622.96799999999</v>
      </c>
      <c r="Q323" s="9">
        <f t="shared" si="123"/>
        <v>0</v>
      </c>
      <c r="R323" s="4">
        <f t="shared" si="130"/>
        <v>0</v>
      </c>
      <c r="S323" s="59">
        <f t="shared" si="131"/>
        <v>0</v>
      </c>
      <c r="T323" s="8">
        <f t="shared" si="140"/>
        <v>6.8500000000000005E-2</v>
      </c>
      <c r="U323" s="9">
        <f t="shared" si="141"/>
        <v>216</v>
      </c>
      <c r="V323" s="9">
        <v>252</v>
      </c>
      <c r="W323" s="10">
        <f t="shared" si="132"/>
        <v>1.058434238</v>
      </c>
      <c r="X323" s="2">
        <f t="shared" si="133"/>
        <v>18267.88491637</v>
      </c>
      <c r="Y323" s="2">
        <v>0</v>
      </c>
      <c r="Z323" s="3">
        <f t="shared" si="145"/>
        <v>0</v>
      </c>
      <c r="AA323" s="1" t="str">
        <f t="shared" si="142"/>
        <v>A+J=</v>
      </c>
      <c r="AB323" s="7">
        <f t="shared" si="143"/>
        <v>40071</v>
      </c>
      <c r="AC323" s="5"/>
      <c r="AD323" s="1"/>
      <c r="AE323" s="7"/>
      <c r="AF323" s="1"/>
      <c r="AG323" s="1"/>
      <c r="AH323" s="1"/>
      <c r="AI323" s="1"/>
      <c r="AJ323" s="4"/>
      <c r="AK323" s="1"/>
      <c r="AL323" s="1"/>
      <c r="AM323" s="1"/>
      <c r="AN323" s="1"/>
      <c r="AO323" s="1"/>
    </row>
    <row r="324" spans="1:41" x14ac:dyDescent="0.2">
      <c r="A324" s="118">
        <f t="shared" si="134"/>
        <v>40420</v>
      </c>
      <c r="B324" s="2">
        <f t="shared" si="124"/>
        <v>330890.85291636997</v>
      </c>
      <c r="C324" s="2">
        <f t="shared" si="135"/>
        <v>300000</v>
      </c>
      <c r="D324" s="50">
        <f t="shared" si="136"/>
        <v>3111.05</v>
      </c>
      <c r="E324" s="3">
        <f>IF(K324=1,VLOOKUP(A323,[1]Plan1!$AQ$43:$AS$500,3),E323)</f>
        <v>3112.29</v>
      </c>
      <c r="F324" s="7">
        <f t="shared" si="137"/>
        <v>40410</v>
      </c>
      <c r="G324" s="8">
        <f t="shared" si="125"/>
        <v>3.9857925780673042E-4</v>
      </c>
      <c r="H324" s="7">
        <f t="shared" si="138"/>
        <v>40441</v>
      </c>
      <c r="I324" s="7">
        <f t="shared" si="126"/>
        <v>40441</v>
      </c>
      <c r="J324" s="1">
        <f t="shared" si="139"/>
        <v>21</v>
      </c>
      <c r="K324" s="1">
        <f t="shared" si="127"/>
        <v>7</v>
      </c>
      <c r="L324" s="2">
        <f t="shared" si="128"/>
        <v>1.00013284</v>
      </c>
      <c r="M324" s="10">
        <f t="shared" si="147"/>
        <v>1.0000996499999999</v>
      </c>
      <c r="N324" s="10">
        <f t="shared" si="144"/>
        <v>1.0419381520894291</v>
      </c>
      <c r="O324" s="2">
        <f t="shared" si="146"/>
        <v>1.0420765599999999</v>
      </c>
      <c r="P324" s="2">
        <f t="shared" si="129"/>
        <v>312622.96799999999</v>
      </c>
      <c r="Q324" s="9">
        <f t="shared" si="123"/>
        <v>0</v>
      </c>
      <c r="R324" s="4">
        <f t="shared" si="130"/>
        <v>0</v>
      </c>
      <c r="S324" s="59">
        <f t="shared" si="131"/>
        <v>0</v>
      </c>
      <c r="T324" s="8">
        <f t="shared" si="140"/>
        <v>6.8500000000000005E-2</v>
      </c>
      <c r="U324" s="9">
        <f t="shared" si="141"/>
        <v>216</v>
      </c>
      <c r="V324" s="9">
        <v>252</v>
      </c>
      <c r="W324" s="10">
        <f t="shared" si="132"/>
        <v>1.058434238</v>
      </c>
      <c r="X324" s="2">
        <f t="shared" si="133"/>
        <v>18267.88491637</v>
      </c>
      <c r="Y324" s="2">
        <v>0</v>
      </c>
      <c r="Z324" s="3">
        <f t="shared" si="145"/>
        <v>0</v>
      </c>
      <c r="AA324" s="1" t="str">
        <f t="shared" si="142"/>
        <v>A+J=</v>
      </c>
      <c r="AB324" s="7">
        <f t="shared" si="143"/>
        <v>40071</v>
      </c>
      <c r="AC324" s="5"/>
      <c r="AD324" s="1"/>
      <c r="AE324" s="7"/>
      <c r="AF324" s="1"/>
      <c r="AG324" s="1"/>
      <c r="AH324" s="1"/>
      <c r="AI324" s="1"/>
      <c r="AJ324" s="4"/>
      <c r="AK324" s="1"/>
      <c r="AL324" s="1"/>
      <c r="AM324" s="1"/>
      <c r="AN324" s="1"/>
      <c r="AO324" s="1"/>
    </row>
    <row r="325" spans="1:41" x14ac:dyDescent="0.2">
      <c r="A325" s="118">
        <f t="shared" si="134"/>
        <v>40421</v>
      </c>
      <c r="B325" s="2">
        <f t="shared" si="124"/>
        <v>330984.14136501</v>
      </c>
      <c r="C325" s="2">
        <f t="shared" si="135"/>
        <v>300000</v>
      </c>
      <c r="D325" s="50">
        <f t="shared" si="136"/>
        <v>3111.05</v>
      </c>
      <c r="E325" s="3">
        <f>IF(K325=1,VLOOKUP(A324,[1]Plan1!$AQ$43:$AS$500,3),E324)</f>
        <v>3112.29</v>
      </c>
      <c r="F325" s="7">
        <f t="shared" si="137"/>
        <v>40410</v>
      </c>
      <c r="G325" s="8">
        <f t="shared" si="125"/>
        <v>3.9857925780673042E-4</v>
      </c>
      <c r="H325" s="7">
        <f t="shared" si="138"/>
        <v>40441</v>
      </c>
      <c r="I325" s="7">
        <f t="shared" si="126"/>
        <v>40441</v>
      </c>
      <c r="J325" s="1">
        <f t="shared" si="139"/>
        <v>21</v>
      </c>
      <c r="K325" s="1">
        <f t="shared" si="127"/>
        <v>8</v>
      </c>
      <c r="L325" s="2">
        <f t="shared" si="128"/>
        <v>1.0001518199999999</v>
      </c>
      <c r="M325" s="10">
        <f t="shared" si="147"/>
        <v>1.0000996499999999</v>
      </c>
      <c r="N325" s="10">
        <f t="shared" si="144"/>
        <v>1.0419381520894291</v>
      </c>
      <c r="O325" s="2">
        <f t="shared" si="146"/>
        <v>1.0420963299999999</v>
      </c>
      <c r="P325" s="2">
        <f t="shared" si="129"/>
        <v>312628.89899999998</v>
      </c>
      <c r="Q325" s="9">
        <f t="shared" si="123"/>
        <v>0</v>
      </c>
      <c r="R325" s="4">
        <f t="shared" si="130"/>
        <v>0</v>
      </c>
      <c r="S325" s="59">
        <f t="shared" si="131"/>
        <v>0</v>
      </c>
      <c r="T325" s="8">
        <f t="shared" si="140"/>
        <v>6.8500000000000005E-2</v>
      </c>
      <c r="U325" s="9">
        <f t="shared" si="141"/>
        <v>217</v>
      </c>
      <c r="V325" s="9">
        <v>252</v>
      </c>
      <c r="W325" s="10">
        <f t="shared" si="132"/>
        <v>1.0587125580000001</v>
      </c>
      <c r="X325" s="2">
        <f t="shared" si="133"/>
        <v>18355.242365009999</v>
      </c>
      <c r="Y325" s="2">
        <v>0</v>
      </c>
      <c r="Z325" s="3">
        <f t="shared" si="145"/>
        <v>0</v>
      </c>
      <c r="AA325" s="1" t="str">
        <f t="shared" si="142"/>
        <v>A+J=</v>
      </c>
      <c r="AB325" s="7">
        <f t="shared" si="143"/>
        <v>40071</v>
      </c>
      <c r="AC325" s="5"/>
      <c r="AD325" s="1"/>
      <c r="AE325" s="7"/>
      <c r="AF325" s="1"/>
      <c r="AG325" s="1"/>
      <c r="AH325" s="1"/>
      <c r="AI325" s="1"/>
      <c r="AJ325" s="4"/>
      <c r="AK325" s="1"/>
      <c r="AL325" s="1"/>
      <c r="AM325" s="1"/>
      <c r="AN325" s="1"/>
      <c r="AO325" s="1"/>
    </row>
    <row r="326" spans="1:41" x14ac:dyDescent="0.2">
      <c r="A326" s="118">
        <f t="shared" si="134"/>
        <v>40422</v>
      </c>
      <c r="B326" s="2">
        <f t="shared" si="124"/>
        <v>331077.45911438996</v>
      </c>
      <c r="C326" s="2">
        <f t="shared" si="135"/>
        <v>300000</v>
      </c>
      <c r="D326" s="50">
        <f t="shared" si="136"/>
        <v>3111.05</v>
      </c>
      <c r="E326" s="3">
        <f>IF(K326=1,VLOOKUP(A325,[1]Plan1!$AQ$43:$AS$500,3),E325)</f>
        <v>3112.29</v>
      </c>
      <c r="F326" s="7">
        <f t="shared" si="137"/>
        <v>40410</v>
      </c>
      <c r="G326" s="8">
        <f t="shared" si="125"/>
        <v>3.9857925780673042E-4</v>
      </c>
      <c r="H326" s="7">
        <f t="shared" si="138"/>
        <v>40441</v>
      </c>
      <c r="I326" s="7">
        <f t="shared" si="126"/>
        <v>40441</v>
      </c>
      <c r="J326" s="1">
        <f t="shared" si="139"/>
        <v>21</v>
      </c>
      <c r="K326" s="1">
        <f t="shared" si="127"/>
        <v>9</v>
      </c>
      <c r="L326" s="2">
        <f t="shared" si="128"/>
        <v>1.0001708</v>
      </c>
      <c r="M326" s="10">
        <f t="shared" si="147"/>
        <v>1.0000996499999999</v>
      </c>
      <c r="N326" s="10">
        <f t="shared" si="144"/>
        <v>1.0419381520894291</v>
      </c>
      <c r="O326" s="2">
        <f t="shared" si="146"/>
        <v>1.04211611</v>
      </c>
      <c r="P326" s="2">
        <f t="shared" si="129"/>
        <v>312634.83299999998</v>
      </c>
      <c r="Q326" s="9">
        <f t="shared" si="123"/>
        <v>0</v>
      </c>
      <c r="R326" s="4">
        <f t="shared" si="130"/>
        <v>0</v>
      </c>
      <c r="S326" s="59">
        <f t="shared" si="131"/>
        <v>0</v>
      </c>
      <c r="T326" s="8">
        <f t="shared" si="140"/>
        <v>6.8500000000000005E-2</v>
      </c>
      <c r="U326" s="9">
        <f t="shared" si="141"/>
        <v>218</v>
      </c>
      <c r="V326" s="9">
        <v>252</v>
      </c>
      <c r="W326" s="10">
        <f t="shared" si="132"/>
        <v>1.058990951</v>
      </c>
      <c r="X326" s="2">
        <f t="shared" si="133"/>
        <v>18442.626114390001</v>
      </c>
      <c r="Y326" s="2">
        <v>0</v>
      </c>
      <c r="Z326" s="3">
        <f t="shared" si="145"/>
        <v>0</v>
      </c>
      <c r="AA326" s="1" t="str">
        <f t="shared" si="142"/>
        <v>A+J=</v>
      </c>
      <c r="AB326" s="7">
        <f t="shared" si="143"/>
        <v>40071</v>
      </c>
      <c r="AC326" s="5"/>
      <c r="AD326" s="1"/>
      <c r="AE326" s="7"/>
      <c r="AF326" s="1"/>
      <c r="AG326" s="1"/>
      <c r="AH326" s="1"/>
      <c r="AI326" s="1"/>
      <c r="AJ326" s="4"/>
      <c r="AK326" s="1"/>
      <c r="AL326" s="1"/>
      <c r="AM326" s="1"/>
      <c r="AN326" s="1"/>
      <c r="AO326" s="1"/>
    </row>
    <row r="327" spans="1:41" x14ac:dyDescent="0.2">
      <c r="A327" s="118">
        <f t="shared" si="134"/>
        <v>40423</v>
      </c>
      <c r="B327" s="2">
        <f t="shared" si="124"/>
        <v>331170.79981271003</v>
      </c>
      <c r="C327" s="2">
        <f t="shared" si="135"/>
        <v>300000</v>
      </c>
      <c r="D327" s="50">
        <f t="shared" si="136"/>
        <v>3111.05</v>
      </c>
      <c r="E327" s="3">
        <f>IF(K327=1,VLOOKUP(A326,[1]Plan1!$AQ$43:$AS$500,3),E326)</f>
        <v>3112.29</v>
      </c>
      <c r="F327" s="7">
        <f t="shared" si="137"/>
        <v>40410</v>
      </c>
      <c r="G327" s="8">
        <f t="shared" si="125"/>
        <v>3.9857925780673042E-4</v>
      </c>
      <c r="H327" s="7">
        <f t="shared" si="138"/>
        <v>40441</v>
      </c>
      <c r="I327" s="7">
        <f t="shared" si="126"/>
        <v>40441</v>
      </c>
      <c r="J327" s="1">
        <f t="shared" si="139"/>
        <v>21</v>
      </c>
      <c r="K327" s="1">
        <f t="shared" si="127"/>
        <v>10</v>
      </c>
      <c r="L327" s="2">
        <f t="shared" si="128"/>
        <v>1.00018977</v>
      </c>
      <c r="M327" s="10">
        <f t="shared" si="147"/>
        <v>1.0000996499999999</v>
      </c>
      <c r="N327" s="10">
        <f t="shared" si="144"/>
        <v>1.0419381520894291</v>
      </c>
      <c r="O327" s="2">
        <f t="shared" si="146"/>
        <v>1.04213588</v>
      </c>
      <c r="P327" s="2">
        <f t="shared" si="129"/>
        <v>312640.76400000002</v>
      </c>
      <c r="Q327" s="9">
        <f t="shared" si="123"/>
        <v>0</v>
      </c>
      <c r="R327" s="4">
        <f t="shared" si="130"/>
        <v>0</v>
      </c>
      <c r="S327" s="59">
        <f t="shared" si="131"/>
        <v>0</v>
      </c>
      <c r="T327" s="8">
        <f t="shared" si="140"/>
        <v>6.8500000000000005E-2</v>
      </c>
      <c r="U327" s="9">
        <f t="shared" si="141"/>
        <v>219</v>
      </c>
      <c r="V327" s="9">
        <v>252</v>
      </c>
      <c r="W327" s="10">
        <f t="shared" si="132"/>
        <v>1.0592694170000001</v>
      </c>
      <c r="X327" s="2">
        <f t="shared" si="133"/>
        <v>18530.035812710001</v>
      </c>
      <c r="Y327" s="2">
        <v>0</v>
      </c>
      <c r="Z327" s="3">
        <f t="shared" si="145"/>
        <v>0</v>
      </c>
      <c r="AA327" s="1" t="str">
        <f t="shared" si="142"/>
        <v>A+J=</v>
      </c>
      <c r="AB327" s="7">
        <f t="shared" si="143"/>
        <v>40071</v>
      </c>
      <c r="AC327" s="5"/>
      <c r="AD327" s="1"/>
      <c r="AE327" s="7"/>
      <c r="AF327" s="1"/>
      <c r="AG327" s="1"/>
      <c r="AH327" s="1"/>
      <c r="AI327" s="1"/>
      <c r="AJ327" s="4"/>
      <c r="AK327" s="1"/>
      <c r="AL327" s="1"/>
      <c r="AM327" s="1"/>
      <c r="AN327" s="1"/>
      <c r="AO327" s="1"/>
    </row>
    <row r="328" spans="1:41" x14ac:dyDescent="0.2">
      <c r="A328" s="118">
        <f t="shared" si="134"/>
        <v>40424</v>
      </c>
      <c r="B328" s="2">
        <f t="shared" si="124"/>
        <v>331264.16695004998</v>
      </c>
      <c r="C328" s="2">
        <f t="shared" si="135"/>
        <v>300000</v>
      </c>
      <c r="D328" s="50">
        <f t="shared" si="136"/>
        <v>3111.05</v>
      </c>
      <c r="E328" s="3">
        <f>IF(K328=1,VLOOKUP(A327,[1]Plan1!$AQ$43:$AS$500,3),E327)</f>
        <v>3112.29</v>
      </c>
      <c r="F328" s="7">
        <f t="shared" si="137"/>
        <v>40410</v>
      </c>
      <c r="G328" s="8">
        <f t="shared" si="125"/>
        <v>3.9857925780673042E-4</v>
      </c>
      <c r="H328" s="7">
        <f t="shared" si="138"/>
        <v>40441</v>
      </c>
      <c r="I328" s="7">
        <f t="shared" si="126"/>
        <v>40441</v>
      </c>
      <c r="J328" s="1">
        <f t="shared" si="139"/>
        <v>21</v>
      </c>
      <c r="K328" s="1">
        <f t="shared" si="127"/>
        <v>11</v>
      </c>
      <c r="L328" s="2">
        <f t="shared" si="128"/>
        <v>1.0002087500000001</v>
      </c>
      <c r="M328" s="10">
        <f t="shared" si="147"/>
        <v>1.0000996499999999</v>
      </c>
      <c r="N328" s="10">
        <f t="shared" si="144"/>
        <v>1.0419381520894291</v>
      </c>
      <c r="O328" s="2">
        <f t="shared" si="146"/>
        <v>1.04215565</v>
      </c>
      <c r="P328" s="2">
        <f t="shared" si="129"/>
        <v>312646.69500000001</v>
      </c>
      <c r="Q328" s="9">
        <f t="shared" si="123"/>
        <v>0</v>
      </c>
      <c r="R328" s="4">
        <f t="shared" si="130"/>
        <v>0</v>
      </c>
      <c r="S328" s="59">
        <f t="shared" si="131"/>
        <v>0</v>
      </c>
      <c r="T328" s="8">
        <f t="shared" si="140"/>
        <v>6.8500000000000005E-2</v>
      </c>
      <c r="U328" s="9">
        <f t="shared" si="141"/>
        <v>220</v>
      </c>
      <c r="V328" s="9">
        <v>252</v>
      </c>
      <c r="W328" s="10">
        <f t="shared" si="132"/>
        <v>1.0595479569999999</v>
      </c>
      <c r="X328" s="2">
        <f t="shared" si="133"/>
        <v>18617.47195005</v>
      </c>
      <c r="Y328" s="2">
        <v>0</v>
      </c>
      <c r="Z328" s="3">
        <f t="shared" si="145"/>
        <v>0</v>
      </c>
      <c r="AA328" s="1" t="str">
        <f t="shared" si="142"/>
        <v>A+J=</v>
      </c>
      <c r="AB328" s="7">
        <f t="shared" si="143"/>
        <v>40071</v>
      </c>
      <c r="AC328" s="5"/>
      <c r="AD328" s="1"/>
      <c r="AE328" s="7"/>
      <c r="AF328" s="1"/>
      <c r="AG328" s="1"/>
      <c r="AH328" s="1"/>
      <c r="AI328" s="1"/>
      <c r="AJ328" s="4"/>
      <c r="AK328" s="1"/>
      <c r="AL328" s="1"/>
      <c r="AM328" s="1"/>
      <c r="AN328" s="1"/>
      <c r="AO328" s="1"/>
    </row>
    <row r="329" spans="1:41" x14ac:dyDescent="0.2">
      <c r="A329" s="118">
        <f t="shared" si="134"/>
        <v>40425</v>
      </c>
      <c r="B329" s="2">
        <f t="shared" si="124"/>
        <v>331357.56657402997</v>
      </c>
      <c r="C329" s="2">
        <f t="shared" si="135"/>
        <v>300000</v>
      </c>
      <c r="D329" s="50">
        <f t="shared" si="136"/>
        <v>3111.05</v>
      </c>
      <c r="E329" s="3">
        <f>IF(K329=1,VLOOKUP(A328,[1]Plan1!$AQ$43:$AS$500,3),E328)</f>
        <v>3112.29</v>
      </c>
      <c r="F329" s="7">
        <f t="shared" si="137"/>
        <v>40410</v>
      </c>
      <c r="G329" s="8">
        <f t="shared" si="125"/>
        <v>3.9857925780673042E-4</v>
      </c>
      <c r="H329" s="7">
        <f t="shared" si="138"/>
        <v>40441</v>
      </c>
      <c r="I329" s="7">
        <f t="shared" si="126"/>
        <v>40441</v>
      </c>
      <c r="J329" s="1">
        <f t="shared" si="139"/>
        <v>21</v>
      </c>
      <c r="K329" s="1">
        <f t="shared" si="127"/>
        <v>12</v>
      </c>
      <c r="L329" s="2">
        <f t="shared" si="128"/>
        <v>1.0002277399999999</v>
      </c>
      <c r="M329" s="10">
        <f t="shared" si="147"/>
        <v>1.0000996499999999</v>
      </c>
      <c r="N329" s="10">
        <f t="shared" si="144"/>
        <v>1.0419381520894291</v>
      </c>
      <c r="O329" s="2">
        <f t="shared" si="146"/>
        <v>1.0421754400000001</v>
      </c>
      <c r="P329" s="2">
        <f t="shared" si="129"/>
        <v>312652.63199999998</v>
      </c>
      <c r="Q329" s="9">
        <f t="shared" ref="Q329:Q392" si="148">IF(VLOOKUP(A329,AE$10:AL$48,8)=VLOOKUP(A328,AE$10:AL$48,8),0,VLOOKUP(A329,AE$10:AL$48,8))</f>
        <v>0</v>
      </c>
      <c r="R329" s="4">
        <f t="shared" si="130"/>
        <v>0</v>
      </c>
      <c r="S329" s="59">
        <f t="shared" si="131"/>
        <v>0</v>
      </c>
      <c r="T329" s="8">
        <f t="shared" si="140"/>
        <v>6.8500000000000005E-2</v>
      </c>
      <c r="U329" s="9">
        <f t="shared" si="141"/>
        <v>221</v>
      </c>
      <c r="V329" s="9">
        <v>252</v>
      </c>
      <c r="W329" s="10">
        <f t="shared" si="132"/>
        <v>1.05982657</v>
      </c>
      <c r="X329" s="2">
        <f t="shared" si="133"/>
        <v>18704.934574030001</v>
      </c>
      <c r="Y329" s="2">
        <v>0</v>
      </c>
      <c r="Z329" s="3">
        <f t="shared" si="145"/>
        <v>0</v>
      </c>
      <c r="AA329" s="1" t="str">
        <f t="shared" si="142"/>
        <v>A+J=</v>
      </c>
      <c r="AB329" s="7">
        <f t="shared" si="143"/>
        <v>40071</v>
      </c>
      <c r="AC329" s="5"/>
      <c r="AD329" s="1"/>
      <c r="AE329" s="7"/>
      <c r="AF329" s="1"/>
      <c r="AG329" s="1"/>
      <c r="AH329" s="1"/>
      <c r="AI329" s="1"/>
      <c r="AJ329" s="4"/>
      <c r="AK329" s="1"/>
      <c r="AL329" s="1"/>
      <c r="AM329" s="1"/>
      <c r="AN329" s="1"/>
      <c r="AO329" s="1"/>
    </row>
    <row r="330" spans="1:41" x14ac:dyDescent="0.2">
      <c r="A330" s="118">
        <f t="shared" si="134"/>
        <v>40426</v>
      </c>
      <c r="B330" s="2">
        <f t="shared" ref="B330:B393" si="149">(P330+X330)</f>
        <v>331357.56657402997</v>
      </c>
      <c r="C330" s="2">
        <f t="shared" si="135"/>
        <v>300000</v>
      </c>
      <c r="D330" s="50">
        <f t="shared" si="136"/>
        <v>3111.05</v>
      </c>
      <c r="E330" s="3">
        <f>IF(K330=1,VLOOKUP(A329,[1]Plan1!$AQ$43:$AS$500,3),E329)</f>
        <v>3112.29</v>
      </c>
      <c r="F330" s="7">
        <f t="shared" si="137"/>
        <v>40410</v>
      </c>
      <c r="G330" s="8">
        <f t="shared" ref="G330:G393" si="150">(E330/D330)-1</f>
        <v>3.9857925780673042E-4</v>
      </c>
      <c r="H330" s="7">
        <f t="shared" si="138"/>
        <v>40441</v>
      </c>
      <c r="I330" s="7">
        <f t="shared" ref="I330:I393" si="151">IF(A330&gt;I329,H330,I329)</f>
        <v>40441</v>
      </c>
      <c r="J330" s="1">
        <f t="shared" si="139"/>
        <v>21</v>
      </c>
      <c r="K330" s="1">
        <f t="shared" ref="K330:K393" si="152">(J330-(NETWORKDAYS(A330,I330,AE$53:AE$223)-1))</f>
        <v>12</v>
      </c>
      <c r="L330" s="2">
        <f t="shared" ref="L330:L393" si="153">TRUNC((E330/D330)^TRUNC((K330/J330),9),8)</f>
        <v>1.0002277399999999</v>
      </c>
      <c r="M330" s="10">
        <f t="shared" si="147"/>
        <v>1.0000996499999999</v>
      </c>
      <c r="N330" s="10">
        <f t="shared" si="144"/>
        <v>1.0419381520894291</v>
      </c>
      <c r="O330" s="2">
        <f t="shared" si="146"/>
        <v>1.0421754400000001</v>
      </c>
      <c r="P330" s="2">
        <f t="shared" ref="P330:P393" si="154">TRUNC(C330*O330,8)</f>
        <v>312652.63199999998</v>
      </c>
      <c r="Q330" s="9">
        <f t="shared" si="148"/>
        <v>0</v>
      </c>
      <c r="R330" s="4">
        <f t="shared" ref="R330:R393" si="155">IF(Q330&gt;0,VLOOKUP($A330,$AE$10:$AJ$21,6),0)</f>
        <v>0</v>
      </c>
      <c r="S330" s="59">
        <f t="shared" ref="S330:S393" si="156">IF(R330&gt;0,TRUNC(R330*P330,8),0)</f>
        <v>0</v>
      </c>
      <c r="T330" s="8">
        <f t="shared" si="140"/>
        <v>6.8500000000000005E-2</v>
      </c>
      <c r="U330" s="9">
        <f t="shared" si="141"/>
        <v>221</v>
      </c>
      <c r="V330" s="9">
        <v>252</v>
      </c>
      <c r="W330" s="10">
        <f t="shared" ref="W330:W393" si="157">ROUND((1+T330)^TRUNC((U330/V330),9),9)</f>
        <v>1.05982657</v>
      </c>
      <c r="X330" s="2">
        <f t="shared" ref="X330:X393" si="158">TRUNC((P330*(W330-1)),8)</f>
        <v>18704.934574030001</v>
      </c>
      <c r="Y330" s="2">
        <v>0</v>
      </c>
      <c r="Z330" s="3">
        <f t="shared" si="145"/>
        <v>0</v>
      </c>
      <c r="AA330" s="1" t="str">
        <f t="shared" si="142"/>
        <v>A+J=</v>
      </c>
      <c r="AB330" s="7">
        <f t="shared" si="143"/>
        <v>40071</v>
      </c>
      <c r="AC330" s="5"/>
      <c r="AD330" s="1"/>
      <c r="AE330" s="7"/>
      <c r="AF330" s="1"/>
      <c r="AG330" s="1"/>
      <c r="AH330" s="1"/>
      <c r="AI330" s="1"/>
      <c r="AJ330" s="4"/>
      <c r="AK330" s="1"/>
      <c r="AL330" s="1"/>
      <c r="AM330" s="1"/>
      <c r="AN330" s="1"/>
      <c r="AO330" s="1"/>
    </row>
    <row r="331" spans="1:41" x14ac:dyDescent="0.2">
      <c r="A331" s="118">
        <f t="shared" ref="A331:A394" si="159">(A330+1)</f>
        <v>40427</v>
      </c>
      <c r="B331" s="2">
        <f t="shared" si="149"/>
        <v>331357.56657402997</v>
      </c>
      <c r="C331" s="2">
        <f t="shared" ref="C331:C394" si="160">TRUNC(IF(Q330&gt;0,VLOOKUP(A330,$AE$11:$AF$21,2),C330),8)</f>
        <v>300000</v>
      </c>
      <c r="D331" s="50">
        <f t="shared" ref="D331:D394" si="161">IF(E331=E330,D330,E330)</f>
        <v>3111.05</v>
      </c>
      <c r="E331" s="3">
        <f>IF(K331=1,VLOOKUP(A330,[1]Plan1!$AQ$43:$AS$500,3),E330)</f>
        <v>3112.29</v>
      </c>
      <c r="F331" s="7">
        <f t="shared" ref="F331:F394" si="162">IF(D331=D330,F330,A331)</f>
        <v>40410</v>
      </c>
      <c r="G331" s="8">
        <f t="shared" si="150"/>
        <v>3.9857925780673042E-4</v>
      </c>
      <c r="H331" s="7">
        <f t="shared" ref="H331:H394" si="163">IF(DAY(A331)=15,VLOOKUP(A331,AI$53:AN$175,4),H330)</f>
        <v>40441</v>
      </c>
      <c r="I331" s="7">
        <f t="shared" si="151"/>
        <v>40441</v>
      </c>
      <c r="J331" s="1">
        <f t="shared" ref="J331:J394" si="164">IF(I331=I330,J330,NETWORKDAYS(I330,I331,$AE$53:$AE$223)-1)</f>
        <v>21</v>
      </c>
      <c r="K331" s="1">
        <f t="shared" si="152"/>
        <v>12</v>
      </c>
      <c r="L331" s="2">
        <f t="shared" si="153"/>
        <v>1.0002277399999999</v>
      </c>
      <c r="M331" s="10">
        <f t="shared" si="147"/>
        <v>1.0000996499999999</v>
      </c>
      <c r="N331" s="10">
        <f t="shared" si="144"/>
        <v>1.0419381520894291</v>
      </c>
      <c r="O331" s="2">
        <f t="shared" si="146"/>
        <v>1.0421754400000001</v>
      </c>
      <c r="P331" s="2">
        <f t="shared" si="154"/>
        <v>312652.63199999998</v>
      </c>
      <c r="Q331" s="9">
        <f t="shared" si="148"/>
        <v>0</v>
      </c>
      <c r="R331" s="4">
        <f t="shared" si="155"/>
        <v>0</v>
      </c>
      <c r="S331" s="59">
        <f t="shared" si="156"/>
        <v>0</v>
      </c>
      <c r="T331" s="8">
        <f t="shared" ref="T331:T394" si="165">(T330)</f>
        <v>6.8500000000000005E-2</v>
      </c>
      <c r="U331" s="9">
        <f t="shared" ref="U331:U394" si="166">IF(Q330&gt;0,1,IF(K331=K330,U330,U330+1))</f>
        <v>221</v>
      </c>
      <c r="V331" s="9">
        <v>252</v>
      </c>
      <c r="W331" s="10">
        <f t="shared" si="157"/>
        <v>1.05982657</v>
      </c>
      <c r="X331" s="2">
        <f t="shared" si="158"/>
        <v>18704.934574030001</v>
      </c>
      <c r="Y331" s="2">
        <v>0</v>
      </c>
      <c r="Z331" s="3">
        <f t="shared" si="145"/>
        <v>0</v>
      </c>
      <c r="AA331" s="1" t="str">
        <f t="shared" ref="AA331:AA394" si="167">AA330</f>
        <v>A+J=</v>
      </c>
      <c r="AB331" s="7">
        <f t="shared" ref="AB331:AB394" si="168">IF(Q330&gt;0,VLOOKUP(A330,$AE$10:$AM$48,9),AB330)</f>
        <v>40071</v>
      </c>
      <c r="AC331" s="5"/>
      <c r="AD331" s="1"/>
      <c r="AE331" s="7"/>
      <c r="AF331" s="1"/>
      <c r="AG331" s="1"/>
      <c r="AH331" s="1"/>
      <c r="AI331" s="1"/>
      <c r="AJ331" s="4"/>
      <c r="AK331" s="1"/>
      <c r="AL331" s="1"/>
      <c r="AM331" s="1"/>
      <c r="AN331" s="1"/>
      <c r="AO331" s="1"/>
    </row>
    <row r="332" spans="1:41" x14ac:dyDescent="0.2">
      <c r="A332" s="118">
        <f t="shared" si="159"/>
        <v>40428</v>
      </c>
      <c r="B332" s="2">
        <f t="shared" si="149"/>
        <v>331450.98596970004</v>
      </c>
      <c r="C332" s="2">
        <f t="shared" si="160"/>
        <v>300000</v>
      </c>
      <c r="D332" s="50">
        <f t="shared" si="161"/>
        <v>3111.05</v>
      </c>
      <c r="E332" s="3">
        <f>IF(K332=1,VLOOKUP(A331,[1]Plan1!$AQ$43:$AS$500,3),E331)</f>
        <v>3112.29</v>
      </c>
      <c r="F332" s="7">
        <f t="shared" si="162"/>
        <v>40410</v>
      </c>
      <c r="G332" s="8">
        <f t="shared" si="150"/>
        <v>3.9857925780673042E-4</v>
      </c>
      <c r="H332" s="7">
        <f t="shared" si="163"/>
        <v>40441</v>
      </c>
      <c r="I332" s="7">
        <f t="shared" si="151"/>
        <v>40441</v>
      </c>
      <c r="J332" s="1">
        <f t="shared" si="164"/>
        <v>21</v>
      </c>
      <c r="K332" s="1">
        <f t="shared" si="152"/>
        <v>13</v>
      </c>
      <c r="L332" s="2">
        <f t="shared" si="153"/>
        <v>1.00024672</v>
      </c>
      <c r="M332" s="10">
        <f t="shared" si="147"/>
        <v>1.0000996499999999</v>
      </c>
      <c r="N332" s="10">
        <f t="shared" si="144"/>
        <v>1.0419381520894291</v>
      </c>
      <c r="O332" s="2">
        <f t="shared" si="146"/>
        <v>1.04219521</v>
      </c>
      <c r="P332" s="2">
        <f t="shared" si="154"/>
        <v>312658.56300000002</v>
      </c>
      <c r="Q332" s="9">
        <f t="shared" si="148"/>
        <v>0</v>
      </c>
      <c r="R332" s="4">
        <f t="shared" si="155"/>
        <v>0</v>
      </c>
      <c r="S332" s="59">
        <f t="shared" si="156"/>
        <v>0</v>
      </c>
      <c r="T332" s="8">
        <f t="shared" si="165"/>
        <v>6.8500000000000005E-2</v>
      </c>
      <c r="U332" s="9">
        <f t="shared" si="166"/>
        <v>222</v>
      </c>
      <c r="V332" s="9">
        <v>252</v>
      </c>
      <c r="W332" s="10">
        <f t="shared" si="157"/>
        <v>1.0601052559999999</v>
      </c>
      <c r="X332" s="2">
        <f t="shared" si="158"/>
        <v>18792.422969700001</v>
      </c>
      <c r="Y332" s="2">
        <v>0</v>
      </c>
      <c r="Z332" s="3">
        <f t="shared" si="145"/>
        <v>0</v>
      </c>
      <c r="AA332" s="1" t="str">
        <f t="shared" si="167"/>
        <v>A+J=</v>
      </c>
      <c r="AB332" s="7">
        <f t="shared" si="168"/>
        <v>40071</v>
      </c>
      <c r="AC332" s="5"/>
      <c r="AD332" s="1"/>
      <c r="AE332" s="7"/>
      <c r="AF332" s="1"/>
      <c r="AG332" s="1"/>
      <c r="AH332" s="1"/>
      <c r="AI332" s="1"/>
      <c r="AJ332" s="4"/>
      <c r="AK332" s="1"/>
      <c r="AL332" s="1"/>
      <c r="AM332" s="1"/>
      <c r="AN332" s="1"/>
      <c r="AO332" s="1"/>
    </row>
    <row r="333" spans="1:41" x14ac:dyDescent="0.2">
      <c r="A333" s="118">
        <f t="shared" si="159"/>
        <v>40429</v>
      </c>
      <c r="B333" s="2">
        <f t="shared" si="149"/>
        <v>331450.98596970004</v>
      </c>
      <c r="C333" s="2">
        <f t="shared" si="160"/>
        <v>300000</v>
      </c>
      <c r="D333" s="50">
        <f t="shared" si="161"/>
        <v>3111.05</v>
      </c>
      <c r="E333" s="3">
        <f>IF(K333=1,VLOOKUP(A332,[1]Plan1!$AQ$43:$AS$500,3),E332)</f>
        <v>3112.29</v>
      </c>
      <c r="F333" s="7">
        <f t="shared" si="162"/>
        <v>40410</v>
      </c>
      <c r="G333" s="8">
        <f t="shared" si="150"/>
        <v>3.9857925780673042E-4</v>
      </c>
      <c r="H333" s="7">
        <f t="shared" si="163"/>
        <v>40441</v>
      </c>
      <c r="I333" s="7">
        <f t="shared" si="151"/>
        <v>40441</v>
      </c>
      <c r="J333" s="1">
        <f t="shared" si="164"/>
        <v>21</v>
      </c>
      <c r="K333" s="1">
        <f t="shared" si="152"/>
        <v>13</v>
      </c>
      <c r="L333" s="2">
        <f t="shared" si="153"/>
        <v>1.00024672</v>
      </c>
      <c r="M333" s="10">
        <f t="shared" si="147"/>
        <v>1.0000996499999999</v>
      </c>
      <c r="N333" s="10">
        <f t="shared" si="144"/>
        <v>1.0419381520894291</v>
      </c>
      <c r="O333" s="2">
        <f t="shared" si="146"/>
        <v>1.04219521</v>
      </c>
      <c r="P333" s="2">
        <f t="shared" si="154"/>
        <v>312658.56300000002</v>
      </c>
      <c r="Q333" s="9">
        <f t="shared" si="148"/>
        <v>0</v>
      </c>
      <c r="R333" s="4">
        <f t="shared" si="155"/>
        <v>0</v>
      </c>
      <c r="S333" s="59">
        <f t="shared" si="156"/>
        <v>0</v>
      </c>
      <c r="T333" s="8">
        <f t="shared" si="165"/>
        <v>6.8500000000000005E-2</v>
      </c>
      <c r="U333" s="9">
        <f t="shared" si="166"/>
        <v>222</v>
      </c>
      <c r="V333" s="9">
        <v>252</v>
      </c>
      <c r="W333" s="10">
        <f t="shared" si="157"/>
        <v>1.0601052559999999</v>
      </c>
      <c r="X333" s="2">
        <f t="shared" si="158"/>
        <v>18792.422969700001</v>
      </c>
      <c r="Y333" s="2">
        <v>0</v>
      </c>
      <c r="Z333" s="3">
        <f t="shared" si="145"/>
        <v>0</v>
      </c>
      <c r="AA333" s="1" t="str">
        <f t="shared" si="167"/>
        <v>A+J=</v>
      </c>
      <c r="AB333" s="7">
        <f t="shared" si="168"/>
        <v>40071</v>
      </c>
      <c r="AC333" s="5"/>
      <c r="AD333" s="1"/>
      <c r="AE333" s="7"/>
      <c r="AF333" s="1"/>
      <c r="AG333" s="1"/>
      <c r="AH333" s="1"/>
      <c r="AI333" s="1"/>
      <c r="AJ333" s="4"/>
      <c r="AK333" s="1"/>
      <c r="AL333" s="1"/>
      <c r="AM333" s="1"/>
      <c r="AN333" s="1"/>
      <c r="AO333" s="1"/>
    </row>
    <row r="334" spans="1:41" x14ac:dyDescent="0.2">
      <c r="A334" s="118">
        <f t="shared" si="159"/>
        <v>40430</v>
      </c>
      <c r="B334" s="2">
        <f t="shared" si="149"/>
        <v>331544.43467680999</v>
      </c>
      <c r="C334" s="2">
        <f t="shared" si="160"/>
        <v>300000</v>
      </c>
      <c r="D334" s="50">
        <f t="shared" si="161"/>
        <v>3111.05</v>
      </c>
      <c r="E334" s="3">
        <f>IF(K334=1,VLOOKUP(A333,[1]Plan1!$AQ$43:$AS$500,3),E333)</f>
        <v>3112.29</v>
      </c>
      <c r="F334" s="7">
        <f t="shared" si="162"/>
        <v>40410</v>
      </c>
      <c r="G334" s="8">
        <f t="shared" si="150"/>
        <v>3.9857925780673042E-4</v>
      </c>
      <c r="H334" s="7">
        <f t="shared" si="163"/>
        <v>40441</v>
      </c>
      <c r="I334" s="7">
        <f t="shared" si="151"/>
        <v>40441</v>
      </c>
      <c r="J334" s="1">
        <f t="shared" si="164"/>
        <v>21</v>
      </c>
      <c r="K334" s="1">
        <f t="shared" si="152"/>
        <v>14</v>
      </c>
      <c r="L334" s="2">
        <f t="shared" si="153"/>
        <v>1.0002656999999999</v>
      </c>
      <c r="M334" s="10">
        <f t="shared" si="147"/>
        <v>1.0000996499999999</v>
      </c>
      <c r="N334" s="10">
        <f t="shared" si="144"/>
        <v>1.0419381520894291</v>
      </c>
      <c r="O334" s="2">
        <f t="shared" si="146"/>
        <v>1.04221499</v>
      </c>
      <c r="P334" s="2">
        <f t="shared" si="154"/>
        <v>312664.49699999997</v>
      </c>
      <c r="Q334" s="9">
        <f t="shared" si="148"/>
        <v>0</v>
      </c>
      <c r="R334" s="4">
        <f t="shared" si="155"/>
        <v>0</v>
      </c>
      <c r="S334" s="59">
        <f t="shared" si="156"/>
        <v>0</v>
      </c>
      <c r="T334" s="8">
        <f t="shared" si="165"/>
        <v>6.8500000000000005E-2</v>
      </c>
      <c r="U334" s="9">
        <f t="shared" si="166"/>
        <v>223</v>
      </c>
      <c r="V334" s="9">
        <v>252</v>
      </c>
      <c r="W334" s="10">
        <f t="shared" si="157"/>
        <v>1.0603840149999999</v>
      </c>
      <c r="X334" s="2">
        <f t="shared" si="158"/>
        <v>18879.937676810001</v>
      </c>
      <c r="Y334" s="2">
        <v>0</v>
      </c>
      <c r="Z334" s="3">
        <f t="shared" si="145"/>
        <v>0</v>
      </c>
      <c r="AA334" s="1" t="str">
        <f t="shared" si="167"/>
        <v>A+J=</v>
      </c>
      <c r="AB334" s="7">
        <f t="shared" si="168"/>
        <v>40071</v>
      </c>
      <c r="AC334" s="5"/>
      <c r="AD334" s="1"/>
      <c r="AE334" s="7"/>
      <c r="AF334" s="1"/>
      <c r="AG334" s="1"/>
      <c r="AH334" s="1"/>
      <c r="AI334" s="1"/>
      <c r="AJ334" s="4"/>
      <c r="AK334" s="1"/>
      <c r="AL334" s="1"/>
      <c r="AM334" s="1"/>
      <c r="AN334" s="1"/>
      <c r="AO334" s="1"/>
    </row>
    <row r="335" spans="1:41" x14ac:dyDescent="0.2">
      <c r="A335" s="118">
        <f t="shared" si="159"/>
        <v>40431</v>
      </c>
      <c r="B335" s="2">
        <f t="shared" si="149"/>
        <v>331637.90982984001</v>
      </c>
      <c r="C335" s="2">
        <f t="shared" si="160"/>
        <v>300000</v>
      </c>
      <c r="D335" s="50">
        <f t="shared" si="161"/>
        <v>3111.05</v>
      </c>
      <c r="E335" s="3">
        <f>IF(K335=1,VLOOKUP(A334,[1]Plan1!$AQ$43:$AS$500,3),E334)</f>
        <v>3112.29</v>
      </c>
      <c r="F335" s="7">
        <f t="shared" si="162"/>
        <v>40410</v>
      </c>
      <c r="G335" s="8">
        <f t="shared" si="150"/>
        <v>3.9857925780673042E-4</v>
      </c>
      <c r="H335" s="7">
        <f t="shared" si="163"/>
        <v>40441</v>
      </c>
      <c r="I335" s="7">
        <f t="shared" si="151"/>
        <v>40441</v>
      </c>
      <c r="J335" s="1">
        <f t="shared" si="164"/>
        <v>21</v>
      </c>
      <c r="K335" s="1">
        <f t="shared" si="152"/>
        <v>15</v>
      </c>
      <c r="L335" s="2">
        <f t="shared" si="153"/>
        <v>1.00028468</v>
      </c>
      <c r="M335" s="10">
        <f t="shared" si="147"/>
        <v>1.0000996499999999</v>
      </c>
      <c r="N335" s="10">
        <f t="shared" si="144"/>
        <v>1.0419381520894291</v>
      </c>
      <c r="O335" s="2">
        <f t="shared" si="146"/>
        <v>1.0422347700000001</v>
      </c>
      <c r="P335" s="2">
        <f t="shared" si="154"/>
        <v>312670.43099999998</v>
      </c>
      <c r="Q335" s="9">
        <f t="shared" si="148"/>
        <v>0</v>
      </c>
      <c r="R335" s="4">
        <f t="shared" si="155"/>
        <v>0</v>
      </c>
      <c r="S335" s="59">
        <f t="shared" si="156"/>
        <v>0</v>
      </c>
      <c r="T335" s="8">
        <f t="shared" si="165"/>
        <v>6.8500000000000005E-2</v>
      </c>
      <c r="U335" s="9">
        <f t="shared" si="166"/>
        <v>224</v>
      </c>
      <c r="V335" s="9">
        <v>252</v>
      </c>
      <c r="W335" s="10">
        <f t="shared" si="157"/>
        <v>1.060662848</v>
      </c>
      <c r="X335" s="2">
        <f t="shared" si="158"/>
        <v>18967.478829840002</v>
      </c>
      <c r="Y335" s="2">
        <v>0</v>
      </c>
      <c r="Z335" s="3">
        <f t="shared" si="145"/>
        <v>0</v>
      </c>
      <c r="AA335" s="1" t="str">
        <f t="shared" si="167"/>
        <v>A+J=</v>
      </c>
      <c r="AB335" s="7">
        <f t="shared" si="168"/>
        <v>40071</v>
      </c>
      <c r="AC335" s="5"/>
      <c r="AD335" s="1"/>
      <c r="AE335" s="7"/>
      <c r="AF335" s="1"/>
      <c r="AG335" s="1"/>
      <c r="AH335" s="1"/>
      <c r="AI335" s="1"/>
      <c r="AJ335" s="4"/>
      <c r="AK335" s="1"/>
      <c r="AL335" s="1"/>
      <c r="AM335" s="1"/>
      <c r="AN335" s="1"/>
      <c r="AO335" s="1"/>
    </row>
    <row r="336" spans="1:41" x14ac:dyDescent="0.2">
      <c r="A336" s="118">
        <f t="shared" si="159"/>
        <v>40432</v>
      </c>
      <c r="B336" s="2">
        <f t="shared" si="149"/>
        <v>331731.40793461003</v>
      </c>
      <c r="C336" s="2">
        <f t="shared" si="160"/>
        <v>300000</v>
      </c>
      <c r="D336" s="50">
        <f t="shared" si="161"/>
        <v>3111.05</v>
      </c>
      <c r="E336" s="3">
        <f>IF(K336=1,VLOOKUP(A335,[1]Plan1!$AQ$43:$AS$500,3),E335)</f>
        <v>3112.29</v>
      </c>
      <c r="F336" s="7">
        <f t="shared" si="162"/>
        <v>40410</v>
      </c>
      <c r="G336" s="8">
        <f t="shared" si="150"/>
        <v>3.9857925780673042E-4</v>
      </c>
      <c r="H336" s="7">
        <f t="shared" si="163"/>
        <v>40441</v>
      </c>
      <c r="I336" s="7">
        <f t="shared" si="151"/>
        <v>40441</v>
      </c>
      <c r="J336" s="1">
        <f t="shared" si="164"/>
        <v>21</v>
      </c>
      <c r="K336" s="1">
        <f t="shared" si="152"/>
        <v>16</v>
      </c>
      <c r="L336" s="2">
        <f t="shared" si="153"/>
        <v>1.0003036599999999</v>
      </c>
      <c r="M336" s="10">
        <f t="shared" si="147"/>
        <v>1.0000996499999999</v>
      </c>
      <c r="N336" s="10">
        <f t="shared" si="144"/>
        <v>1.0419381520894291</v>
      </c>
      <c r="O336" s="2">
        <f t="shared" si="146"/>
        <v>1.0422545400000001</v>
      </c>
      <c r="P336" s="2">
        <f t="shared" si="154"/>
        <v>312676.36200000002</v>
      </c>
      <c r="Q336" s="9">
        <f t="shared" si="148"/>
        <v>0</v>
      </c>
      <c r="R336" s="4">
        <f t="shared" si="155"/>
        <v>0</v>
      </c>
      <c r="S336" s="59">
        <f t="shared" si="156"/>
        <v>0</v>
      </c>
      <c r="T336" s="8">
        <f t="shared" si="165"/>
        <v>6.8500000000000005E-2</v>
      </c>
      <c r="U336" s="9">
        <f t="shared" si="166"/>
        <v>225</v>
      </c>
      <c r="V336" s="9">
        <v>252</v>
      </c>
      <c r="W336" s="10">
        <f t="shared" si="157"/>
        <v>1.0609417539999999</v>
      </c>
      <c r="X336" s="2">
        <f t="shared" si="158"/>
        <v>19055.04593461</v>
      </c>
      <c r="Y336" s="2">
        <v>0</v>
      </c>
      <c r="Z336" s="3">
        <f t="shared" si="145"/>
        <v>0</v>
      </c>
      <c r="AA336" s="1" t="str">
        <f t="shared" si="167"/>
        <v>A+J=</v>
      </c>
      <c r="AB336" s="7">
        <f t="shared" si="168"/>
        <v>40071</v>
      </c>
      <c r="AC336" s="5"/>
      <c r="AD336" s="1"/>
      <c r="AE336" s="7"/>
      <c r="AF336" s="1"/>
      <c r="AG336" s="1"/>
      <c r="AH336" s="1"/>
      <c r="AI336" s="1"/>
      <c r="AJ336" s="4"/>
      <c r="AK336" s="1"/>
      <c r="AL336" s="1"/>
      <c r="AM336" s="1"/>
      <c r="AN336" s="1"/>
      <c r="AO336" s="1"/>
    </row>
    <row r="337" spans="1:41" x14ac:dyDescent="0.2">
      <c r="A337" s="118">
        <f t="shared" si="159"/>
        <v>40433</v>
      </c>
      <c r="B337" s="2">
        <f t="shared" si="149"/>
        <v>331731.40793461003</v>
      </c>
      <c r="C337" s="2">
        <f t="shared" si="160"/>
        <v>300000</v>
      </c>
      <c r="D337" s="50">
        <f t="shared" si="161"/>
        <v>3111.05</v>
      </c>
      <c r="E337" s="3">
        <f>IF(K337=1,VLOOKUP(A336,[1]Plan1!$AQ$43:$AS$500,3),E336)</f>
        <v>3112.29</v>
      </c>
      <c r="F337" s="7">
        <f t="shared" si="162"/>
        <v>40410</v>
      </c>
      <c r="G337" s="8">
        <f t="shared" si="150"/>
        <v>3.9857925780673042E-4</v>
      </c>
      <c r="H337" s="7">
        <f t="shared" si="163"/>
        <v>40441</v>
      </c>
      <c r="I337" s="7">
        <f t="shared" si="151"/>
        <v>40441</v>
      </c>
      <c r="J337" s="1">
        <f t="shared" si="164"/>
        <v>21</v>
      </c>
      <c r="K337" s="1">
        <f t="shared" si="152"/>
        <v>16</v>
      </c>
      <c r="L337" s="2">
        <f t="shared" si="153"/>
        <v>1.0003036599999999</v>
      </c>
      <c r="M337" s="10">
        <f t="shared" si="147"/>
        <v>1.0000996499999999</v>
      </c>
      <c r="N337" s="10">
        <f t="shared" si="144"/>
        <v>1.0419381520894291</v>
      </c>
      <c r="O337" s="2">
        <f t="shared" si="146"/>
        <v>1.0422545400000001</v>
      </c>
      <c r="P337" s="2">
        <f t="shared" si="154"/>
        <v>312676.36200000002</v>
      </c>
      <c r="Q337" s="9">
        <f t="shared" si="148"/>
        <v>0</v>
      </c>
      <c r="R337" s="4">
        <f t="shared" si="155"/>
        <v>0</v>
      </c>
      <c r="S337" s="59">
        <f t="shared" si="156"/>
        <v>0</v>
      </c>
      <c r="T337" s="8">
        <f t="shared" si="165"/>
        <v>6.8500000000000005E-2</v>
      </c>
      <c r="U337" s="9">
        <f t="shared" si="166"/>
        <v>225</v>
      </c>
      <c r="V337" s="9">
        <v>252</v>
      </c>
      <c r="W337" s="10">
        <f t="shared" si="157"/>
        <v>1.0609417539999999</v>
      </c>
      <c r="X337" s="2">
        <f t="shared" si="158"/>
        <v>19055.04593461</v>
      </c>
      <c r="Y337" s="2">
        <v>0</v>
      </c>
      <c r="Z337" s="3">
        <f t="shared" si="145"/>
        <v>0</v>
      </c>
      <c r="AA337" s="1" t="str">
        <f t="shared" si="167"/>
        <v>A+J=</v>
      </c>
      <c r="AB337" s="7">
        <f t="shared" si="168"/>
        <v>40071</v>
      </c>
      <c r="AC337" s="5"/>
      <c r="AD337" s="1"/>
      <c r="AE337" s="7"/>
      <c r="AF337" s="1"/>
      <c r="AG337" s="1"/>
      <c r="AH337" s="1"/>
      <c r="AI337" s="1"/>
      <c r="AJ337" s="4"/>
      <c r="AK337" s="1"/>
      <c r="AL337" s="1"/>
      <c r="AM337" s="1"/>
      <c r="AN337" s="1"/>
      <c r="AO337" s="1"/>
    </row>
    <row r="338" spans="1:41" x14ac:dyDescent="0.2">
      <c r="A338" s="118">
        <f t="shared" si="159"/>
        <v>40434</v>
      </c>
      <c r="B338" s="2">
        <f t="shared" si="149"/>
        <v>331731.40793461003</v>
      </c>
      <c r="C338" s="2">
        <f t="shared" si="160"/>
        <v>300000</v>
      </c>
      <c r="D338" s="50">
        <f t="shared" si="161"/>
        <v>3111.05</v>
      </c>
      <c r="E338" s="3">
        <f>IF(K338=1,VLOOKUP(A337,[1]Plan1!$AQ$43:$AS$500,3),E337)</f>
        <v>3112.29</v>
      </c>
      <c r="F338" s="7">
        <f t="shared" si="162"/>
        <v>40410</v>
      </c>
      <c r="G338" s="8">
        <f t="shared" si="150"/>
        <v>3.9857925780673042E-4</v>
      </c>
      <c r="H338" s="7">
        <f t="shared" si="163"/>
        <v>40441</v>
      </c>
      <c r="I338" s="7">
        <f t="shared" si="151"/>
        <v>40441</v>
      </c>
      <c r="J338" s="1">
        <f t="shared" si="164"/>
        <v>21</v>
      </c>
      <c r="K338" s="1">
        <f t="shared" si="152"/>
        <v>16</v>
      </c>
      <c r="L338" s="2">
        <f t="shared" si="153"/>
        <v>1.0003036599999999</v>
      </c>
      <c r="M338" s="10">
        <f t="shared" si="147"/>
        <v>1.0000996499999999</v>
      </c>
      <c r="N338" s="10">
        <f t="shared" si="144"/>
        <v>1.0419381520894291</v>
      </c>
      <c r="O338" s="2">
        <f t="shared" si="146"/>
        <v>1.0422545400000001</v>
      </c>
      <c r="P338" s="2">
        <f t="shared" si="154"/>
        <v>312676.36200000002</v>
      </c>
      <c r="Q338" s="9">
        <f t="shared" si="148"/>
        <v>0</v>
      </c>
      <c r="R338" s="4">
        <f t="shared" si="155"/>
        <v>0</v>
      </c>
      <c r="S338" s="59">
        <f t="shared" si="156"/>
        <v>0</v>
      </c>
      <c r="T338" s="8">
        <f t="shared" si="165"/>
        <v>6.8500000000000005E-2</v>
      </c>
      <c r="U338" s="9">
        <f t="shared" si="166"/>
        <v>225</v>
      </c>
      <c r="V338" s="9">
        <v>252</v>
      </c>
      <c r="W338" s="10">
        <f t="shared" si="157"/>
        <v>1.0609417539999999</v>
      </c>
      <c r="X338" s="2">
        <f t="shared" si="158"/>
        <v>19055.04593461</v>
      </c>
      <c r="Y338" s="2">
        <v>0</v>
      </c>
      <c r="Z338" s="3">
        <f t="shared" si="145"/>
        <v>0</v>
      </c>
      <c r="AA338" s="1" t="str">
        <f t="shared" si="167"/>
        <v>A+J=</v>
      </c>
      <c r="AB338" s="7">
        <f t="shared" si="168"/>
        <v>40071</v>
      </c>
      <c r="AC338" s="5"/>
      <c r="AD338" s="1"/>
      <c r="AE338" s="7"/>
      <c r="AF338" s="1"/>
      <c r="AG338" s="1"/>
      <c r="AH338" s="1"/>
      <c r="AI338" s="1"/>
      <c r="AJ338" s="4"/>
      <c r="AK338" s="1"/>
      <c r="AL338" s="1"/>
      <c r="AM338" s="1"/>
      <c r="AN338" s="1"/>
      <c r="AO338" s="1"/>
    </row>
    <row r="339" spans="1:41" x14ac:dyDescent="0.2">
      <c r="A339" s="118">
        <f t="shared" si="159"/>
        <v>40435</v>
      </c>
      <c r="B339" s="2">
        <f t="shared" si="149"/>
        <v>331824.93535723997</v>
      </c>
      <c r="C339" s="2">
        <f t="shared" si="160"/>
        <v>300000</v>
      </c>
      <c r="D339" s="50">
        <f t="shared" si="161"/>
        <v>3111.05</v>
      </c>
      <c r="E339" s="3">
        <f>IF(K339=1,VLOOKUP(A338,[1]Plan1!$AQ$43:$AS$500,3),E338)</f>
        <v>3112.29</v>
      </c>
      <c r="F339" s="7">
        <f t="shared" si="162"/>
        <v>40410</v>
      </c>
      <c r="G339" s="8">
        <f t="shared" si="150"/>
        <v>3.9857925780673042E-4</v>
      </c>
      <c r="H339" s="7">
        <f t="shared" si="163"/>
        <v>40441</v>
      </c>
      <c r="I339" s="7">
        <f t="shared" si="151"/>
        <v>40441</v>
      </c>
      <c r="J339" s="1">
        <f t="shared" si="164"/>
        <v>21</v>
      </c>
      <c r="K339" s="1">
        <f t="shared" si="152"/>
        <v>17</v>
      </c>
      <c r="L339" s="2">
        <f t="shared" si="153"/>
        <v>1.00032264</v>
      </c>
      <c r="M339" s="10">
        <f t="shared" si="147"/>
        <v>1.0000996499999999</v>
      </c>
      <c r="N339" s="10">
        <f t="shared" si="144"/>
        <v>1.0419381520894291</v>
      </c>
      <c r="O339" s="2">
        <f t="shared" si="146"/>
        <v>1.04227432</v>
      </c>
      <c r="P339" s="2">
        <f t="shared" si="154"/>
        <v>312682.29599999997</v>
      </c>
      <c r="Q339" s="9">
        <f t="shared" si="148"/>
        <v>0</v>
      </c>
      <c r="R339" s="4">
        <f t="shared" si="155"/>
        <v>0</v>
      </c>
      <c r="S339" s="59">
        <f t="shared" si="156"/>
        <v>0</v>
      </c>
      <c r="T339" s="8">
        <f t="shared" si="165"/>
        <v>6.8500000000000005E-2</v>
      </c>
      <c r="U339" s="9">
        <f t="shared" si="166"/>
        <v>226</v>
      </c>
      <c r="V339" s="9">
        <v>252</v>
      </c>
      <c r="W339" s="10">
        <f t="shared" si="157"/>
        <v>1.0612207330000001</v>
      </c>
      <c r="X339" s="2">
        <f t="shared" si="158"/>
        <v>19142.639357240001</v>
      </c>
      <c r="Y339" s="2">
        <v>0</v>
      </c>
      <c r="Z339" s="3">
        <f t="shared" si="145"/>
        <v>0</v>
      </c>
      <c r="AA339" s="1" t="str">
        <f t="shared" si="167"/>
        <v>A+J=</v>
      </c>
      <c r="AB339" s="7">
        <f t="shared" si="168"/>
        <v>40071</v>
      </c>
      <c r="AC339" s="5"/>
      <c r="AD339" s="1"/>
      <c r="AE339" s="7"/>
      <c r="AF339" s="1"/>
      <c r="AG339" s="1"/>
      <c r="AH339" s="1"/>
      <c r="AI339" s="1"/>
      <c r="AJ339" s="4"/>
      <c r="AK339" s="1"/>
      <c r="AL339" s="1"/>
      <c r="AM339" s="1"/>
      <c r="AN339" s="1"/>
      <c r="AO339" s="1"/>
    </row>
    <row r="340" spans="1:41" x14ac:dyDescent="0.2">
      <c r="A340" s="118">
        <f t="shared" si="159"/>
        <v>40436</v>
      </c>
      <c r="B340" s="2">
        <f t="shared" si="149"/>
        <v>331918.48604521004</v>
      </c>
      <c r="C340" s="2">
        <f t="shared" si="160"/>
        <v>300000</v>
      </c>
      <c r="D340" s="50">
        <f t="shared" si="161"/>
        <v>3111.05</v>
      </c>
      <c r="E340" s="3">
        <f>IF(K340=1,VLOOKUP(A339,[1]Plan1!$AQ$43:$AS$500,3),E339)</f>
        <v>3112.29</v>
      </c>
      <c r="F340" s="7">
        <f t="shared" si="162"/>
        <v>40410</v>
      </c>
      <c r="G340" s="8">
        <f t="shared" si="150"/>
        <v>3.9857925780673042E-4</v>
      </c>
      <c r="H340" s="7">
        <f t="shared" si="163"/>
        <v>40471</v>
      </c>
      <c r="I340" s="7">
        <f t="shared" si="151"/>
        <v>40441</v>
      </c>
      <c r="J340" s="1">
        <f t="shared" si="164"/>
        <v>21</v>
      </c>
      <c r="K340" s="1">
        <f t="shared" si="152"/>
        <v>18</v>
      </c>
      <c r="L340" s="2">
        <f t="shared" si="153"/>
        <v>1.0003416199999999</v>
      </c>
      <c r="M340" s="10">
        <f t="shared" si="147"/>
        <v>1.0000996499999999</v>
      </c>
      <c r="N340" s="10">
        <f t="shared" si="144"/>
        <v>1.0419381520894291</v>
      </c>
      <c r="O340" s="2">
        <f t="shared" si="146"/>
        <v>1.04229409</v>
      </c>
      <c r="P340" s="2">
        <f t="shared" si="154"/>
        <v>312688.22700000001</v>
      </c>
      <c r="Q340" s="9">
        <f t="shared" si="148"/>
        <v>0</v>
      </c>
      <c r="R340" s="4">
        <f t="shared" si="155"/>
        <v>0</v>
      </c>
      <c r="S340" s="59">
        <f t="shared" si="156"/>
        <v>0</v>
      </c>
      <c r="T340" s="8">
        <f t="shared" si="165"/>
        <v>6.8500000000000005E-2</v>
      </c>
      <c r="U340" s="9">
        <f t="shared" si="166"/>
        <v>227</v>
      </c>
      <c r="V340" s="9">
        <v>252</v>
      </c>
      <c r="W340" s="10">
        <f t="shared" si="157"/>
        <v>1.0614997859999999</v>
      </c>
      <c r="X340" s="2">
        <f t="shared" si="158"/>
        <v>19230.259045210001</v>
      </c>
      <c r="Y340" s="2">
        <v>0</v>
      </c>
      <c r="Z340" s="3">
        <f t="shared" si="145"/>
        <v>0</v>
      </c>
      <c r="AA340" s="1" t="str">
        <f t="shared" si="167"/>
        <v>A+J=</v>
      </c>
      <c r="AB340" s="7">
        <f t="shared" si="168"/>
        <v>40071</v>
      </c>
      <c r="AC340" s="5"/>
      <c r="AD340" s="1"/>
      <c r="AE340" s="7"/>
      <c r="AF340" s="1"/>
      <c r="AG340" s="1"/>
      <c r="AH340" s="1"/>
      <c r="AI340" s="1"/>
      <c r="AJ340" s="4"/>
      <c r="AK340" s="1"/>
      <c r="AL340" s="1"/>
      <c r="AM340" s="1"/>
      <c r="AN340" s="1"/>
      <c r="AO340" s="1"/>
    </row>
    <row r="341" spans="1:41" x14ac:dyDescent="0.2">
      <c r="A341" s="118">
        <f t="shared" si="159"/>
        <v>40437</v>
      </c>
      <c r="B341" s="2">
        <f t="shared" si="149"/>
        <v>332012.06924066</v>
      </c>
      <c r="C341" s="2">
        <f t="shared" si="160"/>
        <v>300000</v>
      </c>
      <c r="D341" s="50">
        <f t="shared" si="161"/>
        <v>3111.05</v>
      </c>
      <c r="E341" s="3">
        <f>IF(K341=1,VLOOKUP(A340,[1]Plan1!$AQ$43:$AS$500,3),E340)</f>
        <v>3112.29</v>
      </c>
      <c r="F341" s="7">
        <f t="shared" si="162"/>
        <v>40410</v>
      </c>
      <c r="G341" s="8">
        <f t="shared" si="150"/>
        <v>3.9857925780673042E-4</v>
      </c>
      <c r="H341" s="7">
        <f t="shared" si="163"/>
        <v>40471</v>
      </c>
      <c r="I341" s="7">
        <f t="shared" si="151"/>
        <v>40441</v>
      </c>
      <c r="J341" s="1">
        <f t="shared" si="164"/>
        <v>21</v>
      </c>
      <c r="K341" s="1">
        <f t="shared" si="152"/>
        <v>19</v>
      </c>
      <c r="L341" s="2">
        <f t="shared" si="153"/>
        <v>1.00036061</v>
      </c>
      <c r="M341" s="10">
        <f t="shared" si="147"/>
        <v>1.0000996499999999</v>
      </c>
      <c r="N341" s="10">
        <f t="shared" si="144"/>
        <v>1.0419381520894291</v>
      </c>
      <c r="O341" s="2">
        <f t="shared" si="146"/>
        <v>1.04231388</v>
      </c>
      <c r="P341" s="2">
        <f t="shared" si="154"/>
        <v>312694.16399999999</v>
      </c>
      <c r="Q341" s="9">
        <f t="shared" si="148"/>
        <v>0</v>
      </c>
      <c r="R341" s="4">
        <f t="shared" si="155"/>
        <v>0</v>
      </c>
      <c r="S341" s="59">
        <f t="shared" si="156"/>
        <v>0</v>
      </c>
      <c r="T341" s="8">
        <f t="shared" si="165"/>
        <v>6.8500000000000005E-2</v>
      </c>
      <c r="U341" s="9">
        <f t="shared" si="166"/>
        <v>228</v>
      </c>
      <c r="V341" s="9">
        <v>252</v>
      </c>
      <c r="W341" s="10">
        <f t="shared" si="157"/>
        <v>1.0617789120000001</v>
      </c>
      <c r="X341" s="2">
        <f t="shared" si="158"/>
        <v>19317.905240659999</v>
      </c>
      <c r="Y341" s="2">
        <v>0</v>
      </c>
      <c r="Z341" s="3">
        <f t="shared" si="145"/>
        <v>0</v>
      </c>
      <c r="AA341" s="1" t="str">
        <f t="shared" si="167"/>
        <v>A+J=</v>
      </c>
      <c r="AB341" s="7">
        <f t="shared" si="168"/>
        <v>40071</v>
      </c>
      <c r="AC341" s="5"/>
      <c r="AD341" s="1"/>
      <c r="AE341" s="7"/>
      <c r="AF341" s="1"/>
      <c r="AG341" s="1"/>
      <c r="AH341" s="1"/>
      <c r="AI341" s="1"/>
      <c r="AJ341" s="4"/>
      <c r="AK341" s="1"/>
      <c r="AL341" s="1"/>
      <c r="AM341" s="1"/>
      <c r="AN341" s="1"/>
      <c r="AO341" s="1"/>
    </row>
    <row r="342" spans="1:41" x14ac:dyDescent="0.2">
      <c r="A342" s="118">
        <f t="shared" si="159"/>
        <v>40438</v>
      </c>
      <c r="B342" s="2">
        <f t="shared" si="149"/>
        <v>332105.67539138999</v>
      </c>
      <c r="C342" s="2">
        <f t="shared" si="160"/>
        <v>300000</v>
      </c>
      <c r="D342" s="50">
        <f t="shared" si="161"/>
        <v>3111.05</v>
      </c>
      <c r="E342" s="3">
        <f>IF(K342=1,VLOOKUP(A341,[1]Plan1!$AQ$43:$AS$500,3),E341)</f>
        <v>3112.29</v>
      </c>
      <c r="F342" s="7">
        <f t="shared" si="162"/>
        <v>40410</v>
      </c>
      <c r="G342" s="8">
        <f t="shared" si="150"/>
        <v>3.9857925780673042E-4</v>
      </c>
      <c r="H342" s="7">
        <f t="shared" si="163"/>
        <v>40471</v>
      </c>
      <c r="I342" s="7">
        <f t="shared" si="151"/>
        <v>40441</v>
      </c>
      <c r="J342" s="1">
        <f t="shared" si="164"/>
        <v>21</v>
      </c>
      <c r="K342" s="1">
        <f t="shared" si="152"/>
        <v>20</v>
      </c>
      <c r="L342" s="2">
        <f t="shared" si="153"/>
        <v>1.0003795900000001</v>
      </c>
      <c r="M342" s="10">
        <f t="shared" si="147"/>
        <v>1.0000996499999999</v>
      </c>
      <c r="N342" s="10">
        <f t="shared" si="144"/>
        <v>1.0419381520894291</v>
      </c>
      <c r="O342" s="2">
        <f t="shared" si="146"/>
        <v>1.0423336599999999</v>
      </c>
      <c r="P342" s="2">
        <f t="shared" si="154"/>
        <v>312700.098</v>
      </c>
      <c r="Q342" s="9">
        <f t="shared" si="148"/>
        <v>0</v>
      </c>
      <c r="R342" s="4">
        <f t="shared" si="155"/>
        <v>0</v>
      </c>
      <c r="S342" s="59">
        <f t="shared" si="156"/>
        <v>0</v>
      </c>
      <c r="T342" s="8">
        <f t="shared" si="165"/>
        <v>6.8500000000000005E-2</v>
      </c>
      <c r="U342" s="9">
        <f t="shared" si="166"/>
        <v>229</v>
      </c>
      <c r="V342" s="9">
        <v>252</v>
      </c>
      <c r="W342" s="10">
        <f t="shared" si="157"/>
        <v>1.062058111</v>
      </c>
      <c r="X342" s="2">
        <f t="shared" si="158"/>
        <v>19405.577391390001</v>
      </c>
      <c r="Y342" s="2">
        <v>0</v>
      </c>
      <c r="Z342" s="3">
        <f t="shared" si="145"/>
        <v>0</v>
      </c>
      <c r="AA342" s="1" t="str">
        <f t="shared" si="167"/>
        <v>A+J=</v>
      </c>
      <c r="AB342" s="7">
        <f t="shared" si="168"/>
        <v>40071</v>
      </c>
      <c r="AC342" s="5"/>
      <c r="AD342" s="1"/>
      <c r="AE342" s="7"/>
      <c r="AF342" s="1"/>
      <c r="AG342" s="1"/>
      <c r="AH342" s="1"/>
      <c r="AI342" s="1"/>
      <c r="AJ342" s="4"/>
      <c r="AK342" s="1"/>
      <c r="AL342" s="1"/>
      <c r="AM342" s="1"/>
      <c r="AN342" s="1"/>
      <c r="AO342" s="1"/>
    </row>
    <row r="343" spans="1:41" x14ac:dyDescent="0.2">
      <c r="A343" s="118">
        <f t="shared" si="159"/>
        <v>40439</v>
      </c>
      <c r="B343" s="2">
        <f t="shared" si="149"/>
        <v>332199.30480887997</v>
      </c>
      <c r="C343" s="2">
        <f t="shared" si="160"/>
        <v>300000</v>
      </c>
      <c r="D343" s="50">
        <f t="shared" si="161"/>
        <v>3111.05</v>
      </c>
      <c r="E343" s="3">
        <f>IF(K343=1,VLOOKUP(A342,[1]Plan1!$AQ$43:$AS$500,3),E342)</f>
        <v>3112.29</v>
      </c>
      <c r="F343" s="7">
        <f t="shared" si="162"/>
        <v>40410</v>
      </c>
      <c r="G343" s="8">
        <f t="shared" si="150"/>
        <v>3.9857925780673042E-4</v>
      </c>
      <c r="H343" s="7">
        <f t="shared" si="163"/>
        <v>40471</v>
      </c>
      <c r="I343" s="7">
        <f t="shared" si="151"/>
        <v>40441</v>
      </c>
      <c r="J343" s="1">
        <f t="shared" si="164"/>
        <v>21</v>
      </c>
      <c r="K343" s="1">
        <f t="shared" si="152"/>
        <v>21</v>
      </c>
      <c r="L343" s="2">
        <f t="shared" si="153"/>
        <v>1.00039857</v>
      </c>
      <c r="M343" s="10">
        <f t="shared" si="147"/>
        <v>1.0000996499999999</v>
      </c>
      <c r="N343" s="10">
        <f t="shared" si="144"/>
        <v>1.0419381520894291</v>
      </c>
      <c r="O343" s="2">
        <f t="shared" si="146"/>
        <v>1.0423534299999999</v>
      </c>
      <c r="P343" s="2">
        <f t="shared" si="154"/>
        <v>312706.02899999998</v>
      </c>
      <c r="Q343" s="9">
        <f t="shared" si="148"/>
        <v>0</v>
      </c>
      <c r="R343" s="4">
        <f t="shared" si="155"/>
        <v>0</v>
      </c>
      <c r="S343" s="59">
        <f t="shared" si="156"/>
        <v>0</v>
      </c>
      <c r="T343" s="8">
        <f t="shared" si="165"/>
        <v>6.8500000000000005E-2</v>
      </c>
      <c r="U343" s="9">
        <f t="shared" si="166"/>
        <v>230</v>
      </c>
      <c r="V343" s="9">
        <v>252</v>
      </c>
      <c r="W343" s="10">
        <f t="shared" si="157"/>
        <v>1.0623373840000001</v>
      </c>
      <c r="X343" s="2">
        <f t="shared" si="158"/>
        <v>19493.27580888</v>
      </c>
      <c r="Y343" s="2">
        <v>0</v>
      </c>
      <c r="Z343" s="3">
        <f t="shared" si="145"/>
        <v>0</v>
      </c>
      <c r="AA343" s="1" t="str">
        <f t="shared" si="167"/>
        <v>A+J=</v>
      </c>
      <c r="AB343" s="7">
        <f t="shared" si="168"/>
        <v>40071</v>
      </c>
      <c r="AC343" s="5"/>
      <c r="AD343" s="1"/>
      <c r="AE343" s="7"/>
      <c r="AF343" s="1"/>
      <c r="AG343" s="1"/>
      <c r="AH343" s="1"/>
      <c r="AI343" s="1"/>
      <c r="AJ343" s="4"/>
      <c r="AK343" s="1"/>
      <c r="AL343" s="1"/>
      <c r="AM343" s="1"/>
      <c r="AN343" s="1"/>
      <c r="AO343" s="1"/>
    </row>
    <row r="344" spans="1:41" x14ac:dyDescent="0.2">
      <c r="A344" s="118">
        <f t="shared" si="159"/>
        <v>40440</v>
      </c>
      <c r="B344" s="2">
        <f t="shared" si="149"/>
        <v>332199.30480887997</v>
      </c>
      <c r="C344" s="2">
        <f t="shared" si="160"/>
        <v>300000</v>
      </c>
      <c r="D344" s="50">
        <f t="shared" si="161"/>
        <v>3111.05</v>
      </c>
      <c r="E344" s="3">
        <f>IF(K344=1,VLOOKUP(A343,[1]Plan1!$AQ$43:$AS$500,3),E343)</f>
        <v>3112.29</v>
      </c>
      <c r="F344" s="7">
        <f t="shared" si="162"/>
        <v>40410</v>
      </c>
      <c r="G344" s="8">
        <f t="shared" si="150"/>
        <v>3.9857925780673042E-4</v>
      </c>
      <c r="H344" s="7">
        <f t="shared" si="163"/>
        <v>40471</v>
      </c>
      <c r="I344" s="7">
        <f t="shared" si="151"/>
        <v>40441</v>
      </c>
      <c r="J344" s="1">
        <f t="shared" si="164"/>
        <v>21</v>
      </c>
      <c r="K344" s="1">
        <f t="shared" si="152"/>
        <v>21</v>
      </c>
      <c r="L344" s="2">
        <f t="shared" si="153"/>
        <v>1.00039857</v>
      </c>
      <c r="M344" s="10">
        <f t="shared" si="147"/>
        <v>1.0000996499999999</v>
      </c>
      <c r="N344" s="10">
        <f t="shared" si="144"/>
        <v>1.0419381520894291</v>
      </c>
      <c r="O344" s="2">
        <f t="shared" si="146"/>
        <v>1.0423534299999999</v>
      </c>
      <c r="P344" s="2">
        <f t="shared" si="154"/>
        <v>312706.02899999998</v>
      </c>
      <c r="Q344" s="9">
        <f t="shared" si="148"/>
        <v>0</v>
      </c>
      <c r="R344" s="4">
        <f t="shared" si="155"/>
        <v>0</v>
      </c>
      <c r="S344" s="59">
        <f t="shared" si="156"/>
        <v>0</v>
      </c>
      <c r="T344" s="8">
        <f t="shared" si="165"/>
        <v>6.8500000000000005E-2</v>
      </c>
      <c r="U344" s="9">
        <f t="shared" si="166"/>
        <v>230</v>
      </c>
      <c r="V344" s="9">
        <v>252</v>
      </c>
      <c r="W344" s="10">
        <f t="shared" si="157"/>
        <v>1.0623373840000001</v>
      </c>
      <c r="X344" s="2">
        <f t="shared" si="158"/>
        <v>19493.27580888</v>
      </c>
      <c r="Y344" s="2">
        <v>0</v>
      </c>
      <c r="Z344" s="3">
        <f t="shared" si="145"/>
        <v>0</v>
      </c>
      <c r="AA344" s="1" t="str">
        <f t="shared" si="167"/>
        <v>A+J=</v>
      </c>
      <c r="AB344" s="7">
        <f t="shared" si="168"/>
        <v>40071</v>
      </c>
      <c r="AC344" s="5"/>
      <c r="AD344" s="1"/>
      <c r="AE344" s="7"/>
      <c r="AF344" s="1"/>
      <c r="AG344" s="1"/>
      <c r="AH344" s="1"/>
      <c r="AI344" s="1"/>
      <c r="AJ344" s="4"/>
      <c r="AK344" s="1"/>
      <c r="AL344" s="1"/>
      <c r="AM344" s="1"/>
      <c r="AN344" s="1"/>
      <c r="AO344" s="1"/>
    </row>
    <row r="345" spans="1:41" x14ac:dyDescent="0.2">
      <c r="A345" s="118">
        <f t="shared" si="159"/>
        <v>40441</v>
      </c>
      <c r="B345" s="2">
        <f t="shared" si="149"/>
        <v>332199.30480887997</v>
      </c>
      <c r="C345" s="2">
        <f t="shared" si="160"/>
        <v>300000</v>
      </c>
      <c r="D345" s="50">
        <f t="shared" si="161"/>
        <v>3111.05</v>
      </c>
      <c r="E345" s="3">
        <f>IF(K345=1,VLOOKUP(A344,[1]Plan1!$AQ$43:$AS$500,3),E344)</f>
        <v>3112.29</v>
      </c>
      <c r="F345" s="7">
        <f t="shared" si="162"/>
        <v>40410</v>
      </c>
      <c r="G345" s="8">
        <f t="shared" si="150"/>
        <v>3.9857925780673042E-4</v>
      </c>
      <c r="H345" s="7">
        <f t="shared" si="163"/>
        <v>40471</v>
      </c>
      <c r="I345" s="7">
        <f t="shared" si="151"/>
        <v>40441</v>
      </c>
      <c r="J345" s="1">
        <f t="shared" si="164"/>
        <v>21</v>
      </c>
      <c r="K345" s="1">
        <f t="shared" si="152"/>
        <v>21</v>
      </c>
      <c r="L345" s="2">
        <f t="shared" si="153"/>
        <v>1.00039857</v>
      </c>
      <c r="M345" s="10">
        <f t="shared" si="147"/>
        <v>1.0000996499999999</v>
      </c>
      <c r="N345" s="10">
        <f t="shared" si="144"/>
        <v>1.0419381520894291</v>
      </c>
      <c r="O345" s="2">
        <f t="shared" si="146"/>
        <v>1.0423534299999999</v>
      </c>
      <c r="P345" s="2">
        <f t="shared" si="154"/>
        <v>312706.02899999998</v>
      </c>
      <c r="Q345" s="9">
        <f t="shared" si="148"/>
        <v>0</v>
      </c>
      <c r="R345" s="4">
        <f t="shared" si="155"/>
        <v>0</v>
      </c>
      <c r="S345" s="59">
        <f t="shared" si="156"/>
        <v>0</v>
      </c>
      <c r="T345" s="8">
        <f t="shared" si="165"/>
        <v>6.8500000000000005E-2</v>
      </c>
      <c r="U345" s="9">
        <f t="shared" si="166"/>
        <v>230</v>
      </c>
      <c r="V345" s="9">
        <v>252</v>
      </c>
      <c r="W345" s="10">
        <f t="shared" si="157"/>
        <v>1.0623373840000001</v>
      </c>
      <c r="X345" s="2">
        <f t="shared" si="158"/>
        <v>19493.27580888</v>
      </c>
      <c r="Y345" s="2">
        <v>0</v>
      </c>
      <c r="Z345" s="3">
        <f t="shared" si="145"/>
        <v>0</v>
      </c>
      <c r="AA345" s="1" t="str">
        <f t="shared" si="167"/>
        <v>A+J=</v>
      </c>
      <c r="AB345" s="7">
        <f t="shared" si="168"/>
        <v>40071</v>
      </c>
      <c r="AC345" s="5"/>
      <c r="AD345" s="1"/>
      <c r="AE345" s="7"/>
      <c r="AF345" s="1"/>
      <c r="AG345" s="1"/>
      <c r="AH345" s="1"/>
      <c r="AI345" s="1"/>
      <c r="AJ345" s="4"/>
      <c r="AK345" s="1"/>
      <c r="AL345" s="1"/>
      <c r="AM345" s="1"/>
      <c r="AN345" s="1"/>
      <c r="AO345" s="1"/>
    </row>
    <row r="346" spans="1:41" x14ac:dyDescent="0.2">
      <c r="A346" s="118">
        <f t="shared" si="159"/>
        <v>40442</v>
      </c>
      <c r="B346" s="2">
        <f t="shared" si="149"/>
        <v>332357.68328949</v>
      </c>
      <c r="C346" s="2">
        <f t="shared" si="160"/>
        <v>300000</v>
      </c>
      <c r="D346" s="50">
        <f t="shared" si="161"/>
        <v>3112.29</v>
      </c>
      <c r="E346" s="3">
        <f>IF(K346=1,VLOOKUP(A345,[1]Plan1!$AQ$43:$AS$500,3),E345)</f>
        <v>3126.29</v>
      </c>
      <c r="F346" s="7">
        <f t="shared" si="162"/>
        <v>40442</v>
      </c>
      <c r="G346" s="8">
        <f t="shared" si="150"/>
        <v>4.49829546732472E-3</v>
      </c>
      <c r="H346" s="7">
        <f t="shared" si="163"/>
        <v>40471</v>
      </c>
      <c r="I346" s="7">
        <f t="shared" si="151"/>
        <v>40471</v>
      </c>
      <c r="J346" s="1">
        <f t="shared" si="164"/>
        <v>21</v>
      </c>
      <c r="K346" s="1">
        <f t="shared" si="152"/>
        <v>1</v>
      </c>
      <c r="L346" s="2">
        <f t="shared" si="153"/>
        <v>1.00021374</v>
      </c>
      <c r="M346" s="10">
        <f t="shared" si="147"/>
        <v>1.00039857</v>
      </c>
      <c r="N346" s="10">
        <f t="shared" si="144"/>
        <v>1.0423534373787073</v>
      </c>
      <c r="O346" s="2">
        <f t="shared" si="146"/>
        <v>1.0425762300000001</v>
      </c>
      <c r="P346" s="2">
        <f t="shared" si="154"/>
        <v>312772.86900000001</v>
      </c>
      <c r="Q346" s="9">
        <f t="shared" si="148"/>
        <v>0</v>
      </c>
      <c r="R346" s="4">
        <f t="shared" si="155"/>
        <v>0</v>
      </c>
      <c r="S346" s="59">
        <f t="shared" si="156"/>
        <v>0</v>
      </c>
      <c r="T346" s="8">
        <f t="shared" si="165"/>
        <v>6.8500000000000005E-2</v>
      </c>
      <c r="U346" s="9">
        <f t="shared" si="166"/>
        <v>231</v>
      </c>
      <c r="V346" s="9">
        <v>252</v>
      </c>
      <c r="W346" s="10">
        <f t="shared" si="157"/>
        <v>1.06261673</v>
      </c>
      <c r="X346" s="2">
        <f t="shared" si="158"/>
        <v>19584.814289490001</v>
      </c>
      <c r="Y346" s="2">
        <v>0</v>
      </c>
      <c r="Z346" s="3">
        <f t="shared" si="145"/>
        <v>0</v>
      </c>
      <c r="AA346" s="1" t="str">
        <f t="shared" si="167"/>
        <v>A+J=</v>
      </c>
      <c r="AB346" s="7">
        <f t="shared" si="168"/>
        <v>40071</v>
      </c>
      <c r="AC346" s="5"/>
      <c r="AD346" s="1"/>
      <c r="AE346" s="7"/>
      <c r="AF346" s="1"/>
      <c r="AG346" s="1"/>
      <c r="AH346" s="1"/>
      <c r="AI346" s="1"/>
      <c r="AJ346" s="4"/>
      <c r="AK346" s="1"/>
      <c r="AL346" s="1"/>
      <c r="AM346" s="1"/>
      <c r="AN346" s="1"/>
      <c r="AO346" s="1"/>
    </row>
    <row r="347" spans="1:41" x14ac:dyDescent="0.2">
      <c r="A347" s="118">
        <f t="shared" si="159"/>
        <v>40443</v>
      </c>
      <c r="B347" s="2">
        <f t="shared" si="149"/>
        <v>332516.13501796999</v>
      </c>
      <c r="C347" s="2">
        <f t="shared" si="160"/>
        <v>300000</v>
      </c>
      <c r="D347" s="50">
        <f t="shared" si="161"/>
        <v>3112.29</v>
      </c>
      <c r="E347" s="3">
        <f>IF(K347=1,VLOOKUP(A346,[1]Plan1!$AQ$43:$AS$500,3),E346)</f>
        <v>3126.29</v>
      </c>
      <c r="F347" s="7">
        <f t="shared" si="162"/>
        <v>40442</v>
      </c>
      <c r="G347" s="8">
        <f t="shared" si="150"/>
        <v>4.49829546732472E-3</v>
      </c>
      <c r="H347" s="7">
        <f t="shared" si="163"/>
        <v>40471</v>
      </c>
      <c r="I347" s="7">
        <f t="shared" si="151"/>
        <v>40471</v>
      </c>
      <c r="J347" s="1">
        <f t="shared" si="164"/>
        <v>21</v>
      </c>
      <c r="K347" s="1">
        <f t="shared" si="152"/>
        <v>2</v>
      </c>
      <c r="L347" s="2">
        <f t="shared" si="153"/>
        <v>1.0004275300000001</v>
      </c>
      <c r="M347" s="10">
        <f t="shared" si="147"/>
        <v>1.00039857</v>
      </c>
      <c r="N347" s="10">
        <f t="shared" si="144"/>
        <v>1.0423534373787073</v>
      </c>
      <c r="O347" s="2">
        <f t="shared" si="146"/>
        <v>1.0427990700000001</v>
      </c>
      <c r="P347" s="2">
        <f t="shared" si="154"/>
        <v>312839.72100000002</v>
      </c>
      <c r="Q347" s="9">
        <f t="shared" si="148"/>
        <v>0</v>
      </c>
      <c r="R347" s="4">
        <f t="shared" si="155"/>
        <v>0</v>
      </c>
      <c r="S347" s="59">
        <f t="shared" si="156"/>
        <v>0</v>
      </c>
      <c r="T347" s="8">
        <f t="shared" si="165"/>
        <v>6.8500000000000005E-2</v>
      </c>
      <c r="U347" s="9">
        <f t="shared" si="166"/>
        <v>232</v>
      </c>
      <c r="V347" s="9">
        <v>252</v>
      </c>
      <c r="W347" s="10">
        <f t="shared" si="157"/>
        <v>1.06289615</v>
      </c>
      <c r="X347" s="2">
        <f t="shared" si="158"/>
        <v>19676.414017970001</v>
      </c>
      <c r="Y347" s="2">
        <v>0</v>
      </c>
      <c r="Z347" s="3">
        <f t="shared" si="145"/>
        <v>0</v>
      </c>
      <c r="AA347" s="1" t="str">
        <f t="shared" si="167"/>
        <v>A+J=</v>
      </c>
      <c r="AB347" s="7">
        <f t="shared" si="168"/>
        <v>40071</v>
      </c>
      <c r="AC347" s="5"/>
      <c r="AD347" s="1"/>
      <c r="AE347" s="7"/>
      <c r="AF347" s="1"/>
      <c r="AG347" s="1"/>
      <c r="AH347" s="1"/>
      <c r="AI347" s="1"/>
      <c r="AJ347" s="4"/>
      <c r="AK347" s="1"/>
      <c r="AL347" s="1"/>
      <c r="AM347" s="1"/>
      <c r="AN347" s="1"/>
      <c r="AO347" s="1"/>
    </row>
    <row r="348" spans="1:41" x14ac:dyDescent="0.2">
      <c r="A348" s="118">
        <f t="shared" si="159"/>
        <v>40444</v>
      </c>
      <c r="B348" s="2">
        <f t="shared" si="149"/>
        <v>332674.66608535999</v>
      </c>
      <c r="C348" s="2">
        <f t="shared" si="160"/>
        <v>300000</v>
      </c>
      <c r="D348" s="50">
        <f t="shared" si="161"/>
        <v>3112.29</v>
      </c>
      <c r="E348" s="3">
        <f>IF(K348=1,VLOOKUP(A347,[1]Plan1!$AQ$43:$AS$500,3),E347)</f>
        <v>3126.29</v>
      </c>
      <c r="F348" s="7">
        <f t="shared" si="162"/>
        <v>40442</v>
      </c>
      <c r="G348" s="8">
        <f t="shared" si="150"/>
        <v>4.49829546732472E-3</v>
      </c>
      <c r="H348" s="7">
        <f t="shared" si="163"/>
        <v>40471</v>
      </c>
      <c r="I348" s="7">
        <f t="shared" si="151"/>
        <v>40471</v>
      </c>
      <c r="J348" s="1">
        <f t="shared" si="164"/>
        <v>21</v>
      </c>
      <c r="K348" s="1">
        <f t="shared" si="152"/>
        <v>3</v>
      </c>
      <c r="L348" s="2">
        <f t="shared" si="153"/>
        <v>1.0006413700000001</v>
      </c>
      <c r="M348" s="10">
        <f t="shared" si="147"/>
        <v>1.00039857</v>
      </c>
      <c r="N348" s="10">
        <f t="shared" si="144"/>
        <v>1.0423534373787073</v>
      </c>
      <c r="O348" s="2">
        <f t="shared" si="146"/>
        <v>1.0430219700000001</v>
      </c>
      <c r="P348" s="2">
        <f t="shared" si="154"/>
        <v>312906.59100000001</v>
      </c>
      <c r="Q348" s="9">
        <f t="shared" si="148"/>
        <v>0</v>
      </c>
      <c r="R348" s="4">
        <f t="shared" si="155"/>
        <v>0</v>
      </c>
      <c r="S348" s="59">
        <f t="shared" si="156"/>
        <v>0</v>
      </c>
      <c r="T348" s="8">
        <f t="shared" si="165"/>
        <v>6.8500000000000005E-2</v>
      </c>
      <c r="U348" s="9">
        <f t="shared" si="166"/>
        <v>233</v>
      </c>
      <c r="V348" s="9">
        <v>252</v>
      </c>
      <c r="W348" s="10">
        <f t="shared" si="157"/>
        <v>1.0631756429999999</v>
      </c>
      <c r="X348" s="2">
        <f t="shared" si="158"/>
        <v>19768.07508536</v>
      </c>
      <c r="Y348" s="2">
        <v>0</v>
      </c>
      <c r="Z348" s="3">
        <f t="shared" si="145"/>
        <v>0</v>
      </c>
      <c r="AA348" s="1" t="str">
        <f t="shared" si="167"/>
        <v>A+J=</v>
      </c>
      <c r="AB348" s="7">
        <f t="shared" si="168"/>
        <v>40071</v>
      </c>
      <c r="AC348" s="5"/>
      <c r="AD348" s="1"/>
      <c r="AE348" s="7"/>
      <c r="AF348" s="1"/>
      <c r="AG348" s="1"/>
      <c r="AH348" s="1"/>
      <c r="AI348" s="1"/>
      <c r="AJ348" s="4"/>
      <c r="AK348" s="1"/>
      <c r="AL348" s="1"/>
      <c r="AM348" s="1"/>
      <c r="AN348" s="1"/>
      <c r="AO348" s="1"/>
    </row>
    <row r="349" spans="1:41" x14ac:dyDescent="0.2">
      <c r="A349" s="118">
        <f t="shared" si="159"/>
        <v>40445</v>
      </c>
      <c r="B349" s="2">
        <f t="shared" si="149"/>
        <v>332833.27364401001</v>
      </c>
      <c r="C349" s="2">
        <f t="shared" si="160"/>
        <v>300000</v>
      </c>
      <c r="D349" s="50">
        <f t="shared" si="161"/>
        <v>3112.29</v>
      </c>
      <c r="E349" s="3">
        <f>IF(K349=1,VLOOKUP(A348,[1]Plan1!$AQ$43:$AS$500,3),E348)</f>
        <v>3126.29</v>
      </c>
      <c r="F349" s="7">
        <f t="shared" si="162"/>
        <v>40442</v>
      </c>
      <c r="G349" s="8">
        <f t="shared" si="150"/>
        <v>4.49829546732472E-3</v>
      </c>
      <c r="H349" s="7">
        <f t="shared" si="163"/>
        <v>40471</v>
      </c>
      <c r="I349" s="7">
        <f t="shared" si="151"/>
        <v>40471</v>
      </c>
      <c r="J349" s="1">
        <f t="shared" si="164"/>
        <v>21</v>
      </c>
      <c r="K349" s="1">
        <f t="shared" si="152"/>
        <v>4</v>
      </c>
      <c r="L349" s="2">
        <f t="shared" si="153"/>
        <v>1.00085526</v>
      </c>
      <c r="M349" s="10">
        <f t="shared" si="147"/>
        <v>1.00039857</v>
      </c>
      <c r="N349" s="10">
        <f t="shared" si="144"/>
        <v>1.0423534373787073</v>
      </c>
      <c r="O349" s="2">
        <f t="shared" si="146"/>
        <v>1.04324492</v>
      </c>
      <c r="P349" s="2">
        <f t="shared" si="154"/>
        <v>312973.47600000002</v>
      </c>
      <c r="Q349" s="9">
        <f t="shared" si="148"/>
        <v>0</v>
      </c>
      <c r="R349" s="4">
        <f t="shared" si="155"/>
        <v>0</v>
      </c>
      <c r="S349" s="59">
        <f t="shared" si="156"/>
        <v>0</v>
      </c>
      <c r="T349" s="8">
        <f t="shared" si="165"/>
        <v>6.8500000000000005E-2</v>
      </c>
      <c r="U349" s="9">
        <f t="shared" si="166"/>
        <v>234</v>
      </c>
      <c r="V349" s="9">
        <v>252</v>
      </c>
      <c r="W349" s="10">
        <f t="shared" si="157"/>
        <v>1.0634552100000001</v>
      </c>
      <c r="X349" s="2">
        <f t="shared" si="158"/>
        <v>19859.797644009999</v>
      </c>
      <c r="Y349" s="2">
        <v>0</v>
      </c>
      <c r="Z349" s="3">
        <f t="shared" si="145"/>
        <v>0</v>
      </c>
      <c r="AA349" s="1" t="str">
        <f t="shared" si="167"/>
        <v>A+J=</v>
      </c>
      <c r="AB349" s="7">
        <f t="shared" si="168"/>
        <v>40071</v>
      </c>
      <c r="AC349" s="5"/>
      <c r="AD349" s="1"/>
      <c r="AE349" s="7"/>
      <c r="AF349" s="1"/>
      <c r="AG349" s="1"/>
      <c r="AH349" s="1"/>
      <c r="AI349" s="1"/>
      <c r="AJ349" s="4"/>
      <c r="AK349" s="1"/>
      <c r="AL349" s="1"/>
      <c r="AM349" s="1"/>
      <c r="AN349" s="1"/>
      <c r="AO349" s="1"/>
    </row>
    <row r="350" spans="1:41" x14ac:dyDescent="0.2">
      <c r="A350" s="118">
        <f t="shared" si="159"/>
        <v>40446</v>
      </c>
      <c r="B350" s="2">
        <f t="shared" si="149"/>
        <v>332991.95421709004</v>
      </c>
      <c r="C350" s="2">
        <f t="shared" si="160"/>
        <v>300000</v>
      </c>
      <c r="D350" s="50">
        <f t="shared" si="161"/>
        <v>3112.29</v>
      </c>
      <c r="E350" s="3">
        <f>IF(K350=1,VLOOKUP(A349,[1]Plan1!$AQ$43:$AS$500,3),E349)</f>
        <v>3126.29</v>
      </c>
      <c r="F350" s="7">
        <f t="shared" si="162"/>
        <v>40442</v>
      </c>
      <c r="G350" s="8">
        <f t="shared" si="150"/>
        <v>4.49829546732472E-3</v>
      </c>
      <c r="H350" s="7">
        <f t="shared" si="163"/>
        <v>40471</v>
      </c>
      <c r="I350" s="7">
        <f t="shared" si="151"/>
        <v>40471</v>
      </c>
      <c r="J350" s="1">
        <f t="shared" si="164"/>
        <v>21</v>
      </c>
      <c r="K350" s="1">
        <f t="shared" si="152"/>
        <v>5</v>
      </c>
      <c r="L350" s="2">
        <f t="shared" si="153"/>
        <v>1.0010691899999999</v>
      </c>
      <c r="M350" s="10">
        <f t="shared" si="147"/>
        <v>1.00039857</v>
      </c>
      <c r="N350" s="10">
        <f t="shared" si="144"/>
        <v>1.0423534373787073</v>
      </c>
      <c r="O350" s="2">
        <f t="shared" si="146"/>
        <v>1.0434679099999999</v>
      </c>
      <c r="P350" s="2">
        <f t="shared" si="154"/>
        <v>313040.37300000002</v>
      </c>
      <c r="Q350" s="9">
        <f t="shared" si="148"/>
        <v>0</v>
      </c>
      <c r="R350" s="4">
        <f t="shared" si="155"/>
        <v>0</v>
      </c>
      <c r="S350" s="59">
        <f t="shared" si="156"/>
        <v>0</v>
      </c>
      <c r="T350" s="8">
        <f t="shared" si="165"/>
        <v>6.8500000000000005E-2</v>
      </c>
      <c r="U350" s="9">
        <f t="shared" si="166"/>
        <v>235</v>
      </c>
      <c r="V350" s="9">
        <v>252</v>
      </c>
      <c r="W350" s="10">
        <f t="shared" si="157"/>
        <v>1.0637348499999999</v>
      </c>
      <c r="X350" s="2">
        <f t="shared" si="158"/>
        <v>19951.581217089999</v>
      </c>
      <c r="Y350" s="2">
        <v>0</v>
      </c>
      <c r="Z350" s="3">
        <f t="shared" si="145"/>
        <v>0</v>
      </c>
      <c r="AA350" s="1" t="str">
        <f t="shared" si="167"/>
        <v>A+J=</v>
      </c>
      <c r="AB350" s="7">
        <f t="shared" si="168"/>
        <v>40071</v>
      </c>
      <c r="AC350" s="5"/>
      <c r="AD350" s="1"/>
      <c r="AE350" s="7"/>
      <c r="AF350" s="1"/>
      <c r="AG350" s="1"/>
      <c r="AH350" s="1"/>
      <c r="AI350" s="1"/>
      <c r="AJ350" s="4"/>
      <c r="AK350" s="1"/>
      <c r="AL350" s="1"/>
      <c r="AM350" s="1"/>
      <c r="AN350" s="1"/>
      <c r="AO350" s="1"/>
    </row>
    <row r="351" spans="1:41" x14ac:dyDescent="0.2">
      <c r="A351" s="118">
        <f t="shared" si="159"/>
        <v>40447</v>
      </c>
      <c r="B351" s="2">
        <f t="shared" si="149"/>
        <v>332991.95421709004</v>
      </c>
      <c r="C351" s="2">
        <f t="shared" si="160"/>
        <v>300000</v>
      </c>
      <c r="D351" s="50">
        <f t="shared" si="161"/>
        <v>3112.29</v>
      </c>
      <c r="E351" s="3">
        <f>IF(K351=1,VLOOKUP(A350,[1]Plan1!$AQ$43:$AS$500,3),E350)</f>
        <v>3126.29</v>
      </c>
      <c r="F351" s="7">
        <f t="shared" si="162"/>
        <v>40442</v>
      </c>
      <c r="G351" s="8">
        <f t="shared" si="150"/>
        <v>4.49829546732472E-3</v>
      </c>
      <c r="H351" s="7">
        <f t="shared" si="163"/>
        <v>40471</v>
      </c>
      <c r="I351" s="7">
        <f t="shared" si="151"/>
        <v>40471</v>
      </c>
      <c r="J351" s="1">
        <f t="shared" si="164"/>
        <v>21</v>
      </c>
      <c r="K351" s="1">
        <f t="shared" si="152"/>
        <v>5</v>
      </c>
      <c r="L351" s="2">
        <f t="shared" si="153"/>
        <v>1.0010691899999999</v>
      </c>
      <c r="M351" s="10">
        <f t="shared" si="147"/>
        <v>1.00039857</v>
      </c>
      <c r="N351" s="10">
        <f t="shared" ref="N351:N414" si="169">IF(I351&gt;I350,N350*M351,N350)</f>
        <v>1.0423534373787073</v>
      </c>
      <c r="O351" s="2">
        <f t="shared" si="146"/>
        <v>1.0434679099999999</v>
      </c>
      <c r="P351" s="2">
        <f t="shared" si="154"/>
        <v>313040.37300000002</v>
      </c>
      <c r="Q351" s="9">
        <f t="shared" si="148"/>
        <v>0</v>
      </c>
      <c r="R351" s="4">
        <f t="shared" si="155"/>
        <v>0</v>
      </c>
      <c r="S351" s="59">
        <f t="shared" si="156"/>
        <v>0</v>
      </c>
      <c r="T351" s="8">
        <f t="shared" si="165"/>
        <v>6.8500000000000005E-2</v>
      </c>
      <c r="U351" s="9">
        <f t="shared" si="166"/>
        <v>235</v>
      </c>
      <c r="V351" s="9">
        <v>252</v>
      </c>
      <c r="W351" s="10">
        <f t="shared" si="157"/>
        <v>1.0637348499999999</v>
      </c>
      <c r="X351" s="2">
        <f t="shared" si="158"/>
        <v>19951.581217089999</v>
      </c>
      <c r="Y351" s="2">
        <v>0</v>
      </c>
      <c r="Z351" s="3">
        <f t="shared" si="145"/>
        <v>0</v>
      </c>
      <c r="AA351" s="1" t="str">
        <f t="shared" si="167"/>
        <v>A+J=</v>
      </c>
      <c r="AB351" s="7">
        <f t="shared" si="168"/>
        <v>40071</v>
      </c>
      <c r="AC351" s="5"/>
      <c r="AD351" s="1"/>
      <c r="AE351" s="7"/>
      <c r="AF351" s="1"/>
      <c r="AG351" s="1"/>
      <c r="AH351" s="1"/>
      <c r="AI351" s="1"/>
      <c r="AJ351" s="4"/>
      <c r="AK351" s="1"/>
      <c r="AL351" s="1"/>
      <c r="AM351" s="1"/>
      <c r="AN351" s="1"/>
      <c r="AO351" s="1"/>
    </row>
    <row r="352" spans="1:41" x14ac:dyDescent="0.2">
      <c r="A352" s="118">
        <f t="shared" si="159"/>
        <v>40448</v>
      </c>
      <c r="B352" s="2">
        <f t="shared" si="149"/>
        <v>332991.95421709004</v>
      </c>
      <c r="C352" s="2">
        <f t="shared" si="160"/>
        <v>300000</v>
      </c>
      <c r="D352" s="50">
        <f t="shared" si="161"/>
        <v>3112.29</v>
      </c>
      <c r="E352" s="3">
        <f>IF(K352=1,VLOOKUP(A351,[1]Plan1!$AQ$43:$AS$500,3),E351)</f>
        <v>3126.29</v>
      </c>
      <c r="F352" s="7">
        <f t="shared" si="162"/>
        <v>40442</v>
      </c>
      <c r="G352" s="8">
        <f t="shared" si="150"/>
        <v>4.49829546732472E-3</v>
      </c>
      <c r="H352" s="7">
        <f t="shared" si="163"/>
        <v>40471</v>
      </c>
      <c r="I352" s="7">
        <f t="shared" si="151"/>
        <v>40471</v>
      </c>
      <c r="J352" s="1">
        <f t="shared" si="164"/>
        <v>21</v>
      </c>
      <c r="K352" s="1">
        <f t="shared" si="152"/>
        <v>5</v>
      </c>
      <c r="L352" s="2">
        <f t="shared" si="153"/>
        <v>1.0010691899999999</v>
      </c>
      <c r="M352" s="10">
        <f t="shared" si="147"/>
        <v>1.00039857</v>
      </c>
      <c r="N352" s="10">
        <f t="shared" si="169"/>
        <v>1.0423534373787073</v>
      </c>
      <c r="O352" s="2">
        <f t="shared" si="146"/>
        <v>1.0434679099999999</v>
      </c>
      <c r="P352" s="2">
        <f t="shared" si="154"/>
        <v>313040.37300000002</v>
      </c>
      <c r="Q352" s="9">
        <f t="shared" si="148"/>
        <v>0</v>
      </c>
      <c r="R352" s="4">
        <f t="shared" si="155"/>
        <v>0</v>
      </c>
      <c r="S352" s="59">
        <f t="shared" si="156"/>
        <v>0</v>
      </c>
      <c r="T352" s="8">
        <f t="shared" si="165"/>
        <v>6.8500000000000005E-2</v>
      </c>
      <c r="U352" s="9">
        <f t="shared" si="166"/>
        <v>235</v>
      </c>
      <c r="V352" s="9">
        <v>252</v>
      </c>
      <c r="W352" s="10">
        <f t="shared" si="157"/>
        <v>1.0637348499999999</v>
      </c>
      <c r="X352" s="2">
        <f t="shared" si="158"/>
        <v>19951.581217089999</v>
      </c>
      <c r="Y352" s="2">
        <v>0</v>
      </c>
      <c r="Z352" s="3">
        <f t="shared" si="145"/>
        <v>0</v>
      </c>
      <c r="AA352" s="1" t="str">
        <f t="shared" si="167"/>
        <v>A+J=</v>
      </c>
      <c r="AB352" s="7">
        <f t="shared" si="168"/>
        <v>40071</v>
      </c>
      <c r="AC352" s="5"/>
      <c r="AD352" s="1"/>
      <c r="AE352" s="7"/>
      <c r="AF352" s="1"/>
      <c r="AG352" s="1"/>
      <c r="AH352" s="1"/>
      <c r="AI352" s="1"/>
      <c r="AJ352" s="4"/>
      <c r="AK352" s="1"/>
      <c r="AL352" s="1"/>
      <c r="AM352" s="1"/>
      <c r="AN352" s="1"/>
      <c r="AO352" s="1"/>
    </row>
    <row r="353" spans="1:41" x14ac:dyDescent="0.2">
      <c r="A353" s="118">
        <f t="shared" si="159"/>
        <v>40449</v>
      </c>
      <c r="B353" s="2">
        <f t="shared" si="149"/>
        <v>333150.70814245002</v>
      </c>
      <c r="C353" s="2">
        <f t="shared" si="160"/>
        <v>300000</v>
      </c>
      <c r="D353" s="50">
        <f t="shared" si="161"/>
        <v>3112.29</v>
      </c>
      <c r="E353" s="3">
        <f>IF(K353=1,VLOOKUP(A352,[1]Plan1!$AQ$43:$AS$500,3),E352)</f>
        <v>3126.29</v>
      </c>
      <c r="F353" s="7">
        <f t="shared" si="162"/>
        <v>40442</v>
      </c>
      <c r="G353" s="8">
        <f t="shared" si="150"/>
        <v>4.49829546732472E-3</v>
      </c>
      <c r="H353" s="7">
        <f t="shared" si="163"/>
        <v>40471</v>
      </c>
      <c r="I353" s="7">
        <f t="shared" si="151"/>
        <v>40471</v>
      </c>
      <c r="J353" s="1">
        <f t="shared" si="164"/>
        <v>21</v>
      </c>
      <c r="K353" s="1">
        <f t="shared" si="152"/>
        <v>6</v>
      </c>
      <c r="L353" s="2">
        <f t="shared" si="153"/>
        <v>1.0012831600000001</v>
      </c>
      <c r="M353" s="10">
        <f t="shared" si="147"/>
        <v>1.00039857</v>
      </c>
      <c r="N353" s="10">
        <f t="shared" si="169"/>
        <v>1.0423534373787073</v>
      </c>
      <c r="O353" s="2">
        <f t="shared" si="146"/>
        <v>1.0436909400000001</v>
      </c>
      <c r="P353" s="2">
        <f t="shared" si="154"/>
        <v>313107.28200000001</v>
      </c>
      <c r="Q353" s="9">
        <f t="shared" si="148"/>
        <v>0</v>
      </c>
      <c r="R353" s="4">
        <f t="shared" si="155"/>
        <v>0</v>
      </c>
      <c r="S353" s="59">
        <f t="shared" si="156"/>
        <v>0</v>
      </c>
      <c r="T353" s="8">
        <f t="shared" si="165"/>
        <v>6.8500000000000005E-2</v>
      </c>
      <c r="U353" s="9">
        <f t="shared" si="166"/>
        <v>236</v>
      </c>
      <c r="V353" s="9">
        <v>252</v>
      </c>
      <c r="W353" s="10">
        <f t="shared" si="157"/>
        <v>1.0640145640000001</v>
      </c>
      <c r="X353" s="2">
        <f t="shared" si="158"/>
        <v>20043.42614245</v>
      </c>
      <c r="Y353" s="2">
        <v>0</v>
      </c>
      <c r="Z353" s="3">
        <f t="shared" si="145"/>
        <v>0</v>
      </c>
      <c r="AA353" s="1" t="str">
        <f t="shared" si="167"/>
        <v>A+J=</v>
      </c>
      <c r="AB353" s="7">
        <f t="shared" si="168"/>
        <v>40071</v>
      </c>
      <c r="AC353" s="5"/>
      <c r="AD353" s="1"/>
      <c r="AE353" s="7"/>
      <c r="AF353" s="1"/>
      <c r="AG353" s="1"/>
      <c r="AH353" s="1"/>
      <c r="AI353" s="1"/>
      <c r="AJ353" s="4"/>
      <c r="AK353" s="1"/>
      <c r="AL353" s="1"/>
      <c r="AM353" s="1"/>
      <c r="AN353" s="1"/>
      <c r="AO353" s="1"/>
    </row>
    <row r="354" spans="1:41" x14ac:dyDescent="0.2">
      <c r="A354" s="118">
        <f t="shared" si="159"/>
        <v>40450</v>
      </c>
      <c r="B354" s="2">
        <f t="shared" si="149"/>
        <v>333309.53832470998</v>
      </c>
      <c r="C354" s="2">
        <f t="shared" si="160"/>
        <v>300000</v>
      </c>
      <c r="D354" s="50">
        <f t="shared" si="161"/>
        <v>3112.29</v>
      </c>
      <c r="E354" s="3">
        <f>IF(K354=1,VLOOKUP(A353,[1]Plan1!$AQ$43:$AS$500,3),E353)</f>
        <v>3126.29</v>
      </c>
      <c r="F354" s="7">
        <f t="shared" si="162"/>
        <v>40442</v>
      </c>
      <c r="G354" s="8">
        <f t="shared" si="150"/>
        <v>4.49829546732472E-3</v>
      </c>
      <c r="H354" s="7">
        <f t="shared" si="163"/>
        <v>40471</v>
      </c>
      <c r="I354" s="7">
        <f t="shared" si="151"/>
        <v>40471</v>
      </c>
      <c r="J354" s="1">
        <f t="shared" si="164"/>
        <v>21</v>
      </c>
      <c r="K354" s="1">
        <f t="shared" si="152"/>
        <v>7</v>
      </c>
      <c r="L354" s="2">
        <f t="shared" si="153"/>
        <v>1.0014971800000001</v>
      </c>
      <c r="M354" s="10">
        <f t="shared" si="147"/>
        <v>1.00039857</v>
      </c>
      <c r="N354" s="10">
        <f t="shared" si="169"/>
        <v>1.0423534373787073</v>
      </c>
      <c r="O354" s="2">
        <f t="shared" si="146"/>
        <v>1.0439140200000001</v>
      </c>
      <c r="P354" s="2">
        <f t="shared" si="154"/>
        <v>313174.20600000001</v>
      </c>
      <c r="Q354" s="9">
        <f t="shared" si="148"/>
        <v>0</v>
      </c>
      <c r="R354" s="4">
        <f t="shared" si="155"/>
        <v>0</v>
      </c>
      <c r="S354" s="59">
        <f t="shared" si="156"/>
        <v>0</v>
      </c>
      <c r="T354" s="8">
        <f t="shared" si="165"/>
        <v>6.8500000000000005E-2</v>
      </c>
      <c r="U354" s="9">
        <f t="shared" si="166"/>
        <v>237</v>
      </c>
      <c r="V354" s="9">
        <v>252</v>
      </c>
      <c r="W354" s="10">
        <f t="shared" si="157"/>
        <v>1.064294351</v>
      </c>
      <c r="X354" s="2">
        <f t="shared" si="158"/>
        <v>20135.332324710002</v>
      </c>
      <c r="Y354" s="2">
        <v>0</v>
      </c>
      <c r="Z354" s="3">
        <f t="shared" si="145"/>
        <v>0</v>
      </c>
      <c r="AA354" s="1" t="str">
        <f t="shared" si="167"/>
        <v>A+J=</v>
      </c>
      <c r="AB354" s="7">
        <f t="shared" si="168"/>
        <v>40071</v>
      </c>
      <c r="AC354" s="5"/>
      <c r="AD354" s="1"/>
      <c r="AE354" s="7"/>
      <c r="AF354" s="1"/>
      <c r="AG354" s="1"/>
      <c r="AH354" s="1"/>
      <c r="AI354" s="1"/>
      <c r="AJ354" s="4"/>
      <c r="AK354" s="1"/>
      <c r="AL354" s="1"/>
      <c r="AM354" s="1"/>
      <c r="AN354" s="1"/>
      <c r="AO354" s="1"/>
    </row>
    <row r="355" spans="1:41" x14ac:dyDescent="0.2">
      <c r="A355" s="118">
        <f t="shared" si="159"/>
        <v>40451</v>
      </c>
      <c r="B355" s="2">
        <f t="shared" si="149"/>
        <v>333468.44829807</v>
      </c>
      <c r="C355" s="2">
        <f t="shared" si="160"/>
        <v>300000</v>
      </c>
      <c r="D355" s="50">
        <f t="shared" si="161"/>
        <v>3112.29</v>
      </c>
      <c r="E355" s="3">
        <f>IF(K355=1,VLOOKUP(A354,[1]Plan1!$AQ$43:$AS$500,3),E354)</f>
        <v>3126.29</v>
      </c>
      <c r="F355" s="7">
        <f t="shared" si="162"/>
        <v>40442</v>
      </c>
      <c r="G355" s="8">
        <f t="shared" si="150"/>
        <v>4.49829546732472E-3</v>
      </c>
      <c r="H355" s="7">
        <f t="shared" si="163"/>
        <v>40471</v>
      </c>
      <c r="I355" s="7">
        <f t="shared" si="151"/>
        <v>40471</v>
      </c>
      <c r="J355" s="1">
        <f t="shared" si="164"/>
        <v>21</v>
      </c>
      <c r="K355" s="1">
        <f t="shared" si="152"/>
        <v>8</v>
      </c>
      <c r="L355" s="2">
        <f t="shared" si="153"/>
        <v>1.0017112500000001</v>
      </c>
      <c r="M355" s="10">
        <f t="shared" si="147"/>
        <v>1.00039857</v>
      </c>
      <c r="N355" s="10">
        <f t="shared" si="169"/>
        <v>1.0423534373787073</v>
      </c>
      <c r="O355" s="2">
        <f t="shared" si="146"/>
        <v>1.04413716</v>
      </c>
      <c r="P355" s="2">
        <f t="shared" si="154"/>
        <v>313241.14799999999</v>
      </c>
      <c r="Q355" s="9">
        <f t="shared" si="148"/>
        <v>0</v>
      </c>
      <c r="R355" s="4">
        <f t="shared" si="155"/>
        <v>0</v>
      </c>
      <c r="S355" s="59">
        <f t="shared" si="156"/>
        <v>0</v>
      </c>
      <c r="T355" s="8">
        <f t="shared" si="165"/>
        <v>6.8500000000000005E-2</v>
      </c>
      <c r="U355" s="9">
        <f t="shared" si="166"/>
        <v>238</v>
      </c>
      <c r="V355" s="9">
        <v>252</v>
      </c>
      <c r="W355" s="10">
        <f t="shared" si="157"/>
        <v>1.0645742119999999</v>
      </c>
      <c r="X355" s="2">
        <f t="shared" si="158"/>
        <v>20227.30029807</v>
      </c>
      <c r="Y355" s="2">
        <v>0</v>
      </c>
      <c r="Z355" s="3">
        <f t="shared" si="145"/>
        <v>0</v>
      </c>
      <c r="AA355" s="1" t="str">
        <f t="shared" si="167"/>
        <v>A+J=</v>
      </c>
      <c r="AB355" s="7">
        <f t="shared" si="168"/>
        <v>40071</v>
      </c>
      <c r="AC355" s="5"/>
      <c r="AD355" s="1"/>
      <c r="AE355" s="7"/>
      <c r="AF355" s="1"/>
      <c r="AG355" s="1"/>
      <c r="AH355" s="1"/>
      <c r="AI355" s="1"/>
      <c r="AJ355" s="4"/>
      <c r="AK355" s="1"/>
      <c r="AL355" s="1"/>
      <c r="AM355" s="1"/>
      <c r="AN355" s="1"/>
      <c r="AO355" s="1"/>
    </row>
    <row r="356" spans="1:41" x14ac:dyDescent="0.2">
      <c r="A356" s="118">
        <f t="shared" si="159"/>
        <v>40452</v>
      </c>
      <c r="B356" s="2">
        <f t="shared" si="149"/>
        <v>333627.43139009003</v>
      </c>
      <c r="C356" s="2">
        <f t="shared" si="160"/>
        <v>300000</v>
      </c>
      <c r="D356" s="50">
        <f t="shared" si="161"/>
        <v>3112.29</v>
      </c>
      <c r="E356" s="3">
        <f>IF(K356=1,VLOOKUP(A355,[1]Plan1!$AQ$43:$AS$500,3),E355)</f>
        <v>3126.29</v>
      </c>
      <c r="F356" s="7">
        <f t="shared" si="162"/>
        <v>40442</v>
      </c>
      <c r="G356" s="8">
        <f t="shared" si="150"/>
        <v>4.49829546732472E-3</v>
      </c>
      <c r="H356" s="7">
        <f t="shared" si="163"/>
        <v>40471</v>
      </c>
      <c r="I356" s="7">
        <f t="shared" si="151"/>
        <v>40471</v>
      </c>
      <c r="J356" s="1">
        <f t="shared" si="164"/>
        <v>21</v>
      </c>
      <c r="K356" s="1">
        <f t="shared" si="152"/>
        <v>9</v>
      </c>
      <c r="L356" s="2">
        <f t="shared" si="153"/>
        <v>1.00192536</v>
      </c>
      <c r="M356" s="10">
        <f t="shared" si="147"/>
        <v>1.00039857</v>
      </c>
      <c r="N356" s="10">
        <f t="shared" si="169"/>
        <v>1.0423534373787073</v>
      </c>
      <c r="O356" s="2">
        <f t="shared" si="146"/>
        <v>1.0443603400000001</v>
      </c>
      <c r="P356" s="2">
        <f t="shared" si="154"/>
        <v>313308.10200000001</v>
      </c>
      <c r="Q356" s="9">
        <f t="shared" si="148"/>
        <v>0</v>
      </c>
      <c r="R356" s="4">
        <f t="shared" si="155"/>
        <v>0</v>
      </c>
      <c r="S356" s="59">
        <f t="shared" si="156"/>
        <v>0</v>
      </c>
      <c r="T356" s="8">
        <f t="shared" si="165"/>
        <v>6.8500000000000005E-2</v>
      </c>
      <c r="U356" s="9">
        <f t="shared" si="166"/>
        <v>239</v>
      </c>
      <c r="V356" s="9">
        <v>252</v>
      </c>
      <c r="W356" s="10">
        <f t="shared" si="157"/>
        <v>1.0648541460000001</v>
      </c>
      <c r="X356" s="2">
        <f t="shared" si="158"/>
        <v>20319.329390089999</v>
      </c>
      <c r="Y356" s="2">
        <v>0</v>
      </c>
      <c r="Z356" s="3">
        <f t="shared" si="145"/>
        <v>0</v>
      </c>
      <c r="AA356" s="1" t="str">
        <f t="shared" si="167"/>
        <v>A+J=</v>
      </c>
      <c r="AB356" s="7">
        <f t="shared" si="168"/>
        <v>40071</v>
      </c>
      <c r="AC356" s="5"/>
      <c r="AD356" s="1"/>
      <c r="AE356" s="7"/>
      <c r="AF356" s="1"/>
      <c r="AG356" s="1"/>
      <c r="AH356" s="1"/>
      <c r="AI356" s="1"/>
      <c r="AJ356" s="4"/>
      <c r="AK356" s="1"/>
      <c r="AL356" s="1"/>
      <c r="AM356" s="1"/>
      <c r="AN356" s="1"/>
      <c r="AO356" s="1"/>
    </row>
    <row r="357" spans="1:41" x14ac:dyDescent="0.2">
      <c r="A357" s="118">
        <f t="shared" si="159"/>
        <v>40453</v>
      </c>
      <c r="B357" s="2">
        <f t="shared" si="149"/>
        <v>333786.49113426998</v>
      </c>
      <c r="C357" s="2">
        <f t="shared" si="160"/>
        <v>300000</v>
      </c>
      <c r="D357" s="50">
        <f t="shared" si="161"/>
        <v>3112.29</v>
      </c>
      <c r="E357" s="3">
        <f>IF(K357=1,VLOOKUP(A356,[1]Plan1!$AQ$43:$AS$500,3),E356)</f>
        <v>3126.29</v>
      </c>
      <c r="F357" s="7">
        <f t="shared" si="162"/>
        <v>40442</v>
      </c>
      <c r="G357" s="8">
        <f t="shared" si="150"/>
        <v>4.49829546732472E-3</v>
      </c>
      <c r="H357" s="7">
        <f t="shared" si="163"/>
        <v>40471</v>
      </c>
      <c r="I357" s="7">
        <f t="shared" si="151"/>
        <v>40471</v>
      </c>
      <c r="J357" s="1">
        <f t="shared" si="164"/>
        <v>21</v>
      </c>
      <c r="K357" s="1">
        <f t="shared" si="152"/>
        <v>10</v>
      </c>
      <c r="L357" s="2">
        <f t="shared" si="153"/>
        <v>1.0021395200000001</v>
      </c>
      <c r="M357" s="10">
        <f t="shared" si="147"/>
        <v>1.00039857</v>
      </c>
      <c r="N357" s="10">
        <f t="shared" si="169"/>
        <v>1.0423534373787073</v>
      </c>
      <c r="O357" s="2">
        <f t="shared" si="146"/>
        <v>1.0445835699999999</v>
      </c>
      <c r="P357" s="2">
        <f t="shared" si="154"/>
        <v>313375.071</v>
      </c>
      <c r="Q357" s="9">
        <f t="shared" si="148"/>
        <v>0</v>
      </c>
      <c r="R357" s="4">
        <f t="shared" si="155"/>
        <v>0</v>
      </c>
      <c r="S357" s="59">
        <f t="shared" si="156"/>
        <v>0</v>
      </c>
      <c r="T357" s="8">
        <f t="shared" si="165"/>
        <v>6.8500000000000005E-2</v>
      </c>
      <c r="U357" s="9">
        <f t="shared" si="166"/>
        <v>240</v>
      </c>
      <c r="V357" s="9">
        <v>252</v>
      </c>
      <c r="W357" s="10">
        <f t="shared" si="157"/>
        <v>1.0651341540000001</v>
      </c>
      <c r="X357" s="2">
        <f t="shared" si="158"/>
        <v>20411.42013427</v>
      </c>
      <c r="Y357" s="2">
        <v>0</v>
      </c>
      <c r="Z357" s="3">
        <f t="shared" si="145"/>
        <v>0</v>
      </c>
      <c r="AA357" s="1" t="str">
        <f t="shared" si="167"/>
        <v>A+J=</v>
      </c>
      <c r="AB357" s="7">
        <f t="shared" si="168"/>
        <v>40071</v>
      </c>
      <c r="AC357" s="5"/>
      <c r="AD357" s="1"/>
      <c r="AE357" s="7"/>
      <c r="AF357" s="1"/>
      <c r="AG357" s="1"/>
      <c r="AH357" s="1"/>
      <c r="AI357" s="1"/>
      <c r="AJ357" s="4"/>
      <c r="AK357" s="1"/>
      <c r="AL357" s="1"/>
      <c r="AM357" s="1"/>
      <c r="AN357" s="1"/>
      <c r="AO357" s="1"/>
    </row>
    <row r="358" spans="1:41" x14ac:dyDescent="0.2">
      <c r="A358" s="118">
        <f t="shared" si="159"/>
        <v>40454</v>
      </c>
      <c r="B358" s="2">
        <f t="shared" si="149"/>
        <v>333786.49113426998</v>
      </c>
      <c r="C358" s="2">
        <f t="shared" si="160"/>
        <v>300000</v>
      </c>
      <c r="D358" s="50">
        <f t="shared" si="161"/>
        <v>3112.29</v>
      </c>
      <c r="E358" s="3">
        <f>IF(K358=1,VLOOKUP(A357,[1]Plan1!$AQ$43:$AS$500,3),E357)</f>
        <v>3126.29</v>
      </c>
      <c r="F358" s="7">
        <f t="shared" si="162"/>
        <v>40442</v>
      </c>
      <c r="G358" s="8">
        <f t="shared" si="150"/>
        <v>4.49829546732472E-3</v>
      </c>
      <c r="H358" s="7">
        <f t="shared" si="163"/>
        <v>40471</v>
      </c>
      <c r="I358" s="7">
        <f t="shared" si="151"/>
        <v>40471</v>
      </c>
      <c r="J358" s="1">
        <f t="shared" si="164"/>
        <v>21</v>
      </c>
      <c r="K358" s="1">
        <f t="shared" si="152"/>
        <v>10</v>
      </c>
      <c r="L358" s="2">
        <f t="shared" si="153"/>
        <v>1.0021395200000001</v>
      </c>
      <c r="M358" s="10">
        <f t="shared" si="147"/>
        <v>1.00039857</v>
      </c>
      <c r="N358" s="10">
        <f t="shared" si="169"/>
        <v>1.0423534373787073</v>
      </c>
      <c r="O358" s="2">
        <f t="shared" si="146"/>
        <v>1.0445835699999999</v>
      </c>
      <c r="P358" s="2">
        <f t="shared" si="154"/>
        <v>313375.071</v>
      </c>
      <c r="Q358" s="9">
        <f t="shared" si="148"/>
        <v>0</v>
      </c>
      <c r="R358" s="4">
        <f t="shared" si="155"/>
        <v>0</v>
      </c>
      <c r="S358" s="59">
        <f t="shared" si="156"/>
        <v>0</v>
      </c>
      <c r="T358" s="8">
        <f t="shared" si="165"/>
        <v>6.8500000000000005E-2</v>
      </c>
      <c r="U358" s="9">
        <f t="shared" si="166"/>
        <v>240</v>
      </c>
      <c r="V358" s="9">
        <v>252</v>
      </c>
      <c r="W358" s="10">
        <f t="shared" si="157"/>
        <v>1.0651341540000001</v>
      </c>
      <c r="X358" s="2">
        <f t="shared" si="158"/>
        <v>20411.42013427</v>
      </c>
      <c r="Y358" s="2">
        <v>0</v>
      </c>
      <c r="Z358" s="3">
        <f t="shared" ref="Z358:Z421" si="170">IF(S358&gt;0,S358+X358+Y358,0)</f>
        <v>0</v>
      </c>
      <c r="AA358" s="1" t="str">
        <f t="shared" si="167"/>
        <v>A+J=</v>
      </c>
      <c r="AB358" s="7">
        <f t="shared" si="168"/>
        <v>40071</v>
      </c>
      <c r="AC358" s="5"/>
      <c r="AD358" s="1"/>
      <c r="AE358" s="7"/>
      <c r="AF358" s="1"/>
      <c r="AG358" s="1"/>
      <c r="AH358" s="1"/>
      <c r="AI358" s="1"/>
      <c r="AJ358" s="4"/>
      <c r="AK358" s="1"/>
      <c r="AL358" s="1"/>
      <c r="AM358" s="1"/>
      <c r="AN358" s="1"/>
      <c r="AO358" s="1"/>
    </row>
    <row r="359" spans="1:41" x14ac:dyDescent="0.2">
      <c r="A359" s="118">
        <f t="shared" si="159"/>
        <v>40455</v>
      </c>
      <c r="B359" s="2">
        <f t="shared" si="149"/>
        <v>333786.49113426998</v>
      </c>
      <c r="C359" s="2">
        <f t="shared" si="160"/>
        <v>300000</v>
      </c>
      <c r="D359" s="50">
        <f t="shared" si="161"/>
        <v>3112.29</v>
      </c>
      <c r="E359" s="3">
        <f>IF(K359=1,VLOOKUP(A358,[1]Plan1!$AQ$43:$AS$500,3),E358)</f>
        <v>3126.29</v>
      </c>
      <c r="F359" s="7">
        <f t="shared" si="162"/>
        <v>40442</v>
      </c>
      <c r="G359" s="8">
        <f t="shared" si="150"/>
        <v>4.49829546732472E-3</v>
      </c>
      <c r="H359" s="7">
        <f t="shared" si="163"/>
        <v>40471</v>
      </c>
      <c r="I359" s="7">
        <f t="shared" si="151"/>
        <v>40471</v>
      </c>
      <c r="J359" s="1">
        <f t="shared" si="164"/>
        <v>21</v>
      </c>
      <c r="K359" s="1">
        <f t="shared" si="152"/>
        <v>10</v>
      </c>
      <c r="L359" s="2">
        <f t="shared" si="153"/>
        <v>1.0021395200000001</v>
      </c>
      <c r="M359" s="10">
        <f t="shared" si="147"/>
        <v>1.00039857</v>
      </c>
      <c r="N359" s="10">
        <f t="shared" si="169"/>
        <v>1.0423534373787073</v>
      </c>
      <c r="O359" s="2">
        <f t="shared" si="146"/>
        <v>1.0445835699999999</v>
      </c>
      <c r="P359" s="2">
        <f t="shared" si="154"/>
        <v>313375.071</v>
      </c>
      <c r="Q359" s="9">
        <f t="shared" si="148"/>
        <v>0</v>
      </c>
      <c r="R359" s="4">
        <f t="shared" si="155"/>
        <v>0</v>
      </c>
      <c r="S359" s="59">
        <f t="shared" si="156"/>
        <v>0</v>
      </c>
      <c r="T359" s="8">
        <f t="shared" si="165"/>
        <v>6.8500000000000005E-2</v>
      </c>
      <c r="U359" s="9">
        <f t="shared" si="166"/>
        <v>240</v>
      </c>
      <c r="V359" s="9">
        <v>252</v>
      </c>
      <c r="W359" s="10">
        <f t="shared" si="157"/>
        <v>1.0651341540000001</v>
      </c>
      <c r="X359" s="2">
        <f t="shared" si="158"/>
        <v>20411.42013427</v>
      </c>
      <c r="Y359" s="2">
        <v>0</v>
      </c>
      <c r="Z359" s="3">
        <f t="shared" si="170"/>
        <v>0</v>
      </c>
      <c r="AA359" s="1" t="str">
        <f t="shared" si="167"/>
        <v>A+J=</v>
      </c>
      <c r="AB359" s="7">
        <f t="shared" si="168"/>
        <v>40071</v>
      </c>
      <c r="AC359" s="5"/>
      <c r="AD359" s="1"/>
      <c r="AE359" s="7"/>
      <c r="AF359" s="1"/>
      <c r="AG359" s="1"/>
      <c r="AH359" s="1"/>
      <c r="AI359" s="1"/>
      <c r="AJ359" s="4"/>
      <c r="AK359" s="1"/>
      <c r="AL359" s="1"/>
      <c r="AM359" s="1"/>
      <c r="AN359" s="1"/>
      <c r="AO359" s="1"/>
    </row>
    <row r="360" spans="1:41" x14ac:dyDescent="0.2">
      <c r="A360" s="118">
        <f t="shared" si="159"/>
        <v>40456</v>
      </c>
      <c r="B360" s="2">
        <f t="shared" si="149"/>
        <v>333945.62755808997</v>
      </c>
      <c r="C360" s="2">
        <f t="shared" si="160"/>
        <v>300000</v>
      </c>
      <c r="D360" s="50">
        <f t="shared" si="161"/>
        <v>3112.29</v>
      </c>
      <c r="E360" s="3">
        <f>IF(K360=1,VLOOKUP(A359,[1]Plan1!$AQ$43:$AS$500,3),E359)</f>
        <v>3126.29</v>
      </c>
      <c r="F360" s="7">
        <f t="shared" si="162"/>
        <v>40442</v>
      </c>
      <c r="G360" s="8">
        <f t="shared" si="150"/>
        <v>4.49829546732472E-3</v>
      </c>
      <c r="H360" s="7">
        <f t="shared" si="163"/>
        <v>40471</v>
      </c>
      <c r="I360" s="7">
        <f t="shared" si="151"/>
        <v>40471</v>
      </c>
      <c r="J360" s="1">
        <f t="shared" si="164"/>
        <v>21</v>
      </c>
      <c r="K360" s="1">
        <f t="shared" si="152"/>
        <v>11</v>
      </c>
      <c r="L360" s="2">
        <f t="shared" si="153"/>
        <v>1.0023537300000001</v>
      </c>
      <c r="M360" s="10">
        <f t="shared" si="147"/>
        <v>1.00039857</v>
      </c>
      <c r="N360" s="10">
        <f t="shared" si="169"/>
        <v>1.0423534373787073</v>
      </c>
      <c r="O360" s="2">
        <f t="shared" si="146"/>
        <v>1.0448068500000001</v>
      </c>
      <c r="P360" s="2">
        <f t="shared" si="154"/>
        <v>313442.05499999999</v>
      </c>
      <c r="Q360" s="9">
        <f t="shared" si="148"/>
        <v>0</v>
      </c>
      <c r="R360" s="4">
        <f t="shared" si="155"/>
        <v>0</v>
      </c>
      <c r="S360" s="59">
        <f t="shared" si="156"/>
        <v>0</v>
      </c>
      <c r="T360" s="8">
        <f t="shared" si="165"/>
        <v>6.8500000000000005E-2</v>
      </c>
      <c r="U360" s="9">
        <f t="shared" si="166"/>
        <v>241</v>
      </c>
      <c r="V360" s="9">
        <v>252</v>
      </c>
      <c r="W360" s="10">
        <f t="shared" si="157"/>
        <v>1.0654142360000001</v>
      </c>
      <c r="X360" s="2">
        <f t="shared" si="158"/>
        <v>20503.57255809</v>
      </c>
      <c r="Y360" s="2">
        <v>0</v>
      </c>
      <c r="Z360" s="3">
        <f t="shared" si="170"/>
        <v>0</v>
      </c>
      <c r="AA360" s="1" t="str">
        <f t="shared" si="167"/>
        <v>A+J=</v>
      </c>
      <c r="AB360" s="7">
        <f t="shared" si="168"/>
        <v>40071</v>
      </c>
      <c r="AC360" s="5"/>
      <c r="AD360" s="1"/>
      <c r="AE360" s="7"/>
      <c r="AF360" s="1"/>
      <c r="AG360" s="1"/>
      <c r="AH360" s="1"/>
      <c r="AI360" s="1"/>
      <c r="AJ360" s="4"/>
      <c r="AK360" s="1"/>
      <c r="AL360" s="1"/>
      <c r="AM360" s="1"/>
      <c r="AN360" s="1"/>
      <c r="AO360" s="1"/>
    </row>
    <row r="361" spans="1:41" x14ac:dyDescent="0.2">
      <c r="A361" s="118">
        <f t="shared" si="159"/>
        <v>40457</v>
      </c>
      <c r="B361" s="2">
        <f t="shared" si="149"/>
        <v>334104.84068902</v>
      </c>
      <c r="C361" s="2">
        <f t="shared" si="160"/>
        <v>300000</v>
      </c>
      <c r="D361" s="50">
        <f t="shared" si="161"/>
        <v>3112.29</v>
      </c>
      <c r="E361" s="3">
        <f>IF(K361=1,VLOOKUP(A360,[1]Plan1!$AQ$43:$AS$500,3),E360)</f>
        <v>3126.29</v>
      </c>
      <c r="F361" s="7">
        <f t="shared" si="162"/>
        <v>40442</v>
      </c>
      <c r="G361" s="8">
        <f t="shared" si="150"/>
        <v>4.49829546732472E-3</v>
      </c>
      <c r="H361" s="7">
        <f t="shared" si="163"/>
        <v>40471</v>
      </c>
      <c r="I361" s="7">
        <f t="shared" si="151"/>
        <v>40471</v>
      </c>
      <c r="J361" s="1">
        <f t="shared" si="164"/>
        <v>21</v>
      </c>
      <c r="K361" s="1">
        <f t="shared" si="152"/>
        <v>12</v>
      </c>
      <c r="L361" s="2">
        <f t="shared" si="153"/>
        <v>1.00256798</v>
      </c>
      <c r="M361" s="10">
        <f t="shared" si="147"/>
        <v>1.00039857</v>
      </c>
      <c r="N361" s="10">
        <f t="shared" si="169"/>
        <v>1.0423534373787073</v>
      </c>
      <c r="O361" s="2">
        <f t="shared" ref="O361:O424" si="171">TRUNC(TRUNC((L361*N361),15),8)</f>
        <v>1.0450301799999999</v>
      </c>
      <c r="P361" s="2">
        <f t="shared" si="154"/>
        <v>313509.054</v>
      </c>
      <c r="Q361" s="9">
        <f t="shared" si="148"/>
        <v>0</v>
      </c>
      <c r="R361" s="4">
        <f t="shared" si="155"/>
        <v>0</v>
      </c>
      <c r="S361" s="59">
        <f t="shared" si="156"/>
        <v>0</v>
      </c>
      <c r="T361" s="8">
        <f t="shared" si="165"/>
        <v>6.8500000000000005E-2</v>
      </c>
      <c r="U361" s="9">
        <f t="shared" si="166"/>
        <v>242</v>
      </c>
      <c r="V361" s="9">
        <v>252</v>
      </c>
      <c r="W361" s="10">
        <f t="shared" si="157"/>
        <v>1.0656943919999999</v>
      </c>
      <c r="X361" s="2">
        <f t="shared" si="158"/>
        <v>20595.786689019998</v>
      </c>
      <c r="Y361" s="2">
        <v>0</v>
      </c>
      <c r="Z361" s="3">
        <f t="shared" si="170"/>
        <v>0</v>
      </c>
      <c r="AA361" s="1" t="str">
        <f t="shared" si="167"/>
        <v>A+J=</v>
      </c>
      <c r="AB361" s="7">
        <f t="shared" si="168"/>
        <v>40071</v>
      </c>
      <c r="AC361" s="5"/>
      <c r="AD361" s="1"/>
      <c r="AE361" s="7"/>
      <c r="AF361" s="1"/>
      <c r="AG361" s="1"/>
      <c r="AH361" s="1"/>
      <c r="AI361" s="1"/>
      <c r="AJ361" s="4"/>
      <c r="AK361" s="1"/>
      <c r="AL361" s="1"/>
      <c r="AM361" s="1"/>
      <c r="AN361" s="1"/>
      <c r="AO361" s="1"/>
    </row>
    <row r="362" spans="1:41" x14ac:dyDescent="0.2">
      <c r="A362" s="118">
        <f t="shared" si="159"/>
        <v>40458</v>
      </c>
      <c r="B362" s="2">
        <f t="shared" si="149"/>
        <v>334264.12384511996</v>
      </c>
      <c r="C362" s="2">
        <f t="shared" si="160"/>
        <v>300000</v>
      </c>
      <c r="D362" s="50">
        <f t="shared" si="161"/>
        <v>3112.29</v>
      </c>
      <c r="E362" s="3">
        <f>IF(K362=1,VLOOKUP(A361,[1]Plan1!$AQ$43:$AS$500,3),E361)</f>
        <v>3126.29</v>
      </c>
      <c r="F362" s="7">
        <f t="shared" si="162"/>
        <v>40442</v>
      </c>
      <c r="G362" s="8">
        <f t="shared" si="150"/>
        <v>4.49829546732472E-3</v>
      </c>
      <c r="H362" s="7">
        <f t="shared" si="163"/>
        <v>40471</v>
      </c>
      <c r="I362" s="7">
        <f t="shared" si="151"/>
        <v>40471</v>
      </c>
      <c r="J362" s="1">
        <f t="shared" si="164"/>
        <v>21</v>
      </c>
      <c r="K362" s="1">
        <f t="shared" si="152"/>
        <v>13</v>
      </c>
      <c r="L362" s="2">
        <f t="shared" si="153"/>
        <v>1.00278227</v>
      </c>
      <c r="M362" s="10">
        <f t="shared" ref="M362:M425" si="172">IF(I362&gt;I361,L361,M361)</f>
        <v>1.00039857</v>
      </c>
      <c r="N362" s="10">
        <f t="shared" si="169"/>
        <v>1.0423534373787073</v>
      </c>
      <c r="O362" s="2">
        <f t="shared" si="171"/>
        <v>1.04525354</v>
      </c>
      <c r="P362" s="2">
        <f t="shared" si="154"/>
        <v>313576.06199999998</v>
      </c>
      <c r="Q362" s="9">
        <f t="shared" si="148"/>
        <v>0</v>
      </c>
      <c r="R362" s="4">
        <f t="shared" si="155"/>
        <v>0</v>
      </c>
      <c r="S362" s="59">
        <f t="shared" si="156"/>
        <v>0</v>
      </c>
      <c r="T362" s="8">
        <f t="shared" si="165"/>
        <v>6.8500000000000005E-2</v>
      </c>
      <c r="U362" s="9">
        <f t="shared" si="166"/>
        <v>243</v>
      </c>
      <c r="V362" s="9">
        <v>252</v>
      </c>
      <c r="W362" s="10">
        <f t="shared" si="157"/>
        <v>1.0659746210000001</v>
      </c>
      <c r="X362" s="2">
        <f t="shared" si="158"/>
        <v>20688.061845119999</v>
      </c>
      <c r="Y362" s="2">
        <v>0</v>
      </c>
      <c r="Z362" s="3">
        <f t="shared" si="170"/>
        <v>0</v>
      </c>
      <c r="AA362" s="1" t="str">
        <f t="shared" si="167"/>
        <v>A+J=</v>
      </c>
      <c r="AB362" s="7">
        <f t="shared" si="168"/>
        <v>40071</v>
      </c>
      <c r="AC362" s="5"/>
      <c r="AD362" s="1"/>
      <c r="AE362" s="7"/>
      <c r="AF362" s="1"/>
      <c r="AG362" s="1"/>
      <c r="AH362" s="1"/>
      <c r="AI362" s="1"/>
      <c r="AJ362" s="4"/>
      <c r="AK362" s="1"/>
      <c r="AL362" s="1"/>
      <c r="AM362" s="1"/>
      <c r="AN362" s="1"/>
      <c r="AO362" s="1"/>
    </row>
    <row r="363" spans="1:41" x14ac:dyDescent="0.2">
      <c r="A363" s="118">
        <f t="shared" si="159"/>
        <v>40459</v>
      </c>
      <c r="B363" s="2">
        <f t="shared" si="149"/>
        <v>334423.48664491996</v>
      </c>
      <c r="C363" s="2">
        <f t="shared" si="160"/>
        <v>300000</v>
      </c>
      <c r="D363" s="50">
        <f t="shared" si="161"/>
        <v>3112.29</v>
      </c>
      <c r="E363" s="3">
        <f>IF(K363=1,VLOOKUP(A362,[1]Plan1!$AQ$43:$AS$500,3),E362)</f>
        <v>3126.29</v>
      </c>
      <c r="F363" s="7">
        <f t="shared" si="162"/>
        <v>40442</v>
      </c>
      <c r="G363" s="8">
        <f t="shared" si="150"/>
        <v>4.49829546732472E-3</v>
      </c>
      <c r="H363" s="7">
        <f t="shared" si="163"/>
        <v>40471</v>
      </c>
      <c r="I363" s="7">
        <f t="shared" si="151"/>
        <v>40471</v>
      </c>
      <c r="J363" s="1">
        <f t="shared" si="164"/>
        <v>21</v>
      </c>
      <c r="K363" s="1">
        <f t="shared" si="152"/>
        <v>14</v>
      </c>
      <c r="L363" s="2">
        <f t="shared" si="153"/>
        <v>1.0029966100000001</v>
      </c>
      <c r="M363" s="10">
        <f t="shared" si="172"/>
        <v>1.00039857</v>
      </c>
      <c r="N363" s="10">
        <f t="shared" si="169"/>
        <v>1.0423534373787073</v>
      </c>
      <c r="O363" s="2">
        <f t="shared" si="171"/>
        <v>1.04547696</v>
      </c>
      <c r="P363" s="2">
        <f t="shared" si="154"/>
        <v>313643.08799999999</v>
      </c>
      <c r="Q363" s="9">
        <f t="shared" si="148"/>
        <v>0</v>
      </c>
      <c r="R363" s="4">
        <f t="shared" si="155"/>
        <v>0</v>
      </c>
      <c r="S363" s="59">
        <f t="shared" si="156"/>
        <v>0</v>
      </c>
      <c r="T363" s="8">
        <f t="shared" si="165"/>
        <v>6.8500000000000005E-2</v>
      </c>
      <c r="U363" s="9">
        <f t="shared" si="166"/>
        <v>244</v>
      </c>
      <c r="V363" s="9">
        <v>252</v>
      </c>
      <c r="W363" s="10">
        <f t="shared" si="157"/>
        <v>1.066254923</v>
      </c>
      <c r="X363" s="2">
        <f t="shared" si="158"/>
        <v>20780.398644919998</v>
      </c>
      <c r="Y363" s="2">
        <v>0</v>
      </c>
      <c r="Z363" s="3">
        <f t="shared" si="170"/>
        <v>0</v>
      </c>
      <c r="AA363" s="1" t="str">
        <f t="shared" si="167"/>
        <v>A+J=</v>
      </c>
      <c r="AB363" s="7">
        <f t="shared" si="168"/>
        <v>40071</v>
      </c>
      <c r="AC363" s="5"/>
      <c r="AD363" s="1"/>
      <c r="AE363" s="7"/>
      <c r="AF363" s="1"/>
      <c r="AG363" s="1"/>
      <c r="AH363" s="1"/>
      <c r="AI363" s="1"/>
      <c r="AJ363" s="4"/>
      <c r="AK363" s="1"/>
      <c r="AL363" s="1"/>
      <c r="AM363" s="1"/>
      <c r="AN363" s="1"/>
      <c r="AO363" s="1"/>
    </row>
    <row r="364" spans="1:41" x14ac:dyDescent="0.2">
      <c r="A364" s="118">
        <f t="shared" si="159"/>
        <v>40460</v>
      </c>
      <c r="B364" s="2">
        <f t="shared" si="149"/>
        <v>334582.92654605</v>
      </c>
      <c r="C364" s="2">
        <f t="shared" si="160"/>
        <v>300000</v>
      </c>
      <c r="D364" s="50">
        <f t="shared" si="161"/>
        <v>3112.29</v>
      </c>
      <c r="E364" s="3">
        <f>IF(K364=1,VLOOKUP(A363,[1]Plan1!$AQ$43:$AS$500,3),E363)</f>
        <v>3126.29</v>
      </c>
      <c r="F364" s="7">
        <f t="shared" si="162"/>
        <v>40442</v>
      </c>
      <c r="G364" s="8">
        <f t="shared" si="150"/>
        <v>4.49829546732472E-3</v>
      </c>
      <c r="H364" s="7">
        <f t="shared" si="163"/>
        <v>40471</v>
      </c>
      <c r="I364" s="7">
        <f t="shared" si="151"/>
        <v>40471</v>
      </c>
      <c r="J364" s="1">
        <f t="shared" si="164"/>
        <v>21</v>
      </c>
      <c r="K364" s="1">
        <f t="shared" si="152"/>
        <v>15</v>
      </c>
      <c r="L364" s="2">
        <f t="shared" si="153"/>
        <v>1.0032110000000001</v>
      </c>
      <c r="M364" s="10">
        <f t="shared" si="172"/>
        <v>1.00039857</v>
      </c>
      <c r="N364" s="10">
        <f t="shared" si="169"/>
        <v>1.0423534373787073</v>
      </c>
      <c r="O364" s="2">
        <f t="shared" si="171"/>
        <v>1.0457004299999999</v>
      </c>
      <c r="P364" s="2">
        <f t="shared" si="154"/>
        <v>313710.12900000002</v>
      </c>
      <c r="Q364" s="9">
        <f t="shared" si="148"/>
        <v>0</v>
      </c>
      <c r="R364" s="4">
        <f t="shared" si="155"/>
        <v>0</v>
      </c>
      <c r="S364" s="59">
        <f t="shared" si="156"/>
        <v>0</v>
      </c>
      <c r="T364" s="8">
        <f t="shared" si="165"/>
        <v>6.8500000000000005E-2</v>
      </c>
      <c r="U364" s="9">
        <f t="shared" si="166"/>
        <v>245</v>
      </c>
      <c r="V364" s="9">
        <v>252</v>
      </c>
      <c r="W364" s="10">
        <f t="shared" si="157"/>
        <v>1.0665353</v>
      </c>
      <c r="X364" s="2">
        <f t="shared" si="158"/>
        <v>20872.797546049998</v>
      </c>
      <c r="Y364" s="2">
        <v>0</v>
      </c>
      <c r="Z364" s="3">
        <f t="shared" si="170"/>
        <v>0</v>
      </c>
      <c r="AA364" s="1" t="str">
        <f t="shared" si="167"/>
        <v>A+J=</v>
      </c>
      <c r="AB364" s="7">
        <f t="shared" si="168"/>
        <v>40071</v>
      </c>
      <c r="AC364" s="5"/>
      <c r="AD364" s="1"/>
      <c r="AE364" s="7"/>
      <c r="AF364" s="1"/>
      <c r="AG364" s="1"/>
      <c r="AH364" s="1"/>
      <c r="AI364" s="1"/>
      <c r="AJ364" s="4"/>
      <c r="AK364" s="1"/>
      <c r="AL364" s="1"/>
      <c r="AM364" s="1"/>
      <c r="AN364" s="1"/>
      <c r="AO364" s="1"/>
    </row>
    <row r="365" spans="1:41" x14ac:dyDescent="0.2">
      <c r="A365" s="118">
        <f t="shared" si="159"/>
        <v>40461</v>
      </c>
      <c r="B365" s="2">
        <f t="shared" si="149"/>
        <v>334582.92654605</v>
      </c>
      <c r="C365" s="2">
        <f t="shared" si="160"/>
        <v>300000</v>
      </c>
      <c r="D365" s="50">
        <f t="shared" si="161"/>
        <v>3112.29</v>
      </c>
      <c r="E365" s="3">
        <f>IF(K365=1,VLOOKUP(A364,[1]Plan1!$AQ$43:$AS$500,3),E364)</f>
        <v>3126.29</v>
      </c>
      <c r="F365" s="7">
        <f t="shared" si="162"/>
        <v>40442</v>
      </c>
      <c r="G365" s="8">
        <f t="shared" si="150"/>
        <v>4.49829546732472E-3</v>
      </c>
      <c r="H365" s="7">
        <f t="shared" si="163"/>
        <v>40471</v>
      </c>
      <c r="I365" s="7">
        <f t="shared" si="151"/>
        <v>40471</v>
      </c>
      <c r="J365" s="1">
        <f t="shared" si="164"/>
        <v>21</v>
      </c>
      <c r="K365" s="1">
        <f t="shared" si="152"/>
        <v>15</v>
      </c>
      <c r="L365" s="2">
        <f t="shared" si="153"/>
        <v>1.0032110000000001</v>
      </c>
      <c r="M365" s="10">
        <f t="shared" si="172"/>
        <v>1.00039857</v>
      </c>
      <c r="N365" s="10">
        <f t="shared" si="169"/>
        <v>1.0423534373787073</v>
      </c>
      <c r="O365" s="2">
        <f t="shared" si="171"/>
        <v>1.0457004299999999</v>
      </c>
      <c r="P365" s="2">
        <f t="shared" si="154"/>
        <v>313710.12900000002</v>
      </c>
      <c r="Q365" s="9">
        <f t="shared" si="148"/>
        <v>0</v>
      </c>
      <c r="R365" s="4">
        <f t="shared" si="155"/>
        <v>0</v>
      </c>
      <c r="S365" s="59">
        <f t="shared" si="156"/>
        <v>0</v>
      </c>
      <c r="T365" s="8">
        <f t="shared" si="165"/>
        <v>6.8500000000000005E-2</v>
      </c>
      <c r="U365" s="9">
        <f t="shared" si="166"/>
        <v>245</v>
      </c>
      <c r="V365" s="9">
        <v>252</v>
      </c>
      <c r="W365" s="10">
        <f t="shared" si="157"/>
        <v>1.0665353</v>
      </c>
      <c r="X365" s="2">
        <f t="shared" si="158"/>
        <v>20872.797546049998</v>
      </c>
      <c r="Y365" s="2">
        <v>0</v>
      </c>
      <c r="Z365" s="3">
        <f t="shared" si="170"/>
        <v>0</v>
      </c>
      <c r="AA365" s="1" t="str">
        <f t="shared" si="167"/>
        <v>A+J=</v>
      </c>
      <c r="AB365" s="7">
        <f t="shared" si="168"/>
        <v>40071</v>
      </c>
      <c r="AC365" s="5"/>
      <c r="AD365" s="1"/>
      <c r="AE365" s="7"/>
      <c r="AF365" s="1"/>
      <c r="AG365" s="1"/>
      <c r="AH365" s="1"/>
      <c r="AI365" s="1"/>
      <c r="AJ365" s="4"/>
      <c r="AK365" s="1"/>
      <c r="AL365" s="1"/>
      <c r="AM365" s="1"/>
      <c r="AN365" s="1"/>
      <c r="AO365" s="1"/>
    </row>
    <row r="366" spans="1:41" x14ac:dyDescent="0.2">
      <c r="A366" s="118">
        <f t="shared" si="159"/>
        <v>40462</v>
      </c>
      <c r="B366" s="2">
        <f t="shared" si="149"/>
        <v>334582.92654605</v>
      </c>
      <c r="C366" s="2">
        <f t="shared" si="160"/>
        <v>300000</v>
      </c>
      <c r="D366" s="50">
        <f t="shared" si="161"/>
        <v>3112.29</v>
      </c>
      <c r="E366" s="3">
        <f>IF(K366=1,VLOOKUP(A365,[1]Plan1!$AQ$43:$AS$500,3),E365)</f>
        <v>3126.29</v>
      </c>
      <c r="F366" s="7">
        <f t="shared" si="162"/>
        <v>40442</v>
      </c>
      <c r="G366" s="8">
        <f t="shared" si="150"/>
        <v>4.49829546732472E-3</v>
      </c>
      <c r="H366" s="7">
        <f t="shared" si="163"/>
        <v>40471</v>
      </c>
      <c r="I366" s="7">
        <f t="shared" si="151"/>
        <v>40471</v>
      </c>
      <c r="J366" s="1">
        <f t="shared" si="164"/>
        <v>21</v>
      </c>
      <c r="K366" s="1">
        <f t="shared" si="152"/>
        <v>15</v>
      </c>
      <c r="L366" s="2">
        <f t="shared" si="153"/>
        <v>1.0032110000000001</v>
      </c>
      <c r="M366" s="10">
        <f t="shared" si="172"/>
        <v>1.00039857</v>
      </c>
      <c r="N366" s="10">
        <f t="shared" si="169"/>
        <v>1.0423534373787073</v>
      </c>
      <c r="O366" s="2">
        <f t="shared" si="171"/>
        <v>1.0457004299999999</v>
      </c>
      <c r="P366" s="2">
        <f t="shared" si="154"/>
        <v>313710.12900000002</v>
      </c>
      <c r="Q366" s="9">
        <f t="shared" si="148"/>
        <v>0</v>
      </c>
      <c r="R366" s="4">
        <f t="shared" si="155"/>
        <v>0</v>
      </c>
      <c r="S366" s="59">
        <f t="shared" si="156"/>
        <v>0</v>
      </c>
      <c r="T366" s="8">
        <f t="shared" si="165"/>
        <v>6.8500000000000005E-2</v>
      </c>
      <c r="U366" s="9">
        <f t="shared" si="166"/>
        <v>245</v>
      </c>
      <c r="V366" s="9">
        <v>252</v>
      </c>
      <c r="W366" s="10">
        <f t="shared" si="157"/>
        <v>1.0665353</v>
      </c>
      <c r="X366" s="2">
        <f t="shared" si="158"/>
        <v>20872.797546049998</v>
      </c>
      <c r="Y366" s="2">
        <v>0</v>
      </c>
      <c r="Z366" s="3">
        <f t="shared" si="170"/>
        <v>0</v>
      </c>
      <c r="AA366" s="1" t="str">
        <f t="shared" si="167"/>
        <v>A+J=</v>
      </c>
      <c r="AB366" s="7">
        <f t="shared" si="168"/>
        <v>40071</v>
      </c>
      <c r="AC366" s="5"/>
      <c r="AD366" s="1"/>
      <c r="AE366" s="7"/>
      <c r="AF366" s="1"/>
      <c r="AG366" s="1"/>
      <c r="AH366" s="1"/>
      <c r="AI366" s="1"/>
      <c r="AJ366" s="4"/>
      <c r="AK366" s="1"/>
      <c r="AL366" s="1"/>
      <c r="AM366" s="1"/>
      <c r="AN366" s="1"/>
      <c r="AO366" s="1"/>
    </row>
    <row r="367" spans="1:41" x14ac:dyDescent="0.2">
      <c r="A367" s="118">
        <f t="shared" si="159"/>
        <v>40463</v>
      </c>
      <c r="B367" s="2">
        <f t="shared" si="149"/>
        <v>334742.44294866</v>
      </c>
      <c r="C367" s="2">
        <f t="shared" si="160"/>
        <v>300000</v>
      </c>
      <c r="D367" s="50">
        <f t="shared" si="161"/>
        <v>3112.29</v>
      </c>
      <c r="E367" s="3">
        <f>IF(K367=1,VLOOKUP(A366,[1]Plan1!$AQ$43:$AS$500,3),E366)</f>
        <v>3126.29</v>
      </c>
      <c r="F367" s="7">
        <f t="shared" si="162"/>
        <v>40442</v>
      </c>
      <c r="G367" s="8">
        <f t="shared" si="150"/>
        <v>4.49829546732472E-3</v>
      </c>
      <c r="H367" s="7">
        <f t="shared" si="163"/>
        <v>40471</v>
      </c>
      <c r="I367" s="7">
        <f t="shared" si="151"/>
        <v>40471</v>
      </c>
      <c r="J367" s="1">
        <f t="shared" si="164"/>
        <v>21</v>
      </c>
      <c r="K367" s="1">
        <f t="shared" si="152"/>
        <v>16</v>
      </c>
      <c r="L367" s="2">
        <f t="shared" si="153"/>
        <v>1.00342544</v>
      </c>
      <c r="M367" s="10">
        <f t="shared" si="172"/>
        <v>1.00039857</v>
      </c>
      <c r="N367" s="10">
        <f t="shared" si="169"/>
        <v>1.0423534373787073</v>
      </c>
      <c r="O367" s="2">
        <f t="shared" si="171"/>
        <v>1.0459239499999999</v>
      </c>
      <c r="P367" s="2">
        <f t="shared" si="154"/>
        <v>313777.185</v>
      </c>
      <c r="Q367" s="9">
        <f t="shared" si="148"/>
        <v>0</v>
      </c>
      <c r="R367" s="4">
        <f t="shared" si="155"/>
        <v>0</v>
      </c>
      <c r="S367" s="59">
        <f t="shared" si="156"/>
        <v>0</v>
      </c>
      <c r="T367" s="8">
        <f t="shared" si="165"/>
        <v>6.8500000000000005E-2</v>
      </c>
      <c r="U367" s="9">
        <f t="shared" si="166"/>
        <v>246</v>
      </c>
      <c r="V367" s="9">
        <v>252</v>
      </c>
      <c r="W367" s="10">
        <f t="shared" si="157"/>
        <v>1.06681575</v>
      </c>
      <c r="X367" s="2">
        <f t="shared" si="158"/>
        <v>20965.257948660001</v>
      </c>
      <c r="Y367" s="2">
        <v>0</v>
      </c>
      <c r="Z367" s="3">
        <f t="shared" si="170"/>
        <v>0</v>
      </c>
      <c r="AA367" s="1" t="str">
        <f t="shared" si="167"/>
        <v>A+J=</v>
      </c>
      <c r="AB367" s="7">
        <f t="shared" si="168"/>
        <v>40071</v>
      </c>
      <c r="AC367" s="5"/>
      <c r="AD367" s="1"/>
      <c r="AE367" s="7"/>
      <c r="AF367" s="1"/>
      <c r="AG367" s="1"/>
      <c r="AH367" s="1"/>
      <c r="AI367" s="1"/>
      <c r="AJ367" s="4"/>
      <c r="AK367" s="1"/>
      <c r="AL367" s="1"/>
      <c r="AM367" s="1"/>
      <c r="AN367" s="1"/>
      <c r="AO367" s="1"/>
    </row>
    <row r="368" spans="1:41" x14ac:dyDescent="0.2">
      <c r="A368" s="118">
        <f t="shared" si="159"/>
        <v>40464</v>
      </c>
      <c r="B368" s="2">
        <f t="shared" si="149"/>
        <v>334742.44294866</v>
      </c>
      <c r="C368" s="2">
        <f t="shared" si="160"/>
        <v>300000</v>
      </c>
      <c r="D368" s="50">
        <f t="shared" si="161"/>
        <v>3112.29</v>
      </c>
      <c r="E368" s="3">
        <f>IF(K368=1,VLOOKUP(A367,[1]Plan1!$AQ$43:$AS$500,3),E367)</f>
        <v>3126.29</v>
      </c>
      <c r="F368" s="7">
        <f t="shared" si="162"/>
        <v>40442</v>
      </c>
      <c r="G368" s="8">
        <f t="shared" si="150"/>
        <v>4.49829546732472E-3</v>
      </c>
      <c r="H368" s="7">
        <f t="shared" si="163"/>
        <v>40471</v>
      </c>
      <c r="I368" s="7">
        <f t="shared" si="151"/>
        <v>40471</v>
      </c>
      <c r="J368" s="1">
        <f t="shared" si="164"/>
        <v>21</v>
      </c>
      <c r="K368" s="1">
        <f t="shared" si="152"/>
        <v>16</v>
      </c>
      <c r="L368" s="2">
        <f t="shared" si="153"/>
        <v>1.00342544</v>
      </c>
      <c r="M368" s="10">
        <f t="shared" si="172"/>
        <v>1.00039857</v>
      </c>
      <c r="N368" s="10">
        <f t="shared" si="169"/>
        <v>1.0423534373787073</v>
      </c>
      <c r="O368" s="2">
        <f t="shared" si="171"/>
        <v>1.0459239499999999</v>
      </c>
      <c r="P368" s="2">
        <f t="shared" si="154"/>
        <v>313777.185</v>
      </c>
      <c r="Q368" s="9">
        <f t="shared" si="148"/>
        <v>0</v>
      </c>
      <c r="R368" s="4">
        <f t="shared" si="155"/>
        <v>0</v>
      </c>
      <c r="S368" s="59">
        <f t="shared" si="156"/>
        <v>0</v>
      </c>
      <c r="T368" s="8">
        <f t="shared" si="165"/>
        <v>6.8500000000000005E-2</v>
      </c>
      <c r="U368" s="9">
        <f t="shared" si="166"/>
        <v>246</v>
      </c>
      <c r="V368" s="9">
        <v>252</v>
      </c>
      <c r="W368" s="10">
        <f t="shared" si="157"/>
        <v>1.06681575</v>
      </c>
      <c r="X368" s="2">
        <f t="shared" si="158"/>
        <v>20965.257948660001</v>
      </c>
      <c r="Y368" s="2">
        <v>0</v>
      </c>
      <c r="Z368" s="3">
        <f t="shared" si="170"/>
        <v>0</v>
      </c>
      <c r="AA368" s="1" t="str">
        <f t="shared" si="167"/>
        <v>A+J=</v>
      </c>
      <c r="AB368" s="7">
        <f t="shared" si="168"/>
        <v>40071</v>
      </c>
      <c r="AC368" s="5"/>
      <c r="AD368" s="1"/>
      <c r="AE368" s="7"/>
      <c r="AF368" s="1"/>
      <c r="AG368" s="1"/>
      <c r="AH368" s="1"/>
      <c r="AI368" s="1"/>
      <c r="AJ368" s="4"/>
      <c r="AK368" s="1"/>
      <c r="AL368" s="1"/>
      <c r="AM368" s="1"/>
      <c r="AN368" s="1"/>
      <c r="AO368" s="1"/>
    </row>
    <row r="369" spans="1:41" x14ac:dyDescent="0.2">
      <c r="A369" s="118">
        <f t="shared" si="159"/>
        <v>40465</v>
      </c>
      <c r="B369" s="2">
        <f t="shared" si="149"/>
        <v>334902.03619389998</v>
      </c>
      <c r="C369" s="2">
        <f t="shared" si="160"/>
        <v>300000</v>
      </c>
      <c r="D369" s="50">
        <f t="shared" si="161"/>
        <v>3112.29</v>
      </c>
      <c r="E369" s="3">
        <f>IF(K369=1,VLOOKUP(A368,[1]Plan1!$AQ$43:$AS$500,3),E368)</f>
        <v>3126.29</v>
      </c>
      <c r="F369" s="7">
        <f t="shared" si="162"/>
        <v>40442</v>
      </c>
      <c r="G369" s="8">
        <f t="shared" si="150"/>
        <v>4.49829546732472E-3</v>
      </c>
      <c r="H369" s="7">
        <f t="shared" si="163"/>
        <v>40471</v>
      </c>
      <c r="I369" s="7">
        <f t="shared" si="151"/>
        <v>40471</v>
      </c>
      <c r="J369" s="1">
        <f t="shared" si="164"/>
        <v>21</v>
      </c>
      <c r="K369" s="1">
        <f t="shared" si="152"/>
        <v>17</v>
      </c>
      <c r="L369" s="2">
        <f t="shared" si="153"/>
        <v>1.0036399199999999</v>
      </c>
      <c r="M369" s="10">
        <f t="shared" si="172"/>
        <v>1.00039857</v>
      </c>
      <c r="N369" s="10">
        <f t="shared" si="169"/>
        <v>1.0423534373787073</v>
      </c>
      <c r="O369" s="2">
        <f t="shared" si="171"/>
        <v>1.0461475200000001</v>
      </c>
      <c r="P369" s="2">
        <f t="shared" si="154"/>
        <v>313844.25599999999</v>
      </c>
      <c r="Q369" s="9">
        <f t="shared" si="148"/>
        <v>0</v>
      </c>
      <c r="R369" s="4">
        <f t="shared" si="155"/>
        <v>0</v>
      </c>
      <c r="S369" s="59">
        <f t="shared" si="156"/>
        <v>0</v>
      </c>
      <c r="T369" s="8">
        <f t="shared" si="165"/>
        <v>6.8500000000000005E-2</v>
      </c>
      <c r="U369" s="9">
        <f t="shared" si="166"/>
        <v>247</v>
      </c>
      <c r="V369" s="9">
        <v>252</v>
      </c>
      <c r="W369" s="10">
        <f t="shared" si="157"/>
        <v>1.0670962740000001</v>
      </c>
      <c r="X369" s="2">
        <f t="shared" si="158"/>
        <v>21057.780193899998</v>
      </c>
      <c r="Y369" s="2">
        <v>0</v>
      </c>
      <c r="Z369" s="3">
        <f t="shared" si="170"/>
        <v>0</v>
      </c>
      <c r="AA369" s="1" t="str">
        <f t="shared" si="167"/>
        <v>A+J=</v>
      </c>
      <c r="AB369" s="7">
        <f t="shared" si="168"/>
        <v>40071</v>
      </c>
      <c r="AC369" s="5"/>
      <c r="AD369" s="1"/>
      <c r="AE369" s="7"/>
      <c r="AF369" s="1"/>
      <c r="AG369" s="1"/>
      <c r="AH369" s="1"/>
      <c r="AI369" s="1"/>
      <c r="AJ369" s="4"/>
      <c r="AK369" s="1"/>
      <c r="AL369" s="1"/>
      <c r="AM369" s="1"/>
      <c r="AN369" s="1"/>
      <c r="AO369" s="1"/>
    </row>
    <row r="370" spans="1:41" x14ac:dyDescent="0.2">
      <c r="A370" s="118">
        <f t="shared" si="159"/>
        <v>40466</v>
      </c>
      <c r="B370" s="2">
        <f t="shared" si="149"/>
        <v>335061.69959109998</v>
      </c>
      <c r="C370" s="2">
        <f t="shared" si="160"/>
        <v>300000</v>
      </c>
      <c r="D370" s="50">
        <f t="shared" si="161"/>
        <v>3112.29</v>
      </c>
      <c r="E370" s="3">
        <f>IF(K370=1,VLOOKUP(A369,[1]Plan1!$AQ$43:$AS$500,3),E369)</f>
        <v>3126.29</v>
      </c>
      <c r="F370" s="7">
        <f t="shared" si="162"/>
        <v>40442</v>
      </c>
      <c r="G370" s="8">
        <f t="shared" si="150"/>
        <v>4.49829546732472E-3</v>
      </c>
      <c r="H370" s="7">
        <f t="shared" si="163"/>
        <v>40501</v>
      </c>
      <c r="I370" s="7">
        <f t="shared" si="151"/>
        <v>40471</v>
      </c>
      <c r="J370" s="1">
        <f t="shared" si="164"/>
        <v>21</v>
      </c>
      <c r="K370" s="1">
        <f t="shared" si="152"/>
        <v>18</v>
      </c>
      <c r="L370" s="2">
        <f t="shared" si="153"/>
        <v>1.00385444</v>
      </c>
      <c r="M370" s="10">
        <f t="shared" si="172"/>
        <v>1.00039857</v>
      </c>
      <c r="N370" s="10">
        <f t="shared" si="169"/>
        <v>1.0423534373787073</v>
      </c>
      <c r="O370" s="2">
        <f t="shared" si="171"/>
        <v>1.0463711200000001</v>
      </c>
      <c r="P370" s="2">
        <f t="shared" si="154"/>
        <v>313911.33600000001</v>
      </c>
      <c r="Q370" s="9">
        <f t="shared" si="148"/>
        <v>0</v>
      </c>
      <c r="R370" s="4">
        <f t="shared" si="155"/>
        <v>0</v>
      </c>
      <c r="S370" s="59">
        <f t="shared" si="156"/>
        <v>0</v>
      </c>
      <c r="T370" s="8">
        <f t="shared" si="165"/>
        <v>6.8500000000000005E-2</v>
      </c>
      <c r="U370" s="9">
        <f t="shared" si="166"/>
        <v>248</v>
      </c>
      <c r="V370" s="9">
        <v>252</v>
      </c>
      <c r="W370" s="10">
        <f t="shared" si="157"/>
        <v>1.067376871</v>
      </c>
      <c r="X370" s="2">
        <f t="shared" si="158"/>
        <v>21150.363591099998</v>
      </c>
      <c r="Y370" s="2">
        <v>0</v>
      </c>
      <c r="Z370" s="3">
        <f t="shared" si="170"/>
        <v>0</v>
      </c>
      <c r="AA370" s="1" t="str">
        <f t="shared" si="167"/>
        <v>A+J=</v>
      </c>
      <c r="AB370" s="7">
        <f t="shared" si="168"/>
        <v>40071</v>
      </c>
      <c r="AC370" s="5"/>
      <c r="AD370" s="1"/>
      <c r="AE370" s="7"/>
      <c r="AF370" s="1"/>
      <c r="AG370" s="1"/>
      <c r="AH370" s="1"/>
      <c r="AI370" s="1"/>
      <c r="AJ370" s="4"/>
      <c r="AK370" s="1"/>
      <c r="AL370" s="1"/>
      <c r="AM370" s="1"/>
      <c r="AN370" s="1"/>
      <c r="AO370" s="1"/>
    </row>
    <row r="371" spans="1:41" x14ac:dyDescent="0.2">
      <c r="A371" s="118">
        <f t="shared" si="159"/>
        <v>40467</v>
      </c>
      <c r="B371" s="2">
        <f t="shared" si="149"/>
        <v>335221.44339942001</v>
      </c>
      <c r="C371" s="2">
        <f t="shared" si="160"/>
        <v>300000</v>
      </c>
      <c r="D371" s="50">
        <f t="shared" si="161"/>
        <v>3112.29</v>
      </c>
      <c r="E371" s="3">
        <f>IF(K371=1,VLOOKUP(A370,[1]Plan1!$AQ$43:$AS$500,3),E370)</f>
        <v>3126.29</v>
      </c>
      <c r="F371" s="7">
        <f t="shared" si="162"/>
        <v>40442</v>
      </c>
      <c r="G371" s="8">
        <f t="shared" si="150"/>
        <v>4.49829546732472E-3</v>
      </c>
      <c r="H371" s="7">
        <f t="shared" si="163"/>
        <v>40501</v>
      </c>
      <c r="I371" s="7">
        <f t="shared" si="151"/>
        <v>40471</v>
      </c>
      <c r="J371" s="1">
        <f t="shared" si="164"/>
        <v>21</v>
      </c>
      <c r="K371" s="1">
        <f t="shared" si="152"/>
        <v>19</v>
      </c>
      <c r="L371" s="2">
        <f t="shared" si="153"/>
        <v>1.00406901</v>
      </c>
      <c r="M371" s="10">
        <f t="shared" si="172"/>
        <v>1.00039857</v>
      </c>
      <c r="N371" s="10">
        <f t="shared" si="169"/>
        <v>1.0423534373787073</v>
      </c>
      <c r="O371" s="2">
        <f t="shared" si="171"/>
        <v>1.0465947799999999</v>
      </c>
      <c r="P371" s="2">
        <f t="shared" si="154"/>
        <v>313978.43400000001</v>
      </c>
      <c r="Q371" s="9">
        <f t="shared" si="148"/>
        <v>0</v>
      </c>
      <c r="R371" s="4">
        <f t="shared" si="155"/>
        <v>0</v>
      </c>
      <c r="S371" s="59">
        <f t="shared" si="156"/>
        <v>0</v>
      </c>
      <c r="T371" s="8">
        <f t="shared" si="165"/>
        <v>6.8500000000000005E-2</v>
      </c>
      <c r="U371" s="9">
        <f t="shared" si="166"/>
        <v>249</v>
      </c>
      <c r="V371" s="9">
        <v>252</v>
      </c>
      <c r="W371" s="10">
        <f t="shared" si="157"/>
        <v>1.0676575429999999</v>
      </c>
      <c r="X371" s="2">
        <f t="shared" si="158"/>
        <v>21243.00939942</v>
      </c>
      <c r="Y371" s="2">
        <v>0</v>
      </c>
      <c r="Z371" s="3">
        <f t="shared" si="170"/>
        <v>0</v>
      </c>
      <c r="AA371" s="1" t="str">
        <f t="shared" si="167"/>
        <v>A+J=</v>
      </c>
      <c r="AB371" s="7">
        <f t="shared" si="168"/>
        <v>40071</v>
      </c>
      <c r="AC371" s="5"/>
      <c r="AD371" s="1"/>
      <c r="AE371" s="7"/>
      <c r="AF371" s="1"/>
      <c r="AG371" s="1"/>
      <c r="AH371" s="1"/>
      <c r="AI371" s="1"/>
      <c r="AJ371" s="4"/>
      <c r="AK371" s="1"/>
      <c r="AL371" s="1"/>
      <c r="AM371" s="1"/>
      <c r="AN371" s="1"/>
      <c r="AO371" s="1"/>
    </row>
    <row r="372" spans="1:41" x14ac:dyDescent="0.2">
      <c r="A372" s="118">
        <f t="shared" si="159"/>
        <v>40468</v>
      </c>
      <c r="B372" s="2">
        <f t="shared" si="149"/>
        <v>335221.44339942001</v>
      </c>
      <c r="C372" s="2">
        <f t="shared" si="160"/>
        <v>300000</v>
      </c>
      <c r="D372" s="50">
        <f t="shared" si="161"/>
        <v>3112.29</v>
      </c>
      <c r="E372" s="3">
        <f>IF(K372=1,VLOOKUP(A371,[1]Plan1!$AQ$43:$AS$500,3),E371)</f>
        <v>3126.29</v>
      </c>
      <c r="F372" s="7">
        <f t="shared" si="162"/>
        <v>40442</v>
      </c>
      <c r="G372" s="8">
        <f t="shared" si="150"/>
        <v>4.49829546732472E-3</v>
      </c>
      <c r="H372" s="7">
        <f t="shared" si="163"/>
        <v>40501</v>
      </c>
      <c r="I372" s="7">
        <f t="shared" si="151"/>
        <v>40471</v>
      </c>
      <c r="J372" s="1">
        <f t="shared" si="164"/>
        <v>21</v>
      </c>
      <c r="K372" s="1">
        <f t="shared" si="152"/>
        <v>19</v>
      </c>
      <c r="L372" s="2">
        <f t="shared" si="153"/>
        <v>1.00406901</v>
      </c>
      <c r="M372" s="10">
        <f t="shared" si="172"/>
        <v>1.00039857</v>
      </c>
      <c r="N372" s="10">
        <f t="shared" si="169"/>
        <v>1.0423534373787073</v>
      </c>
      <c r="O372" s="2">
        <f t="shared" si="171"/>
        <v>1.0465947799999999</v>
      </c>
      <c r="P372" s="2">
        <f t="shared" si="154"/>
        <v>313978.43400000001</v>
      </c>
      <c r="Q372" s="9">
        <f t="shared" si="148"/>
        <v>0</v>
      </c>
      <c r="R372" s="4">
        <f t="shared" si="155"/>
        <v>0</v>
      </c>
      <c r="S372" s="59">
        <f t="shared" si="156"/>
        <v>0</v>
      </c>
      <c r="T372" s="8">
        <f t="shared" si="165"/>
        <v>6.8500000000000005E-2</v>
      </c>
      <c r="U372" s="9">
        <f t="shared" si="166"/>
        <v>249</v>
      </c>
      <c r="V372" s="9">
        <v>252</v>
      </c>
      <c r="W372" s="10">
        <f t="shared" si="157"/>
        <v>1.0676575429999999</v>
      </c>
      <c r="X372" s="2">
        <f t="shared" si="158"/>
        <v>21243.00939942</v>
      </c>
      <c r="Y372" s="2">
        <v>0</v>
      </c>
      <c r="Z372" s="3">
        <f t="shared" si="170"/>
        <v>0</v>
      </c>
      <c r="AA372" s="1" t="str">
        <f t="shared" si="167"/>
        <v>A+J=</v>
      </c>
      <c r="AB372" s="7">
        <f t="shared" si="168"/>
        <v>40071</v>
      </c>
      <c r="AC372" s="5"/>
      <c r="AD372" s="1"/>
      <c r="AE372" s="7"/>
      <c r="AF372" s="1"/>
      <c r="AG372" s="1"/>
      <c r="AH372" s="1"/>
      <c r="AI372" s="1"/>
      <c r="AJ372" s="4"/>
      <c r="AK372" s="1"/>
      <c r="AL372" s="1"/>
      <c r="AM372" s="1"/>
      <c r="AN372" s="1"/>
      <c r="AO372" s="1"/>
    </row>
    <row r="373" spans="1:41" x14ac:dyDescent="0.2">
      <c r="A373" s="118">
        <f t="shared" si="159"/>
        <v>40469</v>
      </c>
      <c r="B373" s="2">
        <f t="shared" si="149"/>
        <v>335221.44339942001</v>
      </c>
      <c r="C373" s="2">
        <f t="shared" si="160"/>
        <v>300000</v>
      </c>
      <c r="D373" s="50">
        <f t="shared" si="161"/>
        <v>3112.29</v>
      </c>
      <c r="E373" s="3">
        <f>IF(K373=1,VLOOKUP(A372,[1]Plan1!$AQ$43:$AS$500,3),E372)</f>
        <v>3126.29</v>
      </c>
      <c r="F373" s="7">
        <f t="shared" si="162"/>
        <v>40442</v>
      </c>
      <c r="G373" s="8">
        <f t="shared" si="150"/>
        <v>4.49829546732472E-3</v>
      </c>
      <c r="H373" s="7">
        <f t="shared" si="163"/>
        <v>40501</v>
      </c>
      <c r="I373" s="7">
        <f t="shared" si="151"/>
        <v>40471</v>
      </c>
      <c r="J373" s="1">
        <f t="shared" si="164"/>
        <v>21</v>
      </c>
      <c r="K373" s="1">
        <f t="shared" si="152"/>
        <v>19</v>
      </c>
      <c r="L373" s="2">
        <f t="shared" si="153"/>
        <v>1.00406901</v>
      </c>
      <c r="M373" s="10">
        <f t="shared" si="172"/>
        <v>1.00039857</v>
      </c>
      <c r="N373" s="10">
        <f t="shared" si="169"/>
        <v>1.0423534373787073</v>
      </c>
      <c r="O373" s="2">
        <f t="shared" si="171"/>
        <v>1.0465947799999999</v>
      </c>
      <c r="P373" s="2">
        <f t="shared" si="154"/>
        <v>313978.43400000001</v>
      </c>
      <c r="Q373" s="9">
        <f t="shared" si="148"/>
        <v>0</v>
      </c>
      <c r="R373" s="4">
        <f t="shared" si="155"/>
        <v>0</v>
      </c>
      <c r="S373" s="59">
        <f t="shared" si="156"/>
        <v>0</v>
      </c>
      <c r="T373" s="8">
        <f t="shared" si="165"/>
        <v>6.8500000000000005E-2</v>
      </c>
      <c r="U373" s="9">
        <f t="shared" si="166"/>
        <v>249</v>
      </c>
      <c r="V373" s="9">
        <v>252</v>
      </c>
      <c r="W373" s="10">
        <f t="shared" si="157"/>
        <v>1.0676575429999999</v>
      </c>
      <c r="X373" s="2">
        <f t="shared" si="158"/>
        <v>21243.00939942</v>
      </c>
      <c r="Y373" s="2">
        <v>0</v>
      </c>
      <c r="Z373" s="3">
        <f t="shared" si="170"/>
        <v>0</v>
      </c>
      <c r="AA373" s="1" t="str">
        <f t="shared" si="167"/>
        <v>A+J=</v>
      </c>
      <c r="AB373" s="7">
        <f t="shared" si="168"/>
        <v>40071</v>
      </c>
      <c r="AC373" s="5"/>
      <c r="AD373" s="1"/>
      <c r="AE373" s="7"/>
      <c r="AF373" s="1"/>
      <c r="AG373" s="1"/>
      <c r="AH373" s="1"/>
      <c r="AI373" s="1"/>
      <c r="AJ373" s="4"/>
      <c r="AK373" s="1"/>
      <c r="AL373" s="1"/>
      <c r="AM373" s="1"/>
      <c r="AN373" s="1"/>
      <c r="AO373" s="1"/>
    </row>
    <row r="374" spans="1:41" x14ac:dyDescent="0.2">
      <c r="A374" s="118">
        <f t="shared" si="159"/>
        <v>40470</v>
      </c>
      <c r="B374" s="2">
        <f t="shared" si="149"/>
        <v>335381.26381720003</v>
      </c>
      <c r="C374" s="2">
        <f t="shared" si="160"/>
        <v>300000</v>
      </c>
      <c r="D374" s="50">
        <f t="shared" si="161"/>
        <v>3112.29</v>
      </c>
      <c r="E374" s="3">
        <f>IF(K374=1,VLOOKUP(A373,[1]Plan1!$AQ$43:$AS$500,3),E373)</f>
        <v>3126.29</v>
      </c>
      <c r="F374" s="7">
        <f t="shared" si="162"/>
        <v>40442</v>
      </c>
      <c r="G374" s="8">
        <f t="shared" si="150"/>
        <v>4.49829546732472E-3</v>
      </c>
      <c r="H374" s="7">
        <f t="shared" si="163"/>
        <v>40501</v>
      </c>
      <c r="I374" s="7">
        <f t="shared" si="151"/>
        <v>40471</v>
      </c>
      <c r="J374" s="1">
        <f t="shared" si="164"/>
        <v>21</v>
      </c>
      <c r="K374" s="1">
        <f t="shared" si="152"/>
        <v>20</v>
      </c>
      <c r="L374" s="2">
        <f t="shared" si="153"/>
        <v>1.00428363</v>
      </c>
      <c r="M374" s="10">
        <f t="shared" si="172"/>
        <v>1.00039857</v>
      </c>
      <c r="N374" s="10">
        <f t="shared" si="169"/>
        <v>1.0423534373787073</v>
      </c>
      <c r="O374" s="2">
        <f t="shared" si="171"/>
        <v>1.0468184899999999</v>
      </c>
      <c r="P374" s="2">
        <f t="shared" si="154"/>
        <v>314045.54700000002</v>
      </c>
      <c r="Q374" s="9">
        <f t="shared" si="148"/>
        <v>0</v>
      </c>
      <c r="R374" s="4">
        <f t="shared" si="155"/>
        <v>0</v>
      </c>
      <c r="S374" s="59">
        <f t="shared" si="156"/>
        <v>0</v>
      </c>
      <c r="T374" s="8">
        <f t="shared" si="165"/>
        <v>6.8500000000000005E-2</v>
      </c>
      <c r="U374" s="9">
        <f t="shared" si="166"/>
        <v>250</v>
      </c>
      <c r="V374" s="9">
        <v>252</v>
      </c>
      <c r="W374" s="10">
        <f t="shared" si="157"/>
        <v>1.0679382879999999</v>
      </c>
      <c r="X374" s="2">
        <f t="shared" si="158"/>
        <v>21335.716817199998</v>
      </c>
      <c r="Y374" s="2">
        <v>0</v>
      </c>
      <c r="Z374" s="3">
        <f t="shared" si="170"/>
        <v>0</v>
      </c>
      <c r="AA374" s="1" t="str">
        <f t="shared" si="167"/>
        <v>A+J=</v>
      </c>
      <c r="AB374" s="7">
        <f t="shared" si="168"/>
        <v>40071</v>
      </c>
      <c r="AC374" s="5"/>
      <c r="AD374" s="1"/>
      <c r="AE374" s="7"/>
      <c r="AF374" s="1"/>
      <c r="AG374" s="1"/>
      <c r="AH374" s="1"/>
      <c r="AI374" s="1"/>
      <c r="AJ374" s="4"/>
      <c r="AK374" s="1"/>
      <c r="AL374" s="1"/>
      <c r="AM374" s="1"/>
      <c r="AN374" s="1"/>
      <c r="AO374" s="1"/>
    </row>
    <row r="375" spans="1:41" x14ac:dyDescent="0.2">
      <c r="A375" s="117">
        <f t="shared" si="159"/>
        <v>40471</v>
      </c>
      <c r="B375" s="48">
        <f t="shared" si="149"/>
        <v>335541.15798122005</v>
      </c>
      <c r="C375" s="2">
        <f t="shared" si="160"/>
        <v>300000</v>
      </c>
      <c r="D375" s="51">
        <f t="shared" si="161"/>
        <v>3112.29</v>
      </c>
      <c r="E375" s="3">
        <f>IF(K375=1,VLOOKUP(A374,[1]Plan1!$AQ$43:$AS$500,3),E374)</f>
        <v>3126.29</v>
      </c>
      <c r="F375" s="11">
        <f t="shared" si="162"/>
        <v>40442</v>
      </c>
      <c r="G375" s="52">
        <f t="shared" si="150"/>
        <v>4.49829546732472E-3</v>
      </c>
      <c r="H375" s="11">
        <f t="shared" si="163"/>
        <v>40501</v>
      </c>
      <c r="I375" s="11">
        <f t="shared" si="151"/>
        <v>40471</v>
      </c>
      <c r="J375" s="1">
        <f t="shared" si="164"/>
        <v>21</v>
      </c>
      <c r="K375" s="21">
        <f t="shared" si="152"/>
        <v>21</v>
      </c>
      <c r="L375" s="2">
        <f t="shared" si="153"/>
        <v>1.0044982899999999</v>
      </c>
      <c r="M375" s="53">
        <f t="shared" si="172"/>
        <v>1.00039857</v>
      </c>
      <c r="N375" s="53">
        <f t="shared" si="169"/>
        <v>1.0423534373787073</v>
      </c>
      <c r="O375" s="48">
        <f t="shared" si="171"/>
        <v>1.0470422399999999</v>
      </c>
      <c r="P375" s="48">
        <f t="shared" si="154"/>
        <v>314112.67200000002</v>
      </c>
      <c r="Q375" s="54">
        <f t="shared" si="148"/>
        <v>1</v>
      </c>
      <c r="R375" s="4">
        <f t="shared" si="155"/>
        <v>7.3058235415985384E-2</v>
      </c>
      <c r="S375" s="59">
        <f t="shared" si="156"/>
        <v>22948.517538119999</v>
      </c>
      <c r="T375" s="52">
        <f t="shared" si="165"/>
        <v>6.8500000000000005E-2</v>
      </c>
      <c r="U375" s="54">
        <f t="shared" si="166"/>
        <v>251</v>
      </c>
      <c r="V375" s="54">
        <v>252</v>
      </c>
      <c r="W375" s="10">
        <f t="shared" si="157"/>
        <v>1.068219107</v>
      </c>
      <c r="X375" s="48">
        <f t="shared" si="158"/>
        <v>21428.485981220001</v>
      </c>
      <c r="Y375" s="48">
        <v>0</v>
      </c>
      <c r="Z375" s="29">
        <f t="shared" si="170"/>
        <v>44377.003519339996</v>
      </c>
      <c r="AA375" s="21" t="str">
        <f t="shared" si="167"/>
        <v>A+J=</v>
      </c>
      <c r="AB375" s="11">
        <f t="shared" si="168"/>
        <v>40071</v>
      </c>
      <c r="AC375" s="55"/>
      <c r="AD375" s="21"/>
      <c r="AE375" s="11"/>
      <c r="AF375" s="21"/>
      <c r="AG375" s="21"/>
      <c r="AH375" s="21"/>
      <c r="AI375" s="21"/>
      <c r="AJ375" s="28"/>
      <c r="AK375" s="21"/>
      <c r="AL375" s="21"/>
      <c r="AM375" s="21"/>
      <c r="AN375" s="21"/>
      <c r="AO375" s="21"/>
    </row>
    <row r="376" spans="1:41" x14ac:dyDescent="0.2">
      <c r="A376" s="118">
        <f t="shared" si="159"/>
        <v>40472</v>
      </c>
      <c r="B376" s="2">
        <f t="shared" si="149"/>
        <v>291349.55676613003</v>
      </c>
      <c r="C376" s="2">
        <f t="shared" si="160"/>
        <v>278082.52937521</v>
      </c>
      <c r="D376" s="50">
        <f t="shared" si="161"/>
        <v>3126.29</v>
      </c>
      <c r="E376" s="3">
        <f>IF(K376=1,VLOOKUP(A375,[1]Plan1!$AQ$43:$AS$500,3),E375)</f>
        <v>3149.74</v>
      </c>
      <c r="F376" s="7">
        <f t="shared" si="162"/>
        <v>40472</v>
      </c>
      <c r="G376" s="8">
        <f t="shared" si="150"/>
        <v>7.5009036269826357E-3</v>
      </c>
      <c r="H376" s="7">
        <f t="shared" si="163"/>
        <v>40501</v>
      </c>
      <c r="I376" s="7">
        <f t="shared" si="151"/>
        <v>40501</v>
      </c>
      <c r="J376" s="1">
        <f t="shared" si="164"/>
        <v>20</v>
      </c>
      <c r="K376" s="1">
        <f t="shared" si="152"/>
        <v>1</v>
      </c>
      <c r="L376" s="2">
        <f t="shared" si="153"/>
        <v>1.0003737100000001</v>
      </c>
      <c r="M376" s="10">
        <f t="shared" si="172"/>
        <v>1.0044982899999999</v>
      </c>
      <c r="N376" s="10">
        <f t="shared" si="169"/>
        <v>1.0470422454225334</v>
      </c>
      <c r="O376" s="2">
        <f t="shared" si="171"/>
        <v>1.0474335299999999</v>
      </c>
      <c r="P376" s="2">
        <f t="shared" si="154"/>
        <v>291272.96537480003</v>
      </c>
      <c r="Q376" s="9">
        <f t="shared" si="148"/>
        <v>0</v>
      </c>
      <c r="R376" s="4">
        <f t="shared" si="155"/>
        <v>0</v>
      </c>
      <c r="S376" s="59">
        <f t="shared" si="156"/>
        <v>0</v>
      </c>
      <c r="T376" s="8">
        <f t="shared" si="165"/>
        <v>6.8500000000000005E-2</v>
      </c>
      <c r="U376" s="9">
        <f t="shared" si="166"/>
        <v>1</v>
      </c>
      <c r="V376" s="9">
        <v>252</v>
      </c>
      <c r="W376" s="10">
        <f t="shared" si="157"/>
        <v>1.0002629540000001</v>
      </c>
      <c r="X376" s="2">
        <f t="shared" si="158"/>
        <v>76.591391329999993</v>
      </c>
      <c r="Y376" s="2">
        <v>0</v>
      </c>
      <c r="Z376" s="3">
        <f t="shared" si="170"/>
        <v>0</v>
      </c>
      <c r="AA376" s="1" t="str">
        <f t="shared" si="167"/>
        <v>A+J=</v>
      </c>
      <c r="AB376" s="7">
        <f t="shared" si="168"/>
        <v>40836</v>
      </c>
      <c r="AC376" s="55"/>
      <c r="AD376" s="21"/>
      <c r="AE376" s="11"/>
      <c r="AF376" s="21"/>
      <c r="AG376" s="21"/>
      <c r="AH376" s="21"/>
      <c r="AI376" s="21"/>
      <c r="AJ376" s="28"/>
      <c r="AK376" s="21"/>
      <c r="AL376" s="21"/>
      <c r="AM376" s="21"/>
      <c r="AN376" s="21"/>
      <c r="AO376" s="21"/>
    </row>
    <row r="377" spans="1:41" x14ac:dyDescent="0.2">
      <c r="A377" s="118">
        <f t="shared" si="159"/>
        <v>40473</v>
      </c>
      <c r="B377" s="2">
        <f t="shared" si="149"/>
        <v>291535.08120824996</v>
      </c>
      <c r="C377" s="2">
        <f t="shared" si="160"/>
        <v>278082.52937521</v>
      </c>
      <c r="D377" s="50">
        <f t="shared" si="161"/>
        <v>3126.29</v>
      </c>
      <c r="E377" s="3">
        <f>IF(K377=1,VLOOKUP(A376,[1]Plan1!$AQ$43:$AS$500,3),E376)</f>
        <v>3149.74</v>
      </c>
      <c r="F377" s="7">
        <f t="shared" si="162"/>
        <v>40472</v>
      </c>
      <c r="G377" s="8">
        <f t="shared" si="150"/>
        <v>7.5009036269826357E-3</v>
      </c>
      <c r="H377" s="7">
        <f t="shared" si="163"/>
        <v>40501</v>
      </c>
      <c r="I377" s="7">
        <f t="shared" si="151"/>
        <v>40501</v>
      </c>
      <c r="J377" s="1">
        <f t="shared" si="164"/>
        <v>20</v>
      </c>
      <c r="K377" s="1">
        <f t="shared" si="152"/>
        <v>2</v>
      </c>
      <c r="L377" s="2">
        <f t="shared" si="153"/>
        <v>1.0007475699999999</v>
      </c>
      <c r="M377" s="10">
        <f t="shared" si="172"/>
        <v>1.0044982899999999</v>
      </c>
      <c r="N377" s="10">
        <f t="shared" si="169"/>
        <v>1.0470422454225334</v>
      </c>
      <c r="O377" s="2">
        <f t="shared" si="171"/>
        <v>1.0478249799999999</v>
      </c>
      <c r="P377" s="2">
        <f t="shared" si="154"/>
        <v>291381.82078091998</v>
      </c>
      <c r="Q377" s="9">
        <f t="shared" si="148"/>
        <v>0</v>
      </c>
      <c r="R377" s="4">
        <f t="shared" si="155"/>
        <v>0</v>
      </c>
      <c r="S377" s="59">
        <f t="shared" si="156"/>
        <v>0</v>
      </c>
      <c r="T377" s="8">
        <f t="shared" si="165"/>
        <v>6.8500000000000005E-2</v>
      </c>
      <c r="U377" s="9">
        <f t="shared" si="166"/>
        <v>2</v>
      </c>
      <c r="V377" s="9">
        <v>252</v>
      </c>
      <c r="W377" s="10">
        <f t="shared" si="157"/>
        <v>1.000525978</v>
      </c>
      <c r="X377" s="2">
        <f t="shared" si="158"/>
        <v>153.26042733</v>
      </c>
      <c r="Y377" s="2">
        <v>0</v>
      </c>
      <c r="Z377" s="3">
        <f t="shared" si="170"/>
        <v>0</v>
      </c>
      <c r="AA377" s="1" t="str">
        <f t="shared" si="167"/>
        <v>A+J=</v>
      </c>
      <c r="AB377" s="7">
        <f t="shared" si="168"/>
        <v>40836</v>
      </c>
      <c r="AC377" s="5"/>
      <c r="AD377" s="1"/>
      <c r="AE377" s="7"/>
      <c r="AF377" s="1"/>
      <c r="AG377" s="1"/>
      <c r="AH377" s="1"/>
      <c r="AI377" s="1"/>
      <c r="AJ377" s="4"/>
      <c r="AK377" s="1"/>
      <c r="AL377" s="1"/>
      <c r="AM377" s="1"/>
      <c r="AN377" s="1"/>
      <c r="AO377" s="1"/>
    </row>
    <row r="378" spans="1:41" x14ac:dyDescent="0.2">
      <c r="A378" s="118">
        <f t="shared" si="159"/>
        <v>40474</v>
      </c>
      <c r="B378" s="2">
        <f t="shared" si="149"/>
        <v>291720.71920564998</v>
      </c>
      <c r="C378" s="2">
        <f t="shared" si="160"/>
        <v>278082.52937521</v>
      </c>
      <c r="D378" s="50">
        <f t="shared" si="161"/>
        <v>3126.29</v>
      </c>
      <c r="E378" s="3">
        <f>IF(K378=1,VLOOKUP(A377,[1]Plan1!$AQ$43:$AS$500,3),E377)</f>
        <v>3149.74</v>
      </c>
      <c r="F378" s="7">
        <f t="shared" si="162"/>
        <v>40472</v>
      </c>
      <c r="G378" s="8">
        <f t="shared" si="150"/>
        <v>7.5009036269826357E-3</v>
      </c>
      <c r="H378" s="7">
        <f t="shared" si="163"/>
        <v>40501</v>
      </c>
      <c r="I378" s="7">
        <f t="shared" si="151"/>
        <v>40501</v>
      </c>
      <c r="J378" s="1">
        <f t="shared" si="164"/>
        <v>20</v>
      </c>
      <c r="K378" s="1">
        <f t="shared" si="152"/>
        <v>3</v>
      </c>
      <c r="L378" s="2">
        <f t="shared" si="153"/>
        <v>1.0011215600000001</v>
      </c>
      <c r="M378" s="10">
        <f t="shared" si="172"/>
        <v>1.0044982899999999</v>
      </c>
      <c r="N378" s="10">
        <f t="shared" si="169"/>
        <v>1.0470422454225334</v>
      </c>
      <c r="O378" s="2">
        <f t="shared" si="171"/>
        <v>1.04821656</v>
      </c>
      <c r="P378" s="2">
        <f t="shared" si="154"/>
        <v>291490.71233777999</v>
      </c>
      <c r="Q378" s="9">
        <f t="shared" si="148"/>
        <v>0</v>
      </c>
      <c r="R378" s="4">
        <f t="shared" si="155"/>
        <v>0</v>
      </c>
      <c r="S378" s="59">
        <f t="shared" si="156"/>
        <v>0</v>
      </c>
      <c r="T378" s="8">
        <f t="shared" si="165"/>
        <v>6.8500000000000005E-2</v>
      </c>
      <c r="U378" s="9">
        <f t="shared" si="166"/>
        <v>3</v>
      </c>
      <c r="V378" s="9">
        <v>252</v>
      </c>
      <c r="W378" s="10">
        <f t="shared" si="157"/>
        <v>1.000789071</v>
      </c>
      <c r="X378" s="2">
        <f t="shared" si="158"/>
        <v>230.00686787000001</v>
      </c>
      <c r="Y378" s="2">
        <v>0</v>
      </c>
      <c r="Z378" s="3">
        <f t="shared" si="170"/>
        <v>0</v>
      </c>
      <c r="AA378" s="1" t="str">
        <f t="shared" si="167"/>
        <v>A+J=</v>
      </c>
      <c r="AB378" s="7">
        <f t="shared" si="168"/>
        <v>40836</v>
      </c>
      <c r="AC378" s="5"/>
      <c r="AD378" s="1"/>
      <c r="AE378" s="7"/>
      <c r="AF378" s="1"/>
      <c r="AG378" s="1"/>
      <c r="AH378" s="1"/>
      <c r="AI378" s="1"/>
      <c r="AJ378" s="4"/>
      <c r="AK378" s="1"/>
      <c r="AL378" s="1"/>
      <c r="AM378" s="1"/>
      <c r="AN378" s="1"/>
      <c r="AO378" s="1"/>
    </row>
    <row r="379" spans="1:41" x14ac:dyDescent="0.2">
      <c r="A379" s="118">
        <f t="shared" si="159"/>
        <v>40475</v>
      </c>
      <c r="B379" s="2">
        <f t="shared" si="149"/>
        <v>291720.71920564998</v>
      </c>
      <c r="C379" s="2">
        <f t="shared" si="160"/>
        <v>278082.52937521</v>
      </c>
      <c r="D379" s="50">
        <f t="shared" si="161"/>
        <v>3126.29</v>
      </c>
      <c r="E379" s="3">
        <f>IF(K379=1,VLOOKUP(A378,[1]Plan1!$AQ$43:$AS$500,3),E378)</f>
        <v>3149.74</v>
      </c>
      <c r="F379" s="7">
        <f t="shared" si="162"/>
        <v>40472</v>
      </c>
      <c r="G379" s="8">
        <f t="shared" si="150"/>
        <v>7.5009036269826357E-3</v>
      </c>
      <c r="H379" s="7">
        <f t="shared" si="163"/>
        <v>40501</v>
      </c>
      <c r="I379" s="7">
        <f t="shared" si="151"/>
        <v>40501</v>
      </c>
      <c r="J379" s="1">
        <f t="shared" si="164"/>
        <v>20</v>
      </c>
      <c r="K379" s="1">
        <f t="shared" si="152"/>
        <v>3</v>
      </c>
      <c r="L379" s="2">
        <f t="shared" si="153"/>
        <v>1.0011215600000001</v>
      </c>
      <c r="M379" s="10">
        <f t="shared" si="172"/>
        <v>1.0044982899999999</v>
      </c>
      <c r="N379" s="10">
        <f t="shared" si="169"/>
        <v>1.0470422454225334</v>
      </c>
      <c r="O379" s="2">
        <f t="shared" si="171"/>
        <v>1.04821656</v>
      </c>
      <c r="P379" s="2">
        <f t="shared" si="154"/>
        <v>291490.71233777999</v>
      </c>
      <c r="Q379" s="9">
        <f t="shared" si="148"/>
        <v>0</v>
      </c>
      <c r="R379" s="4">
        <f t="shared" si="155"/>
        <v>0</v>
      </c>
      <c r="S379" s="59">
        <f t="shared" si="156"/>
        <v>0</v>
      </c>
      <c r="T379" s="8">
        <f t="shared" si="165"/>
        <v>6.8500000000000005E-2</v>
      </c>
      <c r="U379" s="9">
        <f t="shared" si="166"/>
        <v>3</v>
      </c>
      <c r="V379" s="9">
        <v>252</v>
      </c>
      <c r="W379" s="10">
        <f t="shared" si="157"/>
        <v>1.000789071</v>
      </c>
      <c r="X379" s="2">
        <f t="shared" si="158"/>
        <v>230.00686787000001</v>
      </c>
      <c r="Y379" s="2">
        <v>0</v>
      </c>
      <c r="Z379" s="3">
        <f t="shared" si="170"/>
        <v>0</v>
      </c>
      <c r="AA379" s="1" t="str">
        <f t="shared" si="167"/>
        <v>A+J=</v>
      </c>
      <c r="AB379" s="7">
        <f t="shared" si="168"/>
        <v>40836</v>
      </c>
      <c r="AC379" s="5"/>
      <c r="AD379" s="1"/>
      <c r="AE379" s="7"/>
      <c r="AF379" s="1"/>
      <c r="AG379" s="1"/>
      <c r="AH379" s="1"/>
      <c r="AI379" s="1"/>
      <c r="AJ379" s="4"/>
      <c r="AK379" s="1"/>
      <c r="AL379" s="1"/>
      <c r="AM379" s="1"/>
      <c r="AN379" s="1"/>
      <c r="AO379" s="1"/>
    </row>
    <row r="380" spans="1:41" x14ac:dyDescent="0.2">
      <c r="A380" s="118">
        <f t="shared" si="159"/>
        <v>40476</v>
      </c>
      <c r="B380" s="2">
        <f t="shared" si="149"/>
        <v>291720.71920564998</v>
      </c>
      <c r="C380" s="2">
        <f t="shared" si="160"/>
        <v>278082.52937521</v>
      </c>
      <c r="D380" s="50">
        <f t="shared" si="161"/>
        <v>3126.29</v>
      </c>
      <c r="E380" s="3">
        <f>IF(K380=1,VLOOKUP(A379,[1]Plan1!$AQ$43:$AS$500,3),E379)</f>
        <v>3149.74</v>
      </c>
      <c r="F380" s="7">
        <f t="shared" si="162"/>
        <v>40472</v>
      </c>
      <c r="G380" s="8">
        <f t="shared" si="150"/>
        <v>7.5009036269826357E-3</v>
      </c>
      <c r="H380" s="7">
        <f t="shared" si="163"/>
        <v>40501</v>
      </c>
      <c r="I380" s="7">
        <f t="shared" si="151"/>
        <v>40501</v>
      </c>
      <c r="J380" s="1">
        <f t="shared" si="164"/>
        <v>20</v>
      </c>
      <c r="K380" s="1">
        <f t="shared" si="152"/>
        <v>3</v>
      </c>
      <c r="L380" s="2">
        <f t="shared" si="153"/>
        <v>1.0011215600000001</v>
      </c>
      <c r="M380" s="10">
        <f t="shared" si="172"/>
        <v>1.0044982899999999</v>
      </c>
      <c r="N380" s="10">
        <f t="shared" si="169"/>
        <v>1.0470422454225334</v>
      </c>
      <c r="O380" s="2">
        <f t="shared" si="171"/>
        <v>1.04821656</v>
      </c>
      <c r="P380" s="2">
        <f t="shared" si="154"/>
        <v>291490.71233777999</v>
      </c>
      <c r="Q380" s="9">
        <f t="shared" si="148"/>
        <v>0</v>
      </c>
      <c r="R380" s="4">
        <f t="shared" si="155"/>
        <v>0</v>
      </c>
      <c r="S380" s="59">
        <f t="shared" si="156"/>
        <v>0</v>
      </c>
      <c r="T380" s="8">
        <f t="shared" si="165"/>
        <v>6.8500000000000005E-2</v>
      </c>
      <c r="U380" s="9">
        <f t="shared" si="166"/>
        <v>3</v>
      </c>
      <c r="V380" s="9">
        <v>252</v>
      </c>
      <c r="W380" s="10">
        <f t="shared" si="157"/>
        <v>1.000789071</v>
      </c>
      <c r="X380" s="2">
        <f t="shared" si="158"/>
        <v>230.00686787000001</v>
      </c>
      <c r="Y380" s="2">
        <v>0</v>
      </c>
      <c r="Z380" s="3">
        <f t="shared" si="170"/>
        <v>0</v>
      </c>
      <c r="AA380" s="1" t="str">
        <f t="shared" si="167"/>
        <v>A+J=</v>
      </c>
      <c r="AB380" s="7">
        <f t="shared" si="168"/>
        <v>40836</v>
      </c>
      <c r="AC380" s="5"/>
      <c r="AD380" s="1"/>
      <c r="AE380" s="7"/>
      <c r="AF380" s="1"/>
      <c r="AG380" s="1"/>
      <c r="AH380" s="1"/>
      <c r="AI380" s="1"/>
      <c r="AJ380" s="4"/>
      <c r="AK380" s="1"/>
      <c r="AL380" s="1"/>
      <c r="AM380" s="1"/>
      <c r="AN380" s="1"/>
      <c r="AO380" s="1"/>
    </row>
    <row r="381" spans="1:41" x14ac:dyDescent="0.2">
      <c r="A381" s="118">
        <f t="shared" si="159"/>
        <v>40477</v>
      </c>
      <c r="B381" s="2">
        <f t="shared" si="149"/>
        <v>291906.47608529998</v>
      </c>
      <c r="C381" s="2">
        <f t="shared" si="160"/>
        <v>278082.52937521</v>
      </c>
      <c r="D381" s="50">
        <f t="shared" si="161"/>
        <v>3126.29</v>
      </c>
      <c r="E381" s="3">
        <f>IF(K381=1,VLOOKUP(A380,[1]Plan1!$AQ$43:$AS$500,3),E380)</f>
        <v>3149.74</v>
      </c>
      <c r="F381" s="7">
        <f t="shared" si="162"/>
        <v>40472</v>
      </c>
      <c r="G381" s="8">
        <f t="shared" si="150"/>
        <v>7.5009036269826357E-3</v>
      </c>
      <c r="H381" s="7">
        <f t="shared" si="163"/>
        <v>40501</v>
      </c>
      <c r="I381" s="7">
        <f t="shared" si="151"/>
        <v>40501</v>
      </c>
      <c r="J381" s="1">
        <f t="shared" si="164"/>
        <v>20</v>
      </c>
      <c r="K381" s="1">
        <f t="shared" si="152"/>
        <v>4</v>
      </c>
      <c r="L381" s="2">
        <f t="shared" si="153"/>
        <v>1.00149569</v>
      </c>
      <c r="M381" s="10">
        <f t="shared" si="172"/>
        <v>1.0044982899999999</v>
      </c>
      <c r="N381" s="10">
        <f t="shared" si="169"/>
        <v>1.0470422454225334</v>
      </c>
      <c r="O381" s="2">
        <f t="shared" si="171"/>
        <v>1.04860829</v>
      </c>
      <c r="P381" s="2">
        <f t="shared" si="154"/>
        <v>291599.64560701</v>
      </c>
      <c r="Q381" s="9">
        <f t="shared" si="148"/>
        <v>0</v>
      </c>
      <c r="R381" s="4">
        <f t="shared" si="155"/>
        <v>0</v>
      </c>
      <c r="S381" s="59">
        <f t="shared" si="156"/>
        <v>0</v>
      </c>
      <c r="T381" s="8">
        <f t="shared" si="165"/>
        <v>6.8500000000000005E-2</v>
      </c>
      <c r="U381" s="9">
        <f t="shared" si="166"/>
        <v>4</v>
      </c>
      <c r="V381" s="9">
        <v>252</v>
      </c>
      <c r="W381" s="10">
        <f t="shared" si="157"/>
        <v>1.0010522319999999</v>
      </c>
      <c r="X381" s="2">
        <f t="shared" si="158"/>
        <v>306.83047828999997</v>
      </c>
      <c r="Y381" s="2">
        <v>0</v>
      </c>
      <c r="Z381" s="3">
        <f t="shared" si="170"/>
        <v>0</v>
      </c>
      <c r="AA381" s="1" t="str">
        <f t="shared" si="167"/>
        <v>A+J=</v>
      </c>
      <c r="AB381" s="7">
        <f t="shared" si="168"/>
        <v>40836</v>
      </c>
      <c r="AC381" s="5"/>
      <c r="AD381" s="1"/>
      <c r="AE381" s="7"/>
      <c r="AF381" s="1"/>
      <c r="AG381" s="1"/>
      <c r="AH381" s="1"/>
      <c r="AI381" s="1"/>
      <c r="AJ381" s="4"/>
      <c r="AK381" s="1"/>
      <c r="AL381" s="1"/>
      <c r="AM381" s="1"/>
      <c r="AN381" s="1"/>
      <c r="AO381" s="1"/>
    </row>
    <row r="382" spans="1:41" x14ac:dyDescent="0.2">
      <c r="A382" s="118">
        <f t="shared" si="159"/>
        <v>40478</v>
      </c>
      <c r="B382" s="2">
        <f t="shared" si="149"/>
        <v>292092.35556197999</v>
      </c>
      <c r="C382" s="2">
        <f t="shared" si="160"/>
        <v>278082.52937521</v>
      </c>
      <c r="D382" s="50">
        <f t="shared" si="161"/>
        <v>3126.29</v>
      </c>
      <c r="E382" s="3">
        <f>IF(K382=1,VLOOKUP(A381,[1]Plan1!$AQ$43:$AS$500,3),E381)</f>
        <v>3149.74</v>
      </c>
      <c r="F382" s="7">
        <f t="shared" si="162"/>
        <v>40472</v>
      </c>
      <c r="G382" s="8">
        <f t="shared" si="150"/>
        <v>7.5009036269826357E-3</v>
      </c>
      <c r="H382" s="7">
        <f t="shared" si="163"/>
        <v>40501</v>
      </c>
      <c r="I382" s="7">
        <f t="shared" si="151"/>
        <v>40501</v>
      </c>
      <c r="J382" s="1">
        <f t="shared" si="164"/>
        <v>20</v>
      </c>
      <c r="K382" s="1">
        <f t="shared" si="152"/>
        <v>5</v>
      </c>
      <c r="L382" s="2">
        <f t="shared" si="153"/>
        <v>1.00186997</v>
      </c>
      <c r="M382" s="10">
        <f t="shared" si="172"/>
        <v>1.0044982899999999</v>
      </c>
      <c r="N382" s="10">
        <f t="shared" si="169"/>
        <v>1.0470422454225334</v>
      </c>
      <c r="O382" s="2">
        <f t="shared" si="171"/>
        <v>1.0490001799999999</v>
      </c>
      <c r="P382" s="2">
        <f t="shared" si="154"/>
        <v>291708.62336944998</v>
      </c>
      <c r="Q382" s="9">
        <f t="shared" si="148"/>
        <v>0</v>
      </c>
      <c r="R382" s="4">
        <f t="shared" si="155"/>
        <v>0</v>
      </c>
      <c r="S382" s="59">
        <f t="shared" si="156"/>
        <v>0</v>
      </c>
      <c r="T382" s="8">
        <f t="shared" si="165"/>
        <v>6.8500000000000005E-2</v>
      </c>
      <c r="U382" s="9">
        <f t="shared" si="166"/>
        <v>5</v>
      </c>
      <c r="V382" s="9">
        <v>252</v>
      </c>
      <c r="W382" s="10">
        <f t="shared" si="157"/>
        <v>1.0013154639999999</v>
      </c>
      <c r="X382" s="2">
        <f t="shared" si="158"/>
        <v>383.73219253000002</v>
      </c>
      <c r="Y382" s="2">
        <v>0</v>
      </c>
      <c r="Z382" s="3">
        <f t="shared" si="170"/>
        <v>0</v>
      </c>
      <c r="AA382" s="1" t="str">
        <f t="shared" si="167"/>
        <v>A+J=</v>
      </c>
      <c r="AB382" s="7">
        <f t="shared" si="168"/>
        <v>40836</v>
      </c>
      <c r="AC382" s="5"/>
      <c r="AD382" s="1"/>
      <c r="AE382" s="7"/>
      <c r="AF382" s="1"/>
      <c r="AG382" s="1"/>
      <c r="AH382" s="1"/>
      <c r="AI382" s="1"/>
      <c r="AJ382" s="4"/>
      <c r="AK382" s="1"/>
      <c r="AL382" s="1"/>
      <c r="AM382" s="1"/>
      <c r="AN382" s="1"/>
      <c r="AO382" s="1"/>
    </row>
    <row r="383" spans="1:41" x14ac:dyDescent="0.2">
      <c r="A383" s="118">
        <f t="shared" si="159"/>
        <v>40479</v>
      </c>
      <c r="B383" s="2">
        <f t="shared" si="149"/>
        <v>292278.34846290998</v>
      </c>
      <c r="C383" s="2">
        <f t="shared" si="160"/>
        <v>278082.52937521</v>
      </c>
      <c r="D383" s="50">
        <f t="shared" si="161"/>
        <v>3126.29</v>
      </c>
      <c r="E383" s="3">
        <f>IF(K383=1,VLOOKUP(A382,[1]Plan1!$AQ$43:$AS$500,3),E382)</f>
        <v>3149.74</v>
      </c>
      <c r="F383" s="7">
        <f t="shared" si="162"/>
        <v>40472</v>
      </c>
      <c r="G383" s="8">
        <f t="shared" si="150"/>
        <v>7.5009036269826357E-3</v>
      </c>
      <c r="H383" s="7">
        <f t="shared" si="163"/>
        <v>40501</v>
      </c>
      <c r="I383" s="7">
        <f t="shared" si="151"/>
        <v>40501</v>
      </c>
      <c r="J383" s="1">
        <f t="shared" si="164"/>
        <v>20</v>
      </c>
      <c r="K383" s="1">
        <f t="shared" si="152"/>
        <v>6</v>
      </c>
      <c r="L383" s="2">
        <f t="shared" si="153"/>
        <v>1.00224438</v>
      </c>
      <c r="M383" s="10">
        <f t="shared" si="172"/>
        <v>1.0044982899999999</v>
      </c>
      <c r="N383" s="10">
        <f t="shared" si="169"/>
        <v>1.0470422454225334</v>
      </c>
      <c r="O383" s="2">
        <f t="shared" si="171"/>
        <v>1.0493922</v>
      </c>
      <c r="P383" s="2">
        <f t="shared" si="154"/>
        <v>291817.63728261</v>
      </c>
      <c r="Q383" s="9">
        <f t="shared" si="148"/>
        <v>0</v>
      </c>
      <c r="R383" s="4">
        <f t="shared" si="155"/>
        <v>0</v>
      </c>
      <c r="S383" s="59">
        <f t="shared" si="156"/>
        <v>0</v>
      </c>
      <c r="T383" s="8">
        <f t="shared" si="165"/>
        <v>6.8500000000000005E-2</v>
      </c>
      <c r="U383" s="9">
        <f t="shared" si="166"/>
        <v>6</v>
      </c>
      <c r="V383" s="9">
        <v>252</v>
      </c>
      <c r="W383" s="10">
        <f t="shared" si="157"/>
        <v>1.001578764</v>
      </c>
      <c r="X383" s="2">
        <f t="shared" si="158"/>
        <v>460.71118030000002</v>
      </c>
      <c r="Y383" s="2">
        <v>0</v>
      </c>
      <c r="Z383" s="3">
        <f t="shared" si="170"/>
        <v>0</v>
      </c>
      <c r="AA383" s="1" t="str">
        <f t="shared" si="167"/>
        <v>A+J=</v>
      </c>
      <c r="AB383" s="7">
        <f t="shared" si="168"/>
        <v>40836</v>
      </c>
      <c r="AC383" s="5"/>
      <c r="AD383" s="1"/>
      <c r="AE383" s="7"/>
      <c r="AF383" s="1"/>
      <c r="AG383" s="1"/>
      <c r="AH383" s="1"/>
      <c r="AI383" s="1"/>
      <c r="AJ383" s="4"/>
      <c r="AK383" s="1"/>
      <c r="AL383" s="1"/>
      <c r="AM383" s="1"/>
      <c r="AN383" s="1"/>
      <c r="AO383" s="1"/>
    </row>
    <row r="384" spans="1:41" x14ac:dyDescent="0.2">
      <c r="A384" s="118">
        <f t="shared" si="159"/>
        <v>40480</v>
      </c>
      <c r="B384" s="2">
        <f t="shared" si="149"/>
        <v>292464.46348868002</v>
      </c>
      <c r="C384" s="2">
        <f t="shared" si="160"/>
        <v>278082.52937521</v>
      </c>
      <c r="D384" s="50">
        <f t="shared" si="161"/>
        <v>3126.29</v>
      </c>
      <c r="E384" s="3">
        <f>IF(K384=1,VLOOKUP(A383,[1]Plan1!$AQ$43:$AS$500,3),E383)</f>
        <v>3149.74</v>
      </c>
      <c r="F384" s="7">
        <f t="shared" si="162"/>
        <v>40472</v>
      </c>
      <c r="G384" s="8">
        <f t="shared" si="150"/>
        <v>7.5009036269826357E-3</v>
      </c>
      <c r="H384" s="7">
        <f t="shared" si="163"/>
        <v>40501</v>
      </c>
      <c r="I384" s="7">
        <f t="shared" si="151"/>
        <v>40501</v>
      </c>
      <c r="J384" s="1">
        <f t="shared" si="164"/>
        <v>20</v>
      </c>
      <c r="K384" s="1">
        <f t="shared" si="152"/>
        <v>7</v>
      </c>
      <c r="L384" s="2">
        <f t="shared" si="153"/>
        <v>1.0026189400000001</v>
      </c>
      <c r="M384" s="10">
        <f t="shared" si="172"/>
        <v>1.0044982899999999</v>
      </c>
      <c r="N384" s="10">
        <f t="shared" si="169"/>
        <v>1.0470422454225334</v>
      </c>
      <c r="O384" s="2">
        <f t="shared" si="171"/>
        <v>1.04978438</v>
      </c>
      <c r="P384" s="2">
        <f t="shared" si="154"/>
        <v>291926.69568897999</v>
      </c>
      <c r="Q384" s="9">
        <f t="shared" si="148"/>
        <v>0</v>
      </c>
      <c r="R384" s="4">
        <f t="shared" si="155"/>
        <v>0</v>
      </c>
      <c r="S384" s="59">
        <f t="shared" si="156"/>
        <v>0</v>
      </c>
      <c r="T384" s="8">
        <f t="shared" si="165"/>
        <v>6.8500000000000005E-2</v>
      </c>
      <c r="U384" s="9">
        <f t="shared" si="166"/>
        <v>7</v>
      </c>
      <c r="V384" s="9">
        <v>252</v>
      </c>
      <c r="W384" s="10">
        <f t="shared" si="157"/>
        <v>1.001842133</v>
      </c>
      <c r="X384" s="2">
        <f t="shared" si="158"/>
        <v>537.76779969999996</v>
      </c>
      <c r="Y384" s="2">
        <v>0</v>
      </c>
      <c r="Z384" s="3">
        <f t="shared" si="170"/>
        <v>0</v>
      </c>
      <c r="AA384" s="1" t="str">
        <f t="shared" si="167"/>
        <v>A+J=</v>
      </c>
      <c r="AB384" s="7">
        <f t="shared" si="168"/>
        <v>40836</v>
      </c>
      <c r="AC384" s="5"/>
      <c r="AD384" s="1"/>
      <c r="AE384" s="7"/>
      <c r="AF384" s="1"/>
      <c r="AG384" s="1"/>
      <c r="AH384" s="1"/>
      <c r="AI384" s="1"/>
      <c r="AJ384" s="4"/>
      <c r="AK384" s="1"/>
      <c r="AL384" s="1"/>
      <c r="AM384" s="1"/>
      <c r="AN384" s="1"/>
      <c r="AO384" s="1"/>
    </row>
    <row r="385" spans="1:41" x14ac:dyDescent="0.2">
      <c r="A385" s="118">
        <f t="shared" si="159"/>
        <v>40481</v>
      </c>
      <c r="B385" s="2">
        <f t="shared" si="149"/>
        <v>292650.69541569997</v>
      </c>
      <c r="C385" s="2">
        <f t="shared" si="160"/>
        <v>278082.52937521</v>
      </c>
      <c r="D385" s="50">
        <f t="shared" si="161"/>
        <v>3126.29</v>
      </c>
      <c r="E385" s="3">
        <f>IF(K385=1,VLOOKUP(A384,[1]Plan1!$AQ$43:$AS$500,3),E384)</f>
        <v>3149.74</v>
      </c>
      <c r="F385" s="7">
        <f t="shared" si="162"/>
        <v>40472</v>
      </c>
      <c r="G385" s="8">
        <f t="shared" si="150"/>
        <v>7.5009036269826357E-3</v>
      </c>
      <c r="H385" s="7">
        <f t="shared" si="163"/>
        <v>40501</v>
      </c>
      <c r="I385" s="7">
        <f t="shared" si="151"/>
        <v>40501</v>
      </c>
      <c r="J385" s="1">
        <f t="shared" si="164"/>
        <v>20</v>
      </c>
      <c r="K385" s="1">
        <f t="shared" si="152"/>
        <v>8</v>
      </c>
      <c r="L385" s="2">
        <f t="shared" si="153"/>
        <v>1.00299363</v>
      </c>
      <c r="M385" s="10">
        <f t="shared" si="172"/>
        <v>1.0044982899999999</v>
      </c>
      <c r="N385" s="10">
        <f t="shared" si="169"/>
        <v>1.0470422454225334</v>
      </c>
      <c r="O385" s="2">
        <f t="shared" si="171"/>
        <v>1.0501767</v>
      </c>
      <c r="P385" s="2">
        <f t="shared" si="154"/>
        <v>292035.79302690999</v>
      </c>
      <c r="Q385" s="9">
        <f t="shared" si="148"/>
        <v>0</v>
      </c>
      <c r="R385" s="4">
        <f t="shared" si="155"/>
        <v>0</v>
      </c>
      <c r="S385" s="59">
        <f t="shared" si="156"/>
        <v>0</v>
      </c>
      <c r="T385" s="8">
        <f t="shared" si="165"/>
        <v>6.8500000000000005E-2</v>
      </c>
      <c r="U385" s="9">
        <f t="shared" si="166"/>
        <v>8</v>
      </c>
      <c r="V385" s="9">
        <v>252</v>
      </c>
      <c r="W385" s="10">
        <f t="shared" si="157"/>
        <v>1.0021055720000001</v>
      </c>
      <c r="X385" s="2">
        <f t="shared" si="158"/>
        <v>614.90238879000003</v>
      </c>
      <c r="Y385" s="2">
        <v>0</v>
      </c>
      <c r="Z385" s="3">
        <f t="shared" si="170"/>
        <v>0</v>
      </c>
      <c r="AA385" s="1" t="str">
        <f t="shared" si="167"/>
        <v>A+J=</v>
      </c>
      <c r="AB385" s="7">
        <f t="shared" si="168"/>
        <v>40836</v>
      </c>
      <c r="AC385" s="5"/>
      <c r="AD385" s="1"/>
      <c r="AE385" s="7"/>
      <c r="AF385" s="1"/>
      <c r="AG385" s="1"/>
      <c r="AH385" s="1"/>
      <c r="AI385" s="1"/>
      <c r="AJ385" s="4"/>
      <c r="AK385" s="1"/>
      <c r="AL385" s="1"/>
      <c r="AM385" s="1"/>
      <c r="AN385" s="1"/>
      <c r="AO385" s="1"/>
    </row>
    <row r="386" spans="1:41" x14ac:dyDescent="0.2">
      <c r="A386" s="118">
        <f t="shared" si="159"/>
        <v>40482</v>
      </c>
      <c r="B386" s="2">
        <f t="shared" si="149"/>
        <v>292650.69541569997</v>
      </c>
      <c r="C386" s="2">
        <f t="shared" si="160"/>
        <v>278082.52937521</v>
      </c>
      <c r="D386" s="50">
        <f t="shared" si="161"/>
        <v>3126.29</v>
      </c>
      <c r="E386" s="3">
        <f>IF(K386=1,VLOOKUP(A385,[1]Plan1!$AQ$43:$AS$500,3),E385)</f>
        <v>3149.74</v>
      </c>
      <c r="F386" s="7">
        <f t="shared" si="162"/>
        <v>40472</v>
      </c>
      <c r="G386" s="8">
        <f t="shared" si="150"/>
        <v>7.5009036269826357E-3</v>
      </c>
      <c r="H386" s="7">
        <f t="shared" si="163"/>
        <v>40501</v>
      </c>
      <c r="I386" s="7">
        <f t="shared" si="151"/>
        <v>40501</v>
      </c>
      <c r="J386" s="1">
        <f t="shared" si="164"/>
        <v>20</v>
      </c>
      <c r="K386" s="1">
        <f t="shared" si="152"/>
        <v>8</v>
      </c>
      <c r="L386" s="2">
        <f t="shared" si="153"/>
        <v>1.00299363</v>
      </c>
      <c r="M386" s="10">
        <f t="shared" si="172"/>
        <v>1.0044982899999999</v>
      </c>
      <c r="N386" s="10">
        <f t="shared" si="169"/>
        <v>1.0470422454225334</v>
      </c>
      <c r="O386" s="2">
        <f t="shared" si="171"/>
        <v>1.0501767</v>
      </c>
      <c r="P386" s="2">
        <f t="shared" si="154"/>
        <v>292035.79302690999</v>
      </c>
      <c r="Q386" s="9">
        <f t="shared" si="148"/>
        <v>0</v>
      </c>
      <c r="R386" s="4">
        <f t="shared" si="155"/>
        <v>0</v>
      </c>
      <c r="S386" s="59">
        <f t="shared" si="156"/>
        <v>0</v>
      </c>
      <c r="T386" s="8">
        <f t="shared" si="165"/>
        <v>6.8500000000000005E-2</v>
      </c>
      <c r="U386" s="9">
        <f t="shared" si="166"/>
        <v>8</v>
      </c>
      <c r="V386" s="9">
        <v>252</v>
      </c>
      <c r="W386" s="10">
        <f t="shared" si="157"/>
        <v>1.0021055720000001</v>
      </c>
      <c r="X386" s="2">
        <f t="shared" si="158"/>
        <v>614.90238879000003</v>
      </c>
      <c r="Y386" s="2">
        <v>0</v>
      </c>
      <c r="Z386" s="3">
        <f t="shared" si="170"/>
        <v>0</v>
      </c>
      <c r="AA386" s="1" t="str">
        <f t="shared" si="167"/>
        <v>A+J=</v>
      </c>
      <c r="AB386" s="7">
        <f t="shared" si="168"/>
        <v>40836</v>
      </c>
      <c r="AC386" s="5"/>
      <c r="AD386" s="1"/>
      <c r="AE386" s="7"/>
      <c r="AF386" s="1"/>
      <c r="AG386" s="1"/>
      <c r="AH386" s="1"/>
      <c r="AI386" s="1"/>
      <c r="AJ386" s="4"/>
      <c r="AK386" s="1"/>
      <c r="AL386" s="1"/>
      <c r="AM386" s="1"/>
      <c r="AN386" s="1"/>
      <c r="AO386" s="1"/>
    </row>
    <row r="387" spans="1:41" x14ac:dyDescent="0.2">
      <c r="A387" s="118">
        <f t="shared" si="159"/>
        <v>40483</v>
      </c>
      <c r="B387" s="2">
        <f t="shared" si="149"/>
        <v>292650.69541569997</v>
      </c>
      <c r="C387" s="2">
        <f t="shared" si="160"/>
        <v>278082.52937521</v>
      </c>
      <c r="D387" s="50">
        <f t="shared" si="161"/>
        <v>3126.29</v>
      </c>
      <c r="E387" s="3">
        <f>IF(K387=1,VLOOKUP(A386,[1]Plan1!$AQ$43:$AS$500,3),E386)</f>
        <v>3149.74</v>
      </c>
      <c r="F387" s="7">
        <f t="shared" si="162"/>
        <v>40472</v>
      </c>
      <c r="G387" s="8">
        <f t="shared" si="150"/>
        <v>7.5009036269826357E-3</v>
      </c>
      <c r="H387" s="7">
        <f t="shared" si="163"/>
        <v>40501</v>
      </c>
      <c r="I387" s="7">
        <f t="shared" si="151"/>
        <v>40501</v>
      </c>
      <c r="J387" s="1">
        <f t="shared" si="164"/>
        <v>20</v>
      </c>
      <c r="K387" s="1">
        <f t="shared" si="152"/>
        <v>8</v>
      </c>
      <c r="L387" s="2">
        <f t="shared" si="153"/>
        <v>1.00299363</v>
      </c>
      <c r="M387" s="10">
        <f t="shared" si="172"/>
        <v>1.0044982899999999</v>
      </c>
      <c r="N387" s="10">
        <f t="shared" si="169"/>
        <v>1.0470422454225334</v>
      </c>
      <c r="O387" s="2">
        <f t="shared" si="171"/>
        <v>1.0501767</v>
      </c>
      <c r="P387" s="2">
        <f t="shared" si="154"/>
        <v>292035.79302690999</v>
      </c>
      <c r="Q387" s="9">
        <f t="shared" si="148"/>
        <v>0</v>
      </c>
      <c r="R387" s="4">
        <f t="shared" si="155"/>
        <v>0</v>
      </c>
      <c r="S387" s="59">
        <f t="shared" si="156"/>
        <v>0</v>
      </c>
      <c r="T387" s="8">
        <f t="shared" si="165"/>
        <v>6.8500000000000005E-2</v>
      </c>
      <c r="U387" s="9">
        <f t="shared" si="166"/>
        <v>8</v>
      </c>
      <c r="V387" s="9">
        <v>252</v>
      </c>
      <c r="W387" s="10">
        <f t="shared" si="157"/>
        <v>1.0021055720000001</v>
      </c>
      <c r="X387" s="2">
        <f t="shared" si="158"/>
        <v>614.90238879000003</v>
      </c>
      <c r="Y387" s="2">
        <v>0</v>
      </c>
      <c r="Z387" s="3">
        <f t="shared" si="170"/>
        <v>0</v>
      </c>
      <c r="AA387" s="1" t="str">
        <f t="shared" si="167"/>
        <v>A+J=</v>
      </c>
      <c r="AB387" s="7">
        <f t="shared" si="168"/>
        <v>40836</v>
      </c>
      <c r="AC387" s="5"/>
      <c r="AD387" s="1"/>
      <c r="AE387" s="7"/>
      <c r="AF387" s="1"/>
      <c r="AG387" s="1"/>
      <c r="AH387" s="1"/>
      <c r="AI387" s="1"/>
      <c r="AJ387" s="4"/>
      <c r="AK387" s="1"/>
      <c r="AL387" s="1"/>
      <c r="AM387" s="1"/>
      <c r="AN387" s="1"/>
      <c r="AO387" s="1"/>
    </row>
    <row r="388" spans="1:41" x14ac:dyDescent="0.2">
      <c r="A388" s="118">
        <f t="shared" si="159"/>
        <v>40484</v>
      </c>
      <c r="B388" s="2">
        <f t="shared" si="149"/>
        <v>292837.04679289</v>
      </c>
      <c r="C388" s="2">
        <f t="shared" si="160"/>
        <v>278082.52937521</v>
      </c>
      <c r="D388" s="50">
        <f t="shared" si="161"/>
        <v>3126.29</v>
      </c>
      <c r="E388" s="3">
        <f>IF(K388=1,VLOOKUP(A387,[1]Plan1!$AQ$43:$AS$500,3),E387)</f>
        <v>3149.74</v>
      </c>
      <c r="F388" s="7">
        <f t="shared" si="162"/>
        <v>40472</v>
      </c>
      <c r="G388" s="8">
        <f t="shared" si="150"/>
        <v>7.5009036269826357E-3</v>
      </c>
      <c r="H388" s="7">
        <f t="shared" si="163"/>
        <v>40501</v>
      </c>
      <c r="I388" s="7">
        <f t="shared" si="151"/>
        <v>40501</v>
      </c>
      <c r="J388" s="1">
        <f t="shared" si="164"/>
        <v>20</v>
      </c>
      <c r="K388" s="1">
        <f t="shared" si="152"/>
        <v>9</v>
      </c>
      <c r="L388" s="2">
        <f t="shared" si="153"/>
        <v>1.0033684700000001</v>
      </c>
      <c r="M388" s="10">
        <f t="shared" si="172"/>
        <v>1.0044982899999999</v>
      </c>
      <c r="N388" s="10">
        <f t="shared" si="169"/>
        <v>1.0470422454225334</v>
      </c>
      <c r="O388" s="2">
        <f t="shared" si="171"/>
        <v>1.0505691699999999</v>
      </c>
      <c r="P388" s="2">
        <f t="shared" si="154"/>
        <v>292144.93207720999</v>
      </c>
      <c r="Q388" s="9">
        <f t="shared" si="148"/>
        <v>0</v>
      </c>
      <c r="R388" s="4">
        <f t="shared" si="155"/>
        <v>0</v>
      </c>
      <c r="S388" s="59">
        <f t="shared" si="156"/>
        <v>0</v>
      </c>
      <c r="T388" s="8">
        <f t="shared" si="165"/>
        <v>6.8500000000000005E-2</v>
      </c>
      <c r="U388" s="9">
        <f t="shared" si="166"/>
        <v>9</v>
      </c>
      <c r="V388" s="9">
        <v>252</v>
      </c>
      <c r="W388" s="10">
        <f t="shared" si="157"/>
        <v>1.00236908</v>
      </c>
      <c r="X388" s="2">
        <f t="shared" si="158"/>
        <v>692.11471568000002</v>
      </c>
      <c r="Y388" s="2">
        <v>0</v>
      </c>
      <c r="Z388" s="3">
        <f t="shared" si="170"/>
        <v>0</v>
      </c>
      <c r="AA388" s="1" t="str">
        <f t="shared" si="167"/>
        <v>A+J=</v>
      </c>
      <c r="AB388" s="7">
        <f t="shared" si="168"/>
        <v>40836</v>
      </c>
      <c r="AC388" s="5"/>
      <c r="AD388" s="1"/>
      <c r="AE388" s="7"/>
      <c r="AF388" s="1"/>
      <c r="AG388" s="1"/>
      <c r="AH388" s="1"/>
      <c r="AI388" s="1"/>
      <c r="AJ388" s="4"/>
      <c r="AK388" s="1"/>
      <c r="AL388" s="1"/>
      <c r="AM388" s="1"/>
      <c r="AN388" s="1"/>
      <c r="AO388" s="1"/>
    </row>
    <row r="389" spans="1:41" x14ac:dyDescent="0.2">
      <c r="A389" s="118">
        <f t="shared" si="159"/>
        <v>40485</v>
      </c>
      <c r="B389" s="2">
        <f t="shared" si="149"/>
        <v>292837.04679289</v>
      </c>
      <c r="C389" s="2">
        <f t="shared" si="160"/>
        <v>278082.52937521</v>
      </c>
      <c r="D389" s="50">
        <f t="shared" si="161"/>
        <v>3126.29</v>
      </c>
      <c r="E389" s="3">
        <f>IF(K389=1,VLOOKUP(A388,[1]Plan1!$AQ$43:$AS$500,3),E388)</f>
        <v>3149.74</v>
      </c>
      <c r="F389" s="7">
        <f t="shared" si="162"/>
        <v>40472</v>
      </c>
      <c r="G389" s="8">
        <f t="shared" si="150"/>
        <v>7.5009036269826357E-3</v>
      </c>
      <c r="H389" s="7">
        <f t="shared" si="163"/>
        <v>40501</v>
      </c>
      <c r="I389" s="7">
        <f t="shared" si="151"/>
        <v>40501</v>
      </c>
      <c r="J389" s="1">
        <f t="shared" si="164"/>
        <v>20</v>
      </c>
      <c r="K389" s="1">
        <f t="shared" si="152"/>
        <v>9</v>
      </c>
      <c r="L389" s="2">
        <f t="shared" si="153"/>
        <v>1.0033684700000001</v>
      </c>
      <c r="M389" s="10">
        <f t="shared" si="172"/>
        <v>1.0044982899999999</v>
      </c>
      <c r="N389" s="10">
        <f t="shared" si="169"/>
        <v>1.0470422454225334</v>
      </c>
      <c r="O389" s="2">
        <f t="shared" si="171"/>
        <v>1.0505691699999999</v>
      </c>
      <c r="P389" s="2">
        <f t="shared" si="154"/>
        <v>292144.93207720999</v>
      </c>
      <c r="Q389" s="9">
        <f t="shared" si="148"/>
        <v>0</v>
      </c>
      <c r="R389" s="4">
        <f t="shared" si="155"/>
        <v>0</v>
      </c>
      <c r="S389" s="59">
        <f t="shared" si="156"/>
        <v>0</v>
      </c>
      <c r="T389" s="8">
        <f t="shared" si="165"/>
        <v>6.8500000000000005E-2</v>
      </c>
      <c r="U389" s="9">
        <f t="shared" si="166"/>
        <v>9</v>
      </c>
      <c r="V389" s="9">
        <v>252</v>
      </c>
      <c r="W389" s="10">
        <f t="shared" si="157"/>
        <v>1.00236908</v>
      </c>
      <c r="X389" s="2">
        <f t="shared" si="158"/>
        <v>692.11471568000002</v>
      </c>
      <c r="Y389" s="2">
        <v>0</v>
      </c>
      <c r="Z389" s="3">
        <f t="shared" si="170"/>
        <v>0</v>
      </c>
      <c r="AA389" s="1" t="str">
        <f t="shared" si="167"/>
        <v>A+J=</v>
      </c>
      <c r="AB389" s="7">
        <f t="shared" si="168"/>
        <v>40836</v>
      </c>
      <c r="AC389" s="5"/>
      <c r="AD389" s="1"/>
      <c r="AE389" s="7"/>
      <c r="AF389" s="1"/>
      <c r="AG389" s="1"/>
      <c r="AH389" s="1"/>
      <c r="AI389" s="1"/>
      <c r="AJ389" s="4"/>
      <c r="AK389" s="1"/>
      <c r="AL389" s="1"/>
      <c r="AM389" s="1"/>
      <c r="AN389" s="1"/>
      <c r="AO389" s="1"/>
    </row>
    <row r="390" spans="1:41" x14ac:dyDescent="0.2">
      <c r="A390" s="118">
        <f t="shared" si="159"/>
        <v>40486</v>
      </c>
      <c r="B390" s="2">
        <f t="shared" si="149"/>
        <v>293023.51517993998</v>
      </c>
      <c r="C390" s="2">
        <f t="shared" si="160"/>
        <v>278082.52937521</v>
      </c>
      <c r="D390" s="50">
        <f t="shared" si="161"/>
        <v>3126.29</v>
      </c>
      <c r="E390" s="3">
        <f>IF(K390=1,VLOOKUP(A389,[1]Plan1!$AQ$43:$AS$500,3),E389)</f>
        <v>3149.74</v>
      </c>
      <c r="F390" s="7">
        <f t="shared" si="162"/>
        <v>40472</v>
      </c>
      <c r="G390" s="8">
        <f t="shared" si="150"/>
        <v>7.5009036269826357E-3</v>
      </c>
      <c r="H390" s="7">
        <f t="shared" si="163"/>
        <v>40501</v>
      </c>
      <c r="I390" s="7">
        <f t="shared" si="151"/>
        <v>40501</v>
      </c>
      <c r="J390" s="1">
        <f t="shared" si="164"/>
        <v>20</v>
      </c>
      <c r="K390" s="1">
        <f t="shared" si="152"/>
        <v>10</v>
      </c>
      <c r="L390" s="2">
        <f t="shared" si="153"/>
        <v>1.00374344</v>
      </c>
      <c r="M390" s="10">
        <f t="shared" si="172"/>
        <v>1.0044982899999999</v>
      </c>
      <c r="N390" s="10">
        <f t="shared" si="169"/>
        <v>1.0470422454225334</v>
      </c>
      <c r="O390" s="2">
        <f t="shared" si="171"/>
        <v>1.05096178</v>
      </c>
      <c r="P390" s="2">
        <f t="shared" si="154"/>
        <v>292254.11005906999</v>
      </c>
      <c r="Q390" s="9">
        <f t="shared" si="148"/>
        <v>0</v>
      </c>
      <c r="R390" s="4">
        <f t="shared" si="155"/>
        <v>0</v>
      </c>
      <c r="S390" s="59">
        <f t="shared" si="156"/>
        <v>0</v>
      </c>
      <c r="T390" s="8">
        <f t="shared" si="165"/>
        <v>6.8500000000000005E-2</v>
      </c>
      <c r="U390" s="9">
        <f t="shared" si="166"/>
        <v>10</v>
      </c>
      <c r="V390" s="9">
        <v>252</v>
      </c>
      <c r="W390" s="10">
        <f t="shared" si="157"/>
        <v>1.002632658</v>
      </c>
      <c r="X390" s="2">
        <f t="shared" si="158"/>
        <v>769.40512087000002</v>
      </c>
      <c r="Y390" s="2">
        <v>0</v>
      </c>
      <c r="Z390" s="3">
        <f t="shared" si="170"/>
        <v>0</v>
      </c>
      <c r="AA390" s="1" t="str">
        <f t="shared" si="167"/>
        <v>A+J=</v>
      </c>
      <c r="AB390" s="7">
        <f t="shared" si="168"/>
        <v>40836</v>
      </c>
      <c r="AC390" s="5"/>
      <c r="AD390" s="1"/>
      <c r="AE390" s="7"/>
      <c r="AF390" s="1"/>
      <c r="AG390" s="1"/>
      <c r="AH390" s="1"/>
      <c r="AI390" s="1"/>
      <c r="AJ390" s="4"/>
      <c r="AK390" s="1"/>
      <c r="AL390" s="1"/>
      <c r="AM390" s="1"/>
      <c r="AN390" s="1"/>
      <c r="AO390" s="1"/>
    </row>
    <row r="391" spans="1:41" x14ac:dyDescent="0.2">
      <c r="A391" s="118">
        <f t="shared" si="159"/>
        <v>40487</v>
      </c>
      <c r="B391" s="2">
        <f t="shared" si="149"/>
        <v>293210.10283471999</v>
      </c>
      <c r="C391" s="2">
        <f t="shared" si="160"/>
        <v>278082.52937521</v>
      </c>
      <c r="D391" s="50">
        <f t="shared" si="161"/>
        <v>3126.29</v>
      </c>
      <c r="E391" s="3">
        <f>IF(K391=1,VLOOKUP(A390,[1]Plan1!$AQ$43:$AS$500,3),E390)</f>
        <v>3149.74</v>
      </c>
      <c r="F391" s="7">
        <f t="shared" si="162"/>
        <v>40472</v>
      </c>
      <c r="G391" s="8">
        <f t="shared" si="150"/>
        <v>7.5009036269826357E-3</v>
      </c>
      <c r="H391" s="7">
        <f t="shared" si="163"/>
        <v>40501</v>
      </c>
      <c r="I391" s="7">
        <f t="shared" si="151"/>
        <v>40501</v>
      </c>
      <c r="J391" s="1">
        <f t="shared" si="164"/>
        <v>20</v>
      </c>
      <c r="K391" s="1">
        <f t="shared" si="152"/>
        <v>11</v>
      </c>
      <c r="L391" s="2">
        <f t="shared" si="153"/>
        <v>1.0041185500000001</v>
      </c>
      <c r="M391" s="10">
        <f t="shared" si="172"/>
        <v>1.0044982899999999</v>
      </c>
      <c r="N391" s="10">
        <f t="shared" si="169"/>
        <v>1.0470422454225334</v>
      </c>
      <c r="O391" s="2">
        <f t="shared" si="171"/>
        <v>1.0513545399999999</v>
      </c>
      <c r="P391" s="2">
        <f t="shared" si="154"/>
        <v>292363.32975331001</v>
      </c>
      <c r="Q391" s="9">
        <f t="shared" si="148"/>
        <v>0</v>
      </c>
      <c r="R391" s="4">
        <f t="shared" si="155"/>
        <v>0</v>
      </c>
      <c r="S391" s="59">
        <f t="shared" si="156"/>
        <v>0</v>
      </c>
      <c r="T391" s="8">
        <f t="shared" si="165"/>
        <v>6.8500000000000005E-2</v>
      </c>
      <c r="U391" s="9">
        <f t="shared" si="166"/>
        <v>11</v>
      </c>
      <c r="V391" s="9">
        <v>252</v>
      </c>
      <c r="W391" s="10">
        <f t="shared" si="157"/>
        <v>1.0028963040000001</v>
      </c>
      <c r="X391" s="2">
        <f t="shared" si="158"/>
        <v>846.77308141000003</v>
      </c>
      <c r="Y391" s="2">
        <v>0</v>
      </c>
      <c r="Z391" s="3">
        <f t="shared" si="170"/>
        <v>0</v>
      </c>
      <c r="AA391" s="1" t="str">
        <f t="shared" si="167"/>
        <v>A+J=</v>
      </c>
      <c r="AB391" s="7">
        <f t="shared" si="168"/>
        <v>40836</v>
      </c>
      <c r="AC391" s="5"/>
      <c r="AD391" s="1"/>
      <c r="AE391" s="7"/>
      <c r="AF391" s="1"/>
      <c r="AG391" s="1"/>
      <c r="AH391" s="1"/>
      <c r="AI391" s="1"/>
      <c r="AJ391" s="4"/>
      <c r="AK391" s="1"/>
      <c r="AL391" s="1"/>
      <c r="AM391" s="1"/>
      <c r="AN391" s="1"/>
      <c r="AO391" s="1"/>
    </row>
    <row r="392" spans="1:41" x14ac:dyDescent="0.2">
      <c r="A392" s="118">
        <f t="shared" si="159"/>
        <v>40488</v>
      </c>
      <c r="B392" s="2">
        <f t="shared" si="149"/>
        <v>293396.81039742997</v>
      </c>
      <c r="C392" s="2">
        <f t="shared" si="160"/>
        <v>278082.52937521</v>
      </c>
      <c r="D392" s="50">
        <f t="shared" si="161"/>
        <v>3126.29</v>
      </c>
      <c r="E392" s="3">
        <f>IF(K392=1,VLOOKUP(A391,[1]Plan1!$AQ$43:$AS$500,3),E391)</f>
        <v>3149.74</v>
      </c>
      <c r="F392" s="7">
        <f t="shared" si="162"/>
        <v>40472</v>
      </c>
      <c r="G392" s="8">
        <f t="shared" si="150"/>
        <v>7.5009036269826357E-3</v>
      </c>
      <c r="H392" s="7">
        <f t="shared" si="163"/>
        <v>40501</v>
      </c>
      <c r="I392" s="7">
        <f t="shared" si="151"/>
        <v>40501</v>
      </c>
      <c r="J392" s="1">
        <f t="shared" si="164"/>
        <v>20</v>
      </c>
      <c r="K392" s="1">
        <f t="shared" si="152"/>
        <v>12</v>
      </c>
      <c r="L392" s="2">
        <f t="shared" si="153"/>
        <v>1.00449381</v>
      </c>
      <c r="M392" s="10">
        <f t="shared" si="172"/>
        <v>1.0044982899999999</v>
      </c>
      <c r="N392" s="10">
        <f t="shared" si="169"/>
        <v>1.0470422454225334</v>
      </c>
      <c r="O392" s="2">
        <f t="shared" si="171"/>
        <v>1.0517474499999999</v>
      </c>
      <c r="P392" s="2">
        <f t="shared" si="154"/>
        <v>292472.59115991998</v>
      </c>
      <c r="Q392" s="9">
        <f t="shared" si="148"/>
        <v>0</v>
      </c>
      <c r="R392" s="4">
        <f t="shared" si="155"/>
        <v>0</v>
      </c>
      <c r="S392" s="59">
        <f t="shared" si="156"/>
        <v>0</v>
      </c>
      <c r="T392" s="8">
        <f t="shared" si="165"/>
        <v>6.8500000000000005E-2</v>
      </c>
      <c r="U392" s="9">
        <f t="shared" si="166"/>
        <v>12</v>
      </c>
      <c r="V392" s="9">
        <v>252</v>
      </c>
      <c r="W392" s="10">
        <f t="shared" si="157"/>
        <v>1.0031600199999999</v>
      </c>
      <c r="X392" s="2">
        <f t="shared" si="158"/>
        <v>924.21923750999997</v>
      </c>
      <c r="Y392" s="2">
        <v>0</v>
      </c>
      <c r="Z392" s="3">
        <f t="shared" si="170"/>
        <v>0</v>
      </c>
      <c r="AA392" s="1" t="str">
        <f t="shared" si="167"/>
        <v>A+J=</v>
      </c>
      <c r="AB392" s="7">
        <f t="shared" si="168"/>
        <v>40836</v>
      </c>
      <c r="AC392" s="5"/>
      <c r="AD392" s="1"/>
      <c r="AE392" s="7"/>
      <c r="AF392" s="1"/>
      <c r="AG392" s="1"/>
      <c r="AH392" s="1"/>
      <c r="AI392" s="1"/>
      <c r="AJ392" s="4"/>
      <c r="AK392" s="1"/>
      <c r="AL392" s="1"/>
      <c r="AM392" s="1"/>
      <c r="AN392" s="1"/>
      <c r="AO392" s="1"/>
    </row>
    <row r="393" spans="1:41" x14ac:dyDescent="0.2">
      <c r="A393" s="118">
        <f t="shared" si="159"/>
        <v>40489</v>
      </c>
      <c r="B393" s="2">
        <f t="shared" si="149"/>
        <v>293396.81039742997</v>
      </c>
      <c r="C393" s="2">
        <f t="shared" si="160"/>
        <v>278082.52937521</v>
      </c>
      <c r="D393" s="50">
        <f t="shared" si="161"/>
        <v>3126.29</v>
      </c>
      <c r="E393" s="3">
        <f>IF(K393=1,VLOOKUP(A392,[1]Plan1!$AQ$43:$AS$500,3),E392)</f>
        <v>3149.74</v>
      </c>
      <c r="F393" s="7">
        <f t="shared" si="162"/>
        <v>40472</v>
      </c>
      <c r="G393" s="8">
        <f t="shared" si="150"/>
        <v>7.5009036269826357E-3</v>
      </c>
      <c r="H393" s="7">
        <f t="shared" si="163"/>
        <v>40501</v>
      </c>
      <c r="I393" s="7">
        <f t="shared" si="151"/>
        <v>40501</v>
      </c>
      <c r="J393" s="1">
        <f t="shared" si="164"/>
        <v>20</v>
      </c>
      <c r="K393" s="1">
        <f t="shared" si="152"/>
        <v>12</v>
      </c>
      <c r="L393" s="2">
        <f t="shared" si="153"/>
        <v>1.00449381</v>
      </c>
      <c r="M393" s="10">
        <f t="shared" si="172"/>
        <v>1.0044982899999999</v>
      </c>
      <c r="N393" s="10">
        <f t="shared" si="169"/>
        <v>1.0470422454225334</v>
      </c>
      <c r="O393" s="2">
        <f t="shared" si="171"/>
        <v>1.0517474499999999</v>
      </c>
      <c r="P393" s="2">
        <f t="shared" si="154"/>
        <v>292472.59115991998</v>
      </c>
      <c r="Q393" s="9">
        <f t="shared" ref="Q393:Q456" si="173">IF(VLOOKUP(A393,AE$10:AL$48,8)=VLOOKUP(A392,AE$10:AL$48,8),0,VLOOKUP(A393,AE$10:AL$48,8))</f>
        <v>0</v>
      </c>
      <c r="R393" s="4">
        <f t="shared" si="155"/>
        <v>0</v>
      </c>
      <c r="S393" s="59">
        <f t="shared" si="156"/>
        <v>0</v>
      </c>
      <c r="T393" s="8">
        <f t="shared" si="165"/>
        <v>6.8500000000000005E-2</v>
      </c>
      <c r="U393" s="9">
        <f t="shared" si="166"/>
        <v>12</v>
      </c>
      <c r="V393" s="9">
        <v>252</v>
      </c>
      <c r="W393" s="10">
        <f t="shared" si="157"/>
        <v>1.0031600199999999</v>
      </c>
      <c r="X393" s="2">
        <f t="shared" si="158"/>
        <v>924.21923750999997</v>
      </c>
      <c r="Y393" s="2">
        <v>0</v>
      </c>
      <c r="Z393" s="3">
        <f t="shared" si="170"/>
        <v>0</v>
      </c>
      <c r="AA393" s="1" t="str">
        <f t="shared" si="167"/>
        <v>A+J=</v>
      </c>
      <c r="AB393" s="7">
        <f t="shared" si="168"/>
        <v>40836</v>
      </c>
      <c r="AC393" s="5"/>
      <c r="AD393" s="1"/>
      <c r="AE393" s="7"/>
      <c r="AF393" s="1"/>
      <c r="AG393" s="1"/>
      <c r="AH393" s="1"/>
      <c r="AI393" s="1"/>
      <c r="AJ393" s="4"/>
      <c r="AK393" s="1"/>
      <c r="AL393" s="1"/>
      <c r="AM393" s="1"/>
      <c r="AN393" s="1"/>
      <c r="AO393" s="1"/>
    </row>
    <row r="394" spans="1:41" x14ac:dyDescent="0.2">
      <c r="A394" s="118">
        <f t="shared" si="159"/>
        <v>40490</v>
      </c>
      <c r="B394" s="2">
        <f t="shared" ref="B394:B457" si="174">(P394+X394)</f>
        <v>293396.81039742997</v>
      </c>
      <c r="C394" s="2">
        <f t="shared" si="160"/>
        <v>278082.52937521</v>
      </c>
      <c r="D394" s="50">
        <f t="shared" si="161"/>
        <v>3126.29</v>
      </c>
      <c r="E394" s="3">
        <f>IF(K394=1,VLOOKUP(A393,[1]Plan1!$AQ$43:$AS$500,3),E393)</f>
        <v>3149.74</v>
      </c>
      <c r="F394" s="7">
        <f t="shared" si="162"/>
        <v>40472</v>
      </c>
      <c r="G394" s="8">
        <f t="shared" ref="G394:G457" si="175">(E394/D394)-1</f>
        <v>7.5009036269826357E-3</v>
      </c>
      <c r="H394" s="7">
        <f t="shared" si="163"/>
        <v>40501</v>
      </c>
      <c r="I394" s="7">
        <f t="shared" ref="I394:I457" si="176">IF(A394&gt;I393,H394,I393)</f>
        <v>40501</v>
      </c>
      <c r="J394" s="1">
        <f t="shared" si="164"/>
        <v>20</v>
      </c>
      <c r="K394" s="1">
        <f t="shared" ref="K394:K457" si="177">(J394-(NETWORKDAYS(A394,I394,AE$53:AE$223)-1))</f>
        <v>12</v>
      </c>
      <c r="L394" s="2">
        <f t="shared" ref="L394:L457" si="178">TRUNC((E394/D394)^TRUNC((K394/J394),9),8)</f>
        <v>1.00449381</v>
      </c>
      <c r="M394" s="10">
        <f t="shared" si="172"/>
        <v>1.0044982899999999</v>
      </c>
      <c r="N394" s="10">
        <f t="shared" si="169"/>
        <v>1.0470422454225334</v>
      </c>
      <c r="O394" s="2">
        <f t="shared" si="171"/>
        <v>1.0517474499999999</v>
      </c>
      <c r="P394" s="2">
        <f t="shared" ref="P394:P457" si="179">TRUNC(C394*O394,8)</f>
        <v>292472.59115991998</v>
      </c>
      <c r="Q394" s="9">
        <f t="shared" si="173"/>
        <v>0</v>
      </c>
      <c r="R394" s="4">
        <f t="shared" ref="R394:R457" si="180">IF(Q394&gt;0,VLOOKUP($A394,$AE$10:$AJ$21,6),0)</f>
        <v>0</v>
      </c>
      <c r="S394" s="59">
        <f t="shared" ref="S394:S457" si="181">IF(R394&gt;0,TRUNC(R394*P394,8),0)</f>
        <v>0</v>
      </c>
      <c r="T394" s="8">
        <f t="shared" si="165"/>
        <v>6.8500000000000005E-2</v>
      </c>
      <c r="U394" s="9">
        <f t="shared" si="166"/>
        <v>12</v>
      </c>
      <c r="V394" s="9">
        <v>252</v>
      </c>
      <c r="W394" s="10">
        <f t="shared" ref="W394:W457" si="182">ROUND((1+T394)^TRUNC((U394/V394),9),9)</f>
        <v>1.0031600199999999</v>
      </c>
      <c r="X394" s="2">
        <f t="shared" ref="X394:X457" si="183">TRUNC((P394*(W394-1)),8)</f>
        <v>924.21923750999997</v>
      </c>
      <c r="Y394" s="2">
        <v>0</v>
      </c>
      <c r="Z394" s="3">
        <f t="shared" si="170"/>
        <v>0</v>
      </c>
      <c r="AA394" s="1" t="str">
        <f t="shared" si="167"/>
        <v>A+J=</v>
      </c>
      <c r="AB394" s="7">
        <f t="shared" si="168"/>
        <v>40836</v>
      </c>
      <c r="AC394" s="5"/>
      <c r="AD394" s="1"/>
      <c r="AE394" s="7"/>
      <c r="AF394" s="1"/>
      <c r="AG394" s="1"/>
      <c r="AH394" s="1"/>
      <c r="AI394" s="1"/>
      <c r="AJ394" s="4"/>
      <c r="AK394" s="1"/>
      <c r="AL394" s="1"/>
      <c r="AM394" s="1"/>
      <c r="AN394" s="1"/>
      <c r="AO394" s="1"/>
    </row>
    <row r="395" spans="1:41" x14ac:dyDescent="0.2">
      <c r="A395" s="118">
        <f t="shared" ref="A395:A458" si="184">(A394+1)</f>
        <v>40491</v>
      </c>
      <c r="B395" s="2">
        <f t="shared" si="174"/>
        <v>293583.63513369003</v>
      </c>
      <c r="C395" s="2">
        <f t="shared" ref="C395:C458" si="185">TRUNC(IF(Q394&gt;0,VLOOKUP(A394,$AE$11:$AF$21,2),C394),8)</f>
        <v>278082.52937521</v>
      </c>
      <c r="D395" s="50">
        <f t="shared" ref="D395:D458" si="186">IF(E395=E394,D394,E394)</f>
        <v>3126.29</v>
      </c>
      <c r="E395" s="3">
        <f>IF(K395=1,VLOOKUP(A394,[1]Plan1!$AQ$43:$AS$500,3),E394)</f>
        <v>3149.74</v>
      </c>
      <c r="F395" s="7">
        <f t="shared" ref="F395:F458" si="187">IF(D395=D394,F394,A395)</f>
        <v>40472</v>
      </c>
      <c r="G395" s="8">
        <f t="shared" si="175"/>
        <v>7.5009036269826357E-3</v>
      </c>
      <c r="H395" s="7">
        <f t="shared" ref="H395:H458" si="188">IF(DAY(A395)=15,VLOOKUP(A395,AI$53:AN$175,4),H394)</f>
        <v>40501</v>
      </c>
      <c r="I395" s="7">
        <f t="shared" si="176"/>
        <v>40501</v>
      </c>
      <c r="J395" s="1">
        <f t="shared" ref="J395:J458" si="189">IF(I395=I394,J394,NETWORKDAYS(I394,I395,$AE$53:$AE$223)-1)</f>
        <v>20</v>
      </c>
      <c r="K395" s="1">
        <f t="shared" si="177"/>
        <v>13</v>
      </c>
      <c r="L395" s="2">
        <f t="shared" si="178"/>
        <v>1.0048691999999999</v>
      </c>
      <c r="M395" s="10">
        <f t="shared" si="172"/>
        <v>1.0044982899999999</v>
      </c>
      <c r="N395" s="10">
        <f t="shared" si="169"/>
        <v>1.0470422454225334</v>
      </c>
      <c r="O395" s="2">
        <f t="shared" si="171"/>
        <v>1.0521404999999999</v>
      </c>
      <c r="P395" s="2">
        <f t="shared" si="179"/>
        <v>292581.89149809</v>
      </c>
      <c r="Q395" s="9">
        <f t="shared" si="173"/>
        <v>0</v>
      </c>
      <c r="R395" s="4">
        <f t="shared" si="180"/>
        <v>0</v>
      </c>
      <c r="S395" s="59">
        <f t="shared" si="181"/>
        <v>0</v>
      </c>
      <c r="T395" s="8">
        <f t="shared" ref="T395:T458" si="190">(T394)</f>
        <v>6.8500000000000005E-2</v>
      </c>
      <c r="U395" s="9">
        <f t="shared" ref="U395:U458" si="191">IF(Q394&gt;0,1,IF(K395=K394,U394,U394+1))</f>
        <v>13</v>
      </c>
      <c r="V395" s="9">
        <v>252</v>
      </c>
      <c r="W395" s="10">
        <f t="shared" si="182"/>
        <v>1.003423806</v>
      </c>
      <c r="X395" s="2">
        <f t="shared" si="183"/>
        <v>1001.7436355999999</v>
      </c>
      <c r="Y395" s="2">
        <v>0</v>
      </c>
      <c r="Z395" s="3">
        <f t="shared" si="170"/>
        <v>0</v>
      </c>
      <c r="AA395" s="1" t="str">
        <f t="shared" ref="AA395:AA458" si="192">AA394</f>
        <v>A+J=</v>
      </c>
      <c r="AB395" s="7">
        <f t="shared" ref="AB395:AB458" si="193">IF(Q394&gt;0,VLOOKUP(A394,$AE$10:$AM$48,9),AB394)</f>
        <v>40836</v>
      </c>
      <c r="AC395" s="5"/>
      <c r="AD395" s="1"/>
      <c r="AE395" s="7"/>
      <c r="AF395" s="1"/>
      <c r="AG395" s="1"/>
      <c r="AH395" s="1"/>
      <c r="AI395" s="1"/>
      <c r="AJ395" s="4"/>
      <c r="AK395" s="1"/>
      <c r="AL395" s="1"/>
      <c r="AM395" s="1"/>
      <c r="AN395" s="1"/>
      <c r="AO395" s="1"/>
    </row>
    <row r="396" spans="1:41" x14ac:dyDescent="0.2">
      <c r="A396" s="118">
        <f t="shared" si="184"/>
        <v>40492</v>
      </c>
      <c r="B396" s="2">
        <f t="shared" si="174"/>
        <v>293770.57930293999</v>
      </c>
      <c r="C396" s="2">
        <f t="shared" si="185"/>
        <v>278082.52937521</v>
      </c>
      <c r="D396" s="50">
        <f t="shared" si="186"/>
        <v>3126.29</v>
      </c>
      <c r="E396" s="3">
        <f>IF(K396=1,VLOOKUP(A395,[1]Plan1!$AQ$43:$AS$500,3),E395)</f>
        <v>3149.74</v>
      </c>
      <c r="F396" s="7">
        <f t="shared" si="187"/>
        <v>40472</v>
      </c>
      <c r="G396" s="8">
        <f t="shared" si="175"/>
        <v>7.5009036269826357E-3</v>
      </c>
      <c r="H396" s="7">
        <f t="shared" si="188"/>
        <v>40501</v>
      </c>
      <c r="I396" s="7">
        <f t="shared" si="176"/>
        <v>40501</v>
      </c>
      <c r="J396" s="1">
        <f t="shared" si="189"/>
        <v>20</v>
      </c>
      <c r="K396" s="1">
        <f t="shared" si="177"/>
        <v>14</v>
      </c>
      <c r="L396" s="2">
        <f t="shared" si="178"/>
        <v>1.00524474</v>
      </c>
      <c r="M396" s="10">
        <f t="shared" si="172"/>
        <v>1.0044982899999999</v>
      </c>
      <c r="N396" s="10">
        <f t="shared" si="169"/>
        <v>1.0470422454225334</v>
      </c>
      <c r="O396" s="2">
        <f t="shared" si="171"/>
        <v>1.0525336999999999</v>
      </c>
      <c r="P396" s="2">
        <f t="shared" si="179"/>
        <v>292691.23354863998</v>
      </c>
      <c r="Q396" s="9">
        <f t="shared" si="173"/>
        <v>0</v>
      </c>
      <c r="R396" s="4">
        <f t="shared" si="180"/>
        <v>0</v>
      </c>
      <c r="S396" s="59">
        <f t="shared" si="181"/>
        <v>0</v>
      </c>
      <c r="T396" s="8">
        <f t="shared" si="190"/>
        <v>6.8500000000000005E-2</v>
      </c>
      <c r="U396" s="9">
        <f t="shared" si="191"/>
        <v>14</v>
      </c>
      <c r="V396" s="9">
        <v>252</v>
      </c>
      <c r="W396" s="10">
        <f t="shared" si="182"/>
        <v>1.00368766</v>
      </c>
      <c r="X396" s="2">
        <f t="shared" si="183"/>
        <v>1079.3457543</v>
      </c>
      <c r="Y396" s="2">
        <v>0</v>
      </c>
      <c r="Z396" s="3">
        <f t="shared" si="170"/>
        <v>0</v>
      </c>
      <c r="AA396" s="1" t="str">
        <f t="shared" si="192"/>
        <v>A+J=</v>
      </c>
      <c r="AB396" s="7">
        <f t="shared" si="193"/>
        <v>40836</v>
      </c>
      <c r="AC396" s="5"/>
      <c r="AD396" s="1"/>
      <c r="AE396" s="7"/>
      <c r="AF396" s="1"/>
      <c r="AG396" s="1"/>
      <c r="AH396" s="1"/>
      <c r="AI396" s="1"/>
      <c r="AJ396" s="4"/>
      <c r="AK396" s="1"/>
      <c r="AL396" s="1"/>
      <c r="AM396" s="1"/>
      <c r="AN396" s="1"/>
      <c r="AO396" s="1"/>
    </row>
    <row r="397" spans="1:41" x14ac:dyDescent="0.2">
      <c r="A397" s="118">
        <f t="shared" si="184"/>
        <v>40493</v>
      </c>
      <c r="B397" s="2">
        <f t="shared" si="174"/>
        <v>293957.64354611997</v>
      </c>
      <c r="C397" s="2">
        <f t="shared" si="185"/>
        <v>278082.52937521</v>
      </c>
      <c r="D397" s="50">
        <f t="shared" si="186"/>
        <v>3126.29</v>
      </c>
      <c r="E397" s="3">
        <f>IF(K397=1,VLOOKUP(A396,[1]Plan1!$AQ$43:$AS$500,3),E396)</f>
        <v>3149.74</v>
      </c>
      <c r="F397" s="7">
        <f t="shared" si="187"/>
        <v>40472</v>
      </c>
      <c r="G397" s="8">
        <f t="shared" si="175"/>
        <v>7.5009036269826357E-3</v>
      </c>
      <c r="H397" s="7">
        <f t="shared" si="188"/>
        <v>40501</v>
      </c>
      <c r="I397" s="7">
        <f t="shared" si="176"/>
        <v>40501</v>
      </c>
      <c r="J397" s="1">
        <f t="shared" si="189"/>
        <v>20</v>
      </c>
      <c r="K397" s="1">
        <f t="shared" si="177"/>
        <v>15</v>
      </c>
      <c r="L397" s="2">
        <f t="shared" si="178"/>
        <v>1.0056204099999999</v>
      </c>
      <c r="M397" s="10">
        <f t="shared" si="172"/>
        <v>1.0044982899999999</v>
      </c>
      <c r="N397" s="10">
        <f t="shared" si="169"/>
        <v>1.0470422454225334</v>
      </c>
      <c r="O397" s="2">
        <f t="shared" si="171"/>
        <v>1.0529270500000001</v>
      </c>
      <c r="P397" s="2">
        <f t="shared" si="179"/>
        <v>292800.61731156998</v>
      </c>
      <c r="Q397" s="9">
        <f t="shared" si="173"/>
        <v>0</v>
      </c>
      <c r="R397" s="4">
        <f t="shared" si="180"/>
        <v>0</v>
      </c>
      <c r="S397" s="59">
        <f t="shared" si="181"/>
        <v>0</v>
      </c>
      <c r="T397" s="8">
        <f t="shared" si="190"/>
        <v>6.8500000000000005E-2</v>
      </c>
      <c r="U397" s="9">
        <f t="shared" si="191"/>
        <v>15</v>
      </c>
      <c r="V397" s="9">
        <v>252</v>
      </c>
      <c r="W397" s="10">
        <f t="shared" si="182"/>
        <v>1.003951584</v>
      </c>
      <c r="X397" s="2">
        <f t="shared" si="183"/>
        <v>1157.02623455</v>
      </c>
      <c r="Y397" s="2">
        <v>0</v>
      </c>
      <c r="Z397" s="3">
        <f t="shared" si="170"/>
        <v>0</v>
      </c>
      <c r="AA397" s="1" t="str">
        <f t="shared" si="192"/>
        <v>A+J=</v>
      </c>
      <c r="AB397" s="7">
        <f t="shared" si="193"/>
        <v>40836</v>
      </c>
      <c r="AC397" s="5"/>
      <c r="AD397" s="1"/>
      <c r="AE397" s="7"/>
      <c r="AF397" s="1"/>
      <c r="AG397" s="1"/>
      <c r="AH397" s="1"/>
      <c r="AI397" s="1"/>
      <c r="AJ397" s="4"/>
      <c r="AK397" s="1"/>
      <c r="AL397" s="1"/>
      <c r="AM397" s="1"/>
      <c r="AN397" s="1"/>
      <c r="AO397" s="1"/>
    </row>
    <row r="398" spans="1:41" x14ac:dyDescent="0.2">
      <c r="A398" s="118">
        <f t="shared" si="184"/>
        <v>40494</v>
      </c>
      <c r="B398" s="2">
        <f t="shared" si="174"/>
        <v>294144.82791922998</v>
      </c>
      <c r="C398" s="2">
        <f t="shared" si="185"/>
        <v>278082.52937521</v>
      </c>
      <c r="D398" s="50">
        <f t="shared" si="186"/>
        <v>3126.29</v>
      </c>
      <c r="E398" s="3">
        <f>IF(K398=1,VLOOKUP(A397,[1]Plan1!$AQ$43:$AS$500,3),E397)</f>
        <v>3149.74</v>
      </c>
      <c r="F398" s="7">
        <f t="shared" si="187"/>
        <v>40472</v>
      </c>
      <c r="G398" s="8">
        <f t="shared" si="175"/>
        <v>7.5009036269826357E-3</v>
      </c>
      <c r="H398" s="7">
        <f t="shared" si="188"/>
        <v>40501</v>
      </c>
      <c r="I398" s="7">
        <f t="shared" si="176"/>
        <v>40501</v>
      </c>
      <c r="J398" s="1">
        <f t="shared" si="189"/>
        <v>20</v>
      </c>
      <c r="K398" s="1">
        <f t="shared" si="177"/>
        <v>16</v>
      </c>
      <c r="L398" s="2">
        <f t="shared" si="178"/>
        <v>1.00599623</v>
      </c>
      <c r="M398" s="10">
        <f t="shared" si="172"/>
        <v>1.0044982899999999</v>
      </c>
      <c r="N398" s="10">
        <f t="shared" si="169"/>
        <v>1.0470422454225334</v>
      </c>
      <c r="O398" s="2">
        <f t="shared" si="171"/>
        <v>1.05332055</v>
      </c>
      <c r="P398" s="2">
        <f t="shared" si="179"/>
        <v>292910.04278687999</v>
      </c>
      <c r="Q398" s="9">
        <f t="shared" si="173"/>
        <v>0</v>
      </c>
      <c r="R398" s="4">
        <f t="shared" si="180"/>
        <v>0</v>
      </c>
      <c r="S398" s="59">
        <f t="shared" si="181"/>
        <v>0</v>
      </c>
      <c r="T398" s="8">
        <f t="shared" si="190"/>
        <v>6.8500000000000005E-2</v>
      </c>
      <c r="U398" s="9">
        <f t="shared" si="191"/>
        <v>16</v>
      </c>
      <c r="V398" s="9">
        <v>252</v>
      </c>
      <c r="W398" s="10">
        <f t="shared" si="182"/>
        <v>1.0042155779999999</v>
      </c>
      <c r="X398" s="2">
        <f t="shared" si="183"/>
        <v>1234.7851323499999</v>
      </c>
      <c r="Y398" s="2">
        <v>0</v>
      </c>
      <c r="Z398" s="3">
        <f t="shared" si="170"/>
        <v>0</v>
      </c>
      <c r="AA398" s="1" t="str">
        <f t="shared" si="192"/>
        <v>A+J=</v>
      </c>
      <c r="AB398" s="7">
        <f t="shared" si="193"/>
        <v>40836</v>
      </c>
      <c r="AC398" s="5"/>
      <c r="AD398" s="1"/>
      <c r="AE398" s="7"/>
      <c r="AF398" s="1"/>
      <c r="AG398" s="1"/>
      <c r="AH398" s="1"/>
      <c r="AI398" s="1"/>
      <c r="AJ398" s="4"/>
      <c r="AK398" s="1"/>
      <c r="AL398" s="1"/>
      <c r="AM398" s="1"/>
      <c r="AN398" s="1"/>
      <c r="AO398" s="1"/>
    </row>
    <row r="399" spans="1:41" x14ac:dyDescent="0.2">
      <c r="A399" s="118">
        <f t="shared" si="184"/>
        <v>40495</v>
      </c>
      <c r="B399" s="2">
        <f t="shared" si="174"/>
        <v>294332.12939197</v>
      </c>
      <c r="C399" s="2">
        <f t="shared" si="185"/>
        <v>278082.52937521</v>
      </c>
      <c r="D399" s="50">
        <f t="shared" si="186"/>
        <v>3126.29</v>
      </c>
      <c r="E399" s="3">
        <f>IF(K399=1,VLOOKUP(A398,[1]Plan1!$AQ$43:$AS$500,3),E398)</f>
        <v>3149.74</v>
      </c>
      <c r="F399" s="7">
        <f t="shared" si="187"/>
        <v>40472</v>
      </c>
      <c r="G399" s="8">
        <f t="shared" si="175"/>
        <v>7.5009036269826357E-3</v>
      </c>
      <c r="H399" s="7">
        <f t="shared" si="188"/>
        <v>40501</v>
      </c>
      <c r="I399" s="7">
        <f t="shared" si="176"/>
        <v>40501</v>
      </c>
      <c r="J399" s="1">
        <f t="shared" si="189"/>
        <v>20</v>
      </c>
      <c r="K399" s="1">
        <f t="shared" si="177"/>
        <v>17</v>
      </c>
      <c r="L399" s="2">
        <f t="shared" si="178"/>
        <v>1.00637219</v>
      </c>
      <c r="M399" s="10">
        <f t="shared" si="172"/>
        <v>1.0044982899999999</v>
      </c>
      <c r="N399" s="10">
        <f t="shared" si="169"/>
        <v>1.0470422454225334</v>
      </c>
      <c r="O399" s="2">
        <f t="shared" si="171"/>
        <v>1.05371419</v>
      </c>
      <c r="P399" s="2">
        <f t="shared" si="179"/>
        <v>293019.50719375</v>
      </c>
      <c r="Q399" s="9">
        <f t="shared" si="173"/>
        <v>0</v>
      </c>
      <c r="R399" s="4">
        <f t="shared" si="180"/>
        <v>0</v>
      </c>
      <c r="S399" s="59">
        <f t="shared" si="181"/>
        <v>0</v>
      </c>
      <c r="T399" s="8">
        <f t="shared" si="190"/>
        <v>6.8500000000000005E-2</v>
      </c>
      <c r="U399" s="9">
        <f t="shared" si="191"/>
        <v>17</v>
      </c>
      <c r="V399" s="9">
        <v>252</v>
      </c>
      <c r="W399" s="10">
        <f t="shared" si="182"/>
        <v>1.0044796410000001</v>
      </c>
      <c r="X399" s="2">
        <f t="shared" si="183"/>
        <v>1312.62219822</v>
      </c>
      <c r="Y399" s="2">
        <v>0</v>
      </c>
      <c r="Z399" s="3">
        <f t="shared" si="170"/>
        <v>0</v>
      </c>
      <c r="AA399" s="1" t="str">
        <f t="shared" si="192"/>
        <v>A+J=</v>
      </c>
      <c r="AB399" s="7">
        <f t="shared" si="193"/>
        <v>40836</v>
      </c>
      <c r="AC399" s="5"/>
      <c r="AD399" s="1"/>
      <c r="AE399" s="7"/>
      <c r="AF399" s="1"/>
      <c r="AG399" s="1"/>
      <c r="AH399" s="1"/>
      <c r="AI399" s="1"/>
      <c r="AJ399" s="4"/>
      <c r="AK399" s="1"/>
      <c r="AL399" s="1"/>
      <c r="AM399" s="1"/>
      <c r="AN399" s="1"/>
      <c r="AO399" s="1"/>
    </row>
    <row r="400" spans="1:41" x14ac:dyDescent="0.2">
      <c r="A400" s="118">
        <f t="shared" si="184"/>
        <v>40496</v>
      </c>
      <c r="B400" s="2">
        <f t="shared" si="174"/>
        <v>294332.12939197</v>
      </c>
      <c r="C400" s="2">
        <f t="shared" si="185"/>
        <v>278082.52937521</v>
      </c>
      <c r="D400" s="50">
        <f t="shared" si="186"/>
        <v>3126.29</v>
      </c>
      <c r="E400" s="3">
        <f>IF(K400=1,VLOOKUP(A399,[1]Plan1!$AQ$43:$AS$500,3),E399)</f>
        <v>3149.74</v>
      </c>
      <c r="F400" s="7">
        <f t="shared" si="187"/>
        <v>40472</v>
      </c>
      <c r="G400" s="8">
        <f t="shared" si="175"/>
        <v>7.5009036269826357E-3</v>
      </c>
      <c r="H400" s="7">
        <f t="shared" si="188"/>
        <v>40501</v>
      </c>
      <c r="I400" s="7">
        <f t="shared" si="176"/>
        <v>40501</v>
      </c>
      <c r="J400" s="1">
        <f t="shared" si="189"/>
        <v>20</v>
      </c>
      <c r="K400" s="1">
        <f t="shared" si="177"/>
        <v>17</v>
      </c>
      <c r="L400" s="2">
        <f t="shared" si="178"/>
        <v>1.00637219</v>
      </c>
      <c r="M400" s="10">
        <f t="shared" si="172"/>
        <v>1.0044982899999999</v>
      </c>
      <c r="N400" s="10">
        <f t="shared" si="169"/>
        <v>1.0470422454225334</v>
      </c>
      <c r="O400" s="2">
        <f t="shared" si="171"/>
        <v>1.05371419</v>
      </c>
      <c r="P400" s="2">
        <f t="shared" si="179"/>
        <v>293019.50719375</v>
      </c>
      <c r="Q400" s="9">
        <f t="shared" si="173"/>
        <v>0</v>
      </c>
      <c r="R400" s="4">
        <f t="shared" si="180"/>
        <v>0</v>
      </c>
      <c r="S400" s="59">
        <f t="shared" si="181"/>
        <v>0</v>
      </c>
      <c r="T400" s="8">
        <f t="shared" si="190"/>
        <v>6.8500000000000005E-2</v>
      </c>
      <c r="U400" s="9">
        <f t="shared" si="191"/>
        <v>17</v>
      </c>
      <c r="V400" s="9">
        <v>252</v>
      </c>
      <c r="W400" s="10">
        <f t="shared" si="182"/>
        <v>1.0044796410000001</v>
      </c>
      <c r="X400" s="2">
        <f t="shared" si="183"/>
        <v>1312.62219822</v>
      </c>
      <c r="Y400" s="2">
        <v>0</v>
      </c>
      <c r="Z400" s="3">
        <f t="shared" si="170"/>
        <v>0</v>
      </c>
      <c r="AA400" s="1" t="str">
        <f t="shared" si="192"/>
        <v>A+J=</v>
      </c>
      <c r="AB400" s="7">
        <f t="shared" si="193"/>
        <v>40836</v>
      </c>
      <c r="AC400" s="5"/>
      <c r="AD400" s="1"/>
      <c r="AE400" s="7"/>
      <c r="AF400" s="1"/>
      <c r="AG400" s="1"/>
      <c r="AH400" s="1"/>
      <c r="AI400" s="1"/>
      <c r="AJ400" s="4"/>
      <c r="AK400" s="1"/>
      <c r="AL400" s="1"/>
      <c r="AM400" s="1"/>
      <c r="AN400" s="1"/>
      <c r="AO400" s="1"/>
    </row>
    <row r="401" spans="1:41" x14ac:dyDescent="0.2">
      <c r="A401" s="118">
        <f t="shared" si="184"/>
        <v>40497</v>
      </c>
      <c r="B401" s="2">
        <f t="shared" si="174"/>
        <v>294332.12939197</v>
      </c>
      <c r="C401" s="2">
        <f t="shared" si="185"/>
        <v>278082.52937521</v>
      </c>
      <c r="D401" s="50">
        <f t="shared" si="186"/>
        <v>3126.29</v>
      </c>
      <c r="E401" s="3">
        <f>IF(K401=1,VLOOKUP(A400,[1]Plan1!$AQ$43:$AS$500,3),E400)</f>
        <v>3149.74</v>
      </c>
      <c r="F401" s="7">
        <f t="shared" si="187"/>
        <v>40472</v>
      </c>
      <c r="G401" s="8">
        <f t="shared" si="175"/>
        <v>7.5009036269826357E-3</v>
      </c>
      <c r="H401" s="7">
        <f t="shared" si="188"/>
        <v>40532</v>
      </c>
      <c r="I401" s="7">
        <f t="shared" si="176"/>
        <v>40501</v>
      </c>
      <c r="J401" s="1">
        <f t="shared" si="189"/>
        <v>20</v>
      </c>
      <c r="K401" s="1">
        <f t="shared" si="177"/>
        <v>17</v>
      </c>
      <c r="L401" s="2">
        <f t="shared" si="178"/>
        <v>1.00637219</v>
      </c>
      <c r="M401" s="10">
        <f t="shared" si="172"/>
        <v>1.0044982899999999</v>
      </c>
      <c r="N401" s="10">
        <f t="shared" si="169"/>
        <v>1.0470422454225334</v>
      </c>
      <c r="O401" s="2">
        <f t="shared" si="171"/>
        <v>1.05371419</v>
      </c>
      <c r="P401" s="2">
        <f t="shared" si="179"/>
        <v>293019.50719375</v>
      </c>
      <c r="Q401" s="9">
        <f t="shared" si="173"/>
        <v>0</v>
      </c>
      <c r="R401" s="4">
        <f t="shared" si="180"/>
        <v>0</v>
      </c>
      <c r="S401" s="59">
        <f t="shared" si="181"/>
        <v>0</v>
      </c>
      <c r="T401" s="8">
        <f t="shared" si="190"/>
        <v>6.8500000000000005E-2</v>
      </c>
      <c r="U401" s="9">
        <f t="shared" si="191"/>
        <v>17</v>
      </c>
      <c r="V401" s="9">
        <v>252</v>
      </c>
      <c r="W401" s="10">
        <f t="shared" si="182"/>
        <v>1.0044796410000001</v>
      </c>
      <c r="X401" s="2">
        <f t="shared" si="183"/>
        <v>1312.62219822</v>
      </c>
      <c r="Y401" s="2">
        <v>0</v>
      </c>
      <c r="Z401" s="3">
        <f t="shared" si="170"/>
        <v>0</v>
      </c>
      <c r="AA401" s="1" t="str">
        <f t="shared" si="192"/>
        <v>A+J=</v>
      </c>
      <c r="AB401" s="7">
        <f t="shared" si="193"/>
        <v>40836</v>
      </c>
      <c r="AC401" s="5"/>
      <c r="AD401" s="1"/>
      <c r="AE401" s="7"/>
      <c r="AF401" s="1"/>
      <c r="AG401" s="1"/>
      <c r="AH401" s="1"/>
      <c r="AI401" s="1"/>
      <c r="AJ401" s="4"/>
      <c r="AK401" s="1"/>
      <c r="AL401" s="1"/>
      <c r="AM401" s="1"/>
      <c r="AN401" s="1"/>
      <c r="AO401" s="1"/>
    </row>
    <row r="402" spans="1:41" x14ac:dyDescent="0.2">
      <c r="A402" s="118">
        <f t="shared" si="184"/>
        <v>40498</v>
      </c>
      <c r="B402" s="2">
        <f t="shared" si="174"/>
        <v>294332.12939197</v>
      </c>
      <c r="C402" s="2">
        <f t="shared" si="185"/>
        <v>278082.52937521</v>
      </c>
      <c r="D402" s="50">
        <f t="shared" si="186"/>
        <v>3126.29</v>
      </c>
      <c r="E402" s="3">
        <f>IF(K402=1,VLOOKUP(A401,[1]Plan1!$AQ$43:$AS$500,3),E401)</f>
        <v>3149.74</v>
      </c>
      <c r="F402" s="7">
        <f t="shared" si="187"/>
        <v>40472</v>
      </c>
      <c r="G402" s="8">
        <f t="shared" si="175"/>
        <v>7.5009036269826357E-3</v>
      </c>
      <c r="H402" s="7">
        <f t="shared" si="188"/>
        <v>40532</v>
      </c>
      <c r="I402" s="7">
        <f t="shared" si="176"/>
        <v>40501</v>
      </c>
      <c r="J402" s="1">
        <f t="shared" si="189"/>
        <v>20</v>
      </c>
      <c r="K402" s="1">
        <f t="shared" si="177"/>
        <v>17</v>
      </c>
      <c r="L402" s="2">
        <f t="shared" si="178"/>
        <v>1.00637219</v>
      </c>
      <c r="M402" s="10">
        <f t="shared" si="172"/>
        <v>1.0044982899999999</v>
      </c>
      <c r="N402" s="10">
        <f t="shared" si="169"/>
        <v>1.0470422454225334</v>
      </c>
      <c r="O402" s="2">
        <f t="shared" si="171"/>
        <v>1.05371419</v>
      </c>
      <c r="P402" s="2">
        <f t="shared" si="179"/>
        <v>293019.50719375</v>
      </c>
      <c r="Q402" s="9">
        <f t="shared" si="173"/>
        <v>0</v>
      </c>
      <c r="R402" s="4">
        <f t="shared" si="180"/>
        <v>0</v>
      </c>
      <c r="S402" s="59">
        <f t="shared" si="181"/>
        <v>0</v>
      </c>
      <c r="T402" s="8">
        <f t="shared" si="190"/>
        <v>6.8500000000000005E-2</v>
      </c>
      <c r="U402" s="9">
        <f t="shared" si="191"/>
        <v>17</v>
      </c>
      <c r="V402" s="9">
        <v>252</v>
      </c>
      <c r="W402" s="10">
        <f t="shared" si="182"/>
        <v>1.0044796410000001</v>
      </c>
      <c r="X402" s="2">
        <f t="shared" si="183"/>
        <v>1312.62219822</v>
      </c>
      <c r="Y402" s="2">
        <v>0</v>
      </c>
      <c r="Z402" s="3">
        <f t="shared" si="170"/>
        <v>0</v>
      </c>
      <c r="AA402" s="1" t="str">
        <f t="shared" si="192"/>
        <v>A+J=</v>
      </c>
      <c r="AB402" s="7">
        <f t="shared" si="193"/>
        <v>40836</v>
      </c>
      <c r="AC402" s="5"/>
      <c r="AD402" s="1"/>
      <c r="AE402" s="7"/>
      <c r="AF402" s="1"/>
      <c r="AG402" s="1"/>
      <c r="AH402" s="1"/>
      <c r="AI402" s="1"/>
      <c r="AJ402" s="4"/>
      <c r="AK402" s="1"/>
      <c r="AL402" s="1"/>
      <c r="AM402" s="1"/>
      <c r="AN402" s="1"/>
      <c r="AO402" s="1"/>
    </row>
    <row r="403" spans="1:41" x14ac:dyDescent="0.2">
      <c r="A403" s="118">
        <f t="shared" si="184"/>
        <v>40499</v>
      </c>
      <c r="B403" s="2">
        <f t="shared" si="174"/>
        <v>294519.54801783001</v>
      </c>
      <c r="C403" s="2">
        <f t="shared" si="185"/>
        <v>278082.52937521</v>
      </c>
      <c r="D403" s="50">
        <f t="shared" si="186"/>
        <v>3126.29</v>
      </c>
      <c r="E403" s="3">
        <f>IF(K403=1,VLOOKUP(A402,[1]Plan1!$AQ$43:$AS$500,3),E402)</f>
        <v>3149.74</v>
      </c>
      <c r="F403" s="7">
        <f t="shared" si="187"/>
        <v>40472</v>
      </c>
      <c r="G403" s="8">
        <f t="shared" si="175"/>
        <v>7.5009036269826357E-3</v>
      </c>
      <c r="H403" s="7">
        <f t="shared" si="188"/>
        <v>40532</v>
      </c>
      <c r="I403" s="7">
        <f t="shared" si="176"/>
        <v>40501</v>
      </c>
      <c r="J403" s="1">
        <f t="shared" si="189"/>
        <v>20</v>
      </c>
      <c r="K403" s="1">
        <f t="shared" si="177"/>
        <v>18</v>
      </c>
      <c r="L403" s="2">
        <f t="shared" si="178"/>
        <v>1.0067482800000001</v>
      </c>
      <c r="M403" s="10">
        <f t="shared" si="172"/>
        <v>1.0044982899999999</v>
      </c>
      <c r="N403" s="10">
        <f t="shared" si="169"/>
        <v>1.0470422454225334</v>
      </c>
      <c r="O403" s="2">
        <f t="shared" si="171"/>
        <v>1.05410797</v>
      </c>
      <c r="P403" s="2">
        <f t="shared" si="179"/>
        <v>293129.01053216</v>
      </c>
      <c r="Q403" s="9">
        <f t="shared" si="173"/>
        <v>0</v>
      </c>
      <c r="R403" s="4">
        <f t="shared" si="180"/>
        <v>0</v>
      </c>
      <c r="S403" s="59">
        <f t="shared" si="181"/>
        <v>0</v>
      </c>
      <c r="T403" s="8">
        <f t="shared" si="190"/>
        <v>6.8500000000000005E-2</v>
      </c>
      <c r="U403" s="9">
        <f t="shared" si="191"/>
        <v>18</v>
      </c>
      <c r="V403" s="9">
        <v>252</v>
      </c>
      <c r="W403" s="10">
        <f t="shared" si="182"/>
        <v>1.004743773</v>
      </c>
      <c r="X403" s="2">
        <f t="shared" si="183"/>
        <v>1390.53748567</v>
      </c>
      <c r="Y403" s="2">
        <v>0</v>
      </c>
      <c r="Z403" s="3">
        <f t="shared" si="170"/>
        <v>0</v>
      </c>
      <c r="AA403" s="1" t="str">
        <f t="shared" si="192"/>
        <v>A+J=</v>
      </c>
      <c r="AB403" s="7">
        <f t="shared" si="193"/>
        <v>40836</v>
      </c>
      <c r="AC403" s="5"/>
      <c r="AD403" s="1"/>
      <c r="AE403" s="7"/>
      <c r="AF403" s="1"/>
      <c r="AG403" s="1"/>
      <c r="AH403" s="1"/>
      <c r="AI403" s="1"/>
      <c r="AJ403" s="4"/>
      <c r="AK403" s="1"/>
      <c r="AL403" s="1"/>
      <c r="AM403" s="1"/>
      <c r="AN403" s="1"/>
      <c r="AO403" s="1"/>
    </row>
    <row r="404" spans="1:41" x14ac:dyDescent="0.2">
      <c r="A404" s="118">
        <f t="shared" si="184"/>
        <v>40500</v>
      </c>
      <c r="B404" s="2">
        <f t="shared" si="174"/>
        <v>294707.08973310998</v>
      </c>
      <c r="C404" s="2">
        <f t="shared" si="185"/>
        <v>278082.52937521</v>
      </c>
      <c r="D404" s="50">
        <f t="shared" si="186"/>
        <v>3126.29</v>
      </c>
      <c r="E404" s="3">
        <f>IF(K404=1,VLOOKUP(A403,[1]Plan1!$AQ$43:$AS$500,3),E403)</f>
        <v>3149.74</v>
      </c>
      <c r="F404" s="7">
        <f t="shared" si="187"/>
        <v>40472</v>
      </c>
      <c r="G404" s="8">
        <f t="shared" si="175"/>
        <v>7.5009036269826357E-3</v>
      </c>
      <c r="H404" s="7">
        <f t="shared" si="188"/>
        <v>40532</v>
      </c>
      <c r="I404" s="7">
        <f t="shared" si="176"/>
        <v>40501</v>
      </c>
      <c r="J404" s="1">
        <f t="shared" si="189"/>
        <v>20</v>
      </c>
      <c r="K404" s="1">
        <f t="shared" si="177"/>
        <v>19</v>
      </c>
      <c r="L404" s="2">
        <f t="shared" si="178"/>
        <v>1.0071245200000001</v>
      </c>
      <c r="M404" s="10">
        <f t="shared" si="172"/>
        <v>1.0044982899999999</v>
      </c>
      <c r="N404" s="10">
        <f t="shared" si="169"/>
        <v>1.0470422454225334</v>
      </c>
      <c r="O404" s="2">
        <f t="shared" si="171"/>
        <v>1.0545019099999999</v>
      </c>
      <c r="P404" s="2">
        <f t="shared" si="179"/>
        <v>293238.55836378998</v>
      </c>
      <c r="Q404" s="9">
        <f t="shared" si="173"/>
        <v>0</v>
      </c>
      <c r="R404" s="4">
        <f t="shared" si="180"/>
        <v>0</v>
      </c>
      <c r="S404" s="59">
        <f t="shared" si="181"/>
        <v>0</v>
      </c>
      <c r="T404" s="8">
        <f t="shared" si="190"/>
        <v>6.8500000000000005E-2</v>
      </c>
      <c r="U404" s="9">
        <f t="shared" si="191"/>
        <v>19</v>
      </c>
      <c r="V404" s="9">
        <v>252</v>
      </c>
      <c r="W404" s="10">
        <f t="shared" si="182"/>
        <v>1.0050079750000001</v>
      </c>
      <c r="X404" s="2">
        <f t="shared" si="183"/>
        <v>1468.5313693200001</v>
      </c>
      <c r="Y404" s="2">
        <v>0</v>
      </c>
      <c r="Z404" s="3">
        <f t="shared" si="170"/>
        <v>0</v>
      </c>
      <c r="AA404" s="1" t="str">
        <f t="shared" si="192"/>
        <v>A+J=</v>
      </c>
      <c r="AB404" s="7">
        <f t="shared" si="193"/>
        <v>40836</v>
      </c>
      <c r="AC404" s="5"/>
      <c r="AD404" s="1"/>
      <c r="AE404" s="7"/>
      <c r="AF404" s="1"/>
      <c r="AG404" s="1"/>
      <c r="AH404" s="1"/>
      <c r="AI404" s="1"/>
      <c r="AJ404" s="4"/>
      <c r="AK404" s="1"/>
      <c r="AL404" s="1"/>
      <c r="AM404" s="1"/>
      <c r="AN404" s="1"/>
      <c r="AO404" s="1"/>
    </row>
    <row r="405" spans="1:41" x14ac:dyDescent="0.2">
      <c r="A405" s="118">
        <f t="shared" si="184"/>
        <v>40501</v>
      </c>
      <c r="B405" s="2">
        <f t="shared" si="174"/>
        <v>294894.75150719995</v>
      </c>
      <c r="C405" s="2">
        <f t="shared" si="185"/>
        <v>278082.52937521</v>
      </c>
      <c r="D405" s="50">
        <f t="shared" si="186"/>
        <v>3126.29</v>
      </c>
      <c r="E405" s="3">
        <f>IF(K405=1,VLOOKUP(A404,[1]Plan1!$AQ$43:$AS$500,3),E404)</f>
        <v>3149.74</v>
      </c>
      <c r="F405" s="7">
        <f t="shared" si="187"/>
        <v>40472</v>
      </c>
      <c r="G405" s="8">
        <f t="shared" si="175"/>
        <v>7.5009036269826357E-3</v>
      </c>
      <c r="H405" s="7">
        <f t="shared" si="188"/>
        <v>40532</v>
      </c>
      <c r="I405" s="7">
        <f t="shared" si="176"/>
        <v>40501</v>
      </c>
      <c r="J405" s="1">
        <f t="shared" si="189"/>
        <v>20</v>
      </c>
      <c r="K405" s="1">
        <f t="shared" si="177"/>
        <v>20</v>
      </c>
      <c r="L405" s="2">
        <f t="shared" si="178"/>
        <v>1.0075008999999999</v>
      </c>
      <c r="M405" s="10">
        <f t="shared" si="172"/>
        <v>1.0044982899999999</v>
      </c>
      <c r="N405" s="10">
        <f t="shared" si="169"/>
        <v>1.0470422454225334</v>
      </c>
      <c r="O405" s="2">
        <f t="shared" si="171"/>
        <v>1.0548960000000001</v>
      </c>
      <c r="P405" s="2">
        <f t="shared" si="179"/>
        <v>293348.14790778997</v>
      </c>
      <c r="Q405" s="9">
        <f t="shared" si="173"/>
        <v>0</v>
      </c>
      <c r="R405" s="4">
        <f t="shared" si="180"/>
        <v>0</v>
      </c>
      <c r="S405" s="59">
        <f t="shared" si="181"/>
        <v>0</v>
      </c>
      <c r="T405" s="8">
        <f t="shared" si="190"/>
        <v>6.8500000000000005E-2</v>
      </c>
      <c r="U405" s="9">
        <f t="shared" si="191"/>
        <v>20</v>
      </c>
      <c r="V405" s="9">
        <v>252</v>
      </c>
      <c r="W405" s="10">
        <f t="shared" si="182"/>
        <v>1.0052722460000001</v>
      </c>
      <c r="X405" s="2">
        <f t="shared" si="183"/>
        <v>1546.60359941</v>
      </c>
      <c r="Y405" s="2">
        <v>0</v>
      </c>
      <c r="Z405" s="3">
        <f t="shared" si="170"/>
        <v>0</v>
      </c>
      <c r="AA405" s="1" t="str">
        <f t="shared" si="192"/>
        <v>A+J=</v>
      </c>
      <c r="AB405" s="7">
        <f t="shared" si="193"/>
        <v>40836</v>
      </c>
      <c r="AC405" s="5"/>
      <c r="AD405" s="1"/>
      <c r="AE405" s="7"/>
      <c r="AF405" s="1"/>
      <c r="AG405" s="1"/>
      <c r="AH405" s="1"/>
      <c r="AI405" s="1"/>
      <c r="AJ405" s="4"/>
      <c r="AK405" s="1"/>
      <c r="AL405" s="1"/>
      <c r="AM405" s="1"/>
      <c r="AN405" s="1"/>
      <c r="AO405" s="1"/>
    </row>
    <row r="406" spans="1:41" x14ac:dyDescent="0.2">
      <c r="A406" s="118">
        <f t="shared" si="184"/>
        <v>40502</v>
      </c>
      <c r="B406" s="2">
        <f t="shared" si="174"/>
        <v>295088.40855085995</v>
      </c>
      <c r="C406" s="2">
        <f t="shared" si="185"/>
        <v>278082.52937521</v>
      </c>
      <c r="D406" s="50">
        <f t="shared" si="186"/>
        <v>3149.74</v>
      </c>
      <c r="E406" s="3">
        <f>IF(K406=1,VLOOKUP(A405,[1]Plan1!$AQ$43:$AS$500,3),E405)</f>
        <v>3175.88</v>
      </c>
      <c r="F406" s="7">
        <f t="shared" si="187"/>
        <v>40502</v>
      </c>
      <c r="G406" s="8">
        <f t="shared" si="175"/>
        <v>8.2990977033026159E-3</v>
      </c>
      <c r="H406" s="7">
        <f t="shared" si="188"/>
        <v>40532</v>
      </c>
      <c r="I406" s="7">
        <f t="shared" si="176"/>
        <v>40532</v>
      </c>
      <c r="J406" s="1">
        <f t="shared" si="189"/>
        <v>21</v>
      </c>
      <c r="K406" s="1">
        <f t="shared" si="177"/>
        <v>1</v>
      </c>
      <c r="L406" s="2">
        <f t="shared" si="178"/>
        <v>1.00039364</v>
      </c>
      <c r="M406" s="10">
        <f t="shared" si="172"/>
        <v>1.0075008999999999</v>
      </c>
      <c r="N406" s="10">
        <f t="shared" si="169"/>
        <v>1.0548960046012232</v>
      </c>
      <c r="O406" s="2">
        <f t="shared" si="171"/>
        <v>1.0553112499999999</v>
      </c>
      <c r="P406" s="2">
        <f t="shared" si="179"/>
        <v>293463.62167810998</v>
      </c>
      <c r="Q406" s="9">
        <f t="shared" si="173"/>
        <v>0</v>
      </c>
      <c r="R406" s="4">
        <f t="shared" si="180"/>
        <v>0</v>
      </c>
      <c r="S406" s="59">
        <f t="shared" si="181"/>
        <v>0</v>
      </c>
      <c r="T406" s="8">
        <f t="shared" si="190"/>
        <v>6.8500000000000005E-2</v>
      </c>
      <c r="U406" s="9">
        <f t="shared" si="191"/>
        <v>21</v>
      </c>
      <c r="V406" s="9">
        <v>252</v>
      </c>
      <c r="W406" s="10">
        <f t="shared" si="182"/>
        <v>1.0055365869999999</v>
      </c>
      <c r="X406" s="2">
        <f t="shared" si="183"/>
        <v>1624.7868727499999</v>
      </c>
      <c r="Y406" s="2">
        <v>0</v>
      </c>
      <c r="Z406" s="3">
        <f t="shared" si="170"/>
        <v>0</v>
      </c>
      <c r="AA406" s="1" t="str">
        <f t="shared" si="192"/>
        <v>A+J=</v>
      </c>
      <c r="AB406" s="7">
        <f t="shared" si="193"/>
        <v>40836</v>
      </c>
      <c r="AC406" s="5"/>
      <c r="AD406" s="1"/>
      <c r="AE406" s="7"/>
      <c r="AF406" s="1"/>
      <c r="AG406" s="1"/>
      <c r="AH406" s="1"/>
      <c r="AI406" s="1"/>
      <c r="AJ406" s="4"/>
      <c r="AK406" s="1"/>
      <c r="AL406" s="1"/>
      <c r="AM406" s="1"/>
      <c r="AN406" s="1"/>
      <c r="AO406" s="1"/>
    </row>
    <row r="407" spans="1:41" x14ac:dyDescent="0.2">
      <c r="A407" s="118">
        <f t="shared" si="184"/>
        <v>40503</v>
      </c>
      <c r="B407" s="2">
        <f t="shared" si="174"/>
        <v>295088.40855085995</v>
      </c>
      <c r="C407" s="2">
        <f t="shared" si="185"/>
        <v>278082.52937521</v>
      </c>
      <c r="D407" s="50">
        <f t="shared" si="186"/>
        <v>3149.74</v>
      </c>
      <c r="E407" s="3">
        <f>IF(K407=1,VLOOKUP(A406,[1]Plan1!$AQ$43:$AS$500,3),E406)</f>
        <v>3175.88</v>
      </c>
      <c r="F407" s="7">
        <f t="shared" si="187"/>
        <v>40502</v>
      </c>
      <c r="G407" s="8">
        <f t="shared" si="175"/>
        <v>8.2990977033026159E-3</v>
      </c>
      <c r="H407" s="7">
        <f t="shared" si="188"/>
        <v>40532</v>
      </c>
      <c r="I407" s="7">
        <f t="shared" si="176"/>
        <v>40532</v>
      </c>
      <c r="J407" s="1">
        <f t="shared" si="189"/>
        <v>21</v>
      </c>
      <c r="K407" s="1">
        <f t="shared" si="177"/>
        <v>1</v>
      </c>
      <c r="L407" s="2">
        <f t="shared" si="178"/>
        <v>1.00039364</v>
      </c>
      <c r="M407" s="10">
        <f t="shared" si="172"/>
        <v>1.0075008999999999</v>
      </c>
      <c r="N407" s="10">
        <f t="shared" si="169"/>
        <v>1.0548960046012232</v>
      </c>
      <c r="O407" s="2">
        <f t="shared" si="171"/>
        <v>1.0553112499999999</v>
      </c>
      <c r="P407" s="2">
        <f t="shared" si="179"/>
        <v>293463.62167810998</v>
      </c>
      <c r="Q407" s="9">
        <f t="shared" si="173"/>
        <v>0</v>
      </c>
      <c r="R407" s="4">
        <f t="shared" si="180"/>
        <v>0</v>
      </c>
      <c r="S407" s="59">
        <f t="shared" si="181"/>
        <v>0</v>
      </c>
      <c r="T407" s="8">
        <f t="shared" si="190"/>
        <v>6.8500000000000005E-2</v>
      </c>
      <c r="U407" s="9">
        <f t="shared" si="191"/>
        <v>21</v>
      </c>
      <c r="V407" s="9">
        <v>252</v>
      </c>
      <c r="W407" s="10">
        <f t="shared" si="182"/>
        <v>1.0055365869999999</v>
      </c>
      <c r="X407" s="2">
        <f t="shared" si="183"/>
        <v>1624.7868727499999</v>
      </c>
      <c r="Y407" s="2">
        <v>0</v>
      </c>
      <c r="Z407" s="3">
        <f t="shared" si="170"/>
        <v>0</v>
      </c>
      <c r="AA407" s="1" t="str">
        <f t="shared" si="192"/>
        <v>A+J=</v>
      </c>
      <c r="AB407" s="7">
        <f t="shared" si="193"/>
        <v>40836</v>
      </c>
      <c r="AC407" s="5"/>
      <c r="AD407" s="1"/>
      <c r="AE407" s="7"/>
      <c r="AF407" s="1"/>
      <c r="AG407" s="1"/>
      <c r="AH407" s="1"/>
      <c r="AI407" s="1"/>
      <c r="AJ407" s="4"/>
      <c r="AK407" s="1"/>
      <c r="AL407" s="1"/>
      <c r="AM407" s="1"/>
      <c r="AN407" s="1"/>
      <c r="AO407" s="1"/>
    </row>
    <row r="408" spans="1:41" x14ac:dyDescent="0.2">
      <c r="A408" s="118">
        <f t="shared" si="184"/>
        <v>40504</v>
      </c>
      <c r="B408" s="2">
        <f t="shared" si="174"/>
        <v>295088.40855085995</v>
      </c>
      <c r="C408" s="2">
        <f t="shared" si="185"/>
        <v>278082.52937521</v>
      </c>
      <c r="D408" s="50">
        <f t="shared" si="186"/>
        <v>3149.74</v>
      </c>
      <c r="E408" s="3">
        <f>IF(K408=1,VLOOKUP(A407,[1]Plan1!$AQ$43:$AS$500,3),E407)</f>
        <v>3175.88</v>
      </c>
      <c r="F408" s="7">
        <f t="shared" si="187"/>
        <v>40502</v>
      </c>
      <c r="G408" s="8">
        <f t="shared" si="175"/>
        <v>8.2990977033026159E-3</v>
      </c>
      <c r="H408" s="7">
        <f t="shared" si="188"/>
        <v>40532</v>
      </c>
      <c r="I408" s="7">
        <f t="shared" si="176"/>
        <v>40532</v>
      </c>
      <c r="J408" s="1">
        <f t="shared" si="189"/>
        <v>21</v>
      </c>
      <c r="K408" s="1">
        <f t="shared" si="177"/>
        <v>1</v>
      </c>
      <c r="L408" s="2">
        <f t="shared" si="178"/>
        <v>1.00039364</v>
      </c>
      <c r="M408" s="10">
        <f t="shared" si="172"/>
        <v>1.0075008999999999</v>
      </c>
      <c r="N408" s="10">
        <f t="shared" si="169"/>
        <v>1.0548960046012232</v>
      </c>
      <c r="O408" s="2">
        <f t="shared" si="171"/>
        <v>1.0553112499999999</v>
      </c>
      <c r="P408" s="2">
        <f t="shared" si="179"/>
        <v>293463.62167810998</v>
      </c>
      <c r="Q408" s="9">
        <f t="shared" si="173"/>
        <v>0</v>
      </c>
      <c r="R408" s="4">
        <f t="shared" si="180"/>
        <v>0</v>
      </c>
      <c r="S408" s="59">
        <f t="shared" si="181"/>
        <v>0</v>
      </c>
      <c r="T408" s="8">
        <f t="shared" si="190"/>
        <v>6.8500000000000005E-2</v>
      </c>
      <c r="U408" s="9">
        <f t="shared" si="191"/>
        <v>21</v>
      </c>
      <c r="V408" s="9">
        <v>252</v>
      </c>
      <c r="W408" s="10">
        <f t="shared" si="182"/>
        <v>1.0055365869999999</v>
      </c>
      <c r="X408" s="2">
        <f t="shared" si="183"/>
        <v>1624.7868727499999</v>
      </c>
      <c r="Y408" s="2">
        <v>0</v>
      </c>
      <c r="Z408" s="3">
        <f t="shared" si="170"/>
        <v>0</v>
      </c>
      <c r="AA408" s="1" t="str">
        <f t="shared" si="192"/>
        <v>A+J=</v>
      </c>
      <c r="AB408" s="7">
        <f t="shared" si="193"/>
        <v>40836</v>
      </c>
      <c r="AC408" s="5"/>
      <c r="AD408" s="1"/>
      <c r="AE408" s="7"/>
      <c r="AF408" s="1"/>
      <c r="AG408" s="1"/>
      <c r="AH408" s="1"/>
      <c r="AI408" s="1"/>
      <c r="AJ408" s="4"/>
      <c r="AK408" s="1"/>
      <c r="AL408" s="1"/>
      <c r="AM408" s="1"/>
      <c r="AN408" s="1"/>
      <c r="AO408" s="1"/>
    </row>
    <row r="409" spans="1:41" x14ac:dyDescent="0.2">
      <c r="A409" s="118">
        <f t="shared" si="184"/>
        <v>40505</v>
      </c>
      <c r="B409" s="2">
        <f t="shared" si="174"/>
        <v>295282.19165170001</v>
      </c>
      <c r="C409" s="2">
        <f t="shared" si="185"/>
        <v>278082.52937521</v>
      </c>
      <c r="D409" s="50">
        <f t="shared" si="186"/>
        <v>3149.74</v>
      </c>
      <c r="E409" s="3">
        <f>IF(K409=1,VLOOKUP(A408,[1]Plan1!$AQ$43:$AS$500,3),E408)</f>
        <v>3175.88</v>
      </c>
      <c r="F409" s="7">
        <f t="shared" si="187"/>
        <v>40502</v>
      </c>
      <c r="G409" s="8">
        <f t="shared" si="175"/>
        <v>8.2990977033026159E-3</v>
      </c>
      <c r="H409" s="7">
        <f t="shared" si="188"/>
        <v>40532</v>
      </c>
      <c r="I409" s="7">
        <f t="shared" si="176"/>
        <v>40532</v>
      </c>
      <c r="J409" s="1">
        <f t="shared" si="189"/>
        <v>21</v>
      </c>
      <c r="K409" s="1">
        <f t="shared" si="177"/>
        <v>2</v>
      </c>
      <c r="L409" s="2">
        <f t="shared" si="178"/>
        <v>1.0007874299999999</v>
      </c>
      <c r="M409" s="10">
        <f t="shared" si="172"/>
        <v>1.0075008999999999</v>
      </c>
      <c r="N409" s="10">
        <f t="shared" si="169"/>
        <v>1.0548960046012232</v>
      </c>
      <c r="O409" s="2">
        <f t="shared" si="171"/>
        <v>1.0557266599999999</v>
      </c>
      <c r="P409" s="2">
        <f t="shared" si="179"/>
        <v>293579.13994164002</v>
      </c>
      <c r="Q409" s="9">
        <f t="shared" si="173"/>
        <v>0</v>
      </c>
      <c r="R409" s="4">
        <f t="shared" si="180"/>
        <v>0</v>
      </c>
      <c r="S409" s="59">
        <f t="shared" si="181"/>
        <v>0</v>
      </c>
      <c r="T409" s="8">
        <f t="shared" si="190"/>
        <v>6.8500000000000005E-2</v>
      </c>
      <c r="U409" s="9">
        <f t="shared" si="191"/>
        <v>22</v>
      </c>
      <c r="V409" s="9">
        <v>252</v>
      </c>
      <c r="W409" s="10">
        <f t="shared" si="182"/>
        <v>1.0058009969999999</v>
      </c>
      <c r="X409" s="2">
        <f t="shared" si="183"/>
        <v>1703.05171006</v>
      </c>
      <c r="Y409" s="2">
        <v>0</v>
      </c>
      <c r="Z409" s="3">
        <f t="shared" si="170"/>
        <v>0</v>
      </c>
      <c r="AA409" s="1" t="str">
        <f t="shared" si="192"/>
        <v>A+J=</v>
      </c>
      <c r="AB409" s="7">
        <f t="shared" si="193"/>
        <v>40836</v>
      </c>
      <c r="AC409" s="5"/>
      <c r="AD409" s="1"/>
      <c r="AE409" s="7"/>
      <c r="AF409" s="1"/>
      <c r="AG409" s="1"/>
      <c r="AH409" s="1"/>
      <c r="AI409" s="1"/>
      <c r="AJ409" s="4"/>
      <c r="AK409" s="1"/>
      <c r="AL409" s="1"/>
      <c r="AM409" s="1"/>
      <c r="AN409" s="1"/>
      <c r="AO409" s="1"/>
    </row>
    <row r="410" spans="1:41" x14ac:dyDescent="0.2">
      <c r="A410" s="118">
        <f t="shared" si="184"/>
        <v>40506</v>
      </c>
      <c r="B410" s="2">
        <f t="shared" si="174"/>
        <v>295476.10396029998</v>
      </c>
      <c r="C410" s="2">
        <f t="shared" si="185"/>
        <v>278082.52937521</v>
      </c>
      <c r="D410" s="50">
        <f t="shared" si="186"/>
        <v>3149.74</v>
      </c>
      <c r="E410" s="3">
        <f>IF(K410=1,VLOOKUP(A409,[1]Plan1!$AQ$43:$AS$500,3),E409)</f>
        <v>3175.88</v>
      </c>
      <c r="F410" s="7">
        <f t="shared" si="187"/>
        <v>40502</v>
      </c>
      <c r="G410" s="8">
        <f t="shared" si="175"/>
        <v>8.2990977033026159E-3</v>
      </c>
      <c r="H410" s="7">
        <f t="shared" si="188"/>
        <v>40532</v>
      </c>
      <c r="I410" s="7">
        <f t="shared" si="176"/>
        <v>40532</v>
      </c>
      <c r="J410" s="1">
        <f t="shared" si="189"/>
        <v>21</v>
      </c>
      <c r="K410" s="1">
        <f t="shared" si="177"/>
        <v>3</v>
      </c>
      <c r="L410" s="2">
        <f t="shared" si="178"/>
        <v>1.0011813899999999</v>
      </c>
      <c r="M410" s="10">
        <f t="shared" si="172"/>
        <v>1.0075008999999999</v>
      </c>
      <c r="N410" s="10">
        <f t="shared" si="169"/>
        <v>1.0548960046012232</v>
      </c>
      <c r="O410" s="2">
        <f t="shared" si="171"/>
        <v>1.05614224</v>
      </c>
      <c r="P410" s="2">
        <f t="shared" si="179"/>
        <v>293694.7054792</v>
      </c>
      <c r="Q410" s="9">
        <f t="shared" si="173"/>
        <v>0</v>
      </c>
      <c r="R410" s="4">
        <f t="shared" si="180"/>
        <v>0</v>
      </c>
      <c r="S410" s="59">
        <f t="shared" si="181"/>
        <v>0</v>
      </c>
      <c r="T410" s="8">
        <f t="shared" si="190"/>
        <v>6.8500000000000005E-2</v>
      </c>
      <c r="U410" s="9">
        <f t="shared" si="191"/>
        <v>23</v>
      </c>
      <c r="V410" s="9">
        <v>252</v>
      </c>
      <c r="W410" s="10">
        <f t="shared" si="182"/>
        <v>1.0060654769999999</v>
      </c>
      <c r="X410" s="2">
        <f t="shared" si="183"/>
        <v>1781.3984811</v>
      </c>
      <c r="Y410" s="2">
        <v>0</v>
      </c>
      <c r="Z410" s="3">
        <f t="shared" si="170"/>
        <v>0</v>
      </c>
      <c r="AA410" s="1" t="str">
        <f t="shared" si="192"/>
        <v>A+J=</v>
      </c>
      <c r="AB410" s="7">
        <f t="shared" si="193"/>
        <v>40836</v>
      </c>
      <c r="AC410" s="5"/>
      <c r="AD410" s="1"/>
      <c r="AE410" s="7"/>
      <c r="AF410" s="1"/>
      <c r="AG410" s="1"/>
      <c r="AH410" s="1"/>
      <c r="AI410" s="1"/>
      <c r="AJ410" s="4"/>
      <c r="AK410" s="1"/>
      <c r="AL410" s="1"/>
      <c r="AM410" s="1"/>
      <c r="AN410" s="1"/>
      <c r="AO410" s="1"/>
    </row>
    <row r="411" spans="1:41" x14ac:dyDescent="0.2">
      <c r="A411" s="118">
        <f t="shared" si="184"/>
        <v>40507</v>
      </c>
      <c r="B411" s="2">
        <f t="shared" si="174"/>
        <v>295670.14244620001</v>
      </c>
      <c r="C411" s="2">
        <f t="shared" si="185"/>
        <v>278082.52937521</v>
      </c>
      <c r="D411" s="50">
        <f t="shared" si="186"/>
        <v>3149.74</v>
      </c>
      <c r="E411" s="3">
        <f>IF(K411=1,VLOOKUP(A410,[1]Plan1!$AQ$43:$AS$500,3),E410)</f>
        <v>3175.88</v>
      </c>
      <c r="F411" s="7">
        <f t="shared" si="187"/>
        <v>40502</v>
      </c>
      <c r="G411" s="8">
        <f t="shared" si="175"/>
        <v>8.2990977033026159E-3</v>
      </c>
      <c r="H411" s="7">
        <f t="shared" si="188"/>
        <v>40532</v>
      </c>
      <c r="I411" s="7">
        <f t="shared" si="176"/>
        <v>40532</v>
      </c>
      <c r="J411" s="1">
        <f t="shared" si="189"/>
        <v>21</v>
      </c>
      <c r="K411" s="1">
        <f t="shared" si="177"/>
        <v>4</v>
      </c>
      <c r="L411" s="2">
        <f t="shared" si="178"/>
        <v>1.00157549</v>
      </c>
      <c r="M411" s="10">
        <f t="shared" si="172"/>
        <v>1.0075008999999999</v>
      </c>
      <c r="N411" s="10">
        <f t="shared" si="169"/>
        <v>1.0548960046012232</v>
      </c>
      <c r="O411" s="2">
        <f t="shared" si="171"/>
        <v>1.05655798</v>
      </c>
      <c r="P411" s="2">
        <f t="shared" si="179"/>
        <v>293810.31550996</v>
      </c>
      <c r="Q411" s="9">
        <f t="shared" si="173"/>
        <v>0</v>
      </c>
      <c r="R411" s="4">
        <f t="shared" si="180"/>
        <v>0</v>
      </c>
      <c r="S411" s="59">
        <f t="shared" si="181"/>
        <v>0</v>
      </c>
      <c r="T411" s="8">
        <f t="shared" si="190"/>
        <v>6.8500000000000005E-2</v>
      </c>
      <c r="U411" s="9">
        <f t="shared" si="191"/>
        <v>24</v>
      </c>
      <c r="V411" s="9">
        <v>252</v>
      </c>
      <c r="W411" s="10">
        <f t="shared" si="182"/>
        <v>1.0063300260000001</v>
      </c>
      <c r="X411" s="2">
        <f t="shared" si="183"/>
        <v>1859.8269362399999</v>
      </c>
      <c r="Y411" s="2">
        <v>0</v>
      </c>
      <c r="Z411" s="3">
        <f t="shared" si="170"/>
        <v>0</v>
      </c>
      <c r="AA411" s="1" t="str">
        <f t="shared" si="192"/>
        <v>A+J=</v>
      </c>
      <c r="AB411" s="7">
        <f t="shared" si="193"/>
        <v>40836</v>
      </c>
      <c r="AC411" s="5"/>
      <c r="AD411" s="1"/>
      <c r="AE411" s="7"/>
      <c r="AF411" s="1"/>
      <c r="AG411" s="1"/>
      <c r="AH411" s="1"/>
      <c r="AI411" s="1"/>
      <c r="AJ411" s="4"/>
      <c r="AK411" s="1"/>
      <c r="AL411" s="1"/>
      <c r="AM411" s="1"/>
      <c r="AN411" s="1"/>
      <c r="AO411" s="1"/>
    </row>
    <row r="412" spans="1:41" x14ac:dyDescent="0.2">
      <c r="A412" s="118">
        <f t="shared" si="184"/>
        <v>40508</v>
      </c>
      <c r="B412" s="2">
        <f t="shared" si="174"/>
        <v>295864.30746257998</v>
      </c>
      <c r="C412" s="2">
        <f t="shared" si="185"/>
        <v>278082.52937521</v>
      </c>
      <c r="D412" s="50">
        <f t="shared" si="186"/>
        <v>3149.74</v>
      </c>
      <c r="E412" s="3">
        <f>IF(K412=1,VLOOKUP(A411,[1]Plan1!$AQ$43:$AS$500,3),E411)</f>
        <v>3175.88</v>
      </c>
      <c r="F412" s="7">
        <f t="shared" si="187"/>
        <v>40502</v>
      </c>
      <c r="G412" s="8">
        <f t="shared" si="175"/>
        <v>8.2990977033026159E-3</v>
      </c>
      <c r="H412" s="7">
        <f t="shared" si="188"/>
        <v>40532</v>
      </c>
      <c r="I412" s="7">
        <f t="shared" si="176"/>
        <v>40532</v>
      </c>
      <c r="J412" s="1">
        <f t="shared" si="189"/>
        <v>21</v>
      </c>
      <c r="K412" s="1">
        <f t="shared" si="177"/>
        <v>5</v>
      </c>
      <c r="L412" s="2">
        <f t="shared" si="178"/>
        <v>1.00196975</v>
      </c>
      <c r="M412" s="10">
        <f t="shared" si="172"/>
        <v>1.0075008999999999</v>
      </c>
      <c r="N412" s="10">
        <f t="shared" si="169"/>
        <v>1.0548960046012232</v>
      </c>
      <c r="O412" s="2">
        <f t="shared" si="171"/>
        <v>1.0569738799999999</v>
      </c>
      <c r="P412" s="2">
        <f t="shared" si="179"/>
        <v>293925.97003392997</v>
      </c>
      <c r="Q412" s="9">
        <f t="shared" si="173"/>
        <v>0</v>
      </c>
      <c r="R412" s="4">
        <f t="shared" si="180"/>
        <v>0</v>
      </c>
      <c r="S412" s="59">
        <f t="shared" si="181"/>
        <v>0</v>
      </c>
      <c r="T412" s="8">
        <f t="shared" si="190"/>
        <v>6.8500000000000005E-2</v>
      </c>
      <c r="U412" s="9">
        <f t="shared" si="191"/>
        <v>25</v>
      </c>
      <c r="V412" s="9">
        <v>252</v>
      </c>
      <c r="W412" s="10">
        <f t="shared" si="182"/>
        <v>1.0065946450000001</v>
      </c>
      <c r="X412" s="2">
        <f t="shared" si="183"/>
        <v>1938.33742865</v>
      </c>
      <c r="Y412" s="2">
        <v>0</v>
      </c>
      <c r="Z412" s="3">
        <f t="shared" si="170"/>
        <v>0</v>
      </c>
      <c r="AA412" s="1" t="str">
        <f t="shared" si="192"/>
        <v>A+J=</v>
      </c>
      <c r="AB412" s="7">
        <f t="shared" si="193"/>
        <v>40836</v>
      </c>
      <c r="AC412" s="5"/>
      <c r="AD412" s="1"/>
      <c r="AE412" s="7"/>
      <c r="AF412" s="1"/>
      <c r="AG412" s="1"/>
      <c r="AH412" s="1"/>
      <c r="AI412" s="1"/>
      <c r="AJ412" s="4"/>
      <c r="AK412" s="1"/>
      <c r="AL412" s="1"/>
      <c r="AM412" s="1"/>
      <c r="AN412" s="1"/>
      <c r="AO412" s="1"/>
    </row>
    <row r="413" spans="1:41" x14ac:dyDescent="0.2">
      <c r="A413" s="118">
        <f t="shared" si="184"/>
        <v>40509</v>
      </c>
      <c r="B413" s="2">
        <f t="shared" si="174"/>
        <v>296058.60186892998</v>
      </c>
      <c r="C413" s="2">
        <f t="shared" si="185"/>
        <v>278082.52937521</v>
      </c>
      <c r="D413" s="50">
        <f t="shared" si="186"/>
        <v>3149.74</v>
      </c>
      <c r="E413" s="3">
        <f>IF(K413=1,VLOOKUP(A412,[1]Plan1!$AQ$43:$AS$500,3),E412)</f>
        <v>3175.88</v>
      </c>
      <c r="F413" s="7">
        <f t="shared" si="187"/>
        <v>40502</v>
      </c>
      <c r="G413" s="8">
        <f t="shared" si="175"/>
        <v>8.2990977033026159E-3</v>
      </c>
      <c r="H413" s="7">
        <f t="shared" si="188"/>
        <v>40532</v>
      </c>
      <c r="I413" s="7">
        <f t="shared" si="176"/>
        <v>40532</v>
      </c>
      <c r="J413" s="1">
        <f t="shared" si="189"/>
        <v>21</v>
      </c>
      <c r="K413" s="1">
        <f t="shared" si="177"/>
        <v>6</v>
      </c>
      <c r="L413" s="2">
        <f t="shared" si="178"/>
        <v>1.0023641700000001</v>
      </c>
      <c r="M413" s="10">
        <f t="shared" si="172"/>
        <v>1.0075008999999999</v>
      </c>
      <c r="N413" s="10">
        <f t="shared" si="169"/>
        <v>1.0548960046012232</v>
      </c>
      <c r="O413" s="2">
        <f t="shared" si="171"/>
        <v>1.0573899499999999</v>
      </c>
      <c r="P413" s="2">
        <f t="shared" si="179"/>
        <v>294041.67183191999</v>
      </c>
      <c r="Q413" s="9">
        <f t="shared" si="173"/>
        <v>0</v>
      </c>
      <c r="R413" s="4">
        <f t="shared" si="180"/>
        <v>0</v>
      </c>
      <c r="S413" s="59">
        <f t="shared" si="181"/>
        <v>0</v>
      </c>
      <c r="T413" s="8">
        <f t="shared" si="190"/>
        <v>6.8500000000000005E-2</v>
      </c>
      <c r="U413" s="9">
        <f t="shared" si="191"/>
        <v>26</v>
      </c>
      <c r="V413" s="9">
        <v>252</v>
      </c>
      <c r="W413" s="10">
        <f t="shared" si="182"/>
        <v>1.0068593340000001</v>
      </c>
      <c r="X413" s="2">
        <f t="shared" si="183"/>
        <v>2016.93003701</v>
      </c>
      <c r="Y413" s="2">
        <v>0</v>
      </c>
      <c r="Z413" s="3">
        <f t="shared" si="170"/>
        <v>0</v>
      </c>
      <c r="AA413" s="1" t="str">
        <f t="shared" si="192"/>
        <v>A+J=</v>
      </c>
      <c r="AB413" s="7">
        <f t="shared" si="193"/>
        <v>40836</v>
      </c>
      <c r="AC413" s="5"/>
      <c r="AD413" s="1"/>
      <c r="AE413" s="7"/>
      <c r="AF413" s="1"/>
      <c r="AG413" s="1"/>
      <c r="AH413" s="1"/>
      <c r="AI413" s="1"/>
      <c r="AJ413" s="4"/>
      <c r="AK413" s="1"/>
      <c r="AL413" s="1"/>
      <c r="AM413" s="1"/>
      <c r="AN413" s="1"/>
      <c r="AO413" s="1"/>
    </row>
    <row r="414" spans="1:41" x14ac:dyDescent="0.2">
      <c r="A414" s="118">
        <f t="shared" si="184"/>
        <v>40510</v>
      </c>
      <c r="B414" s="2">
        <f t="shared" si="174"/>
        <v>296058.60186892998</v>
      </c>
      <c r="C414" s="2">
        <f t="shared" si="185"/>
        <v>278082.52937521</v>
      </c>
      <c r="D414" s="50">
        <f t="shared" si="186"/>
        <v>3149.74</v>
      </c>
      <c r="E414" s="3">
        <f>IF(K414=1,VLOOKUP(A413,[1]Plan1!$AQ$43:$AS$500,3),E413)</f>
        <v>3175.88</v>
      </c>
      <c r="F414" s="7">
        <f t="shared" si="187"/>
        <v>40502</v>
      </c>
      <c r="G414" s="8">
        <f t="shared" si="175"/>
        <v>8.2990977033026159E-3</v>
      </c>
      <c r="H414" s="7">
        <f t="shared" si="188"/>
        <v>40532</v>
      </c>
      <c r="I414" s="7">
        <f t="shared" si="176"/>
        <v>40532</v>
      </c>
      <c r="J414" s="1">
        <f t="shared" si="189"/>
        <v>21</v>
      </c>
      <c r="K414" s="1">
        <f t="shared" si="177"/>
        <v>6</v>
      </c>
      <c r="L414" s="2">
        <f t="shared" si="178"/>
        <v>1.0023641700000001</v>
      </c>
      <c r="M414" s="10">
        <f t="shared" si="172"/>
        <v>1.0075008999999999</v>
      </c>
      <c r="N414" s="10">
        <f t="shared" si="169"/>
        <v>1.0548960046012232</v>
      </c>
      <c r="O414" s="2">
        <f t="shared" si="171"/>
        <v>1.0573899499999999</v>
      </c>
      <c r="P414" s="2">
        <f t="shared" si="179"/>
        <v>294041.67183191999</v>
      </c>
      <c r="Q414" s="9">
        <f t="shared" si="173"/>
        <v>0</v>
      </c>
      <c r="R414" s="4">
        <f t="shared" si="180"/>
        <v>0</v>
      </c>
      <c r="S414" s="59">
        <f t="shared" si="181"/>
        <v>0</v>
      </c>
      <c r="T414" s="8">
        <f t="shared" si="190"/>
        <v>6.8500000000000005E-2</v>
      </c>
      <c r="U414" s="9">
        <f t="shared" si="191"/>
        <v>26</v>
      </c>
      <c r="V414" s="9">
        <v>252</v>
      </c>
      <c r="W414" s="10">
        <f t="shared" si="182"/>
        <v>1.0068593340000001</v>
      </c>
      <c r="X414" s="2">
        <f t="shared" si="183"/>
        <v>2016.93003701</v>
      </c>
      <c r="Y414" s="2">
        <v>0</v>
      </c>
      <c r="Z414" s="3">
        <f t="shared" si="170"/>
        <v>0</v>
      </c>
      <c r="AA414" s="1" t="str">
        <f t="shared" si="192"/>
        <v>A+J=</v>
      </c>
      <c r="AB414" s="7">
        <f t="shared" si="193"/>
        <v>40836</v>
      </c>
      <c r="AC414" s="5"/>
      <c r="AD414" s="1"/>
      <c r="AE414" s="7"/>
      <c r="AF414" s="1"/>
      <c r="AG414" s="1"/>
      <c r="AH414" s="1"/>
      <c r="AI414" s="1"/>
      <c r="AJ414" s="4"/>
      <c r="AK414" s="1"/>
      <c r="AL414" s="1"/>
      <c r="AM414" s="1"/>
      <c r="AN414" s="1"/>
      <c r="AO414" s="1"/>
    </row>
    <row r="415" spans="1:41" x14ac:dyDescent="0.2">
      <c r="A415" s="118">
        <f t="shared" si="184"/>
        <v>40511</v>
      </c>
      <c r="B415" s="2">
        <f t="shared" si="174"/>
        <v>296058.60186892998</v>
      </c>
      <c r="C415" s="2">
        <f t="shared" si="185"/>
        <v>278082.52937521</v>
      </c>
      <c r="D415" s="50">
        <f t="shared" si="186"/>
        <v>3149.74</v>
      </c>
      <c r="E415" s="3">
        <f>IF(K415=1,VLOOKUP(A414,[1]Plan1!$AQ$43:$AS$500,3),E414)</f>
        <v>3175.88</v>
      </c>
      <c r="F415" s="7">
        <f t="shared" si="187"/>
        <v>40502</v>
      </c>
      <c r="G415" s="8">
        <f t="shared" si="175"/>
        <v>8.2990977033026159E-3</v>
      </c>
      <c r="H415" s="7">
        <f t="shared" si="188"/>
        <v>40532</v>
      </c>
      <c r="I415" s="7">
        <f t="shared" si="176"/>
        <v>40532</v>
      </c>
      <c r="J415" s="1">
        <f t="shared" si="189"/>
        <v>21</v>
      </c>
      <c r="K415" s="1">
        <f t="shared" si="177"/>
        <v>6</v>
      </c>
      <c r="L415" s="2">
        <f t="shared" si="178"/>
        <v>1.0023641700000001</v>
      </c>
      <c r="M415" s="10">
        <f t="shared" si="172"/>
        <v>1.0075008999999999</v>
      </c>
      <c r="N415" s="10">
        <f t="shared" ref="N415:N478" si="194">IF(I415&gt;I414,N414*M415,N414)</f>
        <v>1.0548960046012232</v>
      </c>
      <c r="O415" s="2">
        <f t="shared" si="171"/>
        <v>1.0573899499999999</v>
      </c>
      <c r="P415" s="2">
        <f t="shared" si="179"/>
        <v>294041.67183191999</v>
      </c>
      <c r="Q415" s="9">
        <f t="shared" si="173"/>
        <v>0</v>
      </c>
      <c r="R415" s="4">
        <f t="shared" si="180"/>
        <v>0</v>
      </c>
      <c r="S415" s="59">
        <f t="shared" si="181"/>
        <v>0</v>
      </c>
      <c r="T415" s="8">
        <f t="shared" si="190"/>
        <v>6.8500000000000005E-2</v>
      </c>
      <c r="U415" s="9">
        <f t="shared" si="191"/>
        <v>26</v>
      </c>
      <c r="V415" s="9">
        <v>252</v>
      </c>
      <c r="W415" s="10">
        <f t="shared" si="182"/>
        <v>1.0068593340000001</v>
      </c>
      <c r="X415" s="2">
        <f t="shared" si="183"/>
        <v>2016.93003701</v>
      </c>
      <c r="Y415" s="2">
        <v>0</v>
      </c>
      <c r="Z415" s="3">
        <f t="shared" si="170"/>
        <v>0</v>
      </c>
      <c r="AA415" s="1" t="str">
        <f t="shared" si="192"/>
        <v>A+J=</v>
      </c>
      <c r="AB415" s="7">
        <f t="shared" si="193"/>
        <v>40836</v>
      </c>
      <c r="AC415" s="5"/>
      <c r="AD415" s="1"/>
      <c r="AE415" s="7"/>
      <c r="AF415" s="1"/>
      <c r="AG415" s="1"/>
      <c r="AH415" s="1"/>
      <c r="AI415" s="1"/>
      <c r="AJ415" s="4"/>
      <c r="AK415" s="1"/>
      <c r="AL415" s="1"/>
      <c r="AM415" s="1"/>
      <c r="AN415" s="1"/>
      <c r="AO415" s="1"/>
    </row>
    <row r="416" spans="1:41" x14ac:dyDescent="0.2">
      <c r="A416" s="118">
        <f t="shared" si="184"/>
        <v>40512</v>
      </c>
      <c r="B416" s="2">
        <f t="shared" si="174"/>
        <v>296253.02263230999</v>
      </c>
      <c r="C416" s="2">
        <f t="shared" si="185"/>
        <v>278082.52937521</v>
      </c>
      <c r="D416" s="50">
        <f t="shared" si="186"/>
        <v>3149.74</v>
      </c>
      <c r="E416" s="3">
        <f>IF(K416=1,VLOOKUP(A415,[1]Plan1!$AQ$43:$AS$500,3),E415)</f>
        <v>3175.88</v>
      </c>
      <c r="F416" s="7">
        <f t="shared" si="187"/>
        <v>40502</v>
      </c>
      <c r="G416" s="8">
        <f t="shared" si="175"/>
        <v>8.2990977033026159E-3</v>
      </c>
      <c r="H416" s="7">
        <f t="shared" si="188"/>
        <v>40532</v>
      </c>
      <c r="I416" s="7">
        <f t="shared" si="176"/>
        <v>40532</v>
      </c>
      <c r="J416" s="1">
        <f t="shared" si="189"/>
        <v>21</v>
      </c>
      <c r="K416" s="1">
        <f t="shared" si="177"/>
        <v>7</v>
      </c>
      <c r="L416" s="2">
        <f t="shared" si="178"/>
        <v>1.00275874</v>
      </c>
      <c r="M416" s="10">
        <f t="shared" si="172"/>
        <v>1.0075008999999999</v>
      </c>
      <c r="N416" s="10">
        <f t="shared" si="194"/>
        <v>1.0548960046012232</v>
      </c>
      <c r="O416" s="2">
        <f t="shared" si="171"/>
        <v>1.05780618</v>
      </c>
      <c r="P416" s="2">
        <f t="shared" si="179"/>
        <v>294157.41812311998</v>
      </c>
      <c r="Q416" s="9">
        <f t="shared" si="173"/>
        <v>0</v>
      </c>
      <c r="R416" s="4">
        <f t="shared" si="180"/>
        <v>0</v>
      </c>
      <c r="S416" s="59">
        <f t="shared" si="181"/>
        <v>0</v>
      </c>
      <c r="T416" s="8">
        <f t="shared" si="190"/>
        <v>6.8500000000000005E-2</v>
      </c>
      <c r="U416" s="9">
        <f t="shared" si="191"/>
        <v>27</v>
      </c>
      <c r="V416" s="9">
        <v>252</v>
      </c>
      <c r="W416" s="10">
        <f t="shared" si="182"/>
        <v>1.007124092</v>
      </c>
      <c r="X416" s="2">
        <f t="shared" si="183"/>
        <v>2095.60450919</v>
      </c>
      <c r="Y416" s="2">
        <v>0</v>
      </c>
      <c r="Z416" s="3">
        <f t="shared" si="170"/>
        <v>0</v>
      </c>
      <c r="AA416" s="1" t="str">
        <f t="shared" si="192"/>
        <v>A+J=</v>
      </c>
      <c r="AB416" s="7">
        <f t="shared" si="193"/>
        <v>40836</v>
      </c>
      <c r="AC416" s="5"/>
      <c r="AD416" s="1"/>
      <c r="AE416" s="7"/>
      <c r="AF416" s="1"/>
      <c r="AG416" s="1"/>
      <c r="AH416" s="1"/>
      <c r="AI416" s="1"/>
      <c r="AJ416" s="4"/>
      <c r="AK416" s="1"/>
      <c r="AL416" s="1"/>
      <c r="AM416" s="1"/>
      <c r="AN416" s="1"/>
      <c r="AO416" s="1"/>
    </row>
    <row r="417" spans="1:41" x14ac:dyDescent="0.2">
      <c r="A417" s="118">
        <f t="shared" si="184"/>
        <v>40513</v>
      </c>
      <c r="B417" s="2">
        <f t="shared" si="174"/>
        <v>296447.57261339005</v>
      </c>
      <c r="C417" s="2">
        <f t="shared" si="185"/>
        <v>278082.52937521</v>
      </c>
      <c r="D417" s="50">
        <f t="shared" si="186"/>
        <v>3149.74</v>
      </c>
      <c r="E417" s="3">
        <f>IF(K417=1,VLOOKUP(A416,[1]Plan1!$AQ$43:$AS$500,3),E416)</f>
        <v>3175.88</v>
      </c>
      <c r="F417" s="7">
        <f t="shared" si="187"/>
        <v>40502</v>
      </c>
      <c r="G417" s="8">
        <f t="shared" si="175"/>
        <v>8.2990977033026159E-3</v>
      </c>
      <c r="H417" s="7">
        <f t="shared" si="188"/>
        <v>40532</v>
      </c>
      <c r="I417" s="7">
        <f t="shared" si="176"/>
        <v>40532</v>
      </c>
      <c r="J417" s="1">
        <f t="shared" si="189"/>
        <v>21</v>
      </c>
      <c r="K417" s="1">
        <f t="shared" si="177"/>
        <v>8</v>
      </c>
      <c r="L417" s="2">
        <f t="shared" si="178"/>
        <v>1.00315347</v>
      </c>
      <c r="M417" s="10">
        <f t="shared" si="172"/>
        <v>1.0075008999999999</v>
      </c>
      <c r="N417" s="10">
        <f t="shared" si="194"/>
        <v>1.0548960046012232</v>
      </c>
      <c r="O417" s="2">
        <f t="shared" si="171"/>
        <v>1.05822258</v>
      </c>
      <c r="P417" s="2">
        <f t="shared" si="179"/>
        <v>294273.21168836002</v>
      </c>
      <c r="Q417" s="9">
        <f t="shared" si="173"/>
        <v>0</v>
      </c>
      <c r="R417" s="4">
        <f t="shared" si="180"/>
        <v>0</v>
      </c>
      <c r="S417" s="59">
        <f t="shared" si="181"/>
        <v>0</v>
      </c>
      <c r="T417" s="8">
        <f t="shared" si="190"/>
        <v>6.8500000000000005E-2</v>
      </c>
      <c r="U417" s="9">
        <f t="shared" si="191"/>
        <v>28</v>
      </c>
      <c r="V417" s="9">
        <v>252</v>
      </c>
      <c r="W417" s="10">
        <f t="shared" si="182"/>
        <v>1.007388919</v>
      </c>
      <c r="X417" s="2">
        <f t="shared" si="183"/>
        <v>2174.3609250300001</v>
      </c>
      <c r="Y417" s="2">
        <v>0</v>
      </c>
      <c r="Z417" s="3">
        <f t="shared" si="170"/>
        <v>0</v>
      </c>
      <c r="AA417" s="1" t="str">
        <f t="shared" si="192"/>
        <v>A+J=</v>
      </c>
      <c r="AB417" s="7">
        <f t="shared" si="193"/>
        <v>40836</v>
      </c>
      <c r="AC417" s="5"/>
      <c r="AD417" s="1"/>
      <c r="AE417" s="7"/>
      <c r="AF417" s="1"/>
      <c r="AG417" s="1"/>
      <c r="AH417" s="1"/>
      <c r="AI417" s="1"/>
      <c r="AJ417" s="4"/>
      <c r="AK417" s="1"/>
      <c r="AL417" s="1"/>
      <c r="AM417" s="1"/>
      <c r="AN417" s="1"/>
      <c r="AO417" s="1"/>
    </row>
    <row r="418" spans="1:41" x14ac:dyDescent="0.2">
      <c r="A418" s="118">
        <f t="shared" si="184"/>
        <v>40514</v>
      </c>
      <c r="B418" s="2">
        <f t="shared" si="174"/>
        <v>296642.24966035003</v>
      </c>
      <c r="C418" s="2">
        <f t="shared" si="185"/>
        <v>278082.52937521</v>
      </c>
      <c r="D418" s="50">
        <f t="shared" si="186"/>
        <v>3149.74</v>
      </c>
      <c r="E418" s="3">
        <f>IF(K418=1,VLOOKUP(A417,[1]Plan1!$AQ$43:$AS$500,3),E417)</f>
        <v>3175.88</v>
      </c>
      <c r="F418" s="7">
        <f t="shared" si="187"/>
        <v>40502</v>
      </c>
      <c r="G418" s="8">
        <f t="shared" si="175"/>
        <v>8.2990977033026159E-3</v>
      </c>
      <c r="H418" s="7">
        <f t="shared" si="188"/>
        <v>40532</v>
      </c>
      <c r="I418" s="7">
        <f t="shared" si="176"/>
        <v>40532</v>
      </c>
      <c r="J418" s="1">
        <f t="shared" si="189"/>
        <v>21</v>
      </c>
      <c r="K418" s="1">
        <f t="shared" si="177"/>
        <v>9</v>
      </c>
      <c r="L418" s="2">
        <f t="shared" si="178"/>
        <v>1.00354835</v>
      </c>
      <c r="M418" s="10">
        <f t="shared" si="172"/>
        <v>1.0075008999999999</v>
      </c>
      <c r="N418" s="10">
        <f t="shared" si="194"/>
        <v>1.0548960046012232</v>
      </c>
      <c r="O418" s="2">
        <f t="shared" si="171"/>
        <v>1.0586391399999999</v>
      </c>
      <c r="P418" s="2">
        <f t="shared" si="179"/>
        <v>294389.04974679003</v>
      </c>
      <c r="Q418" s="9">
        <f t="shared" si="173"/>
        <v>0</v>
      </c>
      <c r="R418" s="4">
        <f t="shared" si="180"/>
        <v>0</v>
      </c>
      <c r="S418" s="59">
        <f t="shared" si="181"/>
        <v>0</v>
      </c>
      <c r="T418" s="8">
        <f t="shared" si="190"/>
        <v>6.8500000000000005E-2</v>
      </c>
      <c r="U418" s="9">
        <f t="shared" si="191"/>
        <v>29</v>
      </c>
      <c r="V418" s="9">
        <v>252</v>
      </c>
      <c r="W418" s="10">
        <f t="shared" si="182"/>
        <v>1.007653817</v>
      </c>
      <c r="X418" s="2">
        <f t="shared" si="183"/>
        <v>2253.1999135599999</v>
      </c>
      <c r="Y418" s="2">
        <v>0</v>
      </c>
      <c r="Z418" s="3">
        <f t="shared" si="170"/>
        <v>0</v>
      </c>
      <c r="AA418" s="1" t="str">
        <f t="shared" si="192"/>
        <v>A+J=</v>
      </c>
      <c r="AB418" s="7">
        <f t="shared" si="193"/>
        <v>40836</v>
      </c>
      <c r="AC418" s="5"/>
      <c r="AD418" s="1"/>
      <c r="AE418" s="7"/>
      <c r="AF418" s="1"/>
      <c r="AG418" s="1"/>
      <c r="AH418" s="1"/>
      <c r="AI418" s="1"/>
      <c r="AJ418" s="4"/>
      <c r="AK418" s="1"/>
      <c r="AL418" s="1"/>
      <c r="AM418" s="1"/>
      <c r="AN418" s="1"/>
      <c r="AO418" s="1"/>
    </row>
    <row r="419" spans="1:41" x14ac:dyDescent="0.2">
      <c r="A419" s="118">
        <f t="shared" si="184"/>
        <v>40515</v>
      </c>
      <c r="B419" s="2">
        <f t="shared" si="174"/>
        <v>296837.05604707997</v>
      </c>
      <c r="C419" s="2">
        <f t="shared" si="185"/>
        <v>278082.52937521</v>
      </c>
      <c r="D419" s="50">
        <f t="shared" si="186"/>
        <v>3149.74</v>
      </c>
      <c r="E419" s="3">
        <f>IF(K419=1,VLOOKUP(A418,[1]Plan1!$AQ$43:$AS$500,3),E418)</f>
        <v>3175.88</v>
      </c>
      <c r="F419" s="7">
        <f t="shared" si="187"/>
        <v>40502</v>
      </c>
      <c r="G419" s="8">
        <f t="shared" si="175"/>
        <v>8.2990977033026159E-3</v>
      </c>
      <c r="H419" s="7">
        <f t="shared" si="188"/>
        <v>40532</v>
      </c>
      <c r="I419" s="7">
        <f t="shared" si="176"/>
        <v>40532</v>
      </c>
      <c r="J419" s="1">
        <f t="shared" si="189"/>
        <v>21</v>
      </c>
      <c r="K419" s="1">
        <f t="shared" si="177"/>
        <v>10</v>
      </c>
      <c r="L419" s="2">
        <f t="shared" si="178"/>
        <v>1.0039433900000001</v>
      </c>
      <c r="M419" s="10">
        <f t="shared" si="172"/>
        <v>1.0075008999999999</v>
      </c>
      <c r="N419" s="10">
        <f t="shared" si="194"/>
        <v>1.0548960046012232</v>
      </c>
      <c r="O419" s="2">
        <f t="shared" si="171"/>
        <v>1.0590558699999999</v>
      </c>
      <c r="P419" s="2">
        <f t="shared" si="179"/>
        <v>294504.93507925997</v>
      </c>
      <c r="Q419" s="9">
        <f t="shared" si="173"/>
        <v>0</v>
      </c>
      <c r="R419" s="4">
        <f t="shared" si="180"/>
        <v>0</v>
      </c>
      <c r="S419" s="59">
        <f t="shared" si="181"/>
        <v>0</v>
      </c>
      <c r="T419" s="8">
        <f t="shared" si="190"/>
        <v>6.8500000000000005E-2</v>
      </c>
      <c r="U419" s="9">
        <f t="shared" si="191"/>
        <v>30</v>
      </c>
      <c r="V419" s="9">
        <v>252</v>
      </c>
      <c r="W419" s="10">
        <f t="shared" si="182"/>
        <v>1.0079187839999999</v>
      </c>
      <c r="X419" s="2">
        <f t="shared" si="183"/>
        <v>2332.1209678199998</v>
      </c>
      <c r="Y419" s="2">
        <v>0</v>
      </c>
      <c r="Z419" s="3">
        <f t="shared" si="170"/>
        <v>0</v>
      </c>
      <c r="AA419" s="1" t="str">
        <f t="shared" si="192"/>
        <v>A+J=</v>
      </c>
      <c r="AB419" s="7">
        <f t="shared" si="193"/>
        <v>40836</v>
      </c>
      <c r="AC419" s="5"/>
      <c r="AD419" s="1"/>
      <c r="AE419" s="7"/>
      <c r="AF419" s="1"/>
      <c r="AG419" s="1"/>
      <c r="AH419" s="1"/>
      <c r="AI419" s="1"/>
      <c r="AJ419" s="4"/>
      <c r="AK419" s="1"/>
      <c r="AL419" s="1"/>
      <c r="AM419" s="1"/>
      <c r="AN419" s="1"/>
      <c r="AO419" s="1"/>
    </row>
    <row r="420" spans="1:41" x14ac:dyDescent="0.2">
      <c r="A420" s="118">
        <f t="shared" si="184"/>
        <v>40516</v>
      </c>
      <c r="B420" s="2">
        <f t="shared" si="174"/>
        <v>297031.98903155001</v>
      </c>
      <c r="C420" s="2">
        <f t="shared" si="185"/>
        <v>278082.52937521</v>
      </c>
      <c r="D420" s="50">
        <f t="shared" si="186"/>
        <v>3149.74</v>
      </c>
      <c r="E420" s="3">
        <f>IF(K420=1,VLOOKUP(A419,[1]Plan1!$AQ$43:$AS$500,3),E419)</f>
        <v>3175.88</v>
      </c>
      <c r="F420" s="7">
        <f t="shared" si="187"/>
        <v>40502</v>
      </c>
      <c r="G420" s="8">
        <f t="shared" si="175"/>
        <v>8.2990977033026159E-3</v>
      </c>
      <c r="H420" s="7">
        <f t="shared" si="188"/>
        <v>40532</v>
      </c>
      <c r="I420" s="7">
        <f t="shared" si="176"/>
        <v>40532</v>
      </c>
      <c r="J420" s="1">
        <f t="shared" si="189"/>
        <v>21</v>
      </c>
      <c r="K420" s="1">
        <f t="shared" si="177"/>
        <v>11</v>
      </c>
      <c r="L420" s="2">
        <f t="shared" si="178"/>
        <v>1.0043385899999999</v>
      </c>
      <c r="M420" s="10">
        <f t="shared" si="172"/>
        <v>1.0075008999999999</v>
      </c>
      <c r="N420" s="10">
        <f t="shared" si="194"/>
        <v>1.0548960046012232</v>
      </c>
      <c r="O420" s="2">
        <f t="shared" si="171"/>
        <v>1.05947276</v>
      </c>
      <c r="P420" s="2">
        <f t="shared" si="179"/>
        <v>294620.86490493</v>
      </c>
      <c r="Q420" s="9">
        <f t="shared" si="173"/>
        <v>0</v>
      </c>
      <c r="R420" s="4">
        <f t="shared" si="180"/>
        <v>0</v>
      </c>
      <c r="S420" s="59">
        <f t="shared" si="181"/>
        <v>0</v>
      </c>
      <c r="T420" s="8">
        <f t="shared" si="190"/>
        <v>6.8500000000000005E-2</v>
      </c>
      <c r="U420" s="9">
        <f t="shared" si="191"/>
        <v>31</v>
      </c>
      <c r="V420" s="9">
        <v>252</v>
      </c>
      <c r="W420" s="10">
        <f t="shared" si="182"/>
        <v>1.00818382</v>
      </c>
      <c r="X420" s="2">
        <f t="shared" si="183"/>
        <v>2411.12412662</v>
      </c>
      <c r="Y420" s="2">
        <v>0</v>
      </c>
      <c r="Z420" s="3">
        <f t="shared" si="170"/>
        <v>0</v>
      </c>
      <c r="AA420" s="1" t="str">
        <f t="shared" si="192"/>
        <v>A+J=</v>
      </c>
      <c r="AB420" s="7">
        <f t="shared" si="193"/>
        <v>40836</v>
      </c>
      <c r="AC420" s="5"/>
      <c r="AD420" s="1"/>
      <c r="AE420" s="7"/>
      <c r="AF420" s="1"/>
      <c r="AG420" s="1"/>
      <c r="AH420" s="1"/>
      <c r="AI420" s="1"/>
      <c r="AJ420" s="4"/>
      <c r="AK420" s="1"/>
      <c r="AL420" s="1"/>
      <c r="AM420" s="1"/>
      <c r="AN420" s="1"/>
      <c r="AO420" s="1"/>
    </row>
    <row r="421" spans="1:41" x14ac:dyDescent="0.2">
      <c r="A421" s="118">
        <f t="shared" si="184"/>
        <v>40517</v>
      </c>
      <c r="B421" s="2">
        <f t="shared" si="174"/>
        <v>297031.98903155001</v>
      </c>
      <c r="C421" s="2">
        <f t="shared" si="185"/>
        <v>278082.52937521</v>
      </c>
      <c r="D421" s="50">
        <f t="shared" si="186"/>
        <v>3149.74</v>
      </c>
      <c r="E421" s="3">
        <f>IF(K421=1,VLOOKUP(A420,[1]Plan1!$AQ$43:$AS$500,3),E420)</f>
        <v>3175.88</v>
      </c>
      <c r="F421" s="7">
        <f t="shared" si="187"/>
        <v>40502</v>
      </c>
      <c r="G421" s="8">
        <f t="shared" si="175"/>
        <v>8.2990977033026159E-3</v>
      </c>
      <c r="H421" s="7">
        <f t="shared" si="188"/>
        <v>40532</v>
      </c>
      <c r="I421" s="7">
        <f t="shared" si="176"/>
        <v>40532</v>
      </c>
      <c r="J421" s="1">
        <f t="shared" si="189"/>
        <v>21</v>
      </c>
      <c r="K421" s="1">
        <f t="shared" si="177"/>
        <v>11</v>
      </c>
      <c r="L421" s="2">
        <f t="shared" si="178"/>
        <v>1.0043385899999999</v>
      </c>
      <c r="M421" s="10">
        <f t="shared" si="172"/>
        <v>1.0075008999999999</v>
      </c>
      <c r="N421" s="10">
        <f t="shared" si="194"/>
        <v>1.0548960046012232</v>
      </c>
      <c r="O421" s="2">
        <f t="shared" si="171"/>
        <v>1.05947276</v>
      </c>
      <c r="P421" s="2">
        <f t="shared" si="179"/>
        <v>294620.86490493</v>
      </c>
      <c r="Q421" s="9">
        <f t="shared" si="173"/>
        <v>0</v>
      </c>
      <c r="R421" s="4">
        <f t="shared" si="180"/>
        <v>0</v>
      </c>
      <c r="S421" s="59">
        <f t="shared" si="181"/>
        <v>0</v>
      </c>
      <c r="T421" s="8">
        <f t="shared" si="190"/>
        <v>6.8500000000000005E-2</v>
      </c>
      <c r="U421" s="9">
        <f t="shared" si="191"/>
        <v>31</v>
      </c>
      <c r="V421" s="9">
        <v>252</v>
      </c>
      <c r="W421" s="10">
        <f t="shared" si="182"/>
        <v>1.00818382</v>
      </c>
      <c r="X421" s="2">
        <f t="shared" si="183"/>
        <v>2411.12412662</v>
      </c>
      <c r="Y421" s="2">
        <v>0</v>
      </c>
      <c r="Z421" s="3">
        <f t="shared" si="170"/>
        <v>0</v>
      </c>
      <c r="AA421" s="1" t="str">
        <f t="shared" si="192"/>
        <v>A+J=</v>
      </c>
      <c r="AB421" s="7">
        <f t="shared" si="193"/>
        <v>40836</v>
      </c>
      <c r="AC421" s="5"/>
      <c r="AD421" s="1"/>
      <c r="AE421" s="7"/>
      <c r="AF421" s="1"/>
      <c r="AG421" s="1"/>
      <c r="AH421" s="1"/>
      <c r="AI421" s="1"/>
      <c r="AJ421" s="4"/>
      <c r="AK421" s="1"/>
      <c r="AL421" s="1"/>
      <c r="AM421" s="1"/>
      <c r="AN421" s="1"/>
      <c r="AO421" s="1"/>
    </row>
    <row r="422" spans="1:41" x14ac:dyDescent="0.2">
      <c r="A422" s="118">
        <f t="shared" si="184"/>
        <v>40518</v>
      </c>
      <c r="B422" s="2">
        <f t="shared" si="174"/>
        <v>297031.98903155001</v>
      </c>
      <c r="C422" s="2">
        <f t="shared" si="185"/>
        <v>278082.52937521</v>
      </c>
      <c r="D422" s="50">
        <f t="shared" si="186"/>
        <v>3149.74</v>
      </c>
      <c r="E422" s="3">
        <f>IF(K422=1,VLOOKUP(A421,[1]Plan1!$AQ$43:$AS$500,3),E421)</f>
        <v>3175.88</v>
      </c>
      <c r="F422" s="7">
        <f t="shared" si="187"/>
        <v>40502</v>
      </c>
      <c r="G422" s="8">
        <f t="shared" si="175"/>
        <v>8.2990977033026159E-3</v>
      </c>
      <c r="H422" s="7">
        <f t="shared" si="188"/>
        <v>40532</v>
      </c>
      <c r="I422" s="7">
        <f t="shared" si="176"/>
        <v>40532</v>
      </c>
      <c r="J422" s="1">
        <f t="shared" si="189"/>
        <v>21</v>
      </c>
      <c r="K422" s="1">
        <f t="shared" si="177"/>
        <v>11</v>
      </c>
      <c r="L422" s="2">
        <f t="shared" si="178"/>
        <v>1.0043385899999999</v>
      </c>
      <c r="M422" s="10">
        <f t="shared" si="172"/>
        <v>1.0075008999999999</v>
      </c>
      <c r="N422" s="10">
        <f t="shared" si="194"/>
        <v>1.0548960046012232</v>
      </c>
      <c r="O422" s="2">
        <f t="shared" si="171"/>
        <v>1.05947276</v>
      </c>
      <c r="P422" s="2">
        <f t="shared" si="179"/>
        <v>294620.86490493</v>
      </c>
      <c r="Q422" s="9">
        <f t="shared" si="173"/>
        <v>0</v>
      </c>
      <c r="R422" s="4">
        <f t="shared" si="180"/>
        <v>0</v>
      </c>
      <c r="S422" s="59">
        <f t="shared" si="181"/>
        <v>0</v>
      </c>
      <c r="T422" s="8">
        <f t="shared" si="190"/>
        <v>6.8500000000000005E-2</v>
      </c>
      <c r="U422" s="9">
        <f t="shared" si="191"/>
        <v>31</v>
      </c>
      <c r="V422" s="9">
        <v>252</v>
      </c>
      <c r="W422" s="10">
        <f t="shared" si="182"/>
        <v>1.00818382</v>
      </c>
      <c r="X422" s="2">
        <f t="shared" si="183"/>
        <v>2411.12412662</v>
      </c>
      <c r="Y422" s="2">
        <v>0</v>
      </c>
      <c r="Z422" s="3">
        <f t="shared" ref="Z422:Z485" si="195">IF(S422&gt;0,S422+X422+Y422,0)</f>
        <v>0</v>
      </c>
      <c r="AA422" s="1" t="str">
        <f t="shared" si="192"/>
        <v>A+J=</v>
      </c>
      <c r="AB422" s="7">
        <f t="shared" si="193"/>
        <v>40836</v>
      </c>
      <c r="AC422" s="5"/>
      <c r="AD422" s="1"/>
      <c r="AE422" s="7"/>
      <c r="AF422" s="1"/>
      <c r="AG422" s="1"/>
      <c r="AH422" s="1"/>
      <c r="AI422" s="1"/>
      <c r="AJ422" s="4"/>
      <c r="AK422" s="1"/>
      <c r="AL422" s="1"/>
      <c r="AM422" s="1"/>
      <c r="AN422" s="1"/>
      <c r="AO422" s="1"/>
    </row>
    <row r="423" spans="1:41" x14ac:dyDescent="0.2">
      <c r="A423" s="118">
        <f t="shared" si="184"/>
        <v>40519</v>
      </c>
      <c r="B423" s="2">
        <f t="shared" si="174"/>
        <v>297227.04926261998</v>
      </c>
      <c r="C423" s="2">
        <f t="shared" si="185"/>
        <v>278082.52937521</v>
      </c>
      <c r="D423" s="50">
        <f t="shared" si="186"/>
        <v>3149.74</v>
      </c>
      <c r="E423" s="3">
        <f>IF(K423=1,VLOOKUP(A422,[1]Plan1!$AQ$43:$AS$500,3),E422)</f>
        <v>3175.88</v>
      </c>
      <c r="F423" s="7">
        <f t="shared" si="187"/>
        <v>40502</v>
      </c>
      <c r="G423" s="8">
        <f t="shared" si="175"/>
        <v>8.2990977033026159E-3</v>
      </c>
      <c r="H423" s="7">
        <f t="shared" si="188"/>
        <v>40532</v>
      </c>
      <c r="I423" s="7">
        <f t="shared" si="176"/>
        <v>40532</v>
      </c>
      <c r="J423" s="1">
        <f t="shared" si="189"/>
        <v>21</v>
      </c>
      <c r="K423" s="1">
        <f t="shared" si="177"/>
        <v>12</v>
      </c>
      <c r="L423" s="2">
        <f t="shared" si="178"/>
        <v>1.0047339399999999</v>
      </c>
      <c r="M423" s="10">
        <f t="shared" si="172"/>
        <v>1.0075008999999999</v>
      </c>
      <c r="N423" s="10">
        <f t="shared" si="194"/>
        <v>1.0548960046012232</v>
      </c>
      <c r="O423" s="2">
        <f t="shared" si="171"/>
        <v>1.05988981</v>
      </c>
      <c r="P423" s="2">
        <f t="shared" si="179"/>
        <v>294736.83922381001</v>
      </c>
      <c r="Q423" s="9">
        <f t="shared" si="173"/>
        <v>0</v>
      </c>
      <c r="R423" s="4">
        <f t="shared" si="180"/>
        <v>0</v>
      </c>
      <c r="S423" s="59">
        <f t="shared" si="181"/>
        <v>0</v>
      </c>
      <c r="T423" s="8">
        <f t="shared" si="190"/>
        <v>6.8500000000000005E-2</v>
      </c>
      <c r="U423" s="9">
        <f t="shared" si="191"/>
        <v>32</v>
      </c>
      <c r="V423" s="9">
        <v>252</v>
      </c>
      <c r="W423" s="10">
        <f t="shared" si="182"/>
        <v>1.0084489270000001</v>
      </c>
      <c r="X423" s="2">
        <f t="shared" si="183"/>
        <v>2490.2100388099998</v>
      </c>
      <c r="Y423" s="2">
        <v>0</v>
      </c>
      <c r="Z423" s="3">
        <f t="shared" si="195"/>
        <v>0</v>
      </c>
      <c r="AA423" s="1" t="str">
        <f t="shared" si="192"/>
        <v>A+J=</v>
      </c>
      <c r="AB423" s="7">
        <f t="shared" si="193"/>
        <v>40836</v>
      </c>
      <c r="AC423" s="5"/>
      <c r="AD423" s="1"/>
      <c r="AE423" s="7"/>
      <c r="AF423" s="1"/>
      <c r="AG423" s="1"/>
      <c r="AH423" s="1"/>
      <c r="AI423" s="1"/>
      <c r="AJ423" s="4"/>
      <c r="AK423" s="1"/>
      <c r="AL423" s="1"/>
      <c r="AM423" s="1"/>
      <c r="AN423" s="1"/>
      <c r="AO423" s="1"/>
    </row>
    <row r="424" spans="1:41" x14ac:dyDescent="0.2">
      <c r="A424" s="118">
        <f t="shared" si="184"/>
        <v>40520</v>
      </c>
      <c r="B424" s="2">
        <f t="shared" si="174"/>
        <v>297422.23901571002</v>
      </c>
      <c r="C424" s="2">
        <f t="shared" si="185"/>
        <v>278082.52937521</v>
      </c>
      <c r="D424" s="50">
        <f t="shared" si="186"/>
        <v>3149.74</v>
      </c>
      <c r="E424" s="3">
        <f>IF(K424=1,VLOOKUP(A423,[1]Plan1!$AQ$43:$AS$500,3),E423)</f>
        <v>3175.88</v>
      </c>
      <c r="F424" s="7">
        <f t="shared" si="187"/>
        <v>40502</v>
      </c>
      <c r="G424" s="8">
        <f t="shared" si="175"/>
        <v>8.2990977033026159E-3</v>
      </c>
      <c r="H424" s="7">
        <f t="shared" si="188"/>
        <v>40532</v>
      </c>
      <c r="I424" s="7">
        <f t="shared" si="176"/>
        <v>40532</v>
      </c>
      <c r="J424" s="1">
        <f t="shared" si="189"/>
        <v>21</v>
      </c>
      <c r="K424" s="1">
        <f t="shared" si="177"/>
        <v>13</v>
      </c>
      <c r="L424" s="2">
        <f t="shared" si="178"/>
        <v>1.0051294399999999</v>
      </c>
      <c r="M424" s="10">
        <f t="shared" si="172"/>
        <v>1.0075008999999999</v>
      </c>
      <c r="N424" s="10">
        <f t="shared" si="194"/>
        <v>1.0548960046012232</v>
      </c>
      <c r="O424" s="2">
        <f t="shared" si="171"/>
        <v>1.0603070299999999</v>
      </c>
      <c r="P424" s="2">
        <f t="shared" si="179"/>
        <v>294852.86081670999</v>
      </c>
      <c r="Q424" s="9">
        <f t="shared" si="173"/>
        <v>0</v>
      </c>
      <c r="R424" s="4">
        <f t="shared" si="180"/>
        <v>0</v>
      </c>
      <c r="S424" s="59">
        <f t="shared" si="181"/>
        <v>0</v>
      </c>
      <c r="T424" s="8">
        <f t="shared" si="190"/>
        <v>6.8500000000000005E-2</v>
      </c>
      <c r="U424" s="9">
        <f t="shared" si="191"/>
        <v>33</v>
      </c>
      <c r="V424" s="9">
        <v>252</v>
      </c>
      <c r="W424" s="10">
        <f t="shared" si="182"/>
        <v>1.008714103</v>
      </c>
      <c r="X424" s="2">
        <f t="shared" si="183"/>
        <v>2569.3781990000002</v>
      </c>
      <c r="Y424" s="2">
        <v>0</v>
      </c>
      <c r="Z424" s="3">
        <f t="shared" si="195"/>
        <v>0</v>
      </c>
      <c r="AA424" s="1" t="str">
        <f t="shared" si="192"/>
        <v>A+J=</v>
      </c>
      <c r="AB424" s="7">
        <f t="shared" si="193"/>
        <v>40836</v>
      </c>
      <c r="AC424" s="5"/>
      <c r="AD424" s="1"/>
      <c r="AE424" s="7"/>
      <c r="AF424" s="1"/>
      <c r="AG424" s="1"/>
      <c r="AH424" s="1"/>
      <c r="AI424" s="1"/>
      <c r="AJ424" s="4"/>
      <c r="AK424" s="1"/>
      <c r="AL424" s="1"/>
      <c r="AM424" s="1"/>
      <c r="AN424" s="1"/>
      <c r="AO424" s="1"/>
    </row>
    <row r="425" spans="1:41" x14ac:dyDescent="0.2">
      <c r="A425" s="118">
        <f t="shared" si="184"/>
        <v>40521</v>
      </c>
      <c r="B425" s="2">
        <f t="shared" si="174"/>
        <v>297617.55584163003</v>
      </c>
      <c r="C425" s="2">
        <f t="shared" si="185"/>
        <v>278082.52937521</v>
      </c>
      <c r="D425" s="50">
        <f t="shared" si="186"/>
        <v>3149.74</v>
      </c>
      <c r="E425" s="3">
        <f>IF(K425=1,VLOOKUP(A424,[1]Plan1!$AQ$43:$AS$500,3),E424)</f>
        <v>3175.88</v>
      </c>
      <c r="F425" s="7">
        <f t="shared" si="187"/>
        <v>40502</v>
      </c>
      <c r="G425" s="8">
        <f t="shared" si="175"/>
        <v>8.2990977033026159E-3</v>
      </c>
      <c r="H425" s="7">
        <f t="shared" si="188"/>
        <v>40532</v>
      </c>
      <c r="I425" s="7">
        <f t="shared" si="176"/>
        <v>40532</v>
      </c>
      <c r="J425" s="1">
        <f t="shared" si="189"/>
        <v>21</v>
      </c>
      <c r="K425" s="1">
        <f t="shared" si="177"/>
        <v>14</v>
      </c>
      <c r="L425" s="2">
        <f t="shared" si="178"/>
        <v>1.0055251000000001</v>
      </c>
      <c r="M425" s="10">
        <f t="shared" si="172"/>
        <v>1.0075008999999999</v>
      </c>
      <c r="N425" s="10">
        <f t="shared" si="194"/>
        <v>1.0548960046012232</v>
      </c>
      <c r="O425" s="2">
        <f t="shared" ref="O425:O488" si="196">TRUNC(TRUNC((L425*N425),15),8)</f>
        <v>1.06072441</v>
      </c>
      <c r="P425" s="2">
        <f t="shared" si="179"/>
        <v>294968.92690282001</v>
      </c>
      <c r="Q425" s="9">
        <f t="shared" si="173"/>
        <v>0</v>
      </c>
      <c r="R425" s="4">
        <f t="shared" si="180"/>
        <v>0</v>
      </c>
      <c r="S425" s="59">
        <f t="shared" si="181"/>
        <v>0</v>
      </c>
      <c r="T425" s="8">
        <f t="shared" si="190"/>
        <v>6.8500000000000005E-2</v>
      </c>
      <c r="U425" s="9">
        <f t="shared" si="191"/>
        <v>34</v>
      </c>
      <c r="V425" s="9">
        <v>252</v>
      </c>
      <c r="W425" s="10">
        <f t="shared" si="182"/>
        <v>1.0089793490000001</v>
      </c>
      <c r="X425" s="2">
        <f t="shared" si="183"/>
        <v>2648.6289388099999</v>
      </c>
      <c r="Y425" s="2">
        <v>0</v>
      </c>
      <c r="Z425" s="3">
        <f t="shared" si="195"/>
        <v>0</v>
      </c>
      <c r="AA425" s="1" t="str">
        <f t="shared" si="192"/>
        <v>A+J=</v>
      </c>
      <c r="AB425" s="7">
        <f t="shared" si="193"/>
        <v>40836</v>
      </c>
      <c r="AC425" s="5"/>
      <c r="AD425" s="1"/>
      <c r="AE425" s="7"/>
      <c r="AF425" s="1"/>
      <c r="AG425" s="1"/>
      <c r="AH425" s="1"/>
      <c r="AI425" s="1"/>
      <c r="AJ425" s="4"/>
      <c r="AK425" s="1"/>
      <c r="AL425" s="1"/>
      <c r="AM425" s="1"/>
      <c r="AN425" s="1"/>
      <c r="AO425" s="1"/>
    </row>
    <row r="426" spans="1:41" x14ac:dyDescent="0.2">
      <c r="A426" s="118">
        <f t="shared" si="184"/>
        <v>40522</v>
      </c>
      <c r="B426" s="2">
        <f t="shared" si="174"/>
        <v>297812.99950507999</v>
      </c>
      <c r="C426" s="2">
        <f t="shared" si="185"/>
        <v>278082.52937521</v>
      </c>
      <c r="D426" s="50">
        <f t="shared" si="186"/>
        <v>3149.74</v>
      </c>
      <c r="E426" s="3">
        <f>IF(K426=1,VLOOKUP(A425,[1]Plan1!$AQ$43:$AS$500,3),E425)</f>
        <v>3175.88</v>
      </c>
      <c r="F426" s="7">
        <f t="shared" si="187"/>
        <v>40502</v>
      </c>
      <c r="G426" s="8">
        <f t="shared" si="175"/>
        <v>8.2990977033026159E-3</v>
      </c>
      <c r="H426" s="7">
        <f t="shared" si="188"/>
        <v>40532</v>
      </c>
      <c r="I426" s="7">
        <f t="shared" si="176"/>
        <v>40532</v>
      </c>
      <c r="J426" s="1">
        <f t="shared" si="189"/>
        <v>21</v>
      </c>
      <c r="K426" s="1">
        <f t="shared" si="177"/>
        <v>15</v>
      </c>
      <c r="L426" s="2">
        <f t="shared" si="178"/>
        <v>1.0059209200000001</v>
      </c>
      <c r="M426" s="10">
        <f t="shared" ref="M426:M489" si="197">IF(I426&gt;I425,L425,M425)</f>
        <v>1.0075008999999999</v>
      </c>
      <c r="N426" s="10">
        <f t="shared" si="194"/>
        <v>1.0548960046012232</v>
      </c>
      <c r="O426" s="2">
        <f t="shared" si="196"/>
        <v>1.0611419499999999</v>
      </c>
      <c r="P426" s="2">
        <f t="shared" si="179"/>
        <v>295085.03748214</v>
      </c>
      <c r="Q426" s="9">
        <f t="shared" si="173"/>
        <v>0</v>
      </c>
      <c r="R426" s="4">
        <f t="shared" si="180"/>
        <v>0</v>
      </c>
      <c r="S426" s="59">
        <f t="shared" si="181"/>
        <v>0</v>
      </c>
      <c r="T426" s="8">
        <f t="shared" si="190"/>
        <v>6.8500000000000005E-2</v>
      </c>
      <c r="U426" s="9">
        <f t="shared" si="191"/>
        <v>35</v>
      </c>
      <c r="V426" s="9">
        <v>252</v>
      </c>
      <c r="W426" s="10">
        <f t="shared" si="182"/>
        <v>1.0092446639999999</v>
      </c>
      <c r="X426" s="2">
        <f t="shared" si="183"/>
        <v>2727.9620229400002</v>
      </c>
      <c r="Y426" s="2">
        <v>0</v>
      </c>
      <c r="Z426" s="3">
        <f t="shared" si="195"/>
        <v>0</v>
      </c>
      <c r="AA426" s="1" t="str">
        <f t="shared" si="192"/>
        <v>A+J=</v>
      </c>
      <c r="AB426" s="7">
        <f t="shared" si="193"/>
        <v>40836</v>
      </c>
      <c r="AC426" s="5"/>
      <c r="AD426" s="1"/>
      <c r="AE426" s="7"/>
      <c r="AF426" s="1"/>
      <c r="AG426" s="1"/>
      <c r="AH426" s="1"/>
      <c r="AI426" s="1"/>
      <c r="AJ426" s="4"/>
      <c r="AK426" s="1"/>
      <c r="AL426" s="1"/>
      <c r="AM426" s="1"/>
      <c r="AN426" s="1"/>
      <c r="AO426" s="1"/>
    </row>
    <row r="427" spans="1:41" x14ac:dyDescent="0.2">
      <c r="A427" s="118">
        <f t="shared" si="184"/>
        <v>40523</v>
      </c>
      <c r="B427" s="2">
        <f t="shared" si="174"/>
        <v>298008.57316797</v>
      </c>
      <c r="C427" s="2">
        <f t="shared" si="185"/>
        <v>278082.52937521</v>
      </c>
      <c r="D427" s="50">
        <f t="shared" si="186"/>
        <v>3149.74</v>
      </c>
      <c r="E427" s="3">
        <f>IF(K427=1,VLOOKUP(A426,[1]Plan1!$AQ$43:$AS$500,3),E426)</f>
        <v>3175.88</v>
      </c>
      <c r="F427" s="7">
        <f t="shared" si="187"/>
        <v>40502</v>
      </c>
      <c r="G427" s="8">
        <f t="shared" si="175"/>
        <v>8.2990977033026159E-3</v>
      </c>
      <c r="H427" s="7">
        <f t="shared" si="188"/>
        <v>40532</v>
      </c>
      <c r="I427" s="7">
        <f t="shared" si="176"/>
        <v>40532</v>
      </c>
      <c r="J427" s="1">
        <f t="shared" si="189"/>
        <v>21</v>
      </c>
      <c r="K427" s="1">
        <f t="shared" si="177"/>
        <v>16</v>
      </c>
      <c r="L427" s="2">
        <f t="shared" si="178"/>
        <v>1.0063168899999999</v>
      </c>
      <c r="M427" s="10">
        <f t="shared" si="197"/>
        <v>1.0075008999999999</v>
      </c>
      <c r="N427" s="10">
        <f t="shared" si="194"/>
        <v>1.0548960046012232</v>
      </c>
      <c r="O427" s="2">
        <f t="shared" si="196"/>
        <v>1.0615596599999999</v>
      </c>
      <c r="P427" s="2">
        <f t="shared" si="179"/>
        <v>295201.19533547998</v>
      </c>
      <c r="Q427" s="9">
        <f t="shared" si="173"/>
        <v>0</v>
      </c>
      <c r="R427" s="4">
        <f t="shared" si="180"/>
        <v>0</v>
      </c>
      <c r="S427" s="59">
        <f t="shared" si="181"/>
        <v>0</v>
      </c>
      <c r="T427" s="8">
        <f t="shared" si="190"/>
        <v>6.8500000000000005E-2</v>
      </c>
      <c r="U427" s="9">
        <f t="shared" si="191"/>
        <v>36</v>
      </c>
      <c r="V427" s="9">
        <v>252</v>
      </c>
      <c r="W427" s="10">
        <f t="shared" si="182"/>
        <v>1.009510049</v>
      </c>
      <c r="X427" s="2">
        <f t="shared" si="183"/>
        <v>2807.3778324899999</v>
      </c>
      <c r="Y427" s="2">
        <v>0</v>
      </c>
      <c r="Z427" s="3">
        <f t="shared" si="195"/>
        <v>0</v>
      </c>
      <c r="AA427" s="1" t="str">
        <f t="shared" si="192"/>
        <v>A+J=</v>
      </c>
      <c r="AB427" s="7">
        <f t="shared" si="193"/>
        <v>40836</v>
      </c>
      <c r="AC427" s="5"/>
      <c r="AD427" s="1"/>
      <c r="AE427" s="7"/>
      <c r="AF427" s="1"/>
      <c r="AG427" s="1"/>
      <c r="AH427" s="1"/>
      <c r="AI427" s="1"/>
      <c r="AJ427" s="4"/>
      <c r="AK427" s="1"/>
      <c r="AL427" s="1"/>
      <c r="AM427" s="1"/>
      <c r="AN427" s="1"/>
      <c r="AO427" s="1"/>
    </row>
    <row r="428" spans="1:41" x14ac:dyDescent="0.2">
      <c r="A428" s="118">
        <f t="shared" si="184"/>
        <v>40524</v>
      </c>
      <c r="B428" s="2">
        <f t="shared" si="174"/>
        <v>298008.57316797</v>
      </c>
      <c r="C428" s="2">
        <f t="shared" si="185"/>
        <v>278082.52937521</v>
      </c>
      <c r="D428" s="50">
        <f t="shared" si="186"/>
        <v>3149.74</v>
      </c>
      <c r="E428" s="3">
        <f>IF(K428=1,VLOOKUP(A427,[1]Plan1!$AQ$43:$AS$500,3),E427)</f>
        <v>3175.88</v>
      </c>
      <c r="F428" s="7">
        <f t="shared" si="187"/>
        <v>40502</v>
      </c>
      <c r="G428" s="8">
        <f t="shared" si="175"/>
        <v>8.2990977033026159E-3</v>
      </c>
      <c r="H428" s="7">
        <f t="shared" si="188"/>
        <v>40532</v>
      </c>
      <c r="I428" s="7">
        <f t="shared" si="176"/>
        <v>40532</v>
      </c>
      <c r="J428" s="1">
        <f t="shared" si="189"/>
        <v>21</v>
      </c>
      <c r="K428" s="1">
        <f t="shared" si="177"/>
        <v>16</v>
      </c>
      <c r="L428" s="2">
        <f t="shared" si="178"/>
        <v>1.0063168899999999</v>
      </c>
      <c r="M428" s="10">
        <f t="shared" si="197"/>
        <v>1.0075008999999999</v>
      </c>
      <c r="N428" s="10">
        <f t="shared" si="194"/>
        <v>1.0548960046012232</v>
      </c>
      <c r="O428" s="2">
        <f t="shared" si="196"/>
        <v>1.0615596599999999</v>
      </c>
      <c r="P428" s="2">
        <f t="shared" si="179"/>
        <v>295201.19533547998</v>
      </c>
      <c r="Q428" s="9">
        <f t="shared" si="173"/>
        <v>0</v>
      </c>
      <c r="R428" s="4">
        <f t="shared" si="180"/>
        <v>0</v>
      </c>
      <c r="S428" s="59">
        <f t="shared" si="181"/>
        <v>0</v>
      </c>
      <c r="T428" s="8">
        <f t="shared" si="190"/>
        <v>6.8500000000000005E-2</v>
      </c>
      <c r="U428" s="9">
        <f t="shared" si="191"/>
        <v>36</v>
      </c>
      <c r="V428" s="9">
        <v>252</v>
      </c>
      <c r="W428" s="10">
        <f t="shared" si="182"/>
        <v>1.009510049</v>
      </c>
      <c r="X428" s="2">
        <f t="shared" si="183"/>
        <v>2807.3778324899999</v>
      </c>
      <c r="Y428" s="2">
        <v>0</v>
      </c>
      <c r="Z428" s="3">
        <f t="shared" si="195"/>
        <v>0</v>
      </c>
      <c r="AA428" s="1" t="str">
        <f t="shared" si="192"/>
        <v>A+J=</v>
      </c>
      <c r="AB428" s="7">
        <f t="shared" si="193"/>
        <v>40836</v>
      </c>
      <c r="AC428" s="5"/>
      <c r="AD428" s="1"/>
      <c r="AE428" s="7"/>
      <c r="AF428" s="1"/>
      <c r="AG428" s="1"/>
      <c r="AH428" s="1"/>
      <c r="AI428" s="1"/>
      <c r="AJ428" s="4"/>
      <c r="AK428" s="1"/>
      <c r="AL428" s="1"/>
      <c r="AM428" s="1"/>
      <c r="AN428" s="1"/>
      <c r="AO428" s="1"/>
    </row>
    <row r="429" spans="1:41" x14ac:dyDescent="0.2">
      <c r="A429" s="118">
        <f t="shared" si="184"/>
        <v>40525</v>
      </c>
      <c r="B429" s="2">
        <f t="shared" si="174"/>
        <v>298008.57316797</v>
      </c>
      <c r="C429" s="2">
        <f t="shared" si="185"/>
        <v>278082.52937521</v>
      </c>
      <c r="D429" s="50">
        <f t="shared" si="186"/>
        <v>3149.74</v>
      </c>
      <c r="E429" s="3">
        <f>IF(K429=1,VLOOKUP(A428,[1]Plan1!$AQ$43:$AS$500,3),E428)</f>
        <v>3175.88</v>
      </c>
      <c r="F429" s="7">
        <f t="shared" si="187"/>
        <v>40502</v>
      </c>
      <c r="G429" s="8">
        <f t="shared" si="175"/>
        <v>8.2990977033026159E-3</v>
      </c>
      <c r="H429" s="7">
        <f t="shared" si="188"/>
        <v>40532</v>
      </c>
      <c r="I429" s="7">
        <f t="shared" si="176"/>
        <v>40532</v>
      </c>
      <c r="J429" s="1">
        <f t="shared" si="189"/>
        <v>21</v>
      </c>
      <c r="K429" s="1">
        <f t="shared" si="177"/>
        <v>16</v>
      </c>
      <c r="L429" s="2">
        <f t="shared" si="178"/>
        <v>1.0063168899999999</v>
      </c>
      <c r="M429" s="10">
        <f t="shared" si="197"/>
        <v>1.0075008999999999</v>
      </c>
      <c r="N429" s="10">
        <f t="shared" si="194"/>
        <v>1.0548960046012232</v>
      </c>
      <c r="O429" s="2">
        <f t="shared" si="196"/>
        <v>1.0615596599999999</v>
      </c>
      <c r="P429" s="2">
        <f t="shared" si="179"/>
        <v>295201.19533547998</v>
      </c>
      <c r="Q429" s="9">
        <f t="shared" si="173"/>
        <v>0</v>
      </c>
      <c r="R429" s="4">
        <f t="shared" si="180"/>
        <v>0</v>
      </c>
      <c r="S429" s="59">
        <f t="shared" si="181"/>
        <v>0</v>
      </c>
      <c r="T429" s="8">
        <f t="shared" si="190"/>
        <v>6.8500000000000005E-2</v>
      </c>
      <c r="U429" s="9">
        <f t="shared" si="191"/>
        <v>36</v>
      </c>
      <c r="V429" s="9">
        <v>252</v>
      </c>
      <c r="W429" s="10">
        <f t="shared" si="182"/>
        <v>1.009510049</v>
      </c>
      <c r="X429" s="2">
        <f t="shared" si="183"/>
        <v>2807.3778324899999</v>
      </c>
      <c r="Y429" s="2">
        <v>0</v>
      </c>
      <c r="Z429" s="3">
        <f t="shared" si="195"/>
        <v>0</v>
      </c>
      <c r="AA429" s="1" t="str">
        <f t="shared" si="192"/>
        <v>A+J=</v>
      </c>
      <c r="AB429" s="7">
        <f t="shared" si="193"/>
        <v>40836</v>
      </c>
      <c r="AC429" s="5"/>
      <c r="AD429" s="1"/>
      <c r="AE429" s="7"/>
      <c r="AF429" s="1"/>
      <c r="AG429" s="1"/>
      <c r="AH429" s="1"/>
      <c r="AI429" s="1"/>
      <c r="AJ429" s="4"/>
      <c r="AK429" s="1"/>
      <c r="AL429" s="1"/>
      <c r="AM429" s="1"/>
      <c r="AN429" s="1"/>
      <c r="AO429" s="1"/>
    </row>
    <row r="430" spans="1:41" x14ac:dyDescent="0.2">
      <c r="A430" s="118">
        <f t="shared" si="184"/>
        <v>40526</v>
      </c>
      <c r="B430" s="2">
        <f t="shared" si="174"/>
        <v>298204.27718767</v>
      </c>
      <c r="C430" s="2">
        <f t="shared" si="185"/>
        <v>278082.52937521</v>
      </c>
      <c r="D430" s="50">
        <f t="shared" si="186"/>
        <v>3149.74</v>
      </c>
      <c r="E430" s="3">
        <f>IF(K430=1,VLOOKUP(A429,[1]Plan1!$AQ$43:$AS$500,3),E429)</f>
        <v>3175.88</v>
      </c>
      <c r="F430" s="7">
        <f t="shared" si="187"/>
        <v>40502</v>
      </c>
      <c r="G430" s="8">
        <f t="shared" si="175"/>
        <v>8.2990977033026159E-3</v>
      </c>
      <c r="H430" s="7">
        <f t="shared" si="188"/>
        <v>40532</v>
      </c>
      <c r="I430" s="7">
        <f t="shared" si="176"/>
        <v>40532</v>
      </c>
      <c r="J430" s="1">
        <f t="shared" si="189"/>
        <v>21</v>
      </c>
      <c r="K430" s="1">
        <f t="shared" si="177"/>
        <v>17</v>
      </c>
      <c r="L430" s="2">
        <f t="shared" si="178"/>
        <v>1.0067130200000001</v>
      </c>
      <c r="M430" s="10">
        <f t="shared" si="197"/>
        <v>1.0075008999999999</v>
      </c>
      <c r="N430" s="10">
        <f t="shared" si="194"/>
        <v>1.0548960046012232</v>
      </c>
      <c r="O430" s="2">
        <f t="shared" si="196"/>
        <v>1.06197754</v>
      </c>
      <c r="P430" s="2">
        <f t="shared" si="179"/>
        <v>295317.40046286001</v>
      </c>
      <c r="Q430" s="9">
        <f t="shared" si="173"/>
        <v>0</v>
      </c>
      <c r="R430" s="4">
        <f t="shared" si="180"/>
        <v>0</v>
      </c>
      <c r="S430" s="59">
        <f t="shared" si="181"/>
        <v>0</v>
      </c>
      <c r="T430" s="8">
        <f t="shared" si="190"/>
        <v>6.8500000000000005E-2</v>
      </c>
      <c r="U430" s="9">
        <f t="shared" si="191"/>
        <v>37</v>
      </c>
      <c r="V430" s="9">
        <v>252</v>
      </c>
      <c r="W430" s="10">
        <f t="shared" si="182"/>
        <v>1.0097755049999999</v>
      </c>
      <c r="X430" s="2">
        <f t="shared" si="183"/>
        <v>2886.8767248099998</v>
      </c>
      <c r="Y430" s="2">
        <v>0</v>
      </c>
      <c r="Z430" s="3">
        <f t="shared" si="195"/>
        <v>0</v>
      </c>
      <c r="AA430" s="1" t="str">
        <f t="shared" si="192"/>
        <v>A+J=</v>
      </c>
      <c r="AB430" s="7">
        <f t="shared" si="193"/>
        <v>40836</v>
      </c>
      <c r="AC430" s="5"/>
      <c r="AD430" s="1"/>
      <c r="AE430" s="7"/>
      <c r="AF430" s="1"/>
      <c r="AG430" s="1"/>
      <c r="AH430" s="1"/>
      <c r="AI430" s="1"/>
      <c r="AJ430" s="4"/>
      <c r="AK430" s="1"/>
      <c r="AL430" s="1"/>
      <c r="AM430" s="1"/>
      <c r="AN430" s="1"/>
      <c r="AO430" s="1"/>
    </row>
    <row r="431" spans="1:41" x14ac:dyDescent="0.2">
      <c r="A431" s="118">
        <f t="shared" si="184"/>
        <v>40527</v>
      </c>
      <c r="B431" s="2">
        <f t="shared" si="174"/>
        <v>298400.10512274998</v>
      </c>
      <c r="C431" s="2">
        <f t="shared" si="185"/>
        <v>278082.52937521</v>
      </c>
      <c r="D431" s="50">
        <f t="shared" si="186"/>
        <v>3149.74</v>
      </c>
      <c r="E431" s="3">
        <f>IF(K431=1,VLOOKUP(A430,[1]Plan1!$AQ$43:$AS$500,3),E430)</f>
        <v>3175.88</v>
      </c>
      <c r="F431" s="7">
        <f t="shared" si="187"/>
        <v>40502</v>
      </c>
      <c r="G431" s="8">
        <f t="shared" si="175"/>
        <v>8.2990977033026159E-3</v>
      </c>
      <c r="H431" s="7">
        <f t="shared" si="188"/>
        <v>40563</v>
      </c>
      <c r="I431" s="7">
        <f t="shared" si="176"/>
        <v>40532</v>
      </c>
      <c r="J431" s="1">
        <f t="shared" si="189"/>
        <v>21</v>
      </c>
      <c r="K431" s="1">
        <f t="shared" si="177"/>
        <v>18</v>
      </c>
      <c r="L431" s="2">
        <f t="shared" si="178"/>
        <v>1.0071093</v>
      </c>
      <c r="M431" s="10">
        <f t="shared" si="197"/>
        <v>1.0075008999999999</v>
      </c>
      <c r="N431" s="10">
        <f t="shared" si="194"/>
        <v>1.0548960046012232</v>
      </c>
      <c r="O431" s="2">
        <f t="shared" si="196"/>
        <v>1.0623955700000001</v>
      </c>
      <c r="P431" s="2">
        <f t="shared" si="179"/>
        <v>295433.64730260998</v>
      </c>
      <c r="Q431" s="9">
        <f t="shared" si="173"/>
        <v>0</v>
      </c>
      <c r="R431" s="4">
        <f t="shared" si="180"/>
        <v>0</v>
      </c>
      <c r="S431" s="59">
        <f t="shared" si="181"/>
        <v>0</v>
      </c>
      <c r="T431" s="8">
        <f t="shared" si="190"/>
        <v>6.8500000000000005E-2</v>
      </c>
      <c r="U431" s="9">
        <f t="shared" si="191"/>
        <v>38</v>
      </c>
      <c r="V431" s="9">
        <v>252</v>
      </c>
      <c r="W431" s="10">
        <f t="shared" si="182"/>
        <v>1.0100410289999999</v>
      </c>
      <c r="X431" s="2">
        <f t="shared" si="183"/>
        <v>2966.45782014</v>
      </c>
      <c r="Y431" s="2">
        <v>0</v>
      </c>
      <c r="Z431" s="3">
        <f t="shared" si="195"/>
        <v>0</v>
      </c>
      <c r="AA431" s="1" t="str">
        <f t="shared" si="192"/>
        <v>A+J=</v>
      </c>
      <c r="AB431" s="7">
        <f t="shared" si="193"/>
        <v>40836</v>
      </c>
      <c r="AC431" s="5"/>
      <c r="AD431" s="1"/>
      <c r="AE431" s="7"/>
      <c r="AF431" s="1"/>
      <c r="AG431" s="1"/>
      <c r="AH431" s="1"/>
      <c r="AI431" s="1"/>
      <c r="AJ431" s="4"/>
      <c r="AK431" s="1"/>
      <c r="AL431" s="1"/>
      <c r="AM431" s="1"/>
      <c r="AN431" s="1"/>
      <c r="AO431" s="1"/>
    </row>
    <row r="432" spans="1:41" x14ac:dyDescent="0.2">
      <c r="A432" s="118">
        <f t="shared" si="184"/>
        <v>40528</v>
      </c>
      <c r="B432" s="2">
        <f t="shared" si="174"/>
        <v>298596.06353580003</v>
      </c>
      <c r="C432" s="2">
        <f t="shared" si="185"/>
        <v>278082.52937521</v>
      </c>
      <c r="D432" s="50">
        <f t="shared" si="186"/>
        <v>3149.74</v>
      </c>
      <c r="E432" s="3">
        <f>IF(K432=1,VLOOKUP(A431,[1]Plan1!$AQ$43:$AS$500,3),E431)</f>
        <v>3175.88</v>
      </c>
      <c r="F432" s="7">
        <f t="shared" si="187"/>
        <v>40502</v>
      </c>
      <c r="G432" s="8">
        <f t="shared" si="175"/>
        <v>8.2990977033026159E-3</v>
      </c>
      <c r="H432" s="7">
        <f t="shared" si="188"/>
        <v>40563</v>
      </c>
      <c r="I432" s="7">
        <f t="shared" si="176"/>
        <v>40532</v>
      </c>
      <c r="J432" s="1">
        <f t="shared" si="189"/>
        <v>21</v>
      </c>
      <c r="K432" s="1">
        <f t="shared" si="177"/>
        <v>19</v>
      </c>
      <c r="L432" s="2">
        <f t="shared" si="178"/>
        <v>1.00750574</v>
      </c>
      <c r="M432" s="10">
        <f t="shared" si="197"/>
        <v>1.0075008999999999</v>
      </c>
      <c r="N432" s="10">
        <f t="shared" si="194"/>
        <v>1.0548960046012232</v>
      </c>
      <c r="O432" s="2">
        <f t="shared" si="196"/>
        <v>1.06281377</v>
      </c>
      <c r="P432" s="2">
        <f t="shared" si="179"/>
        <v>295549.94141640002</v>
      </c>
      <c r="Q432" s="9">
        <f t="shared" si="173"/>
        <v>0</v>
      </c>
      <c r="R432" s="4">
        <f t="shared" si="180"/>
        <v>0</v>
      </c>
      <c r="S432" s="59">
        <f t="shared" si="181"/>
        <v>0</v>
      </c>
      <c r="T432" s="8">
        <f t="shared" si="190"/>
        <v>6.8500000000000005E-2</v>
      </c>
      <c r="U432" s="9">
        <f t="shared" si="191"/>
        <v>39</v>
      </c>
      <c r="V432" s="9">
        <v>252</v>
      </c>
      <c r="W432" s="10">
        <f t="shared" si="182"/>
        <v>1.010306624</v>
      </c>
      <c r="X432" s="2">
        <f t="shared" si="183"/>
        <v>3046.1221194</v>
      </c>
      <c r="Y432" s="2">
        <v>0</v>
      </c>
      <c r="Z432" s="3">
        <f t="shared" si="195"/>
        <v>0</v>
      </c>
      <c r="AA432" s="1" t="str">
        <f t="shared" si="192"/>
        <v>A+J=</v>
      </c>
      <c r="AB432" s="7">
        <f t="shared" si="193"/>
        <v>40836</v>
      </c>
      <c r="AC432" s="5"/>
      <c r="AD432" s="1"/>
      <c r="AE432" s="7"/>
      <c r="AF432" s="1"/>
      <c r="AG432" s="1"/>
      <c r="AH432" s="1"/>
      <c r="AI432" s="1"/>
      <c r="AJ432" s="4"/>
      <c r="AK432" s="1"/>
      <c r="AL432" s="1"/>
      <c r="AM432" s="1"/>
      <c r="AN432" s="1"/>
      <c r="AO432" s="1"/>
    </row>
    <row r="433" spans="1:41" x14ac:dyDescent="0.2">
      <c r="A433" s="118">
        <f t="shared" si="184"/>
        <v>40529</v>
      </c>
      <c r="B433" s="2">
        <f t="shared" si="174"/>
        <v>298792.1550038</v>
      </c>
      <c r="C433" s="2">
        <f t="shared" si="185"/>
        <v>278082.52937521</v>
      </c>
      <c r="D433" s="50">
        <f t="shared" si="186"/>
        <v>3149.74</v>
      </c>
      <c r="E433" s="3">
        <f>IF(K433=1,VLOOKUP(A432,[1]Plan1!$AQ$43:$AS$500,3),E432)</f>
        <v>3175.88</v>
      </c>
      <c r="F433" s="7">
        <f t="shared" si="187"/>
        <v>40502</v>
      </c>
      <c r="G433" s="8">
        <f t="shared" si="175"/>
        <v>8.2990977033026159E-3</v>
      </c>
      <c r="H433" s="7">
        <f t="shared" si="188"/>
        <v>40563</v>
      </c>
      <c r="I433" s="7">
        <f t="shared" si="176"/>
        <v>40532</v>
      </c>
      <c r="J433" s="1">
        <f t="shared" si="189"/>
        <v>21</v>
      </c>
      <c r="K433" s="1">
        <f t="shared" si="177"/>
        <v>20</v>
      </c>
      <c r="L433" s="2">
        <f t="shared" si="178"/>
        <v>1.00790234</v>
      </c>
      <c r="M433" s="10">
        <f t="shared" si="197"/>
        <v>1.0075008999999999</v>
      </c>
      <c r="N433" s="10">
        <f t="shared" si="194"/>
        <v>1.0548960046012232</v>
      </c>
      <c r="O433" s="2">
        <f t="shared" si="196"/>
        <v>1.0632321499999999</v>
      </c>
      <c r="P433" s="2">
        <f t="shared" si="179"/>
        <v>295666.28558503999</v>
      </c>
      <c r="Q433" s="9">
        <f t="shared" si="173"/>
        <v>0</v>
      </c>
      <c r="R433" s="4">
        <f t="shared" si="180"/>
        <v>0</v>
      </c>
      <c r="S433" s="59">
        <f t="shared" si="181"/>
        <v>0</v>
      </c>
      <c r="T433" s="8">
        <f t="shared" si="190"/>
        <v>6.8500000000000005E-2</v>
      </c>
      <c r="U433" s="9">
        <f t="shared" si="191"/>
        <v>40</v>
      </c>
      <c r="V433" s="9">
        <v>252</v>
      </c>
      <c r="W433" s="10">
        <f t="shared" si="182"/>
        <v>1.010572289</v>
      </c>
      <c r="X433" s="2">
        <f t="shared" si="183"/>
        <v>3125.8694187599999</v>
      </c>
      <c r="Y433" s="2">
        <v>0</v>
      </c>
      <c r="Z433" s="3">
        <f t="shared" si="195"/>
        <v>0</v>
      </c>
      <c r="AA433" s="1" t="str">
        <f t="shared" si="192"/>
        <v>A+J=</v>
      </c>
      <c r="AB433" s="7">
        <f t="shared" si="193"/>
        <v>40836</v>
      </c>
      <c r="AC433" s="5"/>
      <c r="AD433" s="1"/>
      <c r="AE433" s="7"/>
      <c r="AF433" s="1"/>
      <c r="AG433" s="1"/>
      <c r="AH433" s="1"/>
      <c r="AI433" s="1"/>
      <c r="AJ433" s="4"/>
      <c r="AK433" s="1"/>
      <c r="AL433" s="1"/>
      <c r="AM433" s="1"/>
      <c r="AN433" s="1"/>
      <c r="AO433" s="1"/>
    </row>
    <row r="434" spans="1:41" x14ac:dyDescent="0.2">
      <c r="A434" s="118">
        <f t="shared" si="184"/>
        <v>40530</v>
      </c>
      <c r="B434" s="2">
        <f t="shared" si="174"/>
        <v>298988.37086241</v>
      </c>
      <c r="C434" s="2">
        <f t="shared" si="185"/>
        <v>278082.52937521</v>
      </c>
      <c r="D434" s="50">
        <f t="shared" si="186"/>
        <v>3149.74</v>
      </c>
      <c r="E434" s="3">
        <f>IF(K434=1,VLOOKUP(A433,[1]Plan1!$AQ$43:$AS$500,3),E433)</f>
        <v>3175.88</v>
      </c>
      <c r="F434" s="7">
        <f t="shared" si="187"/>
        <v>40502</v>
      </c>
      <c r="G434" s="8">
        <f t="shared" si="175"/>
        <v>8.2990977033026159E-3</v>
      </c>
      <c r="H434" s="7">
        <f t="shared" si="188"/>
        <v>40563</v>
      </c>
      <c r="I434" s="7">
        <f t="shared" si="176"/>
        <v>40532</v>
      </c>
      <c r="J434" s="1">
        <f t="shared" si="189"/>
        <v>21</v>
      </c>
      <c r="K434" s="1">
        <f t="shared" si="177"/>
        <v>21</v>
      </c>
      <c r="L434" s="2">
        <f t="shared" si="178"/>
        <v>1.00829909</v>
      </c>
      <c r="M434" s="10">
        <f t="shared" si="197"/>
        <v>1.0075008999999999</v>
      </c>
      <c r="N434" s="10">
        <f t="shared" si="194"/>
        <v>1.0548960046012232</v>
      </c>
      <c r="O434" s="2">
        <f t="shared" si="196"/>
        <v>1.0636506800000001</v>
      </c>
      <c r="P434" s="2">
        <f t="shared" si="179"/>
        <v>295782.67146605998</v>
      </c>
      <c r="Q434" s="9">
        <f t="shared" si="173"/>
        <v>0</v>
      </c>
      <c r="R434" s="4">
        <f t="shared" si="180"/>
        <v>0</v>
      </c>
      <c r="S434" s="59">
        <f t="shared" si="181"/>
        <v>0</v>
      </c>
      <c r="T434" s="8">
        <f t="shared" si="190"/>
        <v>6.8500000000000005E-2</v>
      </c>
      <c r="U434" s="9">
        <f t="shared" si="191"/>
        <v>41</v>
      </c>
      <c r="V434" s="9">
        <v>252</v>
      </c>
      <c r="W434" s="10">
        <f t="shared" si="182"/>
        <v>1.010838023</v>
      </c>
      <c r="X434" s="2">
        <f t="shared" si="183"/>
        <v>3205.6993963499999</v>
      </c>
      <c r="Y434" s="2">
        <v>0</v>
      </c>
      <c r="Z434" s="3">
        <f t="shared" si="195"/>
        <v>0</v>
      </c>
      <c r="AA434" s="1" t="str">
        <f t="shared" si="192"/>
        <v>A+J=</v>
      </c>
      <c r="AB434" s="7">
        <f t="shared" si="193"/>
        <v>40836</v>
      </c>
      <c r="AC434" s="5"/>
      <c r="AD434" s="1"/>
      <c r="AE434" s="7"/>
      <c r="AF434" s="1"/>
      <c r="AG434" s="1"/>
      <c r="AH434" s="1"/>
      <c r="AI434" s="1"/>
      <c r="AJ434" s="4"/>
      <c r="AK434" s="1"/>
      <c r="AL434" s="1"/>
      <c r="AM434" s="1"/>
      <c r="AN434" s="1"/>
      <c r="AO434" s="1"/>
    </row>
    <row r="435" spans="1:41" x14ac:dyDescent="0.2">
      <c r="A435" s="118">
        <f t="shared" si="184"/>
        <v>40531</v>
      </c>
      <c r="B435" s="2">
        <f t="shared" si="174"/>
        <v>298988.37086241</v>
      </c>
      <c r="C435" s="2">
        <f t="shared" si="185"/>
        <v>278082.52937521</v>
      </c>
      <c r="D435" s="50">
        <f t="shared" si="186"/>
        <v>3149.74</v>
      </c>
      <c r="E435" s="3">
        <f>IF(K435=1,VLOOKUP(A434,[1]Plan1!$AQ$43:$AS$500,3),E434)</f>
        <v>3175.88</v>
      </c>
      <c r="F435" s="7">
        <f t="shared" si="187"/>
        <v>40502</v>
      </c>
      <c r="G435" s="8">
        <f t="shared" si="175"/>
        <v>8.2990977033026159E-3</v>
      </c>
      <c r="H435" s="7">
        <f t="shared" si="188"/>
        <v>40563</v>
      </c>
      <c r="I435" s="7">
        <f t="shared" si="176"/>
        <v>40532</v>
      </c>
      <c r="J435" s="1">
        <f t="shared" si="189"/>
        <v>21</v>
      </c>
      <c r="K435" s="1">
        <f t="shared" si="177"/>
        <v>21</v>
      </c>
      <c r="L435" s="2">
        <f t="shared" si="178"/>
        <v>1.00829909</v>
      </c>
      <c r="M435" s="10">
        <f t="shared" si="197"/>
        <v>1.0075008999999999</v>
      </c>
      <c r="N435" s="10">
        <f t="shared" si="194"/>
        <v>1.0548960046012232</v>
      </c>
      <c r="O435" s="2">
        <f t="shared" si="196"/>
        <v>1.0636506800000001</v>
      </c>
      <c r="P435" s="2">
        <f t="shared" si="179"/>
        <v>295782.67146605998</v>
      </c>
      <c r="Q435" s="9">
        <f t="shared" si="173"/>
        <v>0</v>
      </c>
      <c r="R435" s="4">
        <f t="shared" si="180"/>
        <v>0</v>
      </c>
      <c r="S435" s="59">
        <f t="shared" si="181"/>
        <v>0</v>
      </c>
      <c r="T435" s="8">
        <f t="shared" si="190"/>
        <v>6.8500000000000005E-2</v>
      </c>
      <c r="U435" s="9">
        <f t="shared" si="191"/>
        <v>41</v>
      </c>
      <c r="V435" s="9">
        <v>252</v>
      </c>
      <c r="W435" s="10">
        <f t="shared" si="182"/>
        <v>1.010838023</v>
      </c>
      <c r="X435" s="2">
        <f t="shared" si="183"/>
        <v>3205.6993963499999</v>
      </c>
      <c r="Y435" s="2">
        <v>0</v>
      </c>
      <c r="Z435" s="3">
        <f t="shared" si="195"/>
        <v>0</v>
      </c>
      <c r="AA435" s="1" t="str">
        <f t="shared" si="192"/>
        <v>A+J=</v>
      </c>
      <c r="AB435" s="7">
        <f t="shared" si="193"/>
        <v>40836</v>
      </c>
      <c r="AC435" s="5"/>
      <c r="AD435" s="1"/>
      <c r="AE435" s="7"/>
      <c r="AF435" s="1"/>
      <c r="AG435" s="1"/>
      <c r="AH435" s="1"/>
      <c r="AI435" s="1"/>
      <c r="AJ435" s="4"/>
      <c r="AK435" s="1"/>
      <c r="AL435" s="1"/>
      <c r="AM435" s="1"/>
      <c r="AN435" s="1"/>
      <c r="AO435" s="1"/>
    </row>
    <row r="436" spans="1:41" x14ac:dyDescent="0.2">
      <c r="A436" s="118">
        <f t="shared" si="184"/>
        <v>40532</v>
      </c>
      <c r="B436" s="2">
        <f t="shared" si="174"/>
        <v>298988.37086241</v>
      </c>
      <c r="C436" s="2">
        <f t="shared" si="185"/>
        <v>278082.52937521</v>
      </c>
      <c r="D436" s="50">
        <f t="shared" si="186"/>
        <v>3149.74</v>
      </c>
      <c r="E436" s="3">
        <f>IF(K436=1,VLOOKUP(A435,[1]Plan1!$AQ$43:$AS$500,3),E435)</f>
        <v>3175.88</v>
      </c>
      <c r="F436" s="7">
        <f t="shared" si="187"/>
        <v>40502</v>
      </c>
      <c r="G436" s="8">
        <f t="shared" si="175"/>
        <v>8.2990977033026159E-3</v>
      </c>
      <c r="H436" s="7">
        <f t="shared" si="188"/>
        <v>40563</v>
      </c>
      <c r="I436" s="7">
        <f t="shared" si="176"/>
        <v>40532</v>
      </c>
      <c r="J436" s="1">
        <f t="shared" si="189"/>
        <v>21</v>
      </c>
      <c r="K436" s="1">
        <f t="shared" si="177"/>
        <v>21</v>
      </c>
      <c r="L436" s="2">
        <f t="shared" si="178"/>
        <v>1.00829909</v>
      </c>
      <c r="M436" s="10">
        <f t="shared" si="197"/>
        <v>1.0075008999999999</v>
      </c>
      <c r="N436" s="10">
        <f t="shared" si="194"/>
        <v>1.0548960046012232</v>
      </c>
      <c r="O436" s="2">
        <f t="shared" si="196"/>
        <v>1.0636506800000001</v>
      </c>
      <c r="P436" s="2">
        <f t="shared" si="179"/>
        <v>295782.67146605998</v>
      </c>
      <c r="Q436" s="9">
        <f t="shared" si="173"/>
        <v>0</v>
      </c>
      <c r="R436" s="4">
        <f t="shared" si="180"/>
        <v>0</v>
      </c>
      <c r="S436" s="59">
        <f t="shared" si="181"/>
        <v>0</v>
      </c>
      <c r="T436" s="8">
        <f t="shared" si="190"/>
        <v>6.8500000000000005E-2</v>
      </c>
      <c r="U436" s="9">
        <f t="shared" si="191"/>
        <v>41</v>
      </c>
      <c r="V436" s="9">
        <v>252</v>
      </c>
      <c r="W436" s="10">
        <f t="shared" si="182"/>
        <v>1.010838023</v>
      </c>
      <c r="X436" s="2">
        <f t="shared" si="183"/>
        <v>3205.6993963499999</v>
      </c>
      <c r="Y436" s="2">
        <v>0</v>
      </c>
      <c r="Z436" s="3">
        <f t="shared" si="195"/>
        <v>0</v>
      </c>
      <c r="AA436" s="1" t="str">
        <f t="shared" si="192"/>
        <v>A+J=</v>
      </c>
      <c r="AB436" s="7">
        <f t="shared" si="193"/>
        <v>40836</v>
      </c>
      <c r="AC436" s="5"/>
      <c r="AD436" s="1"/>
      <c r="AE436" s="7"/>
      <c r="AF436" s="1"/>
      <c r="AG436" s="1"/>
      <c r="AH436" s="1"/>
      <c r="AI436" s="1"/>
      <c r="AJ436" s="4"/>
      <c r="AK436" s="1"/>
      <c r="AL436" s="1"/>
      <c r="AM436" s="1"/>
      <c r="AN436" s="1"/>
      <c r="AO436" s="1"/>
    </row>
    <row r="437" spans="1:41" x14ac:dyDescent="0.2">
      <c r="A437" s="118">
        <f t="shared" si="184"/>
        <v>40533</v>
      </c>
      <c r="B437" s="2">
        <f t="shared" si="174"/>
        <v>299148.66824287002</v>
      </c>
      <c r="C437" s="2">
        <f t="shared" si="185"/>
        <v>278082.52937521</v>
      </c>
      <c r="D437" s="50">
        <f t="shared" si="186"/>
        <v>3175.88</v>
      </c>
      <c r="E437" s="3">
        <f>IF(K437=1,VLOOKUP(A436,[1]Plan1!$AQ$43:$AS$500,3),E436)</f>
        <v>3195.89</v>
      </c>
      <c r="F437" s="7">
        <f t="shared" si="187"/>
        <v>40533</v>
      </c>
      <c r="G437" s="8">
        <f t="shared" si="175"/>
        <v>6.3006158922880307E-3</v>
      </c>
      <c r="H437" s="7">
        <f t="shared" si="188"/>
        <v>40563</v>
      </c>
      <c r="I437" s="7">
        <f t="shared" si="176"/>
        <v>40563</v>
      </c>
      <c r="J437" s="1">
        <f t="shared" si="189"/>
        <v>23</v>
      </c>
      <c r="K437" s="1">
        <f t="shared" si="177"/>
        <v>1</v>
      </c>
      <c r="L437" s="2">
        <f t="shared" si="178"/>
        <v>1.00027311</v>
      </c>
      <c r="M437" s="10">
        <f t="shared" si="197"/>
        <v>1.00829909</v>
      </c>
      <c r="N437" s="10">
        <f t="shared" si="194"/>
        <v>1.0636506814840492</v>
      </c>
      <c r="O437" s="2">
        <f t="shared" si="196"/>
        <v>1.0639411700000001</v>
      </c>
      <c r="P437" s="2">
        <f t="shared" si="179"/>
        <v>295863.45166001999</v>
      </c>
      <c r="Q437" s="9">
        <f t="shared" si="173"/>
        <v>0</v>
      </c>
      <c r="R437" s="4">
        <f t="shared" si="180"/>
        <v>0</v>
      </c>
      <c r="S437" s="59">
        <f t="shared" si="181"/>
        <v>0</v>
      </c>
      <c r="T437" s="8">
        <f t="shared" si="190"/>
        <v>6.8500000000000005E-2</v>
      </c>
      <c r="U437" s="9">
        <f t="shared" si="191"/>
        <v>42</v>
      </c>
      <c r="V437" s="9">
        <v>252</v>
      </c>
      <c r="W437" s="10">
        <f t="shared" si="182"/>
        <v>1.0111038269999999</v>
      </c>
      <c r="X437" s="2">
        <f t="shared" si="183"/>
        <v>3285.2165828500001</v>
      </c>
      <c r="Y437" s="2">
        <v>0</v>
      </c>
      <c r="Z437" s="3">
        <f t="shared" si="195"/>
        <v>0</v>
      </c>
      <c r="AA437" s="1" t="str">
        <f t="shared" si="192"/>
        <v>A+J=</v>
      </c>
      <c r="AB437" s="7">
        <f t="shared" si="193"/>
        <v>40836</v>
      </c>
      <c r="AC437" s="5"/>
      <c r="AD437" s="1"/>
      <c r="AE437" s="7"/>
      <c r="AF437" s="1"/>
      <c r="AG437" s="1"/>
      <c r="AH437" s="1"/>
      <c r="AI437" s="1"/>
      <c r="AJ437" s="4"/>
      <c r="AK437" s="1"/>
      <c r="AL437" s="1"/>
      <c r="AM437" s="1"/>
      <c r="AN437" s="1"/>
      <c r="AO437" s="1"/>
    </row>
    <row r="438" spans="1:41" x14ac:dyDescent="0.2">
      <c r="A438" s="118">
        <f t="shared" si="184"/>
        <v>40534</v>
      </c>
      <c r="B438" s="2">
        <f t="shared" si="174"/>
        <v>299309.05770319997</v>
      </c>
      <c r="C438" s="2">
        <f t="shared" si="185"/>
        <v>278082.52937521</v>
      </c>
      <c r="D438" s="50">
        <f t="shared" si="186"/>
        <v>3175.88</v>
      </c>
      <c r="E438" s="3">
        <f>IF(K438=1,VLOOKUP(A437,[1]Plan1!$AQ$43:$AS$500,3),E437)</f>
        <v>3195.89</v>
      </c>
      <c r="F438" s="7">
        <f t="shared" si="187"/>
        <v>40533</v>
      </c>
      <c r="G438" s="8">
        <f t="shared" si="175"/>
        <v>6.3006158922880307E-3</v>
      </c>
      <c r="H438" s="7">
        <f t="shared" si="188"/>
        <v>40563</v>
      </c>
      <c r="I438" s="7">
        <f t="shared" si="176"/>
        <v>40563</v>
      </c>
      <c r="J438" s="1">
        <f t="shared" si="189"/>
        <v>23</v>
      </c>
      <c r="K438" s="1">
        <f t="shared" si="177"/>
        <v>2</v>
      </c>
      <c r="L438" s="2">
        <f t="shared" si="178"/>
        <v>1.00054631</v>
      </c>
      <c r="M438" s="10">
        <f t="shared" si="197"/>
        <v>1.00829909</v>
      </c>
      <c r="N438" s="10">
        <f t="shared" si="194"/>
        <v>1.0636506814840492</v>
      </c>
      <c r="O438" s="2">
        <f t="shared" si="196"/>
        <v>1.06423176</v>
      </c>
      <c r="P438" s="2">
        <f t="shared" si="179"/>
        <v>295944.25966222998</v>
      </c>
      <c r="Q438" s="9">
        <f t="shared" si="173"/>
        <v>0</v>
      </c>
      <c r="R438" s="4">
        <f t="shared" si="180"/>
        <v>0</v>
      </c>
      <c r="S438" s="59">
        <f t="shared" si="181"/>
        <v>0</v>
      </c>
      <c r="T438" s="8">
        <f t="shared" si="190"/>
        <v>6.8500000000000005E-2</v>
      </c>
      <c r="U438" s="9">
        <f t="shared" si="191"/>
        <v>43</v>
      </c>
      <c r="V438" s="9">
        <v>252</v>
      </c>
      <c r="W438" s="10">
        <f t="shared" si="182"/>
        <v>1.0113697020000001</v>
      </c>
      <c r="X438" s="2">
        <f t="shared" si="183"/>
        <v>3364.7980409699999</v>
      </c>
      <c r="Y438" s="2">
        <v>0</v>
      </c>
      <c r="Z438" s="3">
        <f t="shared" si="195"/>
        <v>0</v>
      </c>
      <c r="AA438" s="1" t="str">
        <f t="shared" si="192"/>
        <v>A+J=</v>
      </c>
      <c r="AB438" s="7">
        <f t="shared" si="193"/>
        <v>40836</v>
      </c>
      <c r="AC438" s="5"/>
      <c r="AD438" s="1"/>
      <c r="AE438" s="7"/>
      <c r="AF438" s="1"/>
      <c r="AG438" s="1"/>
      <c r="AH438" s="1"/>
      <c r="AI438" s="1"/>
      <c r="AJ438" s="4"/>
      <c r="AK438" s="1"/>
      <c r="AL438" s="1"/>
      <c r="AM438" s="1"/>
      <c r="AN438" s="1"/>
      <c r="AO438" s="1"/>
    </row>
    <row r="439" spans="1:41" x14ac:dyDescent="0.2">
      <c r="A439" s="118">
        <f t="shared" si="184"/>
        <v>40535</v>
      </c>
      <c r="B439" s="2">
        <f t="shared" si="174"/>
        <v>299469.52743799001</v>
      </c>
      <c r="C439" s="2">
        <f t="shared" si="185"/>
        <v>278082.52937521</v>
      </c>
      <c r="D439" s="50">
        <f t="shared" si="186"/>
        <v>3175.88</v>
      </c>
      <c r="E439" s="3">
        <f>IF(K439=1,VLOOKUP(A438,[1]Plan1!$AQ$43:$AS$500,3),E438)</f>
        <v>3195.89</v>
      </c>
      <c r="F439" s="7">
        <f t="shared" si="187"/>
        <v>40533</v>
      </c>
      <c r="G439" s="8">
        <f t="shared" si="175"/>
        <v>6.3006158922880307E-3</v>
      </c>
      <c r="H439" s="7">
        <f t="shared" si="188"/>
        <v>40563</v>
      </c>
      <c r="I439" s="7">
        <f t="shared" si="176"/>
        <v>40563</v>
      </c>
      <c r="J439" s="1">
        <f t="shared" si="189"/>
        <v>23</v>
      </c>
      <c r="K439" s="1">
        <f t="shared" si="177"/>
        <v>3</v>
      </c>
      <c r="L439" s="2">
        <f t="shared" si="178"/>
        <v>1.00081957</v>
      </c>
      <c r="M439" s="10">
        <f t="shared" si="197"/>
        <v>1.00829909</v>
      </c>
      <c r="N439" s="10">
        <f t="shared" si="194"/>
        <v>1.0636506814840492</v>
      </c>
      <c r="O439" s="2">
        <f t="shared" si="196"/>
        <v>1.0645224099999999</v>
      </c>
      <c r="P439" s="2">
        <f t="shared" si="179"/>
        <v>296025.08434939</v>
      </c>
      <c r="Q439" s="9">
        <f t="shared" si="173"/>
        <v>0</v>
      </c>
      <c r="R439" s="4">
        <f t="shared" si="180"/>
        <v>0</v>
      </c>
      <c r="S439" s="59">
        <f t="shared" si="181"/>
        <v>0</v>
      </c>
      <c r="T439" s="8">
        <f t="shared" si="190"/>
        <v>6.8500000000000005E-2</v>
      </c>
      <c r="U439" s="9">
        <f t="shared" si="191"/>
        <v>44</v>
      </c>
      <c r="V439" s="9">
        <v>252</v>
      </c>
      <c r="W439" s="10">
        <f t="shared" si="182"/>
        <v>1.011635646</v>
      </c>
      <c r="X439" s="2">
        <f t="shared" si="183"/>
        <v>3444.4430886</v>
      </c>
      <c r="Y439" s="2">
        <v>0</v>
      </c>
      <c r="Z439" s="3">
        <f t="shared" si="195"/>
        <v>0</v>
      </c>
      <c r="AA439" s="1" t="str">
        <f t="shared" si="192"/>
        <v>A+J=</v>
      </c>
      <c r="AB439" s="7">
        <f t="shared" si="193"/>
        <v>40836</v>
      </c>
      <c r="AC439" s="5"/>
      <c r="AD439" s="1"/>
      <c r="AE439" s="7"/>
      <c r="AF439" s="1"/>
      <c r="AG439" s="1"/>
      <c r="AH439" s="1"/>
      <c r="AI439" s="1"/>
      <c r="AJ439" s="4"/>
      <c r="AK439" s="1"/>
      <c r="AL439" s="1"/>
      <c r="AM439" s="1"/>
      <c r="AN439" s="1"/>
      <c r="AO439" s="1"/>
    </row>
    <row r="440" spans="1:41" x14ac:dyDescent="0.2">
      <c r="A440" s="118">
        <f t="shared" si="184"/>
        <v>40536</v>
      </c>
      <c r="B440" s="2">
        <f t="shared" si="174"/>
        <v>299630.08621519001</v>
      </c>
      <c r="C440" s="2">
        <f t="shared" si="185"/>
        <v>278082.52937521</v>
      </c>
      <c r="D440" s="50">
        <f t="shared" si="186"/>
        <v>3175.88</v>
      </c>
      <c r="E440" s="3">
        <f>IF(K440=1,VLOOKUP(A439,[1]Plan1!$AQ$43:$AS$500,3),E439)</f>
        <v>3195.89</v>
      </c>
      <c r="F440" s="7">
        <f t="shared" si="187"/>
        <v>40533</v>
      </c>
      <c r="G440" s="8">
        <f t="shared" si="175"/>
        <v>6.3006158922880307E-3</v>
      </c>
      <c r="H440" s="7">
        <f t="shared" si="188"/>
        <v>40563</v>
      </c>
      <c r="I440" s="7">
        <f t="shared" si="176"/>
        <v>40563</v>
      </c>
      <c r="J440" s="1">
        <f t="shared" si="189"/>
        <v>23</v>
      </c>
      <c r="K440" s="1">
        <f t="shared" si="177"/>
        <v>4</v>
      </c>
      <c r="L440" s="2">
        <f t="shared" si="178"/>
        <v>1.0010929099999999</v>
      </c>
      <c r="M440" s="10">
        <f t="shared" si="197"/>
        <v>1.00829909</v>
      </c>
      <c r="N440" s="10">
        <f t="shared" si="194"/>
        <v>1.0636506814840492</v>
      </c>
      <c r="O440" s="2">
        <f t="shared" si="196"/>
        <v>1.06481315</v>
      </c>
      <c r="P440" s="2">
        <f t="shared" si="179"/>
        <v>296105.93406398001</v>
      </c>
      <c r="Q440" s="9">
        <f t="shared" si="173"/>
        <v>0</v>
      </c>
      <c r="R440" s="4">
        <f t="shared" si="180"/>
        <v>0</v>
      </c>
      <c r="S440" s="59">
        <f t="shared" si="181"/>
        <v>0</v>
      </c>
      <c r="T440" s="8">
        <f t="shared" si="190"/>
        <v>6.8500000000000005E-2</v>
      </c>
      <c r="U440" s="9">
        <f t="shared" si="191"/>
        <v>45</v>
      </c>
      <c r="V440" s="9">
        <v>252</v>
      </c>
      <c r="W440" s="10">
        <f t="shared" si="182"/>
        <v>1.0119016599999999</v>
      </c>
      <c r="X440" s="2">
        <f t="shared" si="183"/>
        <v>3524.1521512099998</v>
      </c>
      <c r="Y440" s="2">
        <v>0</v>
      </c>
      <c r="Z440" s="3">
        <f t="shared" si="195"/>
        <v>0</v>
      </c>
      <c r="AA440" s="1" t="str">
        <f t="shared" si="192"/>
        <v>A+J=</v>
      </c>
      <c r="AB440" s="7">
        <f t="shared" si="193"/>
        <v>40836</v>
      </c>
      <c r="AC440" s="5"/>
      <c r="AD440" s="1"/>
      <c r="AE440" s="7"/>
      <c r="AF440" s="1"/>
      <c r="AG440" s="1"/>
      <c r="AH440" s="1"/>
      <c r="AI440" s="1"/>
      <c r="AJ440" s="4"/>
      <c r="AK440" s="1"/>
      <c r="AL440" s="1"/>
      <c r="AM440" s="1"/>
      <c r="AN440" s="1"/>
      <c r="AO440" s="1"/>
    </row>
    <row r="441" spans="1:41" x14ac:dyDescent="0.2">
      <c r="A441" s="118">
        <f t="shared" si="184"/>
        <v>40537</v>
      </c>
      <c r="B441" s="2">
        <f t="shared" si="174"/>
        <v>299790.73125706002</v>
      </c>
      <c r="C441" s="2">
        <f t="shared" si="185"/>
        <v>278082.52937521</v>
      </c>
      <c r="D441" s="50">
        <f t="shared" si="186"/>
        <v>3175.88</v>
      </c>
      <c r="E441" s="3">
        <f>IF(K441=1,VLOOKUP(A440,[1]Plan1!$AQ$43:$AS$500,3),E440)</f>
        <v>3195.89</v>
      </c>
      <c r="F441" s="7">
        <f t="shared" si="187"/>
        <v>40533</v>
      </c>
      <c r="G441" s="8">
        <f t="shared" si="175"/>
        <v>6.3006158922880307E-3</v>
      </c>
      <c r="H441" s="7">
        <f t="shared" si="188"/>
        <v>40563</v>
      </c>
      <c r="I441" s="7">
        <f t="shared" si="176"/>
        <v>40563</v>
      </c>
      <c r="J441" s="1">
        <f t="shared" si="189"/>
        <v>23</v>
      </c>
      <c r="K441" s="1">
        <f t="shared" si="177"/>
        <v>5</v>
      </c>
      <c r="L441" s="2">
        <f t="shared" si="178"/>
        <v>1.00136633</v>
      </c>
      <c r="M441" s="10">
        <f t="shared" si="197"/>
        <v>1.00829909</v>
      </c>
      <c r="N441" s="10">
        <f t="shared" si="194"/>
        <v>1.0636506814840492</v>
      </c>
      <c r="O441" s="2">
        <f t="shared" si="196"/>
        <v>1.06510397</v>
      </c>
      <c r="P441" s="2">
        <f t="shared" si="179"/>
        <v>296186.80602517002</v>
      </c>
      <c r="Q441" s="9">
        <f t="shared" si="173"/>
        <v>0</v>
      </c>
      <c r="R441" s="4">
        <f t="shared" si="180"/>
        <v>0</v>
      </c>
      <c r="S441" s="59">
        <f t="shared" si="181"/>
        <v>0</v>
      </c>
      <c r="T441" s="8">
        <f t="shared" si="190"/>
        <v>6.8500000000000005E-2</v>
      </c>
      <c r="U441" s="9">
        <f t="shared" si="191"/>
        <v>46</v>
      </c>
      <c r="V441" s="9">
        <v>252</v>
      </c>
      <c r="W441" s="10">
        <f t="shared" si="182"/>
        <v>1.0121677440000001</v>
      </c>
      <c r="X441" s="2">
        <f t="shared" si="183"/>
        <v>3603.9252318899998</v>
      </c>
      <c r="Y441" s="2">
        <v>0</v>
      </c>
      <c r="Z441" s="3">
        <f t="shared" si="195"/>
        <v>0</v>
      </c>
      <c r="AA441" s="1" t="str">
        <f t="shared" si="192"/>
        <v>A+J=</v>
      </c>
      <c r="AB441" s="7">
        <f t="shared" si="193"/>
        <v>40836</v>
      </c>
      <c r="AC441" s="5"/>
      <c r="AD441" s="1"/>
      <c r="AE441" s="7"/>
      <c r="AF441" s="1"/>
      <c r="AG441" s="1"/>
      <c r="AH441" s="1"/>
      <c r="AI441" s="1"/>
      <c r="AJ441" s="4"/>
      <c r="AK441" s="1"/>
      <c r="AL441" s="1"/>
      <c r="AM441" s="1"/>
      <c r="AN441" s="1"/>
      <c r="AO441" s="1"/>
    </row>
    <row r="442" spans="1:41" x14ac:dyDescent="0.2">
      <c r="A442" s="118">
        <f t="shared" si="184"/>
        <v>40538</v>
      </c>
      <c r="B442" s="2">
        <f t="shared" si="174"/>
        <v>299790.73125706002</v>
      </c>
      <c r="C442" s="2">
        <f t="shared" si="185"/>
        <v>278082.52937521</v>
      </c>
      <c r="D442" s="50">
        <f t="shared" si="186"/>
        <v>3175.88</v>
      </c>
      <c r="E442" s="3">
        <f>IF(K442=1,VLOOKUP(A441,[1]Plan1!$AQ$43:$AS$500,3),E441)</f>
        <v>3195.89</v>
      </c>
      <c r="F442" s="7">
        <f t="shared" si="187"/>
        <v>40533</v>
      </c>
      <c r="G442" s="8">
        <f t="shared" si="175"/>
        <v>6.3006158922880307E-3</v>
      </c>
      <c r="H442" s="7">
        <f t="shared" si="188"/>
        <v>40563</v>
      </c>
      <c r="I442" s="7">
        <f t="shared" si="176"/>
        <v>40563</v>
      </c>
      <c r="J442" s="1">
        <f t="shared" si="189"/>
        <v>23</v>
      </c>
      <c r="K442" s="1">
        <f t="shared" si="177"/>
        <v>5</v>
      </c>
      <c r="L442" s="2">
        <f t="shared" si="178"/>
        <v>1.00136633</v>
      </c>
      <c r="M442" s="10">
        <f t="shared" si="197"/>
        <v>1.00829909</v>
      </c>
      <c r="N442" s="10">
        <f t="shared" si="194"/>
        <v>1.0636506814840492</v>
      </c>
      <c r="O442" s="2">
        <f t="shared" si="196"/>
        <v>1.06510397</v>
      </c>
      <c r="P442" s="2">
        <f t="shared" si="179"/>
        <v>296186.80602517002</v>
      </c>
      <c r="Q442" s="9">
        <f t="shared" si="173"/>
        <v>0</v>
      </c>
      <c r="R442" s="4">
        <f t="shared" si="180"/>
        <v>0</v>
      </c>
      <c r="S442" s="59">
        <f t="shared" si="181"/>
        <v>0</v>
      </c>
      <c r="T442" s="8">
        <f t="shared" si="190"/>
        <v>6.8500000000000005E-2</v>
      </c>
      <c r="U442" s="9">
        <f t="shared" si="191"/>
        <v>46</v>
      </c>
      <c r="V442" s="9">
        <v>252</v>
      </c>
      <c r="W442" s="10">
        <f t="shared" si="182"/>
        <v>1.0121677440000001</v>
      </c>
      <c r="X442" s="2">
        <f t="shared" si="183"/>
        <v>3603.9252318899998</v>
      </c>
      <c r="Y442" s="2">
        <v>0</v>
      </c>
      <c r="Z442" s="3">
        <f t="shared" si="195"/>
        <v>0</v>
      </c>
      <c r="AA442" s="1" t="str">
        <f t="shared" si="192"/>
        <v>A+J=</v>
      </c>
      <c r="AB442" s="7">
        <f t="shared" si="193"/>
        <v>40836</v>
      </c>
      <c r="AC442" s="5"/>
      <c r="AD442" s="1"/>
      <c r="AE442" s="7"/>
      <c r="AF442" s="1"/>
      <c r="AG442" s="1"/>
      <c r="AH442" s="1"/>
      <c r="AI442" s="1"/>
      <c r="AJ442" s="4"/>
      <c r="AK442" s="1"/>
      <c r="AL442" s="1"/>
      <c r="AM442" s="1"/>
      <c r="AN442" s="1"/>
      <c r="AO442" s="1"/>
    </row>
    <row r="443" spans="1:41" x14ac:dyDescent="0.2">
      <c r="A443" s="118">
        <f t="shared" si="184"/>
        <v>40539</v>
      </c>
      <c r="B443" s="2">
        <f t="shared" si="174"/>
        <v>299790.73125706002</v>
      </c>
      <c r="C443" s="2">
        <f t="shared" si="185"/>
        <v>278082.52937521</v>
      </c>
      <c r="D443" s="50">
        <f t="shared" si="186"/>
        <v>3175.88</v>
      </c>
      <c r="E443" s="3">
        <f>IF(K443=1,VLOOKUP(A442,[1]Plan1!$AQ$43:$AS$500,3),E442)</f>
        <v>3195.89</v>
      </c>
      <c r="F443" s="7">
        <f t="shared" si="187"/>
        <v>40533</v>
      </c>
      <c r="G443" s="8">
        <f t="shared" si="175"/>
        <v>6.3006158922880307E-3</v>
      </c>
      <c r="H443" s="7">
        <f t="shared" si="188"/>
        <v>40563</v>
      </c>
      <c r="I443" s="7">
        <f t="shared" si="176"/>
        <v>40563</v>
      </c>
      <c r="J443" s="1">
        <f t="shared" si="189"/>
        <v>23</v>
      </c>
      <c r="K443" s="1">
        <f t="shared" si="177"/>
        <v>5</v>
      </c>
      <c r="L443" s="2">
        <f t="shared" si="178"/>
        <v>1.00136633</v>
      </c>
      <c r="M443" s="10">
        <f t="shared" si="197"/>
        <v>1.00829909</v>
      </c>
      <c r="N443" s="10">
        <f t="shared" si="194"/>
        <v>1.0636506814840492</v>
      </c>
      <c r="O443" s="2">
        <f t="shared" si="196"/>
        <v>1.06510397</v>
      </c>
      <c r="P443" s="2">
        <f t="shared" si="179"/>
        <v>296186.80602517002</v>
      </c>
      <c r="Q443" s="9">
        <f t="shared" si="173"/>
        <v>0</v>
      </c>
      <c r="R443" s="4">
        <f t="shared" si="180"/>
        <v>0</v>
      </c>
      <c r="S443" s="59">
        <f t="shared" si="181"/>
        <v>0</v>
      </c>
      <c r="T443" s="8">
        <f t="shared" si="190"/>
        <v>6.8500000000000005E-2</v>
      </c>
      <c r="U443" s="9">
        <f t="shared" si="191"/>
        <v>46</v>
      </c>
      <c r="V443" s="9">
        <v>252</v>
      </c>
      <c r="W443" s="10">
        <f t="shared" si="182"/>
        <v>1.0121677440000001</v>
      </c>
      <c r="X443" s="2">
        <f t="shared" si="183"/>
        <v>3603.9252318899998</v>
      </c>
      <c r="Y443" s="2">
        <v>0</v>
      </c>
      <c r="Z443" s="3">
        <f t="shared" si="195"/>
        <v>0</v>
      </c>
      <c r="AA443" s="1" t="str">
        <f t="shared" si="192"/>
        <v>A+J=</v>
      </c>
      <c r="AB443" s="7">
        <f t="shared" si="193"/>
        <v>40836</v>
      </c>
      <c r="AC443" s="5"/>
      <c r="AD443" s="1"/>
      <c r="AE443" s="7"/>
      <c r="AF443" s="1"/>
      <c r="AG443" s="1"/>
      <c r="AH443" s="1"/>
      <c r="AI443" s="1"/>
      <c r="AJ443" s="4"/>
      <c r="AK443" s="1"/>
      <c r="AL443" s="1"/>
      <c r="AM443" s="1"/>
      <c r="AN443" s="1"/>
      <c r="AO443" s="1"/>
    </row>
    <row r="444" spans="1:41" x14ac:dyDescent="0.2">
      <c r="A444" s="118">
        <f t="shared" si="184"/>
        <v>40540</v>
      </c>
      <c r="B444" s="2">
        <f t="shared" si="174"/>
        <v>299951.46259836003</v>
      </c>
      <c r="C444" s="2">
        <f t="shared" si="185"/>
        <v>278082.52937521</v>
      </c>
      <c r="D444" s="50">
        <f t="shared" si="186"/>
        <v>3175.88</v>
      </c>
      <c r="E444" s="3">
        <f>IF(K444=1,VLOOKUP(A443,[1]Plan1!$AQ$43:$AS$500,3),E443)</f>
        <v>3195.89</v>
      </c>
      <c r="F444" s="7">
        <f t="shared" si="187"/>
        <v>40533</v>
      </c>
      <c r="G444" s="8">
        <f t="shared" si="175"/>
        <v>6.3006158922880307E-3</v>
      </c>
      <c r="H444" s="7">
        <f t="shared" si="188"/>
        <v>40563</v>
      </c>
      <c r="I444" s="7">
        <f t="shared" si="176"/>
        <v>40563</v>
      </c>
      <c r="J444" s="1">
        <f t="shared" si="189"/>
        <v>23</v>
      </c>
      <c r="K444" s="1">
        <f t="shared" si="177"/>
        <v>6</v>
      </c>
      <c r="L444" s="2">
        <f t="shared" si="178"/>
        <v>1.0016398200000001</v>
      </c>
      <c r="M444" s="10">
        <f t="shared" si="197"/>
        <v>1.00829909</v>
      </c>
      <c r="N444" s="10">
        <f t="shared" si="194"/>
        <v>1.0636506814840492</v>
      </c>
      <c r="O444" s="2">
        <f t="shared" si="196"/>
        <v>1.06539487</v>
      </c>
      <c r="P444" s="2">
        <f t="shared" si="179"/>
        <v>296267.70023297</v>
      </c>
      <c r="Q444" s="9">
        <f t="shared" si="173"/>
        <v>0</v>
      </c>
      <c r="R444" s="4">
        <f t="shared" si="180"/>
        <v>0</v>
      </c>
      <c r="S444" s="59">
        <f t="shared" si="181"/>
        <v>0</v>
      </c>
      <c r="T444" s="8">
        <f t="shared" si="190"/>
        <v>6.8500000000000005E-2</v>
      </c>
      <c r="U444" s="9">
        <f t="shared" si="191"/>
        <v>47</v>
      </c>
      <c r="V444" s="9">
        <v>252</v>
      </c>
      <c r="W444" s="10">
        <f t="shared" si="182"/>
        <v>1.0124338980000001</v>
      </c>
      <c r="X444" s="2">
        <f t="shared" si="183"/>
        <v>3683.76236539</v>
      </c>
      <c r="Y444" s="2">
        <v>0</v>
      </c>
      <c r="Z444" s="3">
        <f t="shared" si="195"/>
        <v>0</v>
      </c>
      <c r="AA444" s="1" t="str">
        <f t="shared" si="192"/>
        <v>A+J=</v>
      </c>
      <c r="AB444" s="7">
        <f t="shared" si="193"/>
        <v>40836</v>
      </c>
      <c r="AC444" s="5"/>
      <c r="AD444" s="1"/>
      <c r="AE444" s="7"/>
      <c r="AF444" s="1"/>
      <c r="AG444" s="1"/>
      <c r="AH444" s="1"/>
      <c r="AI444" s="1"/>
      <c r="AJ444" s="4"/>
      <c r="AK444" s="1"/>
      <c r="AL444" s="1"/>
      <c r="AM444" s="1"/>
      <c r="AN444" s="1"/>
      <c r="AO444" s="1"/>
    </row>
    <row r="445" spans="1:41" x14ac:dyDescent="0.2">
      <c r="A445" s="118">
        <f t="shared" si="184"/>
        <v>40541</v>
      </c>
      <c r="B445" s="2">
        <f t="shared" si="174"/>
        <v>300112.28308995999</v>
      </c>
      <c r="C445" s="2">
        <f t="shared" si="185"/>
        <v>278082.52937521</v>
      </c>
      <c r="D445" s="50">
        <f t="shared" si="186"/>
        <v>3175.88</v>
      </c>
      <c r="E445" s="3">
        <f>IF(K445=1,VLOOKUP(A444,[1]Plan1!$AQ$43:$AS$500,3),E444)</f>
        <v>3195.89</v>
      </c>
      <c r="F445" s="7">
        <f t="shared" si="187"/>
        <v>40533</v>
      </c>
      <c r="G445" s="8">
        <f t="shared" si="175"/>
        <v>6.3006158922880307E-3</v>
      </c>
      <c r="H445" s="7">
        <f t="shared" si="188"/>
        <v>40563</v>
      </c>
      <c r="I445" s="7">
        <f t="shared" si="176"/>
        <v>40563</v>
      </c>
      <c r="J445" s="1">
        <f t="shared" si="189"/>
        <v>23</v>
      </c>
      <c r="K445" s="1">
        <f t="shared" si="177"/>
        <v>7</v>
      </c>
      <c r="L445" s="2">
        <f t="shared" si="178"/>
        <v>1.0019133899999999</v>
      </c>
      <c r="M445" s="10">
        <f t="shared" si="197"/>
        <v>1.00829909</v>
      </c>
      <c r="N445" s="10">
        <f t="shared" si="194"/>
        <v>1.0636506814840492</v>
      </c>
      <c r="O445" s="2">
        <f t="shared" si="196"/>
        <v>1.0656858600000001</v>
      </c>
      <c r="P445" s="2">
        <f t="shared" si="179"/>
        <v>296348.61946819001</v>
      </c>
      <c r="Q445" s="9">
        <f t="shared" si="173"/>
        <v>0</v>
      </c>
      <c r="R445" s="4">
        <f t="shared" si="180"/>
        <v>0</v>
      </c>
      <c r="S445" s="59">
        <f t="shared" si="181"/>
        <v>0</v>
      </c>
      <c r="T445" s="8">
        <f t="shared" si="190"/>
        <v>6.8500000000000005E-2</v>
      </c>
      <c r="U445" s="9">
        <f t="shared" si="191"/>
        <v>48</v>
      </c>
      <c r="V445" s="9">
        <v>252</v>
      </c>
      <c r="W445" s="10">
        <f t="shared" si="182"/>
        <v>1.012700122</v>
      </c>
      <c r="X445" s="2">
        <f t="shared" si="183"/>
        <v>3763.6636217700002</v>
      </c>
      <c r="Y445" s="2">
        <v>0</v>
      </c>
      <c r="Z445" s="3">
        <f t="shared" si="195"/>
        <v>0</v>
      </c>
      <c r="AA445" s="1" t="str">
        <f t="shared" si="192"/>
        <v>A+J=</v>
      </c>
      <c r="AB445" s="7">
        <f t="shared" si="193"/>
        <v>40836</v>
      </c>
      <c r="AC445" s="5"/>
      <c r="AD445" s="1"/>
      <c r="AE445" s="7"/>
      <c r="AF445" s="1"/>
      <c r="AG445" s="1"/>
      <c r="AH445" s="1"/>
      <c r="AI445" s="1"/>
      <c r="AJ445" s="4"/>
      <c r="AK445" s="1"/>
      <c r="AL445" s="1"/>
      <c r="AM445" s="1"/>
      <c r="AN445" s="1"/>
      <c r="AO445" s="1"/>
    </row>
    <row r="446" spans="1:41" x14ac:dyDescent="0.2">
      <c r="A446" s="118">
        <f t="shared" si="184"/>
        <v>40542</v>
      </c>
      <c r="B446" s="2">
        <f t="shared" si="174"/>
        <v>300273.18431823002</v>
      </c>
      <c r="C446" s="2">
        <f t="shared" si="185"/>
        <v>278082.52937521</v>
      </c>
      <c r="D446" s="50">
        <f t="shared" si="186"/>
        <v>3175.88</v>
      </c>
      <c r="E446" s="3">
        <f>IF(K446=1,VLOOKUP(A445,[1]Plan1!$AQ$43:$AS$500,3),E445)</f>
        <v>3195.89</v>
      </c>
      <c r="F446" s="7">
        <f t="shared" si="187"/>
        <v>40533</v>
      </c>
      <c r="G446" s="8">
        <f t="shared" si="175"/>
        <v>6.3006158922880307E-3</v>
      </c>
      <c r="H446" s="7">
        <f t="shared" si="188"/>
        <v>40563</v>
      </c>
      <c r="I446" s="7">
        <f t="shared" si="176"/>
        <v>40563</v>
      </c>
      <c r="J446" s="1">
        <f t="shared" si="189"/>
        <v>23</v>
      </c>
      <c r="K446" s="1">
        <f t="shared" si="177"/>
        <v>8</v>
      </c>
      <c r="L446" s="2">
        <f t="shared" si="178"/>
        <v>1.00218703</v>
      </c>
      <c r="M446" s="10">
        <f t="shared" si="197"/>
        <v>1.00829909</v>
      </c>
      <c r="N446" s="10">
        <f t="shared" si="194"/>
        <v>1.0636506814840492</v>
      </c>
      <c r="O446" s="2">
        <f t="shared" si="196"/>
        <v>1.0659769100000001</v>
      </c>
      <c r="P446" s="2">
        <f t="shared" si="179"/>
        <v>296429.55538837</v>
      </c>
      <c r="Q446" s="9">
        <f t="shared" si="173"/>
        <v>0</v>
      </c>
      <c r="R446" s="4">
        <f t="shared" si="180"/>
        <v>0</v>
      </c>
      <c r="S446" s="59">
        <f t="shared" si="181"/>
        <v>0</v>
      </c>
      <c r="T446" s="8">
        <f t="shared" si="190"/>
        <v>6.8500000000000005E-2</v>
      </c>
      <c r="U446" s="9">
        <f t="shared" si="191"/>
        <v>49</v>
      </c>
      <c r="V446" s="9">
        <v>252</v>
      </c>
      <c r="W446" s="10">
        <f t="shared" si="182"/>
        <v>1.012966416</v>
      </c>
      <c r="X446" s="2">
        <f t="shared" si="183"/>
        <v>3843.62892986</v>
      </c>
      <c r="Y446" s="2">
        <v>0</v>
      </c>
      <c r="Z446" s="3">
        <f t="shared" si="195"/>
        <v>0</v>
      </c>
      <c r="AA446" s="1" t="str">
        <f t="shared" si="192"/>
        <v>A+J=</v>
      </c>
      <c r="AB446" s="7">
        <f t="shared" si="193"/>
        <v>40836</v>
      </c>
      <c r="AC446" s="5"/>
      <c r="AD446" s="1"/>
      <c r="AE446" s="7"/>
      <c r="AF446" s="1"/>
      <c r="AG446" s="1"/>
      <c r="AH446" s="1"/>
      <c r="AI446" s="1"/>
      <c r="AJ446" s="4"/>
      <c r="AK446" s="1"/>
      <c r="AL446" s="1"/>
      <c r="AM446" s="1"/>
      <c r="AN446" s="1"/>
      <c r="AO446" s="1"/>
    </row>
    <row r="447" spans="1:41" x14ac:dyDescent="0.2">
      <c r="A447" s="118">
        <f t="shared" si="184"/>
        <v>40543</v>
      </c>
      <c r="B447" s="2">
        <f t="shared" si="174"/>
        <v>300434.17194869998</v>
      </c>
      <c r="C447" s="2">
        <f t="shared" si="185"/>
        <v>278082.52937521</v>
      </c>
      <c r="D447" s="50">
        <f t="shared" si="186"/>
        <v>3175.88</v>
      </c>
      <c r="E447" s="3">
        <f>IF(K447=1,VLOOKUP(A446,[1]Plan1!$AQ$43:$AS$500,3),E446)</f>
        <v>3195.89</v>
      </c>
      <c r="F447" s="7">
        <f t="shared" si="187"/>
        <v>40533</v>
      </c>
      <c r="G447" s="8">
        <f t="shared" si="175"/>
        <v>6.3006158922880307E-3</v>
      </c>
      <c r="H447" s="7">
        <f t="shared" si="188"/>
        <v>40563</v>
      </c>
      <c r="I447" s="7">
        <f t="shared" si="176"/>
        <v>40563</v>
      </c>
      <c r="J447" s="1">
        <f t="shared" si="189"/>
        <v>23</v>
      </c>
      <c r="K447" s="1">
        <f t="shared" si="177"/>
        <v>9</v>
      </c>
      <c r="L447" s="2">
        <f t="shared" si="178"/>
        <v>1.0024607400000001</v>
      </c>
      <c r="M447" s="10">
        <f t="shared" si="197"/>
        <v>1.00829909</v>
      </c>
      <c r="N447" s="10">
        <f t="shared" si="194"/>
        <v>1.0636506814840492</v>
      </c>
      <c r="O447" s="2">
        <f t="shared" si="196"/>
        <v>1.06626804</v>
      </c>
      <c r="P447" s="2">
        <f t="shared" si="179"/>
        <v>296510.51355514</v>
      </c>
      <c r="Q447" s="9">
        <f t="shared" si="173"/>
        <v>0</v>
      </c>
      <c r="R447" s="4">
        <f t="shared" si="180"/>
        <v>0</v>
      </c>
      <c r="S447" s="59">
        <f t="shared" si="181"/>
        <v>0</v>
      </c>
      <c r="T447" s="8">
        <f t="shared" si="190"/>
        <v>6.8500000000000005E-2</v>
      </c>
      <c r="U447" s="9">
        <f t="shared" si="191"/>
        <v>50</v>
      </c>
      <c r="V447" s="9">
        <v>252</v>
      </c>
      <c r="W447" s="10">
        <f t="shared" si="182"/>
        <v>1.0132327800000001</v>
      </c>
      <c r="X447" s="2">
        <f t="shared" si="183"/>
        <v>3923.6583935600001</v>
      </c>
      <c r="Y447" s="2">
        <v>0</v>
      </c>
      <c r="Z447" s="3">
        <f t="shared" si="195"/>
        <v>0</v>
      </c>
      <c r="AA447" s="1" t="str">
        <f t="shared" si="192"/>
        <v>A+J=</v>
      </c>
      <c r="AB447" s="7">
        <f t="shared" si="193"/>
        <v>40836</v>
      </c>
      <c r="AC447" s="5"/>
      <c r="AD447" s="1"/>
      <c r="AE447" s="7"/>
      <c r="AF447" s="1"/>
      <c r="AG447" s="1"/>
      <c r="AH447" s="1"/>
      <c r="AI447" s="1"/>
      <c r="AJ447" s="4"/>
      <c r="AK447" s="1"/>
      <c r="AL447" s="1"/>
      <c r="AM447" s="1"/>
      <c r="AN447" s="1"/>
      <c r="AO447" s="1"/>
    </row>
    <row r="448" spans="1:41" x14ac:dyDescent="0.2">
      <c r="A448" s="118">
        <f t="shared" si="184"/>
        <v>40544</v>
      </c>
      <c r="B448" s="2">
        <f t="shared" si="174"/>
        <v>300595.24883453996</v>
      </c>
      <c r="C448" s="2">
        <f t="shared" si="185"/>
        <v>278082.52937521</v>
      </c>
      <c r="D448" s="50">
        <f t="shared" si="186"/>
        <v>3175.88</v>
      </c>
      <c r="E448" s="3">
        <f>IF(K448=1,VLOOKUP(A447,[1]Plan1!$AQ$43:$AS$500,3),E447)</f>
        <v>3195.89</v>
      </c>
      <c r="F448" s="7">
        <f t="shared" si="187"/>
        <v>40533</v>
      </c>
      <c r="G448" s="8">
        <f t="shared" si="175"/>
        <v>6.3006158922880307E-3</v>
      </c>
      <c r="H448" s="7">
        <f t="shared" si="188"/>
        <v>40563</v>
      </c>
      <c r="I448" s="7">
        <f t="shared" si="176"/>
        <v>40563</v>
      </c>
      <c r="J448" s="1">
        <f t="shared" si="189"/>
        <v>23</v>
      </c>
      <c r="K448" s="1">
        <f t="shared" si="177"/>
        <v>10</v>
      </c>
      <c r="L448" s="2">
        <f t="shared" si="178"/>
        <v>1.0027345299999999</v>
      </c>
      <c r="M448" s="10">
        <f t="shared" si="197"/>
        <v>1.00829909</v>
      </c>
      <c r="N448" s="10">
        <f t="shared" si="194"/>
        <v>1.0636506814840492</v>
      </c>
      <c r="O448" s="2">
        <f t="shared" si="196"/>
        <v>1.06655926</v>
      </c>
      <c r="P448" s="2">
        <f t="shared" si="179"/>
        <v>296591.49674934999</v>
      </c>
      <c r="Q448" s="9">
        <f t="shared" si="173"/>
        <v>0</v>
      </c>
      <c r="R448" s="4">
        <f t="shared" si="180"/>
        <v>0</v>
      </c>
      <c r="S448" s="59">
        <f t="shared" si="181"/>
        <v>0</v>
      </c>
      <c r="T448" s="8">
        <f t="shared" si="190"/>
        <v>6.8500000000000005E-2</v>
      </c>
      <c r="U448" s="9">
        <f t="shared" si="191"/>
        <v>51</v>
      </c>
      <c r="V448" s="9">
        <v>252</v>
      </c>
      <c r="W448" s="10">
        <f t="shared" si="182"/>
        <v>1.0134992140000001</v>
      </c>
      <c r="X448" s="2">
        <f t="shared" si="183"/>
        <v>4003.7520851899999</v>
      </c>
      <c r="Y448" s="2">
        <v>0</v>
      </c>
      <c r="Z448" s="3">
        <f t="shared" si="195"/>
        <v>0</v>
      </c>
      <c r="AA448" s="1" t="str">
        <f t="shared" si="192"/>
        <v>A+J=</v>
      </c>
      <c r="AB448" s="7">
        <f t="shared" si="193"/>
        <v>40836</v>
      </c>
      <c r="AC448" s="5"/>
      <c r="AD448" s="1"/>
      <c r="AE448" s="7"/>
      <c r="AF448" s="1"/>
      <c r="AG448" s="1"/>
      <c r="AH448" s="1"/>
      <c r="AI448" s="1"/>
      <c r="AJ448" s="4"/>
      <c r="AK448" s="1"/>
      <c r="AL448" s="1"/>
      <c r="AM448" s="1"/>
      <c r="AN448" s="1"/>
      <c r="AO448" s="1"/>
    </row>
    <row r="449" spans="1:41" x14ac:dyDescent="0.2">
      <c r="A449" s="118">
        <f t="shared" si="184"/>
        <v>40545</v>
      </c>
      <c r="B449" s="2">
        <f t="shared" si="174"/>
        <v>300595.24883453996</v>
      </c>
      <c r="C449" s="2">
        <f t="shared" si="185"/>
        <v>278082.52937521</v>
      </c>
      <c r="D449" s="50">
        <f t="shared" si="186"/>
        <v>3175.88</v>
      </c>
      <c r="E449" s="3">
        <f>IF(K449=1,VLOOKUP(A448,[1]Plan1!$AQ$43:$AS$500,3),E448)</f>
        <v>3195.89</v>
      </c>
      <c r="F449" s="7">
        <f t="shared" si="187"/>
        <v>40533</v>
      </c>
      <c r="G449" s="8">
        <f t="shared" si="175"/>
        <v>6.3006158922880307E-3</v>
      </c>
      <c r="H449" s="7">
        <f t="shared" si="188"/>
        <v>40563</v>
      </c>
      <c r="I449" s="7">
        <f t="shared" si="176"/>
        <v>40563</v>
      </c>
      <c r="J449" s="1">
        <f t="shared" si="189"/>
        <v>23</v>
      </c>
      <c r="K449" s="1">
        <f t="shared" si="177"/>
        <v>10</v>
      </c>
      <c r="L449" s="2">
        <f t="shared" si="178"/>
        <v>1.0027345299999999</v>
      </c>
      <c r="M449" s="10">
        <f t="shared" si="197"/>
        <v>1.00829909</v>
      </c>
      <c r="N449" s="10">
        <f t="shared" si="194"/>
        <v>1.0636506814840492</v>
      </c>
      <c r="O449" s="2">
        <f t="shared" si="196"/>
        <v>1.06655926</v>
      </c>
      <c r="P449" s="2">
        <f t="shared" si="179"/>
        <v>296591.49674934999</v>
      </c>
      <c r="Q449" s="9">
        <f t="shared" si="173"/>
        <v>0</v>
      </c>
      <c r="R449" s="4">
        <f t="shared" si="180"/>
        <v>0</v>
      </c>
      <c r="S449" s="59">
        <f t="shared" si="181"/>
        <v>0</v>
      </c>
      <c r="T449" s="8">
        <f t="shared" si="190"/>
        <v>6.8500000000000005E-2</v>
      </c>
      <c r="U449" s="9">
        <f t="shared" si="191"/>
        <v>51</v>
      </c>
      <c r="V449" s="9">
        <v>252</v>
      </c>
      <c r="W449" s="10">
        <f t="shared" si="182"/>
        <v>1.0134992140000001</v>
      </c>
      <c r="X449" s="2">
        <f t="shared" si="183"/>
        <v>4003.7520851899999</v>
      </c>
      <c r="Y449" s="2">
        <v>0</v>
      </c>
      <c r="Z449" s="3">
        <f t="shared" si="195"/>
        <v>0</v>
      </c>
      <c r="AA449" s="1" t="str">
        <f t="shared" si="192"/>
        <v>A+J=</v>
      </c>
      <c r="AB449" s="7">
        <f t="shared" si="193"/>
        <v>40836</v>
      </c>
      <c r="AC449" s="5"/>
      <c r="AD449" s="1"/>
      <c r="AE449" s="7"/>
      <c r="AF449" s="1"/>
      <c r="AG449" s="1"/>
      <c r="AH449" s="1"/>
      <c r="AI449" s="1"/>
      <c r="AJ449" s="4"/>
      <c r="AK449" s="1"/>
      <c r="AL449" s="1"/>
      <c r="AM449" s="1"/>
      <c r="AN449" s="1"/>
      <c r="AO449" s="1"/>
    </row>
    <row r="450" spans="1:41" x14ac:dyDescent="0.2">
      <c r="A450" s="118">
        <f t="shared" si="184"/>
        <v>40546</v>
      </c>
      <c r="B450" s="2">
        <f t="shared" si="174"/>
        <v>300595.24883453996</v>
      </c>
      <c r="C450" s="2">
        <f t="shared" si="185"/>
        <v>278082.52937521</v>
      </c>
      <c r="D450" s="50">
        <f t="shared" si="186"/>
        <v>3175.88</v>
      </c>
      <c r="E450" s="3">
        <f>IF(K450=1,VLOOKUP(A449,[1]Plan1!$AQ$43:$AS$500,3),E449)</f>
        <v>3195.89</v>
      </c>
      <c r="F450" s="7">
        <f t="shared" si="187"/>
        <v>40533</v>
      </c>
      <c r="G450" s="8">
        <f t="shared" si="175"/>
        <v>6.3006158922880307E-3</v>
      </c>
      <c r="H450" s="7">
        <f t="shared" si="188"/>
        <v>40563</v>
      </c>
      <c r="I450" s="7">
        <f t="shared" si="176"/>
        <v>40563</v>
      </c>
      <c r="J450" s="1">
        <f t="shared" si="189"/>
        <v>23</v>
      </c>
      <c r="K450" s="1">
        <f t="shared" si="177"/>
        <v>10</v>
      </c>
      <c r="L450" s="2">
        <f t="shared" si="178"/>
        <v>1.0027345299999999</v>
      </c>
      <c r="M450" s="10">
        <f t="shared" si="197"/>
        <v>1.00829909</v>
      </c>
      <c r="N450" s="10">
        <f t="shared" si="194"/>
        <v>1.0636506814840492</v>
      </c>
      <c r="O450" s="2">
        <f t="shared" si="196"/>
        <v>1.06655926</v>
      </c>
      <c r="P450" s="2">
        <f t="shared" si="179"/>
        <v>296591.49674934999</v>
      </c>
      <c r="Q450" s="9">
        <f t="shared" si="173"/>
        <v>0</v>
      </c>
      <c r="R450" s="4">
        <f t="shared" si="180"/>
        <v>0</v>
      </c>
      <c r="S450" s="59">
        <f t="shared" si="181"/>
        <v>0</v>
      </c>
      <c r="T450" s="8">
        <f t="shared" si="190"/>
        <v>6.8500000000000005E-2</v>
      </c>
      <c r="U450" s="9">
        <f t="shared" si="191"/>
        <v>51</v>
      </c>
      <c r="V450" s="9">
        <v>252</v>
      </c>
      <c r="W450" s="10">
        <f t="shared" si="182"/>
        <v>1.0134992140000001</v>
      </c>
      <c r="X450" s="2">
        <f t="shared" si="183"/>
        <v>4003.7520851899999</v>
      </c>
      <c r="Y450" s="2">
        <v>0</v>
      </c>
      <c r="Z450" s="3">
        <f t="shared" si="195"/>
        <v>0</v>
      </c>
      <c r="AA450" s="1" t="str">
        <f t="shared" si="192"/>
        <v>A+J=</v>
      </c>
      <c r="AB450" s="7">
        <f t="shared" si="193"/>
        <v>40836</v>
      </c>
      <c r="AC450" s="5"/>
      <c r="AD450" s="1"/>
      <c r="AE450" s="7"/>
      <c r="AF450" s="1"/>
      <c r="AG450" s="1"/>
      <c r="AH450" s="1"/>
      <c r="AI450" s="1"/>
      <c r="AJ450" s="4"/>
      <c r="AK450" s="1"/>
      <c r="AL450" s="1"/>
      <c r="AM450" s="1"/>
      <c r="AN450" s="1"/>
      <c r="AO450" s="1"/>
    </row>
    <row r="451" spans="1:41" x14ac:dyDescent="0.2">
      <c r="A451" s="118">
        <f t="shared" si="184"/>
        <v>40547</v>
      </c>
      <c r="B451" s="2">
        <f t="shared" si="174"/>
        <v>300756.41219364997</v>
      </c>
      <c r="C451" s="2">
        <f t="shared" si="185"/>
        <v>278082.52937521</v>
      </c>
      <c r="D451" s="50">
        <f t="shared" si="186"/>
        <v>3175.88</v>
      </c>
      <c r="E451" s="3">
        <f>IF(K451=1,VLOOKUP(A450,[1]Plan1!$AQ$43:$AS$500,3),E450)</f>
        <v>3195.89</v>
      </c>
      <c r="F451" s="7">
        <f t="shared" si="187"/>
        <v>40533</v>
      </c>
      <c r="G451" s="8">
        <f t="shared" si="175"/>
        <v>6.3006158922880307E-3</v>
      </c>
      <c r="H451" s="7">
        <f t="shared" si="188"/>
        <v>40563</v>
      </c>
      <c r="I451" s="7">
        <f t="shared" si="176"/>
        <v>40563</v>
      </c>
      <c r="J451" s="1">
        <f t="shared" si="189"/>
        <v>23</v>
      </c>
      <c r="K451" s="1">
        <f t="shared" si="177"/>
        <v>11</v>
      </c>
      <c r="L451" s="2">
        <f t="shared" si="178"/>
        <v>1.0030083999999999</v>
      </c>
      <c r="M451" s="10">
        <f t="shared" si="197"/>
        <v>1.00829909</v>
      </c>
      <c r="N451" s="10">
        <f t="shared" si="194"/>
        <v>1.0636506814840492</v>
      </c>
      <c r="O451" s="2">
        <f t="shared" si="196"/>
        <v>1.06685056</v>
      </c>
      <c r="P451" s="2">
        <f t="shared" si="179"/>
        <v>296672.50219014997</v>
      </c>
      <c r="Q451" s="9">
        <f t="shared" si="173"/>
        <v>0</v>
      </c>
      <c r="R451" s="4">
        <f t="shared" si="180"/>
        <v>0</v>
      </c>
      <c r="S451" s="59">
        <f t="shared" si="181"/>
        <v>0</v>
      </c>
      <c r="T451" s="8">
        <f t="shared" si="190"/>
        <v>6.8500000000000005E-2</v>
      </c>
      <c r="U451" s="9">
        <f t="shared" si="191"/>
        <v>52</v>
      </c>
      <c r="V451" s="9">
        <v>252</v>
      </c>
      <c r="W451" s="10">
        <f t="shared" si="182"/>
        <v>1.0137657179999999</v>
      </c>
      <c r="X451" s="2">
        <f t="shared" si="183"/>
        <v>4083.9100035000001</v>
      </c>
      <c r="Y451" s="2">
        <v>0</v>
      </c>
      <c r="Z451" s="3">
        <f t="shared" si="195"/>
        <v>0</v>
      </c>
      <c r="AA451" s="1" t="str">
        <f t="shared" si="192"/>
        <v>A+J=</v>
      </c>
      <c r="AB451" s="7">
        <f t="shared" si="193"/>
        <v>40836</v>
      </c>
      <c r="AC451" s="5"/>
      <c r="AD451" s="1"/>
      <c r="AE451" s="7"/>
      <c r="AF451" s="1"/>
      <c r="AG451" s="1"/>
      <c r="AH451" s="1"/>
      <c r="AI451" s="1"/>
      <c r="AJ451" s="4"/>
      <c r="AK451" s="1"/>
      <c r="AL451" s="1"/>
      <c r="AM451" s="1"/>
      <c r="AN451" s="1"/>
      <c r="AO451" s="1"/>
    </row>
    <row r="452" spans="1:41" x14ac:dyDescent="0.2">
      <c r="A452" s="118">
        <f t="shared" si="184"/>
        <v>40548</v>
      </c>
      <c r="B452" s="2">
        <f t="shared" si="174"/>
        <v>300917.66206082999</v>
      </c>
      <c r="C452" s="2">
        <f t="shared" si="185"/>
        <v>278082.52937521</v>
      </c>
      <c r="D452" s="50">
        <f t="shared" si="186"/>
        <v>3175.88</v>
      </c>
      <c r="E452" s="3">
        <f>IF(K452=1,VLOOKUP(A451,[1]Plan1!$AQ$43:$AS$500,3),E451)</f>
        <v>3195.89</v>
      </c>
      <c r="F452" s="7">
        <f t="shared" si="187"/>
        <v>40533</v>
      </c>
      <c r="G452" s="8">
        <f t="shared" si="175"/>
        <v>6.3006158922880307E-3</v>
      </c>
      <c r="H452" s="7">
        <f t="shared" si="188"/>
        <v>40563</v>
      </c>
      <c r="I452" s="7">
        <f t="shared" si="176"/>
        <v>40563</v>
      </c>
      <c r="J452" s="1">
        <f t="shared" si="189"/>
        <v>23</v>
      </c>
      <c r="K452" s="1">
        <f t="shared" si="177"/>
        <v>12</v>
      </c>
      <c r="L452" s="2">
        <f t="shared" si="178"/>
        <v>1.0032823399999999</v>
      </c>
      <c r="M452" s="10">
        <f t="shared" si="197"/>
        <v>1.00829909</v>
      </c>
      <c r="N452" s="10">
        <f t="shared" si="194"/>
        <v>1.0636506814840492</v>
      </c>
      <c r="O452" s="2">
        <f t="shared" si="196"/>
        <v>1.06714194</v>
      </c>
      <c r="P452" s="2">
        <f t="shared" si="179"/>
        <v>296753.52987755998</v>
      </c>
      <c r="Q452" s="9">
        <f t="shared" si="173"/>
        <v>0</v>
      </c>
      <c r="R452" s="4">
        <f t="shared" si="180"/>
        <v>0</v>
      </c>
      <c r="S452" s="59">
        <f t="shared" si="181"/>
        <v>0</v>
      </c>
      <c r="T452" s="8">
        <f t="shared" si="190"/>
        <v>6.8500000000000005E-2</v>
      </c>
      <c r="U452" s="9">
        <f t="shared" si="191"/>
        <v>53</v>
      </c>
      <c r="V452" s="9">
        <v>252</v>
      </c>
      <c r="W452" s="10">
        <f t="shared" si="182"/>
        <v>1.014032292</v>
      </c>
      <c r="X452" s="2">
        <f t="shared" si="183"/>
        <v>4164.1321832699996</v>
      </c>
      <c r="Y452" s="2">
        <v>0</v>
      </c>
      <c r="Z452" s="3">
        <f t="shared" si="195"/>
        <v>0</v>
      </c>
      <c r="AA452" s="1" t="str">
        <f t="shared" si="192"/>
        <v>A+J=</v>
      </c>
      <c r="AB452" s="7">
        <f t="shared" si="193"/>
        <v>40836</v>
      </c>
      <c r="AC452" s="5"/>
      <c r="AD452" s="1"/>
      <c r="AE452" s="7"/>
      <c r="AF452" s="1"/>
      <c r="AG452" s="1"/>
      <c r="AH452" s="1"/>
      <c r="AI452" s="1"/>
      <c r="AJ452" s="4"/>
      <c r="AK452" s="1"/>
      <c r="AL452" s="1"/>
      <c r="AM452" s="1"/>
      <c r="AN452" s="1"/>
      <c r="AO452" s="1"/>
    </row>
    <row r="453" spans="1:41" x14ac:dyDescent="0.2">
      <c r="A453" s="118">
        <f t="shared" si="184"/>
        <v>40549</v>
      </c>
      <c r="B453" s="2">
        <f t="shared" si="174"/>
        <v>301078.99565028999</v>
      </c>
      <c r="C453" s="2">
        <f t="shared" si="185"/>
        <v>278082.52937521</v>
      </c>
      <c r="D453" s="50">
        <f t="shared" si="186"/>
        <v>3175.88</v>
      </c>
      <c r="E453" s="3">
        <f>IF(K453=1,VLOOKUP(A452,[1]Plan1!$AQ$43:$AS$500,3),E452)</f>
        <v>3195.89</v>
      </c>
      <c r="F453" s="7">
        <f t="shared" si="187"/>
        <v>40533</v>
      </c>
      <c r="G453" s="8">
        <f t="shared" si="175"/>
        <v>6.3006158922880307E-3</v>
      </c>
      <c r="H453" s="7">
        <f t="shared" si="188"/>
        <v>40563</v>
      </c>
      <c r="I453" s="7">
        <f t="shared" si="176"/>
        <v>40563</v>
      </c>
      <c r="J453" s="1">
        <f t="shared" si="189"/>
        <v>23</v>
      </c>
      <c r="K453" s="1">
        <f t="shared" si="177"/>
        <v>13</v>
      </c>
      <c r="L453" s="2">
        <f t="shared" si="178"/>
        <v>1.00355635</v>
      </c>
      <c r="M453" s="10">
        <f t="shared" si="197"/>
        <v>1.00829909</v>
      </c>
      <c r="N453" s="10">
        <f t="shared" si="194"/>
        <v>1.0636506814840492</v>
      </c>
      <c r="O453" s="2">
        <f t="shared" si="196"/>
        <v>1.0674333899999999</v>
      </c>
      <c r="P453" s="2">
        <f t="shared" si="179"/>
        <v>296834.57703074999</v>
      </c>
      <c r="Q453" s="9">
        <f t="shared" si="173"/>
        <v>0</v>
      </c>
      <c r="R453" s="4">
        <f t="shared" si="180"/>
        <v>0</v>
      </c>
      <c r="S453" s="59">
        <f t="shared" si="181"/>
        <v>0</v>
      </c>
      <c r="T453" s="8">
        <f t="shared" si="190"/>
        <v>6.8500000000000005E-2</v>
      </c>
      <c r="U453" s="9">
        <f t="shared" si="191"/>
        <v>54</v>
      </c>
      <c r="V453" s="9">
        <v>252</v>
      </c>
      <c r="W453" s="10">
        <f t="shared" si="182"/>
        <v>1.0142989360000001</v>
      </c>
      <c r="X453" s="2">
        <f t="shared" si="183"/>
        <v>4244.4186195399998</v>
      </c>
      <c r="Y453" s="2">
        <v>0</v>
      </c>
      <c r="Z453" s="3">
        <f t="shared" si="195"/>
        <v>0</v>
      </c>
      <c r="AA453" s="1" t="str">
        <f t="shared" si="192"/>
        <v>A+J=</v>
      </c>
      <c r="AB453" s="7">
        <f t="shared" si="193"/>
        <v>40836</v>
      </c>
      <c r="AC453" s="5"/>
      <c r="AD453" s="1"/>
      <c r="AE453" s="7"/>
      <c r="AF453" s="1"/>
      <c r="AG453" s="1"/>
      <c r="AH453" s="1"/>
      <c r="AI453" s="1"/>
      <c r="AJ453" s="4"/>
      <c r="AK453" s="1"/>
      <c r="AL453" s="1"/>
      <c r="AM453" s="1"/>
      <c r="AN453" s="1"/>
      <c r="AO453" s="1"/>
    </row>
    <row r="454" spans="1:41" x14ac:dyDescent="0.2">
      <c r="A454" s="118">
        <f t="shared" si="184"/>
        <v>40550</v>
      </c>
      <c r="B454" s="2">
        <f t="shared" si="174"/>
        <v>301240.41863729001</v>
      </c>
      <c r="C454" s="2">
        <f t="shared" si="185"/>
        <v>278082.52937521</v>
      </c>
      <c r="D454" s="50">
        <f t="shared" si="186"/>
        <v>3175.88</v>
      </c>
      <c r="E454" s="3">
        <f>IF(K454=1,VLOOKUP(A453,[1]Plan1!$AQ$43:$AS$500,3),E453)</f>
        <v>3195.89</v>
      </c>
      <c r="F454" s="7">
        <f t="shared" si="187"/>
        <v>40533</v>
      </c>
      <c r="G454" s="8">
        <f t="shared" si="175"/>
        <v>6.3006158922880307E-3</v>
      </c>
      <c r="H454" s="7">
        <f t="shared" si="188"/>
        <v>40563</v>
      </c>
      <c r="I454" s="7">
        <f t="shared" si="176"/>
        <v>40563</v>
      </c>
      <c r="J454" s="1">
        <f t="shared" si="189"/>
        <v>23</v>
      </c>
      <c r="K454" s="1">
        <f t="shared" si="177"/>
        <v>14</v>
      </c>
      <c r="L454" s="2">
        <f t="shared" si="178"/>
        <v>1.00383044</v>
      </c>
      <c r="M454" s="10">
        <f t="shared" si="197"/>
        <v>1.00829909</v>
      </c>
      <c r="N454" s="10">
        <f t="shared" si="194"/>
        <v>1.0636506814840492</v>
      </c>
      <c r="O454" s="2">
        <f t="shared" si="196"/>
        <v>1.06772493</v>
      </c>
      <c r="P454" s="2">
        <f t="shared" si="179"/>
        <v>296915.64921136003</v>
      </c>
      <c r="Q454" s="9">
        <f t="shared" si="173"/>
        <v>0</v>
      </c>
      <c r="R454" s="4">
        <f t="shared" si="180"/>
        <v>0</v>
      </c>
      <c r="S454" s="59">
        <f t="shared" si="181"/>
        <v>0</v>
      </c>
      <c r="T454" s="8">
        <f t="shared" si="190"/>
        <v>6.8500000000000005E-2</v>
      </c>
      <c r="U454" s="9">
        <f t="shared" si="191"/>
        <v>55</v>
      </c>
      <c r="V454" s="9">
        <v>252</v>
      </c>
      <c r="W454" s="10">
        <f t="shared" si="182"/>
        <v>1.01456565</v>
      </c>
      <c r="X454" s="2">
        <f t="shared" si="183"/>
        <v>4324.7694259299997</v>
      </c>
      <c r="Y454" s="2">
        <v>0</v>
      </c>
      <c r="Z454" s="3">
        <f t="shared" si="195"/>
        <v>0</v>
      </c>
      <c r="AA454" s="1" t="str">
        <f t="shared" si="192"/>
        <v>A+J=</v>
      </c>
      <c r="AB454" s="7">
        <f t="shared" si="193"/>
        <v>40836</v>
      </c>
      <c r="AC454" s="5"/>
      <c r="AD454" s="1"/>
      <c r="AE454" s="7"/>
      <c r="AF454" s="1"/>
      <c r="AG454" s="1"/>
      <c r="AH454" s="1"/>
      <c r="AI454" s="1"/>
      <c r="AJ454" s="4"/>
      <c r="AK454" s="1"/>
      <c r="AL454" s="1"/>
      <c r="AM454" s="1"/>
      <c r="AN454" s="1"/>
      <c r="AO454" s="1"/>
    </row>
    <row r="455" spans="1:41" x14ac:dyDescent="0.2">
      <c r="A455" s="118">
        <f t="shared" si="184"/>
        <v>40551</v>
      </c>
      <c r="B455" s="2">
        <f t="shared" si="174"/>
        <v>301401.92571174004</v>
      </c>
      <c r="C455" s="2">
        <f t="shared" si="185"/>
        <v>278082.52937521</v>
      </c>
      <c r="D455" s="50">
        <f t="shared" si="186"/>
        <v>3175.88</v>
      </c>
      <c r="E455" s="3">
        <f>IF(K455=1,VLOOKUP(A454,[1]Plan1!$AQ$43:$AS$500,3),E454)</f>
        <v>3195.89</v>
      </c>
      <c r="F455" s="7">
        <f t="shared" si="187"/>
        <v>40533</v>
      </c>
      <c r="G455" s="8">
        <f t="shared" si="175"/>
        <v>6.3006158922880307E-3</v>
      </c>
      <c r="H455" s="7">
        <f t="shared" si="188"/>
        <v>40563</v>
      </c>
      <c r="I455" s="7">
        <f t="shared" si="176"/>
        <v>40563</v>
      </c>
      <c r="J455" s="1">
        <f t="shared" si="189"/>
        <v>23</v>
      </c>
      <c r="K455" s="1">
        <f t="shared" si="177"/>
        <v>15</v>
      </c>
      <c r="L455" s="2">
        <f t="shared" si="178"/>
        <v>1.0041046</v>
      </c>
      <c r="M455" s="10">
        <f t="shared" si="197"/>
        <v>1.00829909</v>
      </c>
      <c r="N455" s="10">
        <f t="shared" si="194"/>
        <v>1.0636506814840492</v>
      </c>
      <c r="O455" s="2">
        <f t="shared" si="196"/>
        <v>1.0680165399999999</v>
      </c>
      <c r="P455" s="2">
        <f t="shared" si="179"/>
        <v>296996.74085776001</v>
      </c>
      <c r="Q455" s="9">
        <f t="shared" si="173"/>
        <v>0</v>
      </c>
      <c r="R455" s="4">
        <f t="shared" si="180"/>
        <v>0</v>
      </c>
      <c r="S455" s="59">
        <f t="shared" si="181"/>
        <v>0</v>
      </c>
      <c r="T455" s="8">
        <f t="shared" si="190"/>
        <v>6.8500000000000005E-2</v>
      </c>
      <c r="U455" s="9">
        <f t="shared" si="191"/>
        <v>56</v>
      </c>
      <c r="V455" s="9">
        <v>252</v>
      </c>
      <c r="W455" s="10">
        <f t="shared" si="182"/>
        <v>1.014832435</v>
      </c>
      <c r="X455" s="2">
        <f t="shared" si="183"/>
        <v>4405.1848539800003</v>
      </c>
      <c r="Y455" s="2">
        <v>0</v>
      </c>
      <c r="Z455" s="3">
        <f t="shared" si="195"/>
        <v>0</v>
      </c>
      <c r="AA455" s="1" t="str">
        <f t="shared" si="192"/>
        <v>A+J=</v>
      </c>
      <c r="AB455" s="7">
        <f t="shared" si="193"/>
        <v>40836</v>
      </c>
      <c r="AC455" s="5"/>
      <c r="AD455" s="1"/>
      <c r="AE455" s="7"/>
      <c r="AF455" s="1"/>
      <c r="AG455" s="1"/>
      <c r="AH455" s="1"/>
      <c r="AI455" s="1"/>
      <c r="AJ455" s="4"/>
      <c r="AK455" s="1"/>
      <c r="AL455" s="1"/>
      <c r="AM455" s="1"/>
      <c r="AN455" s="1"/>
      <c r="AO455" s="1"/>
    </row>
    <row r="456" spans="1:41" x14ac:dyDescent="0.2">
      <c r="A456" s="118">
        <f t="shared" si="184"/>
        <v>40552</v>
      </c>
      <c r="B456" s="2">
        <f t="shared" si="174"/>
        <v>301401.92571174004</v>
      </c>
      <c r="C456" s="2">
        <f t="shared" si="185"/>
        <v>278082.52937521</v>
      </c>
      <c r="D456" s="50">
        <f t="shared" si="186"/>
        <v>3175.88</v>
      </c>
      <c r="E456" s="3">
        <f>IF(K456=1,VLOOKUP(A455,[1]Plan1!$AQ$43:$AS$500,3),E455)</f>
        <v>3195.89</v>
      </c>
      <c r="F456" s="7">
        <f t="shared" si="187"/>
        <v>40533</v>
      </c>
      <c r="G456" s="8">
        <f t="shared" si="175"/>
        <v>6.3006158922880307E-3</v>
      </c>
      <c r="H456" s="7">
        <f t="shared" si="188"/>
        <v>40563</v>
      </c>
      <c r="I456" s="7">
        <f t="shared" si="176"/>
        <v>40563</v>
      </c>
      <c r="J456" s="1">
        <f t="shared" si="189"/>
        <v>23</v>
      </c>
      <c r="K456" s="1">
        <f t="shared" si="177"/>
        <v>15</v>
      </c>
      <c r="L456" s="2">
        <f t="shared" si="178"/>
        <v>1.0041046</v>
      </c>
      <c r="M456" s="10">
        <f t="shared" si="197"/>
        <v>1.00829909</v>
      </c>
      <c r="N456" s="10">
        <f t="shared" si="194"/>
        <v>1.0636506814840492</v>
      </c>
      <c r="O456" s="2">
        <f t="shared" si="196"/>
        <v>1.0680165399999999</v>
      </c>
      <c r="P456" s="2">
        <f t="shared" si="179"/>
        <v>296996.74085776001</v>
      </c>
      <c r="Q456" s="9">
        <f t="shared" si="173"/>
        <v>0</v>
      </c>
      <c r="R456" s="4">
        <f t="shared" si="180"/>
        <v>0</v>
      </c>
      <c r="S456" s="59">
        <f t="shared" si="181"/>
        <v>0</v>
      </c>
      <c r="T456" s="8">
        <f t="shared" si="190"/>
        <v>6.8500000000000005E-2</v>
      </c>
      <c r="U456" s="9">
        <f t="shared" si="191"/>
        <v>56</v>
      </c>
      <c r="V456" s="9">
        <v>252</v>
      </c>
      <c r="W456" s="10">
        <f t="shared" si="182"/>
        <v>1.014832435</v>
      </c>
      <c r="X456" s="2">
        <f t="shared" si="183"/>
        <v>4405.1848539800003</v>
      </c>
      <c r="Y456" s="2">
        <v>0</v>
      </c>
      <c r="Z456" s="3">
        <f t="shared" si="195"/>
        <v>0</v>
      </c>
      <c r="AA456" s="1" t="str">
        <f t="shared" si="192"/>
        <v>A+J=</v>
      </c>
      <c r="AB456" s="7">
        <f t="shared" si="193"/>
        <v>40836</v>
      </c>
      <c r="AC456" s="5"/>
      <c r="AD456" s="1"/>
      <c r="AE456" s="7"/>
      <c r="AF456" s="1"/>
      <c r="AG456" s="1"/>
      <c r="AH456" s="1"/>
      <c r="AI456" s="1"/>
      <c r="AJ456" s="4"/>
      <c r="AK456" s="1"/>
      <c r="AL456" s="1"/>
      <c r="AM456" s="1"/>
      <c r="AN456" s="1"/>
      <c r="AO456" s="1"/>
    </row>
    <row r="457" spans="1:41" x14ac:dyDescent="0.2">
      <c r="A457" s="118">
        <f t="shared" si="184"/>
        <v>40553</v>
      </c>
      <c r="B457" s="2">
        <f t="shared" si="174"/>
        <v>301401.92571174004</v>
      </c>
      <c r="C457" s="2">
        <f t="shared" si="185"/>
        <v>278082.52937521</v>
      </c>
      <c r="D457" s="50">
        <f t="shared" si="186"/>
        <v>3175.88</v>
      </c>
      <c r="E457" s="3">
        <f>IF(K457=1,VLOOKUP(A456,[1]Plan1!$AQ$43:$AS$500,3),E456)</f>
        <v>3195.89</v>
      </c>
      <c r="F457" s="7">
        <f t="shared" si="187"/>
        <v>40533</v>
      </c>
      <c r="G457" s="8">
        <f t="shared" si="175"/>
        <v>6.3006158922880307E-3</v>
      </c>
      <c r="H457" s="7">
        <f t="shared" si="188"/>
        <v>40563</v>
      </c>
      <c r="I457" s="7">
        <f t="shared" si="176"/>
        <v>40563</v>
      </c>
      <c r="J457" s="1">
        <f t="shared" si="189"/>
        <v>23</v>
      </c>
      <c r="K457" s="1">
        <f t="shared" si="177"/>
        <v>15</v>
      </c>
      <c r="L457" s="2">
        <f t="shared" si="178"/>
        <v>1.0041046</v>
      </c>
      <c r="M457" s="10">
        <f t="shared" si="197"/>
        <v>1.00829909</v>
      </c>
      <c r="N457" s="10">
        <f t="shared" si="194"/>
        <v>1.0636506814840492</v>
      </c>
      <c r="O457" s="2">
        <f t="shared" si="196"/>
        <v>1.0680165399999999</v>
      </c>
      <c r="P457" s="2">
        <f t="shared" si="179"/>
        <v>296996.74085776001</v>
      </c>
      <c r="Q457" s="9">
        <f t="shared" ref="Q457:Q520" si="198">IF(VLOOKUP(A457,AE$10:AL$48,8)=VLOOKUP(A456,AE$10:AL$48,8),0,VLOOKUP(A457,AE$10:AL$48,8))</f>
        <v>0</v>
      </c>
      <c r="R457" s="4">
        <f t="shared" si="180"/>
        <v>0</v>
      </c>
      <c r="S457" s="59">
        <f t="shared" si="181"/>
        <v>0</v>
      </c>
      <c r="T457" s="8">
        <f t="shared" si="190"/>
        <v>6.8500000000000005E-2</v>
      </c>
      <c r="U457" s="9">
        <f t="shared" si="191"/>
        <v>56</v>
      </c>
      <c r="V457" s="9">
        <v>252</v>
      </c>
      <c r="W457" s="10">
        <f t="shared" si="182"/>
        <v>1.014832435</v>
      </c>
      <c r="X457" s="2">
        <f t="shared" si="183"/>
        <v>4405.1848539800003</v>
      </c>
      <c r="Y457" s="2">
        <v>0</v>
      </c>
      <c r="Z457" s="3">
        <f t="shared" si="195"/>
        <v>0</v>
      </c>
      <c r="AA457" s="1" t="str">
        <f t="shared" si="192"/>
        <v>A+J=</v>
      </c>
      <c r="AB457" s="7">
        <f t="shared" si="193"/>
        <v>40836</v>
      </c>
      <c r="AC457" s="5"/>
      <c r="AD457" s="1"/>
      <c r="AE457" s="7"/>
      <c r="AF457" s="1"/>
      <c r="AG457" s="1"/>
      <c r="AH457" s="1"/>
      <c r="AI457" s="1"/>
      <c r="AJ457" s="4"/>
      <c r="AK457" s="1"/>
      <c r="AL457" s="1"/>
      <c r="AM457" s="1"/>
      <c r="AN457" s="1"/>
      <c r="AO457" s="1"/>
    </row>
    <row r="458" spans="1:41" x14ac:dyDescent="0.2">
      <c r="A458" s="118">
        <f t="shared" si="184"/>
        <v>40554</v>
      </c>
      <c r="B458" s="2">
        <f t="shared" ref="B458:B521" si="199">(P458+X458)</f>
        <v>301563.5194322</v>
      </c>
      <c r="C458" s="2">
        <f t="shared" si="185"/>
        <v>278082.52937521</v>
      </c>
      <c r="D458" s="50">
        <f t="shared" si="186"/>
        <v>3175.88</v>
      </c>
      <c r="E458" s="3">
        <f>IF(K458=1,VLOOKUP(A457,[1]Plan1!$AQ$43:$AS$500,3),E457)</f>
        <v>3195.89</v>
      </c>
      <c r="F458" s="7">
        <f t="shared" si="187"/>
        <v>40533</v>
      </c>
      <c r="G458" s="8">
        <f t="shared" ref="G458:G521" si="200">(E458/D458)-1</f>
        <v>6.3006158922880307E-3</v>
      </c>
      <c r="H458" s="7">
        <f t="shared" si="188"/>
        <v>40563</v>
      </c>
      <c r="I458" s="7">
        <f t="shared" ref="I458:I521" si="201">IF(A458&gt;I457,H458,I457)</f>
        <v>40563</v>
      </c>
      <c r="J458" s="1">
        <f t="shared" si="189"/>
        <v>23</v>
      </c>
      <c r="K458" s="1">
        <f t="shared" ref="K458:K521" si="202">(J458-(NETWORKDAYS(A458,I458,AE$53:AE$223)-1))</f>
        <v>16</v>
      </c>
      <c r="L458" s="2">
        <f t="shared" ref="L458:L521" si="203">TRUNC((E458/D458)^TRUNC((K458/J458),9),8)</f>
        <v>1.00437884</v>
      </c>
      <c r="M458" s="10">
        <f t="shared" si="197"/>
        <v>1.00829909</v>
      </c>
      <c r="N458" s="10">
        <f t="shared" si="194"/>
        <v>1.0636506814840492</v>
      </c>
      <c r="O458" s="2">
        <f t="shared" si="196"/>
        <v>1.06830823</v>
      </c>
      <c r="P458" s="2">
        <f t="shared" ref="P458:P521" si="204">TRUNC(C458*O458,8)</f>
        <v>297077.85475075</v>
      </c>
      <c r="Q458" s="9">
        <f t="shared" si="198"/>
        <v>0</v>
      </c>
      <c r="R458" s="4">
        <f t="shared" ref="R458:R521" si="205">IF(Q458&gt;0,VLOOKUP($A458,$AE$10:$AJ$21,6),0)</f>
        <v>0</v>
      </c>
      <c r="S458" s="59">
        <f t="shared" ref="S458:S521" si="206">IF(R458&gt;0,TRUNC(R458*P458,8),0)</f>
        <v>0</v>
      </c>
      <c r="T458" s="8">
        <f t="shared" si="190"/>
        <v>6.8500000000000005E-2</v>
      </c>
      <c r="U458" s="9">
        <f t="shared" si="191"/>
        <v>57</v>
      </c>
      <c r="V458" s="9">
        <v>252</v>
      </c>
      <c r="W458" s="10">
        <f t="shared" ref="W458:W521" si="207">ROUND((1+T458)^TRUNC((U458/V458),9),9)</f>
        <v>1.01509929</v>
      </c>
      <c r="X458" s="2">
        <f t="shared" ref="X458:X521" si="208">TRUNC((P458*(W458-1)),8)</f>
        <v>4485.66468145</v>
      </c>
      <c r="Y458" s="2">
        <v>0</v>
      </c>
      <c r="Z458" s="3">
        <f t="shared" si="195"/>
        <v>0</v>
      </c>
      <c r="AA458" s="1" t="str">
        <f t="shared" si="192"/>
        <v>A+J=</v>
      </c>
      <c r="AB458" s="7">
        <f t="shared" si="193"/>
        <v>40836</v>
      </c>
      <c r="AC458" s="5"/>
      <c r="AD458" s="1"/>
      <c r="AE458" s="7"/>
      <c r="AF458" s="1"/>
      <c r="AG458" s="1"/>
      <c r="AH458" s="1"/>
      <c r="AI458" s="1"/>
      <c r="AJ458" s="4"/>
      <c r="AK458" s="1"/>
      <c r="AL458" s="1"/>
      <c r="AM458" s="1"/>
      <c r="AN458" s="1"/>
      <c r="AO458" s="1"/>
    </row>
    <row r="459" spans="1:41" x14ac:dyDescent="0.2">
      <c r="A459" s="118">
        <f t="shared" ref="A459:A522" si="209">(A458+1)</f>
        <v>40555</v>
      </c>
      <c r="B459" s="2">
        <f t="shared" si="199"/>
        <v>301725.19953638001</v>
      </c>
      <c r="C459" s="2">
        <f t="shared" ref="C459:C522" si="210">TRUNC(IF(Q458&gt;0,VLOOKUP(A458,$AE$11:$AF$21,2),C458),8)</f>
        <v>278082.52937521</v>
      </c>
      <c r="D459" s="50">
        <f t="shared" ref="D459:D522" si="211">IF(E459=E458,D458,E458)</f>
        <v>3175.88</v>
      </c>
      <c r="E459" s="3">
        <f>IF(K459=1,VLOOKUP(A458,[1]Plan1!$AQ$43:$AS$500,3),E458)</f>
        <v>3195.89</v>
      </c>
      <c r="F459" s="7">
        <f t="shared" ref="F459:F522" si="212">IF(D459=D458,F458,A459)</f>
        <v>40533</v>
      </c>
      <c r="G459" s="8">
        <f t="shared" si="200"/>
        <v>6.3006158922880307E-3</v>
      </c>
      <c r="H459" s="7">
        <f t="shared" ref="H459:H522" si="213">IF(DAY(A459)=15,VLOOKUP(A459,AI$53:AN$175,4),H458)</f>
        <v>40563</v>
      </c>
      <c r="I459" s="7">
        <f t="shared" si="201"/>
        <v>40563</v>
      </c>
      <c r="J459" s="1">
        <f t="shared" ref="J459:J522" si="214">IF(I459=I458,J458,NETWORKDAYS(I458,I459,$AE$53:$AE$223)-1)</f>
        <v>23</v>
      </c>
      <c r="K459" s="1">
        <f t="shared" si="202"/>
        <v>17</v>
      </c>
      <c r="L459" s="2">
        <f t="shared" si="203"/>
        <v>1.00465315</v>
      </c>
      <c r="M459" s="10">
        <f t="shared" si="197"/>
        <v>1.00829909</v>
      </c>
      <c r="N459" s="10">
        <f t="shared" si="194"/>
        <v>1.0636506814840492</v>
      </c>
      <c r="O459" s="2">
        <f t="shared" si="196"/>
        <v>1.0686</v>
      </c>
      <c r="P459" s="2">
        <f t="shared" si="204"/>
        <v>297158.99089034001</v>
      </c>
      <c r="Q459" s="9">
        <f t="shared" si="198"/>
        <v>0</v>
      </c>
      <c r="R459" s="4">
        <f t="shared" si="205"/>
        <v>0</v>
      </c>
      <c r="S459" s="59">
        <f t="shared" si="206"/>
        <v>0</v>
      </c>
      <c r="T459" s="8">
        <f t="shared" ref="T459:T522" si="215">(T458)</f>
        <v>6.8500000000000005E-2</v>
      </c>
      <c r="U459" s="9">
        <f t="shared" ref="U459:U522" si="216">IF(Q458&gt;0,1,IF(K459=K458,U458,U458+1))</f>
        <v>58</v>
      </c>
      <c r="V459" s="9">
        <v>252</v>
      </c>
      <c r="W459" s="10">
        <f t="shared" si="207"/>
        <v>1.0153662139999999</v>
      </c>
      <c r="X459" s="2">
        <f t="shared" si="208"/>
        <v>4566.2086460399996</v>
      </c>
      <c r="Y459" s="2">
        <v>0</v>
      </c>
      <c r="Z459" s="3">
        <f t="shared" si="195"/>
        <v>0</v>
      </c>
      <c r="AA459" s="1" t="str">
        <f t="shared" ref="AA459:AA522" si="217">AA458</f>
        <v>A+J=</v>
      </c>
      <c r="AB459" s="7">
        <f t="shared" ref="AB459:AB522" si="218">IF(Q458&gt;0,VLOOKUP(A458,$AE$10:$AM$48,9),AB458)</f>
        <v>40836</v>
      </c>
      <c r="AC459" s="5"/>
      <c r="AD459" s="1"/>
      <c r="AE459" s="7"/>
      <c r="AF459" s="1"/>
      <c r="AG459" s="1"/>
      <c r="AH459" s="1"/>
      <c r="AI459" s="1"/>
      <c r="AJ459" s="4"/>
      <c r="AK459" s="1"/>
      <c r="AL459" s="1"/>
      <c r="AM459" s="1"/>
      <c r="AN459" s="1"/>
      <c r="AO459" s="1"/>
    </row>
    <row r="460" spans="1:41" x14ac:dyDescent="0.2">
      <c r="A460" s="118">
        <f t="shared" si="209"/>
        <v>40556</v>
      </c>
      <c r="B460" s="2">
        <f t="shared" si="199"/>
        <v>301886.96947766998</v>
      </c>
      <c r="C460" s="2">
        <f t="shared" si="210"/>
        <v>278082.52937521</v>
      </c>
      <c r="D460" s="50">
        <f t="shared" si="211"/>
        <v>3175.88</v>
      </c>
      <c r="E460" s="3">
        <f>IF(K460=1,VLOOKUP(A459,[1]Plan1!$AQ$43:$AS$500,3),E459)</f>
        <v>3195.89</v>
      </c>
      <c r="F460" s="7">
        <f t="shared" si="212"/>
        <v>40533</v>
      </c>
      <c r="G460" s="8">
        <f t="shared" si="200"/>
        <v>6.3006158922880307E-3</v>
      </c>
      <c r="H460" s="7">
        <f t="shared" si="213"/>
        <v>40563</v>
      </c>
      <c r="I460" s="7">
        <f t="shared" si="201"/>
        <v>40563</v>
      </c>
      <c r="J460" s="1">
        <f t="shared" si="214"/>
        <v>23</v>
      </c>
      <c r="K460" s="1">
        <f t="shared" si="202"/>
        <v>18</v>
      </c>
      <c r="L460" s="2">
        <f t="shared" si="203"/>
        <v>1.00492754</v>
      </c>
      <c r="M460" s="10">
        <f t="shared" si="197"/>
        <v>1.00829909</v>
      </c>
      <c r="N460" s="10">
        <f t="shared" si="194"/>
        <v>1.0636506814840492</v>
      </c>
      <c r="O460" s="2">
        <f t="shared" si="196"/>
        <v>1.0688918599999999</v>
      </c>
      <c r="P460" s="2">
        <f t="shared" si="204"/>
        <v>297240.15205737</v>
      </c>
      <c r="Q460" s="9">
        <f t="shared" si="198"/>
        <v>0</v>
      </c>
      <c r="R460" s="4">
        <f t="shared" si="205"/>
        <v>0</v>
      </c>
      <c r="S460" s="59">
        <f t="shared" si="206"/>
        <v>0</v>
      </c>
      <c r="T460" s="8">
        <f t="shared" si="215"/>
        <v>6.8500000000000005E-2</v>
      </c>
      <c r="U460" s="9">
        <f t="shared" si="216"/>
        <v>59</v>
      </c>
      <c r="V460" s="9">
        <v>252</v>
      </c>
      <c r="W460" s="10">
        <f t="shared" si="207"/>
        <v>1.015633209</v>
      </c>
      <c r="X460" s="2">
        <f t="shared" si="208"/>
        <v>4646.8174202999999</v>
      </c>
      <c r="Y460" s="2">
        <v>0</v>
      </c>
      <c r="Z460" s="3">
        <f t="shared" si="195"/>
        <v>0</v>
      </c>
      <c r="AA460" s="1" t="str">
        <f t="shared" si="217"/>
        <v>A+J=</v>
      </c>
      <c r="AB460" s="7">
        <f t="shared" si="218"/>
        <v>40836</v>
      </c>
      <c r="AC460" s="5"/>
      <c r="AD460" s="1"/>
      <c r="AE460" s="7"/>
      <c r="AF460" s="1"/>
      <c r="AG460" s="1"/>
      <c r="AH460" s="1"/>
      <c r="AI460" s="1"/>
      <c r="AJ460" s="4"/>
      <c r="AK460" s="1"/>
      <c r="AL460" s="1"/>
      <c r="AM460" s="1"/>
      <c r="AN460" s="1"/>
      <c r="AO460" s="1"/>
    </row>
    <row r="461" spans="1:41" x14ac:dyDescent="0.2">
      <c r="A461" s="118">
        <f t="shared" si="209"/>
        <v>40557</v>
      </c>
      <c r="B461" s="2">
        <f t="shared" si="199"/>
        <v>302048.82646834</v>
      </c>
      <c r="C461" s="2">
        <f t="shared" si="210"/>
        <v>278082.52937521</v>
      </c>
      <c r="D461" s="50">
        <f t="shared" si="211"/>
        <v>3175.88</v>
      </c>
      <c r="E461" s="3">
        <f>IF(K461=1,VLOOKUP(A460,[1]Plan1!$AQ$43:$AS$500,3),E460)</f>
        <v>3195.89</v>
      </c>
      <c r="F461" s="7">
        <f t="shared" si="212"/>
        <v>40533</v>
      </c>
      <c r="G461" s="8">
        <f t="shared" si="200"/>
        <v>6.3006158922880307E-3</v>
      </c>
      <c r="H461" s="7">
        <f t="shared" si="213"/>
        <v>40563</v>
      </c>
      <c r="I461" s="7">
        <f t="shared" si="201"/>
        <v>40563</v>
      </c>
      <c r="J461" s="1">
        <f t="shared" si="214"/>
        <v>23</v>
      </c>
      <c r="K461" s="1">
        <f t="shared" si="202"/>
        <v>19</v>
      </c>
      <c r="L461" s="2">
        <f t="shared" si="203"/>
        <v>1.0052020100000001</v>
      </c>
      <c r="M461" s="10">
        <f t="shared" si="197"/>
        <v>1.00829909</v>
      </c>
      <c r="N461" s="10">
        <f t="shared" si="194"/>
        <v>1.0636506814840492</v>
      </c>
      <c r="O461" s="2">
        <f t="shared" si="196"/>
        <v>1.0691838</v>
      </c>
      <c r="P461" s="2">
        <f t="shared" si="204"/>
        <v>297321.33547098999</v>
      </c>
      <c r="Q461" s="9">
        <f t="shared" si="198"/>
        <v>0</v>
      </c>
      <c r="R461" s="4">
        <f t="shared" si="205"/>
        <v>0</v>
      </c>
      <c r="S461" s="59">
        <f t="shared" si="206"/>
        <v>0</v>
      </c>
      <c r="T461" s="8">
        <f t="shared" si="215"/>
        <v>6.8500000000000005E-2</v>
      </c>
      <c r="U461" s="9">
        <f t="shared" si="216"/>
        <v>60</v>
      </c>
      <c r="V461" s="9">
        <v>252</v>
      </c>
      <c r="W461" s="10">
        <f t="shared" si="207"/>
        <v>1.0159002749999999</v>
      </c>
      <c r="X461" s="2">
        <f t="shared" si="208"/>
        <v>4727.4909973499998</v>
      </c>
      <c r="Y461" s="2">
        <v>0</v>
      </c>
      <c r="Z461" s="3">
        <f t="shared" si="195"/>
        <v>0</v>
      </c>
      <c r="AA461" s="1" t="str">
        <f t="shared" si="217"/>
        <v>A+J=</v>
      </c>
      <c r="AB461" s="7">
        <f t="shared" si="218"/>
        <v>40836</v>
      </c>
      <c r="AC461" s="5"/>
      <c r="AD461" s="1"/>
      <c r="AE461" s="7"/>
      <c r="AF461" s="1"/>
      <c r="AG461" s="1"/>
      <c r="AH461" s="1"/>
      <c r="AI461" s="1"/>
      <c r="AJ461" s="4"/>
      <c r="AK461" s="1"/>
      <c r="AL461" s="1"/>
      <c r="AM461" s="1"/>
      <c r="AN461" s="1"/>
      <c r="AO461" s="1"/>
    </row>
    <row r="462" spans="1:41" x14ac:dyDescent="0.2">
      <c r="A462" s="118">
        <f t="shared" si="209"/>
        <v>40558</v>
      </c>
      <c r="B462" s="2">
        <f t="shared" si="199"/>
        <v>302210.76712295</v>
      </c>
      <c r="C462" s="2">
        <f t="shared" si="210"/>
        <v>278082.52937521</v>
      </c>
      <c r="D462" s="50">
        <f t="shared" si="211"/>
        <v>3175.88</v>
      </c>
      <c r="E462" s="3">
        <f>IF(K462=1,VLOOKUP(A461,[1]Plan1!$AQ$43:$AS$500,3),E461)</f>
        <v>3195.89</v>
      </c>
      <c r="F462" s="7">
        <f t="shared" si="212"/>
        <v>40533</v>
      </c>
      <c r="G462" s="8">
        <f t="shared" si="200"/>
        <v>6.3006158922880307E-3</v>
      </c>
      <c r="H462" s="7">
        <f t="shared" si="213"/>
        <v>40592</v>
      </c>
      <c r="I462" s="7">
        <f t="shared" si="201"/>
        <v>40563</v>
      </c>
      <c r="J462" s="1">
        <f t="shared" si="214"/>
        <v>23</v>
      </c>
      <c r="K462" s="1">
        <f t="shared" si="202"/>
        <v>20</v>
      </c>
      <c r="L462" s="2">
        <f t="shared" si="203"/>
        <v>1.00547655</v>
      </c>
      <c r="M462" s="10">
        <f t="shared" si="197"/>
        <v>1.00829909</v>
      </c>
      <c r="N462" s="10">
        <f t="shared" si="194"/>
        <v>1.0636506814840492</v>
      </c>
      <c r="O462" s="2">
        <f t="shared" si="196"/>
        <v>1.0694758099999999</v>
      </c>
      <c r="P462" s="2">
        <f t="shared" si="204"/>
        <v>297402.53835039999</v>
      </c>
      <c r="Q462" s="9">
        <f t="shared" si="198"/>
        <v>0</v>
      </c>
      <c r="R462" s="4">
        <f t="shared" si="205"/>
        <v>0</v>
      </c>
      <c r="S462" s="59">
        <f t="shared" si="206"/>
        <v>0</v>
      </c>
      <c r="T462" s="8">
        <f t="shared" si="215"/>
        <v>6.8500000000000005E-2</v>
      </c>
      <c r="U462" s="9">
        <f t="shared" si="216"/>
        <v>61</v>
      </c>
      <c r="V462" s="9">
        <v>252</v>
      </c>
      <c r="W462" s="10">
        <f t="shared" si="207"/>
        <v>1.01616741</v>
      </c>
      <c r="X462" s="2">
        <f t="shared" si="208"/>
        <v>4808.22877255</v>
      </c>
      <c r="Y462" s="2">
        <v>0</v>
      </c>
      <c r="Z462" s="3">
        <f t="shared" si="195"/>
        <v>0</v>
      </c>
      <c r="AA462" s="1" t="str">
        <f t="shared" si="217"/>
        <v>A+J=</v>
      </c>
      <c r="AB462" s="7">
        <f t="shared" si="218"/>
        <v>40836</v>
      </c>
      <c r="AC462" s="5"/>
      <c r="AD462" s="1"/>
      <c r="AE462" s="7"/>
      <c r="AF462" s="1"/>
      <c r="AG462" s="1"/>
      <c r="AH462" s="1"/>
      <c r="AI462" s="1"/>
      <c r="AJ462" s="4"/>
      <c r="AK462" s="1"/>
      <c r="AL462" s="1"/>
      <c r="AM462" s="1"/>
      <c r="AN462" s="1"/>
      <c r="AO462" s="1"/>
    </row>
    <row r="463" spans="1:41" x14ac:dyDescent="0.2">
      <c r="A463" s="118">
        <f t="shared" si="209"/>
        <v>40559</v>
      </c>
      <c r="B463" s="2">
        <f t="shared" si="199"/>
        <v>302210.76712295</v>
      </c>
      <c r="C463" s="2">
        <f t="shared" si="210"/>
        <v>278082.52937521</v>
      </c>
      <c r="D463" s="50">
        <f t="shared" si="211"/>
        <v>3175.88</v>
      </c>
      <c r="E463" s="3">
        <f>IF(K463=1,VLOOKUP(A462,[1]Plan1!$AQ$43:$AS$500,3),E462)</f>
        <v>3195.89</v>
      </c>
      <c r="F463" s="7">
        <f t="shared" si="212"/>
        <v>40533</v>
      </c>
      <c r="G463" s="8">
        <f t="shared" si="200"/>
        <v>6.3006158922880307E-3</v>
      </c>
      <c r="H463" s="7">
        <f t="shared" si="213"/>
        <v>40592</v>
      </c>
      <c r="I463" s="7">
        <f t="shared" si="201"/>
        <v>40563</v>
      </c>
      <c r="J463" s="1">
        <f t="shared" si="214"/>
        <v>23</v>
      </c>
      <c r="K463" s="1">
        <f t="shared" si="202"/>
        <v>20</v>
      </c>
      <c r="L463" s="2">
        <f t="shared" si="203"/>
        <v>1.00547655</v>
      </c>
      <c r="M463" s="10">
        <f t="shared" si="197"/>
        <v>1.00829909</v>
      </c>
      <c r="N463" s="10">
        <f t="shared" si="194"/>
        <v>1.0636506814840492</v>
      </c>
      <c r="O463" s="2">
        <f t="shared" si="196"/>
        <v>1.0694758099999999</v>
      </c>
      <c r="P463" s="2">
        <f t="shared" si="204"/>
        <v>297402.53835039999</v>
      </c>
      <c r="Q463" s="9">
        <f t="shared" si="198"/>
        <v>0</v>
      </c>
      <c r="R463" s="4">
        <f t="shared" si="205"/>
        <v>0</v>
      </c>
      <c r="S463" s="59">
        <f t="shared" si="206"/>
        <v>0</v>
      </c>
      <c r="T463" s="8">
        <f t="shared" si="215"/>
        <v>6.8500000000000005E-2</v>
      </c>
      <c r="U463" s="9">
        <f t="shared" si="216"/>
        <v>61</v>
      </c>
      <c r="V463" s="9">
        <v>252</v>
      </c>
      <c r="W463" s="10">
        <f t="shared" si="207"/>
        <v>1.01616741</v>
      </c>
      <c r="X463" s="2">
        <f t="shared" si="208"/>
        <v>4808.22877255</v>
      </c>
      <c r="Y463" s="2">
        <v>0</v>
      </c>
      <c r="Z463" s="3">
        <f t="shared" si="195"/>
        <v>0</v>
      </c>
      <c r="AA463" s="1" t="str">
        <f t="shared" si="217"/>
        <v>A+J=</v>
      </c>
      <c r="AB463" s="7">
        <f t="shared" si="218"/>
        <v>40836</v>
      </c>
      <c r="AC463" s="5"/>
      <c r="AD463" s="1"/>
      <c r="AE463" s="7"/>
      <c r="AF463" s="1"/>
      <c r="AG463" s="1"/>
      <c r="AH463" s="1"/>
      <c r="AI463" s="1"/>
      <c r="AJ463" s="4"/>
      <c r="AK463" s="1"/>
      <c r="AL463" s="1"/>
      <c r="AM463" s="1"/>
      <c r="AN463" s="1"/>
      <c r="AO463" s="1"/>
    </row>
    <row r="464" spans="1:41" x14ac:dyDescent="0.2">
      <c r="A464" s="118">
        <f t="shared" si="209"/>
        <v>40560</v>
      </c>
      <c r="B464" s="2">
        <f t="shared" si="199"/>
        <v>302210.76712295</v>
      </c>
      <c r="C464" s="2">
        <f t="shared" si="210"/>
        <v>278082.52937521</v>
      </c>
      <c r="D464" s="50">
        <f t="shared" si="211"/>
        <v>3175.88</v>
      </c>
      <c r="E464" s="3">
        <f>IF(K464=1,VLOOKUP(A463,[1]Plan1!$AQ$43:$AS$500,3),E463)</f>
        <v>3195.89</v>
      </c>
      <c r="F464" s="7">
        <f t="shared" si="212"/>
        <v>40533</v>
      </c>
      <c r="G464" s="8">
        <f t="shared" si="200"/>
        <v>6.3006158922880307E-3</v>
      </c>
      <c r="H464" s="7">
        <f t="shared" si="213"/>
        <v>40592</v>
      </c>
      <c r="I464" s="7">
        <f t="shared" si="201"/>
        <v>40563</v>
      </c>
      <c r="J464" s="1">
        <f t="shared" si="214"/>
        <v>23</v>
      </c>
      <c r="K464" s="1">
        <f t="shared" si="202"/>
        <v>20</v>
      </c>
      <c r="L464" s="2">
        <f t="shared" si="203"/>
        <v>1.00547655</v>
      </c>
      <c r="M464" s="10">
        <f t="shared" si="197"/>
        <v>1.00829909</v>
      </c>
      <c r="N464" s="10">
        <f t="shared" si="194"/>
        <v>1.0636506814840492</v>
      </c>
      <c r="O464" s="2">
        <f t="shared" si="196"/>
        <v>1.0694758099999999</v>
      </c>
      <c r="P464" s="2">
        <f t="shared" si="204"/>
        <v>297402.53835039999</v>
      </c>
      <c r="Q464" s="9">
        <f t="shared" si="198"/>
        <v>0</v>
      </c>
      <c r="R464" s="4">
        <f t="shared" si="205"/>
        <v>0</v>
      </c>
      <c r="S464" s="59">
        <f t="shared" si="206"/>
        <v>0</v>
      </c>
      <c r="T464" s="8">
        <f t="shared" si="215"/>
        <v>6.8500000000000005E-2</v>
      </c>
      <c r="U464" s="9">
        <f t="shared" si="216"/>
        <v>61</v>
      </c>
      <c r="V464" s="9">
        <v>252</v>
      </c>
      <c r="W464" s="10">
        <f t="shared" si="207"/>
        <v>1.01616741</v>
      </c>
      <c r="X464" s="2">
        <f t="shared" si="208"/>
        <v>4808.22877255</v>
      </c>
      <c r="Y464" s="2">
        <v>0</v>
      </c>
      <c r="Z464" s="3">
        <f t="shared" si="195"/>
        <v>0</v>
      </c>
      <c r="AA464" s="1" t="str">
        <f t="shared" si="217"/>
        <v>A+J=</v>
      </c>
      <c r="AB464" s="7">
        <f t="shared" si="218"/>
        <v>40836</v>
      </c>
      <c r="AC464" s="5"/>
      <c r="AD464" s="1"/>
      <c r="AE464" s="7"/>
      <c r="AF464" s="1"/>
      <c r="AG464" s="1"/>
      <c r="AH464" s="1"/>
      <c r="AI464" s="1"/>
      <c r="AJ464" s="4"/>
      <c r="AK464" s="1"/>
      <c r="AL464" s="1"/>
      <c r="AM464" s="1"/>
      <c r="AN464" s="1"/>
      <c r="AO464" s="1"/>
    </row>
    <row r="465" spans="1:41" x14ac:dyDescent="0.2">
      <c r="A465" s="118">
        <f t="shared" si="209"/>
        <v>40561</v>
      </c>
      <c r="B465" s="2">
        <f t="shared" si="199"/>
        <v>302372.79489536001</v>
      </c>
      <c r="C465" s="2">
        <f t="shared" si="210"/>
        <v>278082.52937521</v>
      </c>
      <c r="D465" s="50">
        <f t="shared" si="211"/>
        <v>3175.88</v>
      </c>
      <c r="E465" s="3">
        <f>IF(K465=1,VLOOKUP(A464,[1]Plan1!$AQ$43:$AS$500,3),E464)</f>
        <v>3195.89</v>
      </c>
      <c r="F465" s="7">
        <f t="shared" si="212"/>
        <v>40533</v>
      </c>
      <c r="G465" s="8">
        <f t="shared" si="200"/>
        <v>6.3006158922880307E-3</v>
      </c>
      <c r="H465" s="7">
        <f t="shared" si="213"/>
        <v>40592</v>
      </c>
      <c r="I465" s="7">
        <f t="shared" si="201"/>
        <v>40563</v>
      </c>
      <c r="J465" s="1">
        <f t="shared" si="214"/>
        <v>23</v>
      </c>
      <c r="K465" s="1">
        <f t="shared" si="202"/>
        <v>21</v>
      </c>
      <c r="L465" s="2">
        <f t="shared" si="203"/>
        <v>1.00575116</v>
      </c>
      <c r="M465" s="10">
        <f t="shared" si="197"/>
        <v>1.00829909</v>
      </c>
      <c r="N465" s="10">
        <f t="shared" si="194"/>
        <v>1.0636506814840492</v>
      </c>
      <c r="O465" s="2">
        <f t="shared" si="196"/>
        <v>1.0697679</v>
      </c>
      <c r="P465" s="2">
        <f t="shared" si="204"/>
        <v>297483.7634764</v>
      </c>
      <c r="Q465" s="9">
        <f t="shared" si="198"/>
        <v>0</v>
      </c>
      <c r="R465" s="4">
        <f t="shared" si="205"/>
        <v>0</v>
      </c>
      <c r="S465" s="59">
        <f t="shared" si="206"/>
        <v>0</v>
      </c>
      <c r="T465" s="8">
        <f t="shared" si="215"/>
        <v>6.8500000000000005E-2</v>
      </c>
      <c r="U465" s="9">
        <f t="shared" si="216"/>
        <v>62</v>
      </c>
      <c r="V465" s="9">
        <v>252</v>
      </c>
      <c r="W465" s="10">
        <f t="shared" si="207"/>
        <v>1.016434616</v>
      </c>
      <c r="X465" s="2">
        <f t="shared" si="208"/>
        <v>4889.0314189600003</v>
      </c>
      <c r="Y465" s="2">
        <v>0</v>
      </c>
      <c r="Z465" s="3">
        <f t="shared" si="195"/>
        <v>0</v>
      </c>
      <c r="AA465" s="1" t="str">
        <f t="shared" si="217"/>
        <v>A+J=</v>
      </c>
      <c r="AB465" s="7">
        <f t="shared" si="218"/>
        <v>40836</v>
      </c>
      <c r="AC465" s="5"/>
      <c r="AD465" s="1"/>
      <c r="AE465" s="7"/>
      <c r="AF465" s="1"/>
      <c r="AG465" s="1"/>
      <c r="AH465" s="1"/>
      <c r="AI465" s="1"/>
      <c r="AJ465" s="4"/>
      <c r="AK465" s="1"/>
      <c r="AL465" s="1"/>
      <c r="AM465" s="1"/>
      <c r="AN465" s="1"/>
      <c r="AO465" s="1"/>
    </row>
    <row r="466" spans="1:41" x14ac:dyDescent="0.2">
      <c r="A466" s="118">
        <f t="shared" si="209"/>
        <v>40562</v>
      </c>
      <c r="B466" s="2">
        <f t="shared" si="199"/>
        <v>302534.91235046001</v>
      </c>
      <c r="C466" s="2">
        <f t="shared" si="210"/>
        <v>278082.52937521</v>
      </c>
      <c r="D466" s="50">
        <f t="shared" si="211"/>
        <v>3175.88</v>
      </c>
      <c r="E466" s="3">
        <f>IF(K466=1,VLOOKUP(A465,[1]Plan1!$AQ$43:$AS$500,3),E465)</f>
        <v>3195.89</v>
      </c>
      <c r="F466" s="7">
        <f t="shared" si="212"/>
        <v>40533</v>
      </c>
      <c r="G466" s="8">
        <f t="shared" si="200"/>
        <v>6.3006158922880307E-3</v>
      </c>
      <c r="H466" s="7">
        <f t="shared" si="213"/>
        <v>40592</v>
      </c>
      <c r="I466" s="7">
        <f t="shared" si="201"/>
        <v>40563</v>
      </c>
      <c r="J466" s="1">
        <f t="shared" si="214"/>
        <v>23</v>
      </c>
      <c r="K466" s="1">
        <f t="shared" si="202"/>
        <v>22</v>
      </c>
      <c r="L466" s="2">
        <f t="shared" si="203"/>
        <v>1.0060258500000001</v>
      </c>
      <c r="M466" s="10">
        <f t="shared" si="197"/>
        <v>1.00829909</v>
      </c>
      <c r="N466" s="10">
        <f t="shared" si="194"/>
        <v>1.0636506814840492</v>
      </c>
      <c r="O466" s="2">
        <f t="shared" si="196"/>
        <v>1.07006008</v>
      </c>
      <c r="P466" s="2">
        <f t="shared" si="204"/>
        <v>297565.01362983999</v>
      </c>
      <c r="Q466" s="9">
        <f t="shared" si="198"/>
        <v>0</v>
      </c>
      <c r="R466" s="4">
        <f t="shared" si="205"/>
        <v>0</v>
      </c>
      <c r="S466" s="59">
        <f t="shared" si="206"/>
        <v>0</v>
      </c>
      <c r="T466" s="8">
        <f t="shared" si="215"/>
        <v>6.8500000000000005E-2</v>
      </c>
      <c r="U466" s="9">
        <f t="shared" si="216"/>
        <v>63</v>
      </c>
      <c r="V466" s="9">
        <v>252</v>
      </c>
      <c r="W466" s="10">
        <f t="shared" si="207"/>
        <v>1.0167018919999999</v>
      </c>
      <c r="X466" s="2">
        <f t="shared" si="208"/>
        <v>4969.8987206199999</v>
      </c>
      <c r="Y466" s="2">
        <v>0</v>
      </c>
      <c r="Z466" s="3">
        <f t="shared" si="195"/>
        <v>0</v>
      </c>
      <c r="AA466" s="1" t="str">
        <f t="shared" si="217"/>
        <v>A+J=</v>
      </c>
      <c r="AB466" s="7">
        <f t="shared" si="218"/>
        <v>40836</v>
      </c>
      <c r="AC466" s="5"/>
      <c r="AD466" s="1"/>
      <c r="AE466" s="7"/>
      <c r="AF466" s="1"/>
      <c r="AG466" s="1"/>
      <c r="AH466" s="1"/>
      <c r="AI466" s="1"/>
      <c r="AJ466" s="4"/>
      <c r="AK466" s="1"/>
      <c r="AL466" s="1"/>
      <c r="AM466" s="1"/>
      <c r="AN466" s="1"/>
      <c r="AO466" s="1"/>
    </row>
    <row r="467" spans="1:41" x14ac:dyDescent="0.2">
      <c r="A467" s="118">
        <f t="shared" si="209"/>
        <v>40563</v>
      </c>
      <c r="B467" s="2">
        <f t="shared" si="199"/>
        <v>302697.11104128999</v>
      </c>
      <c r="C467" s="2">
        <f t="shared" si="210"/>
        <v>278082.52937521</v>
      </c>
      <c r="D467" s="50">
        <f t="shared" si="211"/>
        <v>3175.88</v>
      </c>
      <c r="E467" s="3">
        <f>IF(K467=1,VLOOKUP(A466,[1]Plan1!$AQ$43:$AS$500,3),E466)</f>
        <v>3195.89</v>
      </c>
      <c r="F467" s="7">
        <f t="shared" si="212"/>
        <v>40533</v>
      </c>
      <c r="G467" s="8">
        <f t="shared" si="200"/>
        <v>6.3006158922880307E-3</v>
      </c>
      <c r="H467" s="7">
        <f t="shared" si="213"/>
        <v>40592</v>
      </c>
      <c r="I467" s="7">
        <f t="shared" si="201"/>
        <v>40563</v>
      </c>
      <c r="J467" s="1">
        <f t="shared" si="214"/>
        <v>23</v>
      </c>
      <c r="K467" s="1">
        <f t="shared" si="202"/>
        <v>23</v>
      </c>
      <c r="L467" s="2">
        <f t="shared" si="203"/>
        <v>1.00630061</v>
      </c>
      <c r="M467" s="10">
        <f t="shared" si="197"/>
        <v>1.00829909</v>
      </c>
      <c r="N467" s="10">
        <f t="shared" si="194"/>
        <v>1.0636506814840492</v>
      </c>
      <c r="O467" s="2">
        <f t="shared" si="196"/>
        <v>1.07035232</v>
      </c>
      <c r="P467" s="2">
        <f t="shared" si="204"/>
        <v>297646.28046822001</v>
      </c>
      <c r="Q467" s="9">
        <f t="shared" si="198"/>
        <v>0</v>
      </c>
      <c r="R467" s="4">
        <f t="shared" si="205"/>
        <v>0</v>
      </c>
      <c r="S467" s="59">
        <f t="shared" si="206"/>
        <v>0</v>
      </c>
      <c r="T467" s="8">
        <f t="shared" si="215"/>
        <v>6.8500000000000005E-2</v>
      </c>
      <c r="U467" s="9">
        <f t="shared" si="216"/>
        <v>64</v>
      </c>
      <c r="V467" s="9">
        <v>252</v>
      </c>
      <c r="W467" s="10">
        <f t="shared" si="207"/>
        <v>1.0169692379999999</v>
      </c>
      <c r="X467" s="2">
        <f t="shared" si="208"/>
        <v>5050.8305730700004</v>
      </c>
      <c r="Y467" s="2">
        <v>0</v>
      </c>
      <c r="Z467" s="3">
        <f t="shared" si="195"/>
        <v>0</v>
      </c>
      <c r="AA467" s="1" t="str">
        <f t="shared" si="217"/>
        <v>A+J=</v>
      </c>
      <c r="AB467" s="7">
        <f t="shared" si="218"/>
        <v>40836</v>
      </c>
      <c r="AC467" s="5"/>
      <c r="AD467" s="1"/>
      <c r="AE467" s="7"/>
      <c r="AF467" s="1"/>
      <c r="AG467" s="1"/>
      <c r="AH467" s="1"/>
      <c r="AI467" s="1"/>
      <c r="AJ467" s="4"/>
      <c r="AK467" s="1"/>
      <c r="AL467" s="1"/>
      <c r="AM467" s="1"/>
      <c r="AN467" s="1"/>
      <c r="AO467" s="1"/>
    </row>
    <row r="468" spans="1:41" x14ac:dyDescent="0.2">
      <c r="A468" s="118">
        <f t="shared" si="209"/>
        <v>40564</v>
      </c>
      <c r="B468" s="2">
        <f t="shared" si="199"/>
        <v>302895.92440036999</v>
      </c>
      <c r="C468" s="2">
        <f t="shared" si="210"/>
        <v>278082.52937521</v>
      </c>
      <c r="D468" s="50">
        <f t="shared" si="211"/>
        <v>3195.89</v>
      </c>
      <c r="E468" s="3">
        <f>IF(K468=1,VLOOKUP(A467,[1]Plan1!$AQ$43:$AS$500,3),E467)</f>
        <v>3222.42</v>
      </c>
      <c r="F468" s="7">
        <f t="shared" si="212"/>
        <v>40564</v>
      </c>
      <c r="G468" s="8">
        <f t="shared" si="200"/>
        <v>8.3012869654464083E-3</v>
      </c>
      <c r="H468" s="7">
        <f t="shared" si="213"/>
        <v>40592</v>
      </c>
      <c r="I468" s="7">
        <f t="shared" si="201"/>
        <v>40592</v>
      </c>
      <c r="J468" s="1">
        <f t="shared" si="214"/>
        <v>21</v>
      </c>
      <c r="K468" s="1">
        <f t="shared" si="202"/>
        <v>1</v>
      </c>
      <c r="L468" s="2">
        <f t="shared" si="203"/>
        <v>1.00039374</v>
      </c>
      <c r="M468" s="10">
        <f t="shared" si="197"/>
        <v>1.00630061</v>
      </c>
      <c r="N468" s="10">
        <f t="shared" si="194"/>
        <v>1.0703523296043145</v>
      </c>
      <c r="O468" s="2">
        <f t="shared" si="196"/>
        <v>1.07077377</v>
      </c>
      <c r="P468" s="2">
        <f t="shared" si="204"/>
        <v>297763.47835022002</v>
      </c>
      <c r="Q468" s="9">
        <f t="shared" si="198"/>
        <v>0</v>
      </c>
      <c r="R468" s="4">
        <f t="shared" si="205"/>
        <v>0</v>
      </c>
      <c r="S468" s="59">
        <f t="shared" si="206"/>
        <v>0</v>
      </c>
      <c r="T468" s="8">
        <f t="shared" si="215"/>
        <v>6.8500000000000005E-2</v>
      </c>
      <c r="U468" s="9">
        <f t="shared" si="216"/>
        <v>65</v>
      </c>
      <c r="V468" s="9">
        <v>252</v>
      </c>
      <c r="W468" s="10">
        <f t="shared" si="207"/>
        <v>1.017236654</v>
      </c>
      <c r="X468" s="2">
        <f t="shared" si="208"/>
        <v>5132.4460501499998</v>
      </c>
      <c r="Y468" s="2">
        <v>0</v>
      </c>
      <c r="Z468" s="3">
        <f t="shared" si="195"/>
        <v>0</v>
      </c>
      <c r="AA468" s="1" t="str">
        <f t="shared" si="217"/>
        <v>A+J=</v>
      </c>
      <c r="AB468" s="7">
        <f t="shared" si="218"/>
        <v>40836</v>
      </c>
      <c r="AC468" s="5"/>
      <c r="AD468" s="1"/>
      <c r="AE468" s="7"/>
      <c r="AF468" s="1"/>
      <c r="AG468" s="1"/>
      <c r="AH468" s="1"/>
      <c r="AI468" s="1"/>
      <c r="AJ468" s="4"/>
      <c r="AK468" s="1"/>
      <c r="AL468" s="1"/>
      <c r="AM468" s="1"/>
      <c r="AN468" s="1"/>
      <c r="AO468" s="1"/>
    </row>
    <row r="469" spans="1:41" x14ac:dyDescent="0.2">
      <c r="A469" s="118">
        <f t="shared" si="209"/>
        <v>40565</v>
      </c>
      <c r="B469" s="2">
        <f t="shared" si="199"/>
        <v>303094.86686218</v>
      </c>
      <c r="C469" s="2">
        <f t="shared" si="210"/>
        <v>278082.52937521</v>
      </c>
      <c r="D469" s="50">
        <f t="shared" si="211"/>
        <v>3195.89</v>
      </c>
      <c r="E469" s="3">
        <f>IF(K469=1,VLOOKUP(A468,[1]Plan1!$AQ$43:$AS$500,3),E468)</f>
        <v>3222.42</v>
      </c>
      <c r="F469" s="7">
        <f t="shared" si="212"/>
        <v>40564</v>
      </c>
      <c r="G469" s="8">
        <f t="shared" si="200"/>
        <v>8.3012869654464083E-3</v>
      </c>
      <c r="H469" s="7">
        <f t="shared" si="213"/>
        <v>40592</v>
      </c>
      <c r="I469" s="7">
        <f t="shared" si="201"/>
        <v>40592</v>
      </c>
      <c r="J469" s="1">
        <f t="shared" si="214"/>
        <v>21</v>
      </c>
      <c r="K469" s="1">
        <f t="shared" si="202"/>
        <v>2</v>
      </c>
      <c r="L469" s="2">
        <f t="shared" si="203"/>
        <v>1.00078764</v>
      </c>
      <c r="M469" s="10">
        <f t="shared" si="197"/>
        <v>1.00630061</v>
      </c>
      <c r="N469" s="10">
        <f t="shared" si="194"/>
        <v>1.0703523296043145</v>
      </c>
      <c r="O469" s="2">
        <f t="shared" si="196"/>
        <v>1.07119538</v>
      </c>
      <c r="P469" s="2">
        <f t="shared" si="204"/>
        <v>297880.72072543</v>
      </c>
      <c r="Q469" s="9">
        <f t="shared" si="198"/>
        <v>0</v>
      </c>
      <c r="R469" s="4">
        <f t="shared" si="205"/>
        <v>0</v>
      </c>
      <c r="S469" s="59">
        <f t="shared" si="206"/>
        <v>0</v>
      </c>
      <c r="T469" s="8">
        <f t="shared" si="215"/>
        <v>6.8500000000000005E-2</v>
      </c>
      <c r="U469" s="9">
        <f t="shared" si="216"/>
        <v>66</v>
      </c>
      <c r="V469" s="9">
        <v>252</v>
      </c>
      <c r="W469" s="10">
        <f t="shared" si="207"/>
        <v>1.0175041410000001</v>
      </c>
      <c r="X469" s="2">
        <f t="shared" si="208"/>
        <v>5214.1461367499996</v>
      </c>
      <c r="Y469" s="2">
        <v>0</v>
      </c>
      <c r="Z469" s="3">
        <f t="shared" si="195"/>
        <v>0</v>
      </c>
      <c r="AA469" s="1" t="str">
        <f t="shared" si="217"/>
        <v>A+J=</v>
      </c>
      <c r="AB469" s="7">
        <f t="shared" si="218"/>
        <v>40836</v>
      </c>
      <c r="AC469" s="5"/>
      <c r="AD469" s="1"/>
      <c r="AE469" s="7"/>
      <c r="AF469" s="1"/>
      <c r="AG469" s="1"/>
      <c r="AH469" s="1"/>
      <c r="AI469" s="1"/>
      <c r="AJ469" s="4"/>
      <c r="AK469" s="1"/>
      <c r="AL469" s="1"/>
      <c r="AM469" s="1"/>
      <c r="AN469" s="1"/>
      <c r="AO469" s="1"/>
    </row>
    <row r="470" spans="1:41" x14ac:dyDescent="0.2">
      <c r="A470" s="118">
        <f t="shared" si="209"/>
        <v>40566</v>
      </c>
      <c r="B470" s="2">
        <f t="shared" si="199"/>
        <v>303094.86686218</v>
      </c>
      <c r="C470" s="2">
        <f t="shared" si="210"/>
        <v>278082.52937521</v>
      </c>
      <c r="D470" s="50">
        <f t="shared" si="211"/>
        <v>3195.89</v>
      </c>
      <c r="E470" s="3">
        <f>IF(K470=1,VLOOKUP(A469,[1]Plan1!$AQ$43:$AS$500,3),E469)</f>
        <v>3222.42</v>
      </c>
      <c r="F470" s="7">
        <f t="shared" si="212"/>
        <v>40564</v>
      </c>
      <c r="G470" s="8">
        <f t="shared" si="200"/>
        <v>8.3012869654464083E-3</v>
      </c>
      <c r="H470" s="7">
        <f t="shared" si="213"/>
        <v>40592</v>
      </c>
      <c r="I470" s="7">
        <f t="shared" si="201"/>
        <v>40592</v>
      </c>
      <c r="J470" s="1">
        <f t="shared" si="214"/>
        <v>21</v>
      </c>
      <c r="K470" s="1">
        <f t="shared" si="202"/>
        <v>2</v>
      </c>
      <c r="L470" s="2">
        <f t="shared" si="203"/>
        <v>1.00078764</v>
      </c>
      <c r="M470" s="10">
        <f t="shared" si="197"/>
        <v>1.00630061</v>
      </c>
      <c r="N470" s="10">
        <f t="shared" si="194"/>
        <v>1.0703523296043145</v>
      </c>
      <c r="O470" s="2">
        <f t="shared" si="196"/>
        <v>1.07119538</v>
      </c>
      <c r="P470" s="2">
        <f t="shared" si="204"/>
        <v>297880.72072543</v>
      </c>
      <c r="Q470" s="9">
        <f t="shared" si="198"/>
        <v>0</v>
      </c>
      <c r="R470" s="4">
        <f t="shared" si="205"/>
        <v>0</v>
      </c>
      <c r="S470" s="59">
        <f t="shared" si="206"/>
        <v>0</v>
      </c>
      <c r="T470" s="8">
        <f t="shared" si="215"/>
        <v>6.8500000000000005E-2</v>
      </c>
      <c r="U470" s="9">
        <f t="shared" si="216"/>
        <v>66</v>
      </c>
      <c r="V470" s="9">
        <v>252</v>
      </c>
      <c r="W470" s="10">
        <f t="shared" si="207"/>
        <v>1.0175041410000001</v>
      </c>
      <c r="X470" s="2">
        <f t="shared" si="208"/>
        <v>5214.1461367499996</v>
      </c>
      <c r="Y470" s="2">
        <v>0</v>
      </c>
      <c r="Z470" s="3">
        <f t="shared" si="195"/>
        <v>0</v>
      </c>
      <c r="AA470" s="1" t="str">
        <f t="shared" si="217"/>
        <v>A+J=</v>
      </c>
      <c r="AB470" s="7">
        <f t="shared" si="218"/>
        <v>40836</v>
      </c>
      <c r="AC470" s="5"/>
      <c r="AD470" s="1"/>
      <c r="AE470" s="7"/>
      <c r="AF470" s="1"/>
      <c r="AG470" s="1"/>
      <c r="AH470" s="1"/>
      <c r="AI470" s="1"/>
      <c r="AJ470" s="4"/>
      <c r="AK470" s="1"/>
      <c r="AL470" s="1"/>
      <c r="AM470" s="1"/>
      <c r="AN470" s="1"/>
      <c r="AO470" s="1"/>
    </row>
    <row r="471" spans="1:41" x14ac:dyDescent="0.2">
      <c r="A471" s="118">
        <f t="shared" si="209"/>
        <v>40567</v>
      </c>
      <c r="B471" s="2">
        <f t="shared" si="199"/>
        <v>303094.86686218</v>
      </c>
      <c r="C471" s="2">
        <f t="shared" si="210"/>
        <v>278082.52937521</v>
      </c>
      <c r="D471" s="50">
        <f t="shared" si="211"/>
        <v>3195.89</v>
      </c>
      <c r="E471" s="3">
        <f>IF(K471=1,VLOOKUP(A470,[1]Plan1!$AQ$43:$AS$500,3),E470)</f>
        <v>3222.42</v>
      </c>
      <c r="F471" s="7">
        <f t="shared" si="212"/>
        <v>40564</v>
      </c>
      <c r="G471" s="8">
        <f t="shared" si="200"/>
        <v>8.3012869654464083E-3</v>
      </c>
      <c r="H471" s="7">
        <f t="shared" si="213"/>
        <v>40592</v>
      </c>
      <c r="I471" s="7">
        <f t="shared" si="201"/>
        <v>40592</v>
      </c>
      <c r="J471" s="1">
        <f t="shared" si="214"/>
        <v>21</v>
      </c>
      <c r="K471" s="1">
        <f t="shared" si="202"/>
        <v>2</v>
      </c>
      <c r="L471" s="2">
        <f t="shared" si="203"/>
        <v>1.00078764</v>
      </c>
      <c r="M471" s="10">
        <f t="shared" si="197"/>
        <v>1.00630061</v>
      </c>
      <c r="N471" s="10">
        <f t="shared" si="194"/>
        <v>1.0703523296043145</v>
      </c>
      <c r="O471" s="2">
        <f t="shared" si="196"/>
        <v>1.07119538</v>
      </c>
      <c r="P471" s="2">
        <f t="shared" si="204"/>
        <v>297880.72072543</v>
      </c>
      <c r="Q471" s="9">
        <f t="shared" si="198"/>
        <v>0</v>
      </c>
      <c r="R471" s="4">
        <f t="shared" si="205"/>
        <v>0</v>
      </c>
      <c r="S471" s="59">
        <f t="shared" si="206"/>
        <v>0</v>
      </c>
      <c r="T471" s="8">
        <f t="shared" si="215"/>
        <v>6.8500000000000005E-2</v>
      </c>
      <c r="U471" s="9">
        <f t="shared" si="216"/>
        <v>66</v>
      </c>
      <c r="V471" s="9">
        <v>252</v>
      </c>
      <c r="W471" s="10">
        <f t="shared" si="207"/>
        <v>1.0175041410000001</v>
      </c>
      <c r="X471" s="2">
        <f t="shared" si="208"/>
        <v>5214.1461367499996</v>
      </c>
      <c r="Y471" s="2">
        <v>0</v>
      </c>
      <c r="Z471" s="3">
        <f t="shared" si="195"/>
        <v>0</v>
      </c>
      <c r="AA471" s="1" t="str">
        <f t="shared" si="217"/>
        <v>A+J=</v>
      </c>
      <c r="AB471" s="7">
        <f t="shared" si="218"/>
        <v>40836</v>
      </c>
      <c r="AC471" s="5"/>
      <c r="AD471" s="1"/>
      <c r="AE471" s="7"/>
      <c r="AF471" s="1"/>
      <c r="AG471" s="1"/>
      <c r="AH471" s="1"/>
      <c r="AI471" s="1"/>
      <c r="AJ471" s="4"/>
      <c r="AK471" s="1"/>
      <c r="AL471" s="1"/>
      <c r="AM471" s="1"/>
      <c r="AN471" s="1"/>
      <c r="AO471" s="1"/>
    </row>
    <row r="472" spans="1:41" x14ac:dyDescent="0.2">
      <c r="A472" s="118">
        <f t="shared" si="209"/>
        <v>40568</v>
      </c>
      <c r="B472" s="2">
        <f t="shared" si="199"/>
        <v>303293.94101963995</v>
      </c>
      <c r="C472" s="2">
        <f t="shared" si="210"/>
        <v>278082.52937521</v>
      </c>
      <c r="D472" s="50">
        <f t="shared" si="211"/>
        <v>3195.89</v>
      </c>
      <c r="E472" s="3">
        <f>IF(K472=1,VLOOKUP(A471,[1]Plan1!$AQ$43:$AS$500,3),E471)</f>
        <v>3222.42</v>
      </c>
      <c r="F472" s="7">
        <f t="shared" si="212"/>
        <v>40564</v>
      </c>
      <c r="G472" s="8">
        <f t="shared" si="200"/>
        <v>8.3012869654464083E-3</v>
      </c>
      <c r="H472" s="7">
        <f t="shared" si="213"/>
        <v>40592</v>
      </c>
      <c r="I472" s="7">
        <f t="shared" si="201"/>
        <v>40592</v>
      </c>
      <c r="J472" s="1">
        <f t="shared" si="214"/>
        <v>21</v>
      </c>
      <c r="K472" s="1">
        <f t="shared" si="202"/>
        <v>3</v>
      </c>
      <c r="L472" s="2">
        <f t="shared" si="203"/>
        <v>1.0011817000000001</v>
      </c>
      <c r="M472" s="10">
        <f t="shared" si="197"/>
        <v>1.00630061</v>
      </c>
      <c r="N472" s="10">
        <f t="shared" si="194"/>
        <v>1.0703523296043145</v>
      </c>
      <c r="O472" s="2">
        <f t="shared" si="196"/>
        <v>1.07161716</v>
      </c>
      <c r="P472" s="2">
        <f t="shared" si="204"/>
        <v>297998.01037466998</v>
      </c>
      <c r="Q472" s="9">
        <f t="shared" si="198"/>
        <v>0</v>
      </c>
      <c r="R472" s="4">
        <f t="shared" si="205"/>
        <v>0</v>
      </c>
      <c r="S472" s="59">
        <f t="shared" si="206"/>
        <v>0</v>
      </c>
      <c r="T472" s="8">
        <f t="shared" si="215"/>
        <v>6.8500000000000005E-2</v>
      </c>
      <c r="U472" s="9">
        <f t="shared" si="216"/>
        <v>67</v>
      </c>
      <c r="V472" s="9">
        <v>252</v>
      </c>
      <c r="W472" s="10">
        <f t="shared" si="207"/>
        <v>1.017771698</v>
      </c>
      <c r="X472" s="2">
        <f t="shared" si="208"/>
        <v>5295.9306449699998</v>
      </c>
      <c r="Y472" s="2">
        <v>0</v>
      </c>
      <c r="Z472" s="3">
        <f t="shared" si="195"/>
        <v>0</v>
      </c>
      <c r="AA472" s="1" t="str">
        <f t="shared" si="217"/>
        <v>A+J=</v>
      </c>
      <c r="AB472" s="7">
        <f t="shared" si="218"/>
        <v>40836</v>
      </c>
      <c r="AC472" s="5"/>
      <c r="AD472" s="1"/>
      <c r="AE472" s="7"/>
      <c r="AF472" s="1"/>
      <c r="AG472" s="1"/>
      <c r="AH472" s="1"/>
      <c r="AI472" s="1"/>
      <c r="AJ472" s="4"/>
      <c r="AK472" s="1"/>
      <c r="AL472" s="1"/>
      <c r="AM472" s="1"/>
      <c r="AN472" s="1"/>
      <c r="AO472" s="1"/>
    </row>
    <row r="473" spans="1:41" x14ac:dyDescent="0.2">
      <c r="A473" s="118">
        <f t="shared" si="209"/>
        <v>40569</v>
      </c>
      <c r="B473" s="2">
        <f t="shared" si="199"/>
        <v>303493.14440245996</v>
      </c>
      <c r="C473" s="2">
        <f t="shared" si="210"/>
        <v>278082.52937521</v>
      </c>
      <c r="D473" s="50">
        <f t="shared" si="211"/>
        <v>3195.89</v>
      </c>
      <c r="E473" s="3">
        <f>IF(K473=1,VLOOKUP(A472,[1]Plan1!$AQ$43:$AS$500,3),E472)</f>
        <v>3222.42</v>
      </c>
      <c r="F473" s="7">
        <f t="shared" si="212"/>
        <v>40564</v>
      </c>
      <c r="G473" s="8">
        <f t="shared" si="200"/>
        <v>8.3012869654464083E-3</v>
      </c>
      <c r="H473" s="7">
        <f t="shared" si="213"/>
        <v>40592</v>
      </c>
      <c r="I473" s="7">
        <f t="shared" si="201"/>
        <v>40592</v>
      </c>
      <c r="J473" s="1">
        <f t="shared" si="214"/>
        <v>21</v>
      </c>
      <c r="K473" s="1">
        <f t="shared" si="202"/>
        <v>4</v>
      </c>
      <c r="L473" s="2">
        <f t="shared" si="203"/>
        <v>1.0015759099999999</v>
      </c>
      <c r="M473" s="10">
        <f t="shared" si="197"/>
        <v>1.00630061</v>
      </c>
      <c r="N473" s="10">
        <f t="shared" si="194"/>
        <v>1.0703523296043145</v>
      </c>
      <c r="O473" s="2">
        <f t="shared" si="196"/>
        <v>1.0720391</v>
      </c>
      <c r="P473" s="2">
        <f t="shared" si="204"/>
        <v>298115.34451711999</v>
      </c>
      <c r="Q473" s="9">
        <f t="shared" si="198"/>
        <v>0</v>
      </c>
      <c r="R473" s="4">
        <f t="shared" si="205"/>
        <v>0</v>
      </c>
      <c r="S473" s="59">
        <f t="shared" si="206"/>
        <v>0</v>
      </c>
      <c r="T473" s="8">
        <f t="shared" si="215"/>
        <v>6.8500000000000005E-2</v>
      </c>
      <c r="U473" s="9">
        <f t="shared" si="216"/>
        <v>68</v>
      </c>
      <c r="V473" s="9">
        <v>252</v>
      </c>
      <c r="W473" s="10">
        <f t="shared" si="207"/>
        <v>1.018039326</v>
      </c>
      <c r="X473" s="2">
        <f t="shared" si="208"/>
        <v>5377.7998853400004</v>
      </c>
      <c r="Y473" s="2">
        <v>0</v>
      </c>
      <c r="Z473" s="3">
        <f t="shared" si="195"/>
        <v>0</v>
      </c>
      <c r="AA473" s="1" t="str">
        <f t="shared" si="217"/>
        <v>A+J=</v>
      </c>
      <c r="AB473" s="7">
        <f t="shared" si="218"/>
        <v>40836</v>
      </c>
      <c r="AC473" s="5"/>
      <c r="AD473" s="1"/>
      <c r="AE473" s="7"/>
      <c r="AF473" s="1"/>
      <c r="AG473" s="1"/>
      <c r="AH473" s="1"/>
      <c r="AI473" s="1"/>
      <c r="AJ473" s="4"/>
      <c r="AK473" s="1"/>
      <c r="AL473" s="1"/>
      <c r="AM473" s="1"/>
      <c r="AN473" s="1"/>
      <c r="AO473" s="1"/>
    </row>
    <row r="474" spans="1:41" x14ac:dyDescent="0.2">
      <c r="A474" s="118">
        <f t="shared" si="209"/>
        <v>40570</v>
      </c>
      <c r="B474" s="2">
        <f t="shared" si="199"/>
        <v>303692.47960483999</v>
      </c>
      <c r="C474" s="2">
        <f t="shared" si="210"/>
        <v>278082.52937521</v>
      </c>
      <c r="D474" s="50">
        <f t="shared" si="211"/>
        <v>3195.89</v>
      </c>
      <c r="E474" s="3">
        <f>IF(K474=1,VLOOKUP(A473,[1]Plan1!$AQ$43:$AS$500,3),E473)</f>
        <v>3222.42</v>
      </c>
      <c r="F474" s="7">
        <f t="shared" si="212"/>
        <v>40564</v>
      </c>
      <c r="G474" s="8">
        <f t="shared" si="200"/>
        <v>8.3012869654464083E-3</v>
      </c>
      <c r="H474" s="7">
        <f t="shared" si="213"/>
        <v>40592</v>
      </c>
      <c r="I474" s="7">
        <f t="shared" si="201"/>
        <v>40592</v>
      </c>
      <c r="J474" s="1">
        <f t="shared" si="214"/>
        <v>21</v>
      </c>
      <c r="K474" s="1">
        <f t="shared" si="202"/>
        <v>5</v>
      </c>
      <c r="L474" s="2">
        <f t="shared" si="203"/>
        <v>1.0019702699999999</v>
      </c>
      <c r="M474" s="10">
        <f t="shared" si="197"/>
        <v>1.00630061</v>
      </c>
      <c r="N474" s="10">
        <f t="shared" si="194"/>
        <v>1.0703523296043145</v>
      </c>
      <c r="O474" s="2">
        <f t="shared" si="196"/>
        <v>1.0724612099999999</v>
      </c>
      <c r="P474" s="2">
        <f t="shared" si="204"/>
        <v>298232.72593358997</v>
      </c>
      <c r="Q474" s="9">
        <f t="shared" si="198"/>
        <v>0</v>
      </c>
      <c r="R474" s="4">
        <f t="shared" si="205"/>
        <v>0</v>
      </c>
      <c r="S474" s="59">
        <f t="shared" si="206"/>
        <v>0</v>
      </c>
      <c r="T474" s="8">
        <f t="shared" si="215"/>
        <v>6.8500000000000005E-2</v>
      </c>
      <c r="U474" s="9">
        <f t="shared" si="216"/>
        <v>69</v>
      </c>
      <c r="V474" s="9">
        <v>252</v>
      </c>
      <c r="W474" s="10">
        <f t="shared" si="207"/>
        <v>1.0183070240000001</v>
      </c>
      <c r="X474" s="2">
        <f t="shared" si="208"/>
        <v>5459.7536712499996</v>
      </c>
      <c r="Y474" s="2">
        <v>0</v>
      </c>
      <c r="Z474" s="3">
        <f t="shared" si="195"/>
        <v>0</v>
      </c>
      <c r="AA474" s="1" t="str">
        <f t="shared" si="217"/>
        <v>A+J=</v>
      </c>
      <c r="AB474" s="7">
        <f t="shared" si="218"/>
        <v>40836</v>
      </c>
      <c r="AC474" s="5"/>
      <c r="AD474" s="1"/>
      <c r="AE474" s="7"/>
      <c r="AF474" s="1"/>
      <c r="AG474" s="1"/>
      <c r="AH474" s="1"/>
      <c r="AI474" s="1"/>
      <c r="AJ474" s="4"/>
      <c r="AK474" s="1"/>
      <c r="AL474" s="1"/>
      <c r="AM474" s="1"/>
      <c r="AN474" s="1"/>
      <c r="AO474" s="1"/>
    </row>
    <row r="475" spans="1:41" x14ac:dyDescent="0.2">
      <c r="A475" s="118">
        <f t="shared" si="209"/>
        <v>40571</v>
      </c>
      <c r="B475" s="2">
        <f t="shared" si="199"/>
        <v>303891.94385692</v>
      </c>
      <c r="C475" s="2">
        <f t="shared" si="210"/>
        <v>278082.52937521</v>
      </c>
      <c r="D475" s="50">
        <f t="shared" si="211"/>
        <v>3195.89</v>
      </c>
      <c r="E475" s="3">
        <f>IF(K475=1,VLOOKUP(A474,[1]Plan1!$AQ$43:$AS$500,3),E474)</f>
        <v>3222.42</v>
      </c>
      <c r="F475" s="7">
        <f t="shared" si="212"/>
        <v>40564</v>
      </c>
      <c r="G475" s="8">
        <f t="shared" si="200"/>
        <v>8.3012869654464083E-3</v>
      </c>
      <c r="H475" s="7">
        <f t="shared" si="213"/>
        <v>40592</v>
      </c>
      <c r="I475" s="7">
        <f t="shared" si="201"/>
        <v>40592</v>
      </c>
      <c r="J475" s="1">
        <f t="shared" si="214"/>
        <v>21</v>
      </c>
      <c r="K475" s="1">
        <f t="shared" si="202"/>
        <v>6</v>
      </c>
      <c r="L475" s="2">
        <f t="shared" si="203"/>
        <v>1.0023647899999999</v>
      </c>
      <c r="M475" s="10">
        <f t="shared" si="197"/>
        <v>1.00630061</v>
      </c>
      <c r="N475" s="10">
        <f t="shared" si="194"/>
        <v>1.0703523296043145</v>
      </c>
      <c r="O475" s="2">
        <f t="shared" si="196"/>
        <v>1.07288348</v>
      </c>
      <c r="P475" s="2">
        <f t="shared" si="204"/>
        <v>298350.15184327</v>
      </c>
      <c r="Q475" s="9">
        <f t="shared" si="198"/>
        <v>0</v>
      </c>
      <c r="R475" s="4">
        <f t="shared" si="205"/>
        <v>0</v>
      </c>
      <c r="S475" s="59">
        <f t="shared" si="206"/>
        <v>0</v>
      </c>
      <c r="T475" s="8">
        <f t="shared" si="215"/>
        <v>6.8500000000000005E-2</v>
      </c>
      <c r="U475" s="9">
        <f t="shared" si="216"/>
        <v>70</v>
      </c>
      <c r="V475" s="9">
        <v>252</v>
      </c>
      <c r="W475" s="10">
        <f t="shared" si="207"/>
        <v>1.0185747919999999</v>
      </c>
      <c r="X475" s="2">
        <f t="shared" si="208"/>
        <v>5541.7920136499997</v>
      </c>
      <c r="Y475" s="2">
        <v>0</v>
      </c>
      <c r="Z475" s="3">
        <f t="shared" si="195"/>
        <v>0</v>
      </c>
      <c r="AA475" s="1" t="str">
        <f t="shared" si="217"/>
        <v>A+J=</v>
      </c>
      <c r="AB475" s="7">
        <f t="shared" si="218"/>
        <v>40836</v>
      </c>
      <c r="AC475" s="5"/>
      <c r="AD475" s="1"/>
      <c r="AE475" s="7"/>
      <c r="AF475" s="1"/>
      <c r="AG475" s="1"/>
      <c r="AH475" s="1"/>
      <c r="AI475" s="1"/>
      <c r="AJ475" s="4"/>
      <c r="AK475" s="1"/>
      <c r="AL475" s="1"/>
      <c r="AM475" s="1"/>
      <c r="AN475" s="1"/>
      <c r="AO475" s="1"/>
    </row>
    <row r="476" spans="1:41" x14ac:dyDescent="0.2">
      <c r="A476" s="118">
        <f t="shared" si="209"/>
        <v>40572</v>
      </c>
      <c r="B476" s="2">
        <f t="shared" si="199"/>
        <v>304091.54318402999</v>
      </c>
      <c r="C476" s="2">
        <f t="shared" si="210"/>
        <v>278082.52937521</v>
      </c>
      <c r="D476" s="50">
        <f t="shared" si="211"/>
        <v>3195.89</v>
      </c>
      <c r="E476" s="3">
        <f>IF(K476=1,VLOOKUP(A475,[1]Plan1!$AQ$43:$AS$500,3),E475)</f>
        <v>3222.42</v>
      </c>
      <c r="F476" s="7">
        <f t="shared" si="212"/>
        <v>40564</v>
      </c>
      <c r="G476" s="8">
        <f t="shared" si="200"/>
        <v>8.3012869654464083E-3</v>
      </c>
      <c r="H476" s="7">
        <f t="shared" si="213"/>
        <v>40592</v>
      </c>
      <c r="I476" s="7">
        <f t="shared" si="201"/>
        <v>40592</v>
      </c>
      <c r="J476" s="1">
        <f t="shared" si="214"/>
        <v>21</v>
      </c>
      <c r="K476" s="1">
        <f t="shared" si="202"/>
        <v>7</v>
      </c>
      <c r="L476" s="2">
        <f t="shared" si="203"/>
        <v>1.00275947</v>
      </c>
      <c r="M476" s="10">
        <f t="shared" si="197"/>
        <v>1.00630061</v>
      </c>
      <c r="N476" s="10">
        <f t="shared" si="194"/>
        <v>1.0703523296043145</v>
      </c>
      <c r="O476" s="2">
        <f t="shared" si="196"/>
        <v>1.0733059300000001</v>
      </c>
      <c r="P476" s="2">
        <f t="shared" si="204"/>
        <v>298467.62780780997</v>
      </c>
      <c r="Q476" s="9">
        <f t="shared" si="198"/>
        <v>0</v>
      </c>
      <c r="R476" s="4">
        <f t="shared" si="205"/>
        <v>0</v>
      </c>
      <c r="S476" s="59">
        <f t="shared" si="206"/>
        <v>0</v>
      </c>
      <c r="T476" s="8">
        <f t="shared" si="215"/>
        <v>6.8500000000000005E-2</v>
      </c>
      <c r="U476" s="9">
        <f t="shared" si="216"/>
        <v>71</v>
      </c>
      <c r="V476" s="9">
        <v>252</v>
      </c>
      <c r="W476" s="10">
        <f t="shared" si="207"/>
        <v>1.0188426310000001</v>
      </c>
      <c r="X476" s="2">
        <f t="shared" si="208"/>
        <v>5623.9153762200003</v>
      </c>
      <c r="Y476" s="2">
        <v>0</v>
      </c>
      <c r="Z476" s="3">
        <f t="shared" si="195"/>
        <v>0</v>
      </c>
      <c r="AA476" s="1" t="str">
        <f t="shared" si="217"/>
        <v>A+J=</v>
      </c>
      <c r="AB476" s="7">
        <f t="shared" si="218"/>
        <v>40836</v>
      </c>
      <c r="AC476" s="5"/>
      <c r="AD476" s="1"/>
      <c r="AE476" s="7"/>
      <c r="AF476" s="1"/>
      <c r="AG476" s="1"/>
      <c r="AH476" s="1"/>
      <c r="AI476" s="1"/>
      <c r="AJ476" s="4"/>
      <c r="AK476" s="1"/>
      <c r="AL476" s="1"/>
      <c r="AM476" s="1"/>
      <c r="AN476" s="1"/>
      <c r="AO476" s="1"/>
    </row>
    <row r="477" spans="1:41" x14ac:dyDescent="0.2">
      <c r="A477" s="118">
        <f t="shared" si="209"/>
        <v>40573</v>
      </c>
      <c r="B477" s="2">
        <f t="shared" si="199"/>
        <v>304091.54318402999</v>
      </c>
      <c r="C477" s="2">
        <f t="shared" si="210"/>
        <v>278082.52937521</v>
      </c>
      <c r="D477" s="50">
        <f t="shared" si="211"/>
        <v>3195.89</v>
      </c>
      <c r="E477" s="3">
        <f>IF(K477=1,VLOOKUP(A476,[1]Plan1!$AQ$43:$AS$500,3),E476)</f>
        <v>3222.42</v>
      </c>
      <c r="F477" s="7">
        <f t="shared" si="212"/>
        <v>40564</v>
      </c>
      <c r="G477" s="8">
        <f t="shared" si="200"/>
        <v>8.3012869654464083E-3</v>
      </c>
      <c r="H477" s="7">
        <f t="shared" si="213"/>
        <v>40592</v>
      </c>
      <c r="I477" s="7">
        <f t="shared" si="201"/>
        <v>40592</v>
      </c>
      <c r="J477" s="1">
        <f t="shared" si="214"/>
        <v>21</v>
      </c>
      <c r="K477" s="1">
        <f t="shared" si="202"/>
        <v>7</v>
      </c>
      <c r="L477" s="2">
        <f t="shared" si="203"/>
        <v>1.00275947</v>
      </c>
      <c r="M477" s="10">
        <f t="shared" si="197"/>
        <v>1.00630061</v>
      </c>
      <c r="N477" s="10">
        <f t="shared" si="194"/>
        <v>1.0703523296043145</v>
      </c>
      <c r="O477" s="2">
        <f t="shared" si="196"/>
        <v>1.0733059300000001</v>
      </c>
      <c r="P477" s="2">
        <f t="shared" si="204"/>
        <v>298467.62780780997</v>
      </c>
      <c r="Q477" s="9">
        <f t="shared" si="198"/>
        <v>0</v>
      </c>
      <c r="R477" s="4">
        <f t="shared" si="205"/>
        <v>0</v>
      </c>
      <c r="S477" s="59">
        <f t="shared" si="206"/>
        <v>0</v>
      </c>
      <c r="T477" s="8">
        <f t="shared" si="215"/>
        <v>6.8500000000000005E-2</v>
      </c>
      <c r="U477" s="9">
        <f t="shared" si="216"/>
        <v>71</v>
      </c>
      <c r="V477" s="9">
        <v>252</v>
      </c>
      <c r="W477" s="10">
        <f t="shared" si="207"/>
        <v>1.0188426310000001</v>
      </c>
      <c r="X477" s="2">
        <f t="shared" si="208"/>
        <v>5623.9153762200003</v>
      </c>
      <c r="Y477" s="2">
        <v>0</v>
      </c>
      <c r="Z477" s="3">
        <f t="shared" si="195"/>
        <v>0</v>
      </c>
      <c r="AA477" s="1" t="str">
        <f t="shared" si="217"/>
        <v>A+J=</v>
      </c>
      <c r="AB477" s="7">
        <f t="shared" si="218"/>
        <v>40836</v>
      </c>
      <c r="AC477" s="5"/>
      <c r="AD477" s="1"/>
      <c r="AE477" s="7"/>
      <c r="AF477" s="1"/>
      <c r="AG477" s="1"/>
      <c r="AH477" s="1"/>
      <c r="AI477" s="1"/>
      <c r="AJ477" s="4"/>
      <c r="AK477" s="1"/>
      <c r="AL477" s="1"/>
      <c r="AM477" s="1"/>
      <c r="AN477" s="1"/>
      <c r="AO477" s="1"/>
    </row>
    <row r="478" spans="1:41" x14ac:dyDescent="0.2">
      <c r="A478" s="118">
        <f t="shared" si="209"/>
        <v>40574</v>
      </c>
      <c r="B478" s="2">
        <f t="shared" si="199"/>
        <v>304091.54318402999</v>
      </c>
      <c r="C478" s="2">
        <f t="shared" si="210"/>
        <v>278082.52937521</v>
      </c>
      <c r="D478" s="50">
        <f t="shared" si="211"/>
        <v>3195.89</v>
      </c>
      <c r="E478" s="3">
        <f>IF(K478=1,VLOOKUP(A477,[1]Plan1!$AQ$43:$AS$500,3),E477)</f>
        <v>3222.42</v>
      </c>
      <c r="F478" s="7">
        <f t="shared" si="212"/>
        <v>40564</v>
      </c>
      <c r="G478" s="8">
        <f t="shared" si="200"/>
        <v>8.3012869654464083E-3</v>
      </c>
      <c r="H478" s="7">
        <f t="shared" si="213"/>
        <v>40592</v>
      </c>
      <c r="I478" s="7">
        <f t="shared" si="201"/>
        <v>40592</v>
      </c>
      <c r="J478" s="1">
        <f t="shared" si="214"/>
        <v>21</v>
      </c>
      <c r="K478" s="1">
        <f t="shared" si="202"/>
        <v>7</v>
      </c>
      <c r="L478" s="2">
        <f t="shared" si="203"/>
        <v>1.00275947</v>
      </c>
      <c r="M478" s="10">
        <f t="shared" si="197"/>
        <v>1.00630061</v>
      </c>
      <c r="N478" s="10">
        <f t="shared" si="194"/>
        <v>1.0703523296043145</v>
      </c>
      <c r="O478" s="2">
        <f t="shared" si="196"/>
        <v>1.0733059300000001</v>
      </c>
      <c r="P478" s="2">
        <f t="shared" si="204"/>
        <v>298467.62780780997</v>
      </c>
      <c r="Q478" s="9">
        <f t="shared" si="198"/>
        <v>0</v>
      </c>
      <c r="R478" s="4">
        <f t="shared" si="205"/>
        <v>0</v>
      </c>
      <c r="S478" s="59">
        <f t="shared" si="206"/>
        <v>0</v>
      </c>
      <c r="T478" s="8">
        <f t="shared" si="215"/>
        <v>6.8500000000000005E-2</v>
      </c>
      <c r="U478" s="9">
        <f t="shared" si="216"/>
        <v>71</v>
      </c>
      <c r="V478" s="9">
        <v>252</v>
      </c>
      <c r="W478" s="10">
        <f t="shared" si="207"/>
        <v>1.0188426310000001</v>
      </c>
      <c r="X478" s="2">
        <f t="shared" si="208"/>
        <v>5623.9153762200003</v>
      </c>
      <c r="Y478" s="2">
        <v>0</v>
      </c>
      <c r="Z478" s="3">
        <f t="shared" si="195"/>
        <v>0</v>
      </c>
      <c r="AA478" s="1" t="str">
        <f t="shared" si="217"/>
        <v>A+J=</v>
      </c>
      <c r="AB478" s="7">
        <f t="shared" si="218"/>
        <v>40836</v>
      </c>
      <c r="AC478" s="5"/>
      <c r="AD478" s="1"/>
      <c r="AE478" s="7"/>
      <c r="AF478" s="1"/>
      <c r="AG478" s="1"/>
      <c r="AH478" s="1"/>
      <c r="AI478" s="1"/>
      <c r="AJ478" s="4"/>
      <c r="AK478" s="1"/>
      <c r="AL478" s="1"/>
      <c r="AM478" s="1"/>
      <c r="AN478" s="1"/>
      <c r="AO478" s="1"/>
    </row>
    <row r="479" spans="1:41" x14ac:dyDescent="0.2">
      <c r="A479" s="118">
        <f t="shared" si="209"/>
        <v>40575</v>
      </c>
      <c r="B479" s="2">
        <f t="shared" si="199"/>
        <v>304291.27168487996</v>
      </c>
      <c r="C479" s="2">
        <f t="shared" si="210"/>
        <v>278082.52937521</v>
      </c>
      <c r="D479" s="50">
        <f t="shared" si="211"/>
        <v>3195.89</v>
      </c>
      <c r="E479" s="3">
        <f>IF(K479=1,VLOOKUP(A478,[1]Plan1!$AQ$43:$AS$500,3),E478)</f>
        <v>3222.42</v>
      </c>
      <c r="F479" s="7">
        <f t="shared" si="212"/>
        <v>40564</v>
      </c>
      <c r="G479" s="8">
        <f t="shared" si="200"/>
        <v>8.3012869654464083E-3</v>
      </c>
      <c r="H479" s="7">
        <f t="shared" si="213"/>
        <v>40592</v>
      </c>
      <c r="I479" s="7">
        <f t="shared" si="201"/>
        <v>40592</v>
      </c>
      <c r="J479" s="1">
        <f t="shared" si="214"/>
        <v>21</v>
      </c>
      <c r="K479" s="1">
        <f t="shared" si="202"/>
        <v>8</v>
      </c>
      <c r="L479" s="2">
        <f t="shared" si="203"/>
        <v>1.0031543000000001</v>
      </c>
      <c r="M479" s="10">
        <f t="shared" si="197"/>
        <v>1.00630061</v>
      </c>
      <c r="N479" s="10">
        <f t="shared" ref="N479:N542" si="219">IF(I479&gt;I478,N478*M479,N478)</f>
        <v>1.0703523296043145</v>
      </c>
      <c r="O479" s="2">
        <f t="shared" si="196"/>
        <v>1.0737285400000001</v>
      </c>
      <c r="P479" s="2">
        <f t="shared" si="204"/>
        <v>298585.14826554997</v>
      </c>
      <c r="Q479" s="9">
        <f t="shared" si="198"/>
        <v>0</v>
      </c>
      <c r="R479" s="4">
        <f t="shared" si="205"/>
        <v>0</v>
      </c>
      <c r="S479" s="59">
        <f t="shared" si="206"/>
        <v>0</v>
      </c>
      <c r="T479" s="8">
        <f t="shared" si="215"/>
        <v>6.8500000000000005E-2</v>
      </c>
      <c r="U479" s="9">
        <f t="shared" si="216"/>
        <v>72</v>
      </c>
      <c r="V479" s="9">
        <v>252</v>
      </c>
      <c r="W479" s="10">
        <f t="shared" si="207"/>
        <v>1.01911054</v>
      </c>
      <c r="X479" s="2">
        <f t="shared" si="208"/>
        <v>5706.1234193299997</v>
      </c>
      <c r="Y479" s="2">
        <v>0</v>
      </c>
      <c r="Z479" s="3">
        <f t="shared" si="195"/>
        <v>0</v>
      </c>
      <c r="AA479" s="1" t="str">
        <f t="shared" si="217"/>
        <v>A+J=</v>
      </c>
      <c r="AB479" s="7">
        <f t="shared" si="218"/>
        <v>40836</v>
      </c>
      <c r="AC479" s="5"/>
      <c r="AD479" s="1"/>
      <c r="AE479" s="7"/>
      <c r="AF479" s="1"/>
      <c r="AG479" s="1"/>
      <c r="AH479" s="1"/>
      <c r="AI479" s="1"/>
      <c r="AJ479" s="4"/>
      <c r="AK479" s="1"/>
      <c r="AL479" s="1"/>
      <c r="AM479" s="1"/>
      <c r="AN479" s="1"/>
      <c r="AO479" s="1"/>
    </row>
    <row r="480" spans="1:41" x14ac:dyDescent="0.2">
      <c r="A480" s="118">
        <f t="shared" si="209"/>
        <v>40576</v>
      </c>
      <c r="B480" s="2">
        <f t="shared" si="199"/>
        <v>304491.13255332003</v>
      </c>
      <c r="C480" s="2">
        <f t="shared" si="210"/>
        <v>278082.52937521</v>
      </c>
      <c r="D480" s="50">
        <f t="shared" si="211"/>
        <v>3195.89</v>
      </c>
      <c r="E480" s="3">
        <f>IF(K480=1,VLOOKUP(A479,[1]Plan1!$AQ$43:$AS$500,3),E479)</f>
        <v>3222.42</v>
      </c>
      <c r="F480" s="7">
        <f t="shared" si="212"/>
        <v>40564</v>
      </c>
      <c r="G480" s="8">
        <f t="shared" si="200"/>
        <v>8.3012869654464083E-3</v>
      </c>
      <c r="H480" s="7">
        <f t="shared" si="213"/>
        <v>40592</v>
      </c>
      <c r="I480" s="7">
        <f t="shared" si="201"/>
        <v>40592</v>
      </c>
      <c r="J480" s="1">
        <f t="shared" si="214"/>
        <v>21</v>
      </c>
      <c r="K480" s="1">
        <f t="shared" si="202"/>
        <v>9</v>
      </c>
      <c r="L480" s="2">
        <f t="shared" si="203"/>
        <v>1.00354929</v>
      </c>
      <c r="M480" s="10">
        <f t="shared" si="197"/>
        <v>1.00630061</v>
      </c>
      <c r="N480" s="10">
        <f t="shared" si="219"/>
        <v>1.0703523296043145</v>
      </c>
      <c r="O480" s="2">
        <f t="shared" si="196"/>
        <v>1.0741513199999999</v>
      </c>
      <c r="P480" s="2">
        <f t="shared" si="204"/>
        <v>298702.71599732002</v>
      </c>
      <c r="Q480" s="9">
        <f t="shared" si="198"/>
        <v>0</v>
      </c>
      <c r="R480" s="4">
        <f t="shared" si="205"/>
        <v>0</v>
      </c>
      <c r="S480" s="59">
        <f t="shared" si="206"/>
        <v>0</v>
      </c>
      <c r="T480" s="8">
        <f t="shared" si="215"/>
        <v>6.8500000000000005E-2</v>
      </c>
      <c r="U480" s="9">
        <f t="shared" si="216"/>
        <v>73</v>
      </c>
      <c r="V480" s="9">
        <v>252</v>
      </c>
      <c r="W480" s="10">
        <f t="shared" si="207"/>
        <v>1.0193785200000001</v>
      </c>
      <c r="X480" s="2">
        <f t="shared" si="208"/>
        <v>5788.4165560000001</v>
      </c>
      <c r="Y480" s="2">
        <v>0</v>
      </c>
      <c r="Z480" s="3">
        <f t="shared" si="195"/>
        <v>0</v>
      </c>
      <c r="AA480" s="1" t="str">
        <f t="shared" si="217"/>
        <v>A+J=</v>
      </c>
      <c r="AB480" s="7">
        <f t="shared" si="218"/>
        <v>40836</v>
      </c>
      <c r="AC480" s="5"/>
      <c r="AD480" s="1"/>
      <c r="AE480" s="7"/>
      <c r="AF480" s="1"/>
      <c r="AG480" s="1"/>
      <c r="AH480" s="1"/>
      <c r="AI480" s="1"/>
      <c r="AJ480" s="4"/>
      <c r="AK480" s="1"/>
      <c r="AL480" s="1"/>
      <c r="AM480" s="1"/>
      <c r="AN480" s="1"/>
      <c r="AO480" s="1"/>
    </row>
    <row r="481" spans="1:41" x14ac:dyDescent="0.2">
      <c r="A481" s="118">
        <f t="shared" si="209"/>
        <v>40577</v>
      </c>
      <c r="B481" s="2">
        <f t="shared" si="199"/>
        <v>304691.11988265999</v>
      </c>
      <c r="C481" s="2">
        <f t="shared" si="210"/>
        <v>278082.52937521</v>
      </c>
      <c r="D481" s="50">
        <f t="shared" si="211"/>
        <v>3195.89</v>
      </c>
      <c r="E481" s="3">
        <f>IF(K481=1,VLOOKUP(A480,[1]Plan1!$AQ$43:$AS$500,3),E480)</f>
        <v>3222.42</v>
      </c>
      <c r="F481" s="7">
        <f t="shared" si="212"/>
        <v>40564</v>
      </c>
      <c r="G481" s="8">
        <f t="shared" si="200"/>
        <v>8.3012869654464083E-3</v>
      </c>
      <c r="H481" s="7">
        <f t="shared" si="213"/>
        <v>40592</v>
      </c>
      <c r="I481" s="7">
        <f t="shared" si="201"/>
        <v>40592</v>
      </c>
      <c r="J481" s="1">
        <f t="shared" si="214"/>
        <v>21</v>
      </c>
      <c r="K481" s="1">
        <f t="shared" si="202"/>
        <v>10</v>
      </c>
      <c r="L481" s="2">
        <f t="shared" si="203"/>
        <v>1.00394443</v>
      </c>
      <c r="M481" s="10">
        <f t="shared" si="197"/>
        <v>1.00630061</v>
      </c>
      <c r="N481" s="10">
        <f t="shared" si="219"/>
        <v>1.0703523296043145</v>
      </c>
      <c r="O481" s="2">
        <f t="shared" si="196"/>
        <v>1.07457425</v>
      </c>
      <c r="P481" s="2">
        <f t="shared" si="204"/>
        <v>298820.32544146001</v>
      </c>
      <c r="Q481" s="9">
        <f t="shared" si="198"/>
        <v>0</v>
      </c>
      <c r="R481" s="4">
        <f t="shared" si="205"/>
        <v>0</v>
      </c>
      <c r="S481" s="59">
        <f t="shared" si="206"/>
        <v>0</v>
      </c>
      <c r="T481" s="8">
        <f t="shared" si="215"/>
        <v>6.8500000000000005E-2</v>
      </c>
      <c r="U481" s="9">
        <f t="shared" si="216"/>
        <v>74</v>
      </c>
      <c r="V481" s="9">
        <v>252</v>
      </c>
      <c r="W481" s="10">
        <f t="shared" si="207"/>
        <v>1.0196465699999999</v>
      </c>
      <c r="X481" s="2">
        <f t="shared" si="208"/>
        <v>5870.7944411999997</v>
      </c>
      <c r="Y481" s="2">
        <v>0</v>
      </c>
      <c r="Z481" s="3">
        <f t="shared" si="195"/>
        <v>0</v>
      </c>
      <c r="AA481" s="1" t="str">
        <f t="shared" si="217"/>
        <v>A+J=</v>
      </c>
      <c r="AB481" s="7">
        <f t="shared" si="218"/>
        <v>40836</v>
      </c>
      <c r="AC481" s="5"/>
      <c r="AD481" s="1"/>
      <c r="AE481" s="7"/>
      <c r="AF481" s="1"/>
      <c r="AG481" s="1"/>
      <c r="AH481" s="1"/>
      <c r="AI481" s="1"/>
      <c r="AJ481" s="4"/>
      <c r="AK481" s="1"/>
      <c r="AL481" s="1"/>
      <c r="AM481" s="1"/>
      <c r="AN481" s="1"/>
      <c r="AO481" s="1"/>
    </row>
    <row r="482" spans="1:41" x14ac:dyDescent="0.2">
      <c r="A482" s="118">
        <f t="shared" si="209"/>
        <v>40578</v>
      </c>
      <c r="B482" s="2">
        <f t="shared" si="199"/>
        <v>304891.24223978003</v>
      </c>
      <c r="C482" s="2">
        <f t="shared" si="210"/>
        <v>278082.52937521</v>
      </c>
      <c r="D482" s="50">
        <f t="shared" si="211"/>
        <v>3195.89</v>
      </c>
      <c r="E482" s="3">
        <f>IF(K482=1,VLOOKUP(A481,[1]Plan1!$AQ$43:$AS$500,3),E481)</f>
        <v>3222.42</v>
      </c>
      <c r="F482" s="7">
        <f t="shared" si="212"/>
        <v>40564</v>
      </c>
      <c r="G482" s="8">
        <f t="shared" si="200"/>
        <v>8.3012869654464083E-3</v>
      </c>
      <c r="H482" s="7">
        <f t="shared" si="213"/>
        <v>40592</v>
      </c>
      <c r="I482" s="7">
        <f t="shared" si="201"/>
        <v>40592</v>
      </c>
      <c r="J482" s="1">
        <f t="shared" si="214"/>
        <v>21</v>
      </c>
      <c r="K482" s="1">
        <f t="shared" si="202"/>
        <v>11</v>
      </c>
      <c r="L482" s="2">
        <f t="shared" si="203"/>
        <v>1.0043397300000001</v>
      </c>
      <c r="M482" s="10">
        <f t="shared" si="197"/>
        <v>1.00630061</v>
      </c>
      <c r="N482" s="10">
        <f t="shared" si="219"/>
        <v>1.0703523296043145</v>
      </c>
      <c r="O482" s="2">
        <f t="shared" si="196"/>
        <v>1.07499736</v>
      </c>
      <c r="P482" s="2">
        <f t="shared" si="204"/>
        <v>298937.98494047002</v>
      </c>
      <c r="Q482" s="9">
        <f t="shared" si="198"/>
        <v>0</v>
      </c>
      <c r="R482" s="4">
        <f t="shared" si="205"/>
        <v>0</v>
      </c>
      <c r="S482" s="59">
        <f t="shared" si="206"/>
        <v>0</v>
      </c>
      <c r="T482" s="8">
        <f t="shared" si="215"/>
        <v>6.8500000000000005E-2</v>
      </c>
      <c r="U482" s="9">
        <f t="shared" si="216"/>
        <v>75</v>
      </c>
      <c r="V482" s="9">
        <v>252</v>
      </c>
      <c r="W482" s="10">
        <f t="shared" si="207"/>
        <v>1.01991469</v>
      </c>
      <c r="X482" s="2">
        <f t="shared" si="208"/>
        <v>5953.2572993100002</v>
      </c>
      <c r="Y482" s="2">
        <v>0</v>
      </c>
      <c r="Z482" s="3">
        <f t="shared" si="195"/>
        <v>0</v>
      </c>
      <c r="AA482" s="1" t="str">
        <f t="shared" si="217"/>
        <v>A+J=</v>
      </c>
      <c r="AB482" s="7">
        <f t="shared" si="218"/>
        <v>40836</v>
      </c>
      <c r="AC482" s="5"/>
      <c r="AD482" s="1"/>
      <c r="AE482" s="7"/>
      <c r="AF482" s="1"/>
      <c r="AG482" s="1"/>
      <c r="AH482" s="1"/>
      <c r="AI482" s="1"/>
      <c r="AJ482" s="4"/>
      <c r="AK482" s="1"/>
      <c r="AL482" s="1"/>
      <c r="AM482" s="1"/>
      <c r="AN482" s="1"/>
      <c r="AO482" s="1"/>
    </row>
    <row r="483" spans="1:41" x14ac:dyDescent="0.2">
      <c r="A483" s="118">
        <f t="shared" si="209"/>
        <v>40579</v>
      </c>
      <c r="B483" s="2">
        <f t="shared" si="199"/>
        <v>305091.49715171999</v>
      </c>
      <c r="C483" s="2">
        <f t="shared" si="210"/>
        <v>278082.52937521</v>
      </c>
      <c r="D483" s="50">
        <f t="shared" si="211"/>
        <v>3195.89</v>
      </c>
      <c r="E483" s="3">
        <f>IF(K483=1,VLOOKUP(A482,[1]Plan1!$AQ$43:$AS$500,3),E482)</f>
        <v>3222.42</v>
      </c>
      <c r="F483" s="7">
        <f t="shared" si="212"/>
        <v>40564</v>
      </c>
      <c r="G483" s="8">
        <f t="shared" si="200"/>
        <v>8.3012869654464083E-3</v>
      </c>
      <c r="H483" s="7">
        <f t="shared" si="213"/>
        <v>40592</v>
      </c>
      <c r="I483" s="7">
        <f t="shared" si="201"/>
        <v>40592</v>
      </c>
      <c r="J483" s="1">
        <f t="shared" si="214"/>
        <v>21</v>
      </c>
      <c r="K483" s="1">
        <f t="shared" si="202"/>
        <v>12</v>
      </c>
      <c r="L483" s="2">
        <f t="shared" si="203"/>
        <v>1.0047351799999999</v>
      </c>
      <c r="M483" s="10">
        <f t="shared" si="197"/>
        <v>1.00630061</v>
      </c>
      <c r="N483" s="10">
        <f t="shared" si="219"/>
        <v>1.0703523296043145</v>
      </c>
      <c r="O483" s="2">
        <f t="shared" si="196"/>
        <v>1.0754206399999999</v>
      </c>
      <c r="P483" s="2">
        <f t="shared" si="204"/>
        <v>299055.69171350001</v>
      </c>
      <c r="Q483" s="9">
        <f t="shared" si="198"/>
        <v>0</v>
      </c>
      <c r="R483" s="4">
        <f t="shared" si="205"/>
        <v>0</v>
      </c>
      <c r="S483" s="59">
        <f t="shared" si="206"/>
        <v>0</v>
      </c>
      <c r="T483" s="8">
        <f t="shared" si="215"/>
        <v>6.8500000000000005E-2</v>
      </c>
      <c r="U483" s="9">
        <f t="shared" si="216"/>
        <v>76</v>
      </c>
      <c r="V483" s="9">
        <v>252</v>
      </c>
      <c r="W483" s="10">
        <f t="shared" si="207"/>
        <v>1.020182881</v>
      </c>
      <c r="X483" s="2">
        <f t="shared" si="208"/>
        <v>6035.8054382199998</v>
      </c>
      <c r="Y483" s="2">
        <v>0</v>
      </c>
      <c r="Z483" s="3">
        <f t="shared" si="195"/>
        <v>0</v>
      </c>
      <c r="AA483" s="1" t="str">
        <f t="shared" si="217"/>
        <v>A+J=</v>
      </c>
      <c r="AB483" s="7">
        <f t="shared" si="218"/>
        <v>40836</v>
      </c>
      <c r="AC483" s="5"/>
      <c r="AD483" s="1"/>
      <c r="AE483" s="7"/>
      <c r="AF483" s="1"/>
      <c r="AG483" s="1"/>
      <c r="AH483" s="1"/>
      <c r="AI483" s="1"/>
      <c r="AJ483" s="4"/>
      <c r="AK483" s="1"/>
      <c r="AL483" s="1"/>
      <c r="AM483" s="1"/>
      <c r="AN483" s="1"/>
      <c r="AO483" s="1"/>
    </row>
    <row r="484" spans="1:41" x14ac:dyDescent="0.2">
      <c r="A484" s="118">
        <f t="shared" si="209"/>
        <v>40580</v>
      </c>
      <c r="B484" s="2">
        <f t="shared" si="199"/>
        <v>305091.49715171999</v>
      </c>
      <c r="C484" s="2">
        <f t="shared" si="210"/>
        <v>278082.52937521</v>
      </c>
      <c r="D484" s="50">
        <f t="shared" si="211"/>
        <v>3195.89</v>
      </c>
      <c r="E484" s="3">
        <f>IF(K484=1,VLOOKUP(A483,[1]Plan1!$AQ$43:$AS$500,3),E483)</f>
        <v>3222.42</v>
      </c>
      <c r="F484" s="7">
        <f t="shared" si="212"/>
        <v>40564</v>
      </c>
      <c r="G484" s="8">
        <f t="shared" si="200"/>
        <v>8.3012869654464083E-3</v>
      </c>
      <c r="H484" s="7">
        <f t="shared" si="213"/>
        <v>40592</v>
      </c>
      <c r="I484" s="7">
        <f t="shared" si="201"/>
        <v>40592</v>
      </c>
      <c r="J484" s="1">
        <f t="shared" si="214"/>
        <v>21</v>
      </c>
      <c r="K484" s="1">
        <f t="shared" si="202"/>
        <v>12</v>
      </c>
      <c r="L484" s="2">
        <f t="shared" si="203"/>
        <v>1.0047351799999999</v>
      </c>
      <c r="M484" s="10">
        <f t="shared" si="197"/>
        <v>1.00630061</v>
      </c>
      <c r="N484" s="10">
        <f t="shared" si="219"/>
        <v>1.0703523296043145</v>
      </c>
      <c r="O484" s="2">
        <f t="shared" si="196"/>
        <v>1.0754206399999999</v>
      </c>
      <c r="P484" s="2">
        <f t="shared" si="204"/>
        <v>299055.69171350001</v>
      </c>
      <c r="Q484" s="9">
        <f t="shared" si="198"/>
        <v>0</v>
      </c>
      <c r="R484" s="4">
        <f t="shared" si="205"/>
        <v>0</v>
      </c>
      <c r="S484" s="59">
        <f t="shared" si="206"/>
        <v>0</v>
      </c>
      <c r="T484" s="8">
        <f t="shared" si="215"/>
        <v>6.8500000000000005E-2</v>
      </c>
      <c r="U484" s="9">
        <f t="shared" si="216"/>
        <v>76</v>
      </c>
      <c r="V484" s="9">
        <v>252</v>
      </c>
      <c r="W484" s="10">
        <f t="shared" si="207"/>
        <v>1.020182881</v>
      </c>
      <c r="X484" s="2">
        <f t="shared" si="208"/>
        <v>6035.8054382199998</v>
      </c>
      <c r="Y484" s="2">
        <v>0</v>
      </c>
      <c r="Z484" s="3">
        <f t="shared" si="195"/>
        <v>0</v>
      </c>
      <c r="AA484" s="1" t="str">
        <f t="shared" si="217"/>
        <v>A+J=</v>
      </c>
      <c r="AB484" s="7">
        <f t="shared" si="218"/>
        <v>40836</v>
      </c>
      <c r="AC484" s="5"/>
      <c r="AD484" s="1"/>
      <c r="AE484" s="7"/>
      <c r="AF484" s="1"/>
      <c r="AG484" s="1"/>
      <c r="AH484" s="1"/>
      <c r="AI484" s="1"/>
      <c r="AJ484" s="4"/>
      <c r="AK484" s="1"/>
      <c r="AL484" s="1"/>
      <c r="AM484" s="1"/>
      <c r="AN484" s="1"/>
      <c r="AO484" s="1"/>
    </row>
    <row r="485" spans="1:41" x14ac:dyDescent="0.2">
      <c r="A485" s="118">
        <f t="shared" si="209"/>
        <v>40581</v>
      </c>
      <c r="B485" s="2">
        <f t="shared" si="199"/>
        <v>305091.49715171999</v>
      </c>
      <c r="C485" s="2">
        <f t="shared" si="210"/>
        <v>278082.52937521</v>
      </c>
      <c r="D485" s="50">
        <f t="shared" si="211"/>
        <v>3195.89</v>
      </c>
      <c r="E485" s="3">
        <f>IF(K485=1,VLOOKUP(A484,[1]Plan1!$AQ$43:$AS$500,3),E484)</f>
        <v>3222.42</v>
      </c>
      <c r="F485" s="7">
        <f t="shared" si="212"/>
        <v>40564</v>
      </c>
      <c r="G485" s="8">
        <f t="shared" si="200"/>
        <v>8.3012869654464083E-3</v>
      </c>
      <c r="H485" s="7">
        <f t="shared" si="213"/>
        <v>40592</v>
      </c>
      <c r="I485" s="7">
        <f t="shared" si="201"/>
        <v>40592</v>
      </c>
      <c r="J485" s="1">
        <f t="shared" si="214"/>
        <v>21</v>
      </c>
      <c r="K485" s="1">
        <f t="shared" si="202"/>
        <v>12</v>
      </c>
      <c r="L485" s="2">
        <f t="shared" si="203"/>
        <v>1.0047351799999999</v>
      </c>
      <c r="M485" s="10">
        <f t="shared" si="197"/>
        <v>1.00630061</v>
      </c>
      <c r="N485" s="10">
        <f t="shared" si="219"/>
        <v>1.0703523296043145</v>
      </c>
      <c r="O485" s="2">
        <f t="shared" si="196"/>
        <v>1.0754206399999999</v>
      </c>
      <c r="P485" s="2">
        <f t="shared" si="204"/>
        <v>299055.69171350001</v>
      </c>
      <c r="Q485" s="9">
        <f t="shared" si="198"/>
        <v>0</v>
      </c>
      <c r="R485" s="4">
        <f t="shared" si="205"/>
        <v>0</v>
      </c>
      <c r="S485" s="59">
        <f t="shared" si="206"/>
        <v>0</v>
      </c>
      <c r="T485" s="8">
        <f t="shared" si="215"/>
        <v>6.8500000000000005E-2</v>
      </c>
      <c r="U485" s="9">
        <f t="shared" si="216"/>
        <v>76</v>
      </c>
      <c r="V485" s="9">
        <v>252</v>
      </c>
      <c r="W485" s="10">
        <f t="shared" si="207"/>
        <v>1.020182881</v>
      </c>
      <c r="X485" s="2">
        <f t="shared" si="208"/>
        <v>6035.8054382199998</v>
      </c>
      <c r="Y485" s="2">
        <v>0</v>
      </c>
      <c r="Z485" s="3">
        <f t="shared" si="195"/>
        <v>0</v>
      </c>
      <c r="AA485" s="1" t="str">
        <f t="shared" si="217"/>
        <v>A+J=</v>
      </c>
      <c r="AB485" s="7">
        <f t="shared" si="218"/>
        <v>40836</v>
      </c>
      <c r="AC485" s="5"/>
      <c r="AD485" s="1"/>
      <c r="AE485" s="7"/>
      <c r="AF485" s="1"/>
      <c r="AG485" s="1"/>
      <c r="AH485" s="1"/>
      <c r="AI485" s="1"/>
      <c r="AJ485" s="4"/>
      <c r="AK485" s="1"/>
      <c r="AL485" s="1"/>
      <c r="AM485" s="1"/>
      <c r="AN485" s="1"/>
      <c r="AO485" s="1"/>
    </row>
    <row r="486" spans="1:41" x14ac:dyDescent="0.2">
      <c r="A486" s="118">
        <f t="shared" si="209"/>
        <v>40582</v>
      </c>
      <c r="B486" s="2">
        <f t="shared" si="199"/>
        <v>305291.88184391998</v>
      </c>
      <c r="C486" s="2">
        <f t="shared" si="210"/>
        <v>278082.52937521</v>
      </c>
      <c r="D486" s="50">
        <f t="shared" si="211"/>
        <v>3195.89</v>
      </c>
      <c r="E486" s="3">
        <f>IF(K486=1,VLOOKUP(A485,[1]Plan1!$AQ$43:$AS$500,3),E485)</f>
        <v>3222.42</v>
      </c>
      <c r="F486" s="7">
        <f t="shared" si="212"/>
        <v>40564</v>
      </c>
      <c r="G486" s="8">
        <f t="shared" si="200"/>
        <v>8.3012869654464083E-3</v>
      </c>
      <c r="H486" s="7">
        <f t="shared" si="213"/>
        <v>40592</v>
      </c>
      <c r="I486" s="7">
        <f t="shared" si="201"/>
        <v>40592</v>
      </c>
      <c r="J486" s="1">
        <f t="shared" si="214"/>
        <v>21</v>
      </c>
      <c r="K486" s="1">
        <f t="shared" si="202"/>
        <v>13</v>
      </c>
      <c r="L486" s="2">
        <f t="shared" si="203"/>
        <v>1.0051307899999999</v>
      </c>
      <c r="M486" s="10">
        <f t="shared" si="197"/>
        <v>1.00630061</v>
      </c>
      <c r="N486" s="10">
        <f t="shared" si="219"/>
        <v>1.0703523296043145</v>
      </c>
      <c r="O486" s="2">
        <f t="shared" si="196"/>
        <v>1.07584408</v>
      </c>
      <c r="P486" s="2">
        <f t="shared" si="204"/>
        <v>299173.44297973998</v>
      </c>
      <c r="Q486" s="9">
        <f t="shared" si="198"/>
        <v>0</v>
      </c>
      <c r="R486" s="4">
        <f t="shared" si="205"/>
        <v>0</v>
      </c>
      <c r="S486" s="59">
        <f t="shared" si="206"/>
        <v>0</v>
      </c>
      <c r="T486" s="8">
        <f t="shared" si="215"/>
        <v>6.8500000000000005E-2</v>
      </c>
      <c r="U486" s="9">
        <f t="shared" si="216"/>
        <v>77</v>
      </c>
      <c r="V486" s="9">
        <v>252</v>
      </c>
      <c r="W486" s="10">
        <f t="shared" si="207"/>
        <v>1.0204511430000001</v>
      </c>
      <c r="X486" s="2">
        <f t="shared" si="208"/>
        <v>6118.4388641799997</v>
      </c>
      <c r="Y486" s="2">
        <v>0</v>
      </c>
      <c r="Z486" s="3">
        <f t="shared" ref="Z486:Z549" si="220">IF(S486&gt;0,S486+X486+Y486,0)</f>
        <v>0</v>
      </c>
      <c r="AA486" s="1" t="str">
        <f t="shared" si="217"/>
        <v>A+J=</v>
      </c>
      <c r="AB486" s="7">
        <f t="shared" si="218"/>
        <v>40836</v>
      </c>
      <c r="AC486" s="5"/>
      <c r="AD486" s="1"/>
      <c r="AE486" s="7"/>
      <c r="AF486" s="1"/>
      <c r="AG486" s="1"/>
      <c r="AH486" s="1"/>
      <c r="AI486" s="1"/>
      <c r="AJ486" s="4"/>
      <c r="AK486" s="1"/>
      <c r="AL486" s="1"/>
      <c r="AM486" s="1"/>
      <c r="AN486" s="1"/>
      <c r="AO486" s="1"/>
    </row>
    <row r="487" spans="1:41" x14ac:dyDescent="0.2">
      <c r="A487" s="118">
        <f t="shared" si="209"/>
        <v>40583</v>
      </c>
      <c r="B487" s="2">
        <f t="shared" si="199"/>
        <v>305492.39891639998</v>
      </c>
      <c r="C487" s="2">
        <f t="shared" si="210"/>
        <v>278082.52937521</v>
      </c>
      <c r="D487" s="50">
        <f t="shared" si="211"/>
        <v>3195.89</v>
      </c>
      <c r="E487" s="3">
        <f>IF(K487=1,VLOOKUP(A486,[1]Plan1!$AQ$43:$AS$500,3),E486)</f>
        <v>3222.42</v>
      </c>
      <c r="F487" s="7">
        <f t="shared" si="212"/>
        <v>40564</v>
      </c>
      <c r="G487" s="8">
        <f t="shared" si="200"/>
        <v>8.3012869654464083E-3</v>
      </c>
      <c r="H487" s="7">
        <f t="shared" si="213"/>
        <v>40592</v>
      </c>
      <c r="I487" s="7">
        <f t="shared" si="201"/>
        <v>40592</v>
      </c>
      <c r="J487" s="1">
        <f t="shared" si="214"/>
        <v>21</v>
      </c>
      <c r="K487" s="1">
        <f t="shared" si="202"/>
        <v>14</v>
      </c>
      <c r="L487" s="2">
        <f t="shared" si="203"/>
        <v>1.0055265600000001</v>
      </c>
      <c r="M487" s="10">
        <f t="shared" si="197"/>
        <v>1.00630061</v>
      </c>
      <c r="N487" s="10">
        <f t="shared" si="219"/>
        <v>1.0703523296043145</v>
      </c>
      <c r="O487" s="2">
        <f t="shared" si="196"/>
        <v>1.0762676900000001</v>
      </c>
      <c r="P487" s="2">
        <f t="shared" si="204"/>
        <v>299291.24152000999</v>
      </c>
      <c r="Q487" s="9">
        <f t="shared" si="198"/>
        <v>0</v>
      </c>
      <c r="R487" s="4">
        <f t="shared" si="205"/>
        <v>0</v>
      </c>
      <c r="S487" s="59">
        <f t="shared" si="206"/>
        <v>0</v>
      </c>
      <c r="T487" s="8">
        <f t="shared" si="215"/>
        <v>6.8500000000000005E-2</v>
      </c>
      <c r="U487" s="9">
        <f t="shared" si="216"/>
        <v>78</v>
      </c>
      <c r="V487" s="9">
        <v>252</v>
      </c>
      <c r="W487" s="10">
        <f t="shared" si="207"/>
        <v>1.0207194749999999</v>
      </c>
      <c r="X487" s="2">
        <f t="shared" si="208"/>
        <v>6201.15739639</v>
      </c>
      <c r="Y487" s="2">
        <v>0</v>
      </c>
      <c r="Z487" s="3">
        <f t="shared" si="220"/>
        <v>0</v>
      </c>
      <c r="AA487" s="1" t="str">
        <f t="shared" si="217"/>
        <v>A+J=</v>
      </c>
      <c r="AB487" s="7">
        <f t="shared" si="218"/>
        <v>40836</v>
      </c>
      <c r="AC487" s="5"/>
      <c r="AD487" s="1"/>
      <c r="AE487" s="7"/>
      <c r="AF487" s="1"/>
      <c r="AG487" s="1"/>
      <c r="AH487" s="1"/>
      <c r="AI487" s="1"/>
      <c r="AJ487" s="4"/>
      <c r="AK487" s="1"/>
      <c r="AL487" s="1"/>
      <c r="AM487" s="1"/>
      <c r="AN487" s="1"/>
      <c r="AO487" s="1"/>
    </row>
    <row r="488" spans="1:41" x14ac:dyDescent="0.2">
      <c r="A488" s="118">
        <f t="shared" si="209"/>
        <v>40584</v>
      </c>
      <c r="B488" s="2">
        <f t="shared" si="199"/>
        <v>305693.04589218</v>
      </c>
      <c r="C488" s="2">
        <f t="shared" si="210"/>
        <v>278082.52937521</v>
      </c>
      <c r="D488" s="50">
        <f t="shared" si="211"/>
        <v>3195.89</v>
      </c>
      <c r="E488" s="3">
        <f>IF(K488=1,VLOOKUP(A487,[1]Plan1!$AQ$43:$AS$500,3),E487)</f>
        <v>3222.42</v>
      </c>
      <c r="F488" s="7">
        <f t="shared" si="212"/>
        <v>40564</v>
      </c>
      <c r="G488" s="8">
        <f t="shared" si="200"/>
        <v>8.3012869654464083E-3</v>
      </c>
      <c r="H488" s="7">
        <f t="shared" si="213"/>
        <v>40592</v>
      </c>
      <c r="I488" s="7">
        <f t="shared" si="201"/>
        <v>40592</v>
      </c>
      <c r="J488" s="1">
        <f t="shared" si="214"/>
        <v>21</v>
      </c>
      <c r="K488" s="1">
        <f t="shared" si="202"/>
        <v>15</v>
      </c>
      <c r="L488" s="2">
        <f t="shared" si="203"/>
        <v>1.00592248</v>
      </c>
      <c r="M488" s="10">
        <f t="shared" si="197"/>
        <v>1.00630061</v>
      </c>
      <c r="N488" s="10">
        <f t="shared" si="219"/>
        <v>1.0703523296043145</v>
      </c>
      <c r="O488" s="2">
        <f t="shared" si="196"/>
        <v>1.0766914599999999</v>
      </c>
      <c r="P488" s="2">
        <f t="shared" si="204"/>
        <v>299409.08455347997</v>
      </c>
      <c r="Q488" s="9">
        <f t="shared" si="198"/>
        <v>0</v>
      </c>
      <c r="R488" s="4">
        <f t="shared" si="205"/>
        <v>0</v>
      </c>
      <c r="S488" s="59">
        <f t="shared" si="206"/>
        <v>0</v>
      </c>
      <c r="T488" s="8">
        <f t="shared" si="215"/>
        <v>6.8500000000000005E-2</v>
      </c>
      <c r="U488" s="9">
        <f t="shared" si="216"/>
        <v>79</v>
      </c>
      <c r="V488" s="9">
        <v>252</v>
      </c>
      <c r="W488" s="10">
        <f t="shared" si="207"/>
        <v>1.0209878779999999</v>
      </c>
      <c r="X488" s="2">
        <f t="shared" si="208"/>
        <v>6283.9613386999999</v>
      </c>
      <c r="Y488" s="2">
        <v>0</v>
      </c>
      <c r="Z488" s="3">
        <f t="shared" si="220"/>
        <v>0</v>
      </c>
      <c r="AA488" s="1" t="str">
        <f t="shared" si="217"/>
        <v>A+J=</v>
      </c>
      <c r="AB488" s="7">
        <f t="shared" si="218"/>
        <v>40836</v>
      </c>
      <c r="AC488" s="5"/>
      <c r="AD488" s="1"/>
      <c r="AE488" s="7"/>
      <c r="AF488" s="1"/>
      <c r="AG488" s="1"/>
      <c r="AH488" s="1"/>
      <c r="AI488" s="1"/>
      <c r="AJ488" s="4"/>
      <c r="AK488" s="1"/>
      <c r="AL488" s="1"/>
      <c r="AM488" s="1"/>
      <c r="AN488" s="1"/>
      <c r="AO488" s="1"/>
    </row>
    <row r="489" spans="1:41" x14ac:dyDescent="0.2">
      <c r="A489" s="118">
        <f t="shared" si="209"/>
        <v>40585</v>
      </c>
      <c r="B489" s="2">
        <f t="shared" si="199"/>
        <v>305893.82821253</v>
      </c>
      <c r="C489" s="2">
        <f t="shared" si="210"/>
        <v>278082.52937521</v>
      </c>
      <c r="D489" s="50">
        <f t="shared" si="211"/>
        <v>3195.89</v>
      </c>
      <c r="E489" s="3">
        <f>IF(K489=1,VLOOKUP(A488,[1]Plan1!$AQ$43:$AS$500,3),E488)</f>
        <v>3222.42</v>
      </c>
      <c r="F489" s="7">
        <f t="shared" si="212"/>
        <v>40564</v>
      </c>
      <c r="G489" s="8">
        <f t="shared" si="200"/>
        <v>8.3012869654464083E-3</v>
      </c>
      <c r="H489" s="7">
        <f t="shared" si="213"/>
        <v>40592</v>
      </c>
      <c r="I489" s="7">
        <f t="shared" si="201"/>
        <v>40592</v>
      </c>
      <c r="J489" s="1">
        <f t="shared" si="214"/>
        <v>21</v>
      </c>
      <c r="K489" s="1">
        <f t="shared" si="202"/>
        <v>16</v>
      </c>
      <c r="L489" s="2">
        <f t="shared" si="203"/>
        <v>1.00631856</v>
      </c>
      <c r="M489" s="10">
        <f t="shared" si="197"/>
        <v>1.00630061</v>
      </c>
      <c r="N489" s="10">
        <f t="shared" si="219"/>
        <v>1.0703523296043145</v>
      </c>
      <c r="O489" s="2">
        <f t="shared" ref="O489:O552" si="221">TRUNC(TRUNC((L489*N489),15),8)</f>
        <v>1.07711541</v>
      </c>
      <c r="P489" s="2">
        <f t="shared" si="204"/>
        <v>299526.97764181002</v>
      </c>
      <c r="Q489" s="9">
        <f t="shared" si="198"/>
        <v>0</v>
      </c>
      <c r="R489" s="4">
        <f t="shared" si="205"/>
        <v>0</v>
      </c>
      <c r="S489" s="59">
        <f t="shared" si="206"/>
        <v>0</v>
      </c>
      <c r="T489" s="8">
        <f t="shared" si="215"/>
        <v>6.8500000000000005E-2</v>
      </c>
      <c r="U489" s="9">
        <f t="shared" si="216"/>
        <v>80</v>
      </c>
      <c r="V489" s="9">
        <v>252</v>
      </c>
      <c r="W489" s="10">
        <f t="shared" si="207"/>
        <v>1.0212563509999999</v>
      </c>
      <c r="X489" s="2">
        <f t="shared" si="208"/>
        <v>6366.8505707200002</v>
      </c>
      <c r="Y489" s="2">
        <v>0</v>
      </c>
      <c r="Z489" s="3">
        <f t="shared" si="220"/>
        <v>0</v>
      </c>
      <c r="AA489" s="1" t="str">
        <f t="shared" si="217"/>
        <v>A+J=</v>
      </c>
      <c r="AB489" s="7">
        <f t="shared" si="218"/>
        <v>40836</v>
      </c>
      <c r="AC489" s="5"/>
      <c r="AD489" s="1"/>
      <c r="AE489" s="7"/>
      <c r="AF489" s="1"/>
      <c r="AG489" s="1"/>
      <c r="AH489" s="1"/>
      <c r="AI489" s="1"/>
      <c r="AJ489" s="4"/>
      <c r="AK489" s="1"/>
      <c r="AL489" s="1"/>
      <c r="AM489" s="1"/>
      <c r="AN489" s="1"/>
      <c r="AO489" s="1"/>
    </row>
    <row r="490" spans="1:41" x14ac:dyDescent="0.2">
      <c r="A490" s="118">
        <f t="shared" si="209"/>
        <v>40586</v>
      </c>
      <c r="B490" s="2">
        <f t="shared" si="199"/>
        <v>306094.74056080997</v>
      </c>
      <c r="C490" s="2">
        <f t="shared" si="210"/>
        <v>278082.52937521</v>
      </c>
      <c r="D490" s="50">
        <f t="shared" si="211"/>
        <v>3195.89</v>
      </c>
      <c r="E490" s="3">
        <f>IF(K490=1,VLOOKUP(A489,[1]Plan1!$AQ$43:$AS$500,3),E489)</f>
        <v>3222.42</v>
      </c>
      <c r="F490" s="7">
        <f t="shared" si="212"/>
        <v>40564</v>
      </c>
      <c r="G490" s="8">
        <f t="shared" si="200"/>
        <v>8.3012869654464083E-3</v>
      </c>
      <c r="H490" s="7">
        <f t="shared" si="213"/>
        <v>40592</v>
      </c>
      <c r="I490" s="7">
        <f t="shared" si="201"/>
        <v>40592</v>
      </c>
      <c r="J490" s="1">
        <f t="shared" si="214"/>
        <v>21</v>
      </c>
      <c r="K490" s="1">
        <f t="shared" si="202"/>
        <v>17</v>
      </c>
      <c r="L490" s="2">
        <f t="shared" si="203"/>
        <v>1.00671479</v>
      </c>
      <c r="M490" s="10">
        <f t="shared" ref="M490:M553" si="222">IF(I490&gt;I489,L489,M489)</f>
        <v>1.00630061</v>
      </c>
      <c r="N490" s="10">
        <f t="shared" si="219"/>
        <v>1.0703523296043145</v>
      </c>
      <c r="O490" s="2">
        <f t="shared" si="221"/>
        <v>1.07753952</v>
      </c>
      <c r="P490" s="2">
        <f t="shared" si="204"/>
        <v>299644.91522334999</v>
      </c>
      <c r="Q490" s="9">
        <f t="shared" si="198"/>
        <v>0</v>
      </c>
      <c r="R490" s="4">
        <f t="shared" si="205"/>
        <v>0</v>
      </c>
      <c r="S490" s="59">
        <f t="shared" si="206"/>
        <v>0</v>
      </c>
      <c r="T490" s="8">
        <f t="shared" si="215"/>
        <v>6.8500000000000005E-2</v>
      </c>
      <c r="U490" s="9">
        <f t="shared" si="216"/>
        <v>81</v>
      </c>
      <c r="V490" s="9">
        <v>252</v>
      </c>
      <c r="W490" s="10">
        <f t="shared" si="207"/>
        <v>1.021524895</v>
      </c>
      <c r="X490" s="2">
        <f t="shared" si="208"/>
        <v>6449.8253374599999</v>
      </c>
      <c r="Y490" s="2">
        <v>0</v>
      </c>
      <c r="Z490" s="3">
        <f t="shared" si="220"/>
        <v>0</v>
      </c>
      <c r="AA490" s="1" t="str">
        <f t="shared" si="217"/>
        <v>A+J=</v>
      </c>
      <c r="AB490" s="7">
        <f t="shared" si="218"/>
        <v>40836</v>
      </c>
      <c r="AC490" s="5"/>
      <c r="AD490" s="1"/>
      <c r="AE490" s="7"/>
      <c r="AF490" s="1"/>
      <c r="AG490" s="1"/>
      <c r="AH490" s="1"/>
      <c r="AI490" s="1"/>
      <c r="AJ490" s="4"/>
      <c r="AK490" s="1"/>
      <c r="AL490" s="1"/>
      <c r="AM490" s="1"/>
      <c r="AN490" s="1"/>
      <c r="AO490" s="1"/>
    </row>
    <row r="491" spans="1:41" x14ac:dyDescent="0.2">
      <c r="A491" s="118">
        <f t="shared" si="209"/>
        <v>40587</v>
      </c>
      <c r="B491" s="2">
        <f t="shared" si="199"/>
        <v>306094.74056080997</v>
      </c>
      <c r="C491" s="2">
        <f t="shared" si="210"/>
        <v>278082.52937521</v>
      </c>
      <c r="D491" s="50">
        <f t="shared" si="211"/>
        <v>3195.89</v>
      </c>
      <c r="E491" s="3">
        <f>IF(K491=1,VLOOKUP(A490,[1]Plan1!$AQ$43:$AS$500,3),E490)</f>
        <v>3222.42</v>
      </c>
      <c r="F491" s="7">
        <f t="shared" si="212"/>
        <v>40564</v>
      </c>
      <c r="G491" s="8">
        <f t="shared" si="200"/>
        <v>8.3012869654464083E-3</v>
      </c>
      <c r="H491" s="7">
        <f t="shared" si="213"/>
        <v>40592</v>
      </c>
      <c r="I491" s="7">
        <f t="shared" si="201"/>
        <v>40592</v>
      </c>
      <c r="J491" s="1">
        <f t="shared" si="214"/>
        <v>21</v>
      </c>
      <c r="K491" s="1">
        <f t="shared" si="202"/>
        <v>17</v>
      </c>
      <c r="L491" s="2">
        <f t="shared" si="203"/>
        <v>1.00671479</v>
      </c>
      <c r="M491" s="10">
        <f t="shared" si="222"/>
        <v>1.00630061</v>
      </c>
      <c r="N491" s="10">
        <f t="shared" si="219"/>
        <v>1.0703523296043145</v>
      </c>
      <c r="O491" s="2">
        <f t="shared" si="221"/>
        <v>1.07753952</v>
      </c>
      <c r="P491" s="2">
        <f t="shared" si="204"/>
        <v>299644.91522334999</v>
      </c>
      <c r="Q491" s="9">
        <f t="shared" si="198"/>
        <v>0</v>
      </c>
      <c r="R491" s="4">
        <f t="shared" si="205"/>
        <v>0</v>
      </c>
      <c r="S491" s="59">
        <f t="shared" si="206"/>
        <v>0</v>
      </c>
      <c r="T491" s="8">
        <f t="shared" si="215"/>
        <v>6.8500000000000005E-2</v>
      </c>
      <c r="U491" s="9">
        <f t="shared" si="216"/>
        <v>81</v>
      </c>
      <c r="V491" s="9">
        <v>252</v>
      </c>
      <c r="W491" s="10">
        <f t="shared" si="207"/>
        <v>1.021524895</v>
      </c>
      <c r="X491" s="2">
        <f t="shared" si="208"/>
        <v>6449.8253374599999</v>
      </c>
      <c r="Y491" s="2">
        <v>0</v>
      </c>
      <c r="Z491" s="3">
        <f t="shared" si="220"/>
        <v>0</v>
      </c>
      <c r="AA491" s="1" t="str">
        <f t="shared" si="217"/>
        <v>A+J=</v>
      </c>
      <c r="AB491" s="7">
        <f t="shared" si="218"/>
        <v>40836</v>
      </c>
      <c r="AC491" s="5"/>
      <c r="AD491" s="1"/>
      <c r="AE491" s="7"/>
      <c r="AF491" s="1"/>
      <c r="AG491" s="1"/>
      <c r="AH491" s="1"/>
      <c r="AI491" s="1"/>
      <c r="AJ491" s="4"/>
      <c r="AK491" s="1"/>
      <c r="AL491" s="1"/>
      <c r="AM491" s="1"/>
      <c r="AN491" s="1"/>
      <c r="AO491" s="1"/>
    </row>
    <row r="492" spans="1:41" x14ac:dyDescent="0.2">
      <c r="A492" s="118">
        <f t="shared" si="209"/>
        <v>40588</v>
      </c>
      <c r="B492" s="2">
        <f t="shared" si="199"/>
        <v>306094.74056080997</v>
      </c>
      <c r="C492" s="2">
        <f t="shared" si="210"/>
        <v>278082.52937521</v>
      </c>
      <c r="D492" s="50">
        <f t="shared" si="211"/>
        <v>3195.89</v>
      </c>
      <c r="E492" s="3">
        <f>IF(K492=1,VLOOKUP(A491,[1]Plan1!$AQ$43:$AS$500,3),E491)</f>
        <v>3222.42</v>
      </c>
      <c r="F492" s="7">
        <f t="shared" si="212"/>
        <v>40564</v>
      </c>
      <c r="G492" s="8">
        <f t="shared" si="200"/>
        <v>8.3012869654464083E-3</v>
      </c>
      <c r="H492" s="7">
        <f t="shared" si="213"/>
        <v>40592</v>
      </c>
      <c r="I492" s="7">
        <f t="shared" si="201"/>
        <v>40592</v>
      </c>
      <c r="J492" s="1">
        <f t="shared" si="214"/>
        <v>21</v>
      </c>
      <c r="K492" s="1">
        <f t="shared" si="202"/>
        <v>17</v>
      </c>
      <c r="L492" s="2">
        <f t="shared" si="203"/>
        <v>1.00671479</v>
      </c>
      <c r="M492" s="10">
        <f t="shared" si="222"/>
        <v>1.00630061</v>
      </c>
      <c r="N492" s="10">
        <f t="shared" si="219"/>
        <v>1.0703523296043145</v>
      </c>
      <c r="O492" s="2">
        <f t="shared" si="221"/>
        <v>1.07753952</v>
      </c>
      <c r="P492" s="2">
        <f t="shared" si="204"/>
        <v>299644.91522334999</v>
      </c>
      <c r="Q492" s="9">
        <f t="shared" si="198"/>
        <v>0</v>
      </c>
      <c r="R492" s="4">
        <f t="shared" si="205"/>
        <v>0</v>
      </c>
      <c r="S492" s="59">
        <f t="shared" si="206"/>
        <v>0</v>
      </c>
      <c r="T492" s="8">
        <f t="shared" si="215"/>
        <v>6.8500000000000005E-2</v>
      </c>
      <c r="U492" s="9">
        <f t="shared" si="216"/>
        <v>81</v>
      </c>
      <c r="V492" s="9">
        <v>252</v>
      </c>
      <c r="W492" s="10">
        <f t="shared" si="207"/>
        <v>1.021524895</v>
      </c>
      <c r="X492" s="2">
        <f t="shared" si="208"/>
        <v>6449.8253374599999</v>
      </c>
      <c r="Y492" s="2">
        <v>0</v>
      </c>
      <c r="Z492" s="3">
        <f t="shared" si="220"/>
        <v>0</v>
      </c>
      <c r="AA492" s="1" t="str">
        <f t="shared" si="217"/>
        <v>A+J=</v>
      </c>
      <c r="AB492" s="7">
        <f t="shared" si="218"/>
        <v>40836</v>
      </c>
      <c r="AC492" s="5"/>
      <c r="AD492" s="1"/>
      <c r="AE492" s="7"/>
      <c r="AF492" s="1"/>
      <c r="AG492" s="1"/>
      <c r="AH492" s="1"/>
      <c r="AI492" s="1"/>
      <c r="AJ492" s="4"/>
      <c r="AK492" s="1"/>
      <c r="AL492" s="1"/>
      <c r="AM492" s="1"/>
      <c r="AN492" s="1"/>
      <c r="AO492" s="1"/>
    </row>
    <row r="493" spans="1:41" x14ac:dyDescent="0.2">
      <c r="A493" s="118">
        <f t="shared" si="209"/>
        <v>40589</v>
      </c>
      <c r="B493" s="2">
        <f t="shared" si="199"/>
        <v>306295.78269820998</v>
      </c>
      <c r="C493" s="2">
        <f t="shared" si="210"/>
        <v>278082.52937521</v>
      </c>
      <c r="D493" s="50">
        <f t="shared" si="211"/>
        <v>3195.89</v>
      </c>
      <c r="E493" s="3">
        <f>IF(K493=1,VLOOKUP(A492,[1]Plan1!$AQ$43:$AS$500,3),E492)</f>
        <v>3222.42</v>
      </c>
      <c r="F493" s="7">
        <f t="shared" si="212"/>
        <v>40564</v>
      </c>
      <c r="G493" s="8">
        <f t="shared" si="200"/>
        <v>8.3012869654464083E-3</v>
      </c>
      <c r="H493" s="7">
        <f t="shared" si="213"/>
        <v>40620</v>
      </c>
      <c r="I493" s="7">
        <f t="shared" si="201"/>
        <v>40592</v>
      </c>
      <c r="J493" s="1">
        <f t="shared" si="214"/>
        <v>21</v>
      </c>
      <c r="K493" s="1">
        <f t="shared" si="202"/>
        <v>18</v>
      </c>
      <c r="L493" s="2">
        <f t="shared" si="203"/>
        <v>1.0071111800000001</v>
      </c>
      <c r="M493" s="10">
        <f t="shared" si="222"/>
        <v>1.00630061</v>
      </c>
      <c r="N493" s="10">
        <f t="shared" si="219"/>
        <v>1.0703523296043145</v>
      </c>
      <c r="O493" s="2">
        <f t="shared" si="221"/>
        <v>1.0779637900000001</v>
      </c>
      <c r="P493" s="2">
        <f t="shared" si="204"/>
        <v>299762.89729807997</v>
      </c>
      <c r="Q493" s="9">
        <f t="shared" si="198"/>
        <v>0</v>
      </c>
      <c r="R493" s="4">
        <f t="shared" si="205"/>
        <v>0</v>
      </c>
      <c r="S493" s="59">
        <f t="shared" si="206"/>
        <v>0</v>
      </c>
      <c r="T493" s="8">
        <f t="shared" si="215"/>
        <v>6.8500000000000005E-2</v>
      </c>
      <c r="U493" s="9">
        <f t="shared" si="216"/>
        <v>82</v>
      </c>
      <c r="V493" s="9">
        <v>252</v>
      </c>
      <c r="W493" s="10">
        <f t="shared" si="207"/>
        <v>1.0217935090000001</v>
      </c>
      <c r="X493" s="2">
        <f t="shared" si="208"/>
        <v>6532.8854001299997</v>
      </c>
      <c r="Y493" s="2">
        <v>0</v>
      </c>
      <c r="Z493" s="3">
        <f t="shared" si="220"/>
        <v>0</v>
      </c>
      <c r="AA493" s="1" t="str">
        <f t="shared" si="217"/>
        <v>A+J=</v>
      </c>
      <c r="AB493" s="7">
        <f t="shared" si="218"/>
        <v>40836</v>
      </c>
      <c r="AC493" s="5"/>
      <c r="AD493" s="1"/>
      <c r="AE493" s="7"/>
      <c r="AF493" s="1"/>
      <c r="AG493" s="1"/>
      <c r="AH493" s="1"/>
      <c r="AI493" s="1"/>
      <c r="AJ493" s="4"/>
      <c r="AK493" s="1"/>
      <c r="AL493" s="1"/>
      <c r="AM493" s="1"/>
      <c r="AN493" s="1"/>
      <c r="AO493" s="1"/>
    </row>
    <row r="494" spans="1:41" x14ac:dyDescent="0.2">
      <c r="A494" s="118">
        <f t="shared" si="209"/>
        <v>40590</v>
      </c>
      <c r="B494" s="2">
        <f t="shared" si="199"/>
        <v>306496.95782742999</v>
      </c>
      <c r="C494" s="2">
        <f t="shared" si="210"/>
        <v>278082.52937521</v>
      </c>
      <c r="D494" s="50">
        <f t="shared" si="211"/>
        <v>3195.89</v>
      </c>
      <c r="E494" s="3">
        <f>IF(K494=1,VLOOKUP(A493,[1]Plan1!$AQ$43:$AS$500,3),E493)</f>
        <v>3222.42</v>
      </c>
      <c r="F494" s="7">
        <f t="shared" si="212"/>
        <v>40564</v>
      </c>
      <c r="G494" s="8">
        <f t="shared" si="200"/>
        <v>8.3012869654464083E-3</v>
      </c>
      <c r="H494" s="7">
        <f t="shared" si="213"/>
        <v>40620</v>
      </c>
      <c r="I494" s="7">
        <f t="shared" si="201"/>
        <v>40592</v>
      </c>
      <c r="J494" s="1">
        <f t="shared" si="214"/>
        <v>21</v>
      </c>
      <c r="K494" s="1">
        <f t="shared" si="202"/>
        <v>19</v>
      </c>
      <c r="L494" s="2">
        <f t="shared" si="203"/>
        <v>1.00750772</v>
      </c>
      <c r="M494" s="10">
        <f t="shared" si="222"/>
        <v>1.00630061</v>
      </c>
      <c r="N494" s="10">
        <f t="shared" si="219"/>
        <v>1.0703523296043145</v>
      </c>
      <c r="O494" s="2">
        <f t="shared" si="221"/>
        <v>1.0783882300000001</v>
      </c>
      <c r="P494" s="2">
        <f t="shared" si="204"/>
        <v>299880.92664685001</v>
      </c>
      <c r="Q494" s="9">
        <f t="shared" si="198"/>
        <v>0</v>
      </c>
      <c r="R494" s="4">
        <f t="shared" si="205"/>
        <v>0</v>
      </c>
      <c r="S494" s="59">
        <f t="shared" si="206"/>
        <v>0</v>
      </c>
      <c r="T494" s="8">
        <f t="shared" si="215"/>
        <v>6.8500000000000005E-2</v>
      </c>
      <c r="U494" s="9">
        <f t="shared" si="216"/>
        <v>83</v>
      </c>
      <c r="V494" s="9">
        <v>252</v>
      </c>
      <c r="W494" s="10">
        <f t="shared" si="207"/>
        <v>1.0220621940000001</v>
      </c>
      <c r="X494" s="2">
        <f t="shared" si="208"/>
        <v>6616.0311805800002</v>
      </c>
      <c r="Y494" s="2">
        <v>0</v>
      </c>
      <c r="Z494" s="3">
        <f t="shared" si="220"/>
        <v>0</v>
      </c>
      <c r="AA494" s="1" t="str">
        <f t="shared" si="217"/>
        <v>A+J=</v>
      </c>
      <c r="AB494" s="7">
        <f t="shared" si="218"/>
        <v>40836</v>
      </c>
      <c r="AC494" s="5"/>
      <c r="AD494" s="1"/>
      <c r="AE494" s="7"/>
      <c r="AF494" s="1"/>
      <c r="AG494" s="1"/>
      <c r="AH494" s="1"/>
      <c r="AI494" s="1"/>
      <c r="AJ494" s="4"/>
      <c r="AK494" s="1"/>
      <c r="AL494" s="1"/>
      <c r="AM494" s="1"/>
      <c r="AN494" s="1"/>
      <c r="AO494" s="1"/>
    </row>
    <row r="495" spans="1:41" x14ac:dyDescent="0.2">
      <c r="A495" s="118">
        <f t="shared" si="209"/>
        <v>40591</v>
      </c>
      <c r="B495" s="2">
        <f t="shared" si="199"/>
        <v>306698.26601170999</v>
      </c>
      <c r="C495" s="2">
        <f t="shared" si="210"/>
        <v>278082.52937521</v>
      </c>
      <c r="D495" s="50">
        <f t="shared" si="211"/>
        <v>3195.89</v>
      </c>
      <c r="E495" s="3">
        <f>IF(K495=1,VLOOKUP(A494,[1]Plan1!$AQ$43:$AS$500,3),E494)</f>
        <v>3222.42</v>
      </c>
      <c r="F495" s="7">
        <f t="shared" si="212"/>
        <v>40564</v>
      </c>
      <c r="G495" s="8">
        <f t="shared" si="200"/>
        <v>8.3012869654464083E-3</v>
      </c>
      <c r="H495" s="7">
        <f t="shared" si="213"/>
        <v>40620</v>
      </c>
      <c r="I495" s="7">
        <f t="shared" si="201"/>
        <v>40592</v>
      </c>
      <c r="J495" s="1">
        <f t="shared" si="214"/>
        <v>21</v>
      </c>
      <c r="K495" s="1">
        <f t="shared" si="202"/>
        <v>20</v>
      </c>
      <c r="L495" s="2">
        <f t="shared" si="203"/>
        <v>1.00790442</v>
      </c>
      <c r="M495" s="10">
        <f t="shared" si="222"/>
        <v>1.00630061</v>
      </c>
      <c r="N495" s="10">
        <f t="shared" si="219"/>
        <v>1.0703523296043145</v>
      </c>
      <c r="O495" s="2">
        <f t="shared" si="221"/>
        <v>1.0788128400000001</v>
      </c>
      <c r="P495" s="2">
        <f t="shared" si="204"/>
        <v>299999.00326964998</v>
      </c>
      <c r="Q495" s="9">
        <f t="shared" si="198"/>
        <v>0</v>
      </c>
      <c r="R495" s="4">
        <f t="shared" si="205"/>
        <v>0</v>
      </c>
      <c r="S495" s="59">
        <f t="shared" si="206"/>
        <v>0</v>
      </c>
      <c r="T495" s="8">
        <f t="shared" si="215"/>
        <v>6.8500000000000005E-2</v>
      </c>
      <c r="U495" s="9">
        <f t="shared" si="216"/>
        <v>84</v>
      </c>
      <c r="V495" s="9">
        <v>252</v>
      </c>
      <c r="W495" s="10">
        <f t="shared" si="207"/>
        <v>1.02233095</v>
      </c>
      <c r="X495" s="2">
        <f t="shared" si="208"/>
        <v>6699.2627420600002</v>
      </c>
      <c r="Y495" s="2">
        <v>0</v>
      </c>
      <c r="Z495" s="3">
        <f t="shared" si="220"/>
        <v>0</v>
      </c>
      <c r="AA495" s="1" t="str">
        <f t="shared" si="217"/>
        <v>A+J=</v>
      </c>
      <c r="AB495" s="7">
        <f t="shared" si="218"/>
        <v>40836</v>
      </c>
      <c r="AC495" s="5"/>
      <c r="AD495" s="1"/>
      <c r="AE495" s="7"/>
      <c r="AF495" s="1"/>
      <c r="AG495" s="1"/>
      <c r="AH495" s="1"/>
      <c r="AI495" s="1"/>
      <c r="AJ495" s="4"/>
      <c r="AK495" s="1"/>
      <c r="AL495" s="1"/>
      <c r="AM495" s="1"/>
      <c r="AN495" s="1"/>
      <c r="AO495" s="1"/>
    </row>
    <row r="496" spans="1:41" x14ac:dyDescent="0.2">
      <c r="A496" s="118">
        <f t="shared" si="209"/>
        <v>40592</v>
      </c>
      <c r="B496" s="2">
        <f t="shared" si="199"/>
        <v>306899.70701419999</v>
      </c>
      <c r="C496" s="2">
        <f t="shared" si="210"/>
        <v>278082.52937521</v>
      </c>
      <c r="D496" s="50">
        <f t="shared" si="211"/>
        <v>3195.89</v>
      </c>
      <c r="E496" s="3">
        <f>IF(K496=1,VLOOKUP(A495,[1]Plan1!$AQ$43:$AS$500,3),E495)</f>
        <v>3222.42</v>
      </c>
      <c r="F496" s="7">
        <f t="shared" si="212"/>
        <v>40564</v>
      </c>
      <c r="G496" s="8">
        <f t="shared" si="200"/>
        <v>8.3012869654464083E-3</v>
      </c>
      <c r="H496" s="7">
        <f t="shared" si="213"/>
        <v>40620</v>
      </c>
      <c r="I496" s="7">
        <f t="shared" si="201"/>
        <v>40592</v>
      </c>
      <c r="J496" s="1">
        <f t="shared" si="214"/>
        <v>21</v>
      </c>
      <c r="K496" s="1">
        <f t="shared" si="202"/>
        <v>21</v>
      </c>
      <c r="L496" s="2">
        <f t="shared" si="203"/>
        <v>1.00830128</v>
      </c>
      <c r="M496" s="10">
        <f t="shared" si="222"/>
        <v>1.00630061</v>
      </c>
      <c r="N496" s="10">
        <f t="shared" si="219"/>
        <v>1.0703523296043145</v>
      </c>
      <c r="O496" s="2">
        <f t="shared" si="221"/>
        <v>1.07923762</v>
      </c>
      <c r="P496" s="2">
        <f t="shared" si="204"/>
        <v>300117.12716648</v>
      </c>
      <c r="Q496" s="9">
        <f t="shared" si="198"/>
        <v>0</v>
      </c>
      <c r="R496" s="4">
        <f t="shared" si="205"/>
        <v>0</v>
      </c>
      <c r="S496" s="59">
        <f t="shared" si="206"/>
        <v>0</v>
      </c>
      <c r="T496" s="8">
        <f t="shared" si="215"/>
        <v>6.8500000000000005E-2</v>
      </c>
      <c r="U496" s="9">
        <f t="shared" si="216"/>
        <v>85</v>
      </c>
      <c r="V496" s="9">
        <v>252</v>
      </c>
      <c r="W496" s="10">
        <f t="shared" si="207"/>
        <v>1.0225997760000001</v>
      </c>
      <c r="X496" s="2">
        <f t="shared" si="208"/>
        <v>6782.5798477199996</v>
      </c>
      <c r="Y496" s="2">
        <v>0</v>
      </c>
      <c r="Z496" s="3">
        <f t="shared" si="220"/>
        <v>0</v>
      </c>
      <c r="AA496" s="1" t="str">
        <f t="shared" si="217"/>
        <v>A+J=</v>
      </c>
      <c r="AB496" s="7">
        <f t="shared" si="218"/>
        <v>40836</v>
      </c>
      <c r="AC496" s="5"/>
      <c r="AD496" s="1"/>
      <c r="AE496" s="7"/>
      <c r="AF496" s="1"/>
      <c r="AG496" s="1"/>
      <c r="AH496" s="1"/>
      <c r="AI496" s="1"/>
      <c r="AJ496" s="4"/>
      <c r="AK496" s="1"/>
      <c r="AL496" s="1"/>
      <c r="AM496" s="1"/>
      <c r="AN496" s="1"/>
      <c r="AO496" s="1"/>
    </row>
    <row r="497" spans="1:41" x14ac:dyDescent="0.2">
      <c r="A497" s="118">
        <f t="shared" si="209"/>
        <v>40593</v>
      </c>
      <c r="B497" s="2">
        <f t="shared" si="199"/>
        <v>307116.33131964999</v>
      </c>
      <c r="C497" s="2">
        <f t="shared" si="210"/>
        <v>278082.52937521</v>
      </c>
      <c r="D497" s="50">
        <f t="shared" si="211"/>
        <v>3222.42</v>
      </c>
      <c r="E497" s="3">
        <f>IF(K497=1,VLOOKUP(A496,[1]Plan1!$AQ$43:$AS$500,3),E496)</f>
        <v>3248.2</v>
      </c>
      <c r="F497" s="7">
        <f t="shared" si="212"/>
        <v>40593</v>
      </c>
      <c r="G497" s="8">
        <f t="shared" si="200"/>
        <v>8.0001986084992094E-3</v>
      </c>
      <c r="H497" s="7">
        <f t="shared" si="213"/>
        <v>40620</v>
      </c>
      <c r="I497" s="7">
        <f t="shared" si="201"/>
        <v>40620</v>
      </c>
      <c r="J497" s="1">
        <f t="shared" si="214"/>
        <v>18</v>
      </c>
      <c r="K497" s="1">
        <f t="shared" si="202"/>
        <v>1</v>
      </c>
      <c r="L497" s="2">
        <f t="shared" si="203"/>
        <v>1.00044278</v>
      </c>
      <c r="M497" s="10">
        <f t="shared" si="222"/>
        <v>1.00830128</v>
      </c>
      <c r="N497" s="10">
        <f t="shared" si="219"/>
        <v>1.0792376239910122</v>
      </c>
      <c r="O497" s="2">
        <f t="shared" si="221"/>
        <v>1.0797154799999999</v>
      </c>
      <c r="P497" s="2">
        <f t="shared" si="204"/>
        <v>300250.01168395998</v>
      </c>
      <c r="Q497" s="9">
        <f t="shared" si="198"/>
        <v>0</v>
      </c>
      <c r="R497" s="4">
        <f t="shared" si="205"/>
        <v>0</v>
      </c>
      <c r="S497" s="59">
        <f t="shared" si="206"/>
        <v>0</v>
      </c>
      <c r="T497" s="8">
        <f t="shared" si="215"/>
        <v>6.8500000000000005E-2</v>
      </c>
      <c r="U497" s="9">
        <f t="shared" si="216"/>
        <v>86</v>
      </c>
      <c r="V497" s="9">
        <v>252</v>
      </c>
      <c r="W497" s="10">
        <f t="shared" si="207"/>
        <v>1.0228686739999999</v>
      </c>
      <c r="X497" s="2">
        <f t="shared" si="208"/>
        <v>6866.3196356899998</v>
      </c>
      <c r="Y497" s="2">
        <v>0</v>
      </c>
      <c r="Z497" s="3">
        <f t="shared" si="220"/>
        <v>0</v>
      </c>
      <c r="AA497" s="1" t="str">
        <f t="shared" si="217"/>
        <v>A+J=</v>
      </c>
      <c r="AB497" s="7">
        <f t="shared" si="218"/>
        <v>40836</v>
      </c>
      <c r="AC497" s="5"/>
      <c r="AD497" s="1"/>
      <c r="AE497" s="7"/>
      <c r="AF497" s="1"/>
      <c r="AG497" s="1"/>
      <c r="AH497" s="1"/>
      <c r="AI497" s="1"/>
      <c r="AJ497" s="4"/>
      <c r="AK497" s="1"/>
      <c r="AL497" s="1"/>
      <c r="AM497" s="1"/>
      <c r="AN497" s="1"/>
      <c r="AO497" s="1"/>
    </row>
    <row r="498" spans="1:41" x14ac:dyDescent="0.2">
      <c r="A498" s="118">
        <f t="shared" si="209"/>
        <v>40594</v>
      </c>
      <c r="B498" s="2">
        <f t="shared" si="199"/>
        <v>307116.33131964999</v>
      </c>
      <c r="C498" s="2">
        <f t="shared" si="210"/>
        <v>278082.52937521</v>
      </c>
      <c r="D498" s="50">
        <f t="shared" si="211"/>
        <v>3222.42</v>
      </c>
      <c r="E498" s="3">
        <f>IF(K498=1,VLOOKUP(A497,[1]Plan1!$AQ$43:$AS$500,3),E497)</f>
        <v>3248.2</v>
      </c>
      <c r="F498" s="7">
        <f t="shared" si="212"/>
        <v>40593</v>
      </c>
      <c r="G498" s="8">
        <f t="shared" si="200"/>
        <v>8.0001986084992094E-3</v>
      </c>
      <c r="H498" s="7">
        <f t="shared" si="213"/>
        <v>40620</v>
      </c>
      <c r="I498" s="7">
        <f t="shared" si="201"/>
        <v>40620</v>
      </c>
      <c r="J498" s="1">
        <f t="shared" si="214"/>
        <v>18</v>
      </c>
      <c r="K498" s="1">
        <f t="shared" si="202"/>
        <v>1</v>
      </c>
      <c r="L498" s="2">
        <f t="shared" si="203"/>
        <v>1.00044278</v>
      </c>
      <c r="M498" s="10">
        <f t="shared" si="222"/>
        <v>1.00830128</v>
      </c>
      <c r="N498" s="10">
        <f t="shared" si="219"/>
        <v>1.0792376239910122</v>
      </c>
      <c r="O498" s="2">
        <f t="shared" si="221"/>
        <v>1.0797154799999999</v>
      </c>
      <c r="P498" s="2">
        <f t="shared" si="204"/>
        <v>300250.01168395998</v>
      </c>
      <c r="Q498" s="9">
        <f t="shared" si="198"/>
        <v>0</v>
      </c>
      <c r="R498" s="4">
        <f t="shared" si="205"/>
        <v>0</v>
      </c>
      <c r="S498" s="59">
        <f t="shared" si="206"/>
        <v>0</v>
      </c>
      <c r="T498" s="8">
        <f t="shared" si="215"/>
        <v>6.8500000000000005E-2</v>
      </c>
      <c r="U498" s="9">
        <f t="shared" si="216"/>
        <v>86</v>
      </c>
      <c r="V498" s="9">
        <v>252</v>
      </c>
      <c r="W498" s="10">
        <f t="shared" si="207"/>
        <v>1.0228686739999999</v>
      </c>
      <c r="X498" s="2">
        <f t="shared" si="208"/>
        <v>6866.3196356899998</v>
      </c>
      <c r="Y498" s="2">
        <v>0</v>
      </c>
      <c r="Z498" s="3">
        <f t="shared" si="220"/>
        <v>0</v>
      </c>
      <c r="AA498" s="1" t="str">
        <f t="shared" si="217"/>
        <v>A+J=</v>
      </c>
      <c r="AB498" s="7">
        <f t="shared" si="218"/>
        <v>40836</v>
      </c>
      <c r="AC498" s="5"/>
      <c r="AD498" s="1"/>
      <c r="AE498" s="7"/>
      <c r="AF498" s="1"/>
      <c r="AG498" s="1"/>
      <c r="AH498" s="1"/>
      <c r="AI498" s="1"/>
      <c r="AJ498" s="4"/>
      <c r="AK498" s="1"/>
      <c r="AL498" s="1"/>
      <c r="AM498" s="1"/>
      <c r="AN498" s="1"/>
      <c r="AO498" s="1"/>
    </row>
    <row r="499" spans="1:41" x14ac:dyDescent="0.2">
      <c r="A499" s="118">
        <f t="shared" si="209"/>
        <v>40595</v>
      </c>
      <c r="B499" s="2">
        <f t="shared" si="199"/>
        <v>307116.33131964999</v>
      </c>
      <c r="C499" s="2">
        <f t="shared" si="210"/>
        <v>278082.52937521</v>
      </c>
      <c r="D499" s="50">
        <f t="shared" si="211"/>
        <v>3222.42</v>
      </c>
      <c r="E499" s="3">
        <f>IF(K499=1,VLOOKUP(A498,[1]Plan1!$AQ$43:$AS$500,3),E498)</f>
        <v>3248.2</v>
      </c>
      <c r="F499" s="7">
        <f t="shared" si="212"/>
        <v>40593</v>
      </c>
      <c r="G499" s="8">
        <f t="shared" si="200"/>
        <v>8.0001986084992094E-3</v>
      </c>
      <c r="H499" s="7">
        <f t="shared" si="213"/>
        <v>40620</v>
      </c>
      <c r="I499" s="7">
        <f t="shared" si="201"/>
        <v>40620</v>
      </c>
      <c r="J499" s="1">
        <f t="shared" si="214"/>
        <v>18</v>
      </c>
      <c r="K499" s="1">
        <f t="shared" si="202"/>
        <v>1</v>
      </c>
      <c r="L499" s="2">
        <f t="shared" si="203"/>
        <v>1.00044278</v>
      </c>
      <c r="M499" s="10">
        <f t="shared" si="222"/>
        <v>1.00830128</v>
      </c>
      <c r="N499" s="10">
        <f t="shared" si="219"/>
        <v>1.0792376239910122</v>
      </c>
      <c r="O499" s="2">
        <f t="shared" si="221"/>
        <v>1.0797154799999999</v>
      </c>
      <c r="P499" s="2">
        <f t="shared" si="204"/>
        <v>300250.01168395998</v>
      </c>
      <c r="Q499" s="9">
        <f t="shared" si="198"/>
        <v>0</v>
      </c>
      <c r="R499" s="4">
        <f t="shared" si="205"/>
        <v>0</v>
      </c>
      <c r="S499" s="59">
        <f t="shared" si="206"/>
        <v>0</v>
      </c>
      <c r="T499" s="8">
        <f t="shared" si="215"/>
        <v>6.8500000000000005E-2</v>
      </c>
      <c r="U499" s="9">
        <f t="shared" si="216"/>
        <v>86</v>
      </c>
      <c r="V499" s="9">
        <v>252</v>
      </c>
      <c r="W499" s="10">
        <f t="shared" si="207"/>
        <v>1.0228686739999999</v>
      </c>
      <c r="X499" s="2">
        <f t="shared" si="208"/>
        <v>6866.3196356899998</v>
      </c>
      <c r="Y499" s="2">
        <v>0</v>
      </c>
      <c r="Z499" s="3">
        <f t="shared" si="220"/>
        <v>0</v>
      </c>
      <c r="AA499" s="1" t="str">
        <f t="shared" si="217"/>
        <v>A+J=</v>
      </c>
      <c r="AB499" s="7">
        <f t="shared" si="218"/>
        <v>40836</v>
      </c>
      <c r="AC499" s="5"/>
      <c r="AD499" s="1"/>
      <c r="AE499" s="7"/>
      <c r="AF499" s="1"/>
      <c r="AG499" s="1"/>
      <c r="AH499" s="1"/>
      <c r="AI499" s="1"/>
      <c r="AJ499" s="4"/>
      <c r="AK499" s="1"/>
      <c r="AL499" s="1"/>
      <c r="AM499" s="1"/>
      <c r="AN499" s="1"/>
      <c r="AO499" s="1"/>
    </row>
    <row r="500" spans="1:41" x14ac:dyDescent="0.2">
      <c r="A500" s="118">
        <f t="shared" si="209"/>
        <v>40596</v>
      </c>
      <c r="B500" s="2">
        <f t="shared" si="199"/>
        <v>307333.11040996999</v>
      </c>
      <c r="C500" s="2">
        <f t="shared" si="210"/>
        <v>278082.52937521</v>
      </c>
      <c r="D500" s="50">
        <f t="shared" si="211"/>
        <v>3222.42</v>
      </c>
      <c r="E500" s="3">
        <f>IF(K500=1,VLOOKUP(A499,[1]Plan1!$AQ$43:$AS$500,3),E499)</f>
        <v>3248.2</v>
      </c>
      <c r="F500" s="7">
        <f t="shared" si="212"/>
        <v>40593</v>
      </c>
      <c r="G500" s="8">
        <f t="shared" si="200"/>
        <v>8.0001986084992094E-3</v>
      </c>
      <c r="H500" s="7">
        <f t="shared" si="213"/>
        <v>40620</v>
      </c>
      <c r="I500" s="7">
        <f t="shared" si="201"/>
        <v>40620</v>
      </c>
      <c r="J500" s="1">
        <f t="shared" si="214"/>
        <v>18</v>
      </c>
      <c r="K500" s="1">
        <f t="shared" si="202"/>
        <v>2</v>
      </c>
      <c r="L500" s="2">
        <f t="shared" si="203"/>
        <v>1.0008857600000001</v>
      </c>
      <c r="M500" s="10">
        <f t="shared" si="222"/>
        <v>1.00830128</v>
      </c>
      <c r="N500" s="10">
        <f t="shared" si="219"/>
        <v>1.0792376239910122</v>
      </c>
      <c r="O500" s="2">
        <f t="shared" si="221"/>
        <v>1.0801935600000001</v>
      </c>
      <c r="P500" s="2">
        <f t="shared" si="204"/>
        <v>300382.95737960999</v>
      </c>
      <c r="Q500" s="9">
        <f t="shared" si="198"/>
        <v>0</v>
      </c>
      <c r="R500" s="4">
        <f t="shared" si="205"/>
        <v>0</v>
      </c>
      <c r="S500" s="59">
        <f t="shared" si="206"/>
        <v>0</v>
      </c>
      <c r="T500" s="8">
        <f t="shared" si="215"/>
        <v>6.8500000000000005E-2</v>
      </c>
      <c r="U500" s="9">
        <f t="shared" si="216"/>
        <v>87</v>
      </c>
      <c r="V500" s="9">
        <v>252</v>
      </c>
      <c r="W500" s="10">
        <f t="shared" si="207"/>
        <v>1.0231376409999999</v>
      </c>
      <c r="X500" s="2">
        <f t="shared" si="208"/>
        <v>6950.1530303600002</v>
      </c>
      <c r="Y500" s="2">
        <v>0</v>
      </c>
      <c r="Z500" s="3">
        <f t="shared" si="220"/>
        <v>0</v>
      </c>
      <c r="AA500" s="1" t="str">
        <f t="shared" si="217"/>
        <v>A+J=</v>
      </c>
      <c r="AB500" s="7">
        <f t="shared" si="218"/>
        <v>40836</v>
      </c>
      <c r="AC500" s="5"/>
      <c r="AD500" s="1"/>
      <c r="AE500" s="7"/>
      <c r="AF500" s="1"/>
      <c r="AG500" s="1"/>
      <c r="AH500" s="1"/>
      <c r="AI500" s="1"/>
      <c r="AJ500" s="4"/>
      <c r="AK500" s="1"/>
      <c r="AL500" s="1"/>
      <c r="AM500" s="1"/>
      <c r="AN500" s="1"/>
      <c r="AO500" s="1"/>
    </row>
    <row r="501" spans="1:41" x14ac:dyDescent="0.2">
      <c r="A501" s="118">
        <f t="shared" si="209"/>
        <v>40597</v>
      </c>
      <c r="B501" s="2">
        <f t="shared" si="199"/>
        <v>307550.04526357999</v>
      </c>
      <c r="C501" s="2">
        <f t="shared" si="210"/>
        <v>278082.52937521</v>
      </c>
      <c r="D501" s="50">
        <f t="shared" si="211"/>
        <v>3222.42</v>
      </c>
      <c r="E501" s="3">
        <f>IF(K501=1,VLOOKUP(A500,[1]Plan1!$AQ$43:$AS$500,3),E500)</f>
        <v>3248.2</v>
      </c>
      <c r="F501" s="7">
        <f t="shared" si="212"/>
        <v>40593</v>
      </c>
      <c r="G501" s="8">
        <f t="shared" si="200"/>
        <v>8.0001986084992094E-3</v>
      </c>
      <c r="H501" s="7">
        <f t="shared" si="213"/>
        <v>40620</v>
      </c>
      <c r="I501" s="7">
        <f t="shared" si="201"/>
        <v>40620</v>
      </c>
      <c r="J501" s="1">
        <f t="shared" si="214"/>
        <v>18</v>
      </c>
      <c r="K501" s="1">
        <f t="shared" si="202"/>
        <v>3</v>
      </c>
      <c r="L501" s="2">
        <f t="shared" si="203"/>
        <v>1.0013289400000001</v>
      </c>
      <c r="M501" s="10">
        <f t="shared" si="222"/>
        <v>1.00830128</v>
      </c>
      <c r="N501" s="10">
        <f t="shared" si="219"/>
        <v>1.0792376239910122</v>
      </c>
      <c r="O501" s="2">
        <f t="shared" si="221"/>
        <v>1.08067186</v>
      </c>
      <c r="P501" s="2">
        <f t="shared" si="204"/>
        <v>300515.96425341</v>
      </c>
      <c r="Q501" s="9">
        <f t="shared" si="198"/>
        <v>0</v>
      </c>
      <c r="R501" s="4">
        <f t="shared" si="205"/>
        <v>0</v>
      </c>
      <c r="S501" s="59">
        <f t="shared" si="206"/>
        <v>0</v>
      </c>
      <c r="T501" s="8">
        <f t="shared" si="215"/>
        <v>6.8500000000000005E-2</v>
      </c>
      <c r="U501" s="9">
        <f t="shared" si="216"/>
        <v>88</v>
      </c>
      <c r="V501" s="9">
        <v>252</v>
      </c>
      <c r="W501" s="10">
        <f t="shared" si="207"/>
        <v>1.0234066799999999</v>
      </c>
      <c r="X501" s="2">
        <f t="shared" si="208"/>
        <v>7034.0810101699999</v>
      </c>
      <c r="Y501" s="2">
        <v>0</v>
      </c>
      <c r="Z501" s="3">
        <f t="shared" si="220"/>
        <v>0</v>
      </c>
      <c r="AA501" s="1" t="str">
        <f t="shared" si="217"/>
        <v>A+J=</v>
      </c>
      <c r="AB501" s="7">
        <f t="shared" si="218"/>
        <v>40836</v>
      </c>
      <c r="AC501" s="5"/>
      <c r="AD501" s="1"/>
      <c r="AE501" s="7"/>
      <c r="AF501" s="1"/>
      <c r="AG501" s="1"/>
      <c r="AH501" s="1"/>
      <c r="AI501" s="1"/>
      <c r="AJ501" s="4"/>
      <c r="AK501" s="1"/>
      <c r="AL501" s="1"/>
      <c r="AM501" s="1"/>
      <c r="AN501" s="1"/>
      <c r="AO501" s="1"/>
    </row>
    <row r="502" spans="1:41" x14ac:dyDescent="0.2">
      <c r="A502" s="118">
        <f t="shared" si="209"/>
        <v>40598</v>
      </c>
      <c r="B502" s="2">
        <f t="shared" si="199"/>
        <v>307767.12966394</v>
      </c>
      <c r="C502" s="2">
        <f t="shared" si="210"/>
        <v>278082.52937521</v>
      </c>
      <c r="D502" s="50">
        <f t="shared" si="211"/>
        <v>3222.42</v>
      </c>
      <c r="E502" s="3">
        <f>IF(K502=1,VLOOKUP(A501,[1]Plan1!$AQ$43:$AS$500,3),E501)</f>
        <v>3248.2</v>
      </c>
      <c r="F502" s="7">
        <f t="shared" si="212"/>
        <v>40593</v>
      </c>
      <c r="G502" s="8">
        <f t="shared" si="200"/>
        <v>8.0001986084992094E-3</v>
      </c>
      <c r="H502" s="7">
        <f t="shared" si="213"/>
        <v>40620</v>
      </c>
      <c r="I502" s="7">
        <f t="shared" si="201"/>
        <v>40620</v>
      </c>
      <c r="J502" s="1">
        <f t="shared" si="214"/>
        <v>18</v>
      </c>
      <c r="K502" s="1">
        <f t="shared" si="202"/>
        <v>4</v>
      </c>
      <c r="L502" s="2">
        <f t="shared" si="203"/>
        <v>1.00177231</v>
      </c>
      <c r="M502" s="10">
        <f t="shared" si="222"/>
        <v>1.00830128</v>
      </c>
      <c r="N502" s="10">
        <f t="shared" si="219"/>
        <v>1.0792376239910122</v>
      </c>
      <c r="O502" s="2">
        <f t="shared" si="221"/>
        <v>1.0811503600000001</v>
      </c>
      <c r="P502" s="2">
        <f t="shared" si="204"/>
        <v>300649.02674370998</v>
      </c>
      <c r="Q502" s="9">
        <f t="shared" si="198"/>
        <v>0</v>
      </c>
      <c r="R502" s="4">
        <f t="shared" si="205"/>
        <v>0</v>
      </c>
      <c r="S502" s="59">
        <f t="shared" si="206"/>
        <v>0</v>
      </c>
      <c r="T502" s="8">
        <f t="shared" si="215"/>
        <v>6.8500000000000005E-2</v>
      </c>
      <c r="U502" s="9">
        <f t="shared" si="216"/>
        <v>89</v>
      </c>
      <c r="V502" s="9">
        <v>252</v>
      </c>
      <c r="W502" s="10">
        <f t="shared" si="207"/>
        <v>1.0236757889999999</v>
      </c>
      <c r="X502" s="2">
        <f t="shared" si="208"/>
        <v>7118.1029202299997</v>
      </c>
      <c r="Y502" s="2">
        <v>0</v>
      </c>
      <c r="Z502" s="3">
        <f t="shared" si="220"/>
        <v>0</v>
      </c>
      <c r="AA502" s="1" t="str">
        <f t="shared" si="217"/>
        <v>A+J=</v>
      </c>
      <c r="AB502" s="7">
        <f t="shared" si="218"/>
        <v>40836</v>
      </c>
      <c r="AC502" s="5"/>
      <c r="AD502" s="1"/>
      <c r="AE502" s="7"/>
      <c r="AF502" s="1"/>
      <c r="AG502" s="1"/>
      <c r="AH502" s="1"/>
      <c r="AI502" s="1"/>
      <c r="AJ502" s="4"/>
      <c r="AK502" s="1"/>
      <c r="AL502" s="1"/>
      <c r="AM502" s="1"/>
      <c r="AN502" s="1"/>
      <c r="AO502" s="1"/>
    </row>
    <row r="503" spans="1:41" x14ac:dyDescent="0.2">
      <c r="A503" s="118">
        <f t="shared" si="209"/>
        <v>40599</v>
      </c>
      <c r="B503" s="2">
        <f t="shared" si="199"/>
        <v>307984.36967955</v>
      </c>
      <c r="C503" s="2">
        <f t="shared" si="210"/>
        <v>278082.52937521</v>
      </c>
      <c r="D503" s="50">
        <f t="shared" si="211"/>
        <v>3222.42</v>
      </c>
      <c r="E503" s="3">
        <f>IF(K503=1,VLOOKUP(A502,[1]Plan1!$AQ$43:$AS$500,3),E502)</f>
        <v>3248.2</v>
      </c>
      <c r="F503" s="7">
        <f t="shared" si="212"/>
        <v>40593</v>
      </c>
      <c r="G503" s="8">
        <f t="shared" si="200"/>
        <v>8.0001986084992094E-3</v>
      </c>
      <c r="H503" s="7">
        <f t="shared" si="213"/>
        <v>40620</v>
      </c>
      <c r="I503" s="7">
        <f t="shared" si="201"/>
        <v>40620</v>
      </c>
      <c r="J503" s="1">
        <f t="shared" si="214"/>
        <v>18</v>
      </c>
      <c r="K503" s="1">
        <f t="shared" si="202"/>
        <v>5</v>
      </c>
      <c r="L503" s="2">
        <f t="shared" si="203"/>
        <v>1.0022158800000001</v>
      </c>
      <c r="M503" s="10">
        <f t="shared" si="222"/>
        <v>1.00830128</v>
      </c>
      <c r="N503" s="10">
        <f t="shared" si="219"/>
        <v>1.0792376239910122</v>
      </c>
      <c r="O503" s="2">
        <f t="shared" si="221"/>
        <v>1.0816290799999999</v>
      </c>
      <c r="P503" s="2">
        <f t="shared" si="204"/>
        <v>300782.15041218</v>
      </c>
      <c r="Q503" s="9">
        <f t="shared" si="198"/>
        <v>0</v>
      </c>
      <c r="R503" s="4">
        <f t="shared" si="205"/>
        <v>0</v>
      </c>
      <c r="S503" s="59">
        <f t="shared" si="206"/>
        <v>0</v>
      </c>
      <c r="T503" s="8">
        <f t="shared" si="215"/>
        <v>6.8500000000000005E-2</v>
      </c>
      <c r="U503" s="9">
        <f t="shared" si="216"/>
        <v>90</v>
      </c>
      <c r="V503" s="9">
        <v>252</v>
      </c>
      <c r="W503" s="10">
        <f t="shared" si="207"/>
        <v>1.023944969</v>
      </c>
      <c r="X503" s="2">
        <f t="shared" si="208"/>
        <v>7202.2192673700001</v>
      </c>
      <c r="Y503" s="2">
        <v>0</v>
      </c>
      <c r="Z503" s="3">
        <f t="shared" si="220"/>
        <v>0</v>
      </c>
      <c r="AA503" s="1" t="str">
        <f t="shared" si="217"/>
        <v>A+J=</v>
      </c>
      <c r="AB503" s="7">
        <f t="shared" si="218"/>
        <v>40836</v>
      </c>
      <c r="AC503" s="5"/>
      <c r="AD503" s="1"/>
      <c r="AE503" s="7"/>
      <c r="AF503" s="1"/>
      <c r="AG503" s="1"/>
      <c r="AH503" s="1"/>
      <c r="AI503" s="1"/>
      <c r="AJ503" s="4"/>
      <c r="AK503" s="1"/>
      <c r="AL503" s="1"/>
      <c r="AM503" s="1"/>
      <c r="AN503" s="1"/>
      <c r="AO503" s="1"/>
    </row>
    <row r="504" spans="1:41" x14ac:dyDescent="0.2">
      <c r="A504" s="118">
        <f t="shared" si="209"/>
        <v>40600</v>
      </c>
      <c r="B504" s="2">
        <f t="shared" si="199"/>
        <v>308201.76253995998</v>
      </c>
      <c r="C504" s="2">
        <f t="shared" si="210"/>
        <v>278082.52937521</v>
      </c>
      <c r="D504" s="50">
        <f t="shared" si="211"/>
        <v>3222.42</v>
      </c>
      <c r="E504" s="3">
        <f>IF(K504=1,VLOOKUP(A503,[1]Plan1!$AQ$43:$AS$500,3),E503)</f>
        <v>3248.2</v>
      </c>
      <c r="F504" s="7">
        <f t="shared" si="212"/>
        <v>40593</v>
      </c>
      <c r="G504" s="8">
        <f t="shared" si="200"/>
        <v>8.0001986084992094E-3</v>
      </c>
      <c r="H504" s="7">
        <f t="shared" si="213"/>
        <v>40620</v>
      </c>
      <c r="I504" s="7">
        <f t="shared" si="201"/>
        <v>40620</v>
      </c>
      <c r="J504" s="1">
        <f t="shared" si="214"/>
        <v>18</v>
      </c>
      <c r="K504" s="1">
        <f t="shared" si="202"/>
        <v>6</v>
      </c>
      <c r="L504" s="2">
        <f t="shared" si="203"/>
        <v>1.00265965</v>
      </c>
      <c r="M504" s="10">
        <f t="shared" si="222"/>
        <v>1.00830128</v>
      </c>
      <c r="N504" s="10">
        <f t="shared" si="219"/>
        <v>1.0792376239910122</v>
      </c>
      <c r="O504" s="2">
        <f t="shared" si="221"/>
        <v>1.08210801</v>
      </c>
      <c r="P504" s="2">
        <f t="shared" si="204"/>
        <v>300915.33247796999</v>
      </c>
      <c r="Q504" s="9">
        <f t="shared" si="198"/>
        <v>0</v>
      </c>
      <c r="R504" s="4">
        <f t="shared" si="205"/>
        <v>0</v>
      </c>
      <c r="S504" s="59">
        <f t="shared" si="206"/>
        <v>0</v>
      </c>
      <c r="T504" s="8">
        <f t="shared" si="215"/>
        <v>6.8500000000000005E-2</v>
      </c>
      <c r="U504" s="9">
        <f t="shared" si="216"/>
        <v>91</v>
      </c>
      <c r="V504" s="9">
        <v>252</v>
      </c>
      <c r="W504" s="10">
        <f t="shared" si="207"/>
        <v>1.02421422</v>
      </c>
      <c r="X504" s="2">
        <f t="shared" si="208"/>
        <v>7286.4300619899996</v>
      </c>
      <c r="Y504" s="2">
        <v>0</v>
      </c>
      <c r="Z504" s="3">
        <f t="shared" si="220"/>
        <v>0</v>
      </c>
      <c r="AA504" s="1" t="str">
        <f t="shared" si="217"/>
        <v>A+J=</v>
      </c>
      <c r="AB504" s="7">
        <f t="shared" si="218"/>
        <v>40836</v>
      </c>
      <c r="AC504" s="5"/>
      <c r="AD504" s="1"/>
      <c r="AE504" s="7"/>
      <c r="AF504" s="1"/>
      <c r="AG504" s="1"/>
      <c r="AH504" s="1"/>
      <c r="AI504" s="1"/>
      <c r="AJ504" s="4"/>
      <c r="AK504" s="1"/>
      <c r="AL504" s="1"/>
      <c r="AM504" s="1"/>
      <c r="AN504" s="1"/>
      <c r="AO504" s="1"/>
    </row>
    <row r="505" spans="1:41" x14ac:dyDescent="0.2">
      <c r="A505" s="118">
        <f t="shared" si="209"/>
        <v>40601</v>
      </c>
      <c r="B505" s="2">
        <f t="shared" si="199"/>
        <v>308201.76253995998</v>
      </c>
      <c r="C505" s="2">
        <f t="shared" si="210"/>
        <v>278082.52937521</v>
      </c>
      <c r="D505" s="50">
        <f t="shared" si="211"/>
        <v>3222.42</v>
      </c>
      <c r="E505" s="3">
        <f>IF(K505=1,VLOOKUP(A504,[1]Plan1!$AQ$43:$AS$500,3),E504)</f>
        <v>3248.2</v>
      </c>
      <c r="F505" s="7">
        <f t="shared" si="212"/>
        <v>40593</v>
      </c>
      <c r="G505" s="8">
        <f t="shared" si="200"/>
        <v>8.0001986084992094E-3</v>
      </c>
      <c r="H505" s="7">
        <f t="shared" si="213"/>
        <v>40620</v>
      </c>
      <c r="I505" s="7">
        <f t="shared" si="201"/>
        <v>40620</v>
      </c>
      <c r="J505" s="1">
        <f t="shared" si="214"/>
        <v>18</v>
      </c>
      <c r="K505" s="1">
        <f t="shared" si="202"/>
        <v>6</v>
      </c>
      <c r="L505" s="2">
        <f t="shared" si="203"/>
        <v>1.00265965</v>
      </c>
      <c r="M505" s="10">
        <f t="shared" si="222"/>
        <v>1.00830128</v>
      </c>
      <c r="N505" s="10">
        <f t="shared" si="219"/>
        <v>1.0792376239910122</v>
      </c>
      <c r="O505" s="2">
        <f t="shared" si="221"/>
        <v>1.08210801</v>
      </c>
      <c r="P505" s="2">
        <f t="shared" si="204"/>
        <v>300915.33247796999</v>
      </c>
      <c r="Q505" s="9">
        <f t="shared" si="198"/>
        <v>0</v>
      </c>
      <c r="R505" s="4">
        <f t="shared" si="205"/>
        <v>0</v>
      </c>
      <c r="S505" s="59">
        <f t="shared" si="206"/>
        <v>0</v>
      </c>
      <c r="T505" s="8">
        <f t="shared" si="215"/>
        <v>6.8500000000000005E-2</v>
      </c>
      <c r="U505" s="9">
        <f t="shared" si="216"/>
        <v>91</v>
      </c>
      <c r="V505" s="9">
        <v>252</v>
      </c>
      <c r="W505" s="10">
        <f t="shared" si="207"/>
        <v>1.02421422</v>
      </c>
      <c r="X505" s="2">
        <f t="shared" si="208"/>
        <v>7286.4300619899996</v>
      </c>
      <c r="Y505" s="2">
        <v>0</v>
      </c>
      <c r="Z505" s="3">
        <f t="shared" si="220"/>
        <v>0</v>
      </c>
      <c r="AA505" s="1" t="str">
        <f t="shared" si="217"/>
        <v>A+J=</v>
      </c>
      <c r="AB505" s="7">
        <f t="shared" si="218"/>
        <v>40836</v>
      </c>
      <c r="AC505" s="5"/>
      <c r="AD505" s="1"/>
      <c r="AE505" s="7"/>
      <c r="AF505" s="1"/>
      <c r="AG505" s="1"/>
      <c r="AH505" s="1"/>
      <c r="AI505" s="1"/>
      <c r="AJ505" s="4"/>
      <c r="AK505" s="1"/>
      <c r="AL505" s="1"/>
      <c r="AM505" s="1"/>
      <c r="AN505" s="1"/>
      <c r="AO505" s="1"/>
    </row>
    <row r="506" spans="1:41" x14ac:dyDescent="0.2">
      <c r="A506" s="118">
        <f t="shared" si="209"/>
        <v>40602</v>
      </c>
      <c r="B506" s="2">
        <f t="shared" si="199"/>
        <v>308201.76253995998</v>
      </c>
      <c r="C506" s="2">
        <f t="shared" si="210"/>
        <v>278082.52937521</v>
      </c>
      <c r="D506" s="50">
        <f t="shared" si="211"/>
        <v>3222.42</v>
      </c>
      <c r="E506" s="3">
        <f>IF(K506=1,VLOOKUP(A505,[1]Plan1!$AQ$43:$AS$500,3),E505)</f>
        <v>3248.2</v>
      </c>
      <c r="F506" s="7">
        <f t="shared" si="212"/>
        <v>40593</v>
      </c>
      <c r="G506" s="8">
        <f t="shared" si="200"/>
        <v>8.0001986084992094E-3</v>
      </c>
      <c r="H506" s="7">
        <f t="shared" si="213"/>
        <v>40620</v>
      </c>
      <c r="I506" s="7">
        <f t="shared" si="201"/>
        <v>40620</v>
      </c>
      <c r="J506" s="1">
        <f t="shared" si="214"/>
        <v>18</v>
      </c>
      <c r="K506" s="1">
        <f t="shared" si="202"/>
        <v>6</v>
      </c>
      <c r="L506" s="2">
        <f t="shared" si="203"/>
        <v>1.00265965</v>
      </c>
      <c r="M506" s="10">
        <f t="shared" si="222"/>
        <v>1.00830128</v>
      </c>
      <c r="N506" s="10">
        <f t="shared" si="219"/>
        <v>1.0792376239910122</v>
      </c>
      <c r="O506" s="2">
        <f t="shared" si="221"/>
        <v>1.08210801</v>
      </c>
      <c r="P506" s="2">
        <f t="shared" si="204"/>
        <v>300915.33247796999</v>
      </c>
      <c r="Q506" s="9">
        <f t="shared" si="198"/>
        <v>0</v>
      </c>
      <c r="R506" s="4">
        <f t="shared" si="205"/>
        <v>0</v>
      </c>
      <c r="S506" s="59">
        <f t="shared" si="206"/>
        <v>0</v>
      </c>
      <c r="T506" s="8">
        <f t="shared" si="215"/>
        <v>6.8500000000000005E-2</v>
      </c>
      <c r="U506" s="9">
        <f t="shared" si="216"/>
        <v>91</v>
      </c>
      <c r="V506" s="9">
        <v>252</v>
      </c>
      <c r="W506" s="10">
        <f t="shared" si="207"/>
        <v>1.02421422</v>
      </c>
      <c r="X506" s="2">
        <f t="shared" si="208"/>
        <v>7286.4300619899996</v>
      </c>
      <c r="Y506" s="2">
        <v>0</v>
      </c>
      <c r="Z506" s="3">
        <f t="shared" si="220"/>
        <v>0</v>
      </c>
      <c r="AA506" s="1" t="str">
        <f t="shared" si="217"/>
        <v>A+J=</v>
      </c>
      <c r="AB506" s="7">
        <f t="shared" si="218"/>
        <v>40836</v>
      </c>
      <c r="AC506" s="5"/>
      <c r="AD506" s="1"/>
      <c r="AE506" s="7"/>
      <c r="AF506" s="1"/>
      <c r="AG506" s="1"/>
      <c r="AH506" s="1"/>
      <c r="AI506" s="1"/>
      <c r="AJ506" s="4"/>
      <c r="AK506" s="1"/>
      <c r="AL506" s="1"/>
      <c r="AM506" s="1"/>
      <c r="AN506" s="1"/>
      <c r="AO506" s="1"/>
    </row>
    <row r="507" spans="1:41" x14ac:dyDescent="0.2">
      <c r="A507" s="118">
        <f t="shared" si="209"/>
        <v>40603</v>
      </c>
      <c r="B507" s="2">
        <f t="shared" si="199"/>
        <v>308419.30832074001</v>
      </c>
      <c r="C507" s="2">
        <f t="shared" si="210"/>
        <v>278082.52937521</v>
      </c>
      <c r="D507" s="50">
        <f t="shared" si="211"/>
        <v>3222.42</v>
      </c>
      <c r="E507" s="3">
        <f>IF(K507=1,VLOOKUP(A506,[1]Plan1!$AQ$43:$AS$500,3),E506)</f>
        <v>3248.2</v>
      </c>
      <c r="F507" s="7">
        <f t="shared" si="212"/>
        <v>40593</v>
      </c>
      <c r="G507" s="8">
        <f t="shared" si="200"/>
        <v>8.0001986084992094E-3</v>
      </c>
      <c r="H507" s="7">
        <f t="shared" si="213"/>
        <v>40620</v>
      </c>
      <c r="I507" s="7">
        <f t="shared" si="201"/>
        <v>40620</v>
      </c>
      <c r="J507" s="1">
        <f t="shared" si="214"/>
        <v>18</v>
      </c>
      <c r="K507" s="1">
        <f t="shared" si="202"/>
        <v>7</v>
      </c>
      <c r="L507" s="2">
        <f t="shared" si="203"/>
        <v>1.0031036099999999</v>
      </c>
      <c r="M507" s="10">
        <f t="shared" si="222"/>
        <v>1.00830128</v>
      </c>
      <c r="N507" s="10">
        <f t="shared" si="219"/>
        <v>1.0792376239910122</v>
      </c>
      <c r="O507" s="2">
        <f t="shared" si="221"/>
        <v>1.0825871499999999</v>
      </c>
      <c r="P507" s="2">
        <f t="shared" si="204"/>
        <v>301048.57294109999</v>
      </c>
      <c r="Q507" s="9">
        <f t="shared" si="198"/>
        <v>0</v>
      </c>
      <c r="R507" s="4">
        <f t="shared" si="205"/>
        <v>0</v>
      </c>
      <c r="S507" s="59">
        <f t="shared" si="206"/>
        <v>0</v>
      </c>
      <c r="T507" s="8">
        <f t="shared" si="215"/>
        <v>6.8500000000000005E-2</v>
      </c>
      <c r="U507" s="9">
        <f t="shared" si="216"/>
        <v>92</v>
      </c>
      <c r="V507" s="9">
        <v>252</v>
      </c>
      <c r="W507" s="10">
        <f t="shared" si="207"/>
        <v>1.024483542</v>
      </c>
      <c r="X507" s="2">
        <f t="shared" si="208"/>
        <v>7370.7353796400002</v>
      </c>
      <c r="Y507" s="2">
        <v>0</v>
      </c>
      <c r="Z507" s="3">
        <f t="shared" si="220"/>
        <v>0</v>
      </c>
      <c r="AA507" s="1" t="str">
        <f t="shared" si="217"/>
        <v>A+J=</v>
      </c>
      <c r="AB507" s="7">
        <f t="shared" si="218"/>
        <v>40836</v>
      </c>
      <c r="AC507" s="5"/>
      <c r="AD507" s="1"/>
      <c r="AE507" s="7"/>
      <c r="AF507" s="1"/>
      <c r="AG507" s="1"/>
      <c r="AH507" s="1"/>
      <c r="AI507" s="1"/>
      <c r="AJ507" s="4"/>
      <c r="AK507" s="1"/>
      <c r="AL507" s="1"/>
      <c r="AM507" s="1"/>
      <c r="AN507" s="1"/>
      <c r="AO507" s="1"/>
    </row>
    <row r="508" spans="1:41" x14ac:dyDescent="0.2">
      <c r="A508" s="118">
        <f t="shared" si="209"/>
        <v>40604</v>
      </c>
      <c r="B508" s="2">
        <f t="shared" si="199"/>
        <v>308637.00964591</v>
      </c>
      <c r="C508" s="2">
        <f t="shared" si="210"/>
        <v>278082.52937521</v>
      </c>
      <c r="D508" s="50">
        <f t="shared" si="211"/>
        <v>3222.42</v>
      </c>
      <c r="E508" s="3">
        <f>IF(K508=1,VLOOKUP(A507,[1]Plan1!$AQ$43:$AS$500,3),E507)</f>
        <v>3248.2</v>
      </c>
      <c r="F508" s="7">
        <f t="shared" si="212"/>
        <v>40593</v>
      </c>
      <c r="G508" s="8">
        <f t="shared" si="200"/>
        <v>8.0001986084992094E-3</v>
      </c>
      <c r="H508" s="7">
        <f t="shared" si="213"/>
        <v>40620</v>
      </c>
      <c r="I508" s="7">
        <f t="shared" si="201"/>
        <v>40620</v>
      </c>
      <c r="J508" s="1">
        <f t="shared" si="214"/>
        <v>18</v>
      </c>
      <c r="K508" s="1">
        <f t="shared" si="202"/>
        <v>8</v>
      </c>
      <c r="L508" s="2">
        <f t="shared" si="203"/>
        <v>1.00354777</v>
      </c>
      <c r="M508" s="10">
        <f t="shared" si="222"/>
        <v>1.00830128</v>
      </c>
      <c r="N508" s="10">
        <f t="shared" si="219"/>
        <v>1.0792376239910122</v>
      </c>
      <c r="O508" s="2">
        <f t="shared" si="221"/>
        <v>1.0830665100000001</v>
      </c>
      <c r="P508" s="2">
        <f t="shared" si="204"/>
        <v>301181.87458238</v>
      </c>
      <c r="Q508" s="9">
        <f t="shared" si="198"/>
        <v>0</v>
      </c>
      <c r="R508" s="4">
        <f t="shared" si="205"/>
        <v>0</v>
      </c>
      <c r="S508" s="59">
        <f t="shared" si="206"/>
        <v>0</v>
      </c>
      <c r="T508" s="8">
        <f t="shared" si="215"/>
        <v>6.8500000000000005E-2</v>
      </c>
      <c r="U508" s="9">
        <f t="shared" si="216"/>
        <v>93</v>
      </c>
      <c r="V508" s="9">
        <v>252</v>
      </c>
      <c r="W508" s="10">
        <f t="shared" si="207"/>
        <v>1.0247529339999999</v>
      </c>
      <c r="X508" s="2">
        <f t="shared" si="208"/>
        <v>7455.1350635299996</v>
      </c>
      <c r="Y508" s="2">
        <v>0</v>
      </c>
      <c r="Z508" s="3">
        <f t="shared" si="220"/>
        <v>0</v>
      </c>
      <c r="AA508" s="1" t="str">
        <f t="shared" si="217"/>
        <v>A+J=</v>
      </c>
      <c r="AB508" s="7">
        <f t="shared" si="218"/>
        <v>40836</v>
      </c>
      <c r="AC508" s="5"/>
      <c r="AD508" s="1"/>
      <c r="AE508" s="7"/>
      <c r="AF508" s="1"/>
      <c r="AG508" s="1"/>
      <c r="AH508" s="1"/>
      <c r="AI508" s="1"/>
      <c r="AJ508" s="4"/>
      <c r="AK508" s="1"/>
      <c r="AL508" s="1"/>
      <c r="AM508" s="1"/>
      <c r="AN508" s="1"/>
      <c r="AO508" s="1"/>
    </row>
    <row r="509" spans="1:41" x14ac:dyDescent="0.2">
      <c r="A509" s="118">
        <f t="shared" si="209"/>
        <v>40605</v>
      </c>
      <c r="B509" s="2">
        <f t="shared" si="199"/>
        <v>308854.86404382001</v>
      </c>
      <c r="C509" s="2">
        <f t="shared" si="210"/>
        <v>278082.52937521</v>
      </c>
      <c r="D509" s="50">
        <f t="shared" si="211"/>
        <v>3222.42</v>
      </c>
      <c r="E509" s="3">
        <f>IF(K509=1,VLOOKUP(A508,[1]Plan1!$AQ$43:$AS$500,3),E508)</f>
        <v>3248.2</v>
      </c>
      <c r="F509" s="7">
        <f t="shared" si="212"/>
        <v>40593</v>
      </c>
      <c r="G509" s="8">
        <f t="shared" si="200"/>
        <v>8.0001986084992094E-3</v>
      </c>
      <c r="H509" s="7">
        <f t="shared" si="213"/>
        <v>40620</v>
      </c>
      <c r="I509" s="7">
        <f t="shared" si="201"/>
        <v>40620</v>
      </c>
      <c r="J509" s="1">
        <f t="shared" si="214"/>
        <v>18</v>
      </c>
      <c r="K509" s="1">
        <f t="shared" si="202"/>
        <v>9</v>
      </c>
      <c r="L509" s="2">
        <f t="shared" si="203"/>
        <v>1.0039921300000001</v>
      </c>
      <c r="M509" s="10">
        <f t="shared" si="222"/>
        <v>1.00830128</v>
      </c>
      <c r="N509" s="10">
        <f t="shared" si="219"/>
        <v>1.0792376239910122</v>
      </c>
      <c r="O509" s="2">
        <f t="shared" si="221"/>
        <v>1.0835460800000001</v>
      </c>
      <c r="P509" s="2">
        <f t="shared" si="204"/>
        <v>301315.23462099</v>
      </c>
      <c r="Q509" s="9">
        <f t="shared" si="198"/>
        <v>0</v>
      </c>
      <c r="R509" s="4">
        <f t="shared" si="205"/>
        <v>0</v>
      </c>
      <c r="S509" s="59">
        <f t="shared" si="206"/>
        <v>0</v>
      </c>
      <c r="T509" s="8">
        <f t="shared" si="215"/>
        <v>6.8500000000000005E-2</v>
      </c>
      <c r="U509" s="9">
        <f t="shared" si="216"/>
        <v>94</v>
      </c>
      <c r="V509" s="9">
        <v>252</v>
      </c>
      <c r="W509" s="10">
        <f t="shared" si="207"/>
        <v>1.0250223970000001</v>
      </c>
      <c r="X509" s="2">
        <f t="shared" si="208"/>
        <v>7539.6294228300003</v>
      </c>
      <c r="Y509" s="2">
        <v>0</v>
      </c>
      <c r="Z509" s="3">
        <f t="shared" si="220"/>
        <v>0</v>
      </c>
      <c r="AA509" s="1" t="str">
        <f t="shared" si="217"/>
        <v>A+J=</v>
      </c>
      <c r="AB509" s="7">
        <f t="shared" si="218"/>
        <v>40836</v>
      </c>
      <c r="AC509" s="5"/>
      <c r="AD509" s="1"/>
      <c r="AE509" s="7"/>
      <c r="AF509" s="1"/>
      <c r="AG509" s="1"/>
      <c r="AH509" s="1"/>
      <c r="AI509" s="1"/>
      <c r="AJ509" s="4"/>
      <c r="AK509" s="1"/>
      <c r="AL509" s="1"/>
      <c r="AM509" s="1"/>
      <c r="AN509" s="1"/>
      <c r="AO509" s="1"/>
    </row>
    <row r="510" spans="1:41" x14ac:dyDescent="0.2">
      <c r="A510" s="118">
        <f t="shared" si="209"/>
        <v>40606</v>
      </c>
      <c r="B510" s="2">
        <f t="shared" si="199"/>
        <v>309072.86904038</v>
      </c>
      <c r="C510" s="2">
        <f t="shared" si="210"/>
        <v>278082.52937521</v>
      </c>
      <c r="D510" s="50">
        <f t="shared" si="211"/>
        <v>3222.42</v>
      </c>
      <c r="E510" s="3">
        <f>IF(K510=1,VLOOKUP(A509,[1]Plan1!$AQ$43:$AS$500,3),E509)</f>
        <v>3248.2</v>
      </c>
      <c r="F510" s="7">
        <f t="shared" si="212"/>
        <v>40593</v>
      </c>
      <c r="G510" s="8">
        <f t="shared" si="200"/>
        <v>8.0001986084992094E-3</v>
      </c>
      <c r="H510" s="7">
        <f t="shared" si="213"/>
        <v>40620</v>
      </c>
      <c r="I510" s="7">
        <f t="shared" si="201"/>
        <v>40620</v>
      </c>
      <c r="J510" s="1">
        <f t="shared" si="214"/>
        <v>18</v>
      </c>
      <c r="K510" s="1">
        <f t="shared" si="202"/>
        <v>10</v>
      </c>
      <c r="L510" s="2">
        <f t="shared" si="203"/>
        <v>1.00443668</v>
      </c>
      <c r="M510" s="10">
        <f t="shared" si="222"/>
        <v>1.00830128</v>
      </c>
      <c r="N510" s="10">
        <f t="shared" si="219"/>
        <v>1.0792376239910122</v>
      </c>
      <c r="O510" s="2">
        <f t="shared" si="221"/>
        <v>1.08402585</v>
      </c>
      <c r="P510" s="2">
        <f t="shared" si="204"/>
        <v>301448.65027610998</v>
      </c>
      <c r="Q510" s="9">
        <f t="shared" si="198"/>
        <v>0</v>
      </c>
      <c r="R510" s="4">
        <f t="shared" si="205"/>
        <v>0</v>
      </c>
      <c r="S510" s="59">
        <f t="shared" si="206"/>
        <v>0</v>
      </c>
      <c r="T510" s="8">
        <f t="shared" si="215"/>
        <v>6.8500000000000005E-2</v>
      </c>
      <c r="U510" s="9">
        <f t="shared" si="216"/>
        <v>95</v>
      </c>
      <c r="V510" s="9">
        <v>252</v>
      </c>
      <c r="W510" s="10">
        <f t="shared" si="207"/>
        <v>1.025291932</v>
      </c>
      <c r="X510" s="2">
        <f t="shared" si="208"/>
        <v>7624.2187642700001</v>
      </c>
      <c r="Y510" s="2">
        <v>0</v>
      </c>
      <c r="Z510" s="3">
        <f t="shared" si="220"/>
        <v>0</v>
      </c>
      <c r="AA510" s="1" t="str">
        <f t="shared" si="217"/>
        <v>A+J=</v>
      </c>
      <c r="AB510" s="7">
        <f t="shared" si="218"/>
        <v>40836</v>
      </c>
      <c r="AC510" s="5"/>
      <c r="AD510" s="1"/>
      <c r="AE510" s="7"/>
      <c r="AF510" s="1"/>
      <c r="AG510" s="1"/>
      <c r="AH510" s="1"/>
      <c r="AI510" s="1"/>
      <c r="AJ510" s="4"/>
      <c r="AK510" s="1"/>
      <c r="AL510" s="1"/>
      <c r="AM510" s="1"/>
      <c r="AN510" s="1"/>
      <c r="AO510" s="1"/>
    </row>
    <row r="511" spans="1:41" x14ac:dyDescent="0.2">
      <c r="A511" s="118">
        <f t="shared" si="209"/>
        <v>40607</v>
      </c>
      <c r="B511" s="2">
        <f t="shared" si="199"/>
        <v>309291.02981002</v>
      </c>
      <c r="C511" s="2">
        <f t="shared" si="210"/>
        <v>278082.52937521</v>
      </c>
      <c r="D511" s="50">
        <f t="shared" si="211"/>
        <v>3222.42</v>
      </c>
      <c r="E511" s="3">
        <f>IF(K511=1,VLOOKUP(A510,[1]Plan1!$AQ$43:$AS$500,3),E510)</f>
        <v>3248.2</v>
      </c>
      <c r="F511" s="7">
        <f t="shared" si="212"/>
        <v>40593</v>
      </c>
      <c r="G511" s="8">
        <f t="shared" si="200"/>
        <v>8.0001986084992094E-3</v>
      </c>
      <c r="H511" s="7">
        <f t="shared" si="213"/>
        <v>40620</v>
      </c>
      <c r="I511" s="7">
        <f t="shared" si="201"/>
        <v>40620</v>
      </c>
      <c r="J511" s="1">
        <f t="shared" si="214"/>
        <v>18</v>
      </c>
      <c r="K511" s="1">
        <f t="shared" si="202"/>
        <v>11</v>
      </c>
      <c r="L511" s="2">
        <f t="shared" si="203"/>
        <v>1.00488143</v>
      </c>
      <c r="M511" s="10">
        <f t="shared" si="222"/>
        <v>1.00830128</v>
      </c>
      <c r="N511" s="10">
        <f t="shared" si="219"/>
        <v>1.0792376239910122</v>
      </c>
      <c r="O511" s="2">
        <f t="shared" si="221"/>
        <v>1.0845058400000001</v>
      </c>
      <c r="P511" s="2">
        <f t="shared" si="204"/>
        <v>301582.12710937997</v>
      </c>
      <c r="Q511" s="9">
        <f t="shared" si="198"/>
        <v>0</v>
      </c>
      <c r="R511" s="4">
        <f t="shared" si="205"/>
        <v>0</v>
      </c>
      <c r="S511" s="59">
        <f t="shared" si="206"/>
        <v>0</v>
      </c>
      <c r="T511" s="8">
        <f t="shared" si="215"/>
        <v>6.8500000000000005E-2</v>
      </c>
      <c r="U511" s="9">
        <f t="shared" si="216"/>
        <v>96</v>
      </c>
      <c r="V511" s="9">
        <v>252</v>
      </c>
      <c r="W511" s="10">
        <f t="shared" si="207"/>
        <v>1.025561537</v>
      </c>
      <c r="X511" s="2">
        <f t="shared" si="208"/>
        <v>7708.9027006400001</v>
      </c>
      <c r="Y511" s="2">
        <v>0</v>
      </c>
      <c r="Z511" s="3">
        <f t="shared" si="220"/>
        <v>0</v>
      </c>
      <c r="AA511" s="1" t="str">
        <f t="shared" si="217"/>
        <v>A+J=</v>
      </c>
      <c r="AB511" s="7">
        <f t="shared" si="218"/>
        <v>40836</v>
      </c>
      <c r="AC511" s="5"/>
      <c r="AD511" s="1"/>
      <c r="AE511" s="7"/>
      <c r="AF511" s="1"/>
      <c r="AG511" s="1"/>
      <c r="AH511" s="1"/>
      <c r="AI511" s="1"/>
      <c r="AJ511" s="4"/>
      <c r="AK511" s="1"/>
      <c r="AL511" s="1"/>
      <c r="AM511" s="1"/>
      <c r="AN511" s="1"/>
      <c r="AO511" s="1"/>
    </row>
    <row r="512" spans="1:41" x14ac:dyDescent="0.2">
      <c r="A512" s="118">
        <f t="shared" si="209"/>
        <v>40608</v>
      </c>
      <c r="B512" s="2">
        <f t="shared" si="199"/>
        <v>309291.02981002</v>
      </c>
      <c r="C512" s="2">
        <f t="shared" si="210"/>
        <v>278082.52937521</v>
      </c>
      <c r="D512" s="50">
        <f t="shared" si="211"/>
        <v>3222.42</v>
      </c>
      <c r="E512" s="3">
        <f>IF(K512=1,VLOOKUP(A511,[1]Plan1!$AQ$43:$AS$500,3),E511)</f>
        <v>3248.2</v>
      </c>
      <c r="F512" s="7">
        <f t="shared" si="212"/>
        <v>40593</v>
      </c>
      <c r="G512" s="8">
        <f t="shared" si="200"/>
        <v>8.0001986084992094E-3</v>
      </c>
      <c r="H512" s="7">
        <f t="shared" si="213"/>
        <v>40620</v>
      </c>
      <c r="I512" s="7">
        <f t="shared" si="201"/>
        <v>40620</v>
      </c>
      <c r="J512" s="1">
        <f t="shared" si="214"/>
        <v>18</v>
      </c>
      <c r="K512" s="1">
        <f t="shared" si="202"/>
        <v>11</v>
      </c>
      <c r="L512" s="2">
        <f t="shared" si="203"/>
        <v>1.00488143</v>
      </c>
      <c r="M512" s="10">
        <f t="shared" si="222"/>
        <v>1.00830128</v>
      </c>
      <c r="N512" s="10">
        <f t="shared" si="219"/>
        <v>1.0792376239910122</v>
      </c>
      <c r="O512" s="2">
        <f t="shared" si="221"/>
        <v>1.0845058400000001</v>
      </c>
      <c r="P512" s="2">
        <f t="shared" si="204"/>
        <v>301582.12710937997</v>
      </c>
      <c r="Q512" s="9">
        <f t="shared" si="198"/>
        <v>0</v>
      </c>
      <c r="R512" s="4">
        <f t="shared" si="205"/>
        <v>0</v>
      </c>
      <c r="S512" s="59">
        <f t="shared" si="206"/>
        <v>0</v>
      </c>
      <c r="T512" s="8">
        <f t="shared" si="215"/>
        <v>6.8500000000000005E-2</v>
      </c>
      <c r="U512" s="9">
        <f t="shared" si="216"/>
        <v>96</v>
      </c>
      <c r="V512" s="9">
        <v>252</v>
      </c>
      <c r="W512" s="10">
        <f t="shared" si="207"/>
        <v>1.025561537</v>
      </c>
      <c r="X512" s="2">
        <f t="shared" si="208"/>
        <v>7708.9027006400001</v>
      </c>
      <c r="Y512" s="2">
        <v>0</v>
      </c>
      <c r="Z512" s="3">
        <f t="shared" si="220"/>
        <v>0</v>
      </c>
      <c r="AA512" s="1" t="str">
        <f t="shared" si="217"/>
        <v>A+J=</v>
      </c>
      <c r="AB512" s="7">
        <f t="shared" si="218"/>
        <v>40836</v>
      </c>
      <c r="AC512" s="5"/>
      <c r="AD512" s="1"/>
      <c r="AE512" s="7"/>
      <c r="AF512" s="1"/>
      <c r="AG512" s="1"/>
      <c r="AH512" s="1"/>
      <c r="AI512" s="1"/>
      <c r="AJ512" s="4"/>
      <c r="AK512" s="1"/>
      <c r="AL512" s="1"/>
      <c r="AM512" s="1"/>
      <c r="AN512" s="1"/>
      <c r="AO512" s="1"/>
    </row>
    <row r="513" spans="1:41" x14ac:dyDescent="0.2">
      <c r="A513" s="118">
        <f t="shared" si="209"/>
        <v>40609</v>
      </c>
      <c r="B513" s="2">
        <f t="shared" si="199"/>
        <v>309291.02981002</v>
      </c>
      <c r="C513" s="2">
        <f t="shared" si="210"/>
        <v>278082.52937521</v>
      </c>
      <c r="D513" s="50">
        <f t="shared" si="211"/>
        <v>3222.42</v>
      </c>
      <c r="E513" s="3">
        <f>IF(K513=1,VLOOKUP(A512,[1]Plan1!$AQ$43:$AS$500,3),E512)</f>
        <v>3248.2</v>
      </c>
      <c r="F513" s="7">
        <f t="shared" si="212"/>
        <v>40593</v>
      </c>
      <c r="G513" s="8">
        <f t="shared" si="200"/>
        <v>8.0001986084992094E-3</v>
      </c>
      <c r="H513" s="7">
        <f t="shared" si="213"/>
        <v>40620</v>
      </c>
      <c r="I513" s="7">
        <f t="shared" si="201"/>
        <v>40620</v>
      </c>
      <c r="J513" s="1">
        <f t="shared" si="214"/>
        <v>18</v>
      </c>
      <c r="K513" s="1">
        <f t="shared" si="202"/>
        <v>11</v>
      </c>
      <c r="L513" s="2">
        <f t="shared" si="203"/>
        <v>1.00488143</v>
      </c>
      <c r="M513" s="10">
        <f t="shared" si="222"/>
        <v>1.00830128</v>
      </c>
      <c r="N513" s="10">
        <f t="shared" si="219"/>
        <v>1.0792376239910122</v>
      </c>
      <c r="O513" s="2">
        <f t="shared" si="221"/>
        <v>1.0845058400000001</v>
      </c>
      <c r="P513" s="2">
        <f t="shared" si="204"/>
        <v>301582.12710937997</v>
      </c>
      <c r="Q513" s="9">
        <f t="shared" si="198"/>
        <v>0</v>
      </c>
      <c r="R513" s="4">
        <f t="shared" si="205"/>
        <v>0</v>
      </c>
      <c r="S513" s="59">
        <f t="shared" si="206"/>
        <v>0</v>
      </c>
      <c r="T513" s="8">
        <f t="shared" si="215"/>
        <v>6.8500000000000005E-2</v>
      </c>
      <c r="U513" s="9">
        <f t="shared" si="216"/>
        <v>96</v>
      </c>
      <c r="V513" s="9">
        <v>252</v>
      </c>
      <c r="W513" s="10">
        <f t="shared" si="207"/>
        <v>1.025561537</v>
      </c>
      <c r="X513" s="2">
        <f t="shared" si="208"/>
        <v>7708.9027006400001</v>
      </c>
      <c r="Y513" s="2">
        <v>0</v>
      </c>
      <c r="Z513" s="3">
        <f t="shared" si="220"/>
        <v>0</v>
      </c>
      <c r="AA513" s="1" t="str">
        <f t="shared" si="217"/>
        <v>A+J=</v>
      </c>
      <c r="AB513" s="7">
        <f t="shared" si="218"/>
        <v>40836</v>
      </c>
      <c r="AC513" s="5"/>
      <c r="AD513" s="1"/>
      <c r="AE513" s="7"/>
      <c r="AF513" s="1"/>
      <c r="AG513" s="1"/>
      <c r="AH513" s="1"/>
      <c r="AI513" s="1"/>
      <c r="AJ513" s="4"/>
      <c r="AK513" s="1"/>
      <c r="AL513" s="1"/>
      <c r="AM513" s="1"/>
      <c r="AN513" s="1"/>
      <c r="AO513" s="1"/>
    </row>
    <row r="514" spans="1:41" x14ac:dyDescent="0.2">
      <c r="A514" s="118">
        <f t="shared" si="209"/>
        <v>40610</v>
      </c>
      <c r="B514" s="2">
        <f t="shared" si="199"/>
        <v>309291.02981002</v>
      </c>
      <c r="C514" s="2">
        <f t="shared" si="210"/>
        <v>278082.52937521</v>
      </c>
      <c r="D514" s="50">
        <f t="shared" si="211"/>
        <v>3222.42</v>
      </c>
      <c r="E514" s="3">
        <f>IF(K514=1,VLOOKUP(A513,[1]Plan1!$AQ$43:$AS$500,3),E513)</f>
        <v>3248.2</v>
      </c>
      <c r="F514" s="7">
        <f t="shared" si="212"/>
        <v>40593</v>
      </c>
      <c r="G514" s="8">
        <f t="shared" si="200"/>
        <v>8.0001986084992094E-3</v>
      </c>
      <c r="H514" s="7">
        <f t="shared" si="213"/>
        <v>40620</v>
      </c>
      <c r="I514" s="7">
        <f t="shared" si="201"/>
        <v>40620</v>
      </c>
      <c r="J514" s="1">
        <f t="shared" si="214"/>
        <v>18</v>
      </c>
      <c r="K514" s="1">
        <f t="shared" si="202"/>
        <v>11</v>
      </c>
      <c r="L514" s="2">
        <f t="shared" si="203"/>
        <v>1.00488143</v>
      </c>
      <c r="M514" s="10">
        <f t="shared" si="222"/>
        <v>1.00830128</v>
      </c>
      <c r="N514" s="10">
        <f t="shared" si="219"/>
        <v>1.0792376239910122</v>
      </c>
      <c r="O514" s="2">
        <f t="shared" si="221"/>
        <v>1.0845058400000001</v>
      </c>
      <c r="P514" s="2">
        <f t="shared" si="204"/>
        <v>301582.12710937997</v>
      </c>
      <c r="Q514" s="9">
        <f t="shared" si="198"/>
        <v>0</v>
      </c>
      <c r="R514" s="4">
        <f t="shared" si="205"/>
        <v>0</v>
      </c>
      <c r="S514" s="59">
        <f t="shared" si="206"/>
        <v>0</v>
      </c>
      <c r="T514" s="8">
        <f t="shared" si="215"/>
        <v>6.8500000000000005E-2</v>
      </c>
      <c r="U514" s="9">
        <f t="shared" si="216"/>
        <v>96</v>
      </c>
      <c r="V514" s="9">
        <v>252</v>
      </c>
      <c r="W514" s="10">
        <f t="shared" si="207"/>
        <v>1.025561537</v>
      </c>
      <c r="X514" s="2">
        <f t="shared" si="208"/>
        <v>7708.9027006400001</v>
      </c>
      <c r="Y514" s="2">
        <v>0</v>
      </c>
      <c r="Z514" s="3">
        <f t="shared" si="220"/>
        <v>0</v>
      </c>
      <c r="AA514" s="1" t="str">
        <f t="shared" si="217"/>
        <v>A+J=</v>
      </c>
      <c r="AB514" s="7">
        <f t="shared" si="218"/>
        <v>40836</v>
      </c>
      <c r="AC514" s="5"/>
      <c r="AD514" s="1"/>
      <c r="AE514" s="7"/>
      <c r="AF514" s="1"/>
      <c r="AG514" s="1"/>
      <c r="AH514" s="1"/>
      <c r="AI514" s="1"/>
      <c r="AJ514" s="4"/>
      <c r="AK514" s="1"/>
      <c r="AL514" s="1"/>
      <c r="AM514" s="1"/>
      <c r="AN514" s="1"/>
      <c r="AO514" s="1"/>
    </row>
    <row r="515" spans="1:41" x14ac:dyDescent="0.2">
      <c r="A515" s="118">
        <f t="shared" si="209"/>
        <v>40611</v>
      </c>
      <c r="B515" s="2">
        <f t="shared" si="199"/>
        <v>309291.02981002</v>
      </c>
      <c r="C515" s="2">
        <f t="shared" si="210"/>
        <v>278082.52937521</v>
      </c>
      <c r="D515" s="50">
        <f t="shared" si="211"/>
        <v>3222.42</v>
      </c>
      <c r="E515" s="3">
        <f>IF(K515=1,VLOOKUP(A514,[1]Plan1!$AQ$43:$AS$500,3),E514)</f>
        <v>3248.2</v>
      </c>
      <c r="F515" s="7">
        <f t="shared" si="212"/>
        <v>40593</v>
      </c>
      <c r="G515" s="8">
        <f t="shared" si="200"/>
        <v>8.0001986084992094E-3</v>
      </c>
      <c r="H515" s="7">
        <f t="shared" si="213"/>
        <v>40620</v>
      </c>
      <c r="I515" s="7">
        <f t="shared" si="201"/>
        <v>40620</v>
      </c>
      <c r="J515" s="1">
        <f t="shared" si="214"/>
        <v>18</v>
      </c>
      <c r="K515" s="1">
        <f t="shared" si="202"/>
        <v>11</v>
      </c>
      <c r="L515" s="2">
        <f t="shared" si="203"/>
        <v>1.00488143</v>
      </c>
      <c r="M515" s="10">
        <f t="shared" si="222"/>
        <v>1.00830128</v>
      </c>
      <c r="N515" s="10">
        <f t="shared" si="219"/>
        <v>1.0792376239910122</v>
      </c>
      <c r="O515" s="2">
        <f t="shared" si="221"/>
        <v>1.0845058400000001</v>
      </c>
      <c r="P515" s="2">
        <f t="shared" si="204"/>
        <v>301582.12710937997</v>
      </c>
      <c r="Q515" s="9">
        <f t="shared" si="198"/>
        <v>0</v>
      </c>
      <c r="R515" s="4">
        <f t="shared" si="205"/>
        <v>0</v>
      </c>
      <c r="S515" s="59">
        <f t="shared" si="206"/>
        <v>0</v>
      </c>
      <c r="T515" s="8">
        <f t="shared" si="215"/>
        <v>6.8500000000000005E-2</v>
      </c>
      <c r="U515" s="9">
        <f t="shared" si="216"/>
        <v>96</v>
      </c>
      <c r="V515" s="9">
        <v>252</v>
      </c>
      <c r="W515" s="10">
        <f t="shared" si="207"/>
        <v>1.025561537</v>
      </c>
      <c r="X515" s="2">
        <f t="shared" si="208"/>
        <v>7708.9027006400001</v>
      </c>
      <c r="Y515" s="2">
        <v>0</v>
      </c>
      <c r="Z515" s="3">
        <f t="shared" si="220"/>
        <v>0</v>
      </c>
      <c r="AA515" s="1" t="str">
        <f t="shared" si="217"/>
        <v>A+J=</v>
      </c>
      <c r="AB515" s="7">
        <f t="shared" si="218"/>
        <v>40836</v>
      </c>
      <c r="AC515" s="5"/>
      <c r="AD515" s="1"/>
      <c r="AE515" s="7"/>
      <c r="AF515" s="1"/>
      <c r="AG515" s="1"/>
      <c r="AH515" s="1"/>
      <c r="AI515" s="1"/>
      <c r="AJ515" s="4"/>
      <c r="AK515" s="1"/>
      <c r="AL515" s="1"/>
      <c r="AM515" s="1"/>
      <c r="AN515" s="1"/>
      <c r="AO515" s="1"/>
    </row>
    <row r="516" spans="1:41" x14ac:dyDescent="0.2">
      <c r="A516" s="118">
        <f t="shared" si="209"/>
        <v>40612</v>
      </c>
      <c r="B516" s="2">
        <f t="shared" si="199"/>
        <v>309509.34357761004</v>
      </c>
      <c r="C516" s="2">
        <f t="shared" si="210"/>
        <v>278082.52937521</v>
      </c>
      <c r="D516" s="50">
        <f t="shared" si="211"/>
        <v>3222.42</v>
      </c>
      <c r="E516" s="3">
        <f>IF(K516=1,VLOOKUP(A515,[1]Plan1!$AQ$43:$AS$500,3),E515)</f>
        <v>3248.2</v>
      </c>
      <c r="F516" s="7">
        <f t="shared" si="212"/>
        <v>40593</v>
      </c>
      <c r="G516" s="8">
        <f t="shared" si="200"/>
        <v>8.0001986084992094E-3</v>
      </c>
      <c r="H516" s="7">
        <f t="shared" si="213"/>
        <v>40620</v>
      </c>
      <c r="I516" s="7">
        <f t="shared" si="201"/>
        <v>40620</v>
      </c>
      <c r="J516" s="1">
        <f t="shared" si="214"/>
        <v>18</v>
      </c>
      <c r="K516" s="1">
        <f t="shared" si="202"/>
        <v>12</v>
      </c>
      <c r="L516" s="2">
        <f t="shared" si="203"/>
        <v>1.0053263699999999</v>
      </c>
      <c r="M516" s="10">
        <f t="shared" si="222"/>
        <v>1.00830128</v>
      </c>
      <c r="N516" s="10">
        <f t="shared" si="219"/>
        <v>1.0792376239910122</v>
      </c>
      <c r="O516" s="2">
        <f t="shared" si="221"/>
        <v>1.08498604</v>
      </c>
      <c r="P516" s="2">
        <f t="shared" si="204"/>
        <v>301715.66233999003</v>
      </c>
      <c r="Q516" s="9">
        <f t="shared" si="198"/>
        <v>0</v>
      </c>
      <c r="R516" s="4">
        <f t="shared" si="205"/>
        <v>0</v>
      </c>
      <c r="S516" s="59">
        <f t="shared" si="206"/>
        <v>0</v>
      </c>
      <c r="T516" s="8">
        <f t="shared" si="215"/>
        <v>6.8500000000000005E-2</v>
      </c>
      <c r="U516" s="9">
        <f t="shared" si="216"/>
        <v>97</v>
      </c>
      <c r="V516" s="9">
        <v>252</v>
      </c>
      <c r="W516" s="10">
        <f t="shared" si="207"/>
        <v>1.0258312119999999</v>
      </c>
      <c r="X516" s="2">
        <f t="shared" si="208"/>
        <v>7793.6812376199996</v>
      </c>
      <c r="Y516" s="2">
        <v>0</v>
      </c>
      <c r="Z516" s="3">
        <f t="shared" si="220"/>
        <v>0</v>
      </c>
      <c r="AA516" s="1" t="str">
        <f t="shared" si="217"/>
        <v>A+J=</v>
      </c>
      <c r="AB516" s="7">
        <f t="shared" si="218"/>
        <v>40836</v>
      </c>
      <c r="AC516" s="5"/>
      <c r="AD516" s="1"/>
      <c r="AE516" s="7"/>
      <c r="AF516" s="1"/>
      <c r="AG516" s="1"/>
      <c r="AH516" s="1"/>
      <c r="AI516" s="1"/>
      <c r="AJ516" s="4"/>
      <c r="AK516" s="1"/>
      <c r="AL516" s="1"/>
      <c r="AM516" s="1"/>
      <c r="AN516" s="1"/>
      <c r="AO516" s="1"/>
    </row>
    <row r="517" spans="1:41" x14ac:dyDescent="0.2">
      <c r="A517" s="118">
        <f t="shared" si="209"/>
        <v>40613</v>
      </c>
      <c r="B517" s="2">
        <f t="shared" si="199"/>
        <v>309727.81387553003</v>
      </c>
      <c r="C517" s="2">
        <f t="shared" si="210"/>
        <v>278082.52937521</v>
      </c>
      <c r="D517" s="50">
        <f t="shared" si="211"/>
        <v>3222.42</v>
      </c>
      <c r="E517" s="3">
        <f>IF(K517=1,VLOOKUP(A516,[1]Plan1!$AQ$43:$AS$500,3),E516)</f>
        <v>3248.2</v>
      </c>
      <c r="F517" s="7">
        <f t="shared" si="212"/>
        <v>40593</v>
      </c>
      <c r="G517" s="8">
        <f t="shared" si="200"/>
        <v>8.0001986084992094E-3</v>
      </c>
      <c r="H517" s="7">
        <f t="shared" si="213"/>
        <v>40620</v>
      </c>
      <c r="I517" s="7">
        <f t="shared" si="201"/>
        <v>40620</v>
      </c>
      <c r="J517" s="1">
        <f t="shared" si="214"/>
        <v>18</v>
      </c>
      <c r="K517" s="1">
        <f t="shared" si="202"/>
        <v>13</v>
      </c>
      <c r="L517" s="2">
        <f t="shared" si="203"/>
        <v>1.0057715199999999</v>
      </c>
      <c r="M517" s="10">
        <f t="shared" si="222"/>
        <v>1.00830128</v>
      </c>
      <c r="N517" s="10">
        <f t="shared" si="219"/>
        <v>1.0792376239910122</v>
      </c>
      <c r="O517" s="2">
        <f t="shared" si="221"/>
        <v>1.0854664599999999</v>
      </c>
      <c r="P517" s="2">
        <f t="shared" si="204"/>
        <v>301849.25874875003</v>
      </c>
      <c r="Q517" s="9">
        <f t="shared" si="198"/>
        <v>0</v>
      </c>
      <c r="R517" s="4">
        <f t="shared" si="205"/>
        <v>0</v>
      </c>
      <c r="S517" s="59">
        <f t="shared" si="206"/>
        <v>0</v>
      </c>
      <c r="T517" s="8">
        <f t="shared" si="215"/>
        <v>6.8500000000000005E-2</v>
      </c>
      <c r="U517" s="9">
        <f t="shared" si="216"/>
        <v>98</v>
      </c>
      <c r="V517" s="9">
        <v>252</v>
      </c>
      <c r="W517" s="10">
        <f t="shared" si="207"/>
        <v>1.0261009590000001</v>
      </c>
      <c r="X517" s="2">
        <f t="shared" si="208"/>
        <v>7878.5551267800001</v>
      </c>
      <c r="Y517" s="2">
        <v>0</v>
      </c>
      <c r="Z517" s="3">
        <f t="shared" si="220"/>
        <v>0</v>
      </c>
      <c r="AA517" s="1" t="str">
        <f t="shared" si="217"/>
        <v>A+J=</v>
      </c>
      <c r="AB517" s="7">
        <f t="shared" si="218"/>
        <v>40836</v>
      </c>
      <c r="AC517" s="5"/>
      <c r="AD517" s="1"/>
      <c r="AE517" s="7"/>
      <c r="AF517" s="1"/>
      <c r="AG517" s="1"/>
      <c r="AH517" s="1"/>
      <c r="AI517" s="1"/>
      <c r="AJ517" s="4"/>
      <c r="AK517" s="1"/>
      <c r="AL517" s="1"/>
      <c r="AM517" s="1"/>
      <c r="AN517" s="1"/>
      <c r="AO517" s="1"/>
    </row>
    <row r="518" spans="1:41" x14ac:dyDescent="0.2">
      <c r="A518" s="118">
        <f t="shared" si="209"/>
        <v>40614</v>
      </c>
      <c r="B518" s="2">
        <f t="shared" si="199"/>
        <v>309946.43762600003</v>
      </c>
      <c r="C518" s="2">
        <f t="shared" si="210"/>
        <v>278082.52937521</v>
      </c>
      <c r="D518" s="50">
        <f t="shared" si="211"/>
        <v>3222.42</v>
      </c>
      <c r="E518" s="3">
        <f>IF(K518=1,VLOOKUP(A517,[1]Plan1!$AQ$43:$AS$500,3),E517)</f>
        <v>3248.2</v>
      </c>
      <c r="F518" s="7">
        <f t="shared" si="212"/>
        <v>40593</v>
      </c>
      <c r="G518" s="8">
        <f t="shared" si="200"/>
        <v>8.0001986084992094E-3</v>
      </c>
      <c r="H518" s="7">
        <f t="shared" si="213"/>
        <v>40620</v>
      </c>
      <c r="I518" s="7">
        <f t="shared" si="201"/>
        <v>40620</v>
      </c>
      <c r="J518" s="1">
        <f t="shared" si="214"/>
        <v>18</v>
      </c>
      <c r="K518" s="1">
        <f t="shared" si="202"/>
        <v>14</v>
      </c>
      <c r="L518" s="2">
        <f t="shared" si="203"/>
        <v>1.0062168600000001</v>
      </c>
      <c r="M518" s="10">
        <f t="shared" si="222"/>
        <v>1.00830128</v>
      </c>
      <c r="N518" s="10">
        <f t="shared" si="219"/>
        <v>1.0792376239910122</v>
      </c>
      <c r="O518" s="2">
        <f t="shared" si="221"/>
        <v>1.0859470899999999</v>
      </c>
      <c r="P518" s="2">
        <f t="shared" si="204"/>
        <v>301982.91355484002</v>
      </c>
      <c r="Q518" s="9">
        <f t="shared" si="198"/>
        <v>0</v>
      </c>
      <c r="R518" s="4">
        <f t="shared" si="205"/>
        <v>0</v>
      </c>
      <c r="S518" s="59">
        <f t="shared" si="206"/>
        <v>0</v>
      </c>
      <c r="T518" s="8">
        <f t="shared" si="215"/>
        <v>6.8500000000000005E-2</v>
      </c>
      <c r="U518" s="9">
        <f t="shared" si="216"/>
        <v>99</v>
      </c>
      <c r="V518" s="9">
        <v>252</v>
      </c>
      <c r="W518" s="10">
        <f t="shared" si="207"/>
        <v>1.0263707769999999</v>
      </c>
      <c r="X518" s="2">
        <f t="shared" si="208"/>
        <v>7963.5240711599999</v>
      </c>
      <c r="Y518" s="2">
        <v>0</v>
      </c>
      <c r="Z518" s="3">
        <f t="shared" si="220"/>
        <v>0</v>
      </c>
      <c r="AA518" s="1" t="str">
        <f t="shared" si="217"/>
        <v>A+J=</v>
      </c>
      <c r="AB518" s="7">
        <f t="shared" si="218"/>
        <v>40836</v>
      </c>
      <c r="AC518" s="5"/>
      <c r="AD518" s="1"/>
      <c r="AE518" s="7"/>
      <c r="AF518" s="1"/>
      <c r="AG518" s="1"/>
      <c r="AH518" s="1"/>
      <c r="AI518" s="1"/>
      <c r="AJ518" s="4"/>
      <c r="AK518" s="1"/>
      <c r="AL518" s="1"/>
      <c r="AM518" s="1"/>
      <c r="AN518" s="1"/>
      <c r="AO518" s="1"/>
    </row>
    <row r="519" spans="1:41" x14ac:dyDescent="0.2">
      <c r="A519" s="118">
        <f t="shared" si="209"/>
        <v>40615</v>
      </c>
      <c r="B519" s="2">
        <f t="shared" si="199"/>
        <v>309946.43762600003</v>
      </c>
      <c r="C519" s="2">
        <f t="shared" si="210"/>
        <v>278082.52937521</v>
      </c>
      <c r="D519" s="50">
        <f t="shared" si="211"/>
        <v>3222.42</v>
      </c>
      <c r="E519" s="3">
        <f>IF(K519=1,VLOOKUP(A518,[1]Plan1!$AQ$43:$AS$500,3),E518)</f>
        <v>3248.2</v>
      </c>
      <c r="F519" s="7">
        <f t="shared" si="212"/>
        <v>40593</v>
      </c>
      <c r="G519" s="8">
        <f t="shared" si="200"/>
        <v>8.0001986084992094E-3</v>
      </c>
      <c r="H519" s="7">
        <f t="shared" si="213"/>
        <v>40620</v>
      </c>
      <c r="I519" s="7">
        <f t="shared" si="201"/>
        <v>40620</v>
      </c>
      <c r="J519" s="1">
        <f t="shared" si="214"/>
        <v>18</v>
      </c>
      <c r="K519" s="1">
        <f t="shared" si="202"/>
        <v>14</v>
      </c>
      <c r="L519" s="2">
        <f t="shared" si="203"/>
        <v>1.0062168600000001</v>
      </c>
      <c r="M519" s="10">
        <f t="shared" si="222"/>
        <v>1.00830128</v>
      </c>
      <c r="N519" s="10">
        <f t="shared" si="219"/>
        <v>1.0792376239910122</v>
      </c>
      <c r="O519" s="2">
        <f t="shared" si="221"/>
        <v>1.0859470899999999</v>
      </c>
      <c r="P519" s="2">
        <f t="shared" si="204"/>
        <v>301982.91355484002</v>
      </c>
      <c r="Q519" s="9">
        <f t="shared" si="198"/>
        <v>0</v>
      </c>
      <c r="R519" s="4">
        <f t="shared" si="205"/>
        <v>0</v>
      </c>
      <c r="S519" s="59">
        <f t="shared" si="206"/>
        <v>0</v>
      </c>
      <c r="T519" s="8">
        <f t="shared" si="215"/>
        <v>6.8500000000000005E-2</v>
      </c>
      <c r="U519" s="9">
        <f t="shared" si="216"/>
        <v>99</v>
      </c>
      <c r="V519" s="9">
        <v>252</v>
      </c>
      <c r="W519" s="10">
        <f t="shared" si="207"/>
        <v>1.0263707769999999</v>
      </c>
      <c r="X519" s="2">
        <f t="shared" si="208"/>
        <v>7963.5240711599999</v>
      </c>
      <c r="Y519" s="2">
        <v>0</v>
      </c>
      <c r="Z519" s="3">
        <f t="shared" si="220"/>
        <v>0</v>
      </c>
      <c r="AA519" s="1" t="str">
        <f t="shared" si="217"/>
        <v>A+J=</v>
      </c>
      <c r="AB519" s="7">
        <f t="shared" si="218"/>
        <v>40836</v>
      </c>
      <c r="AC519" s="5"/>
      <c r="AD519" s="1"/>
      <c r="AE519" s="7"/>
      <c r="AF519" s="1"/>
      <c r="AG519" s="1"/>
      <c r="AH519" s="1"/>
      <c r="AI519" s="1"/>
      <c r="AJ519" s="4"/>
      <c r="AK519" s="1"/>
      <c r="AL519" s="1"/>
      <c r="AM519" s="1"/>
      <c r="AN519" s="1"/>
      <c r="AO519" s="1"/>
    </row>
    <row r="520" spans="1:41" x14ac:dyDescent="0.2">
      <c r="A520" s="118">
        <f t="shared" si="209"/>
        <v>40616</v>
      </c>
      <c r="B520" s="2">
        <f t="shared" si="199"/>
        <v>309946.43762600003</v>
      </c>
      <c r="C520" s="2">
        <f t="shared" si="210"/>
        <v>278082.52937521</v>
      </c>
      <c r="D520" s="50">
        <f t="shared" si="211"/>
        <v>3222.42</v>
      </c>
      <c r="E520" s="3">
        <f>IF(K520=1,VLOOKUP(A519,[1]Plan1!$AQ$43:$AS$500,3),E519)</f>
        <v>3248.2</v>
      </c>
      <c r="F520" s="7">
        <f t="shared" si="212"/>
        <v>40593</v>
      </c>
      <c r="G520" s="8">
        <f t="shared" si="200"/>
        <v>8.0001986084992094E-3</v>
      </c>
      <c r="H520" s="7">
        <f t="shared" si="213"/>
        <v>40620</v>
      </c>
      <c r="I520" s="7">
        <f t="shared" si="201"/>
        <v>40620</v>
      </c>
      <c r="J520" s="1">
        <f t="shared" si="214"/>
        <v>18</v>
      </c>
      <c r="K520" s="1">
        <f t="shared" si="202"/>
        <v>14</v>
      </c>
      <c r="L520" s="2">
        <f t="shared" si="203"/>
        <v>1.0062168600000001</v>
      </c>
      <c r="M520" s="10">
        <f t="shared" si="222"/>
        <v>1.00830128</v>
      </c>
      <c r="N520" s="10">
        <f t="shared" si="219"/>
        <v>1.0792376239910122</v>
      </c>
      <c r="O520" s="2">
        <f t="shared" si="221"/>
        <v>1.0859470899999999</v>
      </c>
      <c r="P520" s="2">
        <f t="shared" si="204"/>
        <v>301982.91355484002</v>
      </c>
      <c r="Q520" s="9">
        <f t="shared" si="198"/>
        <v>0</v>
      </c>
      <c r="R520" s="4">
        <f t="shared" si="205"/>
        <v>0</v>
      </c>
      <c r="S520" s="59">
        <f t="shared" si="206"/>
        <v>0</v>
      </c>
      <c r="T520" s="8">
        <f t="shared" si="215"/>
        <v>6.8500000000000005E-2</v>
      </c>
      <c r="U520" s="9">
        <f t="shared" si="216"/>
        <v>99</v>
      </c>
      <c r="V520" s="9">
        <v>252</v>
      </c>
      <c r="W520" s="10">
        <f t="shared" si="207"/>
        <v>1.0263707769999999</v>
      </c>
      <c r="X520" s="2">
        <f t="shared" si="208"/>
        <v>7963.5240711599999</v>
      </c>
      <c r="Y520" s="2">
        <v>0</v>
      </c>
      <c r="Z520" s="3">
        <f t="shared" si="220"/>
        <v>0</v>
      </c>
      <c r="AA520" s="1" t="str">
        <f t="shared" si="217"/>
        <v>A+J=</v>
      </c>
      <c r="AB520" s="7">
        <f t="shared" si="218"/>
        <v>40836</v>
      </c>
      <c r="AC520" s="5"/>
      <c r="AD520" s="1"/>
      <c r="AE520" s="7"/>
      <c r="AF520" s="1"/>
      <c r="AG520" s="1"/>
      <c r="AH520" s="1"/>
      <c r="AI520" s="1"/>
      <c r="AJ520" s="4"/>
      <c r="AK520" s="1"/>
      <c r="AL520" s="1"/>
      <c r="AM520" s="1"/>
      <c r="AN520" s="1"/>
      <c r="AO520" s="1"/>
    </row>
    <row r="521" spans="1:41" x14ac:dyDescent="0.2">
      <c r="A521" s="118">
        <f t="shared" si="209"/>
        <v>40617</v>
      </c>
      <c r="B521" s="2">
        <f t="shared" si="199"/>
        <v>310165.21490478003</v>
      </c>
      <c r="C521" s="2">
        <f t="shared" si="210"/>
        <v>278082.52937521</v>
      </c>
      <c r="D521" s="50">
        <f t="shared" si="211"/>
        <v>3222.42</v>
      </c>
      <c r="E521" s="3">
        <f>IF(K521=1,VLOOKUP(A520,[1]Plan1!$AQ$43:$AS$500,3),E520)</f>
        <v>3248.2</v>
      </c>
      <c r="F521" s="7">
        <f t="shared" si="212"/>
        <v>40593</v>
      </c>
      <c r="G521" s="8">
        <f t="shared" si="200"/>
        <v>8.0001986084992094E-3</v>
      </c>
      <c r="H521" s="7">
        <f t="shared" si="213"/>
        <v>40653</v>
      </c>
      <c r="I521" s="7">
        <f t="shared" si="201"/>
        <v>40620</v>
      </c>
      <c r="J521" s="1">
        <f t="shared" si="214"/>
        <v>18</v>
      </c>
      <c r="K521" s="1">
        <f t="shared" si="202"/>
        <v>15</v>
      </c>
      <c r="L521" s="2">
        <f t="shared" si="203"/>
        <v>1.0066624</v>
      </c>
      <c r="M521" s="10">
        <f t="shared" si="222"/>
        <v>1.00830128</v>
      </c>
      <c r="N521" s="10">
        <f t="shared" si="219"/>
        <v>1.0792376239910122</v>
      </c>
      <c r="O521" s="2">
        <f t="shared" si="221"/>
        <v>1.0864279299999999</v>
      </c>
      <c r="P521" s="2">
        <f t="shared" si="204"/>
        <v>302116.62675827002</v>
      </c>
      <c r="Q521" s="9">
        <f t="shared" ref="Q521:Q584" si="223">IF(VLOOKUP(A521,AE$10:AL$48,8)=VLOOKUP(A520,AE$10:AL$48,8),0,VLOOKUP(A521,AE$10:AL$48,8))</f>
        <v>0</v>
      </c>
      <c r="R521" s="4">
        <f t="shared" si="205"/>
        <v>0</v>
      </c>
      <c r="S521" s="59">
        <f t="shared" si="206"/>
        <v>0</v>
      </c>
      <c r="T521" s="8">
        <f t="shared" si="215"/>
        <v>6.8500000000000005E-2</v>
      </c>
      <c r="U521" s="9">
        <f t="shared" si="216"/>
        <v>100</v>
      </c>
      <c r="V521" s="9">
        <v>252</v>
      </c>
      <c r="W521" s="10">
        <f t="shared" si="207"/>
        <v>1.026640666</v>
      </c>
      <c r="X521" s="2">
        <f t="shared" si="208"/>
        <v>8048.5881465100001</v>
      </c>
      <c r="Y521" s="2">
        <v>0</v>
      </c>
      <c r="Z521" s="3">
        <f t="shared" si="220"/>
        <v>0</v>
      </c>
      <c r="AA521" s="1" t="str">
        <f t="shared" si="217"/>
        <v>A+J=</v>
      </c>
      <c r="AB521" s="7">
        <f t="shared" si="218"/>
        <v>40836</v>
      </c>
      <c r="AC521" s="5"/>
      <c r="AD521" s="1"/>
      <c r="AE521" s="7"/>
      <c r="AF521" s="1"/>
      <c r="AG521" s="1"/>
      <c r="AH521" s="1"/>
      <c r="AI521" s="1"/>
      <c r="AJ521" s="4"/>
      <c r="AK521" s="1"/>
      <c r="AL521" s="1"/>
      <c r="AM521" s="1"/>
      <c r="AN521" s="1"/>
      <c r="AO521" s="1"/>
    </row>
    <row r="522" spans="1:41" x14ac:dyDescent="0.2">
      <c r="A522" s="118">
        <f t="shared" si="209"/>
        <v>40618</v>
      </c>
      <c r="B522" s="2">
        <f t="shared" ref="B522:B585" si="224">(P522+X522)</f>
        <v>310384.14548537001</v>
      </c>
      <c r="C522" s="2">
        <f t="shared" si="210"/>
        <v>278082.52937521</v>
      </c>
      <c r="D522" s="50">
        <f t="shared" si="211"/>
        <v>3222.42</v>
      </c>
      <c r="E522" s="3">
        <f>IF(K522=1,VLOOKUP(A521,[1]Plan1!$AQ$43:$AS$500,3),E521)</f>
        <v>3248.2</v>
      </c>
      <c r="F522" s="7">
        <f t="shared" si="212"/>
        <v>40593</v>
      </c>
      <c r="G522" s="8">
        <f t="shared" ref="G522:G585" si="225">(E522/D522)-1</f>
        <v>8.0001986084992094E-3</v>
      </c>
      <c r="H522" s="7">
        <f t="shared" si="213"/>
        <v>40653</v>
      </c>
      <c r="I522" s="7">
        <f t="shared" ref="I522:I585" si="226">IF(A522&gt;I521,H522,I521)</f>
        <v>40620</v>
      </c>
      <c r="J522" s="1">
        <f t="shared" si="214"/>
        <v>18</v>
      </c>
      <c r="K522" s="1">
        <f t="shared" ref="K522:K585" si="227">(J522-(NETWORKDAYS(A522,I522,AE$53:AE$223)-1))</f>
        <v>16</v>
      </c>
      <c r="L522" s="2">
        <f t="shared" ref="L522:L585" si="228">TRUNC((E522/D522)^TRUNC((K522/J522),9),8)</f>
        <v>1.00710813</v>
      </c>
      <c r="M522" s="10">
        <f t="shared" si="222"/>
        <v>1.00830128</v>
      </c>
      <c r="N522" s="10">
        <f t="shared" si="219"/>
        <v>1.0792376239910122</v>
      </c>
      <c r="O522" s="2">
        <f t="shared" si="221"/>
        <v>1.08690898</v>
      </c>
      <c r="P522" s="2">
        <f t="shared" ref="P522:P585" si="229">TRUNC(C522*O522,8)</f>
        <v>302250.39835903002</v>
      </c>
      <c r="Q522" s="9">
        <f t="shared" si="223"/>
        <v>0</v>
      </c>
      <c r="R522" s="4">
        <f t="shared" ref="R522:R585" si="230">IF(Q522&gt;0,VLOOKUP($A522,$AE$10:$AJ$21,6),0)</f>
        <v>0</v>
      </c>
      <c r="S522" s="59">
        <f t="shared" ref="S522:S585" si="231">IF(R522&gt;0,TRUNC(R522*P522,8),0)</f>
        <v>0</v>
      </c>
      <c r="T522" s="8">
        <f t="shared" si="215"/>
        <v>6.8500000000000005E-2</v>
      </c>
      <c r="U522" s="9">
        <f t="shared" si="216"/>
        <v>101</v>
      </c>
      <c r="V522" s="9">
        <v>252</v>
      </c>
      <c r="W522" s="10">
        <f t="shared" ref="W522:W585" si="232">ROUND((1+T522)^TRUNC((U522/V522),9),9)</f>
        <v>1.026910625</v>
      </c>
      <c r="X522" s="2">
        <f t="shared" ref="X522:X585" si="233">TRUNC((P522*(W522-1)),8)</f>
        <v>8133.7471263400002</v>
      </c>
      <c r="Y522" s="2">
        <v>0</v>
      </c>
      <c r="Z522" s="3">
        <f t="shared" si="220"/>
        <v>0</v>
      </c>
      <c r="AA522" s="1" t="str">
        <f t="shared" si="217"/>
        <v>A+J=</v>
      </c>
      <c r="AB522" s="7">
        <f t="shared" si="218"/>
        <v>40836</v>
      </c>
      <c r="AC522" s="5"/>
      <c r="AD522" s="1"/>
      <c r="AE522" s="7"/>
      <c r="AF522" s="1"/>
      <c r="AG522" s="1"/>
      <c r="AH522" s="1"/>
      <c r="AI522" s="1"/>
      <c r="AJ522" s="4"/>
      <c r="AK522" s="1"/>
      <c r="AL522" s="1"/>
      <c r="AM522" s="1"/>
      <c r="AN522" s="1"/>
      <c r="AO522" s="1"/>
    </row>
    <row r="523" spans="1:41" x14ac:dyDescent="0.2">
      <c r="A523" s="118">
        <f t="shared" ref="A523:A586" si="234">(A522+1)</f>
        <v>40619</v>
      </c>
      <c r="B523" s="2">
        <f t="shared" si="224"/>
        <v>310603.23004791001</v>
      </c>
      <c r="C523" s="2">
        <f t="shared" ref="C523:C586" si="235">TRUNC(IF(Q522&gt;0,VLOOKUP(A522,$AE$11:$AF$21,2),C522),8)</f>
        <v>278082.52937521</v>
      </c>
      <c r="D523" s="50">
        <f t="shared" ref="D523:D586" si="236">IF(E523=E522,D522,E522)</f>
        <v>3222.42</v>
      </c>
      <c r="E523" s="3">
        <f>IF(K523=1,VLOOKUP(A522,[1]Plan1!$AQ$43:$AS$500,3),E522)</f>
        <v>3248.2</v>
      </c>
      <c r="F523" s="7">
        <f t="shared" ref="F523:F586" si="237">IF(D523=D522,F522,A523)</f>
        <v>40593</v>
      </c>
      <c r="G523" s="8">
        <f t="shared" si="225"/>
        <v>8.0001986084992094E-3</v>
      </c>
      <c r="H523" s="7">
        <f t="shared" ref="H523:H586" si="238">IF(DAY(A523)=15,VLOOKUP(A523,AI$53:AN$175,4),H522)</f>
        <v>40653</v>
      </c>
      <c r="I523" s="7">
        <f t="shared" si="226"/>
        <v>40620</v>
      </c>
      <c r="J523" s="1">
        <f t="shared" ref="J523:J586" si="239">IF(I523=I522,J522,NETWORKDAYS(I522,I523,$AE$53:$AE$223)-1)</f>
        <v>18</v>
      </c>
      <c r="K523" s="1">
        <f t="shared" si="227"/>
        <v>17</v>
      </c>
      <c r="L523" s="2">
        <f t="shared" si="228"/>
        <v>1.0075540599999999</v>
      </c>
      <c r="M523" s="10">
        <f t="shared" si="222"/>
        <v>1.00830128</v>
      </c>
      <c r="N523" s="10">
        <f t="shared" si="219"/>
        <v>1.0792376239910122</v>
      </c>
      <c r="O523" s="2">
        <f t="shared" si="221"/>
        <v>1.08739024</v>
      </c>
      <c r="P523" s="2">
        <f t="shared" si="229"/>
        <v>302384.22835711</v>
      </c>
      <c r="Q523" s="9">
        <f t="shared" si="223"/>
        <v>0</v>
      </c>
      <c r="R523" s="4">
        <f t="shared" si="230"/>
        <v>0</v>
      </c>
      <c r="S523" s="59">
        <f t="shared" si="231"/>
        <v>0</v>
      </c>
      <c r="T523" s="8">
        <f t="shared" ref="T523:T586" si="240">(T522)</f>
        <v>6.8500000000000005E-2</v>
      </c>
      <c r="U523" s="9">
        <f t="shared" ref="U523:U586" si="241">IF(Q522&gt;0,1,IF(K523=K522,U522,U522+1))</f>
        <v>102</v>
      </c>
      <c r="V523" s="9">
        <v>252</v>
      </c>
      <c r="W523" s="10">
        <f t="shared" si="232"/>
        <v>1.0271806560000001</v>
      </c>
      <c r="X523" s="2">
        <f t="shared" si="233"/>
        <v>8219.0016907999998</v>
      </c>
      <c r="Y523" s="2">
        <v>0</v>
      </c>
      <c r="Z523" s="3">
        <f t="shared" si="220"/>
        <v>0</v>
      </c>
      <c r="AA523" s="1" t="str">
        <f t="shared" ref="AA523:AA586" si="242">AA522</f>
        <v>A+J=</v>
      </c>
      <c r="AB523" s="7">
        <f t="shared" ref="AB523:AB586" si="243">IF(Q522&gt;0,VLOOKUP(A522,$AE$10:$AM$48,9),AB522)</f>
        <v>40836</v>
      </c>
      <c r="AC523" s="5"/>
      <c r="AD523" s="1"/>
      <c r="AE523" s="7"/>
      <c r="AF523" s="1"/>
      <c r="AG523" s="1"/>
      <c r="AH523" s="1"/>
      <c r="AI523" s="1"/>
      <c r="AJ523" s="4"/>
      <c r="AK523" s="1"/>
      <c r="AL523" s="1"/>
      <c r="AM523" s="1"/>
      <c r="AN523" s="1"/>
      <c r="AO523" s="1"/>
    </row>
    <row r="524" spans="1:41" x14ac:dyDescent="0.2">
      <c r="A524" s="118">
        <f t="shared" si="234"/>
        <v>40620</v>
      </c>
      <c r="B524" s="2">
        <f t="shared" si="224"/>
        <v>310822.47408044001</v>
      </c>
      <c r="C524" s="2">
        <f t="shared" si="235"/>
        <v>278082.52937521</v>
      </c>
      <c r="D524" s="50">
        <f t="shared" si="236"/>
        <v>3222.42</v>
      </c>
      <c r="E524" s="3">
        <f>IF(K524=1,VLOOKUP(A523,[1]Plan1!$AQ$43:$AS$500,3),E523)</f>
        <v>3248.2</v>
      </c>
      <c r="F524" s="7">
        <f t="shared" si="237"/>
        <v>40593</v>
      </c>
      <c r="G524" s="8">
        <f t="shared" si="225"/>
        <v>8.0001986084992094E-3</v>
      </c>
      <c r="H524" s="7">
        <f t="shared" si="238"/>
        <v>40653</v>
      </c>
      <c r="I524" s="7">
        <f t="shared" si="226"/>
        <v>40620</v>
      </c>
      <c r="J524" s="1">
        <f t="shared" si="239"/>
        <v>18</v>
      </c>
      <c r="K524" s="1">
        <f t="shared" si="227"/>
        <v>18</v>
      </c>
      <c r="L524" s="2">
        <f t="shared" si="228"/>
        <v>1.00800019</v>
      </c>
      <c r="M524" s="10">
        <f t="shared" si="222"/>
        <v>1.00830128</v>
      </c>
      <c r="N524" s="10">
        <f t="shared" si="219"/>
        <v>1.0792376239910122</v>
      </c>
      <c r="O524" s="2">
        <f t="shared" si="221"/>
        <v>1.08787173</v>
      </c>
      <c r="P524" s="2">
        <f t="shared" si="229"/>
        <v>302518.12231418001</v>
      </c>
      <c r="Q524" s="9">
        <f t="shared" si="223"/>
        <v>0</v>
      </c>
      <c r="R524" s="4">
        <f t="shared" si="230"/>
        <v>0</v>
      </c>
      <c r="S524" s="59">
        <f t="shared" si="231"/>
        <v>0</v>
      </c>
      <c r="T524" s="8">
        <f t="shared" si="240"/>
        <v>6.8500000000000005E-2</v>
      </c>
      <c r="U524" s="9">
        <f t="shared" si="241"/>
        <v>103</v>
      </c>
      <c r="V524" s="9">
        <v>252</v>
      </c>
      <c r="W524" s="10">
        <f t="shared" si="232"/>
        <v>1.0274507580000001</v>
      </c>
      <c r="X524" s="2">
        <f t="shared" si="233"/>
        <v>8304.3517662600007</v>
      </c>
      <c r="Y524" s="2">
        <v>0</v>
      </c>
      <c r="Z524" s="3">
        <f t="shared" si="220"/>
        <v>0</v>
      </c>
      <c r="AA524" s="1" t="str">
        <f t="shared" si="242"/>
        <v>A+J=</v>
      </c>
      <c r="AB524" s="7">
        <f t="shared" si="243"/>
        <v>40836</v>
      </c>
      <c r="AC524" s="5"/>
      <c r="AD524" s="1"/>
      <c r="AE524" s="7"/>
      <c r="AF524" s="1"/>
      <c r="AG524" s="1"/>
      <c r="AH524" s="1"/>
      <c r="AI524" s="1"/>
      <c r="AJ524" s="4"/>
      <c r="AK524" s="1"/>
      <c r="AL524" s="1"/>
      <c r="AM524" s="1"/>
      <c r="AN524" s="1"/>
      <c r="AO524" s="1"/>
    </row>
    <row r="525" spans="1:41" x14ac:dyDescent="0.2">
      <c r="A525" s="118">
        <f t="shared" si="234"/>
        <v>40621</v>
      </c>
      <c r="B525" s="2">
        <f t="shared" si="224"/>
        <v>311010.58607825002</v>
      </c>
      <c r="C525" s="2">
        <f t="shared" si="235"/>
        <v>278082.52937521</v>
      </c>
      <c r="D525" s="50">
        <f t="shared" si="236"/>
        <v>3248.2</v>
      </c>
      <c r="E525" s="3">
        <f>IF(K525=1,VLOOKUP(A524,[1]Plan1!$AQ$43:$AS$500,3),E524)</f>
        <v>3273.86</v>
      </c>
      <c r="F525" s="7">
        <f t="shared" si="237"/>
        <v>40621</v>
      </c>
      <c r="G525" s="8">
        <f t="shared" si="225"/>
        <v>7.8997598670034197E-3</v>
      </c>
      <c r="H525" s="7">
        <f t="shared" si="238"/>
        <v>40653</v>
      </c>
      <c r="I525" s="7">
        <f t="shared" si="226"/>
        <v>40653</v>
      </c>
      <c r="J525" s="1">
        <f t="shared" si="239"/>
        <v>23</v>
      </c>
      <c r="K525" s="1">
        <f t="shared" si="227"/>
        <v>1</v>
      </c>
      <c r="L525" s="2">
        <f t="shared" si="228"/>
        <v>1.0003421699999999</v>
      </c>
      <c r="M525" s="10">
        <f t="shared" si="222"/>
        <v>1.00800019</v>
      </c>
      <c r="N525" s="10">
        <f t="shared" si="219"/>
        <v>1.0878717300380889</v>
      </c>
      <c r="O525" s="2">
        <f t="shared" si="221"/>
        <v>1.08824396</v>
      </c>
      <c r="P525" s="2">
        <f t="shared" si="229"/>
        <v>302621.63297409</v>
      </c>
      <c r="Q525" s="9">
        <f t="shared" si="223"/>
        <v>0</v>
      </c>
      <c r="R525" s="4">
        <f t="shared" si="230"/>
        <v>0</v>
      </c>
      <c r="S525" s="59">
        <f t="shared" si="231"/>
        <v>0</v>
      </c>
      <c r="T525" s="8">
        <f t="shared" si="240"/>
        <v>6.8500000000000005E-2</v>
      </c>
      <c r="U525" s="9">
        <f t="shared" si="241"/>
        <v>104</v>
      </c>
      <c r="V525" s="9">
        <v>252</v>
      </c>
      <c r="W525" s="10">
        <f t="shared" si="232"/>
        <v>1.0277209300000001</v>
      </c>
      <c r="X525" s="2">
        <f t="shared" si="233"/>
        <v>8388.9531041600003</v>
      </c>
      <c r="Y525" s="2">
        <v>0</v>
      </c>
      <c r="Z525" s="3">
        <f t="shared" si="220"/>
        <v>0</v>
      </c>
      <c r="AA525" s="1" t="str">
        <f t="shared" si="242"/>
        <v>A+J=</v>
      </c>
      <c r="AB525" s="7">
        <f t="shared" si="243"/>
        <v>40836</v>
      </c>
      <c r="AC525" s="5"/>
      <c r="AD525" s="1"/>
      <c r="AE525" s="7"/>
      <c r="AF525" s="1"/>
      <c r="AG525" s="1"/>
      <c r="AH525" s="1"/>
      <c r="AI525" s="1"/>
      <c r="AJ525" s="4"/>
      <c r="AK525" s="1"/>
      <c r="AL525" s="1"/>
      <c r="AM525" s="1"/>
      <c r="AN525" s="1"/>
      <c r="AO525" s="1"/>
    </row>
    <row r="526" spans="1:41" x14ac:dyDescent="0.2">
      <c r="A526" s="118">
        <f t="shared" si="234"/>
        <v>40622</v>
      </c>
      <c r="B526" s="2">
        <f t="shared" si="224"/>
        <v>311010.58607825002</v>
      </c>
      <c r="C526" s="2">
        <f t="shared" si="235"/>
        <v>278082.52937521</v>
      </c>
      <c r="D526" s="50">
        <f t="shared" si="236"/>
        <v>3248.2</v>
      </c>
      <c r="E526" s="3">
        <f>IF(K526=1,VLOOKUP(A525,[1]Plan1!$AQ$43:$AS$500,3),E525)</f>
        <v>3273.86</v>
      </c>
      <c r="F526" s="7">
        <f t="shared" si="237"/>
        <v>40621</v>
      </c>
      <c r="G526" s="8">
        <f t="shared" si="225"/>
        <v>7.8997598670034197E-3</v>
      </c>
      <c r="H526" s="7">
        <f t="shared" si="238"/>
        <v>40653</v>
      </c>
      <c r="I526" s="7">
        <f t="shared" si="226"/>
        <v>40653</v>
      </c>
      <c r="J526" s="1">
        <f t="shared" si="239"/>
        <v>23</v>
      </c>
      <c r="K526" s="1">
        <f t="shared" si="227"/>
        <v>1</v>
      </c>
      <c r="L526" s="2">
        <f t="shared" si="228"/>
        <v>1.0003421699999999</v>
      </c>
      <c r="M526" s="10">
        <f t="shared" si="222"/>
        <v>1.00800019</v>
      </c>
      <c r="N526" s="10">
        <f t="shared" si="219"/>
        <v>1.0878717300380889</v>
      </c>
      <c r="O526" s="2">
        <f t="shared" si="221"/>
        <v>1.08824396</v>
      </c>
      <c r="P526" s="2">
        <f t="shared" si="229"/>
        <v>302621.63297409</v>
      </c>
      <c r="Q526" s="9">
        <f t="shared" si="223"/>
        <v>0</v>
      </c>
      <c r="R526" s="4">
        <f t="shared" si="230"/>
        <v>0</v>
      </c>
      <c r="S526" s="59">
        <f t="shared" si="231"/>
        <v>0</v>
      </c>
      <c r="T526" s="8">
        <f t="shared" si="240"/>
        <v>6.8500000000000005E-2</v>
      </c>
      <c r="U526" s="9">
        <f t="shared" si="241"/>
        <v>104</v>
      </c>
      <c r="V526" s="9">
        <v>252</v>
      </c>
      <c r="W526" s="10">
        <f t="shared" si="232"/>
        <v>1.0277209300000001</v>
      </c>
      <c r="X526" s="2">
        <f t="shared" si="233"/>
        <v>8388.9531041600003</v>
      </c>
      <c r="Y526" s="2">
        <v>0</v>
      </c>
      <c r="Z526" s="3">
        <f t="shared" si="220"/>
        <v>0</v>
      </c>
      <c r="AA526" s="1" t="str">
        <f t="shared" si="242"/>
        <v>A+J=</v>
      </c>
      <c r="AB526" s="7">
        <f t="shared" si="243"/>
        <v>40836</v>
      </c>
      <c r="AC526" s="5"/>
      <c r="AD526" s="1"/>
      <c r="AE526" s="7"/>
      <c r="AF526" s="1"/>
      <c r="AG526" s="1"/>
      <c r="AH526" s="1"/>
      <c r="AI526" s="1"/>
      <c r="AJ526" s="4"/>
      <c r="AK526" s="1"/>
      <c r="AL526" s="1"/>
      <c r="AM526" s="1"/>
      <c r="AN526" s="1"/>
      <c r="AO526" s="1"/>
    </row>
    <row r="527" spans="1:41" x14ac:dyDescent="0.2">
      <c r="A527" s="118">
        <f t="shared" si="234"/>
        <v>40623</v>
      </c>
      <c r="B527" s="2">
        <f t="shared" si="224"/>
        <v>311010.58607825002</v>
      </c>
      <c r="C527" s="2">
        <f t="shared" si="235"/>
        <v>278082.52937521</v>
      </c>
      <c r="D527" s="50">
        <f t="shared" si="236"/>
        <v>3248.2</v>
      </c>
      <c r="E527" s="3">
        <f>IF(K527=1,VLOOKUP(A526,[1]Plan1!$AQ$43:$AS$500,3),E526)</f>
        <v>3273.86</v>
      </c>
      <c r="F527" s="7">
        <f t="shared" si="237"/>
        <v>40621</v>
      </c>
      <c r="G527" s="8">
        <f t="shared" si="225"/>
        <v>7.8997598670034197E-3</v>
      </c>
      <c r="H527" s="7">
        <f t="shared" si="238"/>
        <v>40653</v>
      </c>
      <c r="I527" s="7">
        <f t="shared" si="226"/>
        <v>40653</v>
      </c>
      <c r="J527" s="1">
        <f t="shared" si="239"/>
        <v>23</v>
      </c>
      <c r="K527" s="1">
        <f t="shared" si="227"/>
        <v>1</v>
      </c>
      <c r="L527" s="2">
        <f t="shared" si="228"/>
        <v>1.0003421699999999</v>
      </c>
      <c r="M527" s="10">
        <f t="shared" si="222"/>
        <v>1.00800019</v>
      </c>
      <c r="N527" s="10">
        <f t="shared" si="219"/>
        <v>1.0878717300380889</v>
      </c>
      <c r="O527" s="2">
        <f t="shared" si="221"/>
        <v>1.08824396</v>
      </c>
      <c r="P527" s="2">
        <f t="shared" si="229"/>
        <v>302621.63297409</v>
      </c>
      <c r="Q527" s="9">
        <f t="shared" si="223"/>
        <v>0</v>
      </c>
      <c r="R527" s="4">
        <f t="shared" si="230"/>
        <v>0</v>
      </c>
      <c r="S527" s="59">
        <f t="shared" si="231"/>
        <v>0</v>
      </c>
      <c r="T527" s="8">
        <f t="shared" si="240"/>
        <v>6.8500000000000005E-2</v>
      </c>
      <c r="U527" s="9">
        <f t="shared" si="241"/>
        <v>104</v>
      </c>
      <c r="V527" s="9">
        <v>252</v>
      </c>
      <c r="W527" s="10">
        <f t="shared" si="232"/>
        <v>1.0277209300000001</v>
      </c>
      <c r="X527" s="2">
        <f t="shared" si="233"/>
        <v>8388.9531041600003</v>
      </c>
      <c r="Y527" s="2">
        <v>0</v>
      </c>
      <c r="Z527" s="3">
        <f t="shared" si="220"/>
        <v>0</v>
      </c>
      <c r="AA527" s="1" t="str">
        <f t="shared" si="242"/>
        <v>A+J=</v>
      </c>
      <c r="AB527" s="7">
        <f t="shared" si="243"/>
        <v>40836</v>
      </c>
      <c r="AC527" s="5"/>
      <c r="AD527" s="1"/>
      <c r="AE527" s="7"/>
      <c r="AF527" s="1"/>
      <c r="AG527" s="1"/>
      <c r="AH527" s="1"/>
      <c r="AI527" s="1"/>
      <c r="AJ527" s="4"/>
      <c r="AK527" s="1"/>
      <c r="AL527" s="1"/>
      <c r="AM527" s="1"/>
      <c r="AN527" s="1"/>
      <c r="AO527" s="1"/>
    </row>
    <row r="528" spans="1:41" x14ac:dyDescent="0.2">
      <c r="A528" s="118">
        <f t="shared" si="234"/>
        <v>40624</v>
      </c>
      <c r="B528" s="2">
        <f t="shared" si="224"/>
        <v>311198.81868358998</v>
      </c>
      <c r="C528" s="2">
        <f t="shared" si="235"/>
        <v>278082.52937521</v>
      </c>
      <c r="D528" s="50">
        <f t="shared" si="236"/>
        <v>3248.2</v>
      </c>
      <c r="E528" s="3">
        <f>IF(K528=1,VLOOKUP(A527,[1]Plan1!$AQ$43:$AS$500,3),E527)</f>
        <v>3273.86</v>
      </c>
      <c r="F528" s="7">
        <f t="shared" si="237"/>
        <v>40621</v>
      </c>
      <c r="G528" s="8">
        <f t="shared" si="225"/>
        <v>7.8997598670034197E-3</v>
      </c>
      <c r="H528" s="7">
        <f t="shared" si="238"/>
        <v>40653</v>
      </c>
      <c r="I528" s="7">
        <f t="shared" si="226"/>
        <v>40653</v>
      </c>
      <c r="J528" s="1">
        <f t="shared" si="239"/>
        <v>23</v>
      </c>
      <c r="K528" s="1">
        <f t="shared" si="227"/>
        <v>2</v>
      </c>
      <c r="L528" s="2">
        <f t="shared" si="228"/>
        <v>1.0006844699999999</v>
      </c>
      <c r="M528" s="10">
        <f t="shared" si="222"/>
        <v>1.00800019</v>
      </c>
      <c r="N528" s="10">
        <f t="shared" si="219"/>
        <v>1.0878717300380889</v>
      </c>
      <c r="O528" s="2">
        <f t="shared" si="221"/>
        <v>1.08861634</v>
      </c>
      <c r="P528" s="2">
        <f t="shared" si="229"/>
        <v>302725.18534637999</v>
      </c>
      <c r="Q528" s="9">
        <f t="shared" si="223"/>
        <v>0</v>
      </c>
      <c r="R528" s="4">
        <f t="shared" si="230"/>
        <v>0</v>
      </c>
      <c r="S528" s="59">
        <f t="shared" si="231"/>
        <v>0</v>
      </c>
      <c r="T528" s="8">
        <f t="shared" si="240"/>
        <v>6.8500000000000005E-2</v>
      </c>
      <c r="U528" s="9">
        <f t="shared" si="241"/>
        <v>105</v>
      </c>
      <c r="V528" s="9">
        <v>252</v>
      </c>
      <c r="W528" s="10">
        <f t="shared" si="232"/>
        <v>1.0279911740000001</v>
      </c>
      <c r="X528" s="2">
        <f t="shared" si="233"/>
        <v>8473.6333372099998</v>
      </c>
      <c r="Y528" s="2">
        <v>0</v>
      </c>
      <c r="Z528" s="3">
        <f t="shared" si="220"/>
        <v>0</v>
      </c>
      <c r="AA528" s="1" t="str">
        <f t="shared" si="242"/>
        <v>A+J=</v>
      </c>
      <c r="AB528" s="7">
        <f t="shared" si="243"/>
        <v>40836</v>
      </c>
      <c r="AC528" s="5"/>
      <c r="AD528" s="1"/>
      <c r="AE528" s="7"/>
      <c r="AF528" s="1"/>
      <c r="AG528" s="1"/>
      <c r="AH528" s="1"/>
      <c r="AI528" s="1"/>
      <c r="AJ528" s="4"/>
      <c r="AK528" s="1"/>
      <c r="AL528" s="1"/>
      <c r="AM528" s="1"/>
      <c r="AN528" s="1"/>
      <c r="AO528" s="1"/>
    </row>
    <row r="529" spans="1:41" x14ac:dyDescent="0.2">
      <c r="A529" s="118">
        <f t="shared" si="234"/>
        <v>40625</v>
      </c>
      <c r="B529" s="2">
        <f t="shared" si="224"/>
        <v>311387.16307156999</v>
      </c>
      <c r="C529" s="2">
        <f t="shared" si="235"/>
        <v>278082.52937521</v>
      </c>
      <c r="D529" s="50">
        <f t="shared" si="236"/>
        <v>3248.2</v>
      </c>
      <c r="E529" s="3">
        <f>IF(K529=1,VLOOKUP(A528,[1]Plan1!$AQ$43:$AS$500,3),E528)</f>
        <v>3273.86</v>
      </c>
      <c r="F529" s="7">
        <f t="shared" si="237"/>
        <v>40621</v>
      </c>
      <c r="G529" s="8">
        <f t="shared" si="225"/>
        <v>7.8997598670034197E-3</v>
      </c>
      <c r="H529" s="7">
        <f t="shared" si="238"/>
        <v>40653</v>
      </c>
      <c r="I529" s="7">
        <f t="shared" si="226"/>
        <v>40653</v>
      </c>
      <c r="J529" s="1">
        <f t="shared" si="239"/>
        <v>23</v>
      </c>
      <c r="K529" s="1">
        <f t="shared" si="227"/>
        <v>3</v>
      </c>
      <c r="L529" s="2">
        <f t="shared" si="228"/>
        <v>1.00102688</v>
      </c>
      <c r="M529" s="10">
        <f t="shared" si="222"/>
        <v>1.00800019</v>
      </c>
      <c r="N529" s="10">
        <f t="shared" si="219"/>
        <v>1.0878717300380889</v>
      </c>
      <c r="O529" s="2">
        <f t="shared" si="221"/>
        <v>1.0889888400000001</v>
      </c>
      <c r="P529" s="2">
        <f t="shared" si="229"/>
        <v>302828.77108857001</v>
      </c>
      <c r="Q529" s="9">
        <f t="shared" si="223"/>
        <v>0</v>
      </c>
      <c r="R529" s="4">
        <f t="shared" si="230"/>
        <v>0</v>
      </c>
      <c r="S529" s="59">
        <f t="shared" si="231"/>
        <v>0</v>
      </c>
      <c r="T529" s="8">
        <f t="shared" si="240"/>
        <v>6.8500000000000005E-2</v>
      </c>
      <c r="U529" s="9">
        <f t="shared" si="241"/>
        <v>106</v>
      </c>
      <c r="V529" s="9">
        <v>252</v>
      </c>
      <c r="W529" s="10">
        <f t="shared" si="232"/>
        <v>1.0282614889999999</v>
      </c>
      <c r="X529" s="2">
        <f t="shared" si="233"/>
        <v>8558.3919829999995</v>
      </c>
      <c r="Y529" s="2">
        <v>0</v>
      </c>
      <c r="Z529" s="3">
        <f t="shared" si="220"/>
        <v>0</v>
      </c>
      <c r="AA529" s="1" t="str">
        <f t="shared" si="242"/>
        <v>A+J=</v>
      </c>
      <c r="AB529" s="7">
        <f t="shared" si="243"/>
        <v>40836</v>
      </c>
      <c r="AC529" s="5"/>
      <c r="AD529" s="1"/>
      <c r="AE529" s="7"/>
      <c r="AF529" s="1"/>
      <c r="AG529" s="1"/>
      <c r="AH529" s="1"/>
      <c r="AI529" s="1"/>
      <c r="AJ529" s="4"/>
      <c r="AK529" s="1"/>
      <c r="AL529" s="1"/>
      <c r="AM529" s="1"/>
      <c r="AN529" s="1"/>
      <c r="AO529" s="1"/>
    </row>
    <row r="530" spans="1:41" x14ac:dyDescent="0.2">
      <c r="A530" s="118">
        <f t="shared" si="234"/>
        <v>40626</v>
      </c>
      <c r="B530" s="2">
        <f t="shared" si="224"/>
        <v>311575.61929131998</v>
      </c>
      <c r="C530" s="2">
        <f t="shared" si="235"/>
        <v>278082.52937521</v>
      </c>
      <c r="D530" s="50">
        <f t="shared" si="236"/>
        <v>3248.2</v>
      </c>
      <c r="E530" s="3">
        <f>IF(K530=1,VLOOKUP(A529,[1]Plan1!$AQ$43:$AS$500,3),E529)</f>
        <v>3273.86</v>
      </c>
      <c r="F530" s="7">
        <f t="shared" si="237"/>
        <v>40621</v>
      </c>
      <c r="G530" s="8">
        <f t="shared" si="225"/>
        <v>7.8997598670034197E-3</v>
      </c>
      <c r="H530" s="7">
        <f t="shared" si="238"/>
        <v>40653</v>
      </c>
      <c r="I530" s="7">
        <f t="shared" si="226"/>
        <v>40653</v>
      </c>
      <c r="J530" s="1">
        <f t="shared" si="239"/>
        <v>23</v>
      </c>
      <c r="K530" s="1">
        <f t="shared" si="227"/>
        <v>4</v>
      </c>
      <c r="L530" s="2">
        <f t="shared" si="228"/>
        <v>1.0013694</v>
      </c>
      <c r="M530" s="10">
        <f t="shared" si="222"/>
        <v>1.00800019</v>
      </c>
      <c r="N530" s="10">
        <f t="shared" si="219"/>
        <v>1.0878717300380889</v>
      </c>
      <c r="O530" s="2">
        <f t="shared" si="221"/>
        <v>1.0893614599999999</v>
      </c>
      <c r="P530" s="2">
        <f t="shared" si="229"/>
        <v>302932.39020066999</v>
      </c>
      <c r="Q530" s="9">
        <f t="shared" si="223"/>
        <v>0</v>
      </c>
      <c r="R530" s="4">
        <f t="shared" si="230"/>
        <v>0</v>
      </c>
      <c r="S530" s="59">
        <f t="shared" si="231"/>
        <v>0</v>
      </c>
      <c r="T530" s="8">
        <f t="shared" si="240"/>
        <v>6.8500000000000005E-2</v>
      </c>
      <c r="U530" s="9">
        <f t="shared" si="241"/>
        <v>107</v>
      </c>
      <c r="V530" s="9">
        <v>252</v>
      </c>
      <c r="W530" s="10">
        <f t="shared" si="232"/>
        <v>1.0285318750000001</v>
      </c>
      <c r="X530" s="2">
        <f t="shared" si="233"/>
        <v>8643.2290906500002</v>
      </c>
      <c r="Y530" s="2">
        <v>0</v>
      </c>
      <c r="Z530" s="3">
        <f t="shared" si="220"/>
        <v>0</v>
      </c>
      <c r="AA530" s="1" t="str">
        <f t="shared" si="242"/>
        <v>A+J=</v>
      </c>
      <c r="AB530" s="7">
        <f t="shared" si="243"/>
        <v>40836</v>
      </c>
      <c r="AC530" s="5"/>
      <c r="AD530" s="1"/>
      <c r="AE530" s="7"/>
      <c r="AF530" s="1"/>
      <c r="AG530" s="1"/>
      <c r="AH530" s="1"/>
      <c r="AI530" s="1"/>
      <c r="AJ530" s="4"/>
      <c r="AK530" s="1"/>
      <c r="AL530" s="1"/>
      <c r="AM530" s="1"/>
      <c r="AN530" s="1"/>
      <c r="AO530" s="1"/>
    </row>
    <row r="531" spans="1:41" x14ac:dyDescent="0.2">
      <c r="A531" s="118">
        <f t="shared" si="234"/>
        <v>40627</v>
      </c>
      <c r="B531" s="2">
        <f t="shared" si="224"/>
        <v>311764.19311381999</v>
      </c>
      <c r="C531" s="2">
        <f t="shared" si="235"/>
        <v>278082.52937521</v>
      </c>
      <c r="D531" s="50">
        <f t="shared" si="236"/>
        <v>3248.2</v>
      </c>
      <c r="E531" s="3">
        <f>IF(K531=1,VLOOKUP(A530,[1]Plan1!$AQ$43:$AS$500,3),E530)</f>
        <v>3273.86</v>
      </c>
      <c r="F531" s="7">
        <f t="shared" si="237"/>
        <v>40621</v>
      </c>
      <c r="G531" s="8">
        <f t="shared" si="225"/>
        <v>7.8997598670034197E-3</v>
      </c>
      <c r="H531" s="7">
        <f t="shared" si="238"/>
        <v>40653</v>
      </c>
      <c r="I531" s="7">
        <f t="shared" si="226"/>
        <v>40653</v>
      </c>
      <c r="J531" s="1">
        <f t="shared" si="239"/>
        <v>23</v>
      </c>
      <c r="K531" s="1">
        <f t="shared" si="227"/>
        <v>5</v>
      </c>
      <c r="L531" s="2">
        <f t="shared" si="228"/>
        <v>1.0017120500000001</v>
      </c>
      <c r="M531" s="10">
        <f t="shared" si="222"/>
        <v>1.00800019</v>
      </c>
      <c r="N531" s="10">
        <f t="shared" si="219"/>
        <v>1.0878717300380889</v>
      </c>
      <c r="O531" s="2">
        <f t="shared" si="221"/>
        <v>1.08973422</v>
      </c>
      <c r="P531" s="2">
        <f t="shared" si="229"/>
        <v>303036.04824431997</v>
      </c>
      <c r="Q531" s="9">
        <f t="shared" si="223"/>
        <v>0</v>
      </c>
      <c r="R531" s="4">
        <f t="shared" si="230"/>
        <v>0</v>
      </c>
      <c r="S531" s="59">
        <f t="shared" si="231"/>
        <v>0</v>
      </c>
      <c r="T531" s="8">
        <f t="shared" si="240"/>
        <v>6.8500000000000005E-2</v>
      </c>
      <c r="U531" s="9">
        <f t="shared" si="241"/>
        <v>108</v>
      </c>
      <c r="V531" s="9">
        <v>252</v>
      </c>
      <c r="W531" s="10">
        <f t="shared" si="232"/>
        <v>1.0288023319999999</v>
      </c>
      <c r="X531" s="2">
        <f t="shared" si="233"/>
        <v>8728.1448694999999</v>
      </c>
      <c r="Y531" s="2">
        <v>0</v>
      </c>
      <c r="Z531" s="3">
        <f t="shared" si="220"/>
        <v>0</v>
      </c>
      <c r="AA531" s="1" t="str">
        <f t="shared" si="242"/>
        <v>A+J=</v>
      </c>
      <c r="AB531" s="7">
        <f t="shared" si="243"/>
        <v>40836</v>
      </c>
      <c r="AC531" s="5"/>
      <c r="AD531" s="1"/>
      <c r="AE531" s="7"/>
      <c r="AF531" s="1"/>
      <c r="AG531" s="1"/>
      <c r="AH531" s="1"/>
      <c r="AI531" s="1"/>
      <c r="AJ531" s="4"/>
      <c r="AK531" s="1"/>
      <c r="AL531" s="1"/>
      <c r="AM531" s="1"/>
      <c r="AN531" s="1"/>
      <c r="AO531" s="1"/>
    </row>
    <row r="532" spans="1:41" x14ac:dyDescent="0.2">
      <c r="A532" s="118">
        <f t="shared" si="234"/>
        <v>40628</v>
      </c>
      <c r="B532" s="2">
        <f t="shared" si="224"/>
        <v>311952.87600771</v>
      </c>
      <c r="C532" s="2">
        <f t="shared" si="235"/>
        <v>278082.52937521</v>
      </c>
      <c r="D532" s="50">
        <f t="shared" si="236"/>
        <v>3248.2</v>
      </c>
      <c r="E532" s="3">
        <f>IF(K532=1,VLOOKUP(A531,[1]Plan1!$AQ$43:$AS$500,3),E531)</f>
        <v>3273.86</v>
      </c>
      <c r="F532" s="7">
        <f t="shared" si="237"/>
        <v>40621</v>
      </c>
      <c r="G532" s="8">
        <f t="shared" si="225"/>
        <v>7.8997598670034197E-3</v>
      </c>
      <c r="H532" s="7">
        <f t="shared" si="238"/>
        <v>40653</v>
      </c>
      <c r="I532" s="7">
        <f t="shared" si="226"/>
        <v>40653</v>
      </c>
      <c r="J532" s="1">
        <f t="shared" si="239"/>
        <v>23</v>
      </c>
      <c r="K532" s="1">
        <f t="shared" si="227"/>
        <v>6</v>
      </c>
      <c r="L532" s="2">
        <f t="shared" si="228"/>
        <v>1.00205481</v>
      </c>
      <c r="M532" s="10">
        <f t="shared" si="222"/>
        <v>1.00800019</v>
      </c>
      <c r="N532" s="10">
        <f t="shared" si="219"/>
        <v>1.0878717300380889</v>
      </c>
      <c r="O532" s="2">
        <f t="shared" si="221"/>
        <v>1.0901070900000001</v>
      </c>
      <c r="P532" s="2">
        <f t="shared" si="229"/>
        <v>303139.73687705002</v>
      </c>
      <c r="Q532" s="9">
        <f t="shared" si="223"/>
        <v>0</v>
      </c>
      <c r="R532" s="4">
        <f t="shared" si="230"/>
        <v>0</v>
      </c>
      <c r="S532" s="59">
        <f t="shared" si="231"/>
        <v>0</v>
      </c>
      <c r="T532" s="8">
        <f t="shared" si="240"/>
        <v>6.8500000000000005E-2</v>
      </c>
      <c r="U532" s="9">
        <f t="shared" si="241"/>
        <v>109</v>
      </c>
      <c r="V532" s="9">
        <v>252</v>
      </c>
      <c r="W532" s="10">
        <f t="shared" si="232"/>
        <v>1.0290728600000001</v>
      </c>
      <c r="X532" s="2">
        <f t="shared" si="233"/>
        <v>8813.1391306599999</v>
      </c>
      <c r="Y532" s="2">
        <v>0</v>
      </c>
      <c r="Z532" s="3">
        <f t="shared" si="220"/>
        <v>0</v>
      </c>
      <c r="AA532" s="1" t="str">
        <f t="shared" si="242"/>
        <v>A+J=</v>
      </c>
      <c r="AB532" s="7">
        <f t="shared" si="243"/>
        <v>40836</v>
      </c>
      <c r="AC532" s="5"/>
      <c r="AD532" s="1"/>
      <c r="AE532" s="7"/>
      <c r="AF532" s="1"/>
      <c r="AG532" s="1"/>
      <c r="AH532" s="1"/>
      <c r="AI532" s="1"/>
      <c r="AJ532" s="4"/>
      <c r="AK532" s="1"/>
      <c r="AL532" s="1"/>
      <c r="AM532" s="1"/>
      <c r="AN532" s="1"/>
      <c r="AO532" s="1"/>
    </row>
    <row r="533" spans="1:41" x14ac:dyDescent="0.2">
      <c r="A533" s="118">
        <f t="shared" si="234"/>
        <v>40629</v>
      </c>
      <c r="B533" s="2">
        <f t="shared" si="224"/>
        <v>311952.87600771</v>
      </c>
      <c r="C533" s="2">
        <f t="shared" si="235"/>
        <v>278082.52937521</v>
      </c>
      <c r="D533" s="50">
        <f t="shared" si="236"/>
        <v>3248.2</v>
      </c>
      <c r="E533" s="3">
        <f>IF(K533=1,VLOOKUP(A532,[1]Plan1!$AQ$43:$AS$500,3),E532)</f>
        <v>3273.86</v>
      </c>
      <c r="F533" s="7">
        <f t="shared" si="237"/>
        <v>40621</v>
      </c>
      <c r="G533" s="8">
        <f t="shared" si="225"/>
        <v>7.8997598670034197E-3</v>
      </c>
      <c r="H533" s="7">
        <f t="shared" si="238"/>
        <v>40653</v>
      </c>
      <c r="I533" s="7">
        <f t="shared" si="226"/>
        <v>40653</v>
      </c>
      <c r="J533" s="1">
        <f t="shared" si="239"/>
        <v>23</v>
      </c>
      <c r="K533" s="1">
        <f t="shared" si="227"/>
        <v>6</v>
      </c>
      <c r="L533" s="2">
        <f t="shared" si="228"/>
        <v>1.00205481</v>
      </c>
      <c r="M533" s="10">
        <f t="shared" si="222"/>
        <v>1.00800019</v>
      </c>
      <c r="N533" s="10">
        <f t="shared" si="219"/>
        <v>1.0878717300380889</v>
      </c>
      <c r="O533" s="2">
        <f t="shared" si="221"/>
        <v>1.0901070900000001</v>
      </c>
      <c r="P533" s="2">
        <f t="shared" si="229"/>
        <v>303139.73687705002</v>
      </c>
      <c r="Q533" s="9">
        <f t="shared" si="223"/>
        <v>0</v>
      </c>
      <c r="R533" s="4">
        <f t="shared" si="230"/>
        <v>0</v>
      </c>
      <c r="S533" s="59">
        <f t="shared" si="231"/>
        <v>0</v>
      </c>
      <c r="T533" s="8">
        <f t="shared" si="240"/>
        <v>6.8500000000000005E-2</v>
      </c>
      <c r="U533" s="9">
        <f t="shared" si="241"/>
        <v>109</v>
      </c>
      <c r="V533" s="9">
        <v>252</v>
      </c>
      <c r="W533" s="10">
        <f t="shared" si="232"/>
        <v>1.0290728600000001</v>
      </c>
      <c r="X533" s="2">
        <f t="shared" si="233"/>
        <v>8813.1391306599999</v>
      </c>
      <c r="Y533" s="2">
        <v>0</v>
      </c>
      <c r="Z533" s="3">
        <f t="shared" si="220"/>
        <v>0</v>
      </c>
      <c r="AA533" s="1" t="str">
        <f t="shared" si="242"/>
        <v>A+J=</v>
      </c>
      <c r="AB533" s="7">
        <f t="shared" si="243"/>
        <v>40836</v>
      </c>
      <c r="AC533" s="5"/>
      <c r="AD533" s="1"/>
      <c r="AE533" s="7"/>
      <c r="AF533" s="1"/>
      <c r="AG533" s="1"/>
      <c r="AH533" s="1"/>
      <c r="AI533" s="1"/>
      <c r="AJ533" s="4"/>
      <c r="AK533" s="1"/>
      <c r="AL533" s="1"/>
      <c r="AM533" s="1"/>
      <c r="AN533" s="1"/>
      <c r="AO533" s="1"/>
    </row>
    <row r="534" spans="1:41" x14ac:dyDescent="0.2">
      <c r="A534" s="118">
        <f t="shared" si="234"/>
        <v>40630</v>
      </c>
      <c r="B534" s="2">
        <f t="shared" si="224"/>
        <v>311952.87600771</v>
      </c>
      <c r="C534" s="2">
        <f t="shared" si="235"/>
        <v>278082.52937521</v>
      </c>
      <c r="D534" s="50">
        <f t="shared" si="236"/>
        <v>3248.2</v>
      </c>
      <c r="E534" s="3">
        <f>IF(K534=1,VLOOKUP(A533,[1]Plan1!$AQ$43:$AS$500,3),E533)</f>
        <v>3273.86</v>
      </c>
      <c r="F534" s="7">
        <f t="shared" si="237"/>
        <v>40621</v>
      </c>
      <c r="G534" s="8">
        <f t="shared" si="225"/>
        <v>7.8997598670034197E-3</v>
      </c>
      <c r="H534" s="7">
        <f t="shared" si="238"/>
        <v>40653</v>
      </c>
      <c r="I534" s="7">
        <f t="shared" si="226"/>
        <v>40653</v>
      </c>
      <c r="J534" s="1">
        <f t="shared" si="239"/>
        <v>23</v>
      </c>
      <c r="K534" s="1">
        <f t="shared" si="227"/>
        <v>6</v>
      </c>
      <c r="L534" s="2">
        <f t="shared" si="228"/>
        <v>1.00205481</v>
      </c>
      <c r="M534" s="10">
        <f t="shared" si="222"/>
        <v>1.00800019</v>
      </c>
      <c r="N534" s="10">
        <f t="shared" si="219"/>
        <v>1.0878717300380889</v>
      </c>
      <c r="O534" s="2">
        <f t="shared" si="221"/>
        <v>1.0901070900000001</v>
      </c>
      <c r="P534" s="2">
        <f t="shared" si="229"/>
        <v>303139.73687705002</v>
      </c>
      <c r="Q534" s="9">
        <f t="shared" si="223"/>
        <v>0</v>
      </c>
      <c r="R534" s="4">
        <f t="shared" si="230"/>
        <v>0</v>
      </c>
      <c r="S534" s="59">
        <f t="shared" si="231"/>
        <v>0</v>
      </c>
      <c r="T534" s="8">
        <f t="shared" si="240"/>
        <v>6.8500000000000005E-2</v>
      </c>
      <c r="U534" s="9">
        <f t="shared" si="241"/>
        <v>109</v>
      </c>
      <c r="V534" s="9">
        <v>252</v>
      </c>
      <c r="W534" s="10">
        <f t="shared" si="232"/>
        <v>1.0290728600000001</v>
      </c>
      <c r="X534" s="2">
        <f t="shared" si="233"/>
        <v>8813.1391306599999</v>
      </c>
      <c r="Y534" s="2">
        <v>0</v>
      </c>
      <c r="Z534" s="3">
        <f t="shared" si="220"/>
        <v>0</v>
      </c>
      <c r="AA534" s="1" t="str">
        <f t="shared" si="242"/>
        <v>A+J=</v>
      </c>
      <c r="AB534" s="7">
        <f t="shared" si="243"/>
        <v>40836</v>
      </c>
      <c r="AC534" s="5"/>
      <c r="AD534" s="1"/>
      <c r="AE534" s="7"/>
      <c r="AF534" s="1"/>
      <c r="AG534" s="1"/>
      <c r="AH534" s="1"/>
      <c r="AI534" s="1"/>
      <c r="AJ534" s="4"/>
      <c r="AK534" s="1"/>
      <c r="AL534" s="1"/>
      <c r="AM534" s="1"/>
      <c r="AN534" s="1"/>
      <c r="AO534" s="1"/>
    </row>
    <row r="535" spans="1:41" x14ac:dyDescent="0.2">
      <c r="A535" s="118">
        <f t="shared" si="234"/>
        <v>40631</v>
      </c>
      <c r="B535" s="2">
        <f t="shared" si="224"/>
        <v>312141.67660717998</v>
      </c>
      <c r="C535" s="2">
        <f t="shared" si="235"/>
        <v>278082.52937521</v>
      </c>
      <c r="D535" s="50">
        <f t="shared" si="236"/>
        <v>3248.2</v>
      </c>
      <c r="E535" s="3">
        <f>IF(K535=1,VLOOKUP(A534,[1]Plan1!$AQ$43:$AS$500,3),E534)</f>
        <v>3273.86</v>
      </c>
      <c r="F535" s="7">
        <f t="shared" si="237"/>
        <v>40621</v>
      </c>
      <c r="G535" s="8">
        <f t="shared" si="225"/>
        <v>7.8997598670034197E-3</v>
      </c>
      <c r="H535" s="7">
        <f t="shared" si="238"/>
        <v>40653</v>
      </c>
      <c r="I535" s="7">
        <f t="shared" si="226"/>
        <v>40653</v>
      </c>
      <c r="J535" s="1">
        <f t="shared" si="239"/>
        <v>23</v>
      </c>
      <c r="K535" s="1">
        <f t="shared" si="227"/>
        <v>7</v>
      </c>
      <c r="L535" s="2">
        <f t="shared" si="228"/>
        <v>1.00239769</v>
      </c>
      <c r="M535" s="10">
        <f t="shared" si="222"/>
        <v>1.00800019</v>
      </c>
      <c r="N535" s="10">
        <f t="shared" si="219"/>
        <v>1.0878717300380889</v>
      </c>
      <c r="O535" s="2">
        <f t="shared" si="221"/>
        <v>1.0904801</v>
      </c>
      <c r="P535" s="2">
        <f t="shared" si="229"/>
        <v>303243.46444133</v>
      </c>
      <c r="Q535" s="9">
        <f t="shared" si="223"/>
        <v>0</v>
      </c>
      <c r="R535" s="4">
        <f t="shared" si="230"/>
        <v>0</v>
      </c>
      <c r="S535" s="59">
        <f t="shared" si="231"/>
        <v>0</v>
      </c>
      <c r="T535" s="8">
        <f t="shared" si="240"/>
        <v>6.8500000000000005E-2</v>
      </c>
      <c r="U535" s="9">
        <f t="shared" si="241"/>
        <v>110</v>
      </c>
      <c r="V535" s="9">
        <v>252</v>
      </c>
      <c r="W535" s="10">
        <f t="shared" si="232"/>
        <v>1.0293434589999999</v>
      </c>
      <c r="X535" s="2">
        <f t="shared" si="233"/>
        <v>8898.21216585</v>
      </c>
      <c r="Y535" s="2">
        <v>0</v>
      </c>
      <c r="Z535" s="3">
        <f t="shared" si="220"/>
        <v>0</v>
      </c>
      <c r="AA535" s="1" t="str">
        <f t="shared" si="242"/>
        <v>A+J=</v>
      </c>
      <c r="AB535" s="7">
        <f t="shared" si="243"/>
        <v>40836</v>
      </c>
      <c r="AC535" s="5"/>
      <c r="AD535" s="1"/>
      <c r="AE535" s="7"/>
      <c r="AF535" s="1"/>
      <c r="AG535" s="1"/>
      <c r="AH535" s="1"/>
      <c r="AI535" s="1"/>
      <c r="AJ535" s="4"/>
      <c r="AK535" s="1"/>
      <c r="AL535" s="1"/>
      <c r="AM535" s="1"/>
      <c r="AN535" s="1"/>
      <c r="AO535" s="1"/>
    </row>
    <row r="536" spans="1:41" x14ac:dyDescent="0.2">
      <c r="A536" s="118">
        <f t="shared" si="234"/>
        <v>40632</v>
      </c>
      <c r="B536" s="2">
        <f t="shared" si="224"/>
        <v>312330.59210275003</v>
      </c>
      <c r="C536" s="2">
        <f t="shared" si="235"/>
        <v>278082.52937521</v>
      </c>
      <c r="D536" s="50">
        <f t="shared" si="236"/>
        <v>3248.2</v>
      </c>
      <c r="E536" s="3">
        <f>IF(K536=1,VLOOKUP(A535,[1]Plan1!$AQ$43:$AS$500,3),E535)</f>
        <v>3273.86</v>
      </c>
      <c r="F536" s="7">
        <f t="shared" si="237"/>
        <v>40621</v>
      </c>
      <c r="G536" s="8">
        <f t="shared" si="225"/>
        <v>7.8997598670034197E-3</v>
      </c>
      <c r="H536" s="7">
        <f t="shared" si="238"/>
        <v>40653</v>
      </c>
      <c r="I536" s="7">
        <f t="shared" si="226"/>
        <v>40653</v>
      </c>
      <c r="J536" s="1">
        <f t="shared" si="239"/>
        <v>23</v>
      </c>
      <c r="K536" s="1">
        <f t="shared" si="227"/>
        <v>8</v>
      </c>
      <c r="L536" s="2">
        <f t="shared" si="228"/>
        <v>1.00274069</v>
      </c>
      <c r="M536" s="10">
        <f t="shared" si="222"/>
        <v>1.00800019</v>
      </c>
      <c r="N536" s="10">
        <f t="shared" si="219"/>
        <v>1.0878717300380889</v>
      </c>
      <c r="O536" s="2">
        <f t="shared" si="221"/>
        <v>1.0908532399999999</v>
      </c>
      <c r="P536" s="2">
        <f t="shared" si="229"/>
        <v>303347.22815634002</v>
      </c>
      <c r="Q536" s="9">
        <f t="shared" si="223"/>
        <v>0</v>
      </c>
      <c r="R536" s="4">
        <f t="shared" si="230"/>
        <v>0</v>
      </c>
      <c r="S536" s="59">
        <f t="shared" si="231"/>
        <v>0</v>
      </c>
      <c r="T536" s="8">
        <f t="shared" si="240"/>
        <v>6.8500000000000005E-2</v>
      </c>
      <c r="U536" s="9">
        <f t="shared" si="241"/>
        <v>111</v>
      </c>
      <c r="V536" s="9">
        <v>252</v>
      </c>
      <c r="W536" s="10">
        <f t="shared" si="232"/>
        <v>1.029614129</v>
      </c>
      <c r="X536" s="2">
        <f t="shared" si="233"/>
        <v>8983.3639464099997</v>
      </c>
      <c r="Y536" s="2">
        <v>0</v>
      </c>
      <c r="Z536" s="3">
        <f t="shared" si="220"/>
        <v>0</v>
      </c>
      <c r="AA536" s="1" t="str">
        <f t="shared" si="242"/>
        <v>A+J=</v>
      </c>
      <c r="AB536" s="7">
        <f t="shared" si="243"/>
        <v>40836</v>
      </c>
      <c r="AC536" s="5"/>
      <c r="AD536" s="1"/>
      <c r="AE536" s="7"/>
      <c r="AF536" s="1"/>
      <c r="AG536" s="1"/>
      <c r="AH536" s="1"/>
      <c r="AI536" s="1"/>
      <c r="AJ536" s="4"/>
      <c r="AK536" s="1"/>
      <c r="AL536" s="1"/>
      <c r="AM536" s="1"/>
      <c r="AN536" s="1"/>
      <c r="AO536" s="1"/>
    </row>
    <row r="537" spans="1:41" x14ac:dyDescent="0.2">
      <c r="A537" s="118">
        <f t="shared" si="234"/>
        <v>40633</v>
      </c>
      <c r="B537" s="2">
        <f t="shared" si="224"/>
        <v>312519.6199854</v>
      </c>
      <c r="C537" s="2">
        <f t="shared" si="235"/>
        <v>278082.52937521</v>
      </c>
      <c r="D537" s="50">
        <f t="shared" si="236"/>
        <v>3248.2</v>
      </c>
      <c r="E537" s="3">
        <f>IF(K537=1,VLOOKUP(A536,[1]Plan1!$AQ$43:$AS$500,3),E536)</f>
        <v>3273.86</v>
      </c>
      <c r="F537" s="7">
        <f t="shared" si="237"/>
        <v>40621</v>
      </c>
      <c r="G537" s="8">
        <f t="shared" si="225"/>
        <v>7.8997598670034197E-3</v>
      </c>
      <c r="H537" s="7">
        <f t="shared" si="238"/>
        <v>40653</v>
      </c>
      <c r="I537" s="7">
        <f t="shared" si="226"/>
        <v>40653</v>
      </c>
      <c r="J537" s="1">
        <f t="shared" si="239"/>
        <v>23</v>
      </c>
      <c r="K537" s="1">
        <f t="shared" si="227"/>
        <v>9</v>
      </c>
      <c r="L537" s="2">
        <f t="shared" si="228"/>
        <v>1.0030838</v>
      </c>
      <c r="M537" s="10">
        <f t="shared" si="222"/>
        <v>1.00800019</v>
      </c>
      <c r="N537" s="10">
        <f t="shared" si="219"/>
        <v>1.0878717300380889</v>
      </c>
      <c r="O537" s="2">
        <f t="shared" si="221"/>
        <v>1.0912265000000001</v>
      </c>
      <c r="P537" s="2">
        <f t="shared" si="229"/>
        <v>303451.02524125</v>
      </c>
      <c r="Q537" s="9">
        <f t="shared" si="223"/>
        <v>0</v>
      </c>
      <c r="R537" s="4">
        <f t="shared" si="230"/>
        <v>0</v>
      </c>
      <c r="S537" s="59">
        <f t="shared" si="231"/>
        <v>0</v>
      </c>
      <c r="T537" s="8">
        <f t="shared" si="240"/>
        <v>6.8500000000000005E-2</v>
      </c>
      <c r="U537" s="9">
        <f t="shared" si="241"/>
        <v>112</v>
      </c>
      <c r="V537" s="9">
        <v>252</v>
      </c>
      <c r="W537" s="10">
        <f t="shared" si="232"/>
        <v>1.0298848709999999</v>
      </c>
      <c r="X537" s="2">
        <f t="shared" si="233"/>
        <v>9068.5947441499993</v>
      </c>
      <c r="Y537" s="2">
        <v>0</v>
      </c>
      <c r="Z537" s="3">
        <f t="shared" si="220"/>
        <v>0</v>
      </c>
      <c r="AA537" s="1" t="str">
        <f t="shared" si="242"/>
        <v>A+J=</v>
      </c>
      <c r="AB537" s="7">
        <f t="shared" si="243"/>
        <v>40836</v>
      </c>
      <c r="AC537" s="5"/>
      <c r="AD537" s="1"/>
      <c r="AE537" s="7"/>
      <c r="AF537" s="1"/>
      <c r="AG537" s="1"/>
      <c r="AH537" s="1"/>
      <c r="AI537" s="1"/>
      <c r="AJ537" s="4"/>
      <c r="AK537" s="1"/>
      <c r="AL537" s="1"/>
      <c r="AM537" s="1"/>
      <c r="AN537" s="1"/>
      <c r="AO537" s="1"/>
    </row>
    <row r="538" spans="1:41" x14ac:dyDescent="0.2">
      <c r="A538" s="118">
        <f t="shared" si="234"/>
        <v>40634</v>
      </c>
      <c r="B538" s="2">
        <f t="shared" si="224"/>
        <v>312708.76573046995</v>
      </c>
      <c r="C538" s="2">
        <f t="shared" si="235"/>
        <v>278082.52937521</v>
      </c>
      <c r="D538" s="50">
        <f t="shared" si="236"/>
        <v>3248.2</v>
      </c>
      <c r="E538" s="3">
        <f>IF(K538=1,VLOOKUP(A537,[1]Plan1!$AQ$43:$AS$500,3),E537)</f>
        <v>3273.86</v>
      </c>
      <c r="F538" s="7">
        <f t="shared" si="237"/>
        <v>40621</v>
      </c>
      <c r="G538" s="8">
        <f t="shared" si="225"/>
        <v>7.8997598670034197E-3</v>
      </c>
      <c r="H538" s="7">
        <f t="shared" si="238"/>
        <v>40653</v>
      </c>
      <c r="I538" s="7">
        <f t="shared" si="226"/>
        <v>40653</v>
      </c>
      <c r="J538" s="1">
        <f t="shared" si="239"/>
        <v>23</v>
      </c>
      <c r="K538" s="1">
        <f t="shared" si="227"/>
        <v>10</v>
      </c>
      <c r="L538" s="2">
        <f t="shared" si="228"/>
        <v>1.00342704</v>
      </c>
      <c r="M538" s="10">
        <f t="shared" si="222"/>
        <v>1.00800019</v>
      </c>
      <c r="N538" s="10">
        <f t="shared" si="219"/>
        <v>1.0878717300380889</v>
      </c>
      <c r="O538" s="2">
        <f t="shared" si="221"/>
        <v>1.0915999000000001</v>
      </c>
      <c r="P538" s="2">
        <f t="shared" si="229"/>
        <v>303554.86125771998</v>
      </c>
      <c r="Q538" s="9">
        <f t="shared" si="223"/>
        <v>0</v>
      </c>
      <c r="R538" s="4">
        <f t="shared" si="230"/>
        <v>0</v>
      </c>
      <c r="S538" s="59">
        <f t="shared" si="231"/>
        <v>0</v>
      </c>
      <c r="T538" s="8">
        <f t="shared" si="240"/>
        <v>6.8500000000000005E-2</v>
      </c>
      <c r="U538" s="9">
        <f t="shared" si="241"/>
        <v>113</v>
      </c>
      <c r="V538" s="9">
        <v>252</v>
      </c>
      <c r="W538" s="10">
        <f t="shared" si="232"/>
        <v>1.0301556839999999</v>
      </c>
      <c r="X538" s="2">
        <f t="shared" si="233"/>
        <v>9153.9044727500004</v>
      </c>
      <c r="Y538" s="2">
        <v>0</v>
      </c>
      <c r="Z538" s="3">
        <f t="shared" si="220"/>
        <v>0</v>
      </c>
      <c r="AA538" s="1" t="str">
        <f t="shared" si="242"/>
        <v>A+J=</v>
      </c>
      <c r="AB538" s="7">
        <f t="shared" si="243"/>
        <v>40836</v>
      </c>
      <c r="AC538" s="5"/>
      <c r="AD538" s="1"/>
      <c r="AE538" s="7"/>
      <c r="AF538" s="1"/>
      <c r="AG538" s="1"/>
      <c r="AH538" s="1"/>
      <c r="AI538" s="1"/>
      <c r="AJ538" s="4"/>
      <c r="AK538" s="1"/>
      <c r="AL538" s="1"/>
      <c r="AM538" s="1"/>
      <c r="AN538" s="1"/>
      <c r="AO538" s="1"/>
    </row>
    <row r="539" spans="1:41" x14ac:dyDescent="0.2">
      <c r="A539" s="118">
        <f t="shared" si="234"/>
        <v>40635</v>
      </c>
      <c r="B539" s="2">
        <f t="shared" si="224"/>
        <v>312898.02652626002</v>
      </c>
      <c r="C539" s="2">
        <f t="shared" si="235"/>
        <v>278082.52937521</v>
      </c>
      <c r="D539" s="50">
        <f t="shared" si="236"/>
        <v>3248.2</v>
      </c>
      <c r="E539" s="3">
        <f>IF(K539=1,VLOOKUP(A538,[1]Plan1!$AQ$43:$AS$500,3),E538)</f>
        <v>3273.86</v>
      </c>
      <c r="F539" s="7">
        <f t="shared" si="237"/>
        <v>40621</v>
      </c>
      <c r="G539" s="8">
        <f t="shared" si="225"/>
        <v>7.8997598670034197E-3</v>
      </c>
      <c r="H539" s="7">
        <f t="shared" si="238"/>
        <v>40653</v>
      </c>
      <c r="I539" s="7">
        <f t="shared" si="226"/>
        <v>40653</v>
      </c>
      <c r="J539" s="1">
        <f t="shared" si="239"/>
        <v>23</v>
      </c>
      <c r="K539" s="1">
        <f t="shared" si="227"/>
        <v>11</v>
      </c>
      <c r="L539" s="2">
        <f t="shared" si="228"/>
        <v>1.0037703899999999</v>
      </c>
      <c r="M539" s="10">
        <f t="shared" si="222"/>
        <v>1.00800019</v>
      </c>
      <c r="N539" s="10">
        <f t="shared" si="219"/>
        <v>1.0878717300380889</v>
      </c>
      <c r="O539" s="2">
        <f t="shared" si="221"/>
        <v>1.0919734299999999</v>
      </c>
      <c r="P539" s="2">
        <f t="shared" si="229"/>
        <v>303658.73342492001</v>
      </c>
      <c r="Q539" s="9">
        <f t="shared" si="223"/>
        <v>0</v>
      </c>
      <c r="R539" s="4">
        <f t="shared" si="230"/>
        <v>0</v>
      </c>
      <c r="S539" s="59">
        <f t="shared" si="231"/>
        <v>0</v>
      </c>
      <c r="T539" s="8">
        <f t="shared" si="240"/>
        <v>6.8500000000000005E-2</v>
      </c>
      <c r="U539" s="9">
        <f t="shared" si="241"/>
        <v>114</v>
      </c>
      <c r="V539" s="9">
        <v>252</v>
      </c>
      <c r="W539" s="10">
        <f t="shared" si="232"/>
        <v>1.030426568</v>
      </c>
      <c r="X539" s="2">
        <f t="shared" si="233"/>
        <v>9239.2931013399993</v>
      </c>
      <c r="Y539" s="2">
        <v>0</v>
      </c>
      <c r="Z539" s="3">
        <f t="shared" si="220"/>
        <v>0</v>
      </c>
      <c r="AA539" s="1" t="str">
        <f t="shared" si="242"/>
        <v>A+J=</v>
      </c>
      <c r="AB539" s="7">
        <f t="shared" si="243"/>
        <v>40836</v>
      </c>
      <c r="AC539" s="5"/>
      <c r="AD539" s="1"/>
      <c r="AE539" s="7"/>
      <c r="AF539" s="1"/>
      <c r="AG539" s="1"/>
      <c r="AH539" s="1"/>
      <c r="AI539" s="1"/>
      <c r="AJ539" s="4"/>
      <c r="AK539" s="1"/>
      <c r="AL539" s="1"/>
      <c r="AM539" s="1"/>
      <c r="AN539" s="1"/>
      <c r="AO539" s="1"/>
    </row>
    <row r="540" spans="1:41" x14ac:dyDescent="0.2">
      <c r="A540" s="118">
        <f t="shared" si="234"/>
        <v>40636</v>
      </c>
      <c r="B540" s="2">
        <f t="shared" si="224"/>
        <v>312898.02652626002</v>
      </c>
      <c r="C540" s="2">
        <f t="shared" si="235"/>
        <v>278082.52937521</v>
      </c>
      <c r="D540" s="50">
        <f t="shared" si="236"/>
        <v>3248.2</v>
      </c>
      <c r="E540" s="3">
        <f>IF(K540=1,VLOOKUP(A539,[1]Plan1!$AQ$43:$AS$500,3),E539)</f>
        <v>3273.86</v>
      </c>
      <c r="F540" s="7">
        <f t="shared" si="237"/>
        <v>40621</v>
      </c>
      <c r="G540" s="8">
        <f t="shared" si="225"/>
        <v>7.8997598670034197E-3</v>
      </c>
      <c r="H540" s="7">
        <f t="shared" si="238"/>
        <v>40653</v>
      </c>
      <c r="I540" s="7">
        <f t="shared" si="226"/>
        <v>40653</v>
      </c>
      <c r="J540" s="1">
        <f t="shared" si="239"/>
        <v>23</v>
      </c>
      <c r="K540" s="1">
        <f t="shared" si="227"/>
        <v>11</v>
      </c>
      <c r="L540" s="2">
        <f t="shared" si="228"/>
        <v>1.0037703899999999</v>
      </c>
      <c r="M540" s="10">
        <f t="shared" si="222"/>
        <v>1.00800019</v>
      </c>
      <c r="N540" s="10">
        <f t="shared" si="219"/>
        <v>1.0878717300380889</v>
      </c>
      <c r="O540" s="2">
        <f t="shared" si="221"/>
        <v>1.0919734299999999</v>
      </c>
      <c r="P540" s="2">
        <f t="shared" si="229"/>
        <v>303658.73342492001</v>
      </c>
      <c r="Q540" s="9">
        <f t="shared" si="223"/>
        <v>0</v>
      </c>
      <c r="R540" s="4">
        <f t="shared" si="230"/>
        <v>0</v>
      </c>
      <c r="S540" s="59">
        <f t="shared" si="231"/>
        <v>0</v>
      </c>
      <c r="T540" s="8">
        <f t="shared" si="240"/>
        <v>6.8500000000000005E-2</v>
      </c>
      <c r="U540" s="9">
        <f t="shared" si="241"/>
        <v>114</v>
      </c>
      <c r="V540" s="9">
        <v>252</v>
      </c>
      <c r="W540" s="10">
        <f t="shared" si="232"/>
        <v>1.030426568</v>
      </c>
      <c r="X540" s="2">
        <f t="shared" si="233"/>
        <v>9239.2931013399993</v>
      </c>
      <c r="Y540" s="2">
        <v>0</v>
      </c>
      <c r="Z540" s="3">
        <f t="shared" si="220"/>
        <v>0</v>
      </c>
      <c r="AA540" s="1" t="str">
        <f t="shared" si="242"/>
        <v>A+J=</v>
      </c>
      <c r="AB540" s="7">
        <f t="shared" si="243"/>
        <v>40836</v>
      </c>
      <c r="AC540" s="5"/>
      <c r="AD540" s="1"/>
      <c r="AE540" s="7"/>
      <c r="AF540" s="1"/>
      <c r="AG540" s="1"/>
      <c r="AH540" s="1"/>
      <c r="AI540" s="1"/>
      <c r="AJ540" s="4"/>
      <c r="AK540" s="1"/>
      <c r="AL540" s="1"/>
      <c r="AM540" s="1"/>
      <c r="AN540" s="1"/>
      <c r="AO540" s="1"/>
    </row>
    <row r="541" spans="1:41" x14ac:dyDescent="0.2">
      <c r="A541" s="118">
        <f t="shared" si="234"/>
        <v>40637</v>
      </c>
      <c r="B541" s="2">
        <f t="shared" si="224"/>
        <v>312898.02652626002</v>
      </c>
      <c r="C541" s="2">
        <f t="shared" si="235"/>
        <v>278082.52937521</v>
      </c>
      <c r="D541" s="50">
        <f t="shared" si="236"/>
        <v>3248.2</v>
      </c>
      <c r="E541" s="3">
        <f>IF(K541=1,VLOOKUP(A540,[1]Plan1!$AQ$43:$AS$500,3),E540)</f>
        <v>3273.86</v>
      </c>
      <c r="F541" s="7">
        <f t="shared" si="237"/>
        <v>40621</v>
      </c>
      <c r="G541" s="8">
        <f t="shared" si="225"/>
        <v>7.8997598670034197E-3</v>
      </c>
      <c r="H541" s="7">
        <f t="shared" si="238"/>
        <v>40653</v>
      </c>
      <c r="I541" s="7">
        <f t="shared" si="226"/>
        <v>40653</v>
      </c>
      <c r="J541" s="1">
        <f t="shared" si="239"/>
        <v>23</v>
      </c>
      <c r="K541" s="1">
        <f t="shared" si="227"/>
        <v>11</v>
      </c>
      <c r="L541" s="2">
        <f t="shared" si="228"/>
        <v>1.0037703899999999</v>
      </c>
      <c r="M541" s="10">
        <f t="shared" si="222"/>
        <v>1.00800019</v>
      </c>
      <c r="N541" s="10">
        <f t="shared" si="219"/>
        <v>1.0878717300380889</v>
      </c>
      <c r="O541" s="2">
        <f t="shared" si="221"/>
        <v>1.0919734299999999</v>
      </c>
      <c r="P541" s="2">
        <f t="shared" si="229"/>
        <v>303658.73342492001</v>
      </c>
      <c r="Q541" s="9">
        <f t="shared" si="223"/>
        <v>0</v>
      </c>
      <c r="R541" s="4">
        <f t="shared" si="230"/>
        <v>0</v>
      </c>
      <c r="S541" s="59">
        <f t="shared" si="231"/>
        <v>0</v>
      </c>
      <c r="T541" s="8">
        <f t="shared" si="240"/>
        <v>6.8500000000000005E-2</v>
      </c>
      <c r="U541" s="9">
        <f t="shared" si="241"/>
        <v>114</v>
      </c>
      <c r="V541" s="9">
        <v>252</v>
      </c>
      <c r="W541" s="10">
        <f t="shared" si="232"/>
        <v>1.030426568</v>
      </c>
      <c r="X541" s="2">
        <f t="shared" si="233"/>
        <v>9239.2931013399993</v>
      </c>
      <c r="Y541" s="2">
        <v>0</v>
      </c>
      <c r="Z541" s="3">
        <f t="shared" si="220"/>
        <v>0</v>
      </c>
      <c r="AA541" s="1" t="str">
        <f t="shared" si="242"/>
        <v>A+J=</v>
      </c>
      <c r="AB541" s="7">
        <f t="shared" si="243"/>
        <v>40836</v>
      </c>
      <c r="AC541" s="5"/>
      <c r="AD541" s="1"/>
      <c r="AE541" s="7"/>
      <c r="AF541" s="1"/>
      <c r="AG541" s="1"/>
      <c r="AH541" s="1"/>
      <c r="AI541" s="1"/>
      <c r="AJ541" s="4"/>
      <c r="AK541" s="1"/>
      <c r="AL541" s="1"/>
      <c r="AM541" s="1"/>
      <c r="AN541" s="1"/>
      <c r="AO541" s="1"/>
    </row>
    <row r="542" spans="1:41" x14ac:dyDescent="0.2">
      <c r="A542" s="118">
        <f t="shared" si="234"/>
        <v>40638</v>
      </c>
      <c r="B542" s="2">
        <f t="shared" si="224"/>
        <v>313087.39669190999</v>
      </c>
      <c r="C542" s="2">
        <f t="shared" si="235"/>
        <v>278082.52937521</v>
      </c>
      <c r="D542" s="50">
        <f t="shared" si="236"/>
        <v>3248.2</v>
      </c>
      <c r="E542" s="3">
        <f>IF(K542=1,VLOOKUP(A541,[1]Plan1!$AQ$43:$AS$500,3),E541)</f>
        <v>3273.86</v>
      </c>
      <c r="F542" s="7">
        <f t="shared" si="237"/>
        <v>40621</v>
      </c>
      <c r="G542" s="8">
        <f t="shared" si="225"/>
        <v>7.8997598670034197E-3</v>
      </c>
      <c r="H542" s="7">
        <f t="shared" si="238"/>
        <v>40653</v>
      </c>
      <c r="I542" s="7">
        <f t="shared" si="226"/>
        <v>40653</v>
      </c>
      <c r="J542" s="1">
        <f t="shared" si="239"/>
        <v>23</v>
      </c>
      <c r="K542" s="1">
        <f t="shared" si="227"/>
        <v>12</v>
      </c>
      <c r="L542" s="2">
        <f t="shared" si="228"/>
        <v>1.00411385</v>
      </c>
      <c r="M542" s="10">
        <f t="shared" si="222"/>
        <v>1.00800019</v>
      </c>
      <c r="N542" s="10">
        <f t="shared" si="219"/>
        <v>1.0878717300380889</v>
      </c>
      <c r="O542" s="2">
        <f t="shared" si="221"/>
        <v>1.09234707</v>
      </c>
      <c r="P542" s="2">
        <f t="shared" si="229"/>
        <v>303762.63618119998</v>
      </c>
      <c r="Q542" s="9">
        <f t="shared" si="223"/>
        <v>0</v>
      </c>
      <c r="R542" s="4">
        <f t="shared" si="230"/>
        <v>0</v>
      </c>
      <c r="S542" s="59">
        <f t="shared" si="231"/>
        <v>0</v>
      </c>
      <c r="T542" s="8">
        <f t="shared" si="240"/>
        <v>6.8500000000000005E-2</v>
      </c>
      <c r="U542" s="9">
        <f t="shared" si="241"/>
        <v>115</v>
      </c>
      <c r="V542" s="9">
        <v>252</v>
      </c>
      <c r="W542" s="10">
        <f t="shared" si="232"/>
        <v>1.0306975229999999</v>
      </c>
      <c r="X542" s="2">
        <f t="shared" si="233"/>
        <v>9324.7605107100007</v>
      </c>
      <c r="Y542" s="2">
        <v>0</v>
      </c>
      <c r="Z542" s="3">
        <f t="shared" si="220"/>
        <v>0</v>
      </c>
      <c r="AA542" s="1" t="str">
        <f t="shared" si="242"/>
        <v>A+J=</v>
      </c>
      <c r="AB542" s="7">
        <f t="shared" si="243"/>
        <v>40836</v>
      </c>
      <c r="AC542" s="5"/>
      <c r="AD542" s="1"/>
      <c r="AE542" s="7"/>
      <c r="AF542" s="1"/>
      <c r="AG542" s="1"/>
      <c r="AH542" s="1"/>
      <c r="AI542" s="1"/>
      <c r="AJ542" s="4"/>
      <c r="AK542" s="1"/>
      <c r="AL542" s="1"/>
      <c r="AM542" s="1"/>
      <c r="AN542" s="1"/>
      <c r="AO542" s="1"/>
    </row>
    <row r="543" spans="1:41" x14ac:dyDescent="0.2">
      <c r="A543" s="118">
        <f t="shared" si="234"/>
        <v>40639</v>
      </c>
      <c r="B543" s="2">
        <f t="shared" si="224"/>
        <v>313276.88487521</v>
      </c>
      <c r="C543" s="2">
        <f t="shared" si="235"/>
        <v>278082.52937521</v>
      </c>
      <c r="D543" s="50">
        <f t="shared" si="236"/>
        <v>3248.2</v>
      </c>
      <c r="E543" s="3">
        <f>IF(K543=1,VLOOKUP(A542,[1]Plan1!$AQ$43:$AS$500,3),E542)</f>
        <v>3273.86</v>
      </c>
      <c r="F543" s="7">
        <f t="shared" si="237"/>
        <v>40621</v>
      </c>
      <c r="G543" s="8">
        <f t="shared" si="225"/>
        <v>7.8997598670034197E-3</v>
      </c>
      <c r="H543" s="7">
        <f t="shared" si="238"/>
        <v>40653</v>
      </c>
      <c r="I543" s="7">
        <f t="shared" si="226"/>
        <v>40653</v>
      </c>
      <c r="J543" s="1">
        <f t="shared" si="239"/>
        <v>23</v>
      </c>
      <c r="K543" s="1">
        <f t="shared" si="227"/>
        <v>13</v>
      </c>
      <c r="L543" s="2">
        <f t="shared" si="228"/>
        <v>1.0044574399999999</v>
      </c>
      <c r="M543" s="10">
        <f t="shared" si="222"/>
        <v>1.00800019</v>
      </c>
      <c r="N543" s="10">
        <f t="shared" ref="N543:N606" si="244">IF(I543&gt;I542,N542*M543,N542)</f>
        <v>1.0878717300380889</v>
      </c>
      <c r="O543" s="2">
        <f t="shared" si="221"/>
        <v>1.0927208500000001</v>
      </c>
      <c r="P543" s="2">
        <f t="shared" si="229"/>
        <v>303866.57786901999</v>
      </c>
      <c r="Q543" s="9">
        <f t="shared" si="223"/>
        <v>0</v>
      </c>
      <c r="R543" s="4">
        <f t="shared" si="230"/>
        <v>0</v>
      </c>
      <c r="S543" s="59">
        <f t="shared" si="231"/>
        <v>0</v>
      </c>
      <c r="T543" s="8">
        <f t="shared" si="240"/>
        <v>6.8500000000000005E-2</v>
      </c>
      <c r="U543" s="9">
        <f t="shared" si="241"/>
        <v>116</v>
      </c>
      <c r="V543" s="9">
        <v>252</v>
      </c>
      <c r="W543" s="10">
        <f t="shared" si="232"/>
        <v>1.030968549</v>
      </c>
      <c r="X543" s="2">
        <f t="shared" si="233"/>
        <v>9410.3070061899998</v>
      </c>
      <c r="Y543" s="2">
        <v>0</v>
      </c>
      <c r="Z543" s="3">
        <f t="shared" si="220"/>
        <v>0</v>
      </c>
      <c r="AA543" s="1" t="str">
        <f t="shared" si="242"/>
        <v>A+J=</v>
      </c>
      <c r="AB543" s="7">
        <f t="shared" si="243"/>
        <v>40836</v>
      </c>
      <c r="AC543" s="5"/>
      <c r="AD543" s="1"/>
      <c r="AE543" s="7"/>
      <c r="AF543" s="1"/>
      <c r="AG543" s="1"/>
      <c r="AH543" s="1"/>
      <c r="AI543" s="1"/>
      <c r="AJ543" s="4"/>
      <c r="AK543" s="1"/>
      <c r="AL543" s="1"/>
      <c r="AM543" s="1"/>
      <c r="AN543" s="1"/>
      <c r="AO543" s="1"/>
    </row>
    <row r="544" spans="1:41" x14ac:dyDescent="0.2">
      <c r="A544" s="118">
        <f t="shared" si="234"/>
        <v>40640</v>
      </c>
      <c r="B544" s="2">
        <f t="shared" si="224"/>
        <v>313466.48569857999</v>
      </c>
      <c r="C544" s="2">
        <f t="shared" si="235"/>
        <v>278082.52937521</v>
      </c>
      <c r="D544" s="50">
        <f t="shared" si="236"/>
        <v>3248.2</v>
      </c>
      <c r="E544" s="3">
        <f>IF(K544=1,VLOOKUP(A543,[1]Plan1!$AQ$43:$AS$500,3),E543)</f>
        <v>3273.86</v>
      </c>
      <c r="F544" s="7">
        <f t="shared" si="237"/>
        <v>40621</v>
      </c>
      <c r="G544" s="8">
        <f t="shared" si="225"/>
        <v>7.8997598670034197E-3</v>
      </c>
      <c r="H544" s="7">
        <f t="shared" si="238"/>
        <v>40653</v>
      </c>
      <c r="I544" s="7">
        <f t="shared" si="226"/>
        <v>40653</v>
      </c>
      <c r="J544" s="1">
        <f t="shared" si="239"/>
        <v>23</v>
      </c>
      <c r="K544" s="1">
        <f t="shared" si="227"/>
        <v>14</v>
      </c>
      <c r="L544" s="2">
        <f t="shared" si="228"/>
        <v>1.0048011400000001</v>
      </c>
      <c r="M544" s="10">
        <f t="shared" si="222"/>
        <v>1.00800019</v>
      </c>
      <c r="N544" s="10">
        <f t="shared" si="244"/>
        <v>1.0878717300380889</v>
      </c>
      <c r="O544" s="2">
        <f t="shared" si="221"/>
        <v>1.0930947499999999</v>
      </c>
      <c r="P544" s="2">
        <f t="shared" si="229"/>
        <v>303970.55292675999</v>
      </c>
      <c r="Q544" s="9">
        <f t="shared" si="223"/>
        <v>0</v>
      </c>
      <c r="R544" s="4">
        <f t="shared" si="230"/>
        <v>0</v>
      </c>
      <c r="S544" s="59">
        <f t="shared" si="231"/>
        <v>0</v>
      </c>
      <c r="T544" s="8">
        <f t="shared" si="240"/>
        <v>6.8500000000000005E-2</v>
      </c>
      <c r="U544" s="9">
        <f t="shared" si="241"/>
        <v>117</v>
      </c>
      <c r="V544" s="9">
        <v>252</v>
      </c>
      <c r="W544" s="10">
        <f t="shared" si="232"/>
        <v>1.031239647</v>
      </c>
      <c r="X544" s="2">
        <f t="shared" si="233"/>
        <v>9495.9327718200002</v>
      </c>
      <c r="Y544" s="2">
        <v>0</v>
      </c>
      <c r="Z544" s="3">
        <f t="shared" si="220"/>
        <v>0</v>
      </c>
      <c r="AA544" s="1" t="str">
        <f t="shared" si="242"/>
        <v>A+J=</v>
      </c>
      <c r="AB544" s="7">
        <f t="shared" si="243"/>
        <v>40836</v>
      </c>
      <c r="AC544" s="5"/>
      <c r="AD544" s="1"/>
      <c r="AE544" s="7"/>
      <c r="AF544" s="1"/>
      <c r="AG544" s="1"/>
      <c r="AH544" s="1"/>
      <c r="AI544" s="1"/>
      <c r="AJ544" s="4"/>
      <c r="AK544" s="1"/>
      <c r="AL544" s="1"/>
      <c r="AM544" s="1"/>
      <c r="AN544" s="1"/>
      <c r="AO544" s="1"/>
    </row>
    <row r="545" spans="1:41" x14ac:dyDescent="0.2">
      <c r="A545" s="118">
        <f t="shared" si="234"/>
        <v>40641</v>
      </c>
      <c r="B545" s="2">
        <f t="shared" si="224"/>
        <v>313656.20177596004</v>
      </c>
      <c r="C545" s="2">
        <f t="shared" si="235"/>
        <v>278082.52937521</v>
      </c>
      <c r="D545" s="50">
        <f t="shared" si="236"/>
        <v>3248.2</v>
      </c>
      <c r="E545" s="3">
        <f>IF(K545=1,VLOOKUP(A544,[1]Plan1!$AQ$43:$AS$500,3),E544)</f>
        <v>3273.86</v>
      </c>
      <c r="F545" s="7">
        <f t="shared" si="237"/>
        <v>40621</v>
      </c>
      <c r="G545" s="8">
        <f t="shared" si="225"/>
        <v>7.8997598670034197E-3</v>
      </c>
      <c r="H545" s="7">
        <f t="shared" si="238"/>
        <v>40653</v>
      </c>
      <c r="I545" s="7">
        <f t="shared" si="226"/>
        <v>40653</v>
      </c>
      <c r="J545" s="1">
        <f t="shared" si="239"/>
        <v>23</v>
      </c>
      <c r="K545" s="1">
        <f t="shared" si="227"/>
        <v>15</v>
      </c>
      <c r="L545" s="2">
        <f t="shared" si="228"/>
        <v>1.00514496</v>
      </c>
      <c r="M545" s="10">
        <f t="shared" si="222"/>
        <v>1.00800019</v>
      </c>
      <c r="N545" s="10">
        <f t="shared" si="244"/>
        <v>1.0878717300380889</v>
      </c>
      <c r="O545" s="2">
        <f t="shared" si="221"/>
        <v>1.09346878</v>
      </c>
      <c r="P545" s="2">
        <f t="shared" si="229"/>
        <v>304074.56413522002</v>
      </c>
      <c r="Q545" s="9">
        <f t="shared" si="223"/>
        <v>0</v>
      </c>
      <c r="R545" s="4">
        <f t="shared" si="230"/>
        <v>0</v>
      </c>
      <c r="S545" s="59">
        <f t="shared" si="231"/>
        <v>0</v>
      </c>
      <c r="T545" s="8">
        <f t="shared" si="240"/>
        <v>6.8500000000000005E-2</v>
      </c>
      <c r="U545" s="9">
        <f t="shared" si="241"/>
        <v>118</v>
      </c>
      <c r="V545" s="9">
        <v>252</v>
      </c>
      <c r="W545" s="10">
        <f t="shared" si="232"/>
        <v>1.0315108159999999</v>
      </c>
      <c r="X545" s="2">
        <f t="shared" si="233"/>
        <v>9581.6376407400003</v>
      </c>
      <c r="Y545" s="2">
        <v>0</v>
      </c>
      <c r="Z545" s="3">
        <f t="shared" si="220"/>
        <v>0</v>
      </c>
      <c r="AA545" s="1" t="str">
        <f t="shared" si="242"/>
        <v>A+J=</v>
      </c>
      <c r="AB545" s="7">
        <f t="shared" si="243"/>
        <v>40836</v>
      </c>
      <c r="AC545" s="5"/>
      <c r="AD545" s="1"/>
      <c r="AE545" s="7"/>
      <c r="AF545" s="1"/>
      <c r="AG545" s="1"/>
      <c r="AH545" s="1"/>
      <c r="AI545" s="1"/>
      <c r="AJ545" s="4"/>
      <c r="AK545" s="1"/>
      <c r="AL545" s="1"/>
      <c r="AM545" s="1"/>
      <c r="AN545" s="1"/>
      <c r="AO545" s="1"/>
    </row>
    <row r="546" spans="1:41" x14ac:dyDescent="0.2">
      <c r="A546" s="118">
        <f t="shared" si="234"/>
        <v>40642</v>
      </c>
      <c r="B546" s="2">
        <f t="shared" si="224"/>
        <v>313846.03315892001</v>
      </c>
      <c r="C546" s="2">
        <f t="shared" si="235"/>
        <v>278082.52937521</v>
      </c>
      <c r="D546" s="50">
        <f t="shared" si="236"/>
        <v>3248.2</v>
      </c>
      <c r="E546" s="3">
        <f>IF(K546=1,VLOOKUP(A545,[1]Plan1!$AQ$43:$AS$500,3),E545)</f>
        <v>3273.86</v>
      </c>
      <c r="F546" s="7">
        <f t="shared" si="237"/>
        <v>40621</v>
      </c>
      <c r="G546" s="8">
        <f t="shared" si="225"/>
        <v>7.8997598670034197E-3</v>
      </c>
      <c r="H546" s="7">
        <f t="shared" si="238"/>
        <v>40653</v>
      </c>
      <c r="I546" s="7">
        <f t="shared" si="226"/>
        <v>40653</v>
      </c>
      <c r="J546" s="1">
        <f t="shared" si="239"/>
        <v>23</v>
      </c>
      <c r="K546" s="1">
        <f t="shared" si="227"/>
        <v>16</v>
      </c>
      <c r="L546" s="2">
        <f t="shared" si="228"/>
        <v>1.0054889</v>
      </c>
      <c r="M546" s="10">
        <f t="shared" si="222"/>
        <v>1.00800019</v>
      </c>
      <c r="N546" s="10">
        <f t="shared" si="244"/>
        <v>1.0878717300380889</v>
      </c>
      <c r="O546" s="2">
        <f t="shared" si="221"/>
        <v>1.09384294</v>
      </c>
      <c r="P546" s="2">
        <f t="shared" si="229"/>
        <v>304178.61149441003</v>
      </c>
      <c r="Q546" s="9">
        <f t="shared" si="223"/>
        <v>0</v>
      </c>
      <c r="R546" s="4">
        <f t="shared" si="230"/>
        <v>0</v>
      </c>
      <c r="S546" s="59">
        <f t="shared" si="231"/>
        <v>0</v>
      </c>
      <c r="T546" s="8">
        <f t="shared" si="240"/>
        <v>6.8500000000000005E-2</v>
      </c>
      <c r="U546" s="9">
        <f t="shared" si="241"/>
        <v>119</v>
      </c>
      <c r="V546" s="9">
        <v>252</v>
      </c>
      <c r="W546" s="10">
        <f t="shared" si="232"/>
        <v>1.0317820559999999</v>
      </c>
      <c r="X546" s="2">
        <f t="shared" si="233"/>
        <v>9667.4216645100005</v>
      </c>
      <c r="Y546" s="2">
        <v>0</v>
      </c>
      <c r="Z546" s="3">
        <f t="shared" si="220"/>
        <v>0</v>
      </c>
      <c r="AA546" s="1" t="str">
        <f t="shared" si="242"/>
        <v>A+J=</v>
      </c>
      <c r="AB546" s="7">
        <f t="shared" si="243"/>
        <v>40836</v>
      </c>
      <c r="AC546" s="5"/>
      <c r="AD546" s="1"/>
      <c r="AE546" s="7"/>
      <c r="AF546" s="1"/>
      <c r="AG546" s="1"/>
      <c r="AH546" s="1"/>
      <c r="AI546" s="1"/>
      <c r="AJ546" s="4"/>
      <c r="AK546" s="1"/>
      <c r="AL546" s="1"/>
      <c r="AM546" s="1"/>
      <c r="AN546" s="1"/>
      <c r="AO546" s="1"/>
    </row>
    <row r="547" spans="1:41" x14ac:dyDescent="0.2">
      <c r="A547" s="118">
        <f t="shared" si="234"/>
        <v>40643</v>
      </c>
      <c r="B547" s="2">
        <f t="shared" si="224"/>
        <v>313846.03315892001</v>
      </c>
      <c r="C547" s="2">
        <f t="shared" si="235"/>
        <v>278082.52937521</v>
      </c>
      <c r="D547" s="50">
        <f t="shared" si="236"/>
        <v>3248.2</v>
      </c>
      <c r="E547" s="3">
        <f>IF(K547=1,VLOOKUP(A546,[1]Plan1!$AQ$43:$AS$500,3),E546)</f>
        <v>3273.86</v>
      </c>
      <c r="F547" s="7">
        <f t="shared" si="237"/>
        <v>40621</v>
      </c>
      <c r="G547" s="8">
        <f t="shared" si="225"/>
        <v>7.8997598670034197E-3</v>
      </c>
      <c r="H547" s="7">
        <f t="shared" si="238"/>
        <v>40653</v>
      </c>
      <c r="I547" s="7">
        <f t="shared" si="226"/>
        <v>40653</v>
      </c>
      <c r="J547" s="1">
        <f t="shared" si="239"/>
        <v>23</v>
      </c>
      <c r="K547" s="1">
        <f t="shared" si="227"/>
        <v>16</v>
      </c>
      <c r="L547" s="2">
        <f t="shared" si="228"/>
        <v>1.0054889</v>
      </c>
      <c r="M547" s="10">
        <f t="shared" si="222"/>
        <v>1.00800019</v>
      </c>
      <c r="N547" s="10">
        <f t="shared" si="244"/>
        <v>1.0878717300380889</v>
      </c>
      <c r="O547" s="2">
        <f t="shared" si="221"/>
        <v>1.09384294</v>
      </c>
      <c r="P547" s="2">
        <f t="shared" si="229"/>
        <v>304178.61149441003</v>
      </c>
      <c r="Q547" s="9">
        <f t="shared" si="223"/>
        <v>0</v>
      </c>
      <c r="R547" s="4">
        <f t="shared" si="230"/>
        <v>0</v>
      </c>
      <c r="S547" s="59">
        <f t="shared" si="231"/>
        <v>0</v>
      </c>
      <c r="T547" s="8">
        <f t="shared" si="240"/>
        <v>6.8500000000000005E-2</v>
      </c>
      <c r="U547" s="9">
        <f t="shared" si="241"/>
        <v>119</v>
      </c>
      <c r="V547" s="9">
        <v>252</v>
      </c>
      <c r="W547" s="10">
        <f t="shared" si="232"/>
        <v>1.0317820559999999</v>
      </c>
      <c r="X547" s="2">
        <f t="shared" si="233"/>
        <v>9667.4216645100005</v>
      </c>
      <c r="Y547" s="2">
        <v>0</v>
      </c>
      <c r="Z547" s="3">
        <f t="shared" si="220"/>
        <v>0</v>
      </c>
      <c r="AA547" s="1" t="str">
        <f t="shared" si="242"/>
        <v>A+J=</v>
      </c>
      <c r="AB547" s="7">
        <f t="shared" si="243"/>
        <v>40836</v>
      </c>
      <c r="AC547" s="5"/>
      <c r="AD547" s="1"/>
      <c r="AE547" s="7"/>
      <c r="AF547" s="1"/>
      <c r="AG547" s="1"/>
      <c r="AH547" s="1"/>
      <c r="AI547" s="1"/>
      <c r="AJ547" s="4"/>
      <c r="AK547" s="1"/>
      <c r="AL547" s="1"/>
      <c r="AM547" s="1"/>
      <c r="AN547" s="1"/>
      <c r="AO547" s="1"/>
    </row>
    <row r="548" spans="1:41" x14ac:dyDescent="0.2">
      <c r="A548" s="118">
        <f t="shared" si="234"/>
        <v>40644</v>
      </c>
      <c r="B548" s="2">
        <f t="shared" si="224"/>
        <v>313846.03315892001</v>
      </c>
      <c r="C548" s="2">
        <f t="shared" si="235"/>
        <v>278082.52937521</v>
      </c>
      <c r="D548" s="50">
        <f t="shared" si="236"/>
        <v>3248.2</v>
      </c>
      <c r="E548" s="3">
        <f>IF(K548=1,VLOOKUP(A547,[1]Plan1!$AQ$43:$AS$500,3),E547)</f>
        <v>3273.86</v>
      </c>
      <c r="F548" s="7">
        <f t="shared" si="237"/>
        <v>40621</v>
      </c>
      <c r="G548" s="8">
        <f t="shared" si="225"/>
        <v>7.8997598670034197E-3</v>
      </c>
      <c r="H548" s="7">
        <f t="shared" si="238"/>
        <v>40653</v>
      </c>
      <c r="I548" s="7">
        <f t="shared" si="226"/>
        <v>40653</v>
      </c>
      <c r="J548" s="1">
        <f t="shared" si="239"/>
        <v>23</v>
      </c>
      <c r="K548" s="1">
        <f t="shared" si="227"/>
        <v>16</v>
      </c>
      <c r="L548" s="2">
        <f t="shared" si="228"/>
        <v>1.0054889</v>
      </c>
      <c r="M548" s="10">
        <f t="shared" si="222"/>
        <v>1.00800019</v>
      </c>
      <c r="N548" s="10">
        <f t="shared" si="244"/>
        <v>1.0878717300380889</v>
      </c>
      <c r="O548" s="2">
        <f t="shared" si="221"/>
        <v>1.09384294</v>
      </c>
      <c r="P548" s="2">
        <f t="shared" si="229"/>
        <v>304178.61149441003</v>
      </c>
      <c r="Q548" s="9">
        <f t="shared" si="223"/>
        <v>0</v>
      </c>
      <c r="R548" s="4">
        <f t="shared" si="230"/>
        <v>0</v>
      </c>
      <c r="S548" s="59">
        <f t="shared" si="231"/>
        <v>0</v>
      </c>
      <c r="T548" s="8">
        <f t="shared" si="240"/>
        <v>6.8500000000000005E-2</v>
      </c>
      <c r="U548" s="9">
        <f t="shared" si="241"/>
        <v>119</v>
      </c>
      <c r="V548" s="9">
        <v>252</v>
      </c>
      <c r="W548" s="10">
        <f t="shared" si="232"/>
        <v>1.0317820559999999</v>
      </c>
      <c r="X548" s="2">
        <f t="shared" si="233"/>
        <v>9667.4216645100005</v>
      </c>
      <c r="Y548" s="2">
        <v>0</v>
      </c>
      <c r="Z548" s="3">
        <f t="shared" si="220"/>
        <v>0</v>
      </c>
      <c r="AA548" s="1" t="str">
        <f t="shared" si="242"/>
        <v>A+J=</v>
      </c>
      <c r="AB548" s="7">
        <f t="shared" si="243"/>
        <v>40836</v>
      </c>
      <c r="AC548" s="5"/>
      <c r="AD548" s="1"/>
      <c r="AE548" s="7"/>
      <c r="AF548" s="1"/>
      <c r="AG548" s="1"/>
      <c r="AH548" s="1"/>
      <c r="AI548" s="1"/>
      <c r="AJ548" s="4"/>
      <c r="AK548" s="1"/>
      <c r="AL548" s="1"/>
      <c r="AM548" s="1"/>
      <c r="AN548" s="1"/>
      <c r="AO548" s="1"/>
    </row>
    <row r="549" spans="1:41" x14ac:dyDescent="0.2">
      <c r="A549" s="118">
        <f t="shared" si="234"/>
        <v>40645</v>
      </c>
      <c r="B549" s="2">
        <f t="shared" si="224"/>
        <v>314035.98020332999</v>
      </c>
      <c r="C549" s="2">
        <f t="shared" si="235"/>
        <v>278082.52937521</v>
      </c>
      <c r="D549" s="50">
        <f t="shared" si="236"/>
        <v>3248.2</v>
      </c>
      <c r="E549" s="3">
        <f>IF(K549=1,VLOOKUP(A548,[1]Plan1!$AQ$43:$AS$500,3),E548)</f>
        <v>3273.86</v>
      </c>
      <c r="F549" s="7">
        <f t="shared" si="237"/>
        <v>40621</v>
      </c>
      <c r="G549" s="8">
        <f t="shared" si="225"/>
        <v>7.8997598670034197E-3</v>
      </c>
      <c r="H549" s="7">
        <f t="shared" si="238"/>
        <v>40653</v>
      </c>
      <c r="I549" s="7">
        <f t="shared" si="226"/>
        <v>40653</v>
      </c>
      <c r="J549" s="1">
        <f t="shared" si="239"/>
        <v>23</v>
      </c>
      <c r="K549" s="1">
        <f t="shared" si="227"/>
        <v>17</v>
      </c>
      <c r="L549" s="2">
        <f t="shared" si="228"/>
        <v>1.0058329500000001</v>
      </c>
      <c r="M549" s="10">
        <f t="shared" si="222"/>
        <v>1.00800019</v>
      </c>
      <c r="N549" s="10">
        <f t="shared" si="244"/>
        <v>1.0878717300380889</v>
      </c>
      <c r="O549" s="2">
        <f t="shared" si="221"/>
        <v>1.0942172299999999</v>
      </c>
      <c r="P549" s="2">
        <f t="shared" si="229"/>
        <v>304282.69500433002</v>
      </c>
      <c r="Q549" s="9">
        <f t="shared" si="223"/>
        <v>0</v>
      </c>
      <c r="R549" s="4">
        <f t="shared" si="230"/>
        <v>0</v>
      </c>
      <c r="S549" s="59">
        <f t="shared" si="231"/>
        <v>0</v>
      </c>
      <c r="T549" s="8">
        <f t="shared" si="240"/>
        <v>6.8500000000000005E-2</v>
      </c>
      <c r="U549" s="9">
        <f t="shared" si="241"/>
        <v>120</v>
      </c>
      <c r="V549" s="9">
        <v>252</v>
      </c>
      <c r="W549" s="10">
        <f t="shared" si="232"/>
        <v>1.0320533679999999</v>
      </c>
      <c r="X549" s="2">
        <f t="shared" si="233"/>
        <v>9753.2851989999999</v>
      </c>
      <c r="Y549" s="2">
        <v>0</v>
      </c>
      <c r="Z549" s="3">
        <f t="shared" si="220"/>
        <v>0</v>
      </c>
      <c r="AA549" s="1" t="str">
        <f t="shared" si="242"/>
        <v>A+J=</v>
      </c>
      <c r="AB549" s="7">
        <f t="shared" si="243"/>
        <v>40836</v>
      </c>
      <c r="AC549" s="5"/>
      <c r="AD549" s="1"/>
      <c r="AE549" s="7"/>
      <c r="AF549" s="1"/>
      <c r="AG549" s="1"/>
      <c r="AH549" s="1"/>
      <c r="AI549" s="1"/>
      <c r="AJ549" s="4"/>
      <c r="AK549" s="1"/>
      <c r="AL549" s="1"/>
      <c r="AM549" s="1"/>
      <c r="AN549" s="1"/>
      <c r="AO549" s="1"/>
    </row>
    <row r="550" spans="1:41" x14ac:dyDescent="0.2">
      <c r="A550" s="118">
        <f t="shared" si="234"/>
        <v>40646</v>
      </c>
      <c r="B550" s="2">
        <f t="shared" si="224"/>
        <v>314226.03978598001</v>
      </c>
      <c r="C550" s="2">
        <f t="shared" si="235"/>
        <v>278082.52937521</v>
      </c>
      <c r="D550" s="50">
        <f t="shared" si="236"/>
        <v>3248.2</v>
      </c>
      <c r="E550" s="3">
        <f>IF(K550=1,VLOOKUP(A549,[1]Plan1!$AQ$43:$AS$500,3),E549)</f>
        <v>3273.86</v>
      </c>
      <c r="F550" s="7">
        <f t="shared" si="237"/>
        <v>40621</v>
      </c>
      <c r="G550" s="8">
        <f t="shared" si="225"/>
        <v>7.8997598670034197E-3</v>
      </c>
      <c r="H550" s="7">
        <f t="shared" si="238"/>
        <v>40653</v>
      </c>
      <c r="I550" s="7">
        <f t="shared" si="226"/>
        <v>40653</v>
      </c>
      <c r="J550" s="1">
        <f t="shared" si="239"/>
        <v>23</v>
      </c>
      <c r="K550" s="1">
        <f t="shared" si="227"/>
        <v>18</v>
      </c>
      <c r="L550" s="2">
        <f t="shared" si="228"/>
        <v>1.00617712</v>
      </c>
      <c r="M550" s="10">
        <f t="shared" si="222"/>
        <v>1.00800019</v>
      </c>
      <c r="N550" s="10">
        <f t="shared" si="244"/>
        <v>1.0878717300380889</v>
      </c>
      <c r="O550" s="2">
        <f t="shared" si="221"/>
        <v>1.09459164</v>
      </c>
      <c r="P550" s="2">
        <f t="shared" si="229"/>
        <v>304386.81188415003</v>
      </c>
      <c r="Q550" s="9">
        <f t="shared" si="223"/>
        <v>0</v>
      </c>
      <c r="R550" s="4">
        <f t="shared" si="230"/>
        <v>0</v>
      </c>
      <c r="S550" s="59">
        <f t="shared" si="231"/>
        <v>0</v>
      </c>
      <c r="T550" s="8">
        <f t="shared" si="240"/>
        <v>6.8500000000000005E-2</v>
      </c>
      <c r="U550" s="9">
        <f t="shared" si="241"/>
        <v>121</v>
      </c>
      <c r="V550" s="9">
        <v>252</v>
      </c>
      <c r="W550" s="10">
        <f t="shared" si="232"/>
        <v>1.032324751</v>
      </c>
      <c r="X550" s="2">
        <f t="shared" si="233"/>
        <v>9839.2279018299996</v>
      </c>
      <c r="Y550" s="2">
        <v>0</v>
      </c>
      <c r="Z550" s="3">
        <f t="shared" ref="Z550:Z613" si="245">IF(S550&gt;0,S550+X550+Y550,0)</f>
        <v>0</v>
      </c>
      <c r="AA550" s="1" t="str">
        <f t="shared" si="242"/>
        <v>A+J=</v>
      </c>
      <c r="AB550" s="7">
        <f t="shared" si="243"/>
        <v>40836</v>
      </c>
      <c r="AC550" s="5"/>
      <c r="AD550" s="1"/>
      <c r="AE550" s="7"/>
      <c r="AF550" s="1"/>
      <c r="AG550" s="1"/>
      <c r="AH550" s="1"/>
      <c r="AI550" s="1"/>
      <c r="AJ550" s="4"/>
      <c r="AK550" s="1"/>
      <c r="AL550" s="1"/>
      <c r="AM550" s="1"/>
      <c r="AN550" s="1"/>
      <c r="AO550" s="1"/>
    </row>
    <row r="551" spans="1:41" x14ac:dyDescent="0.2">
      <c r="A551" s="118">
        <f t="shared" si="234"/>
        <v>40647</v>
      </c>
      <c r="B551" s="2">
        <f t="shared" si="224"/>
        <v>314416.21482771001</v>
      </c>
      <c r="C551" s="2">
        <f t="shared" si="235"/>
        <v>278082.52937521</v>
      </c>
      <c r="D551" s="50">
        <f t="shared" si="236"/>
        <v>3248.2</v>
      </c>
      <c r="E551" s="3">
        <f>IF(K551=1,VLOOKUP(A550,[1]Plan1!$AQ$43:$AS$500,3),E550)</f>
        <v>3273.86</v>
      </c>
      <c r="F551" s="7">
        <f t="shared" si="237"/>
        <v>40621</v>
      </c>
      <c r="G551" s="8">
        <f t="shared" si="225"/>
        <v>7.8997598670034197E-3</v>
      </c>
      <c r="H551" s="7">
        <f t="shared" si="238"/>
        <v>40653</v>
      </c>
      <c r="I551" s="7">
        <f t="shared" si="226"/>
        <v>40653</v>
      </c>
      <c r="J551" s="1">
        <f t="shared" si="239"/>
        <v>23</v>
      </c>
      <c r="K551" s="1">
        <f t="shared" si="227"/>
        <v>19</v>
      </c>
      <c r="L551" s="2">
        <f t="shared" si="228"/>
        <v>1.0065214099999999</v>
      </c>
      <c r="M551" s="10">
        <f t="shared" si="222"/>
        <v>1.00800019</v>
      </c>
      <c r="N551" s="10">
        <f t="shared" si="244"/>
        <v>1.0878717300380889</v>
      </c>
      <c r="O551" s="2">
        <f t="shared" si="221"/>
        <v>1.0949661799999999</v>
      </c>
      <c r="P551" s="2">
        <f t="shared" si="229"/>
        <v>304490.96491471003</v>
      </c>
      <c r="Q551" s="9">
        <f t="shared" si="223"/>
        <v>0</v>
      </c>
      <c r="R551" s="4">
        <f t="shared" si="230"/>
        <v>0</v>
      </c>
      <c r="S551" s="59">
        <f t="shared" si="231"/>
        <v>0</v>
      </c>
      <c r="T551" s="8">
        <f t="shared" si="240"/>
        <v>6.8500000000000005E-2</v>
      </c>
      <c r="U551" s="9">
        <f t="shared" si="241"/>
        <v>122</v>
      </c>
      <c r="V551" s="9">
        <v>252</v>
      </c>
      <c r="W551" s="10">
        <f t="shared" si="232"/>
        <v>1.0325962049999999</v>
      </c>
      <c r="X551" s="2">
        <f t="shared" si="233"/>
        <v>9925.2499129999997</v>
      </c>
      <c r="Y551" s="2">
        <v>0</v>
      </c>
      <c r="Z551" s="3">
        <f t="shared" si="245"/>
        <v>0</v>
      </c>
      <c r="AA551" s="1" t="str">
        <f t="shared" si="242"/>
        <v>A+J=</v>
      </c>
      <c r="AB551" s="7">
        <f t="shared" si="243"/>
        <v>40836</v>
      </c>
      <c r="AC551" s="5"/>
      <c r="AD551" s="1"/>
      <c r="AE551" s="7"/>
      <c r="AF551" s="1"/>
      <c r="AG551" s="1"/>
      <c r="AH551" s="1"/>
      <c r="AI551" s="1"/>
      <c r="AJ551" s="4"/>
      <c r="AK551" s="1"/>
      <c r="AL551" s="1"/>
      <c r="AM551" s="1"/>
      <c r="AN551" s="1"/>
      <c r="AO551" s="1"/>
    </row>
    <row r="552" spans="1:41" x14ac:dyDescent="0.2">
      <c r="A552" s="118">
        <f t="shared" si="234"/>
        <v>40648</v>
      </c>
      <c r="B552" s="2">
        <f t="shared" si="224"/>
        <v>314606.50855693</v>
      </c>
      <c r="C552" s="2">
        <f t="shared" si="235"/>
        <v>278082.52937521</v>
      </c>
      <c r="D552" s="50">
        <f t="shared" si="236"/>
        <v>3248.2</v>
      </c>
      <c r="E552" s="3">
        <f>IF(K552=1,VLOOKUP(A551,[1]Plan1!$AQ$43:$AS$500,3),E551)</f>
        <v>3273.86</v>
      </c>
      <c r="F552" s="7">
        <f t="shared" si="237"/>
        <v>40621</v>
      </c>
      <c r="G552" s="8">
        <f t="shared" si="225"/>
        <v>7.8997598670034197E-3</v>
      </c>
      <c r="H552" s="7">
        <f t="shared" si="238"/>
        <v>40682</v>
      </c>
      <c r="I552" s="7">
        <f t="shared" si="226"/>
        <v>40653</v>
      </c>
      <c r="J552" s="1">
        <f t="shared" si="239"/>
        <v>23</v>
      </c>
      <c r="K552" s="1">
        <f t="shared" si="227"/>
        <v>20</v>
      </c>
      <c r="L552" s="2">
        <f t="shared" si="228"/>
        <v>1.00686582</v>
      </c>
      <c r="M552" s="10">
        <f t="shared" si="222"/>
        <v>1.00800019</v>
      </c>
      <c r="N552" s="10">
        <f t="shared" si="244"/>
        <v>1.0878717300380889</v>
      </c>
      <c r="O552" s="2">
        <f t="shared" si="221"/>
        <v>1.0953408600000001</v>
      </c>
      <c r="P552" s="2">
        <f t="shared" si="229"/>
        <v>304595.15687681001</v>
      </c>
      <c r="Q552" s="9">
        <f t="shared" si="223"/>
        <v>0</v>
      </c>
      <c r="R552" s="4">
        <f t="shared" si="230"/>
        <v>0</v>
      </c>
      <c r="S552" s="59">
        <f t="shared" si="231"/>
        <v>0</v>
      </c>
      <c r="T552" s="8">
        <f t="shared" si="240"/>
        <v>6.8500000000000005E-2</v>
      </c>
      <c r="U552" s="9">
        <f t="shared" si="241"/>
        <v>123</v>
      </c>
      <c r="V552" s="9">
        <v>252</v>
      </c>
      <c r="W552" s="10">
        <f t="shared" si="232"/>
        <v>1.0328677310000001</v>
      </c>
      <c r="X552" s="2">
        <f t="shared" si="233"/>
        <v>10011.35168012</v>
      </c>
      <c r="Y552" s="2">
        <v>0</v>
      </c>
      <c r="Z552" s="3">
        <f t="shared" si="245"/>
        <v>0</v>
      </c>
      <c r="AA552" s="1" t="str">
        <f t="shared" si="242"/>
        <v>A+J=</v>
      </c>
      <c r="AB552" s="7">
        <f t="shared" si="243"/>
        <v>40836</v>
      </c>
      <c r="AC552" s="5"/>
      <c r="AD552" s="1"/>
      <c r="AE552" s="7"/>
      <c r="AF552" s="1"/>
      <c r="AG552" s="1"/>
      <c r="AH552" s="1"/>
      <c r="AI552" s="1"/>
      <c r="AJ552" s="4"/>
      <c r="AK552" s="1"/>
      <c r="AL552" s="1"/>
      <c r="AM552" s="1"/>
      <c r="AN552" s="1"/>
      <c r="AO552" s="1"/>
    </row>
    <row r="553" spans="1:41" x14ac:dyDescent="0.2">
      <c r="A553" s="118">
        <f t="shared" si="234"/>
        <v>40649</v>
      </c>
      <c r="B553" s="2">
        <f t="shared" si="224"/>
        <v>314796.91497723002</v>
      </c>
      <c r="C553" s="2">
        <f t="shared" si="235"/>
        <v>278082.52937521</v>
      </c>
      <c r="D553" s="50">
        <f t="shared" si="236"/>
        <v>3248.2</v>
      </c>
      <c r="E553" s="3">
        <f>IF(K553=1,VLOOKUP(A552,[1]Plan1!$AQ$43:$AS$500,3),E552)</f>
        <v>3273.86</v>
      </c>
      <c r="F553" s="7">
        <f t="shared" si="237"/>
        <v>40621</v>
      </c>
      <c r="G553" s="8">
        <f t="shared" si="225"/>
        <v>7.8997598670034197E-3</v>
      </c>
      <c r="H553" s="7">
        <f t="shared" si="238"/>
        <v>40682</v>
      </c>
      <c r="I553" s="7">
        <f t="shared" si="226"/>
        <v>40653</v>
      </c>
      <c r="J553" s="1">
        <f t="shared" si="239"/>
        <v>23</v>
      </c>
      <c r="K553" s="1">
        <f t="shared" si="227"/>
        <v>21</v>
      </c>
      <c r="L553" s="2">
        <f t="shared" si="228"/>
        <v>1.00721035</v>
      </c>
      <c r="M553" s="10">
        <f t="shared" si="222"/>
        <v>1.00800019</v>
      </c>
      <c r="N553" s="10">
        <f t="shared" si="244"/>
        <v>1.0878717300380889</v>
      </c>
      <c r="O553" s="2">
        <f t="shared" ref="O553:O616" si="246">TRUNC(TRUNC((L553*N553),15),8)</f>
        <v>1.09571566</v>
      </c>
      <c r="P553" s="2">
        <f t="shared" si="229"/>
        <v>304699.38220882002</v>
      </c>
      <c r="Q553" s="9">
        <f t="shared" si="223"/>
        <v>0</v>
      </c>
      <c r="R553" s="4">
        <f t="shared" si="230"/>
        <v>0</v>
      </c>
      <c r="S553" s="59">
        <f t="shared" si="231"/>
        <v>0</v>
      </c>
      <c r="T553" s="8">
        <f t="shared" si="240"/>
        <v>6.8500000000000005E-2</v>
      </c>
      <c r="U553" s="9">
        <f t="shared" si="241"/>
        <v>124</v>
      </c>
      <c r="V553" s="9">
        <v>252</v>
      </c>
      <c r="W553" s="10">
        <f t="shared" si="232"/>
        <v>1.0331393280000001</v>
      </c>
      <c r="X553" s="2">
        <f t="shared" si="233"/>
        <v>10097.532768409999</v>
      </c>
      <c r="Y553" s="2">
        <v>0</v>
      </c>
      <c r="Z553" s="3">
        <f t="shared" si="245"/>
        <v>0</v>
      </c>
      <c r="AA553" s="1" t="str">
        <f t="shared" si="242"/>
        <v>A+J=</v>
      </c>
      <c r="AB553" s="7">
        <f t="shared" si="243"/>
        <v>40836</v>
      </c>
      <c r="AC553" s="5"/>
      <c r="AD553" s="1"/>
      <c r="AE553" s="7"/>
      <c r="AF553" s="1"/>
      <c r="AG553" s="1"/>
      <c r="AH553" s="1"/>
      <c r="AI553" s="1"/>
      <c r="AJ553" s="4"/>
      <c r="AK553" s="1"/>
      <c r="AL553" s="1"/>
      <c r="AM553" s="1"/>
      <c r="AN553" s="1"/>
      <c r="AO553" s="1"/>
    </row>
    <row r="554" spans="1:41" x14ac:dyDescent="0.2">
      <c r="A554" s="118">
        <f t="shared" si="234"/>
        <v>40650</v>
      </c>
      <c r="B554" s="2">
        <f t="shared" si="224"/>
        <v>314796.91497723002</v>
      </c>
      <c r="C554" s="2">
        <f t="shared" si="235"/>
        <v>278082.52937521</v>
      </c>
      <c r="D554" s="50">
        <f t="shared" si="236"/>
        <v>3248.2</v>
      </c>
      <c r="E554" s="3">
        <f>IF(K554=1,VLOOKUP(A553,[1]Plan1!$AQ$43:$AS$500,3),E553)</f>
        <v>3273.86</v>
      </c>
      <c r="F554" s="7">
        <f t="shared" si="237"/>
        <v>40621</v>
      </c>
      <c r="G554" s="8">
        <f t="shared" si="225"/>
        <v>7.8997598670034197E-3</v>
      </c>
      <c r="H554" s="7">
        <f t="shared" si="238"/>
        <v>40682</v>
      </c>
      <c r="I554" s="7">
        <f t="shared" si="226"/>
        <v>40653</v>
      </c>
      <c r="J554" s="1">
        <f t="shared" si="239"/>
        <v>23</v>
      </c>
      <c r="K554" s="1">
        <f t="shared" si="227"/>
        <v>21</v>
      </c>
      <c r="L554" s="2">
        <f t="shared" si="228"/>
        <v>1.00721035</v>
      </c>
      <c r="M554" s="10">
        <f t="shared" ref="M554:M617" si="247">IF(I554&gt;I553,L553,M553)</f>
        <v>1.00800019</v>
      </c>
      <c r="N554" s="10">
        <f t="shared" si="244"/>
        <v>1.0878717300380889</v>
      </c>
      <c r="O554" s="2">
        <f t="shared" si="246"/>
        <v>1.09571566</v>
      </c>
      <c r="P554" s="2">
        <f t="shared" si="229"/>
        <v>304699.38220882002</v>
      </c>
      <c r="Q554" s="9">
        <f t="shared" si="223"/>
        <v>0</v>
      </c>
      <c r="R554" s="4">
        <f t="shared" si="230"/>
        <v>0</v>
      </c>
      <c r="S554" s="59">
        <f t="shared" si="231"/>
        <v>0</v>
      </c>
      <c r="T554" s="8">
        <f t="shared" si="240"/>
        <v>6.8500000000000005E-2</v>
      </c>
      <c r="U554" s="9">
        <f t="shared" si="241"/>
        <v>124</v>
      </c>
      <c r="V554" s="9">
        <v>252</v>
      </c>
      <c r="W554" s="10">
        <f t="shared" si="232"/>
        <v>1.0331393280000001</v>
      </c>
      <c r="X554" s="2">
        <f t="shared" si="233"/>
        <v>10097.532768409999</v>
      </c>
      <c r="Y554" s="2">
        <v>0</v>
      </c>
      <c r="Z554" s="3">
        <f t="shared" si="245"/>
        <v>0</v>
      </c>
      <c r="AA554" s="1" t="str">
        <f t="shared" si="242"/>
        <v>A+J=</v>
      </c>
      <c r="AB554" s="7">
        <f t="shared" si="243"/>
        <v>40836</v>
      </c>
      <c r="AC554" s="5"/>
      <c r="AD554" s="1"/>
      <c r="AE554" s="7"/>
      <c r="AF554" s="1"/>
      <c r="AG554" s="1"/>
      <c r="AH554" s="1"/>
      <c r="AI554" s="1"/>
      <c r="AJ554" s="4"/>
      <c r="AK554" s="1"/>
      <c r="AL554" s="1"/>
      <c r="AM554" s="1"/>
      <c r="AN554" s="1"/>
      <c r="AO554" s="1"/>
    </row>
    <row r="555" spans="1:41" x14ac:dyDescent="0.2">
      <c r="A555" s="118">
        <f t="shared" si="234"/>
        <v>40651</v>
      </c>
      <c r="B555" s="2">
        <f t="shared" si="224"/>
        <v>314796.91497723002</v>
      </c>
      <c r="C555" s="2">
        <f t="shared" si="235"/>
        <v>278082.52937521</v>
      </c>
      <c r="D555" s="50">
        <f t="shared" si="236"/>
        <v>3248.2</v>
      </c>
      <c r="E555" s="3">
        <f>IF(K555=1,VLOOKUP(A554,[1]Plan1!$AQ$43:$AS$500,3),E554)</f>
        <v>3273.86</v>
      </c>
      <c r="F555" s="7">
        <f t="shared" si="237"/>
        <v>40621</v>
      </c>
      <c r="G555" s="8">
        <f t="shared" si="225"/>
        <v>7.8997598670034197E-3</v>
      </c>
      <c r="H555" s="7">
        <f t="shared" si="238"/>
        <v>40682</v>
      </c>
      <c r="I555" s="7">
        <f t="shared" si="226"/>
        <v>40653</v>
      </c>
      <c r="J555" s="1">
        <f t="shared" si="239"/>
        <v>23</v>
      </c>
      <c r="K555" s="1">
        <f t="shared" si="227"/>
        <v>21</v>
      </c>
      <c r="L555" s="2">
        <f t="shared" si="228"/>
        <v>1.00721035</v>
      </c>
      <c r="M555" s="10">
        <f t="shared" si="247"/>
        <v>1.00800019</v>
      </c>
      <c r="N555" s="10">
        <f t="shared" si="244"/>
        <v>1.0878717300380889</v>
      </c>
      <c r="O555" s="2">
        <f t="shared" si="246"/>
        <v>1.09571566</v>
      </c>
      <c r="P555" s="2">
        <f t="shared" si="229"/>
        <v>304699.38220882002</v>
      </c>
      <c r="Q555" s="9">
        <f t="shared" si="223"/>
        <v>0</v>
      </c>
      <c r="R555" s="4">
        <f t="shared" si="230"/>
        <v>0</v>
      </c>
      <c r="S555" s="59">
        <f t="shared" si="231"/>
        <v>0</v>
      </c>
      <c r="T555" s="8">
        <f t="shared" si="240"/>
        <v>6.8500000000000005E-2</v>
      </c>
      <c r="U555" s="9">
        <f t="shared" si="241"/>
        <v>124</v>
      </c>
      <c r="V555" s="9">
        <v>252</v>
      </c>
      <c r="W555" s="10">
        <f t="shared" si="232"/>
        <v>1.0331393280000001</v>
      </c>
      <c r="X555" s="2">
        <f t="shared" si="233"/>
        <v>10097.532768409999</v>
      </c>
      <c r="Y555" s="2">
        <v>0</v>
      </c>
      <c r="Z555" s="3">
        <f t="shared" si="245"/>
        <v>0</v>
      </c>
      <c r="AA555" s="1" t="str">
        <f t="shared" si="242"/>
        <v>A+J=</v>
      </c>
      <c r="AB555" s="7">
        <f t="shared" si="243"/>
        <v>40836</v>
      </c>
      <c r="AC555" s="5"/>
      <c r="AD555" s="1"/>
      <c r="AE555" s="7"/>
      <c r="AF555" s="1"/>
      <c r="AG555" s="1"/>
      <c r="AH555" s="1"/>
      <c r="AI555" s="1"/>
      <c r="AJ555" s="4"/>
      <c r="AK555" s="1"/>
      <c r="AL555" s="1"/>
      <c r="AM555" s="1"/>
      <c r="AN555" s="1"/>
      <c r="AO555" s="1"/>
    </row>
    <row r="556" spans="1:41" x14ac:dyDescent="0.2">
      <c r="A556" s="118">
        <f t="shared" si="234"/>
        <v>40652</v>
      </c>
      <c r="B556" s="2">
        <f t="shared" si="224"/>
        <v>314987.43731652002</v>
      </c>
      <c r="C556" s="2">
        <f t="shared" si="235"/>
        <v>278082.52937521</v>
      </c>
      <c r="D556" s="50">
        <f t="shared" si="236"/>
        <v>3248.2</v>
      </c>
      <c r="E556" s="3">
        <f>IF(K556=1,VLOOKUP(A555,[1]Plan1!$AQ$43:$AS$500,3),E555)</f>
        <v>3273.86</v>
      </c>
      <c r="F556" s="7">
        <f t="shared" si="237"/>
        <v>40621</v>
      </c>
      <c r="G556" s="8">
        <f t="shared" si="225"/>
        <v>7.8997598670034197E-3</v>
      </c>
      <c r="H556" s="7">
        <f t="shared" si="238"/>
        <v>40682</v>
      </c>
      <c r="I556" s="7">
        <f t="shared" si="226"/>
        <v>40653</v>
      </c>
      <c r="J556" s="1">
        <f t="shared" si="239"/>
        <v>23</v>
      </c>
      <c r="K556" s="1">
        <f t="shared" si="227"/>
        <v>22</v>
      </c>
      <c r="L556" s="2">
        <f t="shared" si="228"/>
        <v>1.00755499</v>
      </c>
      <c r="M556" s="10">
        <f t="shared" si="247"/>
        <v>1.00800019</v>
      </c>
      <c r="N556" s="10">
        <f t="shared" si="244"/>
        <v>1.0878717300380889</v>
      </c>
      <c r="O556" s="2">
        <f t="shared" si="246"/>
        <v>1.09609059</v>
      </c>
      <c r="P556" s="2">
        <f t="shared" si="229"/>
        <v>304803.64369156002</v>
      </c>
      <c r="Q556" s="9">
        <f t="shared" si="223"/>
        <v>0</v>
      </c>
      <c r="R556" s="4">
        <f t="shared" si="230"/>
        <v>0</v>
      </c>
      <c r="S556" s="59">
        <f t="shared" si="231"/>
        <v>0</v>
      </c>
      <c r="T556" s="8">
        <f t="shared" si="240"/>
        <v>6.8500000000000005E-2</v>
      </c>
      <c r="U556" s="9">
        <f t="shared" si="241"/>
        <v>125</v>
      </c>
      <c r="V556" s="9">
        <v>252</v>
      </c>
      <c r="W556" s="10">
        <f t="shared" si="232"/>
        <v>1.0334109970000001</v>
      </c>
      <c r="X556" s="2">
        <f t="shared" si="233"/>
        <v>10183.793624960001</v>
      </c>
      <c r="Y556" s="2">
        <v>0</v>
      </c>
      <c r="Z556" s="3">
        <f t="shared" si="245"/>
        <v>0</v>
      </c>
      <c r="AA556" s="1" t="str">
        <f t="shared" si="242"/>
        <v>A+J=</v>
      </c>
      <c r="AB556" s="7">
        <f t="shared" si="243"/>
        <v>40836</v>
      </c>
      <c r="AC556" s="5"/>
      <c r="AD556" s="1"/>
      <c r="AE556" s="7"/>
      <c r="AF556" s="1"/>
      <c r="AG556" s="1"/>
      <c r="AH556" s="1"/>
      <c r="AI556" s="1"/>
      <c r="AJ556" s="4"/>
      <c r="AK556" s="1"/>
      <c r="AL556" s="1"/>
      <c r="AM556" s="1"/>
      <c r="AN556" s="1"/>
      <c r="AO556" s="1"/>
    </row>
    <row r="557" spans="1:41" x14ac:dyDescent="0.2">
      <c r="A557" s="118">
        <f t="shared" si="234"/>
        <v>40653</v>
      </c>
      <c r="B557" s="2">
        <f t="shared" si="224"/>
        <v>315178.07244739</v>
      </c>
      <c r="C557" s="2">
        <f t="shared" si="235"/>
        <v>278082.52937521</v>
      </c>
      <c r="D557" s="50">
        <f t="shared" si="236"/>
        <v>3248.2</v>
      </c>
      <c r="E557" s="3">
        <f>IF(K557=1,VLOOKUP(A556,[1]Plan1!$AQ$43:$AS$500,3),E556)</f>
        <v>3273.86</v>
      </c>
      <c r="F557" s="7">
        <f t="shared" si="237"/>
        <v>40621</v>
      </c>
      <c r="G557" s="8">
        <f t="shared" si="225"/>
        <v>7.8997598670034197E-3</v>
      </c>
      <c r="H557" s="7">
        <f t="shared" si="238"/>
        <v>40682</v>
      </c>
      <c r="I557" s="7">
        <f t="shared" si="226"/>
        <v>40653</v>
      </c>
      <c r="J557" s="1">
        <f t="shared" si="239"/>
        <v>23</v>
      </c>
      <c r="K557" s="1">
        <f t="shared" si="227"/>
        <v>23</v>
      </c>
      <c r="L557" s="2">
        <f t="shared" si="228"/>
        <v>1.00789975</v>
      </c>
      <c r="M557" s="10">
        <f t="shared" si="247"/>
        <v>1.00800019</v>
      </c>
      <c r="N557" s="10">
        <f t="shared" si="244"/>
        <v>1.0878717300380889</v>
      </c>
      <c r="O557" s="2">
        <f t="shared" si="246"/>
        <v>1.0964656399999999</v>
      </c>
      <c r="P557" s="2">
        <f t="shared" si="229"/>
        <v>304907.93854419998</v>
      </c>
      <c r="Q557" s="9">
        <f t="shared" si="223"/>
        <v>0</v>
      </c>
      <c r="R557" s="4">
        <f t="shared" si="230"/>
        <v>0</v>
      </c>
      <c r="S557" s="59">
        <f t="shared" si="231"/>
        <v>0</v>
      </c>
      <c r="T557" s="8">
        <f t="shared" si="240"/>
        <v>6.8500000000000005E-2</v>
      </c>
      <c r="U557" s="9">
        <f t="shared" si="241"/>
        <v>126</v>
      </c>
      <c r="V557" s="9">
        <v>252</v>
      </c>
      <c r="W557" s="10">
        <f t="shared" si="232"/>
        <v>1.0336827369999999</v>
      </c>
      <c r="X557" s="2">
        <f t="shared" si="233"/>
        <v>10270.133903190001</v>
      </c>
      <c r="Y557" s="2">
        <v>0</v>
      </c>
      <c r="Z557" s="3">
        <f t="shared" si="245"/>
        <v>0</v>
      </c>
      <c r="AA557" s="1" t="str">
        <f t="shared" si="242"/>
        <v>A+J=</v>
      </c>
      <c r="AB557" s="7">
        <f t="shared" si="243"/>
        <v>40836</v>
      </c>
      <c r="AC557" s="5"/>
      <c r="AD557" s="1"/>
      <c r="AE557" s="7"/>
      <c r="AF557" s="1"/>
      <c r="AG557" s="1"/>
      <c r="AH557" s="1"/>
      <c r="AI557" s="1"/>
      <c r="AJ557" s="4"/>
      <c r="AK557" s="1"/>
      <c r="AL557" s="1"/>
      <c r="AM557" s="1"/>
      <c r="AN557" s="1"/>
      <c r="AO557" s="1"/>
    </row>
    <row r="558" spans="1:41" x14ac:dyDescent="0.2">
      <c r="A558" s="118">
        <f t="shared" si="234"/>
        <v>40654</v>
      </c>
      <c r="B558" s="2">
        <f t="shared" si="224"/>
        <v>315388.25421346998</v>
      </c>
      <c r="C558" s="2">
        <f t="shared" si="235"/>
        <v>278082.52937521</v>
      </c>
      <c r="D558" s="50">
        <f t="shared" si="236"/>
        <v>3273.86</v>
      </c>
      <c r="E558" s="3">
        <f>IF(K558=1,VLOOKUP(A557,[1]Plan1!$AQ$43:$AS$500,3),E557)</f>
        <v>3299.07</v>
      </c>
      <c r="F558" s="7">
        <f t="shared" si="237"/>
        <v>40654</v>
      </c>
      <c r="G558" s="8">
        <f t="shared" si="225"/>
        <v>7.7003903648904526E-3</v>
      </c>
      <c r="H558" s="7">
        <f t="shared" si="238"/>
        <v>40682</v>
      </c>
      <c r="I558" s="7">
        <f t="shared" si="226"/>
        <v>40682</v>
      </c>
      <c r="J558" s="1">
        <f t="shared" si="239"/>
        <v>19</v>
      </c>
      <c r="K558" s="1">
        <f t="shared" si="227"/>
        <v>1</v>
      </c>
      <c r="L558" s="2">
        <f t="shared" si="228"/>
        <v>1.0004038099999999</v>
      </c>
      <c r="M558" s="10">
        <f t="shared" si="247"/>
        <v>1.00789975</v>
      </c>
      <c r="N558" s="10">
        <f t="shared" si="244"/>
        <v>1.0964656447374572</v>
      </c>
      <c r="O558" s="2">
        <f t="shared" si="246"/>
        <v>1.0969084</v>
      </c>
      <c r="P558" s="2">
        <f t="shared" si="229"/>
        <v>305031.06236490997</v>
      </c>
      <c r="Q558" s="9">
        <f t="shared" si="223"/>
        <v>0</v>
      </c>
      <c r="R558" s="4">
        <f t="shared" si="230"/>
        <v>0</v>
      </c>
      <c r="S558" s="59">
        <f t="shared" si="231"/>
        <v>0</v>
      </c>
      <c r="T558" s="8">
        <f t="shared" si="240"/>
        <v>6.8500000000000005E-2</v>
      </c>
      <c r="U558" s="9">
        <f t="shared" si="241"/>
        <v>127</v>
      </c>
      <c r="V558" s="9">
        <v>252</v>
      </c>
      <c r="W558" s="10">
        <f t="shared" si="232"/>
        <v>1.0339545480000001</v>
      </c>
      <c r="X558" s="2">
        <f t="shared" si="233"/>
        <v>10357.19184856</v>
      </c>
      <c r="Y558" s="2">
        <v>0</v>
      </c>
      <c r="Z558" s="3">
        <f t="shared" si="245"/>
        <v>0</v>
      </c>
      <c r="AA558" s="1" t="str">
        <f t="shared" si="242"/>
        <v>A+J=</v>
      </c>
      <c r="AB558" s="7">
        <f t="shared" si="243"/>
        <v>40836</v>
      </c>
      <c r="AC558" s="5"/>
      <c r="AD558" s="1"/>
      <c r="AE558" s="7"/>
      <c r="AF558" s="1"/>
      <c r="AG558" s="1"/>
      <c r="AH558" s="1"/>
      <c r="AI558" s="1"/>
      <c r="AJ558" s="4"/>
      <c r="AK558" s="1"/>
      <c r="AL558" s="1"/>
      <c r="AM558" s="1"/>
      <c r="AN558" s="1"/>
      <c r="AO558" s="1"/>
    </row>
    <row r="559" spans="1:41" x14ac:dyDescent="0.2">
      <c r="A559" s="118">
        <f t="shared" si="234"/>
        <v>40655</v>
      </c>
      <c r="B559" s="2">
        <f t="shared" si="224"/>
        <v>315388.25421346998</v>
      </c>
      <c r="C559" s="2">
        <f t="shared" si="235"/>
        <v>278082.52937521</v>
      </c>
      <c r="D559" s="50">
        <f t="shared" si="236"/>
        <v>3273.86</v>
      </c>
      <c r="E559" s="3">
        <f>IF(K559=1,VLOOKUP(A558,[1]Plan1!$AQ$43:$AS$500,3),E558)</f>
        <v>3299.07</v>
      </c>
      <c r="F559" s="7">
        <f t="shared" si="237"/>
        <v>40654</v>
      </c>
      <c r="G559" s="8">
        <f t="shared" si="225"/>
        <v>7.7003903648904526E-3</v>
      </c>
      <c r="H559" s="7">
        <f t="shared" si="238"/>
        <v>40682</v>
      </c>
      <c r="I559" s="7">
        <f t="shared" si="226"/>
        <v>40682</v>
      </c>
      <c r="J559" s="1">
        <f t="shared" si="239"/>
        <v>19</v>
      </c>
      <c r="K559" s="1">
        <f t="shared" si="227"/>
        <v>1</v>
      </c>
      <c r="L559" s="2">
        <f t="shared" si="228"/>
        <v>1.0004038099999999</v>
      </c>
      <c r="M559" s="10">
        <f t="shared" si="247"/>
        <v>1.00789975</v>
      </c>
      <c r="N559" s="10">
        <f t="shared" si="244"/>
        <v>1.0964656447374572</v>
      </c>
      <c r="O559" s="2">
        <f t="shared" si="246"/>
        <v>1.0969084</v>
      </c>
      <c r="P559" s="2">
        <f t="shared" si="229"/>
        <v>305031.06236490997</v>
      </c>
      <c r="Q559" s="9">
        <f t="shared" si="223"/>
        <v>0</v>
      </c>
      <c r="R559" s="4">
        <f t="shared" si="230"/>
        <v>0</v>
      </c>
      <c r="S559" s="59">
        <f t="shared" si="231"/>
        <v>0</v>
      </c>
      <c r="T559" s="8">
        <f t="shared" si="240"/>
        <v>6.8500000000000005E-2</v>
      </c>
      <c r="U559" s="9">
        <f t="shared" si="241"/>
        <v>127</v>
      </c>
      <c r="V559" s="9">
        <v>252</v>
      </c>
      <c r="W559" s="10">
        <f t="shared" si="232"/>
        <v>1.0339545480000001</v>
      </c>
      <c r="X559" s="2">
        <f t="shared" si="233"/>
        <v>10357.19184856</v>
      </c>
      <c r="Y559" s="2">
        <v>0</v>
      </c>
      <c r="Z559" s="3">
        <f t="shared" si="245"/>
        <v>0</v>
      </c>
      <c r="AA559" s="1" t="str">
        <f t="shared" si="242"/>
        <v>A+J=</v>
      </c>
      <c r="AB559" s="7">
        <f t="shared" si="243"/>
        <v>40836</v>
      </c>
      <c r="AC559" s="5"/>
      <c r="AD559" s="1"/>
      <c r="AE559" s="7"/>
      <c r="AF559" s="1"/>
      <c r="AG559" s="1"/>
      <c r="AH559" s="1"/>
      <c r="AI559" s="1"/>
      <c r="AJ559" s="4"/>
      <c r="AK559" s="1"/>
      <c r="AL559" s="1"/>
      <c r="AM559" s="1"/>
      <c r="AN559" s="1"/>
      <c r="AO559" s="1"/>
    </row>
    <row r="560" spans="1:41" x14ac:dyDescent="0.2">
      <c r="A560" s="118">
        <f t="shared" si="234"/>
        <v>40656</v>
      </c>
      <c r="B560" s="2">
        <f t="shared" si="224"/>
        <v>315388.25421346998</v>
      </c>
      <c r="C560" s="2">
        <f t="shared" si="235"/>
        <v>278082.52937521</v>
      </c>
      <c r="D560" s="50">
        <f t="shared" si="236"/>
        <v>3273.86</v>
      </c>
      <c r="E560" s="3">
        <f>IF(K560=1,VLOOKUP(A559,[1]Plan1!$AQ$43:$AS$500,3),E559)</f>
        <v>3299.07</v>
      </c>
      <c r="F560" s="7">
        <f t="shared" si="237"/>
        <v>40654</v>
      </c>
      <c r="G560" s="8">
        <f t="shared" si="225"/>
        <v>7.7003903648904526E-3</v>
      </c>
      <c r="H560" s="7">
        <f t="shared" si="238"/>
        <v>40682</v>
      </c>
      <c r="I560" s="7">
        <f t="shared" si="226"/>
        <v>40682</v>
      </c>
      <c r="J560" s="1">
        <f t="shared" si="239"/>
        <v>19</v>
      </c>
      <c r="K560" s="1">
        <f t="shared" si="227"/>
        <v>1</v>
      </c>
      <c r="L560" s="2">
        <f t="shared" si="228"/>
        <v>1.0004038099999999</v>
      </c>
      <c r="M560" s="10">
        <f t="shared" si="247"/>
        <v>1.00789975</v>
      </c>
      <c r="N560" s="10">
        <f t="shared" si="244"/>
        <v>1.0964656447374572</v>
      </c>
      <c r="O560" s="2">
        <f t="shared" si="246"/>
        <v>1.0969084</v>
      </c>
      <c r="P560" s="2">
        <f t="shared" si="229"/>
        <v>305031.06236490997</v>
      </c>
      <c r="Q560" s="9">
        <f t="shared" si="223"/>
        <v>0</v>
      </c>
      <c r="R560" s="4">
        <f t="shared" si="230"/>
        <v>0</v>
      </c>
      <c r="S560" s="59">
        <f t="shared" si="231"/>
        <v>0</v>
      </c>
      <c r="T560" s="8">
        <f t="shared" si="240"/>
        <v>6.8500000000000005E-2</v>
      </c>
      <c r="U560" s="9">
        <f t="shared" si="241"/>
        <v>127</v>
      </c>
      <c r="V560" s="9">
        <v>252</v>
      </c>
      <c r="W560" s="10">
        <f t="shared" si="232"/>
        <v>1.0339545480000001</v>
      </c>
      <c r="X560" s="2">
        <f t="shared" si="233"/>
        <v>10357.19184856</v>
      </c>
      <c r="Y560" s="2">
        <v>0</v>
      </c>
      <c r="Z560" s="3">
        <f t="shared" si="245"/>
        <v>0</v>
      </c>
      <c r="AA560" s="1" t="str">
        <f t="shared" si="242"/>
        <v>A+J=</v>
      </c>
      <c r="AB560" s="7">
        <f t="shared" si="243"/>
        <v>40836</v>
      </c>
      <c r="AC560" s="5"/>
      <c r="AD560" s="1"/>
      <c r="AE560" s="7"/>
      <c r="AF560" s="1"/>
      <c r="AG560" s="1"/>
      <c r="AH560" s="1"/>
      <c r="AI560" s="1"/>
      <c r="AJ560" s="4"/>
      <c r="AK560" s="1"/>
      <c r="AL560" s="1"/>
      <c r="AM560" s="1"/>
      <c r="AN560" s="1"/>
      <c r="AO560" s="1"/>
    </row>
    <row r="561" spans="1:41" x14ac:dyDescent="0.2">
      <c r="A561" s="118">
        <f t="shared" si="234"/>
        <v>40657</v>
      </c>
      <c r="B561" s="2">
        <f t="shared" si="224"/>
        <v>315388.25421346998</v>
      </c>
      <c r="C561" s="2">
        <f t="shared" si="235"/>
        <v>278082.52937521</v>
      </c>
      <c r="D561" s="50">
        <f t="shared" si="236"/>
        <v>3273.86</v>
      </c>
      <c r="E561" s="3">
        <f>IF(K561=1,VLOOKUP(A560,[1]Plan1!$AQ$43:$AS$500,3),E560)</f>
        <v>3299.07</v>
      </c>
      <c r="F561" s="7">
        <f t="shared" si="237"/>
        <v>40654</v>
      </c>
      <c r="G561" s="8">
        <f t="shared" si="225"/>
        <v>7.7003903648904526E-3</v>
      </c>
      <c r="H561" s="7">
        <f t="shared" si="238"/>
        <v>40682</v>
      </c>
      <c r="I561" s="7">
        <f t="shared" si="226"/>
        <v>40682</v>
      </c>
      <c r="J561" s="1">
        <f t="shared" si="239"/>
        <v>19</v>
      </c>
      <c r="K561" s="1">
        <f t="shared" si="227"/>
        <v>1</v>
      </c>
      <c r="L561" s="2">
        <f t="shared" si="228"/>
        <v>1.0004038099999999</v>
      </c>
      <c r="M561" s="10">
        <f t="shared" si="247"/>
        <v>1.00789975</v>
      </c>
      <c r="N561" s="10">
        <f t="shared" si="244"/>
        <v>1.0964656447374572</v>
      </c>
      <c r="O561" s="2">
        <f t="shared" si="246"/>
        <v>1.0969084</v>
      </c>
      <c r="P561" s="2">
        <f t="shared" si="229"/>
        <v>305031.06236490997</v>
      </c>
      <c r="Q561" s="9">
        <f t="shared" si="223"/>
        <v>0</v>
      </c>
      <c r="R561" s="4">
        <f t="shared" si="230"/>
        <v>0</v>
      </c>
      <c r="S561" s="59">
        <f t="shared" si="231"/>
        <v>0</v>
      </c>
      <c r="T561" s="8">
        <f t="shared" si="240"/>
        <v>6.8500000000000005E-2</v>
      </c>
      <c r="U561" s="9">
        <f t="shared" si="241"/>
        <v>127</v>
      </c>
      <c r="V561" s="9">
        <v>252</v>
      </c>
      <c r="W561" s="10">
        <f t="shared" si="232"/>
        <v>1.0339545480000001</v>
      </c>
      <c r="X561" s="2">
        <f t="shared" si="233"/>
        <v>10357.19184856</v>
      </c>
      <c r="Y561" s="2">
        <v>0</v>
      </c>
      <c r="Z561" s="3">
        <f t="shared" si="245"/>
        <v>0</v>
      </c>
      <c r="AA561" s="1" t="str">
        <f t="shared" si="242"/>
        <v>A+J=</v>
      </c>
      <c r="AB561" s="7">
        <f t="shared" si="243"/>
        <v>40836</v>
      </c>
      <c r="AC561" s="5"/>
      <c r="AD561" s="1"/>
      <c r="AE561" s="7"/>
      <c r="AF561" s="1"/>
      <c r="AG561" s="1"/>
      <c r="AH561" s="1"/>
      <c r="AI561" s="1"/>
      <c r="AJ561" s="4"/>
      <c r="AK561" s="1"/>
      <c r="AL561" s="1"/>
      <c r="AM561" s="1"/>
      <c r="AN561" s="1"/>
      <c r="AO561" s="1"/>
    </row>
    <row r="562" spans="1:41" x14ac:dyDescent="0.2">
      <c r="A562" s="118">
        <f t="shared" si="234"/>
        <v>40658</v>
      </c>
      <c r="B562" s="2">
        <f t="shared" si="224"/>
        <v>315388.25421346998</v>
      </c>
      <c r="C562" s="2">
        <f t="shared" si="235"/>
        <v>278082.52937521</v>
      </c>
      <c r="D562" s="50">
        <f t="shared" si="236"/>
        <v>3273.86</v>
      </c>
      <c r="E562" s="3">
        <f>IF(K562=1,VLOOKUP(A561,[1]Plan1!$AQ$43:$AS$500,3),E561)</f>
        <v>3299.07</v>
      </c>
      <c r="F562" s="7">
        <f t="shared" si="237"/>
        <v>40654</v>
      </c>
      <c r="G562" s="8">
        <f t="shared" si="225"/>
        <v>7.7003903648904526E-3</v>
      </c>
      <c r="H562" s="7">
        <f t="shared" si="238"/>
        <v>40682</v>
      </c>
      <c r="I562" s="7">
        <f t="shared" si="226"/>
        <v>40682</v>
      </c>
      <c r="J562" s="1">
        <f t="shared" si="239"/>
        <v>19</v>
      </c>
      <c r="K562" s="1">
        <f t="shared" si="227"/>
        <v>1</v>
      </c>
      <c r="L562" s="2">
        <f t="shared" si="228"/>
        <v>1.0004038099999999</v>
      </c>
      <c r="M562" s="10">
        <f t="shared" si="247"/>
        <v>1.00789975</v>
      </c>
      <c r="N562" s="10">
        <f t="shared" si="244"/>
        <v>1.0964656447374572</v>
      </c>
      <c r="O562" s="2">
        <f t="shared" si="246"/>
        <v>1.0969084</v>
      </c>
      <c r="P562" s="2">
        <f t="shared" si="229"/>
        <v>305031.06236490997</v>
      </c>
      <c r="Q562" s="9">
        <f t="shared" si="223"/>
        <v>0</v>
      </c>
      <c r="R562" s="4">
        <f t="shared" si="230"/>
        <v>0</v>
      </c>
      <c r="S562" s="59">
        <f t="shared" si="231"/>
        <v>0</v>
      </c>
      <c r="T562" s="8">
        <f t="shared" si="240"/>
        <v>6.8500000000000005E-2</v>
      </c>
      <c r="U562" s="9">
        <f t="shared" si="241"/>
        <v>127</v>
      </c>
      <c r="V562" s="9">
        <v>252</v>
      </c>
      <c r="W562" s="10">
        <f t="shared" si="232"/>
        <v>1.0339545480000001</v>
      </c>
      <c r="X562" s="2">
        <f t="shared" si="233"/>
        <v>10357.19184856</v>
      </c>
      <c r="Y562" s="2">
        <v>0</v>
      </c>
      <c r="Z562" s="3">
        <f t="shared" si="245"/>
        <v>0</v>
      </c>
      <c r="AA562" s="1" t="str">
        <f t="shared" si="242"/>
        <v>A+J=</v>
      </c>
      <c r="AB562" s="7">
        <f t="shared" si="243"/>
        <v>40836</v>
      </c>
      <c r="AC562" s="5"/>
      <c r="AD562" s="1"/>
      <c r="AE562" s="7"/>
      <c r="AF562" s="1"/>
      <c r="AG562" s="1"/>
      <c r="AH562" s="1"/>
      <c r="AI562" s="1"/>
      <c r="AJ562" s="4"/>
      <c r="AK562" s="1"/>
      <c r="AL562" s="1"/>
      <c r="AM562" s="1"/>
      <c r="AN562" s="1"/>
      <c r="AO562" s="1"/>
    </row>
    <row r="563" spans="1:41" x14ac:dyDescent="0.2">
      <c r="A563" s="118">
        <f t="shared" si="234"/>
        <v>40659</v>
      </c>
      <c r="B563" s="2">
        <f t="shared" si="224"/>
        <v>315598.57665151003</v>
      </c>
      <c r="C563" s="2">
        <f t="shared" si="235"/>
        <v>278082.52937521</v>
      </c>
      <c r="D563" s="50">
        <f t="shared" si="236"/>
        <v>3273.86</v>
      </c>
      <c r="E563" s="3">
        <f>IF(K563=1,VLOOKUP(A562,[1]Plan1!$AQ$43:$AS$500,3),E562)</f>
        <v>3299.07</v>
      </c>
      <c r="F563" s="7">
        <f t="shared" si="237"/>
        <v>40654</v>
      </c>
      <c r="G563" s="8">
        <f t="shared" si="225"/>
        <v>7.7003903648904526E-3</v>
      </c>
      <c r="H563" s="7">
        <f t="shared" si="238"/>
        <v>40682</v>
      </c>
      <c r="I563" s="7">
        <f t="shared" si="226"/>
        <v>40682</v>
      </c>
      <c r="J563" s="1">
        <f t="shared" si="239"/>
        <v>19</v>
      </c>
      <c r="K563" s="1">
        <f t="shared" si="227"/>
        <v>2</v>
      </c>
      <c r="L563" s="2">
        <f t="shared" si="228"/>
        <v>1.0008077799999999</v>
      </c>
      <c r="M563" s="10">
        <f t="shared" si="247"/>
        <v>1.00789975</v>
      </c>
      <c r="N563" s="10">
        <f t="shared" si="244"/>
        <v>1.0964656447374572</v>
      </c>
      <c r="O563" s="2">
        <f t="shared" si="246"/>
        <v>1.0973513399999999</v>
      </c>
      <c r="P563" s="2">
        <f t="shared" si="229"/>
        <v>305154.23624047003</v>
      </c>
      <c r="Q563" s="9">
        <f t="shared" si="223"/>
        <v>0</v>
      </c>
      <c r="R563" s="4">
        <f t="shared" si="230"/>
        <v>0</v>
      </c>
      <c r="S563" s="59">
        <f t="shared" si="231"/>
        <v>0</v>
      </c>
      <c r="T563" s="8">
        <f t="shared" si="240"/>
        <v>6.8500000000000005E-2</v>
      </c>
      <c r="U563" s="9">
        <f t="shared" si="241"/>
        <v>128</v>
      </c>
      <c r="V563" s="9">
        <v>252</v>
      </c>
      <c r="W563" s="10">
        <f t="shared" si="232"/>
        <v>1.034226431</v>
      </c>
      <c r="X563" s="2">
        <f t="shared" si="233"/>
        <v>10444.340411040001</v>
      </c>
      <c r="Y563" s="2">
        <v>0</v>
      </c>
      <c r="Z563" s="3">
        <f t="shared" si="245"/>
        <v>0</v>
      </c>
      <c r="AA563" s="1" t="str">
        <f t="shared" si="242"/>
        <v>A+J=</v>
      </c>
      <c r="AB563" s="7">
        <f t="shared" si="243"/>
        <v>40836</v>
      </c>
      <c r="AC563" s="5"/>
      <c r="AD563" s="1"/>
      <c r="AE563" s="7"/>
      <c r="AF563" s="1"/>
      <c r="AG563" s="1"/>
      <c r="AH563" s="1"/>
      <c r="AI563" s="1"/>
      <c r="AJ563" s="4"/>
      <c r="AK563" s="1"/>
      <c r="AL563" s="1"/>
      <c r="AM563" s="1"/>
      <c r="AN563" s="1"/>
      <c r="AO563" s="1"/>
    </row>
    <row r="564" spans="1:41" x14ac:dyDescent="0.2">
      <c r="A564" s="118">
        <f t="shared" si="234"/>
        <v>40660</v>
      </c>
      <c r="B564" s="2">
        <f t="shared" si="224"/>
        <v>315809.04240043997</v>
      </c>
      <c r="C564" s="2">
        <f t="shared" si="235"/>
        <v>278082.52937521</v>
      </c>
      <c r="D564" s="50">
        <f t="shared" si="236"/>
        <v>3273.86</v>
      </c>
      <c r="E564" s="3">
        <f>IF(K564=1,VLOOKUP(A563,[1]Plan1!$AQ$43:$AS$500,3),E563)</f>
        <v>3299.07</v>
      </c>
      <c r="F564" s="7">
        <f t="shared" si="237"/>
        <v>40654</v>
      </c>
      <c r="G564" s="8">
        <f t="shared" si="225"/>
        <v>7.7003903648904526E-3</v>
      </c>
      <c r="H564" s="7">
        <f t="shared" si="238"/>
        <v>40682</v>
      </c>
      <c r="I564" s="7">
        <f t="shared" si="226"/>
        <v>40682</v>
      </c>
      <c r="J564" s="1">
        <f t="shared" si="239"/>
        <v>19</v>
      </c>
      <c r="K564" s="1">
        <f t="shared" si="227"/>
        <v>3</v>
      </c>
      <c r="L564" s="2">
        <f t="shared" si="228"/>
        <v>1.00121192</v>
      </c>
      <c r="M564" s="10">
        <f t="shared" si="247"/>
        <v>1.00789975</v>
      </c>
      <c r="N564" s="10">
        <f t="shared" si="244"/>
        <v>1.0964656447374572</v>
      </c>
      <c r="O564" s="2">
        <f t="shared" si="246"/>
        <v>1.09779447</v>
      </c>
      <c r="P564" s="2">
        <f t="shared" si="229"/>
        <v>305277.46295170998</v>
      </c>
      <c r="Q564" s="9">
        <f t="shared" si="223"/>
        <v>0</v>
      </c>
      <c r="R564" s="4">
        <f t="shared" si="230"/>
        <v>0</v>
      </c>
      <c r="S564" s="59">
        <f t="shared" si="231"/>
        <v>0</v>
      </c>
      <c r="T564" s="8">
        <f t="shared" si="240"/>
        <v>6.8500000000000005E-2</v>
      </c>
      <c r="U564" s="9">
        <f t="shared" si="241"/>
        <v>129</v>
      </c>
      <c r="V564" s="9">
        <v>252</v>
      </c>
      <c r="W564" s="10">
        <f t="shared" si="232"/>
        <v>1.034498385</v>
      </c>
      <c r="X564" s="2">
        <f t="shared" si="233"/>
        <v>10531.579448730001</v>
      </c>
      <c r="Y564" s="2">
        <v>0</v>
      </c>
      <c r="Z564" s="3">
        <f t="shared" si="245"/>
        <v>0</v>
      </c>
      <c r="AA564" s="1" t="str">
        <f t="shared" si="242"/>
        <v>A+J=</v>
      </c>
      <c r="AB564" s="7">
        <f t="shared" si="243"/>
        <v>40836</v>
      </c>
      <c r="AC564" s="5"/>
      <c r="AD564" s="1"/>
      <c r="AE564" s="7"/>
      <c r="AF564" s="1"/>
      <c r="AG564" s="1"/>
      <c r="AH564" s="1"/>
      <c r="AI564" s="1"/>
      <c r="AJ564" s="4"/>
      <c r="AK564" s="1"/>
      <c r="AL564" s="1"/>
      <c r="AM564" s="1"/>
      <c r="AN564" s="1"/>
      <c r="AO564" s="1"/>
    </row>
    <row r="565" spans="1:41" x14ac:dyDescent="0.2">
      <c r="A565" s="118">
        <f t="shared" si="234"/>
        <v>40661</v>
      </c>
      <c r="B565" s="2">
        <f t="shared" si="224"/>
        <v>316019.64607999002</v>
      </c>
      <c r="C565" s="2">
        <f t="shared" si="235"/>
        <v>278082.52937521</v>
      </c>
      <c r="D565" s="50">
        <f t="shared" si="236"/>
        <v>3273.86</v>
      </c>
      <c r="E565" s="3">
        <f>IF(K565=1,VLOOKUP(A564,[1]Plan1!$AQ$43:$AS$500,3),E564)</f>
        <v>3299.07</v>
      </c>
      <c r="F565" s="7">
        <f t="shared" si="237"/>
        <v>40654</v>
      </c>
      <c r="G565" s="8">
        <f t="shared" si="225"/>
        <v>7.7003903648904526E-3</v>
      </c>
      <c r="H565" s="7">
        <f t="shared" si="238"/>
        <v>40682</v>
      </c>
      <c r="I565" s="7">
        <f t="shared" si="226"/>
        <v>40682</v>
      </c>
      <c r="J565" s="1">
        <f t="shared" si="239"/>
        <v>19</v>
      </c>
      <c r="K565" s="1">
        <f t="shared" si="227"/>
        <v>4</v>
      </c>
      <c r="L565" s="2">
        <f t="shared" si="228"/>
        <v>1.0016162200000001</v>
      </c>
      <c r="M565" s="10">
        <f t="shared" si="247"/>
        <v>1.00789975</v>
      </c>
      <c r="N565" s="10">
        <f t="shared" si="244"/>
        <v>1.0964656447374572</v>
      </c>
      <c r="O565" s="2">
        <f t="shared" si="246"/>
        <v>1.0982377699999999</v>
      </c>
      <c r="P565" s="2">
        <f t="shared" si="229"/>
        <v>305400.73693699</v>
      </c>
      <c r="Q565" s="9">
        <f t="shared" si="223"/>
        <v>0</v>
      </c>
      <c r="R565" s="4">
        <f t="shared" si="230"/>
        <v>0</v>
      </c>
      <c r="S565" s="59">
        <f t="shared" si="231"/>
        <v>0</v>
      </c>
      <c r="T565" s="8">
        <f t="shared" si="240"/>
        <v>6.8500000000000005E-2</v>
      </c>
      <c r="U565" s="9">
        <f t="shared" si="241"/>
        <v>130</v>
      </c>
      <c r="V565" s="9">
        <v>252</v>
      </c>
      <c r="W565" s="10">
        <f t="shared" si="232"/>
        <v>1.034770411</v>
      </c>
      <c r="X565" s="2">
        <f t="shared" si="233"/>
        <v>10618.909143000001</v>
      </c>
      <c r="Y565" s="2">
        <v>0</v>
      </c>
      <c r="Z565" s="3">
        <f t="shared" si="245"/>
        <v>0</v>
      </c>
      <c r="AA565" s="1" t="str">
        <f t="shared" si="242"/>
        <v>A+J=</v>
      </c>
      <c r="AB565" s="7">
        <f t="shared" si="243"/>
        <v>40836</v>
      </c>
      <c r="AC565" s="5"/>
      <c r="AD565" s="1"/>
      <c r="AE565" s="7"/>
      <c r="AF565" s="1"/>
      <c r="AG565" s="1"/>
      <c r="AH565" s="1"/>
      <c r="AI565" s="1"/>
      <c r="AJ565" s="4"/>
      <c r="AK565" s="1"/>
      <c r="AL565" s="1"/>
      <c r="AM565" s="1"/>
      <c r="AN565" s="1"/>
      <c r="AO565" s="1"/>
    </row>
    <row r="566" spans="1:41" x14ac:dyDescent="0.2">
      <c r="A566" s="118">
        <f t="shared" si="234"/>
        <v>40662</v>
      </c>
      <c r="B566" s="2">
        <f t="shared" si="224"/>
        <v>316230.39351189003</v>
      </c>
      <c r="C566" s="2">
        <f t="shared" si="235"/>
        <v>278082.52937521</v>
      </c>
      <c r="D566" s="50">
        <f t="shared" si="236"/>
        <v>3273.86</v>
      </c>
      <c r="E566" s="3">
        <f>IF(K566=1,VLOOKUP(A565,[1]Plan1!$AQ$43:$AS$500,3),E565)</f>
        <v>3299.07</v>
      </c>
      <c r="F566" s="7">
        <f t="shared" si="237"/>
        <v>40654</v>
      </c>
      <c r="G566" s="8">
        <f t="shared" si="225"/>
        <v>7.7003903648904526E-3</v>
      </c>
      <c r="H566" s="7">
        <f t="shared" si="238"/>
        <v>40682</v>
      </c>
      <c r="I566" s="7">
        <f t="shared" si="226"/>
        <v>40682</v>
      </c>
      <c r="J566" s="1">
        <f t="shared" si="239"/>
        <v>19</v>
      </c>
      <c r="K566" s="1">
        <f t="shared" si="227"/>
        <v>5</v>
      </c>
      <c r="L566" s="2">
        <f t="shared" si="228"/>
        <v>1.0020206899999999</v>
      </c>
      <c r="M566" s="10">
        <f t="shared" si="247"/>
        <v>1.00789975</v>
      </c>
      <c r="N566" s="10">
        <f t="shared" si="244"/>
        <v>1.0964656447374572</v>
      </c>
      <c r="O566" s="2">
        <f t="shared" si="246"/>
        <v>1.09868126</v>
      </c>
      <c r="P566" s="2">
        <f t="shared" si="229"/>
        <v>305524.06375794002</v>
      </c>
      <c r="Q566" s="9">
        <f t="shared" si="223"/>
        <v>0</v>
      </c>
      <c r="R566" s="4">
        <f t="shared" si="230"/>
        <v>0</v>
      </c>
      <c r="S566" s="59">
        <f t="shared" si="231"/>
        <v>0</v>
      </c>
      <c r="T566" s="8">
        <f t="shared" si="240"/>
        <v>6.8500000000000005E-2</v>
      </c>
      <c r="U566" s="9">
        <f t="shared" si="241"/>
        <v>131</v>
      </c>
      <c r="V566" s="9">
        <v>252</v>
      </c>
      <c r="W566" s="10">
        <f t="shared" si="232"/>
        <v>1.0350425089999999</v>
      </c>
      <c r="X566" s="2">
        <f t="shared" si="233"/>
        <v>10706.32975395</v>
      </c>
      <c r="Y566" s="2">
        <v>0</v>
      </c>
      <c r="Z566" s="3">
        <f t="shared" si="245"/>
        <v>0</v>
      </c>
      <c r="AA566" s="1" t="str">
        <f t="shared" si="242"/>
        <v>A+J=</v>
      </c>
      <c r="AB566" s="7">
        <f t="shared" si="243"/>
        <v>40836</v>
      </c>
      <c r="AC566" s="5"/>
      <c r="AD566" s="1"/>
      <c r="AE566" s="7"/>
      <c r="AF566" s="1"/>
      <c r="AG566" s="1"/>
      <c r="AH566" s="1"/>
      <c r="AI566" s="1"/>
      <c r="AJ566" s="4"/>
      <c r="AK566" s="1"/>
      <c r="AL566" s="1"/>
      <c r="AM566" s="1"/>
      <c r="AN566" s="1"/>
      <c r="AO566" s="1"/>
    </row>
    <row r="567" spans="1:41" x14ac:dyDescent="0.2">
      <c r="A567" s="118">
        <f t="shared" si="234"/>
        <v>40663</v>
      </c>
      <c r="B567" s="2">
        <f t="shared" si="224"/>
        <v>316441.27870221995</v>
      </c>
      <c r="C567" s="2">
        <f t="shared" si="235"/>
        <v>278082.52937521</v>
      </c>
      <c r="D567" s="50">
        <f t="shared" si="236"/>
        <v>3273.86</v>
      </c>
      <c r="E567" s="3">
        <f>IF(K567=1,VLOOKUP(A566,[1]Plan1!$AQ$43:$AS$500,3),E566)</f>
        <v>3299.07</v>
      </c>
      <c r="F567" s="7">
        <f t="shared" si="237"/>
        <v>40654</v>
      </c>
      <c r="G567" s="8">
        <f t="shared" si="225"/>
        <v>7.7003903648904526E-3</v>
      </c>
      <c r="H567" s="7">
        <f t="shared" si="238"/>
        <v>40682</v>
      </c>
      <c r="I567" s="7">
        <f t="shared" si="226"/>
        <v>40682</v>
      </c>
      <c r="J567" s="1">
        <f t="shared" si="239"/>
        <v>19</v>
      </c>
      <c r="K567" s="1">
        <f t="shared" si="227"/>
        <v>6</v>
      </c>
      <c r="L567" s="2">
        <f t="shared" si="228"/>
        <v>1.00242532</v>
      </c>
      <c r="M567" s="10">
        <f t="shared" si="247"/>
        <v>1.00789975</v>
      </c>
      <c r="N567" s="10">
        <f t="shared" si="244"/>
        <v>1.0964656447374572</v>
      </c>
      <c r="O567" s="2">
        <f t="shared" si="246"/>
        <v>1.0991249199999999</v>
      </c>
      <c r="P567" s="2">
        <f t="shared" si="229"/>
        <v>305647.43785291997</v>
      </c>
      <c r="Q567" s="9">
        <f t="shared" si="223"/>
        <v>0</v>
      </c>
      <c r="R567" s="4">
        <f t="shared" si="230"/>
        <v>0</v>
      </c>
      <c r="S567" s="59">
        <f t="shared" si="231"/>
        <v>0</v>
      </c>
      <c r="T567" s="8">
        <f t="shared" si="240"/>
        <v>6.8500000000000005E-2</v>
      </c>
      <c r="U567" s="9">
        <f t="shared" si="241"/>
        <v>132</v>
      </c>
      <c r="V567" s="9">
        <v>252</v>
      </c>
      <c r="W567" s="10">
        <f t="shared" si="232"/>
        <v>1.035314678</v>
      </c>
      <c r="X567" s="2">
        <f t="shared" si="233"/>
        <v>10793.840849300001</v>
      </c>
      <c r="Y567" s="2">
        <v>0</v>
      </c>
      <c r="Z567" s="3">
        <f t="shared" si="245"/>
        <v>0</v>
      </c>
      <c r="AA567" s="1" t="str">
        <f t="shared" si="242"/>
        <v>A+J=</v>
      </c>
      <c r="AB567" s="7">
        <f t="shared" si="243"/>
        <v>40836</v>
      </c>
      <c r="AC567" s="5"/>
      <c r="AD567" s="1"/>
      <c r="AE567" s="7"/>
      <c r="AF567" s="1"/>
      <c r="AG567" s="1"/>
      <c r="AH567" s="1"/>
      <c r="AI567" s="1"/>
      <c r="AJ567" s="4"/>
      <c r="AK567" s="1"/>
      <c r="AL567" s="1"/>
      <c r="AM567" s="1"/>
      <c r="AN567" s="1"/>
      <c r="AO567" s="1"/>
    </row>
    <row r="568" spans="1:41" x14ac:dyDescent="0.2">
      <c r="A568" s="118">
        <f t="shared" si="234"/>
        <v>40664</v>
      </c>
      <c r="B568" s="2">
        <f t="shared" si="224"/>
        <v>316441.27870221995</v>
      </c>
      <c r="C568" s="2">
        <f t="shared" si="235"/>
        <v>278082.52937521</v>
      </c>
      <c r="D568" s="50">
        <f t="shared" si="236"/>
        <v>3273.86</v>
      </c>
      <c r="E568" s="3">
        <f>IF(K568=1,VLOOKUP(A567,[1]Plan1!$AQ$43:$AS$500,3),E567)</f>
        <v>3299.07</v>
      </c>
      <c r="F568" s="7">
        <f t="shared" si="237"/>
        <v>40654</v>
      </c>
      <c r="G568" s="8">
        <f t="shared" si="225"/>
        <v>7.7003903648904526E-3</v>
      </c>
      <c r="H568" s="7">
        <f t="shared" si="238"/>
        <v>40682</v>
      </c>
      <c r="I568" s="7">
        <f t="shared" si="226"/>
        <v>40682</v>
      </c>
      <c r="J568" s="1">
        <f t="shared" si="239"/>
        <v>19</v>
      </c>
      <c r="K568" s="1">
        <f t="shared" si="227"/>
        <v>6</v>
      </c>
      <c r="L568" s="2">
        <f t="shared" si="228"/>
        <v>1.00242532</v>
      </c>
      <c r="M568" s="10">
        <f t="shared" si="247"/>
        <v>1.00789975</v>
      </c>
      <c r="N568" s="10">
        <f t="shared" si="244"/>
        <v>1.0964656447374572</v>
      </c>
      <c r="O568" s="2">
        <f t="shared" si="246"/>
        <v>1.0991249199999999</v>
      </c>
      <c r="P568" s="2">
        <f t="shared" si="229"/>
        <v>305647.43785291997</v>
      </c>
      <c r="Q568" s="9">
        <f t="shared" si="223"/>
        <v>0</v>
      </c>
      <c r="R568" s="4">
        <f t="shared" si="230"/>
        <v>0</v>
      </c>
      <c r="S568" s="59">
        <f t="shared" si="231"/>
        <v>0</v>
      </c>
      <c r="T568" s="8">
        <f t="shared" si="240"/>
        <v>6.8500000000000005E-2</v>
      </c>
      <c r="U568" s="9">
        <f t="shared" si="241"/>
        <v>132</v>
      </c>
      <c r="V568" s="9">
        <v>252</v>
      </c>
      <c r="W568" s="10">
        <f t="shared" si="232"/>
        <v>1.035314678</v>
      </c>
      <c r="X568" s="2">
        <f t="shared" si="233"/>
        <v>10793.840849300001</v>
      </c>
      <c r="Y568" s="2">
        <v>0</v>
      </c>
      <c r="Z568" s="3">
        <f t="shared" si="245"/>
        <v>0</v>
      </c>
      <c r="AA568" s="1" t="str">
        <f t="shared" si="242"/>
        <v>A+J=</v>
      </c>
      <c r="AB568" s="7">
        <f t="shared" si="243"/>
        <v>40836</v>
      </c>
      <c r="AC568" s="5"/>
      <c r="AD568" s="1"/>
      <c r="AE568" s="7"/>
      <c r="AF568" s="1"/>
      <c r="AG568" s="1"/>
      <c r="AH568" s="1"/>
      <c r="AI568" s="1"/>
      <c r="AJ568" s="4"/>
      <c r="AK568" s="1"/>
      <c r="AL568" s="1"/>
      <c r="AM568" s="1"/>
      <c r="AN568" s="1"/>
      <c r="AO568" s="1"/>
    </row>
    <row r="569" spans="1:41" x14ac:dyDescent="0.2">
      <c r="A569" s="118">
        <f t="shared" si="234"/>
        <v>40665</v>
      </c>
      <c r="B569" s="2">
        <f t="shared" si="224"/>
        <v>316441.27870221995</v>
      </c>
      <c r="C569" s="2">
        <f t="shared" si="235"/>
        <v>278082.52937521</v>
      </c>
      <c r="D569" s="50">
        <f t="shared" si="236"/>
        <v>3273.86</v>
      </c>
      <c r="E569" s="3">
        <f>IF(K569=1,VLOOKUP(A568,[1]Plan1!$AQ$43:$AS$500,3),E568)</f>
        <v>3299.07</v>
      </c>
      <c r="F569" s="7">
        <f t="shared" si="237"/>
        <v>40654</v>
      </c>
      <c r="G569" s="8">
        <f t="shared" si="225"/>
        <v>7.7003903648904526E-3</v>
      </c>
      <c r="H569" s="7">
        <f t="shared" si="238"/>
        <v>40682</v>
      </c>
      <c r="I569" s="7">
        <f t="shared" si="226"/>
        <v>40682</v>
      </c>
      <c r="J569" s="1">
        <f t="shared" si="239"/>
        <v>19</v>
      </c>
      <c r="K569" s="1">
        <f t="shared" si="227"/>
        <v>6</v>
      </c>
      <c r="L569" s="2">
        <f t="shared" si="228"/>
        <v>1.00242532</v>
      </c>
      <c r="M569" s="10">
        <f t="shared" si="247"/>
        <v>1.00789975</v>
      </c>
      <c r="N569" s="10">
        <f t="shared" si="244"/>
        <v>1.0964656447374572</v>
      </c>
      <c r="O569" s="2">
        <f t="shared" si="246"/>
        <v>1.0991249199999999</v>
      </c>
      <c r="P569" s="2">
        <f t="shared" si="229"/>
        <v>305647.43785291997</v>
      </c>
      <c r="Q569" s="9">
        <f t="shared" si="223"/>
        <v>0</v>
      </c>
      <c r="R569" s="4">
        <f t="shared" si="230"/>
        <v>0</v>
      </c>
      <c r="S569" s="59">
        <f t="shared" si="231"/>
        <v>0</v>
      </c>
      <c r="T569" s="8">
        <f t="shared" si="240"/>
        <v>6.8500000000000005E-2</v>
      </c>
      <c r="U569" s="9">
        <f t="shared" si="241"/>
        <v>132</v>
      </c>
      <c r="V569" s="9">
        <v>252</v>
      </c>
      <c r="W569" s="10">
        <f t="shared" si="232"/>
        <v>1.035314678</v>
      </c>
      <c r="X569" s="2">
        <f t="shared" si="233"/>
        <v>10793.840849300001</v>
      </c>
      <c r="Y569" s="2">
        <v>0</v>
      </c>
      <c r="Z569" s="3">
        <f t="shared" si="245"/>
        <v>0</v>
      </c>
      <c r="AA569" s="1" t="str">
        <f t="shared" si="242"/>
        <v>A+J=</v>
      </c>
      <c r="AB569" s="7">
        <f t="shared" si="243"/>
        <v>40836</v>
      </c>
      <c r="AC569" s="5"/>
      <c r="AD569" s="1"/>
      <c r="AE569" s="7"/>
      <c r="AF569" s="1"/>
      <c r="AG569" s="1"/>
      <c r="AH569" s="1"/>
      <c r="AI569" s="1"/>
      <c r="AJ569" s="4"/>
      <c r="AK569" s="1"/>
      <c r="AL569" s="1"/>
      <c r="AM569" s="1"/>
      <c r="AN569" s="1"/>
      <c r="AO569" s="1"/>
    </row>
    <row r="570" spans="1:41" x14ac:dyDescent="0.2">
      <c r="A570" s="118">
        <f t="shared" si="234"/>
        <v>40666</v>
      </c>
      <c r="B570" s="2">
        <f t="shared" si="224"/>
        <v>316652.30459563999</v>
      </c>
      <c r="C570" s="2">
        <f t="shared" si="235"/>
        <v>278082.52937521</v>
      </c>
      <c r="D570" s="50">
        <f t="shared" si="236"/>
        <v>3273.86</v>
      </c>
      <c r="E570" s="3">
        <f>IF(K570=1,VLOOKUP(A569,[1]Plan1!$AQ$43:$AS$500,3),E569)</f>
        <v>3299.07</v>
      </c>
      <c r="F570" s="7">
        <f t="shared" si="237"/>
        <v>40654</v>
      </c>
      <c r="G570" s="8">
        <f t="shared" si="225"/>
        <v>7.7003903648904526E-3</v>
      </c>
      <c r="H570" s="7">
        <f t="shared" si="238"/>
        <v>40682</v>
      </c>
      <c r="I570" s="7">
        <f t="shared" si="226"/>
        <v>40682</v>
      </c>
      <c r="J570" s="1">
        <f t="shared" si="239"/>
        <v>19</v>
      </c>
      <c r="K570" s="1">
        <f t="shared" si="227"/>
        <v>7</v>
      </c>
      <c r="L570" s="2">
        <f t="shared" si="228"/>
        <v>1.0028301100000001</v>
      </c>
      <c r="M570" s="10">
        <f t="shared" si="247"/>
        <v>1.00789975</v>
      </c>
      <c r="N570" s="10">
        <f t="shared" si="244"/>
        <v>1.0964656447374572</v>
      </c>
      <c r="O570" s="2">
        <f t="shared" si="246"/>
        <v>1.0995687599999999</v>
      </c>
      <c r="P570" s="2">
        <f t="shared" si="229"/>
        <v>305770.86200276</v>
      </c>
      <c r="Q570" s="9">
        <f t="shared" si="223"/>
        <v>0</v>
      </c>
      <c r="R570" s="4">
        <f t="shared" si="230"/>
        <v>0</v>
      </c>
      <c r="S570" s="59">
        <f t="shared" si="231"/>
        <v>0</v>
      </c>
      <c r="T570" s="8">
        <f t="shared" si="240"/>
        <v>6.8500000000000005E-2</v>
      </c>
      <c r="U570" s="9">
        <f t="shared" si="241"/>
        <v>133</v>
      </c>
      <c r="V570" s="9">
        <v>252</v>
      </c>
      <c r="W570" s="10">
        <f t="shared" si="232"/>
        <v>1.0355869179999999</v>
      </c>
      <c r="X570" s="2">
        <f t="shared" si="233"/>
        <v>10881.442592879999</v>
      </c>
      <c r="Y570" s="2">
        <v>0</v>
      </c>
      <c r="Z570" s="3">
        <f t="shared" si="245"/>
        <v>0</v>
      </c>
      <c r="AA570" s="1" t="str">
        <f t="shared" si="242"/>
        <v>A+J=</v>
      </c>
      <c r="AB570" s="7">
        <f t="shared" si="243"/>
        <v>40836</v>
      </c>
      <c r="AC570" s="5"/>
      <c r="AD570" s="1"/>
      <c r="AE570" s="7"/>
      <c r="AF570" s="1"/>
      <c r="AG570" s="1"/>
      <c r="AH570" s="1"/>
      <c r="AI570" s="1"/>
      <c r="AJ570" s="4"/>
      <c r="AK570" s="1"/>
      <c r="AL570" s="1"/>
      <c r="AM570" s="1"/>
      <c r="AN570" s="1"/>
      <c r="AO570" s="1"/>
    </row>
    <row r="571" spans="1:41" x14ac:dyDescent="0.2">
      <c r="A571" s="118">
        <f t="shared" si="234"/>
        <v>40667</v>
      </c>
      <c r="B571" s="2">
        <f t="shared" si="224"/>
        <v>316863.47156521003</v>
      </c>
      <c r="C571" s="2">
        <f t="shared" si="235"/>
        <v>278082.52937521</v>
      </c>
      <c r="D571" s="50">
        <f t="shared" si="236"/>
        <v>3273.86</v>
      </c>
      <c r="E571" s="3">
        <f>IF(K571=1,VLOOKUP(A570,[1]Plan1!$AQ$43:$AS$500,3),E570)</f>
        <v>3299.07</v>
      </c>
      <c r="F571" s="7">
        <f t="shared" si="237"/>
        <v>40654</v>
      </c>
      <c r="G571" s="8">
        <f t="shared" si="225"/>
        <v>7.7003903648904526E-3</v>
      </c>
      <c r="H571" s="7">
        <f t="shared" si="238"/>
        <v>40682</v>
      </c>
      <c r="I571" s="7">
        <f t="shared" si="226"/>
        <v>40682</v>
      </c>
      <c r="J571" s="1">
        <f t="shared" si="239"/>
        <v>19</v>
      </c>
      <c r="K571" s="1">
        <f t="shared" si="227"/>
        <v>8</v>
      </c>
      <c r="L571" s="2">
        <f t="shared" si="228"/>
        <v>1.0032350699999999</v>
      </c>
      <c r="M571" s="10">
        <f t="shared" si="247"/>
        <v>1.00789975</v>
      </c>
      <c r="N571" s="10">
        <f t="shared" si="244"/>
        <v>1.0964656447374572</v>
      </c>
      <c r="O571" s="2">
        <f t="shared" si="246"/>
        <v>1.1000127799999999</v>
      </c>
      <c r="P571" s="2">
        <f t="shared" si="229"/>
        <v>305894.33620745002</v>
      </c>
      <c r="Q571" s="9">
        <f t="shared" si="223"/>
        <v>0</v>
      </c>
      <c r="R571" s="4">
        <f t="shared" si="230"/>
        <v>0</v>
      </c>
      <c r="S571" s="59">
        <f t="shared" si="231"/>
        <v>0</v>
      </c>
      <c r="T571" s="8">
        <f t="shared" si="240"/>
        <v>6.8500000000000005E-2</v>
      </c>
      <c r="U571" s="9">
        <f t="shared" si="241"/>
        <v>134</v>
      </c>
      <c r="V571" s="9">
        <v>252</v>
      </c>
      <c r="W571" s="10">
        <f t="shared" si="232"/>
        <v>1.03585923</v>
      </c>
      <c r="X571" s="2">
        <f t="shared" si="233"/>
        <v>10969.13535776</v>
      </c>
      <c r="Y571" s="2">
        <v>0</v>
      </c>
      <c r="Z571" s="3">
        <f t="shared" si="245"/>
        <v>0</v>
      </c>
      <c r="AA571" s="1" t="str">
        <f t="shared" si="242"/>
        <v>A+J=</v>
      </c>
      <c r="AB571" s="7">
        <f t="shared" si="243"/>
        <v>40836</v>
      </c>
      <c r="AC571" s="5"/>
      <c r="AD571" s="1"/>
      <c r="AE571" s="7"/>
      <c r="AF571" s="1"/>
      <c r="AG571" s="1"/>
      <c r="AH571" s="1"/>
      <c r="AI571" s="1"/>
      <c r="AJ571" s="4"/>
      <c r="AK571" s="1"/>
      <c r="AL571" s="1"/>
      <c r="AM571" s="1"/>
      <c r="AN571" s="1"/>
      <c r="AO571" s="1"/>
    </row>
    <row r="572" spans="1:41" x14ac:dyDescent="0.2">
      <c r="A572" s="118">
        <f t="shared" si="234"/>
        <v>40668</v>
      </c>
      <c r="B572" s="2">
        <f t="shared" si="224"/>
        <v>317074.77967849001</v>
      </c>
      <c r="C572" s="2">
        <f t="shared" si="235"/>
        <v>278082.52937521</v>
      </c>
      <c r="D572" s="50">
        <f t="shared" si="236"/>
        <v>3273.86</v>
      </c>
      <c r="E572" s="3">
        <f>IF(K572=1,VLOOKUP(A571,[1]Plan1!$AQ$43:$AS$500,3),E571)</f>
        <v>3299.07</v>
      </c>
      <c r="F572" s="7">
        <f t="shared" si="237"/>
        <v>40654</v>
      </c>
      <c r="G572" s="8">
        <f t="shared" si="225"/>
        <v>7.7003903648904526E-3</v>
      </c>
      <c r="H572" s="7">
        <f t="shared" si="238"/>
        <v>40682</v>
      </c>
      <c r="I572" s="7">
        <f t="shared" si="226"/>
        <v>40682</v>
      </c>
      <c r="J572" s="1">
        <f t="shared" si="239"/>
        <v>19</v>
      </c>
      <c r="K572" s="1">
        <f t="shared" si="227"/>
        <v>9</v>
      </c>
      <c r="L572" s="2">
        <f t="shared" si="228"/>
        <v>1.00364019</v>
      </c>
      <c r="M572" s="10">
        <f t="shared" si="247"/>
        <v>1.00789975</v>
      </c>
      <c r="N572" s="10">
        <f t="shared" si="244"/>
        <v>1.0964656447374572</v>
      </c>
      <c r="O572" s="2">
        <f t="shared" si="246"/>
        <v>1.1004569799999999</v>
      </c>
      <c r="P572" s="2">
        <f t="shared" si="229"/>
        <v>306017.86046699999</v>
      </c>
      <c r="Q572" s="9">
        <f t="shared" si="223"/>
        <v>0</v>
      </c>
      <c r="R572" s="4">
        <f t="shared" si="230"/>
        <v>0</v>
      </c>
      <c r="S572" s="59">
        <f t="shared" si="231"/>
        <v>0</v>
      </c>
      <c r="T572" s="8">
        <f t="shared" si="240"/>
        <v>6.8500000000000005E-2</v>
      </c>
      <c r="U572" s="9">
        <f t="shared" si="241"/>
        <v>135</v>
      </c>
      <c r="V572" s="9">
        <v>252</v>
      </c>
      <c r="W572" s="10">
        <f t="shared" si="232"/>
        <v>1.0361316140000001</v>
      </c>
      <c r="X572" s="2">
        <f t="shared" si="233"/>
        <v>11056.91921149</v>
      </c>
      <c r="Y572" s="2">
        <v>0</v>
      </c>
      <c r="Z572" s="3">
        <f t="shared" si="245"/>
        <v>0</v>
      </c>
      <c r="AA572" s="1" t="str">
        <f t="shared" si="242"/>
        <v>A+J=</v>
      </c>
      <c r="AB572" s="7">
        <f t="shared" si="243"/>
        <v>40836</v>
      </c>
      <c r="AC572" s="5"/>
      <c r="AD572" s="1"/>
      <c r="AE572" s="7"/>
      <c r="AF572" s="1"/>
      <c r="AG572" s="1"/>
      <c r="AH572" s="1"/>
      <c r="AI572" s="1"/>
      <c r="AJ572" s="4"/>
      <c r="AK572" s="1"/>
      <c r="AL572" s="1"/>
      <c r="AM572" s="1"/>
      <c r="AN572" s="1"/>
      <c r="AO572" s="1"/>
    </row>
    <row r="573" spans="1:41" x14ac:dyDescent="0.2">
      <c r="A573" s="118">
        <f t="shared" si="234"/>
        <v>40669</v>
      </c>
      <c r="B573" s="2">
        <f t="shared" si="224"/>
        <v>317286.22869694</v>
      </c>
      <c r="C573" s="2">
        <f t="shared" si="235"/>
        <v>278082.52937521</v>
      </c>
      <c r="D573" s="50">
        <f t="shared" si="236"/>
        <v>3273.86</v>
      </c>
      <c r="E573" s="3">
        <f>IF(K573=1,VLOOKUP(A572,[1]Plan1!$AQ$43:$AS$500,3),E572)</f>
        <v>3299.07</v>
      </c>
      <c r="F573" s="7">
        <f t="shared" si="237"/>
        <v>40654</v>
      </c>
      <c r="G573" s="8">
        <f t="shared" si="225"/>
        <v>7.7003903648904526E-3</v>
      </c>
      <c r="H573" s="7">
        <f t="shared" si="238"/>
        <v>40682</v>
      </c>
      <c r="I573" s="7">
        <f t="shared" si="226"/>
        <v>40682</v>
      </c>
      <c r="J573" s="1">
        <f t="shared" si="239"/>
        <v>19</v>
      </c>
      <c r="K573" s="1">
        <f t="shared" si="227"/>
        <v>10</v>
      </c>
      <c r="L573" s="2">
        <f t="shared" si="228"/>
        <v>1.0040454700000001</v>
      </c>
      <c r="M573" s="10">
        <f t="shared" si="247"/>
        <v>1.00789975</v>
      </c>
      <c r="N573" s="10">
        <f t="shared" si="244"/>
        <v>1.0964656447374572</v>
      </c>
      <c r="O573" s="2">
        <f t="shared" si="246"/>
        <v>1.1009013599999999</v>
      </c>
      <c r="P573" s="2">
        <f t="shared" si="229"/>
        <v>306141.43478140002</v>
      </c>
      <c r="Q573" s="9">
        <f t="shared" si="223"/>
        <v>0</v>
      </c>
      <c r="R573" s="4">
        <f t="shared" si="230"/>
        <v>0</v>
      </c>
      <c r="S573" s="59">
        <f t="shared" si="231"/>
        <v>0</v>
      </c>
      <c r="T573" s="8">
        <f t="shared" si="240"/>
        <v>6.8500000000000005E-2</v>
      </c>
      <c r="U573" s="9">
        <f t="shared" si="241"/>
        <v>136</v>
      </c>
      <c r="V573" s="9">
        <v>252</v>
      </c>
      <c r="W573" s="10">
        <f t="shared" si="232"/>
        <v>1.036404069</v>
      </c>
      <c r="X573" s="2">
        <f t="shared" si="233"/>
        <v>11144.79391554</v>
      </c>
      <c r="Y573" s="2">
        <v>0</v>
      </c>
      <c r="Z573" s="3">
        <f t="shared" si="245"/>
        <v>0</v>
      </c>
      <c r="AA573" s="1" t="str">
        <f t="shared" si="242"/>
        <v>A+J=</v>
      </c>
      <c r="AB573" s="7">
        <f t="shared" si="243"/>
        <v>40836</v>
      </c>
      <c r="AC573" s="5"/>
      <c r="AD573" s="1"/>
      <c r="AE573" s="7"/>
      <c r="AF573" s="1"/>
      <c r="AG573" s="1"/>
      <c r="AH573" s="1"/>
      <c r="AI573" s="1"/>
      <c r="AJ573" s="4"/>
      <c r="AK573" s="1"/>
      <c r="AL573" s="1"/>
      <c r="AM573" s="1"/>
      <c r="AN573" s="1"/>
      <c r="AO573" s="1"/>
    </row>
    <row r="574" spans="1:41" x14ac:dyDescent="0.2">
      <c r="A574" s="118">
        <f t="shared" si="234"/>
        <v>40670</v>
      </c>
      <c r="B574" s="2">
        <f t="shared" si="224"/>
        <v>317497.81611123</v>
      </c>
      <c r="C574" s="2">
        <f t="shared" si="235"/>
        <v>278082.52937521</v>
      </c>
      <c r="D574" s="50">
        <f t="shared" si="236"/>
        <v>3273.86</v>
      </c>
      <c r="E574" s="3">
        <f>IF(K574=1,VLOOKUP(A573,[1]Plan1!$AQ$43:$AS$500,3),E573)</f>
        <v>3299.07</v>
      </c>
      <c r="F574" s="7">
        <f t="shared" si="237"/>
        <v>40654</v>
      </c>
      <c r="G574" s="8">
        <f t="shared" si="225"/>
        <v>7.7003903648904526E-3</v>
      </c>
      <c r="H574" s="7">
        <f t="shared" si="238"/>
        <v>40682</v>
      </c>
      <c r="I574" s="7">
        <f t="shared" si="226"/>
        <v>40682</v>
      </c>
      <c r="J574" s="1">
        <f t="shared" si="239"/>
        <v>19</v>
      </c>
      <c r="K574" s="1">
        <f t="shared" si="227"/>
        <v>11</v>
      </c>
      <c r="L574" s="2">
        <f t="shared" si="228"/>
        <v>1.0044509100000001</v>
      </c>
      <c r="M574" s="10">
        <f t="shared" si="247"/>
        <v>1.00789975</v>
      </c>
      <c r="N574" s="10">
        <f t="shared" si="244"/>
        <v>1.0964656447374572</v>
      </c>
      <c r="O574" s="2">
        <f t="shared" si="246"/>
        <v>1.10134591</v>
      </c>
      <c r="P574" s="2">
        <f t="shared" si="229"/>
        <v>306265.05636983999</v>
      </c>
      <c r="Q574" s="9">
        <f t="shared" si="223"/>
        <v>0</v>
      </c>
      <c r="R574" s="4">
        <f t="shared" si="230"/>
        <v>0</v>
      </c>
      <c r="S574" s="59">
        <f t="shared" si="231"/>
        <v>0</v>
      </c>
      <c r="T574" s="8">
        <f t="shared" si="240"/>
        <v>6.8500000000000005E-2</v>
      </c>
      <c r="U574" s="9">
        <f t="shared" si="241"/>
        <v>137</v>
      </c>
      <c r="V574" s="9">
        <v>252</v>
      </c>
      <c r="W574" s="10">
        <f t="shared" si="232"/>
        <v>1.036676596</v>
      </c>
      <c r="X574" s="2">
        <f t="shared" si="233"/>
        <v>11232.75974139</v>
      </c>
      <c r="Y574" s="2">
        <v>0</v>
      </c>
      <c r="Z574" s="3">
        <f t="shared" si="245"/>
        <v>0</v>
      </c>
      <c r="AA574" s="1" t="str">
        <f t="shared" si="242"/>
        <v>A+J=</v>
      </c>
      <c r="AB574" s="7">
        <f t="shared" si="243"/>
        <v>40836</v>
      </c>
      <c r="AC574" s="5"/>
      <c r="AD574" s="1"/>
      <c r="AE574" s="7"/>
      <c r="AF574" s="1"/>
      <c r="AG574" s="1"/>
      <c r="AH574" s="1"/>
      <c r="AI574" s="1"/>
      <c r="AJ574" s="4"/>
      <c r="AK574" s="1"/>
      <c r="AL574" s="1"/>
      <c r="AM574" s="1"/>
      <c r="AN574" s="1"/>
      <c r="AO574" s="1"/>
    </row>
    <row r="575" spans="1:41" x14ac:dyDescent="0.2">
      <c r="A575" s="118">
        <f t="shared" si="234"/>
        <v>40671</v>
      </c>
      <c r="B575" s="2">
        <f t="shared" si="224"/>
        <v>317497.81611123</v>
      </c>
      <c r="C575" s="2">
        <f t="shared" si="235"/>
        <v>278082.52937521</v>
      </c>
      <c r="D575" s="50">
        <f t="shared" si="236"/>
        <v>3273.86</v>
      </c>
      <c r="E575" s="3">
        <f>IF(K575=1,VLOOKUP(A574,[1]Plan1!$AQ$43:$AS$500,3),E574)</f>
        <v>3299.07</v>
      </c>
      <c r="F575" s="7">
        <f t="shared" si="237"/>
        <v>40654</v>
      </c>
      <c r="G575" s="8">
        <f t="shared" si="225"/>
        <v>7.7003903648904526E-3</v>
      </c>
      <c r="H575" s="7">
        <f t="shared" si="238"/>
        <v>40682</v>
      </c>
      <c r="I575" s="7">
        <f t="shared" si="226"/>
        <v>40682</v>
      </c>
      <c r="J575" s="1">
        <f t="shared" si="239"/>
        <v>19</v>
      </c>
      <c r="K575" s="1">
        <f t="shared" si="227"/>
        <v>11</v>
      </c>
      <c r="L575" s="2">
        <f t="shared" si="228"/>
        <v>1.0044509100000001</v>
      </c>
      <c r="M575" s="10">
        <f t="shared" si="247"/>
        <v>1.00789975</v>
      </c>
      <c r="N575" s="10">
        <f t="shared" si="244"/>
        <v>1.0964656447374572</v>
      </c>
      <c r="O575" s="2">
        <f t="shared" si="246"/>
        <v>1.10134591</v>
      </c>
      <c r="P575" s="2">
        <f t="shared" si="229"/>
        <v>306265.05636983999</v>
      </c>
      <c r="Q575" s="9">
        <f t="shared" si="223"/>
        <v>0</v>
      </c>
      <c r="R575" s="4">
        <f t="shared" si="230"/>
        <v>0</v>
      </c>
      <c r="S575" s="59">
        <f t="shared" si="231"/>
        <v>0</v>
      </c>
      <c r="T575" s="8">
        <f t="shared" si="240"/>
        <v>6.8500000000000005E-2</v>
      </c>
      <c r="U575" s="9">
        <f t="shared" si="241"/>
        <v>137</v>
      </c>
      <c r="V575" s="9">
        <v>252</v>
      </c>
      <c r="W575" s="10">
        <f t="shared" si="232"/>
        <v>1.036676596</v>
      </c>
      <c r="X575" s="2">
        <f t="shared" si="233"/>
        <v>11232.75974139</v>
      </c>
      <c r="Y575" s="2">
        <v>0</v>
      </c>
      <c r="Z575" s="3">
        <f t="shared" si="245"/>
        <v>0</v>
      </c>
      <c r="AA575" s="1" t="str">
        <f t="shared" si="242"/>
        <v>A+J=</v>
      </c>
      <c r="AB575" s="7">
        <f t="shared" si="243"/>
        <v>40836</v>
      </c>
      <c r="AC575" s="5"/>
      <c r="AD575" s="1"/>
      <c r="AE575" s="7"/>
      <c r="AF575" s="1"/>
      <c r="AG575" s="1"/>
      <c r="AH575" s="1"/>
      <c r="AI575" s="1"/>
      <c r="AJ575" s="4"/>
      <c r="AK575" s="1"/>
      <c r="AL575" s="1"/>
      <c r="AM575" s="1"/>
      <c r="AN575" s="1"/>
      <c r="AO575" s="1"/>
    </row>
    <row r="576" spans="1:41" x14ac:dyDescent="0.2">
      <c r="A576" s="118">
        <f t="shared" si="234"/>
        <v>40672</v>
      </c>
      <c r="B576" s="2">
        <f t="shared" si="224"/>
        <v>317497.81611123</v>
      </c>
      <c r="C576" s="2">
        <f t="shared" si="235"/>
        <v>278082.52937521</v>
      </c>
      <c r="D576" s="50">
        <f t="shared" si="236"/>
        <v>3273.86</v>
      </c>
      <c r="E576" s="3">
        <f>IF(K576=1,VLOOKUP(A575,[1]Plan1!$AQ$43:$AS$500,3),E575)</f>
        <v>3299.07</v>
      </c>
      <c r="F576" s="7">
        <f t="shared" si="237"/>
        <v>40654</v>
      </c>
      <c r="G576" s="8">
        <f t="shared" si="225"/>
        <v>7.7003903648904526E-3</v>
      </c>
      <c r="H576" s="7">
        <f t="shared" si="238"/>
        <v>40682</v>
      </c>
      <c r="I576" s="7">
        <f t="shared" si="226"/>
        <v>40682</v>
      </c>
      <c r="J576" s="1">
        <f t="shared" si="239"/>
        <v>19</v>
      </c>
      <c r="K576" s="1">
        <f t="shared" si="227"/>
        <v>11</v>
      </c>
      <c r="L576" s="2">
        <f t="shared" si="228"/>
        <v>1.0044509100000001</v>
      </c>
      <c r="M576" s="10">
        <f t="shared" si="247"/>
        <v>1.00789975</v>
      </c>
      <c r="N576" s="10">
        <f t="shared" si="244"/>
        <v>1.0964656447374572</v>
      </c>
      <c r="O576" s="2">
        <f t="shared" si="246"/>
        <v>1.10134591</v>
      </c>
      <c r="P576" s="2">
        <f t="shared" si="229"/>
        <v>306265.05636983999</v>
      </c>
      <c r="Q576" s="9">
        <f t="shared" si="223"/>
        <v>0</v>
      </c>
      <c r="R576" s="4">
        <f t="shared" si="230"/>
        <v>0</v>
      </c>
      <c r="S576" s="59">
        <f t="shared" si="231"/>
        <v>0</v>
      </c>
      <c r="T576" s="8">
        <f t="shared" si="240"/>
        <v>6.8500000000000005E-2</v>
      </c>
      <c r="U576" s="9">
        <f t="shared" si="241"/>
        <v>137</v>
      </c>
      <c r="V576" s="9">
        <v>252</v>
      </c>
      <c r="W576" s="10">
        <f t="shared" si="232"/>
        <v>1.036676596</v>
      </c>
      <c r="X576" s="2">
        <f t="shared" si="233"/>
        <v>11232.75974139</v>
      </c>
      <c r="Y576" s="2">
        <v>0</v>
      </c>
      <c r="Z576" s="3">
        <f t="shared" si="245"/>
        <v>0</v>
      </c>
      <c r="AA576" s="1" t="str">
        <f t="shared" si="242"/>
        <v>A+J=</v>
      </c>
      <c r="AB576" s="7">
        <f t="shared" si="243"/>
        <v>40836</v>
      </c>
      <c r="AC576" s="5"/>
      <c r="AD576" s="1"/>
      <c r="AE576" s="7"/>
      <c r="AF576" s="1"/>
      <c r="AG576" s="1"/>
      <c r="AH576" s="1"/>
      <c r="AI576" s="1"/>
      <c r="AJ576" s="4"/>
      <c r="AK576" s="1"/>
      <c r="AL576" s="1"/>
      <c r="AM576" s="1"/>
      <c r="AN576" s="1"/>
      <c r="AO576" s="1"/>
    </row>
    <row r="577" spans="1:41" x14ac:dyDescent="0.2">
      <c r="A577" s="118">
        <f t="shared" si="234"/>
        <v>40673</v>
      </c>
      <c r="B577" s="2">
        <f t="shared" si="224"/>
        <v>317709.54775385</v>
      </c>
      <c r="C577" s="2">
        <f t="shared" si="235"/>
        <v>278082.52937521</v>
      </c>
      <c r="D577" s="50">
        <f t="shared" si="236"/>
        <v>3273.86</v>
      </c>
      <c r="E577" s="3">
        <f>IF(K577=1,VLOOKUP(A576,[1]Plan1!$AQ$43:$AS$500,3),E576)</f>
        <v>3299.07</v>
      </c>
      <c r="F577" s="7">
        <f t="shared" si="237"/>
        <v>40654</v>
      </c>
      <c r="G577" s="8">
        <f t="shared" si="225"/>
        <v>7.7003903648904526E-3</v>
      </c>
      <c r="H577" s="7">
        <f t="shared" si="238"/>
        <v>40682</v>
      </c>
      <c r="I577" s="7">
        <f t="shared" si="226"/>
        <v>40682</v>
      </c>
      <c r="J577" s="1">
        <f t="shared" si="239"/>
        <v>19</v>
      </c>
      <c r="K577" s="1">
        <f t="shared" si="227"/>
        <v>12</v>
      </c>
      <c r="L577" s="2">
        <f t="shared" si="228"/>
        <v>1.0048565199999999</v>
      </c>
      <c r="M577" s="10">
        <f t="shared" si="247"/>
        <v>1.00789975</v>
      </c>
      <c r="N577" s="10">
        <f t="shared" si="244"/>
        <v>1.0964656447374572</v>
      </c>
      <c r="O577" s="2">
        <f t="shared" si="246"/>
        <v>1.1017906500000001</v>
      </c>
      <c r="P577" s="2">
        <f t="shared" si="229"/>
        <v>306388.73079394997</v>
      </c>
      <c r="Q577" s="9">
        <f t="shared" si="223"/>
        <v>0</v>
      </c>
      <c r="R577" s="4">
        <f t="shared" si="230"/>
        <v>0</v>
      </c>
      <c r="S577" s="59">
        <f t="shared" si="231"/>
        <v>0</v>
      </c>
      <c r="T577" s="8">
        <f t="shared" si="240"/>
        <v>6.8500000000000005E-2</v>
      </c>
      <c r="U577" s="9">
        <f t="shared" si="241"/>
        <v>138</v>
      </c>
      <c r="V577" s="9">
        <v>252</v>
      </c>
      <c r="W577" s="10">
        <f t="shared" si="232"/>
        <v>1.036949195</v>
      </c>
      <c r="X577" s="2">
        <f t="shared" si="233"/>
        <v>11320.816959899999</v>
      </c>
      <c r="Y577" s="2">
        <v>0</v>
      </c>
      <c r="Z577" s="3">
        <f t="shared" si="245"/>
        <v>0</v>
      </c>
      <c r="AA577" s="1" t="str">
        <f t="shared" si="242"/>
        <v>A+J=</v>
      </c>
      <c r="AB577" s="7">
        <f t="shared" si="243"/>
        <v>40836</v>
      </c>
      <c r="AC577" s="5"/>
      <c r="AD577" s="1"/>
      <c r="AE577" s="7"/>
      <c r="AF577" s="1"/>
      <c r="AG577" s="1"/>
      <c r="AH577" s="1"/>
      <c r="AI577" s="1"/>
      <c r="AJ577" s="4"/>
      <c r="AK577" s="1"/>
      <c r="AL577" s="1"/>
      <c r="AM577" s="1"/>
      <c r="AN577" s="1"/>
      <c r="AO577" s="1"/>
    </row>
    <row r="578" spans="1:41" x14ac:dyDescent="0.2">
      <c r="A578" s="118">
        <f t="shared" si="234"/>
        <v>40674</v>
      </c>
      <c r="B578" s="2">
        <f t="shared" si="224"/>
        <v>317921.42050390004</v>
      </c>
      <c r="C578" s="2">
        <f t="shared" si="235"/>
        <v>278082.52937521</v>
      </c>
      <c r="D578" s="50">
        <f t="shared" si="236"/>
        <v>3273.86</v>
      </c>
      <c r="E578" s="3">
        <f>IF(K578=1,VLOOKUP(A577,[1]Plan1!$AQ$43:$AS$500,3),E577)</f>
        <v>3299.07</v>
      </c>
      <c r="F578" s="7">
        <f t="shared" si="237"/>
        <v>40654</v>
      </c>
      <c r="G578" s="8">
        <f t="shared" si="225"/>
        <v>7.7003903648904526E-3</v>
      </c>
      <c r="H578" s="7">
        <f t="shared" si="238"/>
        <v>40682</v>
      </c>
      <c r="I578" s="7">
        <f t="shared" si="226"/>
        <v>40682</v>
      </c>
      <c r="J578" s="1">
        <f t="shared" si="239"/>
        <v>19</v>
      </c>
      <c r="K578" s="1">
        <f t="shared" si="227"/>
        <v>13</v>
      </c>
      <c r="L578" s="2">
        <f t="shared" si="228"/>
        <v>1.0052623000000001</v>
      </c>
      <c r="M578" s="10">
        <f t="shared" si="247"/>
        <v>1.00789975</v>
      </c>
      <c r="N578" s="10">
        <f t="shared" si="244"/>
        <v>1.0964656447374572</v>
      </c>
      <c r="O578" s="2">
        <f t="shared" si="246"/>
        <v>1.1022355699999999</v>
      </c>
      <c r="P578" s="2">
        <f t="shared" si="229"/>
        <v>306512.45527292002</v>
      </c>
      <c r="Q578" s="9">
        <f t="shared" si="223"/>
        <v>0</v>
      </c>
      <c r="R578" s="4">
        <f t="shared" si="230"/>
        <v>0</v>
      </c>
      <c r="S578" s="59">
        <f t="shared" si="231"/>
        <v>0</v>
      </c>
      <c r="T578" s="8">
        <f t="shared" si="240"/>
        <v>6.8500000000000005E-2</v>
      </c>
      <c r="U578" s="9">
        <f t="shared" si="241"/>
        <v>139</v>
      </c>
      <c r="V578" s="9">
        <v>252</v>
      </c>
      <c r="W578" s="10">
        <f t="shared" si="232"/>
        <v>1.037221865</v>
      </c>
      <c r="X578" s="2">
        <f t="shared" si="233"/>
        <v>11408.96523098</v>
      </c>
      <c r="Y578" s="2">
        <v>0</v>
      </c>
      <c r="Z578" s="3">
        <f t="shared" si="245"/>
        <v>0</v>
      </c>
      <c r="AA578" s="1" t="str">
        <f t="shared" si="242"/>
        <v>A+J=</v>
      </c>
      <c r="AB578" s="7">
        <f t="shared" si="243"/>
        <v>40836</v>
      </c>
      <c r="AC578" s="5"/>
      <c r="AD578" s="1"/>
      <c r="AE578" s="7"/>
      <c r="AF578" s="1"/>
      <c r="AG578" s="1"/>
      <c r="AH578" s="1"/>
      <c r="AI578" s="1"/>
      <c r="AJ578" s="4"/>
      <c r="AK578" s="1"/>
      <c r="AL578" s="1"/>
      <c r="AM578" s="1"/>
      <c r="AN578" s="1"/>
      <c r="AO578" s="1"/>
    </row>
    <row r="579" spans="1:41" x14ac:dyDescent="0.2">
      <c r="A579" s="118">
        <f t="shared" si="234"/>
        <v>40675</v>
      </c>
      <c r="B579" s="2">
        <f t="shared" si="224"/>
        <v>318133.43473531003</v>
      </c>
      <c r="C579" s="2">
        <f t="shared" si="235"/>
        <v>278082.52937521</v>
      </c>
      <c r="D579" s="50">
        <f t="shared" si="236"/>
        <v>3273.86</v>
      </c>
      <c r="E579" s="3">
        <f>IF(K579=1,VLOOKUP(A578,[1]Plan1!$AQ$43:$AS$500,3),E578)</f>
        <v>3299.07</v>
      </c>
      <c r="F579" s="7">
        <f t="shared" si="237"/>
        <v>40654</v>
      </c>
      <c r="G579" s="8">
        <f t="shared" si="225"/>
        <v>7.7003903648904526E-3</v>
      </c>
      <c r="H579" s="7">
        <f t="shared" si="238"/>
        <v>40682</v>
      </c>
      <c r="I579" s="7">
        <f t="shared" si="226"/>
        <v>40682</v>
      </c>
      <c r="J579" s="1">
        <f t="shared" si="239"/>
        <v>19</v>
      </c>
      <c r="K579" s="1">
        <f t="shared" si="227"/>
        <v>14</v>
      </c>
      <c r="L579" s="2">
        <f t="shared" si="228"/>
        <v>1.0056682400000001</v>
      </c>
      <c r="M579" s="10">
        <f t="shared" si="247"/>
        <v>1.00789975</v>
      </c>
      <c r="N579" s="10">
        <f t="shared" si="244"/>
        <v>1.0964656447374572</v>
      </c>
      <c r="O579" s="2">
        <f t="shared" si="246"/>
        <v>1.10268067</v>
      </c>
      <c r="P579" s="2">
        <f t="shared" si="229"/>
        <v>306636.22980675002</v>
      </c>
      <c r="Q579" s="9">
        <f t="shared" si="223"/>
        <v>0</v>
      </c>
      <c r="R579" s="4">
        <f t="shared" si="230"/>
        <v>0</v>
      </c>
      <c r="S579" s="59">
        <f t="shared" si="231"/>
        <v>0</v>
      </c>
      <c r="T579" s="8">
        <f t="shared" si="240"/>
        <v>6.8500000000000005E-2</v>
      </c>
      <c r="U579" s="9">
        <f t="shared" si="241"/>
        <v>140</v>
      </c>
      <c r="V579" s="9">
        <v>252</v>
      </c>
      <c r="W579" s="10">
        <f t="shared" si="232"/>
        <v>1.037494607</v>
      </c>
      <c r="X579" s="2">
        <f t="shared" si="233"/>
        <v>11497.204928560001</v>
      </c>
      <c r="Y579" s="2">
        <v>0</v>
      </c>
      <c r="Z579" s="3">
        <f t="shared" si="245"/>
        <v>0</v>
      </c>
      <c r="AA579" s="1" t="str">
        <f t="shared" si="242"/>
        <v>A+J=</v>
      </c>
      <c r="AB579" s="7">
        <f t="shared" si="243"/>
        <v>40836</v>
      </c>
      <c r="AC579" s="5"/>
      <c r="AD579" s="1"/>
      <c r="AE579" s="7"/>
      <c r="AF579" s="1"/>
      <c r="AG579" s="1"/>
      <c r="AH579" s="1"/>
      <c r="AI579" s="1"/>
      <c r="AJ579" s="4"/>
      <c r="AK579" s="1"/>
      <c r="AL579" s="1"/>
      <c r="AM579" s="1"/>
      <c r="AN579" s="1"/>
      <c r="AO579" s="1"/>
    </row>
    <row r="580" spans="1:41" x14ac:dyDescent="0.2">
      <c r="A580" s="118">
        <f t="shared" si="234"/>
        <v>40676</v>
      </c>
      <c r="B580" s="2">
        <f t="shared" si="224"/>
        <v>318345.58762990998</v>
      </c>
      <c r="C580" s="2">
        <f t="shared" si="235"/>
        <v>278082.52937521</v>
      </c>
      <c r="D580" s="50">
        <f t="shared" si="236"/>
        <v>3273.86</v>
      </c>
      <c r="E580" s="3">
        <f>IF(K580=1,VLOOKUP(A579,[1]Plan1!$AQ$43:$AS$500,3),E579)</f>
        <v>3299.07</v>
      </c>
      <c r="F580" s="7">
        <f t="shared" si="237"/>
        <v>40654</v>
      </c>
      <c r="G580" s="8">
        <f t="shared" si="225"/>
        <v>7.7003903648904526E-3</v>
      </c>
      <c r="H580" s="7">
        <f t="shared" si="238"/>
        <v>40682</v>
      </c>
      <c r="I580" s="7">
        <f t="shared" si="226"/>
        <v>40682</v>
      </c>
      <c r="J580" s="1">
        <f t="shared" si="239"/>
        <v>19</v>
      </c>
      <c r="K580" s="1">
        <f t="shared" si="227"/>
        <v>15</v>
      </c>
      <c r="L580" s="2">
        <f t="shared" si="228"/>
        <v>1.0060743400000001</v>
      </c>
      <c r="M580" s="10">
        <f t="shared" si="247"/>
        <v>1.00789975</v>
      </c>
      <c r="N580" s="10">
        <f t="shared" si="244"/>
        <v>1.0964656447374572</v>
      </c>
      <c r="O580" s="2">
        <f t="shared" si="246"/>
        <v>1.10312594</v>
      </c>
      <c r="P580" s="2">
        <f t="shared" si="229"/>
        <v>306760.0516146</v>
      </c>
      <c r="Q580" s="9">
        <f t="shared" si="223"/>
        <v>0</v>
      </c>
      <c r="R580" s="4">
        <f t="shared" si="230"/>
        <v>0</v>
      </c>
      <c r="S580" s="59">
        <f t="shared" si="231"/>
        <v>0</v>
      </c>
      <c r="T580" s="8">
        <f t="shared" si="240"/>
        <v>6.8500000000000005E-2</v>
      </c>
      <c r="U580" s="9">
        <f t="shared" si="241"/>
        <v>141</v>
      </c>
      <c r="V580" s="9">
        <v>252</v>
      </c>
      <c r="W580" s="10">
        <f t="shared" si="232"/>
        <v>1.0377674210000001</v>
      </c>
      <c r="X580" s="2">
        <f t="shared" si="233"/>
        <v>11585.536015309999</v>
      </c>
      <c r="Y580" s="2">
        <v>0</v>
      </c>
      <c r="Z580" s="3">
        <f t="shared" si="245"/>
        <v>0</v>
      </c>
      <c r="AA580" s="1" t="str">
        <f t="shared" si="242"/>
        <v>A+J=</v>
      </c>
      <c r="AB580" s="7">
        <f t="shared" si="243"/>
        <v>40836</v>
      </c>
      <c r="AC580" s="5"/>
      <c r="AD580" s="1"/>
      <c r="AE580" s="7"/>
      <c r="AF580" s="1"/>
      <c r="AG580" s="1"/>
      <c r="AH580" s="1"/>
      <c r="AI580" s="1"/>
      <c r="AJ580" s="4"/>
      <c r="AK580" s="1"/>
      <c r="AL580" s="1"/>
      <c r="AM580" s="1"/>
      <c r="AN580" s="1"/>
      <c r="AO580" s="1"/>
    </row>
    <row r="581" spans="1:41" x14ac:dyDescent="0.2">
      <c r="A581" s="118">
        <f t="shared" si="234"/>
        <v>40677</v>
      </c>
      <c r="B581" s="2">
        <f t="shared" si="224"/>
        <v>318557.88213975</v>
      </c>
      <c r="C581" s="2">
        <f t="shared" si="235"/>
        <v>278082.52937521</v>
      </c>
      <c r="D581" s="50">
        <f t="shared" si="236"/>
        <v>3273.86</v>
      </c>
      <c r="E581" s="3">
        <f>IF(K581=1,VLOOKUP(A580,[1]Plan1!$AQ$43:$AS$500,3),E580)</f>
        <v>3299.07</v>
      </c>
      <c r="F581" s="7">
        <f t="shared" si="237"/>
        <v>40654</v>
      </c>
      <c r="G581" s="8">
        <f t="shared" si="225"/>
        <v>7.7003903648904526E-3</v>
      </c>
      <c r="H581" s="7">
        <f t="shared" si="238"/>
        <v>40682</v>
      </c>
      <c r="I581" s="7">
        <f t="shared" si="226"/>
        <v>40682</v>
      </c>
      <c r="J581" s="1">
        <f t="shared" si="239"/>
        <v>19</v>
      </c>
      <c r="K581" s="1">
        <f t="shared" si="227"/>
        <v>16</v>
      </c>
      <c r="L581" s="2">
        <f t="shared" si="228"/>
        <v>1.0064805999999999</v>
      </c>
      <c r="M581" s="10">
        <f t="shared" si="247"/>
        <v>1.00789975</v>
      </c>
      <c r="N581" s="10">
        <f t="shared" si="244"/>
        <v>1.0964656447374572</v>
      </c>
      <c r="O581" s="2">
        <f t="shared" si="246"/>
        <v>1.1035713899999999</v>
      </c>
      <c r="P581" s="2">
        <f t="shared" si="229"/>
        <v>306883.92347730999</v>
      </c>
      <c r="Q581" s="9">
        <f t="shared" si="223"/>
        <v>0</v>
      </c>
      <c r="R581" s="4">
        <f t="shared" si="230"/>
        <v>0</v>
      </c>
      <c r="S581" s="59">
        <f t="shared" si="231"/>
        <v>0</v>
      </c>
      <c r="T581" s="8">
        <f t="shared" si="240"/>
        <v>6.8500000000000005E-2</v>
      </c>
      <c r="U581" s="9">
        <f t="shared" si="241"/>
        <v>142</v>
      </c>
      <c r="V581" s="9">
        <v>252</v>
      </c>
      <c r="W581" s="10">
        <f t="shared" si="232"/>
        <v>1.0380403069999999</v>
      </c>
      <c r="X581" s="2">
        <f t="shared" si="233"/>
        <v>11673.95866244</v>
      </c>
      <c r="Y581" s="2">
        <v>0</v>
      </c>
      <c r="Z581" s="3">
        <f t="shared" si="245"/>
        <v>0</v>
      </c>
      <c r="AA581" s="1" t="str">
        <f t="shared" si="242"/>
        <v>A+J=</v>
      </c>
      <c r="AB581" s="7">
        <f t="shared" si="243"/>
        <v>40836</v>
      </c>
      <c r="AC581" s="5"/>
      <c r="AD581" s="1"/>
      <c r="AE581" s="7"/>
      <c r="AF581" s="1"/>
      <c r="AG581" s="1"/>
      <c r="AH581" s="1"/>
      <c r="AI581" s="1"/>
      <c r="AJ581" s="4"/>
      <c r="AK581" s="1"/>
      <c r="AL581" s="1"/>
      <c r="AM581" s="1"/>
      <c r="AN581" s="1"/>
      <c r="AO581" s="1"/>
    </row>
    <row r="582" spans="1:41" x14ac:dyDescent="0.2">
      <c r="A582" s="118">
        <f t="shared" si="234"/>
        <v>40678</v>
      </c>
      <c r="B582" s="2">
        <f t="shared" si="224"/>
        <v>318557.88213975</v>
      </c>
      <c r="C582" s="2">
        <f t="shared" si="235"/>
        <v>278082.52937521</v>
      </c>
      <c r="D582" s="50">
        <f t="shared" si="236"/>
        <v>3273.86</v>
      </c>
      <c r="E582" s="3">
        <f>IF(K582=1,VLOOKUP(A581,[1]Plan1!$AQ$43:$AS$500,3),E581)</f>
        <v>3299.07</v>
      </c>
      <c r="F582" s="7">
        <f t="shared" si="237"/>
        <v>40654</v>
      </c>
      <c r="G582" s="8">
        <f t="shared" si="225"/>
        <v>7.7003903648904526E-3</v>
      </c>
      <c r="H582" s="7">
        <f t="shared" si="238"/>
        <v>40714</v>
      </c>
      <c r="I582" s="7">
        <f t="shared" si="226"/>
        <v>40682</v>
      </c>
      <c r="J582" s="1">
        <f t="shared" si="239"/>
        <v>19</v>
      </c>
      <c r="K582" s="1">
        <f t="shared" si="227"/>
        <v>16</v>
      </c>
      <c r="L582" s="2">
        <f t="shared" si="228"/>
        <v>1.0064805999999999</v>
      </c>
      <c r="M582" s="10">
        <f t="shared" si="247"/>
        <v>1.00789975</v>
      </c>
      <c r="N582" s="10">
        <f t="shared" si="244"/>
        <v>1.0964656447374572</v>
      </c>
      <c r="O582" s="2">
        <f t="shared" si="246"/>
        <v>1.1035713899999999</v>
      </c>
      <c r="P582" s="2">
        <f t="shared" si="229"/>
        <v>306883.92347730999</v>
      </c>
      <c r="Q582" s="9">
        <f t="shared" si="223"/>
        <v>0</v>
      </c>
      <c r="R582" s="4">
        <f t="shared" si="230"/>
        <v>0</v>
      </c>
      <c r="S582" s="59">
        <f t="shared" si="231"/>
        <v>0</v>
      </c>
      <c r="T582" s="8">
        <f t="shared" si="240"/>
        <v>6.8500000000000005E-2</v>
      </c>
      <c r="U582" s="9">
        <f t="shared" si="241"/>
        <v>142</v>
      </c>
      <c r="V582" s="9">
        <v>252</v>
      </c>
      <c r="W582" s="10">
        <f t="shared" si="232"/>
        <v>1.0380403069999999</v>
      </c>
      <c r="X582" s="2">
        <f t="shared" si="233"/>
        <v>11673.95866244</v>
      </c>
      <c r="Y582" s="2">
        <v>0</v>
      </c>
      <c r="Z582" s="3">
        <f t="shared" si="245"/>
        <v>0</v>
      </c>
      <c r="AA582" s="1" t="str">
        <f t="shared" si="242"/>
        <v>A+J=</v>
      </c>
      <c r="AB582" s="7">
        <f t="shared" si="243"/>
        <v>40836</v>
      </c>
      <c r="AC582" s="5"/>
      <c r="AD582" s="1"/>
      <c r="AE582" s="7"/>
      <c r="AF582" s="1"/>
      <c r="AG582" s="1"/>
      <c r="AH582" s="1"/>
      <c r="AI582" s="1"/>
      <c r="AJ582" s="4"/>
      <c r="AK582" s="1"/>
      <c r="AL582" s="1"/>
      <c r="AM582" s="1"/>
      <c r="AN582" s="1"/>
      <c r="AO582" s="1"/>
    </row>
    <row r="583" spans="1:41" x14ac:dyDescent="0.2">
      <c r="A583" s="118">
        <f t="shared" si="234"/>
        <v>40679</v>
      </c>
      <c r="B583" s="2">
        <f t="shared" si="224"/>
        <v>318557.88213975</v>
      </c>
      <c r="C583" s="2">
        <f t="shared" si="235"/>
        <v>278082.52937521</v>
      </c>
      <c r="D583" s="50">
        <f t="shared" si="236"/>
        <v>3273.86</v>
      </c>
      <c r="E583" s="3">
        <f>IF(K583=1,VLOOKUP(A582,[1]Plan1!$AQ$43:$AS$500,3),E582)</f>
        <v>3299.07</v>
      </c>
      <c r="F583" s="7">
        <f t="shared" si="237"/>
        <v>40654</v>
      </c>
      <c r="G583" s="8">
        <f t="shared" si="225"/>
        <v>7.7003903648904526E-3</v>
      </c>
      <c r="H583" s="7">
        <f t="shared" si="238"/>
        <v>40714</v>
      </c>
      <c r="I583" s="7">
        <f t="shared" si="226"/>
        <v>40682</v>
      </c>
      <c r="J583" s="1">
        <f t="shared" si="239"/>
        <v>19</v>
      </c>
      <c r="K583" s="1">
        <f t="shared" si="227"/>
        <v>16</v>
      </c>
      <c r="L583" s="2">
        <f t="shared" si="228"/>
        <v>1.0064805999999999</v>
      </c>
      <c r="M583" s="10">
        <f t="shared" si="247"/>
        <v>1.00789975</v>
      </c>
      <c r="N583" s="10">
        <f t="shared" si="244"/>
        <v>1.0964656447374572</v>
      </c>
      <c r="O583" s="2">
        <f t="shared" si="246"/>
        <v>1.1035713899999999</v>
      </c>
      <c r="P583" s="2">
        <f t="shared" si="229"/>
        <v>306883.92347730999</v>
      </c>
      <c r="Q583" s="9">
        <f t="shared" si="223"/>
        <v>0</v>
      </c>
      <c r="R583" s="4">
        <f t="shared" si="230"/>
        <v>0</v>
      </c>
      <c r="S583" s="59">
        <f t="shared" si="231"/>
        <v>0</v>
      </c>
      <c r="T583" s="8">
        <f t="shared" si="240"/>
        <v>6.8500000000000005E-2</v>
      </c>
      <c r="U583" s="9">
        <f t="shared" si="241"/>
        <v>142</v>
      </c>
      <c r="V583" s="9">
        <v>252</v>
      </c>
      <c r="W583" s="10">
        <f t="shared" si="232"/>
        <v>1.0380403069999999</v>
      </c>
      <c r="X583" s="2">
        <f t="shared" si="233"/>
        <v>11673.95866244</v>
      </c>
      <c r="Y583" s="2">
        <v>0</v>
      </c>
      <c r="Z583" s="3">
        <f t="shared" si="245"/>
        <v>0</v>
      </c>
      <c r="AA583" s="1" t="str">
        <f t="shared" si="242"/>
        <v>A+J=</v>
      </c>
      <c r="AB583" s="7">
        <f t="shared" si="243"/>
        <v>40836</v>
      </c>
      <c r="AC583" s="5"/>
      <c r="AD583" s="1"/>
      <c r="AE583" s="7"/>
      <c r="AF583" s="1"/>
      <c r="AG583" s="1"/>
      <c r="AH583" s="1"/>
      <c r="AI583" s="1"/>
      <c r="AJ583" s="4"/>
      <c r="AK583" s="1"/>
      <c r="AL583" s="1"/>
      <c r="AM583" s="1"/>
      <c r="AN583" s="1"/>
      <c r="AO583" s="1"/>
    </row>
    <row r="584" spans="1:41" x14ac:dyDescent="0.2">
      <c r="A584" s="118">
        <f t="shared" si="234"/>
        <v>40680</v>
      </c>
      <c r="B584" s="2">
        <f t="shared" si="224"/>
        <v>318770.32091292</v>
      </c>
      <c r="C584" s="2">
        <f t="shared" si="235"/>
        <v>278082.52937521</v>
      </c>
      <c r="D584" s="50">
        <f t="shared" si="236"/>
        <v>3273.86</v>
      </c>
      <c r="E584" s="3">
        <f>IF(K584=1,VLOOKUP(A583,[1]Plan1!$AQ$43:$AS$500,3),E583)</f>
        <v>3299.07</v>
      </c>
      <c r="F584" s="7">
        <f t="shared" si="237"/>
        <v>40654</v>
      </c>
      <c r="G584" s="8">
        <f t="shared" si="225"/>
        <v>7.7003903648904526E-3</v>
      </c>
      <c r="H584" s="7">
        <f t="shared" si="238"/>
        <v>40714</v>
      </c>
      <c r="I584" s="7">
        <f t="shared" si="226"/>
        <v>40682</v>
      </c>
      <c r="J584" s="1">
        <f t="shared" si="239"/>
        <v>19</v>
      </c>
      <c r="K584" s="1">
        <f t="shared" si="227"/>
        <v>17</v>
      </c>
      <c r="L584" s="2">
        <f t="shared" si="228"/>
        <v>1.0068870299999999</v>
      </c>
      <c r="M584" s="10">
        <f t="shared" si="247"/>
        <v>1.00789975</v>
      </c>
      <c r="N584" s="10">
        <f t="shared" si="244"/>
        <v>1.0964656447374572</v>
      </c>
      <c r="O584" s="2">
        <f t="shared" si="246"/>
        <v>1.1040170300000001</v>
      </c>
      <c r="P584" s="2">
        <f t="shared" si="229"/>
        <v>307007.8481757</v>
      </c>
      <c r="Q584" s="9">
        <f t="shared" si="223"/>
        <v>0</v>
      </c>
      <c r="R584" s="4">
        <f t="shared" si="230"/>
        <v>0</v>
      </c>
      <c r="S584" s="59">
        <f t="shared" si="231"/>
        <v>0</v>
      </c>
      <c r="T584" s="8">
        <f t="shared" si="240"/>
        <v>6.8500000000000005E-2</v>
      </c>
      <c r="U584" s="9">
        <f t="shared" si="241"/>
        <v>143</v>
      </c>
      <c r="V584" s="9">
        <v>252</v>
      </c>
      <c r="W584" s="10">
        <f t="shared" si="232"/>
        <v>1.0383132639999999</v>
      </c>
      <c r="X584" s="2">
        <f t="shared" si="233"/>
        <v>11762.47273722</v>
      </c>
      <c r="Y584" s="2">
        <v>0</v>
      </c>
      <c r="Z584" s="3">
        <f t="shared" si="245"/>
        <v>0</v>
      </c>
      <c r="AA584" s="1" t="str">
        <f t="shared" si="242"/>
        <v>A+J=</v>
      </c>
      <c r="AB584" s="7">
        <f t="shared" si="243"/>
        <v>40836</v>
      </c>
      <c r="AC584" s="5"/>
      <c r="AD584" s="1"/>
      <c r="AE584" s="7"/>
      <c r="AF584" s="1"/>
      <c r="AG584" s="1"/>
      <c r="AH584" s="1"/>
      <c r="AI584" s="1"/>
      <c r="AJ584" s="4"/>
      <c r="AK584" s="1"/>
      <c r="AL584" s="1"/>
      <c r="AM584" s="1"/>
      <c r="AN584" s="1"/>
      <c r="AO584" s="1"/>
    </row>
    <row r="585" spans="1:41" x14ac:dyDescent="0.2">
      <c r="A585" s="118">
        <f t="shared" si="234"/>
        <v>40681</v>
      </c>
      <c r="B585" s="2">
        <f t="shared" si="224"/>
        <v>318982.90143811004</v>
      </c>
      <c r="C585" s="2">
        <f t="shared" si="235"/>
        <v>278082.52937521</v>
      </c>
      <c r="D585" s="50">
        <f t="shared" si="236"/>
        <v>3273.86</v>
      </c>
      <c r="E585" s="3">
        <f>IF(K585=1,VLOOKUP(A584,[1]Plan1!$AQ$43:$AS$500,3),E584)</f>
        <v>3299.07</v>
      </c>
      <c r="F585" s="7">
        <f t="shared" si="237"/>
        <v>40654</v>
      </c>
      <c r="G585" s="8">
        <f t="shared" si="225"/>
        <v>7.7003903648904526E-3</v>
      </c>
      <c r="H585" s="7">
        <f t="shared" si="238"/>
        <v>40714</v>
      </c>
      <c r="I585" s="7">
        <f t="shared" si="226"/>
        <v>40682</v>
      </c>
      <c r="J585" s="1">
        <f t="shared" si="239"/>
        <v>19</v>
      </c>
      <c r="K585" s="1">
        <f t="shared" si="227"/>
        <v>18</v>
      </c>
      <c r="L585" s="2">
        <f t="shared" si="228"/>
        <v>1.0072936299999999</v>
      </c>
      <c r="M585" s="10">
        <f t="shared" si="247"/>
        <v>1.00789975</v>
      </c>
      <c r="N585" s="10">
        <f t="shared" si="244"/>
        <v>1.0964656447374572</v>
      </c>
      <c r="O585" s="2">
        <f t="shared" si="246"/>
        <v>1.10446285</v>
      </c>
      <c r="P585" s="2">
        <f t="shared" si="229"/>
        <v>307131.82292895002</v>
      </c>
      <c r="Q585" s="9">
        <f t="shared" ref="Q585:Q648" si="248">IF(VLOOKUP(A585,AE$10:AL$48,8)=VLOOKUP(A584,AE$10:AL$48,8),0,VLOOKUP(A585,AE$10:AL$48,8))</f>
        <v>0</v>
      </c>
      <c r="R585" s="4">
        <f t="shared" si="230"/>
        <v>0</v>
      </c>
      <c r="S585" s="59">
        <f t="shared" si="231"/>
        <v>0</v>
      </c>
      <c r="T585" s="8">
        <f t="shared" si="240"/>
        <v>6.8500000000000005E-2</v>
      </c>
      <c r="U585" s="9">
        <f t="shared" si="241"/>
        <v>144</v>
      </c>
      <c r="V585" s="9">
        <v>252</v>
      </c>
      <c r="W585" s="10">
        <f t="shared" si="232"/>
        <v>1.038586293</v>
      </c>
      <c r="X585" s="2">
        <f t="shared" si="233"/>
        <v>11851.078509159999</v>
      </c>
      <c r="Y585" s="2">
        <v>0</v>
      </c>
      <c r="Z585" s="3">
        <f t="shared" si="245"/>
        <v>0</v>
      </c>
      <c r="AA585" s="1" t="str">
        <f t="shared" si="242"/>
        <v>A+J=</v>
      </c>
      <c r="AB585" s="7">
        <f t="shared" si="243"/>
        <v>40836</v>
      </c>
      <c r="AC585" s="5"/>
      <c r="AD585" s="1"/>
      <c r="AE585" s="7"/>
      <c r="AF585" s="1"/>
      <c r="AG585" s="1"/>
      <c r="AH585" s="1"/>
      <c r="AI585" s="1"/>
      <c r="AJ585" s="4"/>
      <c r="AK585" s="1"/>
      <c r="AL585" s="1"/>
      <c r="AM585" s="1"/>
      <c r="AN585" s="1"/>
      <c r="AO585" s="1"/>
    </row>
    <row r="586" spans="1:41" x14ac:dyDescent="0.2">
      <c r="A586" s="118">
        <f t="shared" si="234"/>
        <v>40682</v>
      </c>
      <c r="B586" s="2">
        <f t="shared" ref="B586:B649" si="249">(P586+X586)</f>
        <v>319195.62378306</v>
      </c>
      <c r="C586" s="2">
        <f t="shared" si="235"/>
        <v>278082.52937521</v>
      </c>
      <c r="D586" s="50">
        <f t="shared" si="236"/>
        <v>3273.86</v>
      </c>
      <c r="E586" s="3">
        <f>IF(K586=1,VLOOKUP(A585,[1]Plan1!$AQ$43:$AS$500,3),E585)</f>
        <v>3299.07</v>
      </c>
      <c r="F586" s="7">
        <f t="shared" si="237"/>
        <v>40654</v>
      </c>
      <c r="G586" s="8">
        <f t="shared" ref="G586:G649" si="250">(E586/D586)-1</f>
        <v>7.7003903648904526E-3</v>
      </c>
      <c r="H586" s="7">
        <f t="shared" si="238"/>
        <v>40714</v>
      </c>
      <c r="I586" s="7">
        <f t="shared" ref="I586:I649" si="251">IF(A586&gt;I585,H586,I585)</f>
        <v>40682</v>
      </c>
      <c r="J586" s="1">
        <f t="shared" si="239"/>
        <v>19</v>
      </c>
      <c r="K586" s="1">
        <f t="shared" ref="K586:K649" si="252">(J586-(NETWORKDAYS(A586,I586,AE$53:AE$223)-1))</f>
        <v>19</v>
      </c>
      <c r="L586" s="2">
        <f t="shared" ref="L586:L649" si="253">TRUNC((E586/D586)^TRUNC((K586/J586),9),8)</f>
        <v>1.0077003899999999</v>
      </c>
      <c r="M586" s="10">
        <f t="shared" si="247"/>
        <v>1.00789975</v>
      </c>
      <c r="N586" s="10">
        <f t="shared" si="244"/>
        <v>1.0964656447374572</v>
      </c>
      <c r="O586" s="2">
        <f t="shared" si="246"/>
        <v>1.1049088499999999</v>
      </c>
      <c r="P586" s="2">
        <f t="shared" ref="P586:P649" si="254">TRUNC(C586*O586,8)</f>
        <v>307255.84773704997</v>
      </c>
      <c r="Q586" s="9">
        <f t="shared" si="248"/>
        <v>0</v>
      </c>
      <c r="R586" s="4">
        <f t="shared" ref="R586:R649" si="255">IF(Q586&gt;0,VLOOKUP($A586,$AE$10:$AJ$21,6),0)</f>
        <v>0</v>
      </c>
      <c r="S586" s="59">
        <f t="shared" ref="S586:S649" si="256">IF(R586&gt;0,TRUNC(R586*P586,8),0)</f>
        <v>0</v>
      </c>
      <c r="T586" s="8">
        <f t="shared" si="240"/>
        <v>6.8500000000000005E-2</v>
      </c>
      <c r="U586" s="9">
        <f t="shared" si="241"/>
        <v>145</v>
      </c>
      <c r="V586" s="9">
        <v>252</v>
      </c>
      <c r="W586" s="10">
        <f t="shared" ref="W586:W649" si="257">ROUND((1+T586)^TRUNC((U586/V586),9),9)</f>
        <v>1.0388593939999999</v>
      </c>
      <c r="X586" s="2">
        <f t="shared" ref="X586:X649" si="258">TRUNC((P586*(W586-1)),8)</f>
        <v>11939.77604601</v>
      </c>
      <c r="Y586" s="2">
        <v>0</v>
      </c>
      <c r="Z586" s="3">
        <f t="shared" si="245"/>
        <v>0</v>
      </c>
      <c r="AA586" s="1" t="str">
        <f t="shared" si="242"/>
        <v>A+J=</v>
      </c>
      <c r="AB586" s="7">
        <f t="shared" si="243"/>
        <v>40836</v>
      </c>
      <c r="AC586" s="5"/>
      <c r="AD586" s="1"/>
      <c r="AE586" s="7"/>
      <c r="AF586" s="1"/>
      <c r="AG586" s="1"/>
      <c r="AH586" s="1"/>
      <c r="AI586" s="1"/>
      <c r="AJ586" s="4"/>
      <c r="AK586" s="1"/>
      <c r="AL586" s="1"/>
      <c r="AM586" s="1"/>
      <c r="AN586" s="1"/>
      <c r="AO586" s="1"/>
    </row>
    <row r="587" spans="1:41" x14ac:dyDescent="0.2">
      <c r="A587" s="118">
        <f t="shared" ref="A587:A650" si="259">(A586+1)</f>
        <v>40683</v>
      </c>
      <c r="B587" s="2">
        <f t="shared" si="249"/>
        <v>319347.63176087005</v>
      </c>
      <c r="C587" s="2">
        <f t="shared" ref="C587:C650" si="260">TRUNC(IF(Q586&gt;0,VLOOKUP(A586,$AE$11:$AF$21,2),C586),8)</f>
        <v>278082.52937521</v>
      </c>
      <c r="D587" s="50">
        <f t="shared" ref="D587:D650" si="261">IF(E587=E586,D586,E586)</f>
        <v>3299.07</v>
      </c>
      <c r="E587" s="3">
        <f>IF(K587=1,VLOOKUP(A586,[1]Plan1!$AQ$43:$AS$500,3),E586)</f>
        <v>3314.58</v>
      </c>
      <c r="F587" s="7">
        <f t="shared" ref="F587:F650" si="262">IF(D587=D586,F586,A587)</f>
        <v>40683</v>
      </c>
      <c r="G587" s="8">
        <f t="shared" si="250"/>
        <v>4.701324918840788E-3</v>
      </c>
      <c r="H587" s="7">
        <f t="shared" ref="H587:H650" si="263">IF(DAY(A587)=15,VLOOKUP(A587,AI$53:AN$175,4),H586)</f>
        <v>40714</v>
      </c>
      <c r="I587" s="7">
        <f t="shared" si="251"/>
        <v>40714</v>
      </c>
      <c r="J587" s="1">
        <f t="shared" ref="J587:J650" si="264">IF(I587=I586,J586,NETWORKDAYS(I586,I587,$AE$53:$AE$223)-1)</f>
        <v>22</v>
      </c>
      <c r="K587" s="1">
        <f t="shared" si="252"/>
        <v>1</v>
      </c>
      <c r="L587" s="2">
        <f t="shared" si="253"/>
        <v>1.0002132100000001</v>
      </c>
      <c r="M587" s="10">
        <f t="shared" si="247"/>
        <v>1.0077003899999999</v>
      </c>
      <c r="N587" s="10">
        <f t="shared" si="244"/>
        <v>1.1049088578235369</v>
      </c>
      <c r="O587" s="2">
        <f t="shared" si="246"/>
        <v>1.10514443</v>
      </c>
      <c r="P587" s="2">
        <f t="shared" si="254"/>
        <v>307321.35841932002</v>
      </c>
      <c r="Q587" s="9">
        <f t="shared" si="248"/>
        <v>0</v>
      </c>
      <c r="R587" s="4">
        <f t="shared" si="255"/>
        <v>0</v>
      </c>
      <c r="S587" s="59">
        <f t="shared" si="256"/>
        <v>0</v>
      </c>
      <c r="T587" s="8">
        <f t="shared" ref="T587:T650" si="265">(T586)</f>
        <v>6.8500000000000005E-2</v>
      </c>
      <c r="U587" s="9">
        <f t="shared" ref="U587:U650" si="266">IF(Q586&gt;0,1,IF(K587=K586,U586,U586+1))</f>
        <v>146</v>
      </c>
      <c r="V587" s="9">
        <v>252</v>
      </c>
      <c r="W587" s="10">
        <f t="shared" si="257"/>
        <v>1.0391325659999999</v>
      </c>
      <c r="X587" s="2">
        <f t="shared" si="258"/>
        <v>12026.273341550001</v>
      </c>
      <c r="Y587" s="2">
        <v>0</v>
      </c>
      <c r="Z587" s="3">
        <f t="shared" si="245"/>
        <v>0</v>
      </c>
      <c r="AA587" s="1" t="str">
        <f t="shared" ref="AA587:AA650" si="267">AA586</f>
        <v>A+J=</v>
      </c>
      <c r="AB587" s="7">
        <f t="shared" ref="AB587:AB650" si="268">IF(Q586&gt;0,VLOOKUP(A586,$AE$10:$AM$48,9),AB586)</f>
        <v>40836</v>
      </c>
      <c r="AC587" s="5"/>
      <c r="AD587" s="1"/>
      <c r="AE587" s="7"/>
      <c r="AF587" s="1"/>
      <c r="AG587" s="1"/>
      <c r="AH587" s="1"/>
      <c r="AI587" s="1"/>
      <c r="AJ587" s="4"/>
      <c r="AK587" s="1"/>
      <c r="AL587" s="1"/>
      <c r="AM587" s="1"/>
      <c r="AN587" s="1"/>
      <c r="AO587" s="1"/>
    </row>
    <row r="588" spans="1:41" x14ac:dyDescent="0.2">
      <c r="A588" s="118">
        <f t="shared" si="259"/>
        <v>40684</v>
      </c>
      <c r="B588" s="2">
        <f t="shared" si="249"/>
        <v>319499.71531171998</v>
      </c>
      <c r="C588" s="2">
        <f t="shared" si="260"/>
        <v>278082.52937521</v>
      </c>
      <c r="D588" s="50">
        <f t="shared" si="261"/>
        <v>3299.07</v>
      </c>
      <c r="E588" s="3">
        <f>IF(K588=1,VLOOKUP(A587,[1]Plan1!$AQ$43:$AS$500,3),E587)</f>
        <v>3314.58</v>
      </c>
      <c r="F588" s="7">
        <f t="shared" si="262"/>
        <v>40683</v>
      </c>
      <c r="G588" s="8">
        <f t="shared" si="250"/>
        <v>4.701324918840788E-3</v>
      </c>
      <c r="H588" s="7">
        <f t="shared" si="263"/>
        <v>40714</v>
      </c>
      <c r="I588" s="7">
        <f t="shared" si="251"/>
        <v>40714</v>
      </c>
      <c r="J588" s="1">
        <f t="shared" si="264"/>
        <v>22</v>
      </c>
      <c r="K588" s="1">
        <f t="shared" si="252"/>
        <v>2</v>
      </c>
      <c r="L588" s="2">
        <f t="shared" si="253"/>
        <v>1.00042648</v>
      </c>
      <c r="M588" s="10">
        <f t="shared" si="247"/>
        <v>1.0077003899999999</v>
      </c>
      <c r="N588" s="10">
        <f t="shared" si="244"/>
        <v>1.1049088578235369</v>
      </c>
      <c r="O588" s="2">
        <f t="shared" si="246"/>
        <v>1.10538007</v>
      </c>
      <c r="P588" s="2">
        <f t="shared" si="254"/>
        <v>307386.88578653999</v>
      </c>
      <c r="Q588" s="9">
        <f t="shared" si="248"/>
        <v>0</v>
      </c>
      <c r="R588" s="4">
        <f t="shared" si="255"/>
        <v>0</v>
      </c>
      <c r="S588" s="59">
        <f t="shared" si="256"/>
        <v>0</v>
      </c>
      <c r="T588" s="8">
        <f t="shared" si="265"/>
        <v>6.8500000000000005E-2</v>
      </c>
      <c r="U588" s="9">
        <f t="shared" si="266"/>
        <v>147</v>
      </c>
      <c r="V588" s="9">
        <v>252</v>
      </c>
      <c r="W588" s="10">
        <f t="shared" si="257"/>
        <v>1.039405811</v>
      </c>
      <c r="X588" s="2">
        <f t="shared" si="258"/>
        <v>12112.829525179999</v>
      </c>
      <c r="Y588" s="2">
        <v>0</v>
      </c>
      <c r="Z588" s="3">
        <f t="shared" si="245"/>
        <v>0</v>
      </c>
      <c r="AA588" s="1" t="str">
        <f t="shared" si="267"/>
        <v>A+J=</v>
      </c>
      <c r="AB588" s="7">
        <f t="shared" si="268"/>
        <v>40836</v>
      </c>
      <c r="AC588" s="5"/>
      <c r="AD588" s="1"/>
      <c r="AE588" s="7"/>
      <c r="AF588" s="1"/>
      <c r="AG588" s="1"/>
      <c r="AH588" s="1"/>
      <c r="AI588" s="1"/>
      <c r="AJ588" s="4"/>
      <c r="AK588" s="1"/>
      <c r="AL588" s="1"/>
      <c r="AM588" s="1"/>
      <c r="AN588" s="1"/>
      <c r="AO588" s="1"/>
    </row>
    <row r="589" spans="1:41" x14ac:dyDescent="0.2">
      <c r="A589" s="118">
        <f t="shared" si="259"/>
        <v>40685</v>
      </c>
      <c r="B589" s="2">
        <f t="shared" si="249"/>
        <v>319499.71531171998</v>
      </c>
      <c r="C589" s="2">
        <f t="shared" si="260"/>
        <v>278082.52937521</v>
      </c>
      <c r="D589" s="50">
        <f t="shared" si="261"/>
        <v>3299.07</v>
      </c>
      <c r="E589" s="3">
        <f>IF(K589=1,VLOOKUP(A588,[1]Plan1!$AQ$43:$AS$500,3),E588)</f>
        <v>3314.58</v>
      </c>
      <c r="F589" s="7">
        <f t="shared" si="262"/>
        <v>40683</v>
      </c>
      <c r="G589" s="8">
        <f t="shared" si="250"/>
        <v>4.701324918840788E-3</v>
      </c>
      <c r="H589" s="7">
        <f t="shared" si="263"/>
        <v>40714</v>
      </c>
      <c r="I589" s="7">
        <f t="shared" si="251"/>
        <v>40714</v>
      </c>
      <c r="J589" s="1">
        <f t="shared" si="264"/>
        <v>22</v>
      </c>
      <c r="K589" s="1">
        <f t="shared" si="252"/>
        <v>2</v>
      </c>
      <c r="L589" s="2">
        <f t="shared" si="253"/>
        <v>1.00042648</v>
      </c>
      <c r="M589" s="10">
        <f t="shared" si="247"/>
        <v>1.0077003899999999</v>
      </c>
      <c r="N589" s="10">
        <f t="shared" si="244"/>
        <v>1.1049088578235369</v>
      </c>
      <c r="O589" s="2">
        <f t="shared" si="246"/>
        <v>1.10538007</v>
      </c>
      <c r="P589" s="2">
        <f t="shared" si="254"/>
        <v>307386.88578653999</v>
      </c>
      <c r="Q589" s="9">
        <f t="shared" si="248"/>
        <v>0</v>
      </c>
      <c r="R589" s="4">
        <f t="shared" si="255"/>
        <v>0</v>
      </c>
      <c r="S589" s="59">
        <f t="shared" si="256"/>
        <v>0</v>
      </c>
      <c r="T589" s="8">
        <f t="shared" si="265"/>
        <v>6.8500000000000005E-2</v>
      </c>
      <c r="U589" s="9">
        <f t="shared" si="266"/>
        <v>147</v>
      </c>
      <c r="V589" s="9">
        <v>252</v>
      </c>
      <c r="W589" s="10">
        <f t="shared" si="257"/>
        <v>1.039405811</v>
      </c>
      <c r="X589" s="2">
        <f t="shared" si="258"/>
        <v>12112.829525179999</v>
      </c>
      <c r="Y589" s="2">
        <v>0</v>
      </c>
      <c r="Z589" s="3">
        <f t="shared" si="245"/>
        <v>0</v>
      </c>
      <c r="AA589" s="1" t="str">
        <f t="shared" si="267"/>
        <v>A+J=</v>
      </c>
      <c r="AB589" s="7">
        <f t="shared" si="268"/>
        <v>40836</v>
      </c>
      <c r="AC589" s="5"/>
      <c r="AD589" s="1"/>
      <c r="AE589" s="7"/>
      <c r="AF589" s="1"/>
      <c r="AG589" s="1"/>
      <c r="AH589" s="1"/>
      <c r="AI589" s="1"/>
      <c r="AJ589" s="4"/>
      <c r="AK589" s="1"/>
      <c r="AL589" s="1"/>
      <c r="AM589" s="1"/>
      <c r="AN589" s="1"/>
      <c r="AO589" s="1"/>
    </row>
    <row r="590" spans="1:41" x14ac:dyDescent="0.2">
      <c r="A590" s="118">
        <f t="shared" si="259"/>
        <v>40686</v>
      </c>
      <c r="B590" s="2">
        <f t="shared" si="249"/>
        <v>319499.71531171998</v>
      </c>
      <c r="C590" s="2">
        <f t="shared" si="260"/>
        <v>278082.52937521</v>
      </c>
      <c r="D590" s="50">
        <f t="shared" si="261"/>
        <v>3299.07</v>
      </c>
      <c r="E590" s="3">
        <f>IF(K590=1,VLOOKUP(A589,[1]Plan1!$AQ$43:$AS$500,3),E589)</f>
        <v>3314.58</v>
      </c>
      <c r="F590" s="7">
        <f t="shared" si="262"/>
        <v>40683</v>
      </c>
      <c r="G590" s="8">
        <f t="shared" si="250"/>
        <v>4.701324918840788E-3</v>
      </c>
      <c r="H590" s="7">
        <f t="shared" si="263"/>
        <v>40714</v>
      </c>
      <c r="I590" s="7">
        <f t="shared" si="251"/>
        <v>40714</v>
      </c>
      <c r="J590" s="1">
        <f t="shared" si="264"/>
        <v>22</v>
      </c>
      <c r="K590" s="1">
        <f t="shared" si="252"/>
        <v>2</v>
      </c>
      <c r="L590" s="2">
        <f t="shared" si="253"/>
        <v>1.00042648</v>
      </c>
      <c r="M590" s="10">
        <f t="shared" si="247"/>
        <v>1.0077003899999999</v>
      </c>
      <c r="N590" s="10">
        <f t="shared" si="244"/>
        <v>1.1049088578235369</v>
      </c>
      <c r="O590" s="2">
        <f t="shared" si="246"/>
        <v>1.10538007</v>
      </c>
      <c r="P590" s="2">
        <f t="shared" si="254"/>
        <v>307386.88578653999</v>
      </c>
      <c r="Q590" s="9">
        <f t="shared" si="248"/>
        <v>0</v>
      </c>
      <c r="R590" s="4">
        <f t="shared" si="255"/>
        <v>0</v>
      </c>
      <c r="S590" s="59">
        <f t="shared" si="256"/>
        <v>0</v>
      </c>
      <c r="T590" s="8">
        <f t="shared" si="265"/>
        <v>6.8500000000000005E-2</v>
      </c>
      <c r="U590" s="9">
        <f t="shared" si="266"/>
        <v>147</v>
      </c>
      <c r="V590" s="9">
        <v>252</v>
      </c>
      <c r="W590" s="10">
        <f t="shared" si="257"/>
        <v>1.039405811</v>
      </c>
      <c r="X590" s="2">
        <f t="shared" si="258"/>
        <v>12112.829525179999</v>
      </c>
      <c r="Y590" s="2">
        <v>0</v>
      </c>
      <c r="Z590" s="3">
        <f t="shared" si="245"/>
        <v>0</v>
      </c>
      <c r="AA590" s="1" t="str">
        <f t="shared" si="267"/>
        <v>A+J=</v>
      </c>
      <c r="AB590" s="7">
        <f t="shared" si="268"/>
        <v>40836</v>
      </c>
      <c r="AC590" s="5"/>
      <c r="AD590" s="1"/>
      <c r="AE590" s="7"/>
      <c r="AF590" s="1"/>
      <c r="AG590" s="1"/>
      <c r="AH590" s="1"/>
      <c r="AI590" s="1"/>
      <c r="AJ590" s="4"/>
      <c r="AK590" s="1"/>
      <c r="AL590" s="1"/>
      <c r="AM590" s="1"/>
      <c r="AN590" s="1"/>
      <c r="AO590" s="1"/>
    </row>
    <row r="591" spans="1:41" x14ac:dyDescent="0.2">
      <c r="A591" s="118">
        <f t="shared" si="259"/>
        <v>40687</v>
      </c>
      <c r="B591" s="2">
        <f t="shared" si="249"/>
        <v>319651.87095756998</v>
      </c>
      <c r="C591" s="2">
        <f t="shared" si="260"/>
        <v>278082.52937521</v>
      </c>
      <c r="D591" s="50">
        <f t="shared" si="261"/>
        <v>3299.07</v>
      </c>
      <c r="E591" s="3">
        <f>IF(K591=1,VLOOKUP(A590,[1]Plan1!$AQ$43:$AS$500,3),E590)</f>
        <v>3314.58</v>
      </c>
      <c r="F591" s="7">
        <f t="shared" si="262"/>
        <v>40683</v>
      </c>
      <c r="G591" s="8">
        <f t="shared" si="250"/>
        <v>4.701324918840788E-3</v>
      </c>
      <c r="H591" s="7">
        <f t="shared" si="263"/>
        <v>40714</v>
      </c>
      <c r="I591" s="7">
        <f t="shared" si="251"/>
        <v>40714</v>
      </c>
      <c r="J591" s="1">
        <f t="shared" si="264"/>
        <v>22</v>
      </c>
      <c r="K591" s="1">
        <f t="shared" si="252"/>
        <v>3</v>
      </c>
      <c r="L591" s="2">
        <f t="shared" si="253"/>
        <v>1.0006397899999999</v>
      </c>
      <c r="M591" s="10">
        <f t="shared" si="247"/>
        <v>1.0077003899999999</v>
      </c>
      <c r="N591" s="10">
        <f t="shared" si="244"/>
        <v>1.1049088578235369</v>
      </c>
      <c r="O591" s="2">
        <f t="shared" si="246"/>
        <v>1.1056157600000001</v>
      </c>
      <c r="P591" s="2">
        <f t="shared" si="254"/>
        <v>307452.42705788999</v>
      </c>
      <c r="Q591" s="9">
        <f t="shared" si="248"/>
        <v>0</v>
      </c>
      <c r="R591" s="4">
        <f t="shared" si="255"/>
        <v>0</v>
      </c>
      <c r="S591" s="59">
        <f t="shared" si="256"/>
        <v>0</v>
      </c>
      <c r="T591" s="8">
        <f t="shared" si="265"/>
        <v>6.8500000000000005E-2</v>
      </c>
      <c r="U591" s="9">
        <f t="shared" si="266"/>
        <v>148</v>
      </c>
      <c r="V591" s="9">
        <v>252</v>
      </c>
      <c r="W591" s="10">
        <f t="shared" si="257"/>
        <v>1.0396791270000001</v>
      </c>
      <c r="X591" s="2">
        <f t="shared" si="258"/>
        <v>12199.44389968</v>
      </c>
      <c r="Y591" s="2">
        <v>0</v>
      </c>
      <c r="Z591" s="3">
        <f t="shared" si="245"/>
        <v>0</v>
      </c>
      <c r="AA591" s="1" t="str">
        <f t="shared" si="267"/>
        <v>A+J=</v>
      </c>
      <c r="AB591" s="7">
        <f t="shared" si="268"/>
        <v>40836</v>
      </c>
      <c r="AC591" s="5"/>
      <c r="AD591" s="1"/>
      <c r="AE591" s="7"/>
      <c r="AF591" s="1"/>
      <c r="AG591" s="1"/>
      <c r="AH591" s="1"/>
      <c r="AI591" s="1"/>
      <c r="AJ591" s="4"/>
      <c r="AK591" s="1"/>
      <c r="AL591" s="1"/>
      <c r="AM591" s="1"/>
      <c r="AN591" s="1"/>
      <c r="AO591" s="1"/>
    </row>
    <row r="592" spans="1:41" x14ac:dyDescent="0.2">
      <c r="A592" s="118">
        <f t="shared" si="259"/>
        <v>40688</v>
      </c>
      <c r="B592" s="2">
        <f t="shared" si="249"/>
        <v>319804.09613938001</v>
      </c>
      <c r="C592" s="2">
        <f t="shared" si="260"/>
        <v>278082.52937521</v>
      </c>
      <c r="D592" s="50">
        <f t="shared" si="261"/>
        <v>3299.07</v>
      </c>
      <c r="E592" s="3">
        <f>IF(K592=1,VLOOKUP(A591,[1]Plan1!$AQ$43:$AS$500,3),E591)</f>
        <v>3314.58</v>
      </c>
      <c r="F592" s="7">
        <f t="shared" si="262"/>
        <v>40683</v>
      </c>
      <c r="G592" s="8">
        <f t="shared" si="250"/>
        <v>4.701324918840788E-3</v>
      </c>
      <c r="H592" s="7">
        <f t="shared" si="263"/>
        <v>40714</v>
      </c>
      <c r="I592" s="7">
        <f t="shared" si="251"/>
        <v>40714</v>
      </c>
      <c r="J592" s="1">
        <f t="shared" si="264"/>
        <v>22</v>
      </c>
      <c r="K592" s="1">
        <f t="shared" si="252"/>
        <v>4</v>
      </c>
      <c r="L592" s="2">
        <f t="shared" si="253"/>
        <v>1.00085314</v>
      </c>
      <c r="M592" s="10">
        <f t="shared" si="247"/>
        <v>1.0077003899999999</v>
      </c>
      <c r="N592" s="10">
        <f t="shared" si="244"/>
        <v>1.1049088578235369</v>
      </c>
      <c r="O592" s="2">
        <f t="shared" si="246"/>
        <v>1.10585149</v>
      </c>
      <c r="P592" s="2">
        <f t="shared" si="254"/>
        <v>307517.97945253999</v>
      </c>
      <c r="Q592" s="9">
        <f t="shared" si="248"/>
        <v>0</v>
      </c>
      <c r="R592" s="4">
        <f t="shared" si="255"/>
        <v>0</v>
      </c>
      <c r="S592" s="59">
        <f t="shared" si="256"/>
        <v>0</v>
      </c>
      <c r="T592" s="8">
        <f t="shared" si="265"/>
        <v>6.8500000000000005E-2</v>
      </c>
      <c r="U592" s="9">
        <f t="shared" si="266"/>
        <v>149</v>
      </c>
      <c r="V592" s="9">
        <v>252</v>
      </c>
      <c r="W592" s="10">
        <f t="shared" si="257"/>
        <v>1.039952515</v>
      </c>
      <c r="X592" s="2">
        <f t="shared" si="258"/>
        <v>12286.11668684</v>
      </c>
      <c r="Y592" s="2">
        <v>0</v>
      </c>
      <c r="Z592" s="3">
        <f t="shared" si="245"/>
        <v>0</v>
      </c>
      <c r="AA592" s="1" t="str">
        <f t="shared" si="267"/>
        <v>A+J=</v>
      </c>
      <c r="AB592" s="7">
        <f t="shared" si="268"/>
        <v>40836</v>
      </c>
      <c r="AC592" s="5"/>
      <c r="AD592" s="1"/>
      <c r="AE592" s="7"/>
      <c r="AF592" s="1"/>
      <c r="AG592" s="1"/>
      <c r="AH592" s="1"/>
      <c r="AI592" s="1"/>
      <c r="AJ592" s="4"/>
      <c r="AK592" s="1"/>
      <c r="AL592" s="1"/>
      <c r="AM592" s="1"/>
      <c r="AN592" s="1"/>
      <c r="AO592" s="1"/>
    </row>
    <row r="593" spans="1:41" x14ac:dyDescent="0.2">
      <c r="A593" s="118">
        <f t="shared" si="259"/>
        <v>40689</v>
      </c>
      <c r="B593" s="2">
        <f t="shared" si="249"/>
        <v>319956.39666579996</v>
      </c>
      <c r="C593" s="2">
        <f t="shared" si="260"/>
        <v>278082.52937521</v>
      </c>
      <c r="D593" s="50">
        <f t="shared" si="261"/>
        <v>3299.07</v>
      </c>
      <c r="E593" s="3">
        <f>IF(K593=1,VLOOKUP(A592,[1]Plan1!$AQ$43:$AS$500,3),E592)</f>
        <v>3314.58</v>
      </c>
      <c r="F593" s="7">
        <f t="shared" si="262"/>
        <v>40683</v>
      </c>
      <c r="G593" s="8">
        <f t="shared" si="250"/>
        <v>4.701324918840788E-3</v>
      </c>
      <c r="H593" s="7">
        <f t="shared" si="263"/>
        <v>40714</v>
      </c>
      <c r="I593" s="7">
        <f t="shared" si="251"/>
        <v>40714</v>
      </c>
      <c r="J593" s="1">
        <f t="shared" si="264"/>
        <v>22</v>
      </c>
      <c r="K593" s="1">
        <f t="shared" si="252"/>
        <v>5</v>
      </c>
      <c r="L593" s="2">
        <f t="shared" si="253"/>
        <v>1.0010665400000001</v>
      </c>
      <c r="M593" s="10">
        <f t="shared" si="247"/>
        <v>1.0077003899999999</v>
      </c>
      <c r="N593" s="10">
        <f t="shared" si="244"/>
        <v>1.1049088578235369</v>
      </c>
      <c r="O593" s="2">
        <f t="shared" si="246"/>
        <v>1.1060872799999999</v>
      </c>
      <c r="P593" s="2">
        <f t="shared" si="254"/>
        <v>307583.54853213998</v>
      </c>
      <c r="Q593" s="9">
        <f t="shared" si="248"/>
        <v>0</v>
      </c>
      <c r="R593" s="4">
        <f t="shared" si="255"/>
        <v>0</v>
      </c>
      <c r="S593" s="59">
        <f t="shared" si="256"/>
        <v>0</v>
      </c>
      <c r="T593" s="8">
        <f t="shared" si="265"/>
        <v>6.8500000000000005E-2</v>
      </c>
      <c r="U593" s="9">
        <f t="shared" si="266"/>
        <v>150</v>
      </c>
      <c r="V593" s="9">
        <v>252</v>
      </c>
      <c r="W593" s="10">
        <f t="shared" si="257"/>
        <v>1.040225975</v>
      </c>
      <c r="X593" s="2">
        <f t="shared" si="258"/>
        <v>12372.84813366</v>
      </c>
      <c r="Y593" s="2">
        <v>0</v>
      </c>
      <c r="Z593" s="3">
        <f t="shared" si="245"/>
        <v>0</v>
      </c>
      <c r="AA593" s="1" t="str">
        <f t="shared" si="267"/>
        <v>A+J=</v>
      </c>
      <c r="AB593" s="7">
        <f t="shared" si="268"/>
        <v>40836</v>
      </c>
      <c r="AC593" s="5"/>
      <c r="AD593" s="1"/>
      <c r="AE593" s="7"/>
      <c r="AF593" s="1"/>
      <c r="AG593" s="1"/>
      <c r="AH593" s="1"/>
      <c r="AI593" s="1"/>
      <c r="AJ593" s="4"/>
      <c r="AK593" s="1"/>
      <c r="AL593" s="1"/>
      <c r="AM593" s="1"/>
      <c r="AN593" s="1"/>
      <c r="AO593" s="1"/>
    </row>
    <row r="594" spans="1:41" x14ac:dyDescent="0.2">
      <c r="A594" s="118">
        <f t="shared" si="259"/>
        <v>40690</v>
      </c>
      <c r="B594" s="2">
        <f t="shared" si="249"/>
        <v>320108.77256468002</v>
      </c>
      <c r="C594" s="2">
        <f t="shared" si="260"/>
        <v>278082.52937521</v>
      </c>
      <c r="D594" s="50">
        <f t="shared" si="261"/>
        <v>3299.07</v>
      </c>
      <c r="E594" s="3">
        <f>IF(K594=1,VLOOKUP(A593,[1]Plan1!$AQ$43:$AS$500,3),E593)</f>
        <v>3314.58</v>
      </c>
      <c r="F594" s="7">
        <f t="shared" si="262"/>
        <v>40683</v>
      </c>
      <c r="G594" s="8">
        <f t="shared" si="250"/>
        <v>4.701324918840788E-3</v>
      </c>
      <c r="H594" s="7">
        <f t="shared" si="263"/>
        <v>40714</v>
      </c>
      <c r="I594" s="7">
        <f t="shared" si="251"/>
        <v>40714</v>
      </c>
      <c r="J594" s="1">
        <f t="shared" si="264"/>
        <v>22</v>
      </c>
      <c r="K594" s="1">
        <f t="shared" si="252"/>
        <v>6</v>
      </c>
      <c r="L594" s="2">
        <f t="shared" si="253"/>
        <v>1.00127999</v>
      </c>
      <c r="M594" s="10">
        <f t="shared" si="247"/>
        <v>1.0077003899999999</v>
      </c>
      <c r="N594" s="10">
        <f t="shared" si="244"/>
        <v>1.1049088578235369</v>
      </c>
      <c r="O594" s="2">
        <f t="shared" si="246"/>
        <v>1.10632313</v>
      </c>
      <c r="P594" s="2">
        <f t="shared" si="254"/>
        <v>307649.13429669</v>
      </c>
      <c r="Q594" s="9">
        <f t="shared" si="248"/>
        <v>0</v>
      </c>
      <c r="R594" s="4">
        <f t="shared" si="255"/>
        <v>0</v>
      </c>
      <c r="S594" s="59">
        <f t="shared" si="256"/>
        <v>0</v>
      </c>
      <c r="T594" s="8">
        <f t="shared" si="265"/>
        <v>6.8500000000000005E-2</v>
      </c>
      <c r="U594" s="9">
        <f t="shared" si="266"/>
        <v>151</v>
      </c>
      <c r="V594" s="9">
        <v>252</v>
      </c>
      <c r="W594" s="10">
        <f t="shared" si="257"/>
        <v>1.040499507</v>
      </c>
      <c r="X594" s="2">
        <f t="shared" si="258"/>
        <v>12459.63826799</v>
      </c>
      <c r="Y594" s="2">
        <v>0</v>
      </c>
      <c r="Z594" s="3">
        <f t="shared" si="245"/>
        <v>0</v>
      </c>
      <c r="AA594" s="1" t="str">
        <f t="shared" si="267"/>
        <v>A+J=</v>
      </c>
      <c r="AB594" s="7">
        <f t="shared" si="268"/>
        <v>40836</v>
      </c>
      <c r="AC594" s="5"/>
      <c r="AD594" s="1"/>
      <c r="AE594" s="7"/>
      <c r="AF594" s="1"/>
      <c r="AG594" s="1"/>
      <c r="AH594" s="1"/>
      <c r="AI594" s="1"/>
      <c r="AJ594" s="4"/>
      <c r="AK594" s="1"/>
      <c r="AL594" s="1"/>
      <c r="AM594" s="1"/>
      <c r="AN594" s="1"/>
      <c r="AO594" s="1"/>
    </row>
    <row r="595" spans="1:41" x14ac:dyDescent="0.2">
      <c r="A595" s="118">
        <f t="shared" si="259"/>
        <v>40691</v>
      </c>
      <c r="B595" s="2">
        <f t="shared" si="249"/>
        <v>320261.21518125001</v>
      </c>
      <c r="C595" s="2">
        <f t="shared" si="260"/>
        <v>278082.52937521</v>
      </c>
      <c r="D595" s="50">
        <f t="shared" si="261"/>
        <v>3299.07</v>
      </c>
      <c r="E595" s="3">
        <f>IF(K595=1,VLOOKUP(A594,[1]Plan1!$AQ$43:$AS$500,3),E594)</f>
        <v>3314.58</v>
      </c>
      <c r="F595" s="7">
        <f t="shared" si="262"/>
        <v>40683</v>
      </c>
      <c r="G595" s="8">
        <f t="shared" si="250"/>
        <v>4.701324918840788E-3</v>
      </c>
      <c r="H595" s="7">
        <f t="shared" si="263"/>
        <v>40714</v>
      </c>
      <c r="I595" s="7">
        <f t="shared" si="251"/>
        <v>40714</v>
      </c>
      <c r="J595" s="1">
        <f t="shared" si="264"/>
        <v>22</v>
      </c>
      <c r="K595" s="1">
        <f t="shared" si="252"/>
        <v>7</v>
      </c>
      <c r="L595" s="2">
        <f t="shared" si="253"/>
        <v>1.0014934799999999</v>
      </c>
      <c r="M595" s="10">
        <f t="shared" si="247"/>
        <v>1.0077003899999999</v>
      </c>
      <c r="N595" s="10">
        <f t="shared" si="244"/>
        <v>1.1049088578235369</v>
      </c>
      <c r="O595" s="2">
        <f t="shared" si="246"/>
        <v>1.10655901</v>
      </c>
      <c r="P595" s="2">
        <f t="shared" si="254"/>
        <v>307714.72840372002</v>
      </c>
      <c r="Q595" s="9">
        <f t="shared" si="248"/>
        <v>0</v>
      </c>
      <c r="R595" s="4">
        <f t="shared" si="255"/>
        <v>0</v>
      </c>
      <c r="S595" s="59">
        <f t="shared" si="256"/>
        <v>0</v>
      </c>
      <c r="T595" s="8">
        <f t="shared" si="265"/>
        <v>6.8500000000000005E-2</v>
      </c>
      <c r="U595" s="9">
        <f t="shared" si="266"/>
        <v>152</v>
      </c>
      <c r="V595" s="9">
        <v>252</v>
      </c>
      <c r="W595" s="10">
        <f t="shared" si="257"/>
        <v>1.040773111</v>
      </c>
      <c r="X595" s="2">
        <f t="shared" si="258"/>
        <v>12546.486777530001</v>
      </c>
      <c r="Y595" s="2">
        <v>0</v>
      </c>
      <c r="Z595" s="3">
        <f t="shared" si="245"/>
        <v>0</v>
      </c>
      <c r="AA595" s="1" t="str">
        <f t="shared" si="267"/>
        <v>A+J=</v>
      </c>
      <c r="AB595" s="7">
        <f t="shared" si="268"/>
        <v>40836</v>
      </c>
      <c r="AC595" s="5"/>
      <c r="AD595" s="1"/>
      <c r="AE595" s="7"/>
      <c r="AF595" s="1"/>
      <c r="AG595" s="1"/>
      <c r="AH595" s="1"/>
      <c r="AI595" s="1"/>
      <c r="AJ595" s="4"/>
      <c r="AK595" s="1"/>
      <c r="AL595" s="1"/>
      <c r="AM595" s="1"/>
      <c r="AN595" s="1"/>
      <c r="AO595" s="1"/>
    </row>
    <row r="596" spans="1:41" x14ac:dyDescent="0.2">
      <c r="A596" s="118">
        <f t="shared" si="259"/>
        <v>40692</v>
      </c>
      <c r="B596" s="2">
        <f t="shared" si="249"/>
        <v>320261.21518125001</v>
      </c>
      <c r="C596" s="2">
        <f t="shared" si="260"/>
        <v>278082.52937521</v>
      </c>
      <c r="D596" s="50">
        <f t="shared" si="261"/>
        <v>3299.07</v>
      </c>
      <c r="E596" s="3">
        <f>IF(K596=1,VLOOKUP(A595,[1]Plan1!$AQ$43:$AS$500,3),E595)</f>
        <v>3314.58</v>
      </c>
      <c r="F596" s="7">
        <f t="shared" si="262"/>
        <v>40683</v>
      </c>
      <c r="G596" s="8">
        <f t="shared" si="250"/>
        <v>4.701324918840788E-3</v>
      </c>
      <c r="H596" s="7">
        <f t="shared" si="263"/>
        <v>40714</v>
      </c>
      <c r="I596" s="7">
        <f t="shared" si="251"/>
        <v>40714</v>
      </c>
      <c r="J596" s="1">
        <f t="shared" si="264"/>
        <v>22</v>
      </c>
      <c r="K596" s="1">
        <f t="shared" si="252"/>
        <v>7</v>
      </c>
      <c r="L596" s="2">
        <f t="shared" si="253"/>
        <v>1.0014934799999999</v>
      </c>
      <c r="M596" s="10">
        <f t="shared" si="247"/>
        <v>1.0077003899999999</v>
      </c>
      <c r="N596" s="10">
        <f t="shared" si="244"/>
        <v>1.1049088578235369</v>
      </c>
      <c r="O596" s="2">
        <f t="shared" si="246"/>
        <v>1.10655901</v>
      </c>
      <c r="P596" s="2">
        <f t="shared" si="254"/>
        <v>307714.72840372002</v>
      </c>
      <c r="Q596" s="9">
        <f t="shared" si="248"/>
        <v>0</v>
      </c>
      <c r="R596" s="4">
        <f t="shared" si="255"/>
        <v>0</v>
      </c>
      <c r="S596" s="59">
        <f t="shared" si="256"/>
        <v>0</v>
      </c>
      <c r="T596" s="8">
        <f t="shared" si="265"/>
        <v>6.8500000000000005E-2</v>
      </c>
      <c r="U596" s="9">
        <f t="shared" si="266"/>
        <v>152</v>
      </c>
      <c r="V596" s="9">
        <v>252</v>
      </c>
      <c r="W596" s="10">
        <f t="shared" si="257"/>
        <v>1.040773111</v>
      </c>
      <c r="X596" s="2">
        <f t="shared" si="258"/>
        <v>12546.486777530001</v>
      </c>
      <c r="Y596" s="2">
        <v>0</v>
      </c>
      <c r="Z596" s="3">
        <f t="shared" si="245"/>
        <v>0</v>
      </c>
      <c r="AA596" s="1" t="str">
        <f t="shared" si="267"/>
        <v>A+J=</v>
      </c>
      <c r="AB596" s="7">
        <f t="shared" si="268"/>
        <v>40836</v>
      </c>
      <c r="AC596" s="5"/>
      <c r="AD596" s="1"/>
      <c r="AE596" s="7"/>
      <c r="AF596" s="1"/>
      <c r="AG596" s="1"/>
      <c r="AH596" s="1"/>
      <c r="AI596" s="1"/>
      <c r="AJ596" s="4"/>
      <c r="AK596" s="1"/>
      <c r="AL596" s="1"/>
      <c r="AM596" s="1"/>
      <c r="AN596" s="1"/>
      <c r="AO596" s="1"/>
    </row>
    <row r="597" spans="1:41" x14ac:dyDescent="0.2">
      <c r="A597" s="118">
        <f t="shared" si="259"/>
        <v>40693</v>
      </c>
      <c r="B597" s="2">
        <f t="shared" si="249"/>
        <v>320261.21518125001</v>
      </c>
      <c r="C597" s="2">
        <f t="shared" si="260"/>
        <v>278082.52937521</v>
      </c>
      <c r="D597" s="50">
        <f t="shared" si="261"/>
        <v>3299.07</v>
      </c>
      <c r="E597" s="3">
        <f>IF(K597=1,VLOOKUP(A596,[1]Plan1!$AQ$43:$AS$500,3),E596)</f>
        <v>3314.58</v>
      </c>
      <c r="F597" s="7">
        <f t="shared" si="262"/>
        <v>40683</v>
      </c>
      <c r="G597" s="8">
        <f t="shared" si="250"/>
        <v>4.701324918840788E-3</v>
      </c>
      <c r="H597" s="7">
        <f t="shared" si="263"/>
        <v>40714</v>
      </c>
      <c r="I597" s="7">
        <f t="shared" si="251"/>
        <v>40714</v>
      </c>
      <c r="J597" s="1">
        <f t="shared" si="264"/>
        <v>22</v>
      </c>
      <c r="K597" s="1">
        <f t="shared" si="252"/>
        <v>7</v>
      </c>
      <c r="L597" s="2">
        <f t="shared" si="253"/>
        <v>1.0014934799999999</v>
      </c>
      <c r="M597" s="10">
        <f t="shared" si="247"/>
        <v>1.0077003899999999</v>
      </c>
      <c r="N597" s="10">
        <f t="shared" si="244"/>
        <v>1.1049088578235369</v>
      </c>
      <c r="O597" s="2">
        <f t="shared" si="246"/>
        <v>1.10655901</v>
      </c>
      <c r="P597" s="2">
        <f t="shared" si="254"/>
        <v>307714.72840372002</v>
      </c>
      <c r="Q597" s="9">
        <f t="shared" si="248"/>
        <v>0</v>
      </c>
      <c r="R597" s="4">
        <f t="shared" si="255"/>
        <v>0</v>
      </c>
      <c r="S597" s="59">
        <f t="shared" si="256"/>
        <v>0</v>
      </c>
      <c r="T597" s="8">
        <f t="shared" si="265"/>
        <v>6.8500000000000005E-2</v>
      </c>
      <c r="U597" s="9">
        <f t="shared" si="266"/>
        <v>152</v>
      </c>
      <c r="V597" s="9">
        <v>252</v>
      </c>
      <c r="W597" s="10">
        <f t="shared" si="257"/>
        <v>1.040773111</v>
      </c>
      <c r="X597" s="2">
        <f t="shared" si="258"/>
        <v>12546.486777530001</v>
      </c>
      <c r="Y597" s="2">
        <v>0</v>
      </c>
      <c r="Z597" s="3">
        <f t="shared" si="245"/>
        <v>0</v>
      </c>
      <c r="AA597" s="1" t="str">
        <f t="shared" si="267"/>
        <v>A+J=</v>
      </c>
      <c r="AB597" s="7">
        <f t="shared" si="268"/>
        <v>40836</v>
      </c>
      <c r="AC597" s="5"/>
      <c r="AD597" s="1"/>
      <c r="AE597" s="7"/>
      <c r="AF597" s="1"/>
      <c r="AG597" s="1"/>
      <c r="AH597" s="1"/>
      <c r="AI597" s="1"/>
      <c r="AJ597" s="4"/>
      <c r="AK597" s="1"/>
      <c r="AL597" s="1"/>
      <c r="AM597" s="1"/>
      <c r="AN597" s="1"/>
      <c r="AO597" s="1"/>
    </row>
    <row r="598" spans="1:41" x14ac:dyDescent="0.2">
      <c r="A598" s="118">
        <f t="shared" si="259"/>
        <v>40694</v>
      </c>
      <c r="B598" s="2">
        <f t="shared" si="249"/>
        <v>320413.73322145001</v>
      </c>
      <c r="C598" s="2">
        <f t="shared" si="260"/>
        <v>278082.52937521</v>
      </c>
      <c r="D598" s="50">
        <f t="shared" si="261"/>
        <v>3299.07</v>
      </c>
      <c r="E598" s="3">
        <f>IF(K598=1,VLOOKUP(A597,[1]Plan1!$AQ$43:$AS$500,3),E597)</f>
        <v>3314.58</v>
      </c>
      <c r="F598" s="7">
        <f t="shared" si="262"/>
        <v>40683</v>
      </c>
      <c r="G598" s="8">
        <f t="shared" si="250"/>
        <v>4.701324918840788E-3</v>
      </c>
      <c r="H598" s="7">
        <f t="shared" si="263"/>
        <v>40714</v>
      </c>
      <c r="I598" s="7">
        <f t="shared" si="251"/>
        <v>40714</v>
      </c>
      <c r="J598" s="1">
        <f t="shared" si="264"/>
        <v>22</v>
      </c>
      <c r="K598" s="1">
        <f t="shared" si="252"/>
        <v>8</v>
      </c>
      <c r="L598" s="2">
        <f t="shared" si="253"/>
        <v>1.00170702</v>
      </c>
      <c r="M598" s="10">
        <f t="shared" si="247"/>
        <v>1.0077003899999999</v>
      </c>
      <c r="N598" s="10">
        <f t="shared" si="244"/>
        <v>1.1049088578235369</v>
      </c>
      <c r="O598" s="2">
        <f t="shared" si="246"/>
        <v>1.1067949500000001</v>
      </c>
      <c r="P598" s="2">
        <f t="shared" si="254"/>
        <v>307780.33919570001</v>
      </c>
      <c r="Q598" s="9">
        <f t="shared" si="248"/>
        <v>0</v>
      </c>
      <c r="R598" s="4">
        <f t="shared" si="255"/>
        <v>0</v>
      </c>
      <c r="S598" s="59">
        <f t="shared" si="256"/>
        <v>0</v>
      </c>
      <c r="T598" s="8">
        <f t="shared" si="265"/>
        <v>6.8500000000000005E-2</v>
      </c>
      <c r="U598" s="9">
        <f t="shared" si="266"/>
        <v>153</v>
      </c>
      <c r="V598" s="9">
        <v>252</v>
      </c>
      <c r="W598" s="10">
        <f t="shared" si="257"/>
        <v>1.041046787</v>
      </c>
      <c r="X598" s="2">
        <f t="shared" si="258"/>
        <v>12633.39402575</v>
      </c>
      <c r="Y598" s="2">
        <v>0</v>
      </c>
      <c r="Z598" s="3">
        <f t="shared" si="245"/>
        <v>0</v>
      </c>
      <c r="AA598" s="1" t="str">
        <f t="shared" si="267"/>
        <v>A+J=</v>
      </c>
      <c r="AB598" s="7">
        <f t="shared" si="268"/>
        <v>40836</v>
      </c>
      <c r="AC598" s="5"/>
      <c r="AD598" s="1"/>
      <c r="AE598" s="7"/>
      <c r="AF598" s="1"/>
      <c r="AG598" s="1"/>
      <c r="AH598" s="1"/>
      <c r="AI598" s="1"/>
      <c r="AJ598" s="4"/>
      <c r="AK598" s="1"/>
      <c r="AL598" s="1"/>
      <c r="AM598" s="1"/>
      <c r="AN598" s="1"/>
      <c r="AO598" s="1"/>
    </row>
    <row r="599" spans="1:41" x14ac:dyDescent="0.2">
      <c r="A599" s="118">
        <f t="shared" si="259"/>
        <v>40695</v>
      </c>
      <c r="B599" s="2">
        <f t="shared" si="249"/>
        <v>320566.32381740998</v>
      </c>
      <c r="C599" s="2">
        <f t="shared" si="260"/>
        <v>278082.52937521</v>
      </c>
      <c r="D599" s="50">
        <f t="shared" si="261"/>
        <v>3299.07</v>
      </c>
      <c r="E599" s="3">
        <f>IF(K599=1,VLOOKUP(A598,[1]Plan1!$AQ$43:$AS$500,3),E598)</f>
        <v>3314.58</v>
      </c>
      <c r="F599" s="7">
        <f t="shared" si="262"/>
        <v>40683</v>
      </c>
      <c r="G599" s="8">
        <f t="shared" si="250"/>
        <v>4.701324918840788E-3</v>
      </c>
      <c r="H599" s="7">
        <f t="shared" si="263"/>
        <v>40714</v>
      </c>
      <c r="I599" s="7">
        <f t="shared" si="251"/>
        <v>40714</v>
      </c>
      <c r="J599" s="1">
        <f t="shared" si="264"/>
        <v>22</v>
      </c>
      <c r="K599" s="1">
        <f t="shared" si="252"/>
        <v>9</v>
      </c>
      <c r="L599" s="2">
        <f t="shared" si="253"/>
        <v>1.0019206000000001</v>
      </c>
      <c r="M599" s="10">
        <f t="shared" si="247"/>
        <v>1.0077003899999999</v>
      </c>
      <c r="N599" s="10">
        <f t="shared" si="244"/>
        <v>1.1049088578235369</v>
      </c>
      <c r="O599" s="2">
        <f t="shared" si="246"/>
        <v>1.10703094</v>
      </c>
      <c r="P599" s="2">
        <f t="shared" si="254"/>
        <v>307845.96389180998</v>
      </c>
      <c r="Q599" s="9">
        <f t="shared" si="248"/>
        <v>0</v>
      </c>
      <c r="R599" s="4">
        <f t="shared" si="255"/>
        <v>0</v>
      </c>
      <c r="S599" s="59">
        <f t="shared" si="256"/>
        <v>0</v>
      </c>
      <c r="T599" s="8">
        <f t="shared" si="265"/>
        <v>6.8500000000000005E-2</v>
      </c>
      <c r="U599" s="9">
        <f t="shared" si="266"/>
        <v>154</v>
      </c>
      <c r="V599" s="9">
        <v>252</v>
      </c>
      <c r="W599" s="10">
        <f t="shared" si="257"/>
        <v>1.0413205350000001</v>
      </c>
      <c r="X599" s="2">
        <f t="shared" si="258"/>
        <v>12720.3599256</v>
      </c>
      <c r="Y599" s="2">
        <v>0</v>
      </c>
      <c r="Z599" s="3">
        <f t="shared" si="245"/>
        <v>0</v>
      </c>
      <c r="AA599" s="1" t="str">
        <f t="shared" si="267"/>
        <v>A+J=</v>
      </c>
      <c r="AB599" s="7">
        <f t="shared" si="268"/>
        <v>40836</v>
      </c>
      <c r="AC599" s="5"/>
      <c r="AD599" s="1"/>
      <c r="AE599" s="7"/>
      <c r="AF599" s="1"/>
      <c r="AG599" s="1"/>
      <c r="AH599" s="1"/>
      <c r="AI599" s="1"/>
      <c r="AJ599" s="4"/>
      <c r="AK599" s="1"/>
      <c r="AL599" s="1"/>
      <c r="AM599" s="1"/>
      <c r="AN599" s="1"/>
      <c r="AO599" s="1"/>
    </row>
    <row r="600" spans="1:41" x14ac:dyDescent="0.2">
      <c r="A600" s="118">
        <f t="shared" si="259"/>
        <v>40696</v>
      </c>
      <c r="B600" s="2">
        <f t="shared" si="249"/>
        <v>320718.98699471995</v>
      </c>
      <c r="C600" s="2">
        <f t="shared" si="260"/>
        <v>278082.52937521</v>
      </c>
      <c r="D600" s="50">
        <f t="shared" si="261"/>
        <v>3299.07</v>
      </c>
      <c r="E600" s="3">
        <f>IF(K600=1,VLOOKUP(A599,[1]Plan1!$AQ$43:$AS$500,3),E599)</f>
        <v>3314.58</v>
      </c>
      <c r="F600" s="7">
        <f t="shared" si="262"/>
        <v>40683</v>
      </c>
      <c r="G600" s="8">
        <f t="shared" si="250"/>
        <v>4.701324918840788E-3</v>
      </c>
      <c r="H600" s="7">
        <f t="shared" si="263"/>
        <v>40714</v>
      </c>
      <c r="I600" s="7">
        <f t="shared" si="251"/>
        <v>40714</v>
      </c>
      <c r="J600" s="1">
        <f t="shared" si="264"/>
        <v>22</v>
      </c>
      <c r="K600" s="1">
        <f t="shared" si="252"/>
        <v>10</v>
      </c>
      <c r="L600" s="2">
        <f t="shared" si="253"/>
        <v>1.00213423</v>
      </c>
      <c r="M600" s="10">
        <f t="shared" si="247"/>
        <v>1.0077003899999999</v>
      </c>
      <c r="N600" s="10">
        <f t="shared" si="244"/>
        <v>1.1049088578235369</v>
      </c>
      <c r="O600" s="2">
        <f t="shared" si="246"/>
        <v>1.1072669799999999</v>
      </c>
      <c r="P600" s="2">
        <f t="shared" si="254"/>
        <v>307911.60249204998</v>
      </c>
      <c r="Q600" s="9">
        <f t="shared" si="248"/>
        <v>0</v>
      </c>
      <c r="R600" s="4">
        <f t="shared" si="255"/>
        <v>0</v>
      </c>
      <c r="S600" s="59">
        <f t="shared" si="256"/>
        <v>0</v>
      </c>
      <c r="T600" s="8">
        <f t="shared" si="265"/>
        <v>6.8500000000000005E-2</v>
      </c>
      <c r="U600" s="9">
        <f t="shared" si="266"/>
        <v>155</v>
      </c>
      <c r="V600" s="9">
        <v>252</v>
      </c>
      <c r="W600" s="10">
        <f t="shared" si="257"/>
        <v>1.041594355</v>
      </c>
      <c r="X600" s="2">
        <f t="shared" si="258"/>
        <v>12807.38450267</v>
      </c>
      <c r="Y600" s="2">
        <v>0</v>
      </c>
      <c r="Z600" s="3">
        <f t="shared" si="245"/>
        <v>0</v>
      </c>
      <c r="AA600" s="1" t="str">
        <f t="shared" si="267"/>
        <v>A+J=</v>
      </c>
      <c r="AB600" s="7">
        <f t="shared" si="268"/>
        <v>40836</v>
      </c>
      <c r="AC600" s="5"/>
      <c r="AD600" s="1"/>
      <c r="AE600" s="7"/>
      <c r="AF600" s="1"/>
      <c r="AG600" s="1"/>
      <c r="AH600" s="1"/>
      <c r="AI600" s="1"/>
      <c r="AJ600" s="4"/>
      <c r="AK600" s="1"/>
      <c r="AL600" s="1"/>
      <c r="AM600" s="1"/>
      <c r="AN600" s="1"/>
      <c r="AO600" s="1"/>
    </row>
    <row r="601" spans="1:41" x14ac:dyDescent="0.2">
      <c r="A601" s="118">
        <f t="shared" si="259"/>
        <v>40697</v>
      </c>
      <c r="B601" s="2">
        <f t="shared" si="249"/>
        <v>320871.72277897998</v>
      </c>
      <c r="C601" s="2">
        <f t="shared" si="260"/>
        <v>278082.52937521</v>
      </c>
      <c r="D601" s="50">
        <f t="shared" si="261"/>
        <v>3299.07</v>
      </c>
      <c r="E601" s="3">
        <f>IF(K601=1,VLOOKUP(A600,[1]Plan1!$AQ$43:$AS$500,3),E600)</f>
        <v>3314.58</v>
      </c>
      <c r="F601" s="7">
        <f t="shared" si="262"/>
        <v>40683</v>
      </c>
      <c r="G601" s="8">
        <f t="shared" si="250"/>
        <v>4.701324918840788E-3</v>
      </c>
      <c r="H601" s="7">
        <f t="shared" si="263"/>
        <v>40714</v>
      </c>
      <c r="I601" s="7">
        <f t="shared" si="251"/>
        <v>40714</v>
      </c>
      <c r="J601" s="1">
        <f t="shared" si="264"/>
        <v>22</v>
      </c>
      <c r="K601" s="1">
        <f t="shared" si="252"/>
        <v>11</v>
      </c>
      <c r="L601" s="2">
        <f t="shared" si="253"/>
        <v>1.0023479</v>
      </c>
      <c r="M601" s="10">
        <f t="shared" si="247"/>
        <v>1.0077003899999999</v>
      </c>
      <c r="N601" s="10">
        <f t="shared" si="244"/>
        <v>1.1049088578235369</v>
      </c>
      <c r="O601" s="2">
        <f t="shared" si="246"/>
        <v>1.1075030699999999</v>
      </c>
      <c r="P601" s="2">
        <f t="shared" si="254"/>
        <v>307977.25499640999</v>
      </c>
      <c r="Q601" s="9">
        <f t="shared" si="248"/>
        <v>0</v>
      </c>
      <c r="R601" s="4">
        <f t="shared" si="255"/>
        <v>0</v>
      </c>
      <c r="S601" s="59">
        <f t="shared" si="256"/>
        <v>0</v>
      </c>
      <c r="T601" s="8">
        <f t="shared" si="265"/>
        <v>6.8500000000000005E-2</v>
      </c>
      <c r="U601" s="9">
        <f t="shared" si="266"/>
        <v>156</v>
      </c>
      <c r="V601" s="9">
        <v>252</v>
      </c>
      <c r="W601" s="10">
        <f t="shared" si="257"/>
        <v>1.041868247</v>
      </c>
      <c r="X601" s="2">
        <f t="shared" si="258"/>
        <v>12894.46778257</v>
      </c>
      <c r="Y601" s="2">
        <v>0</v>
      </c>
      <c r="Z601" s="3">
        <f t="shared" si="245"/>
        <v>0</v>
      </c>
      <c r="AA601" s="1" t="str">
        <f t="shared" si="267"/>
        <v>A+J=</v>
      </c>
      <c r="AB601" s="7">
        <f t="shared" si="268"/>
        <v>40836</v>
      </c>
      <c r="AC601" s="5"/>
      <c r="AD601" s="1"/>
      <c r="AE601" s="7"/>
      <c r="AF601" s="1"/>
      <c r="AG601" s="1"/>
      <c r="AH601" s="1"/>
      <c r="AI601" s="1"/>
      <c r="AJ601" s="4"/>
      <c r="AK601" s="1"/>
      <c r="AL601" s="1"/>
      <c r="AM601" s="1"/>
      <c r="AN601" s="1"/>
      <c r="AO601" s="1"/>
    </row>
    <row r="602" spans="1:41" x14ac:dyDescent="0.2">
      <c r="A602" s="118">
        <f t="shared" si="259"/>
        <v>40698</v>
      </c>
      <c r="B602" s="2">
        <f t="shared" si="249"/>
        <v>321024.53119579004</v>
      </c>
      <c r="C602" s="2">
        <f t="shared" si="260"/>
        <v>278082.52937521</v>
      </c>
      <c r="D602" s="50">
        <f t="shared" si="261"/>
        <v>3299.07</v>
      </c>
      <c r="E602" s="3">
        <f>IF(K602=1,VLOOKUP(A601,[1]Plan1!$AQ$43:$AS$500,3),E601)</f>
        <v>3314.58</v>
      </c>
      <c r="F602" s="7">
        <f t="shared" si="262"/>
        <v>40683</v>
      </c>
      <c r="G602" s="8">
        <f t="shared" si="250"/>
        <v>4.701324918840788E-3</v>
      </c>
      <c r="H602" s="7">
        <f t="shared" si="263"/>
        <v>40714</v>
      </c>
      <c r="I602" s="7">
        <f t="shared" si="251"/>
        <v>40714</v>
      </c>
      <c r="J602" s="1">
        <f t="shared" si="264"/>
        <v>22</v>
      </c>
      <c r="K602" s="1">
        <f t="shared" si="252"/>
        <v>12</v>
      </c>
      <c r="L602" s="2">
        <f t="shared" si="253"/>
        <v>1.00256162</v>
      </c>
      <c r="M602" s="10">
        <f t="shared" si="247"/>
        <v>1.0077003899999999</v>
      </c>
      <c r="N602" s="10">
        <f t="shared" si="244"/>
        <v>1.1049088578235369</v>
      </c>
      <c r="O602" s="2">
        <f t="shared" si="246"/>
        <v>1.1077392100000001</v>
      </c>
      <c r="P602" s="2">
        <f t="shared" si="254"/>
        <v>308042.92140489002</v>
      </c>
      <c r="Q602" s="9">
        <f t="shared" si="248"/>
        <v>0</v>
      </c>
      <c r="R602" s="4">
        <f t="shared" si="255"/>
        <v>0</v>
      </c>
      <c r="S602" s="59">
        <f t="shared" si="256"/>
        <v>0</v>
      </c>
      <c r="T602" s="8">
        <f t="shared" si="265"/>
        <v>6.8500000000000005E-2</v>
      </c>
      <c r="U602" s="9">
        <f t="shared" si="266"/>
        <v>157</v>
      </c>
      <c r="V602" s="9">
        <v>252</v>
      </c>
      <c r="W602" s="10">
        <f t="shared" si="257"/>
        <v>1.042142211</v>
      </c>
      <c r="X602" s="2">
        <f t="shared" si="258"/>
        <v>12981.6097909</v>
      </c>
      <c r="Y602" s="2">
        <v>0</v>
      </c>
      <c r="Z602" s="3">
        <f t="shared" si="245"/>
        <v>0</v>
      </c>
      <c r="AA602" s="1" t="str">
        <f t="shared" si="267"/>
        <v>A+J=</v>
      </c>
      <c r="AB602" s="7">
        <f t="shared" si="268"/>
        <v>40836</v>
      </c>
      <c r="AC602" s="5"/>
      <c r="AD602" s="1"/>
      <c r="AE602" s="7"/>
      <c r="AF602" s="1"/>
      <c r="AG602" s="1"/>
      <c r="AH602" s="1"/>
      <c r="AI602" s="1"/>
      <c r="AJ602" s="4"/>
      <c r="AK602" s="1"/>
      <c r="AL602" s="1"/>
      <c r="AM602" s="1"/>
      <c r="AN602" s="1"/>
      <c r="AO602" s="1"/>
    </row>
    <row r="603" spans="1:41" x14ac:dyDescent="0.2">
      <c r="A603" s="118">
        <f t="shared" si="259"/>
        <v>40699</v>
      </c>
      <c r="B603" s="2">
        <f t="shared" si="249"/>
        <v>321024.53119579004</v>
      </c>
      <c r="C603" s="2">
        <f t="shared" si="260"/>
        <v>278082.52937521</v>
      </c>
      <c r="D603" s="50">
        <f t="shared" si="261"/>
        <v>3299.07</v>
      </c>
      <c r="E603" s="3">
        <f>IF(K603=1,VLOOKUP(A602,[1]Plan1!$AQ$43:$AS$500,3),E602)</f>
        <v>3314.58</v>
      </c>
      <c r="F603" s="7">
        <f t="shared" si="262"/>
        <v>40683</v>
      </c>
      <c r="G603" s="8">
        <f t="shared" si="250"/>
        <v>4.701324918840788E-3</v>
      </c>
      <c r="H603" s="7">
        <f t="shared" si="263"/>
        <v>40714</v>
      </c>
      <c r="I603" s="7">
        <f t="shared" si="251"/>
        <v>40714</v>
      </c>
      <c r="J603" s="1">
        <f t="shared" si="264"/>
        <v>22</v>
      </c>
      <c r="K603" s="1">
        <f t="shared" si="252"/>
        <v>12</v>
      </c>
      <c r="L603" s="2">
        <f t="shared" si="253"/>
        <v>1.00256162</v>
      </c>
      <c r="M603" s="10">
        <f t="shared" si="247"/>
        <v>1.0077003899999999</v>
      </c>
      <c r="N603" s="10">
        <f t="shared" si="244"/>
        <v>1.1049088578235369</v>
      </c>
      <c r="O603" s="2">
        <f t="shared" si="246"/>
        <v>1.1077392100000001</v>
      </c>
      <c r="P603" s="2">
        <f t="shared" si="254"/>
        <v>308042.92140489002</v>
      </c>
      <c r="Q603" s="9">
        <f t="shared" si="248"/>
        <v>0</v>
      </c>
      <c r="R603" s="4">
        <f t="shared" si="255"/>
        <v>0</v>
      </c>
      <c r="S603" s="59">
        <f t="shared" si="256"/>
        <v>0</v>
      </c>
      <c r="T603" s="8">
        <f t="shared" si="265"/>
        <v>6.8500000000000005E-2</v>
      </c>
      <c r="U603" s="9">
        <f t="shared" si="266"/>
        <v>157</v>
      </c>
      <c r="V603" s="9">
        <v>252</v>
      </c>
      <c r="W603" s="10">
        <f t="shared" si="257"/>
        <v>1.042142211</v>
      </c>
      <c r="X603" s="2">
        <f t="shared" si="258"/>
        <v>12981.6097909</v>
      </c>
      <c r="Y603" s="2">
        <v>0</v>
      </c>
      <c r="Z603" s="3">
        <f t="shared" si="245"/>
        <v>0</v>
      </c>
      <c r="AA603" s="1" t="str">
        <f t="shared" si="267"/>
        <v>A+J=</v>
      </c>
      <c r="AB603" s="7">
        <f t="shared" si="268"/>
        <v>40836</v>
      </c>
      <c r="AC603" s="5"/>
      <c r="AD603" s="1"/>
      <c r="AE603" s="7"/>
      <c r="AF603" s="1"/>
      <c r="AG603" s="1"/>
      <c r="AH603" s="1"/>
      <c r="AI603" s="1"/>
      <c r="AJ603" s="4"/>
      <c r="AK603" s="1"/>
      <c r="AL603" s="1"/>
      <c r="AM603" s="1"/>
      <c r="AN603" s="1"/>
      <c r="AO603" s="1"/>
    </row>
    <row r="604" spans="1:41" x14ac:dyDescent="0.2">
      <c r="A604" s="118">
        <f t="shared" si="259"/>
        <v>40700</v>
      </c>
      <c r="B604" s="2">
        <f t="shared" si="249"/>
        <v>321024.53119579004</v>
      </c>
      <c r="C604" s="2">
        <f t="shared" si="260"/>
        <v>278082.52937521</v>
      </c>
      <c r="D604" s="50">
        <f t="shared" si="261"/>
        <v>3299.07</v>
      </c>
      <c r="E604" s="3">
        <f>IF(K604=1,VLOOKUP(A603,[1]Plan1!$AQ$43:$AS$500,3),E603)</f>
        <v>3314.58</v>
      </c>
      <c r="F604" s="7">
        <f t="shared" si="262"/>
        <v>40683</v>
      </c>
      <c r="G604" s="8">
        <f t="shared" si="250"/>
        <v>4.701324918840788E-3</v>
      </c>
      <c r="H604" s="7">
        <f t="shared" si="263"/>
        <v>40714</v>
      </c>
      <c r="I604" s="7">
        <f t="shared" si="251"/>
        <v>40714</v>
      </c>
      <c r="J604" s="1">
        <f t="shared" si="264"/>
        <v>22</v>
      </c>
      <c r="K604" s="1">
        <f t="shared" si="252"/>
        <v>12</v>
      </c>
      <c r="L604" s="2">
        <f t="shared" si="253"/>
        <v>1.00256162</v>
      </c>
      <c r="M604" s="10">
        <f t="shared" si="247"/>
        <v>1.0077003899999999</v>
      </c>
      <c r="N604" s="10">
        <f t="shared" si="244"/>
        <v>1.1049088578235369</v>
      </c>
      <c r="O604" s="2">
        <f t="shared" si="246"/>
        <v>1.1077392100000001</v>
      </c>
      <c r="P604" s="2">
        <f t="shared" si="254"/>
        <v>308042.92140489002</v>
      </c>
      <c r="Q604" s="9">
        <f t="shared" si="248"/>
        <v>0</v>
      </c>
      <c r="R604" s="4">
        <f t="shared" si="255"/>
        <v>0</v>
      </c>
      <c r="S604" s="59">
        <f t="shared" si="256"/>
        <v>0</v>
      </c>
      <c r="T604" s="8">
        <f t="shared" si="265"/>
        <v>6.8500000000000005E-2</v>
      </c>
      <c r="U604" s="9">
        <f t="shared" si="266"/>
        <v>157</v>
      </c>
      <c r="V604" s="9">
        <v>252</v>
      </c>
      <c r="W604" s="10">
        <f t="shared" si="257"/>
        <v>1.042142211</v>
      </c>
      <c r="X604" s="2">
        <f t="shared" si="258"/>
        <v>12981.6097909</v>
      </c>
      <c r="Y604" s="2">
        <v>0</v>
      </c>
      <c r="Z604" s="3">
        <f t="shared" si="245"/>
        <v>0</v>
      </c>
      <c r="AA604" s="1" t="str">
        <f t="shared" si="267"/>
        <v>A+J=</v>
      </c>
      <c r="AB604" s="7">
        <f t="shared" si="268"/>
        <v>40836</v>
      </c>
      <c r="AC604" s="5"/>
      <c r="AD604" s="1"/>
      <c r="AE604" s="7"/>
      <c r="AF604" s="1"/>
      <c r="AG604" s="1"/>
      <c r="AH604" s="1"/>
      <c r="AI604" s="1"/>
      <c r="AJ604" s="4"/>
      <c r="AK604" s="1"/>
      <c r="AL604" s="1"/>
      <c r="AM604" s="1"/>
      <c r="AN604" s="1"/>
      <c r="AO604" s="1"/>
    </row>
    <row r="605" spans="1:41" x14ac:dyDescent="0.2">
      <c r="A605" s="118">
        <f t="shared" si="259"/>
        <v>40701</v>
      </c>
      <c r="B605" s="2">
        <f t="shared" si="249"/>
        <v>321177.41486143996</v>
      </c>
      <c r="C605" s="2">
        <f t="shared" si="260"/>
        <v>278082.52937521</v>
      </c>
      <c r="D605" s="50">
        <f t="shared" si="261"/>
        <v>3299.07</v>
      </c>
      <c r="E605" s="3">
        <f>IF(K605=1,VLOOKUP(A604,[1]Plan1!$AQ$43:$AS$500,3),E604)</f>
        <v>3314.58</v>
      </c>
      <c r="F605" s="7">
        <f t="shared" si="262"/>
        <v>40683</v>
      </c>
      <c r="G605" s="8">
        <f t="shared" si="250"/>
        <v>4.701324918840788E-3</v>
      </c>
      <c r="H605" s="7">
        <f t="shared" si="263"/>
        <v>40714</v>
      </c>
      <c r="I605" s="7">
        <f t="shared" si="251"/>
        <v>40714</v>
      </c>
      <c r="J605" s="1">
        <f t="shared" si="264"/>
        <v>22</v>
      </c>
      <c r="K605" s="1">
        <f t="shared" si="252"/>
        <v>13</v>
      </c>
      <c r="L605" s="2">
        <f t="shared" si="253"/>
        <v>1.00277539</v>
      </c>
      <c r="M605" s="10">
        <f t="shared" si="247"/>
        <v>1.0077003899999999</v>
      </c>
      <c r="N605" s="10">
        <f t="shared" si="244"/>
        <v>1.1049088578235369</v>
      </c>
      <c r="O605" s="2">
        <f t="shared" si="246"/>
        <v>1.1079754100000001</v>
      </c>
      <c r="P605" s="2">
        <f t="shared" si="254"/>
        <v>308108.60449832998</v>
      </c>
      <c r="Q605" s="9">
        <f t="shared" si="248"/>
        <v>0</v>
      </c>
      <c r="R605" s="4">
        <f t="shared" si="255"/>
        <v>0</v>
      </c>
      <c r="S605" s="59">
        <f t="shared" si="256"/>
        <v>0</v>
      </c>
      <c r="T605" s="8">
        <f t="shared" si="265"/>
        <v>6.8500000000000005E-2</v>
      </c>
      <c r="U605" s="9">
        <f t="shared" si="266"/>
        <v>158</v>
      </c>
      <c r="V605" s="9">
        <v>252</v>
      </c>
      <c r="W605" s="10">
        <f t="shared" si="257"/>
        <v>1.0424162459999999</v>
      </c>
      <c r="X605" s="2">
        <f t="shared" si="258"/>
        <v>13068.81036311</v>
      </c>
      <c r="Y605" s="2">
        <v>0</v>
      </c>
      <c r="Z605" s="3">
        <f t="shared" si="245"/>
        <v>0</v>
      </c>
      <c r="AA605" s="1" t="str">
        <f t="shared" si="267"/>
        <v>A+J=</v>
      </c>
      <c r="AB605" s="7">
        <f t="shared" si="268"/>
        <v>40836</v>
      </c>
      <c r="AC605" s="5"/>
      <c r="AD605" s="1"/>
      <c r="AE605" s="7"/>
      <c r="AF605" s="1"/>
      <c r="AG605" s="1"/>
      <c r="AH605" s="1"/>
      <c r="AI605" s="1"/>
      <c r="AJ605" s="4"/>
      <c r="AK605" s="1"/>
      <c r="AL605" s="1"/>
      <c r="AM605" s="1"/>
      <c r="AN605" s="1"/>
      <c r="AO605" s="1"/>
    </row>
    <row r="606" spans="1:41" x14ac:dyDescent="0.2">
      <c r="A606" s="118">
        <f t="shared" si="259"/>
        <v>40702</v>
      </c>
      <c r="B606" s="2">
        <f t="shared" si="249"/>
        <v>321330.36862090998</v>
      </c>
      <c r="C606" s="2">
        <f t="shared" si="260"/>
        <v>278082.52937521</v>
      </c>
      <c r="D606" s="50">
        <f t="shared" si="261"/>
        <v>3299.07</v>
      </c>
      <c r="E606" s="3">
        <f>IF(K606=1,VLOOKUP(A605,[1]Plan1!$AQ$43:$AS$500,3),E605)</f>
        <v>3314.58</v>
      </c>
      <c r="F606" s="7">
        <f t="shared" si="262"/>
        <v>40683</v>
      </c>
      <c r="G606" s="8">
        <f t="shared" si="250"/>
        <v>4.701324918840788E-3</v>
      </c>
      <c r="H606" s="7">
        <f t="shared" si="263"/>
        <v>40714</v>
      </c>
      <c r="I606" s="7">
        <f t="shared" si="251"/>
        <v>40714</v>
      </c>
      <c r="J606" s="1">
        <f t="shared" si="264"/>
        <v>22</v>
      </c>
      <c r="K606" s="1">
        <f t="shared" si="252"/>
        <v>14</v>
      </c>
      <c r="L606" s="2">
        <f t="shared" si="253"/>
        <v>1.0029892</v>
      </c>
      <c r="M606" s="10">
        <f t="shared" si="247"/>
        <v>1.0077003899999999</v>
      </c>
      <c r="N606" s="10">
        <f t="shared" si="244"/>
        <v>1.1049088578235369</v>
      </c>
      <c r="O606" s="2">
        <f t="shared" si="246"/>
        <v>1.1082116500000001</v>
      </c>
      <c r="P606" s="2">
        <f t="shared" si="254"/>
        <v>308174.29871507001</v>
      </c>
      <c r="Q606" s="9">
        <f t="shared" si="248"/>
        <v>0</v>
      </c>
      <c r="R606" s="4">
        <f t="shared" si="255"/>
        <v>0</v>
      </c>
      <c r="S606" s="59">
        <f t="shared" si="256"/>
        <v>0</v>
      </c>
      <c r="T606" s="8">
        <f t="shared" si="265"/>
        <v>6.8500000000000005E-2</v>
      </c>
      <c r="U606" s="9">
        <f t="shared" si="266"/>
        <v>159</v>
      </c>
      <c r="V606" s="9">
        <v>252</v>
      </c>
      <c r="W606" s="10">
        <f t="shared" si="257"/>
        <v>1.0426903540000001</v>
      </c>
      <c r="X606" s="2">
        <f t="shared" si="258"/>
        <v>13156.069905840001</v>
      </c>
      <c r="Y606" s="2">
        <v>0</v>
      </c>
      <c r="Z606" s="3">
        <f t="shared" si="245"/>
        <v>0</v>
      </c>
      <c r="AA606" s="1" t="str">
        <f t="shared" si="267"/>
        <v>A+J=</v>
      </c>
      <c r="AB606" s="7">
        <f t="shared" si="268"/>
        <v>40836</v>
      </c>
      <c r="AC606" s="5"/>
      <c r="AD606" s="1"/>
      <c r="AE606" s="7"/>
      <c r="AF606" s="1"/>
      <c r="AG606" s="1"/>
      <c r="AH606" s="1"/>
      <c r="AI606" s="1"/>
      <c r="AJ606" s="4"/>
      <c r="AK606" s="1"/>
      <c r="AL606" s="1"/>
      <c r="AM606" s="1"/>
      <c r="AN606" s="1"/>
      <c r="AO606" s="1"/>
    </row>
    <row r="607" spans="1:41" x14ac:dyDescent="0.2">
      <c r="A607" s="118">
        <f t="shared" si="259"/>
        <v>40703</v>
      </c>
      <c r="B607" s="2">
        <f t="shared" si="249"/>
        <v>321483.39218948997</v>
      </c>
      <c r="C607" s="2">
        <f t="shared" si="260"/>
        <v>278082.52937521</v>
      </c>
      <c r="D607" s="50">
        <f t="shared" si="261"/>
        <v>3299.07</v>
      </c>
      <c r="E607" s="3">
        <f>IF(K607=1,VLOOKUP(A606,[1]Plan1!$AQ$43:$AS$500,3),E606)</f>
        <v>3314.58</v>
      </c>
      <c r="F607" s="7">
        <f t="shared" si="262"/>
        <v>40683</v>
      </c>
      <c r="G607" s="8">
        <f t="shared" si="250"/>
        <v>4.701324918840788E-3</v>
      </c>
      <c r="H607" s="7">
        <f t="shared" si="263"/>
        <v>40714</v>
      </c>
      <c r="I607" s="7">
        <f t="shared" si="251"/>
        <v>40714</v>
      </c>
      <c r="J607" s="1">
        <f t="shared" si="264"/>
        <v>22</v>
      </c>
      <c r="K607" s="1">
        <f t="shared" si="252"/>
        <v>15</v>
      </c>
      <c r="L607" s="2">
        <f t="shared" si="253"/>
        <v>1.00320305</v>
      </c>
      <c r="M607" s="10">
        <f t="shared" si="247"/>
        <v>1.0077003899999999</v>
      </c>
      <c r="N607" s="10">
        <f t="shared" ref="N607:N670" si="269">IF(I607&gt;I606,N606*M607,N606)</f>
        <v>1.1049088578235369</v>
      </c>
      <c r="O607" s="2">
        <f t="shared" si="246"/>
        <v>1.1084479300000001</v>
      </c>
      <c r="P607" s="2">
        <f t="shared" si="254"/>
        <v>308240.00405510998</v>
      </c>
      <c r="Q607" s="9">
        <f t="shared" si="248"/>
        <v>0</v>
      </c>
      <c r="R607" s="4">
        <f t="shared" si="255"/>
        <v>0</v>
      </c>
      <c r="S607" s="59">
        <f t="shared" si="256"/>
        <v>0</v>
      </c>
      <c r="T607" s="8">
        <f t="shared" si="265"/>
        <v>6.8500000000000005E-2</v>
      </c>
      <c r="U607" s="9">
        <f t="shared" si="266"/>
        <v>160</v>
      </c>
      <c r="V607" s="9">
        <v>252</v>
      </c>
      <c r="W607" s="10">
        <f t="shared" si="257"/>
        <v>1.042964534</v>
      </c>
      <c r="X607" s="2">
        <f t="shared" si="258"/>
        <v>13243.38813438</v>
      </c>
      <c r="Y607" s="2">
        <v>0</v>
      </c>
      <c r="Z607" s="3">
        <f t="shared" si="245"/>
        <v>0</v>
      </c>
      <c r="AA607" s="1" t="str">
        <f t="shared" si="267"/>
        <v>A+J=</v>
      </c>
      <c r="AB607" s="7">
        <f t="shared" si="268"/>
        <v>40836</v>
      </c>
      <c r="AC607" s="5"/>
      <c r="AD607" s="1"/>
      <c r="AE607" s="7"/>
      <c r="AF607" s="1"/>
      <c r="AG607" s="1"/>
      <c r="AH607" s="1"/>
      <c r="AI607" s="1"/>
      <c r="AJ607" s="4"/>
      <c r="AK607" s="1"/>
      <c r="AL607" s="1"/>
      <c r="AM607" s="1"/>
      <c r="AN607" s="1"/>
      <c r="AO607" s="1"/>
    </row>
    <row r="608" spans="1:41" x14ac:dyDescent="0.2">
      <c r="A608" s="118">
        <f t="shared" si="259"/>
        <v>40704</v>
      </c>
      <c r="B608" s="2">
        <f t="shared" si="249"/>
        <v>321636.49139265</v>
      </c>
      <c r="C608" s="2">
        <f t="shared" si="260"/>
        <v>278082.52937521</v>
      </c>
      <c r="D608" s="50">
        <f t="shared" si="261"/>
        <v>3299.07</v>
      </c>
      <c r="E608" s="3">
        <f>IF(K608=1,VLOOKUP(A607,[1]Plan1!$AQ$43:$AS$500,3),E607)</f>
        <v>3314.58</v>
      </c>
      <c r="F608" s="7">
        <f t="shared" si="262"/>
        <v>40683</v>
      </c>
      <c r="G608" s="8">
        <f t="shared" si="250"/>
        <v>4.701324918840788E-3</v>
      </c>
      <c r="H608" s="7">
        <f t="shared" si="263"/>
        <v>40714</v>
      </c>
      <c r="I608" s="7">
        <f t="shared" si="251"/>
        <v>40714</v>
      </c>
      <c r="J608" s="1">
        <f t="shared" si="264"/>
        <v>22</v>
      </c>
      <c r="K608" s="1">
        <f t="shared" si="252"/>
        <v>16</v>
      </c>
      <c r="L608" s="2">
        <f t="shared" si="253"/>
        <v>1.0034169500000001</v>
      </c>
      <c r="M608" s="10">
        <f t="shared" si="247"/>
        <v>1.0077003899999999</v>
      </c>
      <c r="N608" s="10">
        <f t="shared" si="269"/>
        <v>1.1049088578235369</v>
      </c>
      <c r="O608" s="2">
        <f t="shared" si="246"/>
        <v>1.1086842699999999</v>
      </c>
      <c r="P608" s="2">
        <f t="shared" si="254"/>
        <v>308305.72608009999</v>
      </c>
      <c r="Q608" s="9">
        <f t="shared" si="248"/>
        <v>0</v>
      </c>
      <c r="R608" s="4">
        <f t="shared" si="255"/>
        <v>0</v>
      </c>
      <c r="S608" s="59">
        <f t="shared" si="256"/>
        <v>0</v>
      </c>
      <c r="T608" s="8">
        <f t="shared" si="265"/>
        <v>6.8500000000000005E-2</v>
      </c>
      <c r="U608" s="9">
        <f t="shared" si="266"/>
        <v>161</v>
      </c>
      <c r="V608" s="9">
        <v>252</v>
      </c>
      <c r="W608" s="10">
        <f t="shared" si="257"/>
        <v>1.0432387860000001</v>
      </c>
      <c r="X608" s="2">
        <f t="shared" si="258"/>
        <v>13330.76531255</v>
      </c>
      <c r="Y608" s="2">
        <v>0</v>
      </c>
      <c r="Z608" s="3">
        <f t="shared" si="245"/>
        <v>0</v>
      </c>
      <c r="AA608" s="1" t="str">
        <f t="shared" si="267"/>
        <v>A+J=</v>
      </c>
      <c r="AB608" s="7">
        <f t="shared" si="268"/>
        <v>40836</v>
      </c>
      <c r="AC608" s="5"/>
      <c r="AD608" s="1"/>
      <c r="AE608" s="7"/>
      <c r="AF608" s="1"/>
      <c r="AG608" s="1"/>
      <c r="AH608" s="1"/>
      <c r="AI608" s="1"/>
      <c r="AJ608" s="4"/>
      <c r="AK608" s="1"/>
      <c r="AL608" s="1"/>
      <c r="AM608" s="1"/>
      <c r="AN608" s="1"/>
      <c r="AO608" s="1"/>
    </row>
    <row r="609" spans="1:41" x14ac:dyDescent="0.2">
      <c r="A609" s="118">
        <f t="shared" si="259"/>
        <v>40705</v>
      </c>
      <c r="B609" s="2">
        <f t="shared" si="249"/>
        <v>321789.66656669002</v>
      </c>
      <c r="C609" s="2">
        <f t="shared" si="260"/>
        <v>278082.52937521</v>
      </c>
      <c r="D609" s="50">
        <f t="shared" si="261"/>
        <v>3299.07</v>
      </c>
      <c r="E609" s="3">
        <f>IF(K609=1,VLOOKUP(A608,[1]Plan1!$AQ$43:$AS$500,3),E608)</f>
        <v>3314.58</v>
      </c>
      <c r="F609" s="7">
        <f t="shared" si="262"/>
        <v>40683</v>
      </c>
      <c r="G609" s="8">
        <f t="shared" si="250"/>
        <v>4.701324918840788E-3</v>
      </c>
      <c r="H609" s="7">
        <f t="shared" si="263"/>
        <v>40714</v>
      </c>
      <c r="I609" s="7">
        <f t="shared" si="251"/>
        <v>40714</v>
      </c>
      <c r="J609" s="1">
        <f t="shared" si="264"/>
        <v>22</v>
      </c>
      <c r="K609" s="1">
        <f t="shared" si="252"/>
        <v>17</v>
      </c>
      <c r="L609" s="2">
        <f t="shared" si="253"/>
        <v>1.0036309000000001</v>
      </c>
      <c r="M609" s="10">
        <f t="shared" si="247"/>
        <v>1.0077003899999999</v>
      </c>
      <c r="N609" s="10">
        <f t="shared" si="269"/>
        <v>1.1049088578235369</v>
      </c>
      <c r="O609" s="2">
        <f t="shared" si="246"/>
        <v>1.1089206700000001</v>
      </c>
      <c r="P609" s="2">
        <f t="shared" si="254"/>
        <v>308371.46479005</v>
      </c>
      <c r="Q609" s="9">
        <f t="shared" si="248"/>
        <v>0</v>
      </c>
      <c r="R609" s="4">
        <f t="shared" si="255"/>
        <v>0</v>
      </c>
      <c r="S609" s="59">
        <f t="shared" si="256"/>
        <v>0</v>
      </c>
      <c r="T609" s="8">
        <f t="shared" si="265"/>
        <v>6.8500000000000005E-2</v>
      </c>
      <c r="U609" s="9">
        <f t="shared" si="266"/>
        <v>162</v>
      </c>
      <c r="V609" s="9">
        <v>252</v>
      </c>
      <c r="W609" s="10">
        <f t="shared" si="257"/>
        <v>1.043513111</v>
      </c>
      <c r="X609" s="2">
        <f t="shared" si="258"/>
        <v>13418.20177664</v>
      </c>
      <c r="Y609" s="2">
        <v>0</v>
      </c>
      <c r="Z609" s="3">
        <f t="shared" si="245"/>
        <v>0</v>
      </c>
      <c r="AA609" s="1" t="str">
        <f t="shared" si="267"/>
        <v>A+J=</v>
      </c>
      <c r="AB609" s="7">
        <f t="shared" si="268"/>
        <v>40836</v>
      </c>
      <c r="AC609" s="5"/>
      <c r="AD609" s="1"/>
      <c r="AE609" s="7"/>
      <c r="AF609" s="1"/>
      <c r="AG609" s="1"/>
      <c r="AH609" s="1"/>
      <c r="AI609" s="1"/>
      <c r="AJ609" s="4"/>
      <c r="AK609" s="1"/>
      <c r="AL609" s="1"/>
      <c r="AM609" s="1"/>
      <c r="AN609" s="1"/>
      <c r="AO609" s="1"/>
    </row>
    <row r="610" spans="1:41" x14ac:dyDescent="0.2">
      <c r="A610" s="118">
        <f t="shared" si="259"/>
        <v>40706</v>
      </c>
      <c r="B610" s="2">
        <f t="shared" si="249"/>
        <v>321789.66656669002</v>
      </c>
      <c r="C610" s="2">
        <f t="shared" si="260"/>
        <v>278082.52937521</v>
      </c>
      <c r="D610" s="50">
        <f t="shared" si="261"/>
        <v>3299.07</v>
      </c>
      <c r="E610" s="3">
        <f>IF(K610=1,VLOOKUP(A609,[1]Plan1!$AQ$43:$AS$500,3),E609)</f>
        <v>3314.58</v>
      </c>
      <c r="F610" s="7">
        <f t="shared" si="262"/>
        <v>40683</v>
      </c>
      <c r="G610" s="8">
        <f t="shared" si="250"/>
        <v>4.701324918840788E-3</v>
      </c>
      <c r="H610" s="7">
        <f t="shared" si="263"/>
        <v>40714</v>
      </c>
      <c r="I610" s="7">
        <f t="shared" si="251"/>
        <v>40714</v>
      </c>
      <c r="J610" s="1">
        <f t="shared" si="264"/>
        <v>22</v>
      </c>
      <c r="K610" s="1">
        <f t="shared" si="252"/>
        <v>17</v>
      </c>
      <c r="L610" s="2">
        <f t="shared" si="253"/>
        <v>1.0036309000000001</v>
      </c>
      <c r="M610" s="10">
        <f t="shared" si="247"/>
        <v>1.0077003899999999</v>
      </c>
      <c r="N610" s="10">
        <f t="shared" si="269"/>
        <v>1.1049088578235369</v>
      </c>
      <c r="O610" s="2">
        <f t="shared" si="246"/>
        <v>1.1089206700000001</v>
      </c>
      <c r="P610" s="2">
        <f t="shared" si="254"/>
        <v>308371.46479005</v>
      </c>
      <c r="Q610" s="9">
        <f t="shared" si="248"/>
        <v>0</v>
      </c>
      <c r="R610" s="4">
        <f t="shared" si="255"/>
        <v>0</v>
      </c>
      <c r="S610" s="59">
        <f t="shared" si="256"/>
        <v>0</v>
      </c>
      <c r="T610" s="8">
        <f t="shared" si="265"/>
        <v>6.8500000000000005E-2</v>
      </c>
      <c r="U610" s="9">
        <f t="shared" si="266"/>
        <v>162</v>
      </c>
      <c r="V610" s="9">
        <v>252</v>
      </c>
      <c r="W610" s="10">
        <f t="shared" si="257"/>
        <v>1.043513111</v>
      </c>
      <c r="X610" s="2">
        <f t="shared" si="258"/>
        <v>13418.20177664</v>
      </c>
      <c r="Y610" s="2">
        <v>0</v>
      </c>
      <c r="Z610" s="3">
        <f t="shared" si="245"/>
        <v>0</v>
      </c>
      <c r="AA610" s="1" t="str">
        <f t="shared" si="267"/>
        <v>A+J=</v>
      </c>
      <c r="AB610" s="7">
        <f t="shared" si="268"/>
        <v>40836</v>
      </c>
      <c r="AC610" s="5"/>
      <c r="AD610" s="1"/>
      <c r="AE610" s="7"/>
      <c r="AF610" s="1"/>
      <c r="AG610" s="1"/>
      <c r="AH610" s="1"/>
      <c r="AI610" s="1"/>
      <c r="AJ610" s="4"/>
      <c r="AK610" s="1"/>
      <c r="AL610" s="1"/>
      <c r="AM610" s="1"/>
      <c r="AN610" s="1"/>
      <c r="AO610" s="1"/>
    </row>
    <row r="611" spans="1:41" x14ac:dyDescent="0.2">
      <c r="A611" s="118">
        <f t="shared" si="259"/>
        <v>40707</v>
      </c>
      <c r="B611" s="2">
        <f t="shared" si="249"/>
        <v>321789.66656669002</v>
      </c>
      <c r="C611" s="2">
        <f t="shared" si="260"/>
        <v>278082.52937521</v>
      </c>
      <c r="D611" s="50">
        <f t="shared" si="261"/>
        <v>3299.07</v>
      </c>
      <c r="E611" s="3">
        <f>IF(K611=1,VLOOKUP(A610,[1]Plan1!$AQ$43:$AS$500,3),E610)</f>
        <v>3314.58</v>
      </c>
      <c r="F611" s="7">
        <f t="shared" si="262"/>
        <v>40683</v>
      </c>
      <c r="G611" s="8">
        <f t="shared" si="250"/>
        <v>4.701324918840788E-3</v>
      </c>
      <c r="H611" s="7">
        <f t="shared" si="263"/>
        <v>40714</v>
      </c>
      <c r="I611" s="7">
        <f t="shared" si="251"/>
        <v>40714</v>
      </c>
      <c r="J611" s="1">
        <f t="shared" si="264"/>
        <v>22</v>
      </c>
      <c r="K611" s="1">
        <f t="shared" si="252"/>
        <v>17</v>
      </c>
      <c r="L611" s="2">
        <f t="shared" si="253"/>
        <v>1.0036309000000001</v>
      </c>
      <c r="M611" s="10">
        <f t="shared" si="247"/>
        <v>1.0077003899999999</v>
      </c>
      <c r="N611" s="10">
        <f t="shared" si="269"/>
        <v>1.1049088578235369</v>
      </c>
      <c r="O611" s="2">
        <f t="shared" si="246"/>
        <v>1.1089206700000001</v>
      </c>
      <c r="P611" s="2">
        <f t="shared" si="254"/>
        <v>308371.46479005</v>
      </c>
      <c r="Q611" s="9">
        <f t="shared" si="248"/>
        <v>0</v>
      </c>
      <c r="R611" s="4">
        <f t="shared" si="255"/>
        <v>0</v>
      </c>
      <c r="S611" s="59">
        <f t="shared" si="256"/>
        <v>0</v>
      </c>
      <c r="T611" s="8">
        <f t="shared" si="265"/>
        <v>6.8500000000000005E-2</v>
      </c>
      <c r="U611" s="9">
        <f t="shared" si="266"/>
        <v>162</v>
      </c>
      <c r="V611" s="9">
        <v>252</v>
      </c>
      <c r="W611" s="10">
        <f t="shared" si="257"/>
        <v>1.043513111</v>
      </c>
      <c r="X611" s="2">
        <f t="shared" si="258"/>
        <v>13418.20177664</v>
      </c>
      <c r="Y611" s="2">
        <v>0</v>
      </c>
      <c r="Z611" s="3">
        <f t="shared" si="245"/>
        <v>0</v>
      </c>
      <c r="AA611" s="1" t="str">
        <f t="shared" si="267"/>
        <v>A+J=</v>
      </c>
      <c r="AB611" s="7">
        <f t="shared" si="268"/>
        <v>40836</v>
      </c>
      <c r="AC611" s="5"/>
      <c r="AD611" s="1"/>
      <c r="AE611" s="7"/>
      <c r="AF611" s="1"/>
      <c r="AG611" s="1"/>
      <c r="AH611" s="1"/>
      <c r="AI611" s="1"/>
      <c r="AJ611" s="4"/>
      <c r="AK611" s="1"/>
      <c r="AL611" s="1"/>
      <c r="AM611" s="1"/>
      <c r="AN611" s="1"/>
      <c r="AO611" s="1"/>
    </row>
    <row r="612" spans="1:41" x14ac:dyDescent="0.2">
      <c r="A612" s="118">
        <f t="shared" si="259"/>
        <v>40708</v>
      </c>
      <c r="B612" s="2">
        <f t="shared" si="249"/>
        <v>321942.91131766001</v>
      </c>
      <c r="C612" s="2">
        <f t="shared" si="260"/>
        <v>278082.52937521</v>
      </c>
      <c r="D612" s="50">
        <f t="shared" si="261"/>
        <v>3299.07</v>
      </c>
      <c r="E612" s="3">
        <f>IF(K612=1,VLOOKUP(A611,[1]Plan1!$AQ$43:$AS$500,3),E611)</f>
        <v>3314.58</v>
      </c>
      <c r="F612" s="7">
        <f t="shared" si="262"/>
        <v>40683</v>
      </c>
      <c r="G612" s="8">
        <f t="shared" si="250"/>
        <v>4.701324918840788E-3</v>
      </c>
      <c r="H612" s="7">
        <f t="shared" si="263"/>
        <v>40714</v>
      </c>
      <c r="I612" s="7">
        <f t="shared" si="251"/>
        <v>40714</v>
      </c>
      <c r="J612" s="1">
        <f t="shared" si="264"/>
        <v>22</v>
      </c>
      <c r="K612" s="1">
        <f t="shared" si="252"/>
        <v>18</v>
      </c>
      <c r="L612" s="2">
        <f t="shared" si="253"/>
        <v>1.0038448900000001</v>
      </c>
      <c r="M612" s="10">
        <f t="shared" si="247"/>
        <v>1.0077003899999999</v>
      </c>
      <c r="N612" s="10">
        <f t="shared" si="269"/>
        <v>1.1049088578235369</v>
      </c>
      <c r="O612" s="2">
        <f t="shared" si="246"/>
        <v>1.1091571099999999</v>
      </c>
      <c r="P612" s="2">
        <f t="shared" si="254"/>
        <v>308437.21462329</v>
      </c>
      <c r="Q612" s="9">
        <f t="shared" si="248"/>
        <v>0</v>
      </c>
      <c r="R612" s="4">
        <f t="shared" si="255"/>
        <v>0</v>
      </c>
      <c r="S612" s="59">
        <f t="shared" si="256"/>
        <v>0</v>
      </c>
      <c r="T612" s="8">
        <f t="shared" si="265"/>
        <v>6.8500000000000005E-2</v>
      </c>
      <c r="U612" s="9">
        <f t="shared" si="266"/>
        <v>163</v>
      </c>
      <c r="V612" s="9">
        <v>252</v>
      </c>
      <c r="W612" s="10">
        <f t="shared" si="257"/>
        <v>1.043787507</v>
      </c>
      <c r="X612" s="2">
        <f t="shared" si="258"/>
        <v>13505.696694370001</v>
      </c>
      <c r="Y612" s="2">
        <v>0</v>
      </c>
      <c r="Z612" s="3">
        <f t="shared" si="245"/>
        <v>0</v>
      </c>
      <c r="AA612" s="1" t="str">
        <f t="shared" si="267"/>
        <v>A+J=</v>
      </c>
      <c r="AB612" s="7">
        <f t="shared" si="268"/>
        <v>40836</v>
      </c>
      <c r="AC612" s="5"/>
      <c r="AD612" s="1"/>
      <c r="AE612" s="7"/>
      <c r="AF612" s="1"/>
      <c r="AG612" s="1"/>
      <c r="AH612" s="1"/>
      <c r="AI612" s="1"/>
      <c r="AJ612" s="4"/>
      <c r="AK612" s="1"/>
      <c r="AL612" s="1"/>
      <c r="AM612" s="1"/>
      <c r="AN612" s="1"/>
      <c r="AO612" s="1"/>
    </row>
    <row r="613" spans="1:41" x14ac:dyDescent="0.2">
      <c r="A613" s="118">
        <f t="shared" si="259"/>
        <v>40709</v>
      </c>
      <c r="B613" s="2">
        <f t="shared" si="249"/>
        <v>322096.22888061998</v>
      </c>
      <c r="C613" s="2">
        <f t="shared" si="260"/>
        <v>278082.52937521</v>
      </c>
      <c r="D613" s="50">
        <f t="shared" si="261"/>
        <v>3299.07</v>
      </c>
      <c r="E613" s="3">
        <f>IF(K613=1,VLOOKUP(A612,[1]Plan1!$AQ$43:$AS$500,3),E612)</f>
        <v>3314.58</v>
      </c>
      <c r="F613" s="7">
        <f t="shared" si="262"/>
        <v>40683</v>
      </c>
      <c r="G613" s="8">
        <f t="shared" si="250"/>
        <v>4.701324918840788E-3</v>
      </c>
      <c r="H613" s="7">
        <f t="shared" si="263"/>
        <v>40744</v>
      </c>
      <c r="I613" s="7">
        <f t="shared" si="251"/>
        <v>40714</v>
      </c>
      <c r="J613" s="1">
        <f t="shared" si="264"/>
        <v>22</v>
      </c>
      <c r="K613" s="1">
        <f t="shared" si="252"/>
        <v>19</v>
      </c>
      <c r="L613" s="2">
        <f t="shared" si="253"/>
        <v>1.00405893</v>
      </c>
      <c r="M613" s="10">
        <f t="shared" si="247"/>
        <v>1.0077003899999999</v>
      </c>
      <c r="N613" s="10">
        <f t="shared" si="269"/>
        <v>1.1049088578235369</v>
      </c>
      <c r="O613" s="2">
        <f t="shared" si="246"/>
        <v>1.1093936</v>
      </c>
      <c r="P613" s="2">
        <f t="shared" si="254"/>
        <v>308502.97836066998</v>
      </c>
      <c r="Q613" s="9">
        <f t="shared" si="248"/>
        <v>0</v>
      </c>
      <c r="R613" s="4">
        <f t="shared" si="255"/>
        <v>0</v>
      </c>
      <c r="S613" s="59">
        <f t="shared" si="256"/>
        <v>0</v>
      </c>
      <c r="T613" s="8">
        <f t="shared" si="265"/>
        <v>6.8500000000000005E-2</v>
      </c>
      <c r="U613" s="9">
        <f t="shared" si="266"/>
        <v>164</v>
      </c>
      <c r="V613" s="9">
        <v>252</v>
      </c>
      <c r="W613" s="10">
        <f t="shared" si="257"/>
        <v>1.044061975</v>
      </c>
      <c r="X613" s="2">
        <f t="shared" si="258"/>
        <v>13593.250519949999</v>
      </c>
      <c r="Y613" s="2">
        <v>0</v>
      </c>
      <c r="Z613" s="3">
        <f t="shared" si="245"/>
        <v>0</v>
      </c>
      <c r="AA613" s="1" t="str">
        <f t="shared" si="267"/>
        <v>A+J=</v>
      </c>
      <c r="AB613" s="7">
        <f t="shared" si="268"/>
        <v>40836</v>
      </c>
      <c r="AC613" s="5"/>
      <c r="AD613" s="1"/>
      <c r="AE613" s="7"/>
      <c r="AF613" s="1"/>
      <c r="AG613" s="1"/>
      <c r="AH613" s="1"/>
      <c r="AI613" s="1"/>
      <c r="AJ613" s="4"/>
      <c r="AK613" s="1"/>
      <c r="AL613" s="1"/>
      <c r="AM613" s="1"/>
      <c r="AN613" s="1"/>
      <c r="AO613" s="1"/>
    </row>
    <row r="614" spans="1:41" x14ac:dyDescent="0.2">
      <c r="A614" s="118">
        <f t="shared" si="259"/>
        <v>40710</v>
      </c>
      <c r="B614" s="2">
        <f t="shared" si="249"/>
        <v>322249.61958974</v>
      </c>
      <c r="C614" s="2">
        <f t="shared" si="260"/>
        <v>278082.52937521</v>
      </c>
      <c r="D614" s="50">
        <f t="shared" si="261"/>
        <v>3299.07</v>
      </c>
      <c r="E614" s="3">
        <f>IF(K614=1,VLOOKUP(A613,[1]Plan1!$AQ$43:$AS$500,3),E613)</f>
        <v>3314.58</v>
      </c>
      <c r="F614" s="7">
        <f t="shared" si="262"/>
        <v>40683</v>
      </c>
      <c r="G614" s="8">
        <f t="shared" si="250"/>
        <v>4.701324918840788E-3</v>
      </c>
      <c r="H614" s="7">
        <f t="shared" si="263"/>
        <v>40744</v>
      </c>
      <c r="I614" s="7">
        <f t="shared" si="251"/>
        <v>40714</v>
      </c>
      <c r="J614" s="1">
        <f t="shared" si="264"/>
        <v>22</v>
      </c>
      <c r="K614" s="1">
        <f t="shared" si="252"/>
        <v>20</v>
      </c>
      <c r="L614" s="2">
        <f t="shared" si="253"/>
        <v>1.0042730099999999</v>
      </c>
      <c r="M614" s="10">
        <f t="shared" si="247"/>
        <v>1.0077003899999999</v>
      </c>
      <c r="N614" s="10">
        <f t="shared" si="269"/>
        <v>1.1049088578235369</v>
      </c>
      <c r="O614" s="2">
        <f t="shared" si="246"/>
        <v>1.1096301399999999</v>
      </c>
      <c r="P614" s="2">
        <f t="shared" si="254"/>
        <v>308568.75600216002</v>
      </c>
      <c r="Q614" s="9">
        <f t="shared" si="248"/>
        <v>0</v>
      </c>
      <c r="R614" s="4">
        <f t="shared" si="255"/>
        <v>0</v>
      </c>
      <c r="S614" s="59">
        <f t="shared" si="256"/>
        <v>0</v>
      </c>
      <c r="T614" s="8">
        <f t="shared" si="265"/>
        <v>6.8500000000000005E-2</v>
      </c>
      <c r="U614" s="9">
        <f t="shared" si="266"/>
        <v>165</v>
      </c>
      <c r="V614" s="9">
        <v>252</v>
      </c>
      <c r="W614" s="10">
        <f t="shared" si="257"/>
        <v>1.044336516</v>
      </c>
      <c r="X614" s="2">
        <f t="shared" si="258"/>
        <v>13680.863587579999</v>
      </c>
      <c r="Y614" s="2">
        <v>0</v>
      </c>
      <c r="Z614" s="3">
        <f t="shared" ref="Z614:Z677" si="270">IF(S614&gt;0,S614+X614+Y614,0)</f>
        <v>0</v>
      </c>
      <c r="AA614" s="1" t="str">
        <f t="shared" si="267"/>
        <v>A+J=</v>
      </c>
      <c r="AB614" s="7">
        <f t="shared" si="268"/>
        <v>40836</v>
      </c>
      <c r="AC614" s="5"/>
      <c r="AD614" s="1"/>
      <c r="AE614" s="7"/>
      <c r="AF614" s="1"/>
      <c r="AG614" s="1"/>
      <c r="AH614" s="1"/>
      <c r="AI614" s="1"/>
      <c r="AJ614" s="4"/>
      <c r="AK614" s="1"/>
      <c r="AL614" s="1"/>
      <c r="AM614" s="1"/>
      <c r="AN614" s="1"/>
      <c r="AO614" s="1"/>
    </row>
    <row r="615" spans="1:41" x14ac:dyDescent="0.2">
      <c r="A615" s="118">
        <f t="shared" si="259"/>
        <v>40711</v>
      </c>
      <c r="B615" s="2">
        <f t="shared" si="249"/>
        <v>322403.0831623</v>
      </c>
      <c r="C615" s="2">
        <f t="shared" si="260"/>
        <v>278082.52937521</v>
      </c>
      <c r="D615" s="50">
        <f t="shared" si="261"/>
        <v>3299.07</v>
      </c>
      <c r="E615" s="3">
        <f>IF(K615=1,VLOOKUP(A614,[1]Plan1!$AQ$43:$AS$500,3),E614)</f>
        <v>3314.58</v>
      </c>
      <c r="F615" s="7">
        <f t="shared" si="262"/>
        <v>40683</v>
      </c>
      <c r="G615" s="8">
        <f t="shared" si="250"/>
        <v>4.701324918840788E-3</v>
      </c>
      <c r="H615" s="7">
        <f t="shared" si="263"/>
        <v>40744</v>
      </c>
      <c r="I615" s="7">
        <f t="shared" si="251"/>
        <v>40714</v>
      </c>
      <c r="J615" s="1">
        <f t="shared" si="264"/>
        <v>22</v>
      </c>
      <c r="K615" s="1">
        <f t="shared" si="252"/>
        <v>21</v>
      </c>
      <c r="L615" s="2">
        <f t="shared" si="253"/>
        <v>1.0044871399999999</v>
      </c>
      <c r="M615" s="10">
        <f t="shared" si="247"/>
        <v>1.0077003899999999</v>
      </c>
      <c r="N615" s="10">
        <f t="shared" si="269"/>
        <v>1.1049088578235369</v>
      </c>
      <c r="O615" s="2">
        <f t="shared" si="246"/>
        <v>1.10986673</v>
      </c>
      <c r="P615" s="2">
        <f t="shared" si="254"/>
        <v>308634.54754778999</v>
      </c>
      <c r="Q615" s="9">
        <f t="shared" si="248"/>
        <v>0</v>
      </c>
      <c r="R615" s="4">
        <f t="shared" si="255"/>
        <v>0</v>
      </c>
      <c r="S615" s="59">
        <f t="shared" si="256"/>
        <v>0</v>
      </c>
      <c r="T615" s="8">
        <f t="shared" si="265"/>
        <v>6.8500000000000005E-2</v>
      </c>
      <c r="U615" s="9">
        <f t="shared" si="266"/>
        <v>166</v>
      </c>
      <c r="V615" s="9">
        <v>252</v>
      </c>
      <c r="W615" s="10">
        <f t="shared" si="257"/>
        <v>1.044611129</v>
      </c>
      <c r="X615" s="2">
        <f t="shared" si="258"/>
        <v>13768.53561451</v>
      </c>
      <c r="Y615" s="2">
        <v>0</v>
      </c>
      <c r="Z615" s="3">
        <f t="shared" si="270"/>
        <v>0</v>
      </c>
      <c r="AA615" s="1" t="str">
        <f t="shared" si="267"/>
        <v>A+J=</v>
      </c>
      <c r="AB615" s="7">
        <f t="shared" si="268"/>
        <v>40836</v>
      </c>
      <c r="AC615" s="5"/>
      <c r="AD615" s="1"/>
      <c r="AE615" s="7"/>
      <c r="AF615" s="1"/>
      <c r="AG615" s="1"/>
      <c r="AH615" s="1"/>
      <c r="AI615" s="1"/>
      <c r="AJ615" s="4"/>
      <c r="AK615" s="1"/>
      <c r="AL615" s="1"/>
      <c r="AM615" s="1"/>
      <c r="AN615" s="1"/>
      <c r="AO615" s="1"/>
    </row>
    <row r="616" spans="1:41" x14ac:dyDescent="0.2">
      <c r="A616" s="118">
        <f t="shared" si="259"/>
        <v>40712</v>
      </c>
      <c r="B616" s="2">
        <f t="shared" si="249"/>
        <v>322556.62252957001</v>
      </c>
      <c r="C616" s="2">
        <f t="shared" si="260"/>
        <v>278082.52937521</v>
      </c>
      <c r="D616" s="50">
        <f t="shared" si="261"/>
        <v>3299.07</v>
      </c>
      <c r="E616" s="3">
        <f>IF(K616=1,VLOOKUP(A615,[1]Plan1!$AQ$43:$AS$500,3),E615)</f>
        <v>3314.58</v>
      </c>
      <c r="F616" s="7">
        <f t="shared" si="262"/>
        <v>40683</v>
      </c>
      <c r="G616" s="8">
        <f t="shared" si="250"/>
        <v>4.701324918840788E-3</v>
      </c>
      <c r="H616" s="7">
        <f t="shared" si="263"/>
        <v>40744</v>
      </c>
      <c r="I616" s="7">
        <f t="shared" si="251"/>
        <v>40714</v>
      </c>
      <c r="J616" s="1">
        <f t="shared" si="264"/>
        <v>22</v>
      </c>
      <c r="K616" s="1">
        <f t="shared" si="252"/>
        <v>22</v>
      </c>
      <c r="L616" s="2">
        <f t="shared" si="253"/>
        <v>1.0047013199999999</v>
      </c>
      <c r="M616" s="10">
        <f t="shared" si="247"/>
        <v>1.0077003899999999</v>
      </c>
      <c r="N616" s="10">
        <f t="shared" si="269"/>
        <v>1.1049088578235369</v>
      </c>
      <c r="O616" s="2">
        <f t="shared" si="246"/>
        <v>1.11010338</v>
      </c>
      <c r="P616" s="2">
        <f t="shared" si="254"/>
        <v>308700.35577836999</v>
      </c>
      <c r="Q616" s="9">
        <f t="shared" si="248"/>
        <v>0</v>
      </c>
      <c r="R616" s="4">
        <f t="shared" si="255"/>
        <v>0</v>
      </c>
      <c r="S616" s="59">
        <f t="shared" si="256"/>
        <v>0</v>
      </c>
      <c r="T616" s="8">
        <f t="shared" si="265"/>
        <v>6.8500000000000005E-2</v>
      </c>
      <c r="U616" s="9">
        <f t="shared" si="266"/>
        <v>167</v>
      </c>
      <c r="V616" s="9">
        <v>252</v>
      </c>
      <c r="W616" s="10">
        <f t="shared" si="257"/>
        <v>1.0448858139999999</v>
      </c>
      <c r="X616" s="2">
        <f t="shared" si="258"/>
        <v>13856.266751200001</v>
      </c>
      <c r="Y616" s="2">
        <v>0</v>
      </c>
      <c r="Z616" s="3">
        <f t="shared" si="270"/>
        <v>0</v>
      </c>
      <c r="AA616" s="1" t="str">
        <f t="shared" si="267"/>
        <v>A+J=</v>
      </c>
      <c r="AB616" s="7">
        <f t="shared" si="268"/>
        <v>40836</v>
      </c>
      <c r="AC616" s="5"/>
      <c r="AD616" s="1"/>
      <c r="AE616" s="7"/>
      <c r="AF616" s="1"/>
      <c r="AG616" s="1"/>
      <c r="AH616" s="1"/>
      <c r="AI616" s="1"/>
      <c r="AJ616" s="4"/>
      <c r="AK616" s="1"/>
      <c r="AL616" s="1"/>
      <c r="AM616" s="1"/>
      <c r="AN616" s="1"/>
      <c r="AO616" s="1"/>
    </row>
    <row r="617" spans="1:41" x14ac:dyDescent="0.2">
      <c r="A617" s="118">
        <f t="shared" si="259"/>
        <v>40713</v>
      </c>
      <c r="B617" s="2">
        <f t="shared" si="249"/>
        <v>322556.62252957001</v>
      </c>
      <c r="C617" s="2">
        <f t="shared" si="260"/>
        <v>278082.52937521</v>
      </c>
      <c r="D617" s="50">
        <f t="shared" si="261"/>
        <v>3299.07</v>
      </c>
      <c r="E617" s="3">
        <f>IF(K617=1,VLOOKUP(A616,[1]Plan1!$AQ$43:$AS$500,3),E616)</f>
        <v>3314.58</v>
      </c>
      <c r="F617" s="7">
        <f t="shared" si="262"/>
        <v>40683</v>
      </c>
      <c r="G617" s="8">
        <f t="shared" si="250"/>
        <v>4.701324918840788E-3</v>
      </c>
      <c r="H617" s="7">
        <f t="shared" si="263"/>
        <v>40744</v>
      </c>
      <c r="I617" s="7">
        <f t="shared" si="251"/>
        <v>40714</v>
      </c>
      <c r="J617" s="1">
        <f t="shared" si="264"/>
        <v>22</v>
      </c>
      <c r="K617" s="1">
        <f t="shared" si="252"/>
        <v>22</v>
      </c>
      <c r="L617" s="2">
        <f t="shared" si="253"/>
        <v>1.0047013199999999</v>
      </c>
      <c r="M617" s="10">
        <f t="shared" si="247"/>
        <v>1.0077003899999999</v>
      </c>
      <c r="N617" s="10">
        <f t="shared" si="269"/>
        <v>1.1049088578235369</v>
      </c>
      <c r="O617" s="2">
        <f t="shared" ref="O617:O680" si="271">TRUNC(TRUNC((L617*N617),15),8)</f>
        <v>1.11010338</v>
      </c>
      <c r="P617" s="2">
        <f t="shared" si="254"/>
        <v>308700.35577836999</v>
      </c>
      <c r="Q617" s="9">
        <f t="shared" si="248"/>
        <v>0</v>
      </c>
      <c r="R617" s="4">
        <f t="shared" si="255"/>
        <v>0</v>
      </c>
      <c r="S617" s="59">
        <f t="shared" si="256"/>
        <v>0</v>
      </c>
      <c r="T617" s="8">
        <f t="shared" si="265"/>
        <v>6.8500000000000005E-2</v>
      </c>
      <c r="U617" s="9">
        <f t="shared" si="266"/>
        <v>167</v>
      </c>
      <c r="V617" s="9">
        <v>252</v>
      </c>
      <c r="W617" s="10">
        <f t="shared" si="257"/>
        <v>1.0448858139999999</v>
      </c>
      <c r="X617" s="2">
        <f t="shared" si="258"/>
        <v>13856.266751200001</v>
      </c>
      <c r="Y617" s="2">
        <v>0</v>
      </c>
      <c r="Z617" s="3">
        <f t="shared" si="270"/>
        <v>0</v>
      </c>
      <c r="AA617" s="1" t="str">
        <f t="shared" si="267"/>
        <v>A+J=</v>
      </c>
      <c r="AB617" s="7">
        <f t="shared" si="268"/>
        <v>40836</v>
      </c>
      <c r="AC617" s="5"/>
      <c r="AD617" s="1"/>
      <c r="AE617" s="7"/>
      <c r="AF617" s="1"/>
      <c r="AG617" s="1"/>
      <c r="AH617" s="1"/>
      <c r="AI617" s="1"/>
      <c r="AJ617" s="4"/>
      <c r="AK617" s="1"/>
      <c r="AL617" s="1"/>
      <c r="AM617" s="1"/>
      <c r="AN617" s="1"/>
      <c r="AO617" s="1"/>
    </row>
    <row r="618" spans="1:41" x14ac:dyDescent="0.2">
      <c r="A618" s="118">
        <f t="shared" si="259"/>
        <v>40714</v>
      </c>
      <c r="B618" s="2">
        <f t="shared" si="249"/>
        <v>322556.62252957001</v>
      </c>
      <c r="C618" s="2">
        <f t="shared" si="260"/>
        <v>278082.52937521</v>
      </c>
      <c r="D618" s="50">
        <f t="shared" si="261"/>
        <v>3299.07</v>
      </c>
      <c r="E618" s="3">
        <f>IF(K618=1,VLOOKUP(A617,[1]Plan1!$AQ$43:$AS$500,3),E617)</f>
        <v>3314.58</v>
      </c>
      <c r="F618" s="7">
        <f t="shared" si="262"/>
        <v>40683</v>
      </c>
      <c r="G618" s="8">
        <f t="shared" si="250"/>
        <v>4.701324918840788E-3</v>
      </c>
      <c r="H618" s="7">
        <f t="shared" si="263"/>
        <v>40744</v>
      </c>
      <c r="I618" s="7">
        <f t="shared" si="251"/>
        <v>40714</v>
      </c>
      <c r="J618" s="1">
        <f t="shared" si="264"/>
        <v>22</v>
      </c>
      <c r="K618" s="1">
        <f t="shared" si="252"/>
        <v>22</v>
      </c>
      <c r="L618" s="2">
        <f t="shared" si="253"/>
        <v>1.0047013199999999</v>
      </c>
      <c r="M618" s="10">
        <f t="shared" ref="M618:M681" si="272">IF(I618&gt;I617,L617,M617)</f>
        <v>1.0077003899999999</v>
      </c>
      <c r="N618" s="10">
        <f t="shared" si="269"/>
        <v>1.1049088578235369</v>
      </c>
      <c r="O618" s="2">
        <f t="shared" si="271"/>
        <v>1.11010338</v>
      </c>
      <c r="P618" s="2">
        <f t="shared" si="254"/>
        <v>308700.35577836999</v>
      </c>
      <c r="Q618" s="9">
        <f t="shared" si="248"/>
        <v>0</v>
      </c>
      <c r="R618" s="4">
        <f t="shared" si="255"/>
        <v>0</v>
      </c>
      <c r="S618" s="59">
        <f t="shared" si="256"/>
        <v>0</v>
      </c>
      <c r="T618" s="8">
        <f t="shared" si="265"/>
        <v>6.8500000000000005E-2</v>
      </c>
      <c r="U618" s="9">
        <f t="shared" si="266"/>
        <v>167</v>
      </c>
      <c r="V618" s="9">
        <v>252</v>
      </c>
      <c r="W618" s="10">
        <f t="shared" si="257"/>
        <v>1.0448858139999999</v>
      </c>
      <c r="X618" s="2">
        <f t="shared" si="258"/>
        <v>13856.266751200001</v>
      </c>
      <c r="Y618" s="2">
        <v>0</v>
      </c>
      <c r="Z618" s="3">
        <f t="shared" si="270"/>
        <v>0</v>
      </c>
      <c r="AA618" s="1" t="str">
        <f t="shared" si="267"/>
        <v>A+J=</v>
      </c>
      <c r="AB618" s="7">
        <f t="shared" si="268"/>
        <v>40836</v>
      </c>
      <c r="AC618" s="5"/>
      <c r="AD618" s="1"/>
      <c r="AE618" s="7"/>
      <c r="AF618" s="1"/>
      <c r="AG618" s="1"/>
      <c r="AH618" s="1"/>
      <c r="AI618" s="1"/>
      <c r="AJ618" s="4"/>
      <c r="AK618" s="1"/>
      <c r="AL618" s="1"/>
      <c r="AM618" s="1"/>
      <c r="AN618" s="1"/>
      <c r="AO618" s="1"/>
    </row>
    <row r="619" spans="1:41" x14ac:dyDescent="0.2">
      <c r="A619" s="118">
        <f t="shared" si="259"/>
        <v>40715</v>
      </c>
      <c r="B619" s="2">
        <f t="shared" si="249"/>
        <v>322664.46177852998</v>
      </c>
      <c r="C619" s="2">
        <f t="shared" si="260"/>
        <v>278082.52937521</v>
      </c>
      <c r="D619" s="50">
        <f t="shared" si="261"/>
        <v>3314.58</v>
      </c>
      <c r="E619" s="3">
        <f>IF(K619=1,VLOOKUP(A618,[1]Plan1!$AQ$43:$AS$500,3),E618)</f>
        <v>3319.55</v>
      </c>
      <c r="F619" s="7">
        <f t="shared" si="262"/>
        <v>40715</v>
      </c>
      <c r="G619" s="8">
        <f t="shared" si="250"/>
        <v>1.4994358259570184E-3</v>
      </c>
      <c r="H619" s="7">
        <f t="shared" si="263"/>
        <v>40744</v>
      </c>
      <c r="I619" s="7">
        <f t="shared" si="251"/>
        <v>40744</v>
      </c>
      <c r="J619" s="1">
        <f t="shared" si="264"/>
        <v>21</v>
      </c>
      <c r="K619" s="1">
        <f t="shared" si="252"/>
        <v>1</v>
      </c>
      <c r="L619" s="2">
        <f t="shared" si="253"/>
        <v>1.00007135</v>
      </c>
      <c r="M619" s="10">
        <f t="shared" si="272"/>
        <v>1.0047013199999999</v>
      </c>
      <c r="N619" s="10">
        <f t="shared" si="269"/>
        <v>1.1101033879349997</v>
      </c>
      <c r="O619" s="2">
        <f t="shared" si="271"/>
        <v>1.11018259</v>
      </c>
      <c r="P619" s="2">
        <f t="shared" si="254"/>
        <v>308722.38269552001</v>
      </c>
      <c r="Q619" s="9">
        <f t="shared" si="248"/>
        <v>0</v>
      </c>
      <c r="R619" s="4">
        <f t="shared" si="255"/>
        <v>0</v>
      </c>
      <c r="S619" s="59">
        <f t="shared" si="256"/>
        <v>0</v>
      </c>
      <c r="T619" s="8">
        <f t="shared" si="265"/>
        <v>6.8500000000000005E-2</v>
      </c>
      <c r="U619" s="9">
        <f t="shared" si="266"/>
        <v>168</v>
      </c>
      <c r="V619" s="9">
        <v>252</v>
      </c>
      <c r="W619" s="10">
        <f t="shared" si="257"/>
        <v>1.045160571</v>
      </c>
      <c r="X619" s="2">
        <f t="shared" si="258"/>
        <v>13942.07908301</v>
      </c>
      <c r="Y619" s="2">
        <v>0</v>
      </c>
      <c r="Z619" s="3">
        <f t="shared" si="270"/>
        <v>0</v>
      </c>
      <c r="AA619" s="1" t="str">
        <f t="shared" si="267"/>
        <v>A+J=</v>
      </c>
      <c r="AB619" s="7">
        <f t="shared" si="268"/>
        <v>40836</v>
      </c>
      <c r="AC619" s="5"/>
      <c r="AD619" s="1"/>
      <c r="AE619" s="7"/>
      <c r="AF619" s="1"/>
      <c r="AG619" s="1"/>
      <c r="AH619" s="1"/>
      <c r="AI619" s="1"/>
      <c r="AJ619" s="4"/>
      <c r="AK619" s="1"/>
      <c r="AL619" s="1"/>
      <c r="AM619" s="1"/>
      <c r="AN619" s="1"/>
      <c r="AO619" s="1"/>
    </row>
    <row r="620" spans="1:41" x14ac:dyDescent="0.2">
      <c r="A620" s="118">
        <f t="shared" si="259"/>
        <v>40716</v>
      </c>
      <c r="B620" s="2">
        <f t="shared" si="249"/>
        <v>322772.33276274998</v>
      </c>
      <c r="C620" s="2">
        <f t="shared" si="260"/>
        <v>278082.52937521</v>
      </c>
      <c r="D620" s="50">
        <f t="shared" si="261"/>
        <v>3314.58</v>
      </c>
      <c r="E620" s="3">
        <f>IF(K620=1,VLOOKUP(A619,[1]Plan1!$AQ$43:$AS$500,3),E619)</f>
        <v>3319.55</v>
      </c>
      <c r="F620" s="7">
        <f t="shared" si="262"/>
        <v>40715</v>
      </c>
      <c r="G620" s="8">
        <f t="shared" si="250"/>
        <v>1.4994358259570184E-3</v>
      </c>
      <c r="H620" s="7">
        <f t="shared" si="263"/>
        <v>40744</v>
      </c>
      <c r="I620" s="7">
        <f t="shared" si="251"/>
        <v>40744</v>
      </c>
      <c r="J620" s="1">
        <f t="shared" si="264"/>
        <v>21</v>
      </c>
      <c r="K620" s="1">
        <f t="shared" si="252"/>
        <v>2</v>
      </c>
      <c r="L620" s="2">
        <f t="shared" si="253"/>
        <v>1.0001427000000001</v>
      </c>
      <c r="M620" s="10">
        <f t="shared" si="272"/>
        <v>1.0047013199999999</v>
      </c>
      <c r="N620" s="10">
        <f t="shared" si="269"/>
        <v>1.1101033879349997</v>
      </c>
      <c r="O620" s="2">
        <f t="shared" si="271"/>
        <v>1.11026179</v>
      </c>
      <c r="P620" s="2">
        <f t="shared" si="254"/>
        <v>308744.40683183999</v>
      </c>
      <c r="Q620" s="9">
        <f t="shared" si="248"/>
        <v>0</v>
      </c>
      <c r="R620" s="4">
        <f t="shared" si="255"/>
        <v>0</v>
      </c>
      <c r="S620" s="59">
        <f t="shared" si="256"/>
        <v>0</v>
      </c>
      <c r="T620" s="8">
        <f t="shared" si="265"/>
        <v>6.8500000000000005E-2</v>
      </c>
      <c r="U620" s="9">
        <f t="shared" si="266"/>
        <v>169</v>
      </c>
      <c r="V620" s="9">
        <v>252</v>
      </c>
      <c r="W620" s="10">
        <f t="shared" si="257"/>
        <v>1.045435401</v>
      </c>
      <c r="X620" s="2">
        <f t="shared" si="258"/>
        <v>14027.92593091</v>
      </c>
      <c r="Y620" s="2">
        <v>0</v>
      </c>
      <c r="Z620" s="3">
        <f t="shared" si="270"/>
        <v>0</v>
      </c>
      <c r="AA620" s="1" t="str">
        <f t="shared" si="267"/>
        <v>A+J=</v>
      </c>
      <c r="AB620" s="7">
        <f t="shared" si="268"/>
        <v>40836</v>
      </c>
      <c r="AC620" s="5"/>
      <c r="AD620" s="1"/>
      <c r="AE620" s="7"/>
      <c r="AF620" s="1"/>
      <c r="AG620" s="1"/>
      <c r="AH620" s="1"/>
      <c r="AI620" s="1"/>
      <c r="AJ620" s="4"/>
      <c r="AK620" s="1"/>
      <c r="AL620" s="1"/>
      <c r="AM620" s="1"/>
      <c r="AN620" s="1"/>
      <c r="AO620" s="1"/>
    </row>
    <row r="621" spans="1:41" x14ac:dyDescent="0.2">
      <c r="A621" s="118">
        <f t="shared" si="259"/>
        <v>40717</v>
      </c>
      <c r="B621" s="2">
        <f t="shared" si="249"/>
        <v>322880.24389982002</v>
      </c>
      <c r="C621" s="2">
        <f t="shared" si="260"/>
        <v>278082.52937521</v>
      </c>
      <c r="D621" s="50">
        <f t="shared" si="261"/>
        <v>3314.58</v>
      </c>
      <c r="E621" s="3">
        <f>IF(K621=1,VLOOKUP(A620,[1]Plan1!$AQ$43:$AS$500,3),E620)</f>
        <v>3319.55</v>
      </c>
      <c r="F621" s="7">
        <f t="shared" si="262"/>
        <v>40715</v>
      </c>
      <c r="G621" s="8">
        <f t="shared" si="250"/>
        <v>1.4994358259570184E-3</v>
      </c>
      <c r="H621" s="7">
        <f t="shared" si="263"/>
        <v>40744</v>
      </c>
      <c r="I621" s="7">
        <f t="shared" si="251"/>
        <v>40744</v>
      </c>
      <c r="J621" s="1">
        <f t="shared" si="264"/>
        <v>21</v>
      </c>
      <c r="K621" s="1">
        <f t="shared" si="252"/>
        <v>3</v>
      </c>
      <c r="L621" s="2">
        <f t="shared" si="253"/>
        <v>1.00021406</v>
      </c>
      <c r="M621" s="10">
        <f t="shared" si="272"/>
        <v>1.0047013199999999</v>
      </c>
      <c r="N621" s="10">
        <f t="shared" si="269"/>
        <v>1.1101033879349997</v>
      </c>
      <c r="O621" s="2">
        <f t="shared" si="271"/>
        <v>1.11034101</v>
      </c>
      <c r="P621" s="2">
        <f t="shared" si="254"/>
        <v>308766.43652982003</v>
      </c>
      <c r="Q621" s="9">
        <f t="shared" si="248"/>
        <v>0</v>
      </c>
      <c r="R621" s="4">
        <f t="shared" si="255"/>
        <v>0</v>
      </c>
      <c r="S621" s="59">
        <f t="shared" si="256"/>
        <v>0</v>
      </c>
      <c r="T621" s="8">
        <f t="shared" si="265"/>
        <v>6.8500000000000005E-2</v>
      </c>
      <c r="U621" s="9">
        <f t="shared" si="266"/>
        <v>170</v>
      </c>
      <c r="V621" s="9">
        <v>252</v>
      </c>
      <c r="W621" s="10">
        <f t="shared" si="257"/>
        <v>1.0457103029999999</v>
      </c>
      <c r="X621" s="2">
        <f t="shared" si="258"/>
        <v>14113.80737</v>
      </c>
      <c r="Y621" s="2">
        <v>0</v>
      </c>
      <c r="Z621" s="3">
        <f t="shared" si="270"/>
        <v>0</v>
      </c>
      <c r="AA621" s="1" t="str">
        <f t="shared" si="267"/>
        <v>A+J=</v>
      </c>
      <c r="AB621" s="7">
        <f t="shared" si="268"/>
        <v>40836</v>
      </c>
      <c r="AC621" s="5"/>
      <c r="AD621" s="1"/>
      <c r="AE621" s="7"/>
      <c r="AF621" s="1"/>
      <c r="AG621" s="1"/>
      <c r="AH621" s="1"/>
      <c r="AI621" s="1"/>
      <c r="AJ621" s="4"/>
      <c r="AK621" s="1"/>
      <c r="AL621" s="1"/>
      <c r="AM621" s="1"/>
      <c r="AN621" s="1"/>
      <c r="AO621" s="1"/>
    </row>
    <row r="622" spans="1:41" x14ac:dyDescent="0.2">
      <c r="A622" s="118">
        <f t="shared" si="259"/>
        <v>40718</v>
      </c>
      <c r="B622" s="2">
        <f t="shared" si="249"/>
        <v>322880.24389982002</v>
      </c>
      <c r="C622" s="2">
        <f t="shared" si="260"/>
        <v>278082.52937521</v>
      </c>
      <c r="D622" s="50">
        <f t="shared" si="261"/>
        <v>3314.58</v>
      </c>
      <c r="E622" s="3">
        <f>IF(K622=1,VLOOKUP(A621,[1]Plan1!$AQ$43:$AS$500,3),E621)</f>
        <v>3319.55</v>
      </c>
      <c r="F622" s="7">
        <f t="shared" si="262"/>
        <v>40715</v>
      </c>
      <c r="G622" s="8">
        <f t="shared" si="250"/>
        <v>1.4994358259570184E-3</v>
      </c>
      <c r="H622" s="7">
        <f t="shared" si="263"/>
        <v>40744</v>
      </c>
      <c r="I622" s="7">
        <f t="shared" si="251"/>
        <v>40744</v>
      </c>
      <c r="J622" s="1">
        <f t="shared" si="264"/>
        <v>21</v>
      </c>
      <c r="K622" s="1">
        <f t="shared" si="252"/>
        <v>3</v>
      </c>
      <c r="L622" s="2">
        <f t="shared" si="253"/>
        <v>1.00021406</v>
      </c>
      <c r="M622" s="10">
        <f t="shared" si="272"/>
        <v>1.0047013199999999</v>
      </c>
      <c r="N622" s="10">
        <f t="shared" si="269"/>
        <v>1.1101033879349997</v>
      </c>
      <c r="O622" s="2">
        <f t="shared" si="271"/>
        <v>1.11034101</v>
      </c>
      <c r="P622" s="2">
        <f t="shared" si="254"/>
        <v>308766.43652982003</v>
      </c>
      <c r="Q622" s="9">
        <f t="shared" si="248"/>
        <v>0</v>
      </c>
      <c r="R622" s="4">
        <f t="shared" si="255"/>
        <v>0</v>
      </c>
      <c r="S622" s="59">
        <f t="shared" si="256"/>
        <v>0</v>
      </c>
      <c r="T622" s="8">
        <f t="shared" si="265"/>
        <v>6.8500000000000005E-2</v>
      </c>
      <c r="U622" s="9">
        <f t="shared" si="266"/>
        <v>170</v>
      </c>
      <c r="V622" s="9">
        <v>252</v>
      </c>
      <c r="W622" s="10">
        <f t="shared" si="257"/>
        <v>1.0457103029999999</v>
      </c>
      <c r="X622" s="2">
        <f t="shared" si="258"/>
        <v>14113.80737</v>
      </c>
      <c r="Y622" s="2">
        <v>0</v>
      </c>
      <c r="Z622" s="3">
        <f t="shared" si="270"/>
        <v>0</v>
      </c>
      <c r="AA622" s="1" t="str">
        <f t="shared" si="267"/>
        <v>A+J=</v>
      </c>
      <c r="AB622" s="7">
        <f t="shared" si="268"/>
        <v>40836</v>
      </c>
      <c r="AC622" s="5"/>
      <c r="AD622" s="1"/>
      <c r="AE622" s="7"/>
      <c r="AF622" s="1"/>
      <c r="AG622" s="1"/>
      <c r="AH622" s="1"/>
      <c r="AI622" s="1"/>
      <c r="AJ622" s="4"/>
      <c r="AK622" s="1"/>
      <c r="AL622" s="1"/>
      <c r="AM622" s="1"/>
      <c r="AN622" s="1"/>
      <c r="AO622" s="1"/>
    </row>
    <row r="623" spans="1:41" x14ac:dyDescent="0.2">
      <c r="A623" s="118">
        <f t="shared" si="259"/>
        <v>40719</v>
      </c>
      <c r="B623" s="2">
        <f t="shared" si="249"/>
        <v>322988.19229038002</v>
      </c>
      <c r="C623" s="2">
        <f t="shared" si="260"/>
        <v>278082.52937521</v>
      </c>
      <c r="D623" s="50">
        <f t="shared" si="261"/>
        <v>3314.58</v>
      </c>
      <c r="E623" s="3">
        <f>IF(K623=1,VLOOKUP(A622,[1]Plan1!$AQ$43:$AS$500,3),E622)</f>
        <v>3319.55</v>
      </c>
      <c r="F623" s="7">
        <f t="shared" si="262"/>
        <v>40715</v>
      </c>
      <c r="G623" s="8">
        <f t="shared" si="250"/>
        <v>1.4994358259570184E-3</v>
      </c>
      <c r="H623" s="7">
        <f t="shared" si="263"/>
        <v>40744</v>
      </c>
      <c r="I623" s="7">
        <f t="shared" si="251"/>
        <v>40744</v>
      </c>
      <c r="J623" s="1">
        <f t="shared" si="264"/>
        <v>21</v>
      </c>
      <c r="K623" s="1">
        <f t="shared" si="252"/>
        <v>4</v>
      </c>
      <c r="L623" s="2">
        <f t="shared" si="253"/>
        <v>1.0002854299999999</v>
      </c>
      <c r="M623" s="10">
        <f t="shared" si="272"/>
        <v>1.0047013199999999</v>
      </c>
      <c r="N623" s="10">
        <f t="shared" si="269"/>
        <v>1.1101033879349997</v>
      </c>
      <c r="O623" s="2">
        <f t="shared" si="271"/>
        <v>1.1104202400000001</v>
      </c>
      <c r="P623" s="2">
        <f t="shared" si="254"/>
        <v>308788.46900862001</v>
      </c>
      <c r="Q623" s="9">
        <f t="shared" si="248"/>
        <v>0</v>
      </c>
      <c r="R623" s="4">
        <f t="shared" si="255"/>
        <v>0</v>
      </c>
      <c r="S623" s="59">
        <f t="shared" si="256"/>
        <v>0</v>
      </c>
      <c r="T623" s="8">
        <f t="shared" si="265"/>
        <v>6.8500000000000005E-2</v>
      </c>
      <c r="U623" s="9">
        <f t="shared" si="266"/>
        <v>171</v>
      </c>
      <c r="V623" s="9">
        <v>252</v>
      </c>
      <c r="W623" s="10">
        <f t="shared" si="257"/>
        <v>1.045985277</v>
      </c>
      <c r="X623" s="2">
        <f t="shared" si="258"/>
        <v>14199.72328176</v>
      </c>
      <c r="Y623" s="2">
        <v>0</v>
      </c>
      <c r="Z623" s="3">
        <f t="shared" si="270"/>
        <v>0</v>
      </c>
      <c r="AA623" s="1" t="str">
        <f t="shared" si="267"/>
        <v>A+J=</v>
      </c>
      <c r="AB623" s="7">
        <f t="shared" si="268"/>
        <v>40836</v>
      </c>
      <c r="AC623" s="5"/>
      <c r="AD623" s="1"/>
      <c r="AE623" s="7"/>
      <c r="AF623" s="1"/>
      <c r="AG623" s="1"/>
      <c r="AH623" s="1"/>
      <c r="AI623" s="1"/>
      <c r="AJ623" s="4"/>
      <c r="AK623" s="1"/>
      <c r="AL623" s="1"/>
      <c r="AM623" s="1"/>
      <c r="AN623" s="1"/>
      <c r="AO623" s="1"/>
    </row>
    <row r="624" spans="1:41" x14ac:dyDescent="0.2">
      <c r="A624" s="118">
        <f t="shared" si="259"/>
        <v>40720</v>
      </c>
      <c r="B624" s="2">
        <f t="shared" si="249"/>
        <v>322988.19229038002</v>
      </c>
      <c r="C624" s="2">
        <f t="shared" si="260"/>
        <v>278082.52937521</v>
      </c>
      <c r="D624" s="50">
        <f t="shared" si="261"/>
        <v>3314.58</v>
      </c>
      <c r="E624" s="3">
        <f>IF(K624=1,VLOOKUP(A623,[1]Plan1!$AQ$43:$AS$500,3),E623)</f>
        <v>3319.55</v>
      </c>
      <c r="F624" s="7">
        <f t="shared" si="262"/>
        <v>40715</v>
      </c>
      <c r="G624" s="8">
        <f t="shared" si="250"/>
        <v>1.4994358259570184E-3</v>
      </c>
      <c r="H624" s="7">
        <f t="shared" si="263"/>
        <v>40744</v>
      </c>
      <c r="I624" s="7">
        <f t="shared" si="251"/>
        <v>40744</v>
      </c>
      <c r="J624" s="1">
        <f t="shared" si="264"/>
        <v>21</v>
      </c>
      <c r="K624" s="1">
        <f t="shared" si="252"/>
        <v>4</v>
      </c>
      <c r="L624" s="2">
        <f t="shared" si="253"/>
        <v>1.0002854299999999</v>
      </c>
      <c r="M624" s="10">
        <f t="shared" si="272"/>
        <v>1.0047013199999999</v>
      </c>
      <c r="N624" s="10">
        <f t="shared" si="269"/>
        <v>1.1101033879349997</v>
      </c>
      <c r="O624" s="2">
        <f t="shared" si="271"/>
        <v>1.1104202400000001</v>
      </c>
      <c r="P624" s="2">
        <f t="shared" si="254"/>
        <v>308788.46900862001</v>
      </c>
      <c r="Q624" s="9">
        <f t="shared" si="248"/>
        <v>0</v>
      </c>
      <c r="R624" s="4">
        <f t="shared" si="255"/>
        <v>0</v>
      </c>
      <c r="S624" s="59">
        <f t="shared" si="256"/>
        <v>0</v>
      </c>
      <c r="T624" s="8">
        <f t="shared" si="265"/>
        <v>6.8500000000000005E-2</v>
      </c>
      <c r="U624" s="9">
        <f t="shared" si="266"/>
        <v>171</v>
      </c>
      <c r="V624" s="9">
        <v>252</v>
      </c>
      <c r="W624" s="10">
        <f t="shared" si="257"/>
        <v>1.045985277</v>
      </c>
      <c r="X624" s="2">
        <f t="shared" si="258"/>
        <v>14199.72328176</v>
      </c>
      <c r="Y624" s="2">
        <v>0</v>
      </c>
      <c r="Z624" s="3">
        <f t="shared" si="270"/>
        <v>0</v>
      </c>
      <c r="AA624" s="1" t="str">
        <f t="shared" si="267"/>
        <v>A+J=</v>
      </c>
      <c r="AB624" s="7">
        <f t="shared" si="268"/>
        <v>40836</v>
      </c>
      <c r="AC624" s="5"/>
      <c r="AD624" s="1"/>
      <c r="AE624" s="7"/>
      <c r="AF624" s="1"/>
      <c r="AG624" s="1"/>
      <c r="AH624" s="1"/>
      <c r="AI624" s="1"/>
      <c r="AJ624" s="4"/>
      <c r="AK624" s="1"/>
      <c r="AL624" s="1"/>
      <c r="AM624" s="1"/>
      <c r="AN624" s="1"/>
      <c r="AO624" s="1"/>
    </row>
    <row r="625" spans="1:41" x14ac:dyDescent="0.2">
      <c r="A625" s="118">
        <f t="shared" si="259"/>
        <v>40721</v>
      </c>
      <c r="B625" s="2">
        <f t="shared" si="249"/>
        <v>322988.19229038002</v>
      </c>
      <c r="C625" s="2">
        <f t="shared" si="260"/>
        <v>278082.52937521</v>
      </c>
      <c r="D625" s="50">
        <f t="shared" si="261"/>
        <v>3314.58</v>
      </c>
      <c r="E625" s="3">
        <f>IF(K625=1,VLOOKUP(A624,[1]Plan1!$AQ$43:$AS$500,3),E624)</f>
        <v>3319.55</v>
      </c>
      <c r="F625" s="7">
        <f t="shared" si="262"/>
        <v>40715</v>
      </c>
      <c r="G625" s="8">
        <f t="shared" si="250"/>
        <v>1.4994358259570184E-3</v>
      </c>
      <c r="H625" s="7">
        <f t="shared" si="263"/>
        <v>40744</v>
      </c>
      <c r="I625" s="7">
        <f t="shared" si="251"/>
        <v>40744</v>
      </c>
      <c r="J625" s="1">
        <f t="shared" si="264"/>
        <v>21</v>
      </c>
      <c r="K625" s="1">
        <f t="shared" si="252"/>
        <v>4</v>
      </c>
      <c r="L625" s="2">
        <f t="shared" si="253"/>
        <v>1.0002854299999999</v>
      </c>
      <c r="M625" s="10">
        <f t="shared" si="272"/>
        <v>1.0047013199999999</v>
      </c>
      <c r="N625" s="10">
        <f t="shared" si="269"/>
        <v>1.1101033879349997</v>
      </c>
      <c r="O625" s="2">
        <f t="shared" si="271"/>
        <v>1.1104202400000001</v>
      </c>
      <c r="P625" s="2">
        <f t="shared" si="254"/>
        <v>308788.46900862001</v>
      </c>
      <c r="Q625" s="9">
        <f t="shared" si="248"/>
        <v>0</v>
      </c>
      <c r="R625" s="4">
        <f t="shared" si="255"/>
        <v>0</v>
      </c>
      <c r="S625" s="59">
        <f t="shared" si="256"/>
        <v>0</v>
      </c>
      <c r="T625" s="8">
        <f t="shared" si="265"/>
        <v>6.8500000000000005E-2</v>
      </c>
      <c r="U625" s="9">
        <f t="shared" si="266"/>
        <v>171</v>
      </c>
      <c r="V625" s="9">
        <v>252</v>
      </c>
      <c r="W625" s="10">
        <f t="shared" si="257"/>
        <v>1.045985277</v>
      </c>
      <c r="X625" s="2">
        <f t="shared" si="258"/>
        <v>14199.72328176</v>
      </c>
      <c r="Y625" s="2">
        <v>0</v>
      </c>
      <c r="Z625" s="3">
        <f t="shared" si="270"/>
        <v>0</v>
      </c>
      <c r="AA625" s="1" t="str">
        <f t="shared" si="267"/>
        <v>A+J=</v>
      </c>
      <c r="AB625" s="7">
        <f t="shared" si="268"/>
        <v>40836</v>
      </c>
      <c r="AC625" s="5"/>
      <c r="AD625" s="1"/>
      <c r="AE625" s="7"/>
      <c r="AF625" s="1"/>
      <c r="AG625" s="1"/>
      <c r="AH625" s="1"/>
      <c r="AI625" s="1"/>
      <c r="AJ625" s="4"/>
      <c r="AK625" s="1"/>
      <c r="AL625" s="1"/>
      <c r="AM625" s="1"/>
      <c r="AN625" s="1"/>
      <c r="AO625" s="1"/>
    </row>
    <row r="626" spans="1:41" x14ac:dyDescent="0.2">
      <c r="A626" s="118">
        <f t="shared" si="259"/>
        <v>40722</v>
      </c>
      <c r="B626" s="2">
        <f t="shared" si="249"/>
        <v>323096.17503203003</v>
      </c>
      <c r="C626" s="2">
        <f t="shared" si="260"/>
        <v>278082.52937521</v>
      </c>
      <c r="D626" s="50">
        <f t="shared" si="261"/>
        <v>3314.58</v>
      </c>
      <c r="E626" s="3">
        <f>IF(K626=1,VLOOKUP(A625,[1]Plan1!$AQ$43:$AS$500,3),E625)</f>
        <v>3319.55</v>
      </c>
      <c r="F626" s="7">
        <f t="shared" si="262"/>
        <v>40715</v>
      </c>
      <c r="G626" s="8">
        <f t="shared" si="250"/>
        <v>1.4994358259570184E-3</v>
      </c>
      <c r="H626" s="7">
        <f t="shared" si="263"/>
        <v>40744</v>
      </c>
      <c r="I626" s="7">
        <f t="shared" si="251"/>
        <v>40744</v>
      </c>
      <c r="J626" s="1">
        <f t="shared" si="264"/>
        <v>21</v>
      </c>
      <c r="K626" s="1">
        <f t="shared" si="252"/>
        <v>5</v>
      </c>
      <c r="L626" s="2">
        <f t="shared" si="253"/>
        <v>1.0003568</v>
      </c>
      <c r="M626" s="10">
        <f t="shared" si="272"/>
        <v>1.0047013199999999</v>
      </c>
      <c r="N626" s="10">
        <f t="shared" si="269"/>
        <v>1.1101033879349997</v>
      </c>
      <c r="O626" s="2">
        <f t="shared" si="271"/>
        <v>1.1104994699999999</v>
      </c>
      <c r="P626" s="2">
        <f t="shared" si="254"/>
        <v>308810.50148743001</v>
      </c>
      <c r="Q626" s="9">
        <f t="shared" si="248"/>
        <v>0</v>
      </c>
      <c r="R626" s="4">
        <f t="shared" si="255"/>
        <v>0</v>
      </c>
      <c r="S626" s="59">
        <f t="shared" si="256"/>
        <v>0</v>
      </c>
      <c r="T626" s="8">
        <f t="shared" si="265"/>
        <v>6.8500000000000005E-2</v>
      </c>
      <c r="U626" s="9">
        <f t="shared" si="266"/>
        <v>172</v>
      </c>
      <c r="V626" s="9">
        <v>252</v>
      </c>
      <c r="W626" s="10">
        <f t="shared" si="257"/>
        <v>1.046260323</v>
      </c>
      <c r="X626" s="2">
        <f t="shared" si="258"/>
        <v>14285.6735446</v>
      </c>
      <c r="Y626" s="2">
        <v>0</v>
      </c>
      <c r="Z626" s="3">
        <f t="shared" si="270"/>
        <v>0</v>
      </c>
      <c r="AA626" s="1" t="str">
        <f t="shared" si="267"/>
        <v>A+J=</v>
      </c>
      <c r="AB626" s="7">
        <f t="shared" si="268"/>
        <v>40836</v>
      </c>
      <c r="AC626" s="5"/>
      <c r="AD626" s="1"/>
      <c r="AE626" s="7"/>
      <c r="AF626" s="1"/>
      <c r="AG626" s="1"/>
      <c r="AH626" s="1"/>
      <c r="AI626" s="1"/>
      <c r="AJ626" s="4"/>
      <c r="AK626" s="1"/>
      <c r="AL626" s="1"/>
      <c r="AM626" s="1"/>
      <c r="AN626" s="1"/>
      <c r="AO626" s="1"/>
    </row>
    <row r="627" spans="1:41" x14ac:dyDescent="0.2">
      <c r="A627" s="118">
        <f t="shared" si="259"/>
        <v>40723</v>
      </c>
      <c r="B627" s="2">
        <f t="shared" si="249"/>
        <v>323204.19534854998</v>
      </c>
      <c r="C627" s="2">
        <f t="shared" si="260"/>
        <v>278082.52937521</v>
      </c>
      <c r="D627" s="50">
        <f t="shared" si="261"/>
        <v>3314.58</v>
      </c>
      <c r="E627" s="3">
        <f>IF(K627=1,VLOOKUP(A626,[1]Plan1!$AQ$43:$AS$500,3),E626)</f>
        <v>3319.55</v>
      </c>
      <c r="F627" s="7">
        <f t="shared" si="262"/>
        <v>40715</v>
      </c>
      <c r="G627" s="8">
        <f t="shared" si="250"/>
        <v>1.4994358259570184E-3</v>
      </c>
      <c r="H627" s="7">
        <f t="shared" si="263"/>
        <v>40744</v>
      </c>
      <c r="I627" s="7">
        <f t="shared" si="251"/>
        <v>40744</v>
      </c>
      <c r="J627" s="1">
        <f t="shared" si="264"/>
        <v>21</v>
      </c>
      <c r="K627" s="1">
        <f t="shared" si="252"/>
        <v>6</v>
      </c>
      <c r="L627" s="2">
        <f t="shared" si="253"/>
        <v>1.0004281799999999</v>
      </c>
      <c r="M627" s="10">
        <f t="shared" si="272"/>
        <v>1.0047013199999999</v>
      </c>
      <c r="N627" s="10">
        <f t="shared" si="269"/>
        <v>1.1101033879349997</v>
      </c>
      <c r="O627" s="2">
        <f t="shared" si="271"/>
        <v>1.11057871</v>
      </c>
      <c r="P627" s="2">
        <f t="shared" si="254"/>
        <v>308832.53674705001</v>
      </c>
      <c r="Q627" s="9">
        <f t="shared" si="248"/>
        <v>0</v>
      </c>
      <c r="R627" s="4">
        <f t="shared" si="255"/>
        <v>0</v>
      </c>
      <c r="S627" s="59">
        <f t="shared" si="256"/>
        <v>0</v>
      </c>
      <c r="T627" s="8">
        <f t="shared" si="265"/>
        <v>6.8500000000000005E-2</v>
      </c>
      <c r="U627" s="9">
        <f t="shared" si="266"/>
        <v>173</v>
      </c>
      <c r="V627" s="9">
        <v>252</v>
      </c>
      <c r="W627" s="10">
        <f t="shared" si="257"/>
        <v>1.0465354419999999</v>
      </c>
      <c r="X627" s="2">
        <f t="shared" si="258"/>
        <v>14371.658601499999</v>
      </c>
      <c r="Y627" s="2">
        <v>0</v>
      </c>
      <c r="Z627" s="3">
        <f t="shared" si="270"/>
        <v>0</v>
      </c>
      <c r="AA627" s="1" t="str">
        <f t="shared" si="267"/>
        <v>A+J=</v>
      </c>
      <c r="AB627" s="7">
        <f t="shared" si="268"/>
        <v>40836</v>
      </c>
      <c r="AC627" s="5"/>
      <c r="AD627" s="1"/>
      <c r="AE627" s="7"/>
      <c r="AF627" s="1"/>
      <c r="AG627" s="1"/>
      <c r="AH627" s="1"/>
      <c r="AI627" s="1"/>
      <c r="AJ627" s="4"/>
      <c r="AK627" s="1"/>
      <c r="AL627" s="1"/>
      <c r="AM627" s="1"/>
      <c r="AN627" s="1"/>
      <c r="AO627" s="1"/>
    </row>
    <row r="628" spans="1:41" x14ac:dyDescent="0.2">
      <c r="A628" s="118">
        <f t="shared" si="259"/>
        <v>40724</v>
      </c>
      <c r="B628" s="2">
        <f t="shared" si="249"/>
        <v>323312.25002725003</v>
      </c>
      <c r="C628" s="2">
        <f t="shared" si="260"/>
        <v>278082.52937521</v>
      </c>
      <c r="D628" s="50">
        <f t="shared" si="261"/>
        <v>3314.58</v>
      </c>
      <c r="E628" s="3">
        <f>IF(K628=1,VLOOKUP(A627,[1]Plan1!$AQ$43:$AS$500,3),E627)</f>
        <v>3319.55</v>
      </c>
      <c r="F628" s="7">
        <f t="shared" si="262"/>
        <v>40715</v>
      </c>
      <c r="G628" s="8">
        <f t="shared" si="250"/>
        <v>1.4994358259570184E-3</v>
      </c>
      <c r="H628" s="7">
        <f t="shared" si="263"/>
        <v>40744</v>
      </c>
      <c r="I628" s="7">
        <f t="shared" si="251"/>
        <v>40744</v>
      </c>
      <c r="J628" s="1">
        <f t="shared" si="264"/>
        <v>21</v>
      </c>
      <c r="K628" s="1">
        <f t="shared" si="252"/>
        <v>7</v>
      </c>
      <c r="L628" s="2">
        <f t="shared" si="253"/>
        <v>1.00049956</v>
      </c>
      <c r="M628" s="10">
        <f t="shared" si="272"/>
        <v>1.0047013199999999</v>
      </c>
      <c r="N628" s="10">
        <f t="shared" si="269"/>
        <v>1.1101033879349997</v>
      </c>
      <c r="O628" s="2">
        <f t="shared" si="271"/>
        <v>1.11065795</v>
      </c>
      <c r="P628" s="2">
        <f t="shared" si="254"/>
        <v>308854.57200668001</v>
      </c>
      <c r="Q628" s="9">
        <f t="shared" si="248"/>
        <v>0</v>
      </c>
      <c r="R628" s="4">
        <f t="shared" si="255"/>
        <v>0</v>
      </c>
      <c r="S628" s="59">
        <f t="shared" si="256"/>
        <v>0</v>
      </c>
      <c r="T628" s="8">
        <f t="shared" si="265"/>
        <v>6.8500000000000005E-2</v>
      </c>
      <c r="U628" s="9">
        <f t="shared" si="266"/>
        <v>174</v>
      </c>
      <c r="V628" s="9">
        <v>252</v>
      </c>
      <c r="W628" s="10">
        <f t="shared" si="257"/>
        <v>1.046810633</v>
      </c>
      <c r="X628" s="2">
        <f t="shared" si="258"/>
        <v>14457.67802057</v>
      </c>
      <c r="Y628" s="2">
        <v>0</v>
      </c>
      <c r="Z628" s="3">
        <f t="shared" si="270"/>
        <v>0</v>
      </c>
      <c r="AA628" s="1" t="str">
        <f t="shared" si="267"/>
        <v>A+J=</v>
      </c>
      <c r="AB628" s="7">
        <f t="shared" si="268"/>
        <v>40836</v>
      </c>
      <c r="AC628" s="5"/>
      <c r="AD628" s="1"/>
      <c r="AE628" s="7"/>
      <c r="AF628" s="1"/>
      <c r="AG628" s="1"/>
      <c r="AH628" s="1"/>
      <c r="AI628" s="1"/>
      <c r="AJ628" s="4"/>
      <c r="AK628" s="1"/>
      <c r="AL628" s="1"/>
      <c r="AM628" s="1"/>
      <c r="AN628" s="1"/>
      <c r="AO628" s="1"/>
    </row>
    <row r="629" spans="1:41" x14ac:dyDescent="0.2">
      <c r="A629" s="118">
        <f t="shared" si="259"/>
        <v>40725</v>
      </c>
      <c r="B629" s="2">
        <f t="shared" si="249"/>
        <v>323420.33938176004</v>
      </c>
      <c r="C629" s="2">
        <f t="shared" si="260"/>
        <v>278082.52937521</v>
      </c>
      <c r="D629" s="50">
        <f t="shared" si="261"/>
        <v>3314.58</v>
      </c>
      <c r="E629" s="3">
        <f>IF(K629=1,VLOOKUP(A628,[1]Plan1!$AQ$43:$AS$500,3),E628)</f>
        <v>3319.55</v>
      </c>
      <c r="F629" s="7">
        <f t="shared" si="262"/>
        <v>40715</v>
      </c>
      <c r="G629" s="8">
        <f t="shared" si="250"/>
        <v>1.4994358259570184E-3</v>
      </c>
      <c r="H629" s="7">
        <f t="shared" si="263"/>
        <v>40744</v>
      </c>
      <c r="I629" s="7">
        <f t="shared" si="251"/>
        <v>40744</v>
      </c>
      <c r="J629" s="1">
        <f t="shared" si="264"/>
        <v>21</v>
      </c>
      <c r="K629" s="1">
        <f t="shared" si="252"/>
        <v>8</v>
      </c>
      <c r="L629" s="2">
        <f t="shared" si="253"/>
        <v>1.00057094</v>
      </c>
      <c r="M629" s="10">
        <f t="shared" si="272"/>
        <v>1.0047013199999999</v>
      </c>
      <c r="N629" s="10">
        <f t="shared" si="269"/>
        <v>1.1101033879349997</v>
      </c>
      <c r="O629" s="2">
        <f t="shared" si="271"/>
        <v>1.11073719</v>
      </c>
      <c r="P629" s="2">
        <f t="shared" si="254"/>
        <v>308876.60726631002</v>
      </c>
      <c r="Q629" s="9">
        <f t="shared" si="248"/>
        <v>0</v>
      </c>
      <c r="R629" s="4">
        <f t="shared" si="255"/>
        <v>0</v>
      </c>
      <c r="S629" s="59">
        <f t="shared" si="256"/>
        <v>0</v>
      </c>
      <c r="T629" s="8">
        <f t="shared" si="265"/>
        <v>6.8500000000000005E-2</v>
      </c>
      <c r="U629" s="9">
        <f t="shared" si="266"/>
        <v>175</v>
      </c>
      <c r="V629" s="9">
        <v>252</v>
      </c>
      <c r="W629" s="10">
        <f t="shared" si="257"/>
        <v>1.0470858970000001</v>
      </c>
      <c r="X629" s="2">
        <f t="shared" si="258"/>
        <v>14543.73211545</v>
      </c>
      <c r="Y629" s="2">
        <v>0</v>
      </c>
      <c r="Z629" s="3">
        <f t="shared" si="270"/>
        <v>0</v>
      </c>
      <c r="AA629" s="1" t="str">
        <f t="shared" si="267"/>
        <v>A+J=</v>
      </c>
      <c r="AB629" s="7">
        <f t="shared" si="268"/>
        <v>40836</v>
      </c>
      <c r="AC629" s="5"/>
      <c r="AD629" s="1"/>
      <c r="AE629" s="7"/>
      <c r="AF629" s="1"/>
      <c r="AG629" s="1"/>
      <c r="AH629" s="1"/>
      <c r="AI629" s="1"/>
      <c r="AJ629" s="4"/>
      <c r="AK629" s="1"/>
      <c r="AL629" s="1"/>
      <c r="AM629" s="1"/>
      <c r="AN629" s="1"/>
      <c r="AO629" s="1"/>
    </row>
    <row r="630" spans="1:41" x14ac:dyDescent="0.2">
      <c r="A630" s="118">
        <f t="shared" si="259"/>
        <v>40726</v>
      </c>
      <c r="B630" s="2">
        <f t="shared" si="249"/>
        <v>323528.46862415003</v>
      </c>
      <c r="C630" s="2">
        <f t="shared" si="260"/>
        <v>278082.52937521</v>
      </c>
      <c r="D630" s="50">
        <f t="shared" si="261"/>
        <v>3314.58</v>
      </c>
      <c r="E630" s="3">
        <f>IF(K630=1,VLOOKUP(A629,[1]Plan1!$AQ$43:$AS$500,3),E629)</f>
        <v>3319.55</v>
      </c>
      <c r="F630" s="7">
        <f t="shared" si="262"/>
        <v>40715</v>
      </c>
      <c r="G630" s="8">
        <f t="shared" si="250"/>
        <v>1.4994358259570184E-3</v>
      </c>
      <c r="H630" s="7">
        <f t="shared" si="263"/>
        <v>40744</v>
      </c>
      <c r="I630" s="7">
        <f t="shared" si="251"/>
        <v>40744</v>
      </c>
      <c r="J630" s="1">
        <f t="shared" si="264"/>
        <v>21</v>
      </c>
      <c r="K630" s="1">
        <f t="shared" si="252"/>
        <v>9</v>
      </c>
      <c r="L630" s="2">
        <f t="shared" si="253"/>
        <v>1.00064234</v>
      </c>
      <c r="M630" s="10">
        <f t="shared" si="272"/>
        <v>1.0047013199999999</v>
      </c>
      <c r="N630" s="10">
        <f t="shared" si="269"/>
        <v>1.1101033879349997</v>
      </c>
      <c r="O630" s="2">
        <f t="shared" si="271"/>
        <v>1.11081645</v>
      </c>
      <c r="P630" s="2">
        <f t="shared" si="254"/>
        <v>308898.64808759</v>
      </c>
      <c r="Q630" s="9">
        <f t="shared" si="248"/>
        <v>0</v>
      </c>
      <c r="R630" s="4">
        <f t="shared" si="255"/>
        <v>0</v>
      </c>
      <c r="S630" s="59">
        <f t="shared" si="256"/>
        <v>0</v>
      </c>
      <c r="T630" s="8">
        <f t="shared" si="265"/>
        <v>6.8500000000000005E-2</v>
      </c>
      <c r="U630" s="9">
        <f t="shared" si="266"/>
        <v>176</v>
      </c>
      <c r="V630" s="9">
        <v>252</v>
      </c>
      <c r="W630" s="10">
        <f t="shared" si="257"/>
        <v>1.0473612320000001</v>
      </c>
      <c r="X630" s="2">
        <f t="shared" si="258"/>
        <v>14629.820536560001</v>
      </c>
      <c r="Y630" s="2">
        <v>0</v>
      </c>
      <c r="Z630" s="3">
        <f t="shared" si="270"/>
        <v>0</v>
      </c>
      <c r="AA630" s="1" t="str">
        <f t="shared" si="267"/>
        <v>A+J=</v>
      </c>
      <c r="AB630" s="7">
        <f t="shared" si="268"/>
        <v>40836</v>
      </c>
      <c r="AC630" s="5"/>
      <c r="AD630" s="1"/>
      <c r="AE630" s="7"/>
      <c r="AF630" s="1"/>
      <c r="AG630" s="1"/>
      <c r="AH630" s="1"/>
      <c r="AI630" s="1"/>
      <c r="AJ630" s="4"/>
      <c r="AK630" s="1"/>
      <c r="AL630" s="1"/>
      <c r="AM630" s="1"/>
      <c r="AN630" s="1"/>
      <c r="AO630" s="1"/>
    </row>
    <row r="631" spans="1:41" x14ac:dyDescent="0.2">
      <c r="A631" s="118">
        <f t="shared" si="259"/>
        <v>40727</v>
      </c>
      <c r="B631" s="2">
        <f t="shared" si="249"/>
        <v>323528.46862415003</v>
      </c>
      <c r="C631" s="2">
        <f t="shared" si="260"/>
        <v>278082.52937521</v>
      </c>
      <c r="D631" s="50">
        <f t="shared" si="261"/>
        <v>3314.58</v>
      </c>
      <c r="E631" s="3">
        <f>IF(K631=1,VLOOKUP(A630,[1]Plan1!$AQ$43:$AS$500,3),E630)</f>
        <v>3319.55</v>
      </c>
      <c r="F631" s="7">
        <f t="shared" si="262"/>
        <v>40715</v>
      </c>
      <c r="G631" s="8">
        <f t="shared" si="250"/>
        <v>1.4994358259570184E-3</v>
      </c>
      <c r="H631" s="7">
        <f t="shared" si="263"/>
        <v>40744</v>
      </c>
      <c r="I631" s="7">
        <f t="shared" si="251"/>
        <v>40744</v>
      </c>
      <c r="J631" s="1">
        <f t="shared" si="264"/>
        <v>21</v>
      </c>
      <c r="K631" s="1">
        <f t="shared" si="252"/>
        <v>9</v>
      </c>
      <c r="L631" s="2">
        <f t="shared" si="253"/>
        <v>1.00064234</v>
      </c>
      <c r="M631" s="10">
        <f t="shared" si="272"/>
        <v>1.0047013199999999</v>
      </c>
      <c r="N631" s="10">
        <f t="shared" si="269"/>
        <v>1.1101033879349997</v>
      </c>
      <c r="O631" s="2">
        <f t="shared" si="271"/>
        <v>1.11081645</v>
      </c>
      <c r="P631" s="2">
        <f t="shared" si="254"/>
        <v>308898.64808759</v>
      </c>
      <c r="Q631" s="9">
        <f t="shared" si="248"/>
        <v>0</v>
      </c>
      <c r="R631" s="4">
        <f t="shared" si="255"/>
        <v>0</v>
      </c>
      <c r="S631" s="59">
        <f t="shared" si="256"/>
        <v>0</v>
      </c>
      <c r="T631" s="8">
        <f t="shared" si="265"/>
        <v>6.8500000000000005E-2</v>
      </c>
      <c r="U631" s="9">
        <f t="shared" si="266"/>
        <v>176</v>
      </c>
      <c r="V631" s="9">
        <v>252</v>
      </c>
      <c r="W631" s="10">
        <f t="shared" si="257"/>
        <v>1.0473612320000001</v>
      </c>
      <c r="X631" s="2">
        <f t="shared" si="258"/>
        <v>14629.820536560001</v>
      </c>
      <c r="Y631" s="2">
        <v>0</v>
      </c>
      <c r="Z631" s="3">
        <f t="shared" si="270"/>
        <v>0</v>
      </c>
      <c r="AA631" s="1" t="str">
        <f t="shared" si="267"/>
        <v>A+J=</v>
      </c>
      <c r="AB631" s="7">
        <f t="shared" si="268"/>
        <v>40836</v>
      </c>
      <c r="AC631" s="5"/>
      <c r="AD631" s="1"/>
      <c r="AE631" s="7"/>
      <c r="AF631" s="1"/>
      <c r="AG631" s="1"/>
      <c r="AH631" s="1"/>
      <c r="AI631" s="1"/>
      <c r="AJ631" s="4"/>
      <c r="AK631" s="1"/>
      <c r="AL631" s="1"/>
      <c r="AM631" s="1"/>
      <c r="AN631" s="1"/>
      <c r="AO631" s="1"/>
    </row>
    <row r="632" spans="1:41" x14ac:dyDescent="0.2">
      <c r="A632" s="118">
        <f t="shared" si="259"/>
        <v>40728</v>
      </c>
      <c r="B632" s="2">
        <f t="shared" si="249"/>
        <v>323528.46862415003</v>
      </c>
      <c r="C632" s="2">
        <f t="shared" si="260"/>
        <v>278082.52937521</v>
      </c>
      <c r="D632" s="50">
        <f t="shared" si="261"/>
        <v>3314.58</v>
      </c>
      <c r="E632" s="3">
        <f>IF(K632=1,VLOOKUP(A631,[1]Plan1!$AQ$43:$AS$500,3),E631)</f>
        <v>3319.55</v>
      </c>
      <c r="F632" s="7">
        <f t="shared" si="262"/>
        <v>40715</v>
      </c>
      <c r="G632" s="8">
        <f t="shared" si="250"/>
        <v>1.4994358259570184E-3</v>
      </c>
      <c r="H632" s="7">
        <f t="shared" si="263"/>
        <v>40744</v>
      </c>
      <c r="I632" s="7">
        <f t="shared" si="251"/>
        <v>40744</v>
      </c>
      <c r="J632" s="1">
        <f t="shared" si="264"/>
        <v>21</v>
      </c>
      <c r="K632" s="1">
        <f t="shared" si="252"/>
        <v>9</v>
      </c>
      <c r="L632" s="2">
        <f t="shared" si="253"/>
        <v>1.00064234</v>
      </c>
      <c r="M632" s="10">
        <f t="shared" si="272"/>
        <v>1.0047013199999999</v>
      </c>
      <c r="N632" s="10">
        <f t="shared" si="269"/>
        <v>1.1101033879349997</v>
      </c>
      <c r="O632" s="2">
        <f t="shared" si="271"/>
        <v>1.11081645</v>
      </c>
      <c r="P632" s="2">
        <f t="shared" si="254"/>
        <v>308898.64808759</v>
      </c>
      <c r="Q632" s="9">
        <f t="shared" si="248"/>
        <v>0</v>
      </c>
      <c r="R632" s="4">
        <f t="shared" si="255"/>
        <v>0</v>
      </c>
      <c r="S632" s="59">
        <f t="shared" si="256"/>
        <v>0</v>
      </c>
      <c r="T632" s="8">
        <f t="shared" si="265"/>
        <v>6.8500000000000005E-2</v>
      </c>
      <c r="U632" s="9">
        <f t="shared" si="266"/>
        <v>176</v>
      </c>
      <c r="V632" s="9">
        <v>252</v>
      </c>
      <c r="W632" s="10">
        <f t="shared" si="257"/>
        <v>1.0473612320000001</v>
      </c>
      <c r="X632" s="2">
        <f t="shared" si="258"/>
        <v>14629.820536560001</v>
      </c>
      <c r="Y632" s="2">
        <v>0</v>
      </c>
      <c r="Z632" s="3">
        <f t="shared" si="270"/>
        <v>0</v>
      </c>
      <c r="AA632" s="1" t="str">
        <f t="shared" si="267"/>
        <v>A+J=</v>
      </c>
      <c r="AB632" s="7">
        <f t="shared" si="268"/>
        <v>40836</v>
      </c>
      <c r="AC632" s="5"/>
      <c r="AD632" s="1"/>
      <c r="AE632" s="7"/>
      <c r="AF632" s="1"/>
      <c r="AG632" s="1"/>
      <c r="AH632" s="1"/>
      <c r="AI632" s="1"/>
      <c r="AJ632" s="4"/>
      <c r="AK632" s="1"/>
      <c r="AL632" s="1"/>
      <c r="AM632" s="1"/>
      <c r="AN632" s="1"/>
      <c r="AO632" s="1"/>
    </row>
    <row r="633" spans="1:41" x14ac:dyDescent="0.2">
      <c r="A633" s="118">
        <f t="shared" si="259"/>
        <v>40729</v>
      </c>
      <c r="B633" s="2">
        <f t="shared" si="249"/>
        <v>323636.62995059002</v>
      </c>
      <c r="C633" s="2">
        <f t="shared" si="260"/>
        <v>278082.52937521</v>
      </c>
      <c r="D633" s="50">
        <f t="shared" si="261"/>
        <v>3314.58</v>
      </c>
      <c r="E633" s="3">
        <f>IF(K633=1,VLOOKUP(A632,[1]Plan1!$AQ$43:$AS$500,3),E632)</f>
        <v>3319.55</v>
      </c>
      <c r="F633" s="7">
        <f t="shared" si="262"/>
        <v>40715</v>
      </c>
      <c r="G633" s="8">
        <f t="shared" si="250"/>
        <v>1.4994358259570184E-3</v>
      </c>
      <c r="H633" s="7">
        <f t="shared" si="263"/>
        <v>40744</v>
      </c>
      <c r="I633" s="7">
        <f t="shared" si="251"/>
        <v>40744</v>
      </c>
      <c r="J633" s="1">
        <f t="shared" si="264"/>
        <v>21</v>
      </c>
      <c r="K633" s="1">
        <f t="shared" si="252"/>
        <v>10</v>
      </c>
      <c r="L633" s="2">
        <f t="shared" si="253"/>
        <v>1.00071373</v>
      </c>
      <c r="M633" s="10">
        <f t="shared" si="272"/>
        <v>1.0047013199999999</v>
      </c>
      <c r="N633" s="10">
        <f t="shared" si="269"/>
        <v>1.1101033879349997</v>
      </c>
      <c r="O633" s="2">
        <f t="shared" si="271"/>
        <v>1.1108956999999999</v>
      </c>
      <c r="P633" s="2">
        <f t="shared" si="254"/>
        <v>308920.68612804002</v>
      </c>
      <c r="Q633" s="9">
        <f t="shared" si="248"/>
        <v>0</v>
      </c>
      <c r="R633" s="4">
        <f t="shared" si="255"/>
        <v>0</v>
      </c>
      <c r="S633" s="59">
        <f t="shared" si="256"/>
        <v>0</v>
      </c>
      <c r="T633" s="8">
        <f t="shared" si="265"/>
        <v>6.8500000000000005E-2</v>
      </c>
      <c r="U633" s="9">
        <f t="shared" si="266"/>
        <v>177</v>
      </c>
      <c r="V633" s="9">
        <v>252</v>
      </c>
      <c r="W633" s="10">
        <f t="shared" si="257"/>
        <v>1.047636641</v>
      </c>
      <c r="X633" s="2">
        <f t="shared" si="258"/>
        <v>14715.94382255</v>
      </c>
      <c r="Y633" s="2">
        <v>0</v>
      </c>
      <c r="Z633" s="3">
        <f t="shared" si="270"/>
        <v>0</v>
      </c>
      <c r="AA633" s="1" t="str">
        <f t="shared" si="267"/>
        <v>A+J=</v>
      </c>
      <c r="AB633" s="7">
        <f t="shared" si="268"/>
        <v>40836</v>
      </c>
      <c r="AC633" s="5"/>
      <c r="AD633" s="1"/>
      <c r="AE633" s="7"/>
      <c r="AF633" s="1"/>
      <c r="AG633" s="1"/>
      <c r="AH633" s="1"/>
      <c r="AI633" s="1"/>
      <c r="AJ633" s="4"/>
      <c r="AK633" s="1"/>
      <c r="AL633" s="1"/>
      <c r="AM633" s="1"/>
      <c r="AN633" s="1"/>
      <c r="AO633" s="1"/>
    </row>
    <row r="634" spans="1:41" x14ac:dyDescent="0.2">
      <c r="A634" s="118">
        <f t="shared" si="259"/>
        <v>40730</v>
      </c>
      <c r="B634" s="2">
        <f t="shared" si="249"/>
        <v>323744.82826497999</v>
      </c>
      <c r="C634" s="2">
        <f t="shared" si="260"/>
        <v>278082.52937521</v>
      </c>
      <c r="D634" s="50">
        <f t="shared" si="261"/>
        <v>3314.58</v>
      </c>
      <c r="E634" s="3">
        <f>IF(K634=1,VLOOKUP(A633,[1]Plan1!$AQ$43:$AS$500,3),E633)</f>
        <v>3319.55</v>
      </c>
      <c r="F634" s="7">
        <f t="shared" si="262"/>
        <v>40715</v>
      </c>
      <c r="G634" s="8">
        <f t="shared" si="250"/>
        <v>1.4994358259570184E-3</v>
      </c>
      <c r="H634" s="7">
        <f t="shared" si="263"/>
        <v>40744</v>
      </c>
      <c r="I634" s="7">
        <f t="shared" si="251"/>
        <v>40744</v>
      </c>
      <c r="J634" s="1">
        <f t="shared" si="264"/>
        <v>21</v>
      </c>
      <c r="K634" s="1">
        <f t="shared" si="252"/>
        <v>11</v>
      </c>
      <c r="L634" s="2">
        <f t="shared" si="253"/>
        <v>1.0007851299999999</v>
      </c>
      <c r="M634" s="10">
        <f t="shared" si="272"/>
        <v>1.0047013199999999</v>
      </c>
      <c r="N634" s="10">
        <f t="shared" si="269"/>
        <v>1.1101033879349997</v>
      </c>
      <c r="O634" s="2">
        <f t="shared" si="271"/>
        <v>1.1109749600000001</v>
      </c>
      <c r="P634" s="2">
        <f t="shared" si="254"/>
        <v>308942.72694932</v>
      </c>
      <c r="Q634" s="9">
        <f t="shared" si="248"/>
        <v>0</v>
      </c>
      <c r="R634" s="4">
        <f t="shared" si="255"/>
        <v>0</v>
      </c>
      <c r="S634" s="59">
        <f t="shared" si="256"/>
        <v>0</v>
      </c>
      <c r="T634" s="8">
        <f t="shared" si="265"/>
        <v>6.8500000000000005E-2</v>
      </c>
      <c r="U634" s="9">
        <f t="shared" si="266"/>
        <v>178</v>
      </c>
      <c r="V634" s="9">
        <v>252</v>
      </c>
      <c r="W634" s="10">
        <f t="shared" si="257"/>
        <v>1.047912121</v>
      </c>
      <c r="X634" s="2">
        <f t="shared" si="258"/>
        <v>14802.10131566</v>
      </c>
      <c r="Y634" s="2">
        <v>0</v>
      </c>
      <c r="Z634" s="3">
        <f t="shared" si="270"/>
        <v>0</v>
      </c>
      <c r="AA634" s="1" t="str">
        <f t="shared" si="267"/>
        <v>A+J=</v>
      </c>
      <c r="AB634" s="7">
        <f t="shared" si="268"/>
        <v>40836</v>
      </c>
      <c r="AC634" s="5"/>
      <c r="AD634" s="1"/>
      <c r="AE634" s="7"/>
      <c r="AF634" s="1"/>
      <c r="AG634" s="1"/>
      <c r="AH634" s="1"/>
      <c r="AI634" s="1"/>
      <c r="AJ634" s="4"/>
      <c r="AK634" s="1"/>
      <c r="AL634" s="1"/>
      <c r="AM634" s="1"/>
      <c r="AN634" s="1"/>
      <c r="AO634" s="1"/>
    </row>
    <row r="635" spans="1:41" x14ac:dyDescent="0.2">
      <c r="A635" s="118">
        <f t="shared" si="259"/>
        <v>40731</v>
      </c>
      <c r="B635" s="2">
        <f t="shared" si="249"/>
        <v>323853.06419223</v>
      </c>
      <c r="C635" s="2">
        <f t="shared" si="260"/>
        <v>278082.52937521</v>
      </c>
      <c r="D635" s="50">
        <f t="shared" si="261"/>
        <v>3314.58</v>
      </c>
      <c r="E635" s="3">
        <f>IF(K635=1,VLOOKUP(A634,[1]Plan1!$AQ$43:$AS$500,3),E634)</f>
        <v>3319.55</v>
      </c>
      <c r="F635" s="7">
        <f t="shared" si="262"/>
        <v>40715</v>
      </c>
      <c r="G635" s="8">
        <f t="shared" si="250"/>
        <v>1.4994358259570184E-3</v>
      </c>
      <c r="H635" s="7">
        <f t="shared" si="263"/>
        <v>40744</v>
      </c>
      <c r="I635" s="7">
        <f t="shared" si="251"/>
        <v>40744</v>
      </c>
      <c r="J635" s="1">
        <f t="shared" si="264"/>
        <v>21</v>
      </c>
      <c r="K635" s="1">
        <f t="shared" si="252"/>
        <v>12</v>
      </c>
      <c r="L635" s="2">
        <f t="shared" si="253"/>
        <v>1.00085654</v>
      </c>
      <c r="M635" s="10">
        <f t="shared" si="272"/>
        <v>1.0047013199999999</v>
      </c>
      <c r="N635" s="10">
        <f t="shared" si="269"/>
        <v>1.1101033879349997</v>
      </c>
      <c r="O635" s="2">
        <f t="shared" si="271"/>
        <v>1.1110542299999999</v>
      </c>
      <c r="P635" s="2">
        <f t="shared" si="254"/>
        <v>308964.77055141999</v>
      </c>
      <c r="Q635" s="9">
        <f t="shared" si="248"/>
        <v>0</v>
      </c>
      <c r="R635" s="4">
        <f t="shared" si="255"/>
        <v>0</v>
      </c>
      <c r="S635" s="59">
        <f t="shared" si="256"/>
        <v>0</v>
      </c>
      <c r="T635" s="8">
        <f t="shared" si="265"/>
        <v>6.8500000000000005E-2</v>
      </c>
      <c r="U635" s="9">
        <f t="shared" si="266"/>
        <v>179</v>
      </c>
      <c r="V635" s="9">
        <v>252</v>
      </c>
      <c r="W635" s="10">
        <f t="shared" si="257"/>
        <v>1.048187674</v>
      </c>
      <c r="X635" s="2">
        <f t="shared" si="258"/>
        <v>14888.293640809999</v>
      </c>
      <c r="Y635" s="2">
        <v>0</v>
      </c>
      <c r="Z635" s="3">
        <f t="shared" si="270"/>
        <v>0</v>
      </c>
      <c r="AA635" s="1" t="str">
        <f t="shared" si="267"/>
        <v>A+J=</v>
      </c>
      <c r="AB635" s="7">
        <f t="shared" si="268"/>
        <v>40836</v>
      </c>
      <c r="AC635" s="5"/>
      <c r="AD635" s="1"/>
      <c r="AE635" s="7"/>
      <c r="AF635" s="1"/>
      <c r="AG635" s="1"/>
      <c r="AH635" s="1"/>
      <c r="AI635" s="1"/>
      <c r="AJ635" s="4"/>
      <c r="AK635" s="1"/>
      <c r="AL635" s="1"/>
      <c r="AM635" s="1"/>
      <c r="AN635" s="1"/>
      <c r="AO635" s="1"/>
    </row>
    <row r="636" spans="1:41" x14ac:dyDescent="0.2">
      <c r="A636" s="118">
        <f t="shared" si="259"/>
        <v>40732</v>
      </c>
      <c r="B636" s="2">
        <f t="shared" si="249"/>
        <v>323961.33482389001</v>
      </c>
      <c r="C636" s="2">
        <f t="shared" si="260"/>
        <v>278082.52937521</v>
      </c>
      <c r="D636" s="50">
        <f t="shared" si="261"/>
        <v>3314.58</v>
      </c>
      <c r="E636" s="3">
        <f>IF(K636=1,VLOOKUP(A635,[1]Plan1!$AQ$43:$AS$500,3),E635)</f>
        <v>3319.55</v>
      </c>
      <c r="F636" s="7">
        <f t="shared" si="262"/>
        <v>40715</v>
      </c>
      <c r="G636" s="8">
        <f t="shared" si="250"/>
        <v>1.4994358259570184E-3</v>
      </c>
      <c r="H636" s="7">
        <f t="shared" si="263"/>
        <v>40744</v>
      </c>
      <c r="I636" s="7">
        <f t="shared" si="251"/>
        <v>40744</v>
      </c>
      <c r="J636" s="1">
        <f t="shared" si="264"/>
        <v>21</v>
      </c>
      <c r="K636" s="1">
        <f t="shared" si="252"/>
        <v>13</v>
      </c>
      <c r="L636" s="2">
        <f t="shared" si="253"/>
        <v>1.0009279499999999</v>
      </c>
      <c r="M636" s="10">
        <f t="shared" si="272"/>
        <v>1.0047013199999999</v>
      </c>
      <c r="N636" s="10">
        <f t="shared" si="269"/>
        <v>1.1101033879349997</v>
      </c>
      <c r="O636" s="2">
        <f t="shared" si="271"/>
        <v>1.1111335</v>
      </c>
      <c r="P636" s="2">
        <f t="shared" si="254"/>
        <v>308986.81415352999</v>
      </c>
      <c r="Q636" s="9">
        <f t="shared" si="248"/>
        <v>0</v>
      </c>
      <c r="R636" s="4">
        <f t="shared" si="255"/>
        <v>0</v>
      </c>
      <c r="S636" s="59">
        <f t="shared" si="256"/>
        <v>0</v>
      </c>
      <c r="T636" s="8">
        <f t="shared" si="265"/>
        <v>6.8500000000000005E-2</v>
      </c>
      <c r="U636" s="9">
        <f t="shared" si="266"/>
        <v>180</v>
      </c>
      <c r="V636" s="9">
        <v>252</v>
      </c>
      <c r="W636" s="10">
        <f t="shared" si="257"/>
        <v>1.0484633000000001</v>
      </c>
      <c r="X636" s="2">
        <f t="shared" si="258"/>
        <v>14974.52067036</v>
      </c>
      <c r="Y636" s="2">
        <v>0</v>
      </c>
      <c r="Z636" s="3">
        <f t="shared" si="270"/>
        <v>0</v>
      </c>
      <c r="AA636" s="1" t="str">
        <f t="shared" si="267"/>
        <v>A+J=</v>
      </c>
      <c r="AB636" s="7">
        <f t="shared" si="268"/>
        <v>40836</v>
      </c>
      <c r="AC636" s="5"/>
      <c r="AD636" s="1"/>
      <c r="AE636" s="7"/>
      <c r="AF636" s="1"/>
      <c r="AG636" s="1"/>
      <c r="AH636" s="1"/>
      <c r="AI636" s="1"/>
      <c r="AJ636" s="4"/>
      <c r="AK636" s="1"/>
      <c r="AL636" s="1"/>
      <c r="AM636" s="1"/>
      <c r="AN636" s="1"/>
      <c r="AO636" s="1"/>
    </row>
    <row r="637" spans="1:41" x14ac:dyDescent="0.2">
      <c r="A637" s="118">
        <f t="shared" si="259"/>
        <v>40733</v>
      </c>
      <c r="B637" s="2">
        <f t="shared" si="249"/>
        <v>324069.64568848</v>
      </c>
      <c r="C637" s="2">
        <f t="shared" si="260"/>
        <v>278082.52937521</v>
      </c>
      <c r="D637" s="50">
        <f t="shared" si="261"/>
        <v>3314.58</v>
      </c>
      <c r="E637" s="3">
        <f>IF(K637=1,VLOOKUP(A636,[1]Plan1!$AQ$43:$AS$500,3),E636)</f>
        <v>3319.55</v>
      </c>
      <c r="F637" s="7">
        <f t="shared" si="262"/>
        <v>40715</v>
      </c>
      <c r="G637" s="8">
        <f t="shared" si="250"/>
        <v>1.4994358259570184E-3</v>
      </c>
      <c r="H637" s="7">
        <f t="shared" si="263"/>
        <v>40744</v>
      </c>
      <c r="I637" s="7">
        <f t="shared" si="251"/>
        <v>40744</v>
      </c>
      <c r="J637" s="1">
        <f t="shared" si="264"/>
        <v>21</v>
      </c>
      <c r="K637" s="1">
        <f t="shared" si="252"/>
        <v>14</v>
      </c>
      <c r="L637" s="2">
        <f t="shared" si="253"/>
        <v>1.0009993699999999</v>
      </c>
      <c r="M637" s="10">
        <f t="shared" si="272"/>
        <v>1.0047013199999999</v>
      </c>
      <c r="N637" s="10">
        <f t="shared" si="269"/>
        <v>1.1101033879349997</v>
      </c>
      <c r="O637" s="2">
        <f t="shared" si="271"/>
        <v>1.11121279</v>
      </c>
      <c r="P637" s="2">
        <f t="shared" si="254"/>
        <v>309008.86331728002</v>
      </c>
      <c r="Q637" s="9">
        <f t="shared" si="248"/>
        <v>0</v>
      </c>
      <c r="R637" s="4">
        <f t="shared" si="255"/>
        <v>0</v>
      </c>
      <c r="S637" s="59">
        <f t="shared" si="256"/>
        <v>0</v>
      </c>
      <c r="T637" s="8">
        <f t="shared" si="265"/>
        <v>6.8500000000000005E-2</v>
      </c>
      <c r="U637" s="9">
        <f t="shared" si="266"/>
        <v>181</v>
      </c>
      <c r="V637" s="9">
        <v>252</v>
      </c>
      <c r="W637" s="10">
        <f t="shared" si="257"/>
        <v>1.0487389979999999</v>
      </c>
      <c r="X637" s="2">
        <f t="shared" si="258"/>
        <v>15060.782371200001</v>
      </c>
      <c r="Y637" s="2">
        <v>0</v>
      </c>
      <c r="Z637" s="3">
        <f t="shared" si="270"/>
        <v>0</v>
      </c>
      <c r="AA637" s="1" t="str">
        <f t="shared" si="267"/>
        <v>A+J=</v>
      </c>
      <c r="AB637" s="7">
        <f t="shared" si="268"/>
        <v>40836</v>
      </c>
      <c r="AC637" s="5"/>
      <c r="AD637" s="1"/>
      <c r="AE637" s="7"/>
      <c r="AF637" s="1"/>
      <c r="AG637" s="1"/>
      <c r="AH637" s="1"/>
      <c r="AI637" s="1"/>
      <c r="AJ637" s="4"/>
      <c r="AK637" s="1"/>
      <c r="AL637" s="1"/>
      <c r="AM637" s="1"/>
      <c r="AN637" s="1"/>
      <c r="AO637" s="1"/>
    </row>
    <row r="638" spans="1:41" x14ac:dyDescent="0.2">
      <c r="A638" s="118">
        <f t="shared" si="259"/>
        <v>40734</v>
      </c>
      <c r="B638" s="2">
        <f t="shared" si="249"/>
        <v>324069.64568848</v>
      </c>
      <c r="C638" s="2">
        <f t="shared" si="260"/>
        <v>278082.52937521</v>
      </c>
      <c r="D638" s="50">
        <f t="shared" si="261"/>
        <v>3314.58</v>
      </c>
      <c r="E638" s="3">
        <f>IF(K638=1,VLOOKUP(A637,[1]Plan1!$AQ$43:$AS$500,3),E637)</f>
        <v>3319.55</v>
      </c>
      <c r="F638" s="7">
        <f t="shared" si="262"/>
        <v>40715</v>
      </c>
      <c r="G638" s="8">
        <f t="shared" si="250"/>
        <v>1.4994358259570184E-3</v>
      </c>
      <c r="H638" s="7">
        <f t="shared" si="263"/>
        <v>40744</v>
      </c>
      <c r="I638" s="7">
        <f t="shared" si="251"/>
        <v>40744</v>
      </c>
      <c r="J638" s="1">
        <f t="shared" si="264"/>
        <v>21</v>
      </c>
      <c r="K638" s="1">
        <f t="shared" si="252"/>
        <v>14</v>
      </c>
      <c r="L638" s="2">
        <f t="shared" si="253"/>
        <v>1.0009993699999999</v>
      </c>
      <c r="M638" s="10">
        <f t="shared" si="272"/>
        <v>1.0047013199999999</v>
      </c>
      <c r="N638" s="10">
        <f t="shared" si="269"/>
        <v>1.1101033879349997</v>
      </c>
      <c r="O638" s="2">
        <f t="shared" si="271"/>
        <v>1.11121279</v>
      </c>
      <c r="P638" s="2">
        <f t="shared" si="254"/>
        <v>309008.86331728002</v>
      </c>
      <c r="Q638" s="9">
        <f t="shared" si="248"/>
        <v>0</v>
      </c>
      <c r="R638" s="4">
        <f t="shared" si="255"/>
        <v>0</v>
      </c>
      <c r="S638" s="59">
        <f t="shared" si="256"/>
        <v>0</v>
      </c>
      <c r="T638" s="8">
        <f t="shared" si="265"/>
        <v>6.8500000000000005E-2</v>
      </c>
      <c r="U638" s="9">
        <f t="shared" si="266"/>
        <v>181</v>
      </c>
      <c r="V638" s="9">
        <v>252</v>
      </c>
      <c r="W638" s="10">
        <f t="shared" si="257"/>
        <v>1.0487389979999999</v>
      </c>
      <c r="X638" s="2">
        <f t="shared" si="258"/>
        <v>15060.782371200001</v>
      </c>
      <c r="Y638" s="2">
        <v>0</v>
      </c>
      <c r="Z638" s="3">
        <f t="shared" si="270"/>
        <v>0</v>
      </c>
      <c r="AA638" s="1" t="str">
        <f t="shared" si="267"/>
        <v>A+J=</v>
      </c>
      <c r="AB638" s="7">
        <f t="shared" si="268"/>
        <v>40836</v>
      </c>
      <c r="AC638" s="5"/>
      <c r="AD638" s="1"/>
      <c r="AE638" s="7"/>
      <c r="AF638" s="1"/>
      <c r="AG638" s="1"/>
      <c r="AH638" s="1"/>
      <c r="AI638" s="1"/>
      <c r="AJ638" s="4"/>
      <c r="AK638" s="1"/>
      <c r="AL638" s="1"/>
      <c r="AM638" s="1"/>
      <c r="AN638" s="1"/>
      <c r="AO638" s="1"/>
    </row>
    <row r="639" spans="1:41" x14ac:dyDescent="0.2">
      <c r="A639" s="118">
        <f t="shared" si="259"/>
        <v>40735</v>
      </c>
      <c r="B639" s="2">
        <f t="shared" si="249"/>
        <v>324069.64568848</v>
      </c>
      <c r="C639" s="2">
        <f t="shared" si="260"/>
        <v>278082.52937521</v>
      </c>
      <c r="D639" s="50">
        <f t="shared" si="261"/>
        <v>3314.58</v>
      </c>
      <c r="E639" s="3">
        <f>IF(K639=1,VLOOKUP(A638,[1]Plan1!$AQ$43:$AS$500,3),E638)</f>
        <v>3319.55</v>
      </c>
      <c r="F639" s="7">
        <f t="shared" si="262"/>
        <v>40715</v>
      </c>
      <c r="G639" s="8">
        <f t="shared" si="250"/>
        <v>1.4994358259570184E-3</v>
      </c>
      <c r="H639" s="7">
        <f t="shared" si="263"/>
        <v>40744</v>
      </c>
      <c r="I639" s="7">
        <f t="shared" si="251"/>
        <v>40744</v>
      </c>
      <c r="J639" s="1">
        <f t="shared" si="264"/>
        <v>21</v>
      </c>
      <c r="K639" s="1">
        <f t="shared" si="252"/>
        <v>14</v>
      </c>
      <c r="L639" s="2">
        <f t="shared" si="253"/>
        <v>1.0009993699999999</v>
      </c>
      <c r="M639" s="10">
        <f t="shared" si="272"/>
        <v>1.0047013199999999</v>
      </c>
      <c r="N639" s="10">
        <f t="shared" si="269"/>
        <v>1.1101033879349997</v>
      </c>
      <c r="O639" s="2">
        <f t="shared" si="271"/>
        <v>1.11121279</v>
      </c>
      <c r="P639" s="2">
        <f t="shared" si="254"/>
        <v>309008.86331728002</v>
      </c>
      <c r="Q639" s="9">
        <f t="shared" si="248"/>
        <v>0</v>
      </c>
      <c r="R639" s="4">
        <f t="shared" si="255"/>
        <v>0</v>
      </c>
      <c r="S639" s="59">
        <f t="shared" si="256"/>
        <v>0</v>
      </c>
      <c r="T639" s="8">
        <f t="shared" si="265"/>
        <v>6.8500000000000005E-2</v>
      </c>
      <c r="U639" s="9">
        <f t="shared" si="266"/>
        <v>181</v>
      </c>
      <c r="V639" s="9">
        <v>252</v>
      </c>
      <c r="W639" s="10">
        <f t="shared" si="257"/>
        <v>1.0487389979999999</v>
      </c>
      <c r="X639" s="2">
        <f t="shared" si="258"/>
        <v>15060.782371200001</v>
      </c>
      <c r="Y639" s="2">
        <v>0</v>
      </c>
      <c r="Z639" s="3">
        <f t="shared" si="270"/>
        <v>0</v>
      </c>
      <c r="AA639" s="1" t="str">
        <f t="shared" si="267"/>
        <v>A+J=</v>
      </c>
      <c r="AB639" s="7">
        <f t="shared" si="268"/>
        <v>40836</v>
      </c>
      <c r="AC639" s="5"/>
      <c r="AD639" s="1"/>
      <c r="AE639" s="7"/>
      <c r="AF639" s="1"/>
      <c r="AG639" s="1"/>
      <c r="AH639" s="1"/>
      <c r="AI639" s="1"/>
      <c r="AJ639" s="4"/>
      <c r="AK639" s="1"/>
      <c r="AL639" s="1"/>
      <c r="AM639" s="1"/>
      <c r="AN639" s="1"/>
      <c r="AO639" s="1"/>
    </row>
    <row r="640" spans="1:41" x14ac:dyDescent="0.2">
      <c r="A640" s="118">
        <f t="shared" si="259"/>
        <v>40736</v>
      </c>
      <c r="B640" s="2">
        <f t="shared" si="249"/>
        <v>324177.98835301999</v>
      </c>
      <c r="C640" s="2">
        <f t="shared" si="260"/>
        <v>278082.52937521</v>
      </c>
      <c r="D640" s="50">
        <f t="shared" si="261"/>
        <v>3314.58</v>
      </c>
      <c r="E640" s="3">
        <f>IF(K640=1,VLOOKUP(A639,[1]Plan1!$AQ$43:$AS$500,3),E639)</f>
        <v>3319.55</v>
      </c>
      <c r="F640" s="7">
        <f t="shared" si="262"/>
        <v>40715</v>
      </c>
      <c r="G640" s="8">
        <f t="shared" si="250"/>
        <v>1.4994358259570184E-3</v>
      </c>
      <c r="H640" s="7">
        <f t="shared" si="263"/>
        <v>40744</v>
      </c>
      <c r="I640" s="7">
        <f t="shared" si="251"/>
        <v>40744</v>
      </c>
      <c r="J640" s="1">
        <f t="shared" si="264"/>
        <v>21</v>
      </c>
      <c r="K640" s="1">
        <f t="shared" si="252"/>
        <v>15</v>
      </c>
      <c r="L640" s="2">
        <f t="shared" si="253"/>
        <v>1.00107079</v>
      </c>
      <c r="M640" s="10">
        <f t="shared" si="272"/>
        <v>1.0047013199999999</v>
      </c>
      <c r="N640" s="10">
        <f t="shared" si="269"/>
        <v>1.1101033879349997</v>
      </c>
      <c r="O640" s="2">
        <f t="shared" si="271"/>
        <v>1.11129207</v>
      </c>
      <c r="P640" s="2">
        <f t="shared" si="254"/>
        <v>309030.90970020997</v>
      </c>
      <c r="Q640" s="9">
        <f t="shared" si="248"/>
        <v>0</v>
      </c>
      <c r="R640" s="4">
        <f t="shared" si="255"/>
        <v>0</v>
      </c>
      <c r="S640" s="59">
        <f t="shared" si="256"/>
        <v>0</v>
      </c>
      <c r="T640" s="8">
        <f t="shared" si="265"/>
        <v>6.8500000000000005E-2</v>
      </c>
      <c r="U640" s="9">
        <f t="shared" si="266"/>
        <v>182</v>
      </c>
      <c r="V640" s="9">
        <v>252</v>
      </c>
      <c r="W640" s="10">
        <f t="shared" si="257"/>
        <v>1.049014769</v>
      </c>
      <c r="X640" s="2">
        <f t="shared" si="258"/>
        <v>15147.07865281</v>
      </c>
      <c r="Y640" s="2">
        <v>0</v>
      </c>
      <c r="Z640" s="3">
        <f t="shared" si="270"/>
        <v>0</v>
      </c>
      <c r="AA640" s="1" t="str">
        <f t="shared" si="267"/>
        <v>A+J=</v>
      </c>
      <c r="AB640" s="7">
        <f t="shared" si="268"/>
        <v>40836</v>
      </c>
      <c r="AC640" s="5"/>
      <c r="AD640" s="1"/>
      <c r="AE640" s="7"/>
      <c r="AF640" s="1"/>
      <c r="AG640" s="1"/>
      <c r="AH640" s="1"/>
      <c r="AI640" s="1"/>
      <c r="AJ640" s="4"/>
      <c r="AK640" s="1"/>
      <c r="AL640" s="1"/>
      <c r="AM640" s="1"/>
      <c r="AN640" s="1"/>
      <c r="AO640" s="1"/>
    </row>
    <row r="641" spans="1:41" x14ac:dyDescent="0.2">
      <c r="A641" s="118">
        <f t="shared" si="259"/>
        <v>40737</v>
      </c>
      <c r="B641" s="2">
        <f t="shared" si="249"/>
        <v>324286.37126467004</v>
      </c>
      <c r="C641" s="2">
        <f t="shared" si="260"/>
        <v>278082.52937521</v>
      </c>
      <c r="D641" s="50">
        <f t="shared" si="261"/>
        <v>3314.58</v>
      </c>
      <c r="E641" s="3">
        <f>IF(K641=1,VLOOKUP(A640,[1]Plan1!$AQ$43:$AS$500,3),E640)</f>
        <v>3319.55</v>
      </c>
      <c r="F641" s="7">
        <f t="shared" si="262"/>
        <v>40715</v>
      </c>
      <c r="G641" s="8">
        <f t="shared" si="250"/>
        <v>1.4994358259570184E-3</v>
      </c>
      <c r="H641" s="7">
        <f t="shared" si="263"/>
        <v>40744</v>
      </c>
      <c r="I641" s="7">
        <f t="shared" si="251"/>
        <v>40744</v>
      </c>
      <c r="J641" s="1">
        <f t="shared" si="264"/>
        <v>21</v>
      </c>
      <c r="K641" s="1">
        <f t="shared" si="252"/>
        <v>16</v>
      </c>
      <c r="L641" s="2">
        <f t="shared" si="253"/>
        <v>1.00114222</v>
      </c>
      <c r="M641" s="10">
        <f t="shared" si="272"/>
        <v>1.0047013199999999</v>
      </c>
      <c r="N641" s="10">
        <f t="shared" si="269"/>
        <v>1.1101033879349997</v>
      </c>
      <c r="O641" s="2">
        <f t="shared" si="271"/>
        <v>1.1113713700000001</v>
      </c>
      <c r="P641" s="2">
        <f t="shared" si="254"/>
        <v>309052.96164479002</v>
      </c>
      <c r="Q641" s="9">
        <f t="shared" si="248"/>
        <v>0</v>
      </c>
      <c r="R641" s="4">
        <f t="shared" si="255"/>
        <v>0</v>
      </c>
      <c r="S641" s="59">
        <f t="shared" si="256"/>
        <v>0</v>
      </c>
      <c r="T641" s="8">
        <f t="shared" si="265"/>
        <v>6.8500000000000005E-2</v>
      </c>
      <c r="U641" s="9">
        <f t="shared" si="266"/>
        <v>183</v>
      </c>
      <c r="V641" s="9">
        <v>252</v>
      </c>
      <c r="W641" s="10">
        <f t="shared" si="257"/>
        <v>1.0492906120000001</v>
      </c>
      <c r="X641" s="2">
        <f t="shared" si="258"/>
        <v>15233.40961988</v>
      </c>
      <c r="Y641" s="2">
        <v>0</v>
      </c>
      <c r="Z641" s="3">
        <f t="shared" si="270"/>
        <v>0</v>
      </c>
      <c r="AA641" s="1" t="str">
        <f t="shared" si="267"/>
        <v>A+J=</v>
      </c>
      <c r="AB641" s="7">
        <f t="shared" si="268"/>
        <v>40836</v>
      </c>
      <c r="AC641" s="5"/>
      <c r="AD641" s="1"/>
      <c r="AE641" s="7"/>
      <c r="AF641" s="1"/>
      <c r="AG641" s="1"/>
      <c r="AH641" s="1"/>
      <c r="AI641" s="1"/>
      <c r="AJ641" s="4"/>
      <c r="AK641" s="1"/>
      <c r="AL641" s="1"/>
      <c r="AM641" s="1"/>
      <c r="AN641" s="1"/>
      <c r="AO641" s="1"/>
    </row>
    <row r="642" spans="1:41" x14ac:dyDescent="0.2">
      <c r="A642" s="118">
        <f t="shared" si="259"/>
        <v>40738</v>
      </c>
      <c r="B642" s="2">
        <f t="shared" si="249"/>
        <v>324394.78567680001</v>
      </c>
      <c r="C642" s="2">
        <f t="shared" si="260"/>
        <v>278082.52937521</v>
      </c>
      <c r="D642" s="50">
        <f t="shared" si="261"/>
        <v>3314.58</v>
      </c>
      <c r="E642" s="3">
        <f>IF(K642=1,VLOOKUP(A641,[1]Plan1!$AQ$43:$AS$500,3),E641)</f>
        <v>3319.55</v>
      </c>
      <c r="F642" s="7">
        <f t="shared" si="262"/>
        <v>40715</v>
      </c>
      <c r="G642" s="8">
        <f t="shared" si="250"/>
        <v>1.4994358259570184E-3</v>
      </c>
      <c r="H642" s="7">
        <f t="shared" si="263"/>
        <v>40744</v>
      </c>
      <c r="I642" s="7">
        <f t="shared" si="251"/>
        <v>40744</v>
      </c>
      <c r="J642" s="1">
        <f t="shared" si="264"/>
        <v>21</v>
      </c>
      <c r="K642" s="1">
        <f t="shared" si="252"/>
        <v>17</v>
      </c>
      <c r="L642" s="2">
        <f t="shared" si="253"/>
        <v>1.00121365</v>
      </c>
      <c r="M642" s="10">
        <f t="shared" si="272"/>
        <v>1.0047013199999999</v>
      </c>
      <c r="N642" s="10">
        <f t="shared" si="269"/>
        <v>1.1101033879349997</v>
      </c>
      <c r="O642" s="2">
        <f t="shared" si="271"/>
        <v>1.11145066</v>
      </c>
      <c r="P642" s="2">
        <f t="shared" si="254"/>
        <v>309075.01080853998</v>
      </c>
      <c r="Q642" s="9">
        <f t="shared" si="248"/>
        <v>0</v>
      </c>
      <c r="R642" s="4">
        <f t="shared" si="255"/>
        <v>0</v>
      </c>
      <c r="S642" s="59">
        <f t="shared" si="256"/>
        <v>0</v>
      </c>
      <c r="T642" s="8">
        <f t="shared" si="265"/>
        <v>6.8500000000000005E-2</v>
      </c>
      <c r="U642" s="9">
        <f t="shared" si="266"/>
        <v>184</v>
      </c>
      <c r="V642" s="9">
        <v>252</v>
      </c>
      <c r="W642" s="10">
        <f t="shared" si="257"/>
        <v>1.0495665270000001</v>
      </c>
      <c r="X642" s="2">
        <f t="shared" si="258"/>
        <v>15319.774868259999</v>
      </c>
      <c r="Y642" s="2">
        <v>0</v>
      </c>
      <c r="Z642" s="3">
        <f t="shared" si="270"/>
        <v>0</v>
      </c>
      <c r="AA642" s="1" t="str">
        <f t="shared" si="267"/>
        <v>A+J=</v>
      </c>
      <c r="AB642" s="7">
        <f t="shared" si="268"/>
        <v>40836</v>
      </c>
      <c r="AC642" s="5"/>
      <c r="AD642" s="1"/>
      <c r="AE642" s="7"/>
      <c r="AF642" s="1"/>
      <c r="AG642" s="1"/>
      <c r="AH642" s="1"/>
      <c r="AI642" s="1"/>
      <c r="AJ642" s="4"/>
      <c r="AK642" s="1"/>
      <c r="AL642" s="1"/>
      <c r="AM642" s="1"/>
      <c r="AN642" s="1"/>
      <c r="AO642" s="1"/>
    </row>
    <row r="643" spans="1:41" x14ac:dyDescent="0.2">
      <c r="A643" s="118">
        <f t="shared" si="259"/>
        <v>40739</v>
      </c>
      <c r="B643" s="2">
        <f t="shared" si="249"/>
        <v>324503.24065927998</v>
      </c>
      <c r="C643" s="2">
        <f t="shared" si="260"/>
        <v>278082.52937521</v>
      </c>
      <c r="D643" s="50">
        <f t="shared" si="261"/>
        <v>3314.58</v>
      </c>
      <c r="E643" s="3">
        <f>IF(K643=1,VLOOKUP(A642,[1]Plan1!$AQ$43:$AS$500,3),E642)</f>
        <v>3319.55</v>
      </c>
      <c r="F643" s="7">
        <f t="shared" si="262"/>
        <v>40715</v>
      </c>
      <c r="G643" s="8">
        <f t="shared" si="250"/>
        <v>1.4994358259570184E-3</v>
      </c>
      <c r="H643" s="7">
        <f t="shared" si="263"/>
        <v>40773</v>
      </c>
      <c r="I643" s="7">
        <f t="shared" si="251"/>
        <v>40744</v>
      </c>
      <c r="J643" s="1">
        <f t="shared" si="264"/>
        <v>21</v>
      </c>
      <c r="K643" s="1">
        <f t="shared" si="252"/>
        <v>18</v>
      </c>
      <c r="L643" s="2">
        <f t="shared" si="253"/>
        <v>1.0012850900000001</v>
      </c>
      <c r="M643" s="10">
        <f t="shared" si="272"/>
        <v>1.0047013199999999</v>
      </c>
      <c r="N643" s="10">
        <f t="shared" si="269"/>
        <v>1.1101033879349997</v>
      </c>
      <c r="O643" s="2">
        <f t="shared" si="271"/>
        <v>1.1115299700000001</v>
      </c>
      <c r="P643" s="2">
        <f t="shared" si="254"/>
        <v>309097.06553394999</v>
      </c>
      <c r="Q643" s="9">
        <f t="shared" si="248"/>
        <v>0</v>
      </c>
      <c r="R643" s="4">
        <f t="shared" si="255"/>
        <v>0</v>
      </c>
      <c r="S643" s="59">
        <f t="shared" si="256"/>
        <v>0</v>
      </c>
      <c r="T643" s="8">
        <f t="shared" si="265"/>
        <v>6.8500000000000005E-2</v>
      </c>
      <c r="U643" s="9">
        <f t="shared" si="266"/>
        <v>185</v>
      </c>
      <c r="V643" s="9">
        <v>252</v>
      </c>
      <c r="W643" s="10">
        <f t="shared" si="257"/>
        <v>1.0498425149999999</v>
      </c>
      <c r="X643" s="2">
        <f t="shared" si="258"/>
        <v>15406.175125330001</v>
      </c>
      <c r="Y643" s="2">
        <v>0</v>
      </c>
      <c r="Z643" s="3">
        <f t="shared" si="270"/>
        <v>0</v>
      </c>
      <c r="AA643" s="1" t="str">
        <f t="shared" si="267"/>
        <v>A+J=</v>
      </c>
      <c r="AB643" s="7">
        <f t="shared" si="268"/>
        <v>40836</v>
      </c>
      <c r="AC643" s="5"/>
      <c r="AD643" s="1"/>
      <c r="AE643" s="7"/>
      <c r="AF643" s="1"/>
      <c r="AG643" s="1"/>
      <c r="AH643" s="1"/>
      <c r="AI643" s="1"/>
      <c r="AJ643" s="4"/>
      <c r="AK643" s="1"/>
      <c r="AL643" s="1"/>
      <c r="AM643" s="1"/>
      <c r="AN643" s="1"/>
      <c r="AO643" s="1"/>
    </row>
    <row r="644" spans="1:41" x14ac:dyDescent="0.2">
      <c r="A644" s="118">
        <f t="shared" si="259"/>
        <v>40740</v>
      </c>
      <c r="B644" s="2">
        <f t="shared" si="249"/>
        <v>324611.72746093001</v>
      </c>
      <c r="C644" s="2">
        <f t="shared" si="260"/>
        <v>278082.52937521</v>
      </c>
      <c r="D644" s="50">
        <f t="shared" si="261"/>
        <v>3314.58</v>
      </c>
      <c r="E644" s="3">
        <f>IF(K644=1,VLOOKUP(A643,[1]Plan1!$AQ$43:$AS$500,3),E643)</f>
        <v>3319.55</v>
      </c>
      <c r="F644" s="7">
        <f t="shared" si="262"/>
        <v>40715</v>
      </c>
      <c r="G644" s="8">
        <f t="shared" si="250"/>
        <v>1.4994358259570184E-3</v>
      </c>
      <c r="H644" s="7">
        <f t="shared" si="263"/>
        <v>40773</v>
      </c>
      <c r="I644" s="7">
        <f t="shared" si="251"/>
        <v>40744</v>
      </c>
      <c r="J644" s="1">
        <f t="shared" si="264"/>
        <v>21</v>
      </c>
      <c r="K644" s="1">
        <f t="shared" si="252"/>
        <v>19</v>
      </c>
      <c r="L644" s="2">
        <f t="shared" si="253"/>
        <v>1.00135653</v>
      </c>
      <c r="M644" s="10">
        <f t="shared" si="272"/>
        <v>1.0047013199999999</v>
      </c>
      <c r="N644" s="10">
        <f t="shared" si="269"/>
        <v>1.1101033879349997</v>
      </c>
      <c r="O644" s="2">
        <f t="shared" si="271"/>
        <v>1.11160927</v>
      </c>
      <c r="P644" s="2">
        <f t="shared" si="254"/>
        <v>309119.11747852998</v>
      </c>
      <c r="Q644" s="9">
        <f t="shared" si="248"/>
        <v>0</v>
      </c>
      <c r="R644" s="4">
        <f t="shared" si="255"/>
        <v>0</v>
      </c>
      <c r="S644" s="59">
        <f t="shared" si="256"/>
        <v>0</v>
      </c>
      <c r="T644" s="8">
        <f t="shared" si="265"/>
        <v>6.8500000000000005E-2</v>
      </c>
      <c r="U644" s="9">
        <f t="shared" si="266"/>
        <v>186</v>
      </c>
      <c r="V644" s="9">
        <v>252</v>
      </c>
      <c r="W644" s="10">
        <f t="shared" si="257"/>
        <v>1.050118576</v>
      </c>
      <c r="X644" s="2">
        <f t="shared" si="258"/>
        <v>15492.609982399999</v>
      </c>
      <c r="Y644" s="2">
        <v>0</v>
      </c>
      <c r="Z644" s="3">
        <f t="shared" si="270"/>
        <v>0</v>
      </c>
      <c r="AA644" s="1" t="str">
        <f t="shared" si="267"/>
        <v>A+J=</v>
      </c>
      <c r="AB644" s="7">
        <f t="shared" si="268"/>
        <v>40836</v>
      </c>
      <c r="AC644" s="5"/>
      <c r="AD644" s="1"/>
      <c r="AE644" s="7"/>
      <c r="AF644" s="1"/>
      <c r="AG644" s="1"/>
      <c r="AH644" s="1"/>
      <c r="AI644" s="1"/>
      <c r="AJ644" s="4"/>
      <c r="AK644" s="1"/>
      <c r="AL644" s="1"/>
      <c r="AM644" s="1"/>
      <c r="AN644" s="1"/>
      <c r="AO644" s="1"/>
    </row>
    <row r="645" spans="1:41" x14ac:dyDescent="0.2">
      <c r="A645" s="118">
        <f t="shared" si="259"/>
        <v>40741</v>
      </c>
      <c r="B645" s="2">
        <f t="shared" si="249"/>
        <v>324611.72746093001</v>
      </c>
      <c r="C645" s="2">
        <f t="shared" si="260"/>
        <v>278082.52937521</v>
      </c>
      <c r="D645" s="50">
        <f t="shared" si="261"/>
        <v>3314.58</v>
      </c>
      <c r="E645" s="3">
        <f>IF(K645=1,VLOOKUP(A644,[1]Plan1!$AQ$43:$AS$500,3),E644)</f>
        <v>3319.55</v>
      </c>
      <c r="F645" s="7">
        <f t="shared" si="262"/>
        <v>40715</v>
      </c>
      <c r="G645" s="8">
        <f t="shared" si="250"/>
        <v>1.4994358259570184E-3</v>
      </c>
      <c r="H645" s="7">
        <f t="shared" si="263"/>
        <v>40773</v>
      </c>
      <c r="I645" s="7">
        <f t="shared" si="251"/>
        <v>40744</v>
      </c>
      <c r="J645" s="1">
        <f t="shared" si="264"/>
        <v>21</v>
      </c>
      <c r="K645" s="1">
        <f t="shared" si="252"/>
        <v>19</v>
      </c>
      <c r="L645" s="2">
        <f t="shared" si="253"/>
        <v>1.00135653</v>
      </c>
      <c r="M645" s="10">
        <f t="shared" si="272"/>
        <v>1.0047013199999999</v>
      </c>
      <c r="N645" s="10">
        <f t="shared" si="269"/>
        <v>1.1101033879349997</v>
      </c>
      <c r="O645" s="2">
        <f t="shared" si="271"/>
        <v>1.11160927</v>
      </c>
      <c r="P645" s="2">
        <f t="shared" si="254"/>
        <v>309119.11747852998</v>
      </c>
      <c r="Q645" s="9">
        <f t="shared" si="248"/>
        <v>0</v>
      </c>
      <c r="R645" s="4">
        <f t="shared" si="255"/>
        <v>0</v>
      </c>
      <c r="S645" s="59">
        <f t="shared" si="256"/>
        <v>0</v>
      </c>
      <c r="T645" s="8">
        <f t="shared" si="265"/>
        <v>6.8500000000000005E-2</v>
      </c>
      <c r="U645" s="9">
        <f t="shared" si="266"/>
        <v>186</v>
      </c>
      <c r="V645" s="9">
        <v>252</v>
      </c>
      <c r="W645" s="10">
        <f t="shared" si="257"/>
        <v>1.050118576</v>
      </c>
      <c r="X645" s="2">
        <f t="shared" si="258"/>
        <v>15492.609982399999</v>
      </c>
      <c r="Y645" s="2">
        <v>0</v>
      </c>
      <c r="Z645" s="3">
        <f t="shared" si="270"/>
        <v>0</v>
      </c>
      <c r="AA645" s="1" t="str">
        <f t="shared" si="267"/>
        <v>A+J=</v>
      </c>
      <c r="AB645" s="7">
        <f t="shared" si="268"/>
        <v>40836</v>
      </c>
      <c r="AC645" s="5"/>
      <c r="AD645" s="1"/>
      <c r="AE645" s="7"/>
      <c r="AF645" s="1"/>
      <c r="AG645" s="1"/>
      <c r="AH645" s="1"/>
      <c r="AI645" s="1"/>
      <c r="AJ645" s="4"/>
      <c r="AK645" s="1"/>
      <c r="AL645" s="1"/>
      <c r="AM645" s="1"/>
      <c r="AN645" s="1"/>
      <c r="AO645" s="1"/>
    </row>
    <row r="646" spans="1:41" x14ac:dyDescent="0.2">
      <c r="A646" s="118">
        <f t="shared" si="259"/>
        <v>40742</v>
      </c>
      <c r="B646" s="2">
        <f t="shared" si="249"/>
        <v>324611.72746093001</v>
      </c>
      <c r="C646" s="2">
        <f t="shared" si="260"/>
        <v>278082.52937521</v>
      </c>
      <c r="D646" s="50">
        <f t="shared" si="261"/>
        <v>3314.58</v>
      </c>
      <c r="E646" s="3">
        <f>IF(K646=1,VLOOKUP(A645,[1]Plan1!$AQ$43:$AS$500,3),E645)</f>
        <v>3319.55</v>
      </c>
      <c r="F646" s="7">
        <f t="shared" si="262"/>
        <v>40715</v>
      </c>
      <c r="G646" s="8">
        <f t="shared" si="250"/>
        <v>1.4994358259570184E-3</v>
      </c>
      <c r="H646" s="7">
        <f t="shared" si="263"/>
        <v>40773</v>
      </c>
      <c r="I646" s="7">
        <f t="shared" si="251"/>
        <v>40744</v>
      </c>
      <c r="J646" s="1">
        <f t="shared" si="264"/>
        <v>21</v>
      </c>
      <c r="K646" s="1">
        <f t="shared" si="252"/>
        <v>19</v>
      </c>
      <c r="L646" s="2">
        <f t="shared" si="253"/>
        <v>1.00135653</v>
      </c>
      <c r="M646" s="10">
        <f t="shared" si="272"/>
        <v>1.0047013199999999</v>
      </c>
      <c r="N646" s="10">
        <f t="shared" si="269"/>
        <v>1.1101033879349997</v>
      </c>
      <c r="O646" s="2">
        <f t="shared" si="271"/>
        <v>1.11160927</v>
      </c>
      <c r="P646" s="2">
        <f t="shared" si="254"/>
        <v>309119.11747852998</v>
      </c>
      <c r="Q646" s="9">
        <f t="shared" si="248"/>
        <v>0</v>
      </c>
      <c r="R646" s="4">
        <f t="shared" si="255"/>
        <v>0</v>
      </c>
      <c r="S646" s="59">
        <f t="shared" si="256"/>
        <v>0</v>
      </c>
      <c r="T646" s="8">
        <f t="shared" si="265"/>
        <v>6.8500000000000005E-2</v>
      </c>
      <c r="U646" s="9">
        <f t="shared" si="266"/>
        <v>186</v>
      </c>
      <c r="V646" s="9">
        <v>252</v>
      </c>
      <c r="W646" s="10">
        <f t="shared" si="257"/>
        <v>1.050118576</v>
      </c>
      <c r="X646" s="2">
        <f t="shared" si="258"/>
        <v>15492.609982399999</v>
      </c>
      <c r="Y646" s="2">
        <v>0</v>
      </c>
      <c r="Z646" s="3">
        <f t="shared" si="270"/>
        <v>0</v>
      </c>
      <c r="AA646" s="1" t="str">
        <f t="shared" si="267"/>
        <v>A+J=</v>
      </c>
      <c r="AB646" s="7">
        <f t="shared" si="268"/>
        <v>40836</v>
      </c>
      <c r="AC646" s="5"/>
      <c r="AD646" s="1"/>
      <c r="AE646" s="7"/>
      <c r="AF646" s="1"/>
      <c r="AG646" s="1"/>
      <c r="AH646" s="1"/>
      <c r="AI646" s="1"/>
      <c r="AJ646" s="4"/>
      <c r="AK646" s="1"/>
      <c r="AL646" s="1"/>
      <c r="AM646" s="1"/>
      <c r="AN646" s="1"/>
      <c r="AO646" s="1"/>
    </row>
    <row r="647" spans="1:41" x14ac:dyDescent="0.2">
      <c r="A647" s="118">
        <f t="shared" si="259"/>
        <v>40743</v>
      </c>
      <c r="B647" s="2">
        <f t="shared" si="249"/>
        <v>324720.25453803001</v>
      </c>
      <c r="C647" s="2">
        <f t="shared" si="260"/>
        <v>278082.52937521</v>
      </c>
      <c r="D647" s="50">
        <f t="shared" si="261"/>
        <v>3314.58</v>
      </c>
      <c r="E647" s="3">
        <f>IF(K647=1,VLOOKUP(A646,[1]Plan1!$AQ$43:$AS$500,3),E646)</f>
        <v>3319.55</v>
      </c>
      <c r="F647" s="7">
        <f t="shared" si="262"/>
        <v>40715</v>
      </c>
      <c r="G647" s="8">
        <f t="shared" si="250"/>
        <v>1.4994358259570184E-3</v>
      </c>
      <c r="H647" s="7">
        <f t="shared" si="263"/>
        <v>40773</v>
      </c>
      <c r="I647" s="7">
        <f t="shared" si="251"/>
        <v>40744</v>
      </c>
      <c r="J647" s="1">
        <f t="shared" si="264"/>
        <v>21</v>
      </c>
      <c r="K647" s="1">
        <f t="shared" si="252"/>
        <v>20</v>
      </c>
      <c r="L647" s="2">
        <f t="shared" si="253"/>
        <v>1.0014279800000001</v>
      </c>
      <c r="M647" s="10">
        <f t="shared" si="272"/>
        <v>1.0047013199999999</v>
      </c>
      <c r="N647" s="10">
        <f t="shared" si="269"/>
        <v>1.1101033879349997</v>
      </c>
      <c r="O647" s="2">
        <f t="shared" si="271"/>
        <v>1.11168859</v>
      </c>
      <c r="P647" s="2">
        <f t="shared" si="254"/>
        <v>309141.17498476</v>
      </c>
      <c r="Q647" s="9">
        <f t="shared" si="248"/>
        <v>0</v>
      </c>
      <c r="R647" s="4">
        <f t="shared" si="255"/>
        <v>0</v>
      </c>
      <c r="S647" s="59">
        <f t="shared" si="256"/>
        <v>0</v>
      </c>
      <c r="T647" s="8">
        <f t="shared" si="265"/>
        <v>6.8500000000000005E-2</v>
      </c>
      <c r="U647" s="9">
        <f t="shared" si="266"/>
        <v>187</v>
      </c>
      <c r="V647" s="9">
        <v>252</v>
      </c>
      <c r="W647" s="10">
        <f t="shared" si="257"/>
        <v>1.0503947090000001</v>
      </c>
      <c r="X647" s="2">
        <f t="shared" si="258"/>
        <v>15579.079553269999</v>
      </c>
      <c r="Y647" s="2">
        <v>0</v>
      </c>
      <c r="Z647" s="3">
        <f t="shared" si="270"/>
        <v>0</v>
      </c>
      <c r="AA647" s="1" t="str">
        <f t="shared" si="267"/>
        <v>A+J=</v>
      </c>
      <c r="AB647" s="7">
        <f t="shared" si="268"/>
        <v>40836</v>
      </c>
      <c r="AC647" s="5"/>
      <c r="AD647" s="1"/>
      <c r="AE647" s="7"/>
      <c r="AF647" s="1"/>
      <c r="AG647" s="1"/>
      <c r="AH647" s="1"/>
      <c r="AI647" s="1"/>
      <c r="AJ647" s="4"/>
      <c r="AK647" s="1"/>
      <c r="AL647" s="1"/>
      <c r="AM647" s="1"/>
      <c r="AN647" s="1"/>
      <c r="AO647" s="1"/>
    </row>
    <row r="648" spans="1:41" x14ac:dyDescent="0.2">
      <c r="A648" s="118">
        <f t="shared" si="259"/>
        <v>40744</v>
      </c>
      <c r="B648" s="2">
        <f t="shared" si="249"/>
        <v>324828.81636565999</v>
      </c>
      <c r="C648" s="2">
        <f t="shared" si="260"/>
        <v>278082.52937521</v>
      </c>
      <c r="D648" s="50">
        <f t="shared" si="261"/>
        <v>3314.58</v>
      </c>
      <c r="E648" s="3">
        <f>IF(K648=1,VLOOKUP(A647,[1]Plan1!$AQ$43:$AS$500,3),E647)</f>
        <v>3319.55</v>
      </c>
      <c r="F648" s="7">
        <f t="shared" si="262"/>
        <v>40715</v>
      </c>
      <c r="G648" s="8">
        <f t="shared" si="250"/>
        <v>1.4994358259570184E-3</v>
      </c>
      <c r="H648" s="7">
        <f t="shared" si="263"/>
        <v>40773</v>
      </c>
      <c r="I648" s="7">
        <f t="shared" si="251"/>
        <v>40744</v>
      </c>
      <c r="J648" s="1">
        <f t="shared" si="264"/>
        <v>21</v>
      </c>
      <c r="K648" s="1">
        <f t="shared" si="252"/>
        <v>21</v>
      </c>
      <c r="L648" s="2">
        <f t="shared" si="253"/>
        <v>1.00149943</v>
      </c>
      <c r="M648" s="10">
        <f t="shared" si="272"/>
        <v>1.0047013199999999</v>
      </c>
      <c r="N648" s="10">
        <f t="shared" si="269"/>
        <v>1.1101033879349997</v>
      </c>
      <c r="O648" s="2">
        <f t="shared" si="271"/>
        <v>1.11176791</v>
      </c>
      <c r="P648" s="2">
        <f t="shared" si="254"/>
        <v>309163.23249099002</v>
      </c>
      <c r="Q648" s="9">
        <f t="shared" si="248"/>
        <v>0</v>
      </c>
      <c r="R648" s="4">
        <f t="shared" si="255"/>
        <v>0</v>
      </c>
      <c r="S648" s="59">
        <f t="shared" si="256"/>
        <v>0</v>
      </c>
      <c r="T648" s="8">
        <f t="shared" si="265"/>
        <v>6.8500000000000005E-2</v>
      </c>
      <c r="U648" s="9">
        <f t="shared" si="266"/>
        <v>188</v>
      </c>
      <c r="V648" s="9">
        <v>252</v>
      </c>
      <c r="W648" s="10">
        <f t="shared" si="257"/>
        <v>1.050670915</v>
      </c>
      <c r="X648" s="2">
        <f t="shared" si="258"/>
        <v>15665.583874669999</v>
      </c>
      <c r="Y648" s="2">
        <v>0</v>
      </c>
      <c r="Z648" s="3">
        <f t="shared" si="270"/>
        <v>0</v>
      </c>
      <c r="AA648" s="1" t="str">
        <f t="shared" si="267"/>
        <v>A+J=</v>
      </c>
      <c r="AB648" s="7">
        <f t="shared" si="268"/>
        <v>40836</v>
      </c>
      <c r="AC648" s="5"/>
      <c r="AD648" s="1"/>
      <c r="AE648" s="7"/>
      <c r="AF648" s="1"/>
      <c r="AG648" s="1"/>
      <c r="AH648" s="1"/>
      <c r="AI648" s="1"/>
      <c r="AJ648" s="4"/>
      <c r="AK648" s="1"/>
      <c r="AL648" s="1"/>
      <c r="AM648" s="1"/>
      <c r="AN648" s="1"/>
      <c r="AO648" s="1"/>
    </row>
    <row r="649" spans="1:41" x14ac:dyDescent="0.2">
      <c r="A649" s="118">
        <f t="shared" si="259"/>
        <v>40745</v>
      </c>
      <c r="B649" s="2">
        <f t="shared" si="249"/>
        <v>324938.95895142999</v>
      </c>
      <c r="C649" s="2">
        <f t="shared" si="260"/>
        <v>278082.52937521</v>
      </c>
      <c r="D649" s="50">
        <f t="shared" si="261"/>
        <v>3319.55</v>
      </c>
      <c r="E649" s="3">
        <f>IF(K649=1,VLOOKUP(A648,[1]Plan1!$AQ$43:$AS$500,3),E648)</f>
        <v>3324.86</v>
      </c>
      <c r="F649" s="7">
        <f t="shared" si="262"/>
        <v>40745</v>
      </c>
      <c r="G649" s="8">
        <f t="shared" si="250"/>
        <v>1.5996144055669959E-3</v>
      </c>
      <c r="H649" s="7">
        <f t="shared" si="263"/>
        <v>40773</v>
      </c>
      <c r="I649" s="7">
        <f t="shared" si="251"/>
        <v>40773</v>
      </c>
      <c r="J649" s="1">
        <f t="shared" si="264"/>
        <v>21</v>
      </c>
      <c r="K649" s="1">
        <f t="shared" si="252"/>
        <v>1</v>
      </c>
      <c r="L649" s="2">
        <f t="shared" si="253"/>
        <v>1.00007611</v>
      </c>
      <c r="M649" s="10">
        <f t="shared" si="272"/>
        <v>1.00149943</v>
      </c>
      <c r="N649" s="10">
        <f t="shared" si="269"/>
        <v>1.1117679102579712</v>
      </c>
      <c r="O649" s="2">
        <f t="shared" si="271"/>
        <v>1.11185252</v>
      </c>
      <c r="P649" s="2">
        <f t="shared" si="254"/>
        <v>309186.7610538</v>
      </c>
      <c r="Q649" s="9">
        <f t="shared" ref="Q649:Q712" si="273">IF(VLOOKUP(A649,AE$10:AL$48,8)=VLOOKUP(A648,AE$10:AL$48,8),0,VLOOKUP(A649,AE$10:AL$48,8))</f>
        <v>0</v>
      </c>
      <c r="R649" s="4">
        <f t="shared" si="255"/>
        <v>0</v>
      </c>
      <c r="S649" s="59">
        <f t="shared" si="256"/>
        <v>0</v>
      </c>
      <c r="T649" s="8">
        <f t="shared" si="265"/>
        <v>6.8500000000000005E-2</v>
      </c>
      <c r="U649" s="9">
        <f t="shared" si="266"/>
        <v>189</v>
      </c>
      <c r="V649" s="9">
        <v>252</v>
      </c>
      <c r="W649" s="10">
        <f t="shared" si="257"/>
        <v>1.0509471939999999</v>
      </c>
      <c r="X649" s="2">
        <f t="shared" si="258"/>
        <v>15752.19789763</v>
      </c>
      <c r="Y649" s="2">
        <v>0</v>
      </c>
      <c r="Z649" s="3">
        <f t="shared" si="270"/>
        <v>0</v>
      </c>
      <c r="AA649" s="1" t="str">
        <f t="shared" si="267"/>
        <v>A+J=</v>
      </c>
      <c r="AB649" s="7">
        <f t="shared" si="268"/>
        <v>40836</v>
      </c>
      <c r="AC649" s="5"/>
      <c r="AD649" s="1"/>
      <c r="AE649" s="7"/>
      <c r="AF649" s="1"/>
      <c r="AG649" s="1"/>
      <c r="AH649" s="1"/>
      <c r="AI649" s="1"/>
      <c r="AJ649" s="4"/>
      <c r="AK649" s="1"/>
      <c r="AL649" s="1"/>
      <c r="AM649" s="1"/>
      <c r="AN649" s="1"/>
      <c r="AO649" s="1"/>
    </row>
    <row r="650" spans="1:41" x14ac:dyDescent="0.2">
      <c r="A650" s="118">
        <f t="shared" si="259"/>
        <v>40746</v>
      </c>
      <c r="B650" s="2">
        <f t="shared" ref="B650:B713" si="274">(P650+X650)</f>
        <v>325049.14264778001</v>
      </c>
      <c r="C650" s="2">
        <f t="shared" si="260"/>
        <v>278082.52937521</v>
      </c>
      <c r="D650" s="50">
        <f t="shared" si="261"/>
        <v>3319.55</v>
      </c>
      <c r="E650" s="3">
        <f>IF(K650=1,VLOOKUP(A649,[1]Plan1!$AQ$43:$AS$500,3),E649)</f>
        <v>3324.86</v>
      </c>
      <c r="F650" s="7">
        <f t="shared" si="262"/>
        <v>40745</v>
      </c>
      <c r="G650" s="8">
        <f t="shared" ref="G650:G713" si="275">(E650/D650)-1</f>
        <v>1.5996144055669959E-3</v>
      </c>
      <c r="H650" s="7">
        <f t="shared" si="263"/>
        <v>40773</v>
      </c>
      <c r="I650" s="7">
        <f t="shared" ref="I650:I713" si="276">IF(A650&gt;I649,H650,I649)</f>
        <v>40773</v>
      </c>
      <c r="J650" s="1">
        <f t="shared" si="264"/>
        <v>21</v>
      </c>
      <c r="K650" s="1">
        <f t="shared" ref="K650:K713" si="277">(J650-(NETWORKDAYS(A650,I650,AE$53:AE$223)-1))</f>
        <v>2</v>
      </c>
      <c r="L650" s="2">
        <f t="shared" ref="L650:L713" si="278">TRUNC((E650/D650)^TRUNC((K650/J650),9),8)</f>
        <v>1.0001522300000001</v>
      </c>
      <c r="M650" s="10">
        <f t="shared" si="272"/>
        <v>1.00149943</v>
      </c>
      <c r="N650" s="10">
        <f t="shared" si="269"/>
        <v>1.1117679102579712</v>
      </c>
      <c r="O650" s="2">
        <f t="shared" si="271"/>
        <v>1.1119371499999999</v>
      </c>
      <c r="P650" s="2">
        <f t="shared" ref="P650:P713" si="279">TRUNC(C650*O650,8)</f>
        <v>309210.29517826001</v>
      </c>
      <c r="Q650" s="9">
        <f t="shared" si="273"/>
        <v>0</v>
      </c>
      <c r="R650" s="4">
        <f t="shared" ref="R650:R713" si="280">IF(Q650&gt;0,VLOOKUP($A650,$AE$10:$AJ$21,6),0)</f>
        <v>0</v>
      </c>
      <c r="S650" s="59">
        <f t="shared" ref="S650:S713" si="281">IF(R650&gt;0,TRUNC(R650*P650,8),0)</f>
        <v>0</v>
      </c>
      <c r="T650" s="8">
        <f t="shared" si="265"/>
        <v>6.8500000000000005E-2</v>
      </c>
      <c r="U650" s="9">
        <f t="shared" si="266"/>
        <v>190</v>
      </c>
      <c r="V650" s="9">
        <v>252</v>
      </c>
      <c r="W650" s="10">
        <f t="shared" ref="W650:W713" si="282">ROUND((1+T650)^TRUNC((U650/V650),9),9)</f>
        <v>1.051223545</v>
      </c>
      <c r="X650" s="2">
        <f t="shared" ref="X650:X713" si="283">TRUNC((P650*(W650-1)),8)</f>
        <v>15838.84746952</v>
      </c>
      <c r="Y650" s="2">
        <v>0</v>
      </c>
      <c r="Z650" s="3">
        <f t="shared" si="270"/>
        <v>0</v>
      </c>
      <c r="AA650" s="1" t="str">
        <f t="shared" si="267"/>
        <v>A+J=</v>
      </c>
      <c r="AB650" s="7">
        <f t="shared" si="268"/>
        <v>40836</v>
      </c>
      <c r="AC650" s="5"/>
      <c r="AD650" s="1"/>
      <c r="AE650" s="7"/>
      <c r="AF650" s="1"/>
      <c r="AG650" s="1"/>
      <c r="AH650" s="1"/>
      <c r="AI650" s="1"/>
      <c r="AJ650" s="4"/>
      <c r="AK650" s="1"/>
      <c r="AL650" s="1"/>
      <c r="AM650" s="1"/>
      <c r="AN650" s="1"/>
      <c r="AO650" s="1"/>
    </row>
    <row r="651" spans="1:41" x14ac:dyDescent="0.2">
      <c r="A651" s="118">
        <f t="shared" ref="A651:A714" si="284">(A650+1)</f>
        <v>40747</v>
      </c>
      <c r="B651" s="2">
        <f t="shared" si="274"/>
        <v>325159.36192556005</v>
      </c>
      <c r="C651" s="2">
        <f t="shared" ref="C651:C714" si="285">TRUNC(IF(Q650&gt;0,VLOOKUP(A650,$AE$11:$AF$21,2),C650),8)</f>
        <v>278082.52937521</v>
      </c>
      <c r="D651" s="50">
        <f t="shared" ref="D651:D714" si="286">IF(E651=E650,D650,E650)</f>
        <v>3319.55</v>
      </c>
      <c r="E651" s="3">
        <f>IF(K651=1,VLOOKUP(A650,[1]Plan1!$AQ$43:$AS$500,3),E650)</f>
        <v>3324.86</v>
      </c>
      <c r="F651" s="7">
        <f t="shared" ref="F651:F714" si="287">IF(D651=D650,F650,A651)</f>
        <v>40745</v>
      </c>
      <c r="G651" s="8">
        <f t="shared" si="275"/>
        <v>1.5996144055669959E-3</v>
      </c>
      <c r="H651" s="7">
        <f t="shared" ref="H651:H714" si="288">IF(DAY(A651)=15,VLOOKUP(A651,AI$53:AN$175,4),H650)</f>
        <v>40773</v>
      </c>
      <c r="I651" s="7">
        <f t="shared" si="276"/>
        <v>40773</v>
      </c>
      <c r="J651" s="1">
        <f t="shared" ref="J651:J714" si="289">IF(I651=I650,J650,NETWORKDAYS(I650,I651,$AE$53:$AE$223)-1)</f>
        <v>21</v>
      </c>
      <c r="K651" s="1">
        <f t="shared" si="277"/>
        <v>3</v>
      </c>
      <c r="L651" s="2">
        <f t="shared" si="278"/>
        <v>1.00022835</v>
      </c>
      <c r="M651" s="10">
        <f t="shared" si="272"/>
        <v>1.00149943</v>
      </c>
      <c r="N651" s="10">
        <f t="shared" si="269"/>
        <v>1.1117679102579712</v>
      </c>
      <c r="O651" s="2">
        <f t="shared" si="271"/>
        <v>1.1120217800000001</v>
      </c>
      <c r="P651" s="2">
        <f t="shared" si="279"/>
        <v>309233.82930272003</v>
      </c>
      <c r="Q651" s="9">
        <f t="shared" si="273"/>
        <v>0</v>
      </c>
      <c r="R651" s="4">
        <f t="shared" si="280"/>
        <v>0</v>
      </c>
      <c r="S651" s="59">
        <f t="shared" si="281"/>
        <v>0</v>
      </c>
      <c r="T651" s="8">
        <f t="shared" ref="T651:T714" si="290">(T650)</f>
        <v>6.8500000000000005E-2</v>
      </c>
      <c r="U651" s="9">
        <f t="shared" ref="U651:U714" si="291">IF(Q650&gt;0,1,IF(K651=K650,U650,U650+1))</f>
        <v>191</v>
      </c>
      <c r="V651" s="9">
        <v>252</v>
      </c>
      <c r="W651" s="10">
        <f t="shared" si="282"/>
        <v>1.051499969</v>
      </c>
      <c r="X651" s="2">
        <f t="shared" si="283"/>
        <v>15925.532622840001</v>
      </c>
      <c r="Y651" s="2">
        <v>0</v>
      </c>
      <c r="Z651" s="3">
        <f t="shared" si="270"/>
        <v>0</v>
      </c>
      <c r="AA651" s="1" t="str">
        <f t="shared" ref="AA651:AA714" si="292">AA650</f>
        <v>A+J=</v>
      </c>
      <c r="AB651" s="7">
        <f t="shared" ref="AB651:AB714" si="293">IF(Q650&gt;0,VLOOKUP(A650,$AE$10:$AM$48,9),AB650)</f>
        <v>40836</v>
      </c>
      <c r="AC651" s="5"/>
      <c r="AD651" s="1"/>
      <c r="AE651" s="7"/>
      <c r="AF651" s="1"/>
      <c r="AG651" s="1"/>
      <c r="AH651" s="1"/>
      <c r="AI651" s="1"/>
      <c r="AJ651" s="4"/>
      <c r="AK651" s="1"/>
      <c r="AL651" s="1"/>
      <c r="AM651" s="1"/>
      <c r="AN651" s="1"/>
      <c r="AO651" s="1"/>
    </row>
    <row r="652" spans="1:41" x14ac:dyDescent="0.2">
      <c r="A652" s="118">
        <f t="shared" si="284"/>
        <v>40748</v>
      </c>
      <c r="B652" s="2">
        <f t="shared" si="274"/>
        <v>325159.36192556005</v>
      </c>
      <c r="C652" s="2">
        <f t="shared" si="285"/>
        <v>278082.52937521</v>
      </c>
      <c r="D652" s="50">
        <f t="shared" si="286"/>
        <v>3319.55</v>
      </c>
      <c r="E652" s="3">
        <f>IF(K652=1,VLOOKUP(A651,[1]Plan1!$AQ$43:$AS$500,3),E651)</f>
        <v>3324.86</v>
      </c>
      <c r="F652" s="7">
        <f t="shared" si="287"/>
        <v>40745</v>
      </c>
      <c r="G652" s="8">
        <f t="shared" si="275"/>
        <v>1.5996144055669959E-3</v>
      </c>
      <c r="H652" s="7">
        <f t="shared" si="288"/>
        <v>40773</v>
      </c>
      <c r="I652" s="7">
        <f t="shared" si="276"/>
        <v>40773</v>
      </c>
      <c r="J652" s="1">
        <f t="shared" si="289"/>
        <v>21</v>
      </c>
      <c r="K652" s="1">
        <f t="shared" si="277"/>
        <v>3</v>
      </c>
      <c r="L652" s="2">
        <f t="shared" si="278"/>
        <v>1.00022835</v>
      </c>
      <c r="M652" s="10">
        <f t="shared" si="272"/>
        <v>1.00149943</v>
      </c>
      <c r="N652" s="10">
        <f t="shared" si="269"/>
        <v>1.1117679102579712</v>
      </c>
      <c r="O652" s="2">
        <f t="shared" si="271"/>
        <v>1.1120217800000001</v>
      </c>
      <c r="P652" s="2">
        <f t="shared" si="279"/>
        <v>309233.82930272003</v>
      </c>
      <c r="Q652" s="9">
        <f t="shared" si="273"/>
        <v>0</v>
      </c>
      <c r="R652" s="4">
        <f t="shared" si="280"/>
        <v>0</v>
      </c>
      <c r="S652" s="59">
        <f t="shared" si="281"/>
        <v>0</v>
      </c>
      <c r="T652" s="8">
        <f t="shared" si="290"/>
        <v>6.8500000000000005E-2</v>
      </c>
      <c r="U652" s="9">
        <f t="shared" si="291"/>
        <v>191</v>
      </c>
      <c r="V652" s="9">
        <v>252</v>
      </c>
      <c r="W652" s="10">
        <f t="shared" si="282"/>
        <v>1.051499969</v>
      </c>
      <c r="X652" s="2">
        <f t="shared" si="283"/>
        <v>15925.532622840001</v>
      </c>
      <c r="Y652" s="2">
        <v>0</v>
      </c>
      <c r="Z652" s="3">
        <f t="shared" si="270"/>
        <v>0</v>
      </c>
      <c r="AA652" s="1" t="str">
        <f t="shared" si="292"/>
        <v>A+J=</v>
      </c>
      <c r="AB652" s="7">
        <f t="shared" si="293"/>
        <v>40836</v>
      </c>
      <c r="AC652" s="5"/>
      <c r="AD652" s="1"/>
      <c r="AE652" s="7"/>
      <c r="AF652" s="1"/>
      <c r="AG652" s="1"/>
      <c r="AH652" s="1"/>
      <c r="AI652" s="1"/>
      <c r="AJ652" s="4"/>
      <c r="AK652" s="1"/>
      <c r="AL652" s="1"/>
      <c r="AM652" s="1"/>
      <c r="AN652" s="1"/>
      <c r="AO652" s="1"/>
    </row>
    <row r="653" spans="1:41" x14ac:dyDescent="0.2">
      <c r="A653" s="118">
        <f t="shared" si="284"/>
        <v>40749</v>
      </c>
      <c r="B653" s="2">
        <f t="shared" si="274"/>
        <v>325159.36192556005</v>
      </c>
      <c r="C653" s="2">
        <f t="shared" si="285"/>
        <v>278082.52937521</v>
      </c>
      <c r="D653" s="50">
        <f t="shared" si="286"/>
        <v>3319.55</v>
      </c>
      <c r="E653" s="3">
        <f>IF(K653=1,VLOOKUP(A652,[1]Plan1!$AQ$43:$AS$500,3),E652)</f>
        <v>3324.86</v>
      </c>
      <c r="F653" s="7">
        <f t="shared" si="287"/>
        <v>40745</v>
      </c>
      <c r="G653" s="8">
        <f t="shared" si="275"/>
        <v>1.5996144055669959E-3</v>
      </c>
      <c r="H653" s="7">
        <f t="shared" si="288"/>
        <v>40773</v>
      </c>
      <c r="I653" s="7">
        <f t="shared" si="276"/>
        <v>40773</v>
      </c>
      <c r="J653" s="1">
        <f t="shared" si="289"/>
        <v>21</v>
      </c>
      <c r="K653" s="1">
        <f t="shared" si="277"/>
        <v>3</v>
      </c>
      <c r="L653" s="2">
        <f t="shared" si="278"/>
        <v>1.00022835</v>
      </c>
      <c r="M653" s="10">
        <f t="shared" si="272"/>
        <v>1.00149943</v>
      </c>
      <c r="N653" s="10">
        <f t="shared" si="269"/>
        <v>1.1117679102579712</v>
      </c>
      <c r="O653" s="2">
        <f t="shared" si="271"/>
        <v>1.1120217800000001</v>
      </c>
      <c r="P653" s="2">
        <f t="shared" si="279"/>
        <v>309233.82930272003</v>
      </c>
      <c r="Q653" s="9">
        <f t="shared" si="273"/>
        <v>0</v>
      </c>
      <c r="R653" s="4">
        <f t="shared" si="280"/>
        <v>0</v>
      </c>
      <c r="S653" s="59">
        <f t="shared" si="281"/>
        <v>0</v>
      </c>
      <c r="T653" s="8">
        <f t="shared" si="290"/>
        <v>6.8500000000000005E-2</v>
      </c>
      <c r="U653" s="9">
        <f t="shared" si="291"/>
        <v>191</v>
      </c>
      <c r="V653" s="9">
        <v>252</v>
      </c>
      <c r="W653" s="10">
        <f t="shared" si="282"/>
        <v>1.051499969</v>
      </c>
      <c r="X653" s="2">
        <f t="shared" si="283"/>
        <v>15925.532622840001</v>
      </c>
      <c r="Y653" s="2">
        <v>0</v>
      </c>
      <c r="Z653" s="3">
        <f t="shared" si="270"/>
        <v>0</v>
      </c>
      <c r="AA653" s="1" t="str">
        <f t="shared" si="292"/>
        <v>A+J=</v>
      </c>
      <c r="AB653" s="7">
        <f t="shared" si="293"/>
        <v>40836</v>
      </c>
      <c r="AC653" s="5"/>
      <c r="AD653" s="1"/>
      <c r="AE653" s="7"/>
      <c r="AF653" s="1"/>
      <c r="AG653" s="1"/>
      <c r="AH653" s="1"/>
      <c r="AI653" s="1"/>
      <c r="AJ653" s="4"/>
      <c r="AK653" s="1"/>
      <c r="AL653" s="1"/>
      <c r="AM653" s="1"/>
      <c r="AN653" s="1"/>
      <c r="AO653" s="1"/>
    </row>
    <row r="654" spans="1:41" x14ac:dyDescent="0.2">
      <c r="A654" s="118">
        <f t="shared" si="284"/>
        <v>40750</v>
      </c>
      <c r="B654" s="2">
        <f t="shared" si="274"/>
        <v>325269.62233027001</v>
      </c>
      <c r="C654" s="2">
        <f t="shared" si="285"/>
        <v>278082.52937521</v>
      </c>
      <c r="D654" s="50">
        <f t="shared" si="286"/>
        <v>3319.55</v>
      </c>
      <c r="E654" s="3">
        <f>IF(K654=1,VLOOKUP(A653,[1]Plan1!$AQ$43:$AS$500,3),E653)</f>
        <v>3324.86</v>
      </c>
      <c r="F654" s="7">
        <f t="shared" si="287"/>
        <v>40745</v>
      </c>
      <c r="G654" s="8">
        <f t="shared" si="275"/>
        <v>1.5996144055669959E-3</v>
      </c>
      <c r="H654" s="7">
        <f t="shared" si="288"/>
        <v>40773</v>
      </c>
      <c r="I654" s="7">
        <f t="shared" si="276"/>
        <v>40773</v>
      </c>
      <c r="J654" s="1">
        <f t="shared" si="289"/>
        <v>21</v>
      </c>
      <c r="K654" s="1">
        <f t="shared" si="277"/>
        <v>4</v>
      </c>
      <c r="L654" s="2">
        <f t="shared" si="278"/>
        <v>1.00030449</v>
      </c>
      <c r="M654" s="10">
        <f t="shared" si="272"/>
        <v>1.00149943</v>
      </c>
      <c r="N654" s="10">
        <f t="shared" si="269"/>
        <v>1.1117679102579712</v>
      </c>
      <c r="O654" s="2">
        <f t="shared" si="271"/>
        <v>1.1121064300000001</v>
      </c>
      <c r="P654" s="2">
        <f t="shared" si="279"/>
        <v>309257.36898883001</v>
      </c>
      <c r="Q654" s="9">
        <f t="shared" si="273"/>
        <v>0</v>
      </c>
      <c r="R654" s="4">
        <f t="shared" si="280"/>
        <v>0</v>
      </c>
      <c r="S654" s="59">
        <f t="shared" si="281"/>
        <v>0</v>
      </c>
      <c r="T654" s="8">
        <f t="shared" si="290"/>
        <v>6.8500000000000005E-2</v>
      </c>
      <c r="U654" s="9">
        <f t="shared" si="291"/>
        <v>192</v>
      </c>
      <c r="V654" s="9">
        <v>252</v>
      </c>
      <c r="W654" s="10">
        <f t="shared" si="282"/>
        <v>1.0517764650000001</v>
      </c>
      <c r="X654" s="2">
        <f t="shared" si="283"/>
        <v>16012.25334144</v>
      </c>
      <c r="Y654" s="2">
        <v>0</v>
      </c>
      <c r="Z654" s="3">
        <f t="shared" si="270"/>
        <v>0</v>
      </c>
      <c r="AA654" s="1" t="str">
        <f t="shared" si="292"/>
        <v>A+J=</v>
      </c>
      <c r="AB654" s="7">
        <f t="shared" si="293"/>
        <v>40836</v>
      </c>
      <c r="AC654" s="5"/>
      <c r="AD654" s="1"/>
      <c r="AE654" s="7"/>
      <c r="AF654" s="1"/>
      <c r="AG654" s="1"/>
      <c r="AH654" s="1"/>
      <c r="AI654" s="1"/>
      <c r="AJ654" s="4"/>
      <c r="AK654" s="1"/>
      <c r="AL654" s="1"/>
      <c r="AM654" s="1"/>
      <c r="AN654" s="1"/>
      <c r="AO654" s="1"/>
    </row>
    <row r="655" spans="1:41" x14ac:dyDescent="0.2">
      <c r="A655" s="118">
        <f t="shared" si="284"/>
        <v>40751</v>
      </c>
      <c r="B655" s="2">
        <f t="shared" si="274"/>
        <v>325379.91571345</v>
      </c>
      <c r="C655" s="2">
        <f t="shared" si="285"/>
        <v>278082.52937521</v>
      </c>
      <c r="D655" s="50">
        <f t="shared" si="286"/>
        <v>3319.55</v>
      </c>
      <c r="E655" s="3">
        <f>IF(K655=1,VLOOKUP(A654,[1]Plan1!$AQ$43:$AS$500,3),E654)</f>
        <v>3324.86</v>
      </c>
      <c r="F655" s="7">
        <f t="shared" si="287"/>
        <v>40745</v>
      </c>
      <c r="G655" s="8">
        <f t="shared" si="275"/>
        <v>1.5996144055669959E-3</v>
      </c>
      <c r="H655" s="7">
        <f t="shared" si="288"/>
        <v>40773</v>
      </c>
      <c r="I655" s="7">
        <f t="shared" si="276"/>
        <v>40773</v>
      </c>
      <c r="J655" s="1">
        <f t="shared" si="289"/>
        <v>21</v>
      </c>
      <c r="K655" s="1">
        <f t="shared" si="277"/>
        <v>5</v>
      </c>
      <c r="L655" s="2">
        <f t="shared" si="278"/>
        <v>1.0003806200000001</v>
      </c>
      <c r="M655" s="10">
        <f t="shared" si="272"/>
        <v>1.00149943</v>
      </c>
      <c r="N655" s="10">
        <f t="shared" si="269"/>
        <v>1.1117679102579712</v>
      </c>
      <c r="O655" s="2">
        <f t="shared" si="271"/>
        <v>1.1121910699999999</v>
      </c>
      <c r="P655" s="2">
        <f t="shared" si="279"/>
        <v>309280.90589411999</v>
      </c>
      <c r="Q655" s="9">
        <f t="shared" si="273"/>
        <v>0</v>
      </c>
      <c r="R655" s="4">
        <f t="shared" si="280"/>
        <v>0</v>
      </c>
      <c r="S655" s="59">
        <f t="shared" si="281"/>
        <v>0</v>
      </c>
      <c r="T655" s="8">
        <f t="shared" si="290"/>
        <v>6.8500000000000005E-2</v>
      </c>
      <c r="U655" s="9">
        <f t="shared" si="291"/>
        <v>193</v>
      </c>
      <c r="V655" s="9">
        <v>252</v>
      </c>
      <c r="W655" s="10">
        <f t="shared" si="282"/>
        <v>1.0520530349999999</v>
      </c>
      <c r="X655" s="2">
        <f t="shared" si="283"/>
        <v>16099.00981933</v>
      </c>
      <c r="Y655" s="2">
        <v>0</v>
      </c>
      <c r="Z655" s="3">
        <f t="shared" si="270"/>
        <v>0</v>
      </c>
      <c r="AA655" s="1" t="str">
        <f t="shared" si="292"/>
        <v>A+J=</v>
      </c>
      <c r="AB655" s="7">
        <f t="shared" si="293"/>
        <v>40836</v>
      </c>
      <c r="AC655" s="5"/>
      <c r="AD655" s="1"/>
      <c r="AE655" s="7"/>
      <c r="AF655" s="1"/>
      <c r="AG655" s="1"/>
      <c r="AH655" s="1"/>
      <c r="AI655" s="1"/>
      <c r="AJ655" s="4"/>
      <c r="AK655" s="1"/>
      <c r="AL655" s="1"/>
      <c r="AM655" s="1"/>
      <c r="AN655" s="1"/>
      <c r="AO655" s="1"/>
    </row>
    <row r="656" spans="1:41" x14ac:dyDescent="0.2">
      <c r="A656" s="118">
        <f t="shared" si="284"/>
        <v>40752</v>
      </c>
      <c r="B656" s="2">
        <f t="shared" si="274"/>
        <v>325490.24992913997</v>
      </c>
      <c r="C656" s="2">
        <f t="shared" si="285"/>
        <v>278082.52937521</v>
      </c>
      <c r="D656" s="50">
        <f t="shared" si="286"/>
        <v>3319.55</v>
      </c>
      <c r="E656" s="3">
        <f>IF(K656=1,VLOOKUP(A655,[1]Plan1!$AQ$43:$AS$500,3),E655)</f>
        <v>3324.86</v>
      </c>
      <c r="F656" s="7">
        <f t="shared" si="287"/>
        <v>40745</v>
      </c>
      <c r="G656" s="8">
        <f t="shared" si="275"/>
        <v>1.5996144055669959E-3</v>
      </c>
      <c r="H656" s="7">
        <f t="shared" si="288"/>
        <v>40773</v>
      </c>
      <c r="I656" s="7">
        <f t="shared" si="276"/>
        <v>40773</v>
      </c>
      <c r="J656" s="1">
        <f t="shared" si="289"/>
        <v>21</v>
      </c>
      <c r="K656" s="1">
        <f t="shared" si="277"/>
        <v>6</v>
      </c>
      <c r="L656" s="2">
        <f t="shared" si="278"/>
        <v>1.00045677</v>
      </c>
      <c r="M656" s="10">
        <f t="shared" si="272"/>
        <v>1.00149943</v>
      </c>
      <c r="N656" s="10">
        <f t="shared" si="269"/>
        <v>1.1117679102579712</v>
      </c>
      <c r="O656" s="2">
        <f t="shared" si="271"/>
        <v>1.1122757299999999</v>
      </c>
      <c r="P656" s="2">
        <f t="shared" si="279"/>
        <v>309304.44836104999</v>
      </c>
      <c r="Q656" s="9">
        <f t="shared" si="273"/>
        <v>0</v>
      </c>
      <c r="R656" s="4">
        <f t="shared" si="280"/>
        <v>0</v>
      </c>
      <c r="S656" s="59">
        <f t="shared" si="281"/>
        <v>0</v>
      </c>
      <c r="T656" s="8">
        <f t="shared" si="290"/>
        <v>6.8500000000000005E-2</v>
      </c>
      <c r="U656" s="9">
        <f t="shared" si="291"/>
        <v>194</v>
      </c>
      <c r="V656" s="9">
        <v>252</v>
      </c>
      <c r="W656" s="10">
        <f t="shared" si="282"/>
        <v>1.052329676</v>
      </c>
      <c r="X656" s="2">
        <f t="shared" si="283"/>
        <v>16185.801568090001</v>
      </c>
      <c r="Y656" s="2">
        <v>0</v>
      </c>
      <c r="Z656" s="3">
        <f t="shared" si="270"/>
        <v>0</v>
      </c>
      <c r="AA656" s="1" t="str">
        <f t="shared" si="292"/>
        <v>A+J=</v>
      </c>
      <c r="AB656" s="7">
        <f t="shared" si="293"/>
        <v>40836</v>
      </c>
      <c r="AC656" s="5"/>
      <c r="AD656" s="1"/>
      <c r="AE656" s="7"/>
      <c r="AF656" s="1"/>
      <c r="AG656" s="1"/>
      <c r="AH656" s="1"/>
      <c r="AI656" s="1"/>
      <c r="AJ656" s="4"/>
      <c r="AK656" s="1"/>
      <c r="AL656" s="1"/>
      <c r="AM656" s="1"/>
      <c r="AN656" s="1"/>
      <c r="AO656" s="1"/>
    </row>
    <row r="657" spans="1:41" x14ac:dyDescent="0.2">
      <c r="A657" s="118">
        <f t="shared" si="284"/>
        <v>40753</v>
      </c>
      <c r="B657" s="2">
        <f t="shared" si="274"/>
        <v>325600.62006073003</v>
      </c>
      <c r="C657" s="2">
        <f t="shared" si="285"/>
        <v>278082.52937521</v>
      </c>
      <c r="D657" s="50">
        <f t="shared" si="286"/>
        <v>3319.55</v>
      </c>
      <c r="E657" s="3">
        <f>IF(K657=1,VLOOKUP(A656,[1]Plan1!$AQ$43:$AS$500,3),E656)</f>
        <v>3324.86</v>
      </c>
      <c r="F657" s="7">
        <f t="shared" si="287"/>
        <v>40745</v>
      </c>
      <c r="G657" s="8">
        <f t="shared" si="275"/>
        <v>1.5996144055669959E-3</v>
      </c>
      <c r="H657" s="7">
        <f t="shared" si="288"/>
        <v>40773</v>
      </c>
      <c r="I657" s="7">
        <f t="shared" si="276"/>
        <v>40773</v>
      </c>
      <c r="J657" s="1">
        <f t="shared" si="289"/>
        <v>21</v>
      </c>
      <c r="K657" s="1">
        <f t="shared" si="277"/>
        <v>7</v>
      </c>
      <c r="L657" s="2">
        <f t="shared" si="278"/>
        <v>1.0005329199999999</v>
      </c>
      <c r="M657" s="10">
        <f t="shared" si="272"/>
        <v>1.00149943</v>
      </c>
      <c r="N657" s="10">
        <f t="shared" si="269"/>
        <v>1.1117679102579712</v>
      </c>
      <c r="O657" s="2">
        <f t="shared" si="271"/>
        <v>1.1123603900000001</v>
      </c>
      <c r="P657" s="2">
        <f t="shared" si="279"/>
        <v>309327.99082799</v>
      </c>
      <c r="Q657" s="9">
        <f t="shared" si="273"/>
        <v>0</v>
      </c>
      <c r="R657" s="4">
        <f t="shared" si="280"/>
        <v>0</v>
      </c>
      <c r="S657" s="59">
        <f t="shared" si="281"/>
        <v>0</v>
      </c>
      <c r="T657" s="8">
        <f t="shared" si="290"/>
        <v>6.8500000000000005E-2</v>
      </c>
      <c r="U657" s="9">
        <f t="shared" si="291"/>
        <v>195</v>
      </c>
      <c r="V657" s="9">
        <v>252</v>
      </c>
      <c r="W657" s="10">
        <f t="shared" si="282"/>
        <v>1.0526063910000001</v>
      </c>
      <c r="X657" s="2">
        <f t="shared" si="283"/>
        <v>16272.629232740001</v>
      </c>
      <c r="Y657" s="2">
        <v>0</v>
      </c>
      <c r="Z657" s="3">
        <f t="shared" si="270"/>
        <v>0</v>
      </c>
      <c r="AA657" s="1" t="str">
        <f t="shared" si="292"/>
        <v>A+J=</v>
      </c>
      <c r="AB657" s="7">
        <f t="shared" si="293"/>
        <v>40836</v>
      </c>
      <c r="AC657" s="5"/>
      <c r="AD657" s="1"/>
      <c r="AE657" s="7"/>
      <c r="AF657" s="1"/>
      <c r="AG657" s="1"/>
      <c r="AH657" s="1"/>
      <c r="AI657" s="1"/>
      <c r="AJ657" s="4"/>
      <c r="AK657" s="1"/>
      <c r="AL657" s="1"/>
      <c r="AM657" s="1"/>
      <c r="AN657" s="1"/>
      <c r="AO657" s="1"/>
    </row>
    <row r="658" spans="1:41" x14ac:dyDescent="0.2">
      <c r="A658" s="118">
        <f t="shared" si="284"/>
        <v>40754</v>
      </c>
      <c r="B658" s="2">
        <f t="shared" si="274"/>
        <v>325711.02580409002</v>
      </c>
      <c r="C658" s="2">
        <f t="shared" si="285"/>
        <v>278082.52937521</v>
      </c>
      <c r="D658" s="50">
        <f t="shared" si="286"/>
        <v>3319.55</v>
      </c>
      <c r="E658" s="3">
        <f>IF(K658=1,VLOOKUP(A657,[1]Plan1!$AQ$43:$AS$500,3),E657)</f>
        <v>3324.86</v>
      </c>
      <c r="F658" s="7">
        <f t="shared" si="287"/>
        <v>40745</v>
      </c>
      <c r="G658" s="8">
        <f t="shared" si="275"/>
        <v>1.5996144055669959E-3</v>
      </c>
      <c r="H658" s="7">
        <f t="shared" si="288"/>
        <v>40773</v>
      </c>
      <c r="I658" s="7">
        <f t="shared" si="276"/>
        <v>40773</v>
      </c>
      <c r="J658" s="1">
        <f t="shared" si="289"/>
        <v>21</v>
      </c>
      <c r="K658" s="1">
        <f t="shared" si="277"/>
        <v>8</v>
      </c>
      <c r="L658" s="2">
        <f t="shared" si="278"/>
        <v>1.0006090700000001</v>
      </c>
      <c r="M658" s="10">
        <f t="shared" si="272"/>
        <v>1.00149943</v>
      </c>
      <c r="N658" s="10">
        <f t="shared" si="269"/>
        <v>1.1117679102579712</v>
      </c>
      <c r="O658" s="2">
        <f t="shared" si="271"/>
        <v>1.11244505</v>
      </c>
      <c r="P658" s="2">
        <f t="shared" si="279"/>
        <v>309351.53329493001</v>
      </c>
      <c r="Q658" s="9">
        <f t="shared" si="273"/>
        <v>0</v>
      </c>
      <c r="R658" s="4">
        <f t="shared" si="280"/>
        <v>0</v>
      </c>
      <c r="S658" s="59">
        <f t="shared" si="281"/>
        <v>0</v>
      </c>
      <c r="T658" s="8">
        <f t="shared" si="290"/>
        <v>6.8500000000000005E-2</v>
      </c>
      <c r="U658" s="9">
        <f t="shared" si="291"/>
        <v>196</v>
      </c>
      <c r="V658" s="9">
        <v>252</v>
      </c>
      <c r="W658" s="10">
        <f t="shared" si="282"/>
        <v>1.0528831789999999</v>
      </c>
      <c r="X658" s="2">
        <f t="shared" si="283"/>
        <v>16359.49250916</v>
      </c>
      <c r="Y658" s="2">
        <v>0</v>
      </c>
      <c r="Z658" s="3">
        <f t="shared" si="270"/>
        <v>0</v>
      </c>
      <c r="AA658" s="1" t="str">
        <f t="shared" si="292"/>
        <v>A+J=</v>
      </c>
      <c r="AB658" s="7">
        <f t="shared" si="293"/>
        <v>40836</v>
      </c>
      <c r="AC658" s="5"/>
      <c r="AD658" s="1"/>
      <c r="AE658" s="7"/>
      <c r="AF658" s="1"/>
      <c r="AG658" s="1"/>
      <c r="AH658" s="1"/>
      <c r="AI658" s="1"/>
      <c r="AJ658" s="4"/>
      <c r="AK658" s="1"/>
      <c r="AL658" s="1"/>
      <c r="AM658" s="1"/>
      <c r="AN658" s="1"/>
      <c r="AO658" s="1"/>
    </row>
    <row r="659" spans="1:41" x14ac:dyDescent="0.2">
      <c r="A659" s="118">
        <f t="shared" si="284"/>
        <v>40755</v>
      </c>
      <c r="B659" s="2">
        <f t="shared" si="274"/>
        <v>325711.02580409002</v>
      </c>
      <c r="C659" s="2">
        <f t="shared" si="285"/>
        <v>278082.52937521</v>
      </c>
      <c r="D659" s="50">
        <f t="shared" si="286"/>
        <v>3319.55</v>
      </c>
      <c r="E659" s="3">
        <f>IF(K659=1,VLOOKUP(A658,[1]Plan1!$AQ$43:$AS$500,3),E658)</f>
        <v>3324.86</v>
      </c>
      <c r="F659" s="7">
        <f t="shared" si="287"/>
        <v>40745</v>
      </c>
      <c r="G659" s="8">
        <f t="shared" si="275"/>
        <v>1.5996144055669959E-3</v>
      </c>
      <c r="H659" s="7">
        <f t="shared" si="288"/>
        <v>40773</v>
      </c>
      <c r="I659" s="7">
        <f t="shared" si="276"/>
        <v>40773</v>
      </c>
      <c r="J659" s="1">
        <f t="shared" si="289"/>
        <v>21</v>
      </c>
      <c r="K659" s="1">
        <f t="shared" si="277"/>
        <v>8</v>
      </c>
      <c r="L659" s="2">
        <f t="shared" si="278"/>
        <v>1.0006090700000001</v>
      </c>
      <c r="M659" s="10">
        <f t="shared" si="272"/>
        <v>1.00149943</v>
      </c>
      <c r="N659" s="10">
        <f t="shared" si="269"/>
        <v>1.1117679102579712</v>
      </c>
      <c r="O659" s="2">
        <f t="shared" si="271"/>
        <v>1.11244505</v>
      </c>
      <c r="P659" s="2">
        <f t="shared" si="279"/>
        <v>309351.53329493001</v>
      </c>
      <c r="Q659" s="9">
        <f t="shared" si="273"/>
        <v>0</v>
      </c>
      <c r="R659" s="4">
        <f t="shared" si="280"/>
        <v>0</v>
      </c>
      <c r="S659" s="59">
        <f t="shared" si="281"/>
        <v>0</v>
      </c>
      <c r="T659" s="8">
        <f t="shared" si="290"/>
        <v>6.8500000000000005E-2</v>
      </c>
      <c r="U659" s="9">
        <f t="shared" si="291"/>
        <v>196</v>
      </c>
      <c r="V659" s="9">
        <v>252</v>
      </c>
      <c r="W659" s="10">
        <f t="shared" si="282"/>
        <v>1.0528831789999999</v>
      </c>
      <c r="X659" s="2">
        <f t="shared" si="283"/>
        <v>16359.49250916</v>
      </c>
      <c r="Y659" s="2">
        <v>0</v>
      </c>
      <c r="Z659" s="3">
        <f t="shared" si="270"/>
        <v>0</v>
      </c>
      <c r="AA659" s="1" t="str">
        <f t="shared" si="292"/>
        <v>A+J=</v>
      </c>
      <c r="AB659" s="7">
        <f t="shared" si="293"/>
        <v>40836</v>
      </c>
      <c r="AC659" s="5"/>
      <c r="AD659" s="1"/>
      <c r="AE659" s="7"/>
      <c r="AF659" s="1"/>
      <c r="AG659" s="1"/>
      <c r="AH659" s="1"/>
      <c r="AI659" s="1"/>
      <c r="AJ659" s="4"/>
      <c r="AK659" s="1"/>
      <c r="AL659" s="1"/>
      <c r="AM659" s="1"/>
      <c r="AN659" s="1"/>
      <c r="AO659" s="1"/>
    </row>
    <row r="660" spans="1:41" x14ac:dyDescent="0.2">
      <c r="A660" s="118">
        <f t="shared" si="284"/>
        <v>40756</v>
      </c>
      <c r="B660" s="2">
        <f t="shared" si="274"/>
        <v>325711.02580409002</v>
      </c>
      <c r="C660" s="2">
        <f t="shared" si="285"/>
        <v>278082.52937521</v>
      </c>
      <c r="D660" s="50">
        <f t="shared" si="286"/>
        <v>3319.55</v>
      </c>
      <c r="E660" s="3">
        <f>IF(K660=1,VLOOKUP(A659,[1]Plan1!$AQ$43:$AS$500,3),E659)</f>
        <v>3324.86</v>
      </c>
      <c r="F660" s="7">
        <f t="shared" si="287"/>
        <v>40745</v>
      </c>
      <c r="G660" s="8">
        <f t="shared" si="275"/>
        <v>1.5996144055669959E-3</v>
      </c>
      <c r="H660" s="7">
        <f t="shared" si="288"/>
        <v>40773</v>
      </c>
      <c r="I660" s="7">
        <f t="shared" si="276"/>
        <v>40773</v>
      </c>
      <c r="J660" s="1">
        <f t="shared" si="289"/>
        <v>21</v>
      </c>
      <c r="K660" s="1">
        <f t="shared" si="277"/>
        <v>8</v>
      </c>
      <c r="L660" s="2">
        <f t="shared" si="278"/>
        <v>1.0006090700000001</v>
      </c>
      <c r="M660" s="10">
        <f t="shared" si="272"/>
        <v>1.00149943</v>
      </c>
      <c r="N660" s="10">
        <f t="shared" si="269"/>
        <v>1.1117679102579712</v>
      </c>
      <c r="O660" s="2">
        <f t="shared" si="271"/>
        <v>1.11244505</v>
      </c>
      <c r="P660" s="2">
        <f t="shared" si="279"/>
        <v>309351.53329493001</v>
      </c>
      <c r="Q660" s="9">
        <f t="shared" si="273"/>
        <v>0</v>
      </c>
      <c r="R660" s="4">
        <f t="shared" si="280"/>
        <v>0</v>
      </c>
      <c r="S660" s="59">
        <f t="shared" si="281"/>
        <v>0</v>
      </c>
      <c r="T660" s="8">
        <f t="shared" si="290"/>
        <v>6.8500000000000005E-2</v>
      </c>
      <c r="U660" s="9">
        <f t="shared" si="291"/>
        <v>196</v>
      </c>
      <c r="V660" s="9">
        <v>252</v>
      </c>
      <c r="W660" s="10">
        <f t="shared" si="282"/>
        <v>1.0528831789999999</v>
      </c>
      <c r="X660" s="2">
        <f t="shared" si="283"/>
        <v>16359.49250916</v>
      </c>
      <c r="Y660" s="2">
        <v>0</v>
      </c>
      <c r="Z660" s="3">
        <f t="shared" si="270"/>
        <v>0</v>
      </c>
      <c r="AA660" s="1" t="str">
        <f t="shared" si="292"/>
        <v>A+J=</v>
      </c>
      <c r="AB660" s="7">
        <f t="shared" si="293"/>
        <v>40836</v>
      </c>
      <c r="AC660" s="5"/>
      <c r="AD660" s="1"/>
      <c r="AE660" s="7"/>
      <c r="AF660" s="1"/>
      <c r="AG660" s="1"/>
      <c r="AH660" s="1"/>
      <c r="AI660" s="1"/>
      <c r="AJ660" s="4"/>
      <c r="AK660" s="1"/>
      <c r="AL660" s="1"/>
      <c r="AM660" s="1"/>
      <c r="AN660" s="1"/>
      <c r="AO660" s="1"/>
    </row>
    <row r="661" spans="1:41" x14ac:dyDescent="0.2">
      <c r="A661" s="118">
        <f t="shared" si="284"/>
        <v>40757</v>
      </c>
      <c r="B661" s="2">
        <f t="shared" si="274"/>
        <v>325821.46978364</v>
      </c>
      <c r="C661" s="2">
        <f t="shared" si="285"/>
        <v>278082.52937521</v>
      </c>
      <c r="D661" s="50">
        <f t="shared" si="286"/>
        <v>3319.55</v>
      </c>
      <c r="E661" s="3">
        <f>IF(K661=1,VLOOKUP(A660,[1]Plan1!$AQ$43:$AS$500,3),E660)</f>
        <v>3324.86</v>
      </c>
      <c r="F661" s="7">
        <f t="shared" si="287"/>
        <v>40745</v>
      </c>
      <c r="G661" s="8">
        <f t="shared" si="275"/>
        <v>1.5996144055669959E-3</v>
      </c>
      <c r="H661" s="7">
        <f t="shared" si="288"/>
        <v>40773</v>
      </c>
      <c r="I661" s="7">
        <f t="shared" si="276"/>
        <v>40773</v>
      </c>
      <c r="J661" s="1">
        <f t="shared" si="289"/>
        <v>21</v>
      </c>
      <c r="K661" s="1">
        <f t="shared" si="277"/>
        <v>9</v>
      </c>
      <c r="L661" s="2">
        <f t="shared" si="278"/>
        <v>1.00068523</v>
      </c>
      <c r="M661" s="10">
        <f t="shared" si="272"/>
        <v>1.00149943</v>
      </c>
      <c r="N661" s="10">
        <f t="shared" si="269"/>
        <v>1.1117679102579712</v>
      </c>
      <c r="O661" s="2">
        <f t="shared" si="271"/>
        <v>1.1125297199999999</v>
      </c>
      <c r="P661" s="2">
        <f t="shared" si="279"/>
        <v>309375.07854269003</v>
      </c>
      <c r="Q661" s="9">
        <f t="shared" si="273"/>
        <v>0</v>
      </c>
      <c r="R661" s="4">
        <f t="shared" si="280"/>
        <v>0</v>
      </c>
      <c r="S661" s="59">
        <f t="shared" si="281"/>
        <v>0</v>
      </c>
      <c r="T661" s="8">
        <f t="shared" si="290"/>
        <v>6.8500000000000005E-2</v>
      </c>
      <c r="U661" s="9">
        <f t="shared" si="291"/>
        <v>197</v>
      </c>
      <c r="V661" s="9">
        <v>252</v>
      </c>
      <c r="W661" s="10">
        <f t="shared" si="282"/>
        <v>1.053160039</v>
      </c>
      <c r="X661" s="2">
        <f t="shared" si="283"/>
        <v>16446.391240950001</v>
      </c>
      <c r="Y661" s="2">
        <v>0</v>
      </c>
      <c r="Z661" s="3">
        <f t="shared" si="270"/>
        <v>0</v>
      </c>
      <c r="AA661" s="1" t="str">
        <f t="shared" si="292"/>
        <v>A+J=</v>
      </c>
      <c r="AB661" s="7">
        <f t="shared" si="293"/>
        <v>40836</v>
      </c>
      <c r="AC661" s="5"/>
      <c r="AD661" s="1"/>
      <c r="AE661" s="7"/>
      <c r="AF661" s="1"/>
      <c r="AG661" s="1"/>
      <c r="AH661" s="1"/>
      <c r="AI661" s="1"/>
      <c r="AJ661" s="4"/>
      <c r="AK661" s="1"/>
      <c r="AL661" s="1"/>
      <c r="AM661" s="1"/>
      <c r="AN661" s="1"/>
      <c r="AO661" s="1"/>
    </row>
    <row r="662" spans="1:41" x14ac:dyDescent="0.2">
      <c r="A662" s="118">
        <f t="shared" si="284"/>
        <v>40758</v>
      </c>
      <c r="B662" s="2">
        <f t="shared" si="274"/>
        <v>325931.95524561999</v>
      </c>
      <c r="C662" s="2">
        <f t="shared" si="285"/>
        <v>278082.52937521</v>
      </c>
      <c r="D662" s="50">
        <f t="shared" si="286"/>
        <v>3319.55</v>
      </c>
      <c r="E662" s="3">
        <f>IF(K662=1,VLOOKUP(A661,[1]Plan1!$AQ$43:$AS$500,3),E661)</f>
        <v>3324.86</v>
      </c>
      <c r="F662" s="7">
        <f t="shared" si="287"/>
        <v>40745</v>
      </c>
      <c r="G662" s="8">
        <f t="shared" si="275"/>
        <v>1.5996144055669959E-3</v>
      </c>
      <c r="H662" s="7">
        <f t="shared" si="288"/>
        <v>40773</v>
      </c>
      <c r="I662" s="7">
        <f t="shared" si="276"/>
        <v>40773</v>
      </c>
      <c r="J662" s="1">
        <f t="shared" si="289"/>
        <v>21</v>
      </c>
      <c r="K662" s="1">
        <f t="shared" si="277"/>
        <v>10</v>
      </c>
      <c r="L662" s="2">
        <f t="shared" si="278"/>
        <v>1.0007614</v>
      </c>
      <c r="M662" s="10">
        <f t="shared" si="272"/>
        <v>1.00149943</v>
      </c>
      <c r="N662" s="10">
        <f t="shared" si="269"/>
        <v>1.1117679102579712</v>
      </c>
      <c r="O662" s="2">
        <f t="shared" si="271"/>
        <v>1.1126144099999999</v>
      </c>
      <c r="P662" s="2">
        <f t="shared" si="279"/>
        <v>309398.62935210002</v>
      </c>
      <c r="Q662" s="9">
        <f t="shared" si="273"/>
        <v>0</v>
      </c>
      <c r="R662" s="4">
        <f t="shared" si="280"/>
        <v>0</v>
      </c>
      <c r="S662" s="59">
        <f t="shared" si="281"/>
        <v>0</v>
      </c>
      <c r="T662" s="8">
        <f t="shared" si="290"/>
        <v>6.8500000000000005E-2</v>
      </c>
      <c r="U662" s="9">
        <f t="shared" si="291"/>
        <v>198</v>
      </c>
      <c r="V662" s="9">
        <v>252</v>
      </c>
      <c r="W662" s="10">
        <f t="shared" si="282"/>
        <v>1.0534369720000001</v>
      </c>
      <c r="X662" s="2">
        <f t="shared" si="283"/>
        <v>16533.325893519999</v>
      </c>
      <c r="Y662" s="2">
        <v>0</v>
      </c>
      <c r="Z662" s="3">
        <f t="shared" si="270"/>
        <v>0</v>
      </c>
      <c r="AA662" s="1" t="str">
        <f t="shared" si="292"/>
        <v>A+J=</v>
      </c>
      <c r="AB662" s="7">
        <f t="shared" si="293"/>
        <v>40836</v>
      </c>
      <c r="AC662" s="5"/>
      <c r="AD662" s="1"/>
      <c r="AE662" s="7"/>
      <c r="AF662" s="1"/>
      <c r="AG662" s="1"/>
      <c r="AH662" s="1"/>
      <c r="AI662" s="1"/>
      <c r="AJ662" s="4"/>
      <c r="AK662" s="1"/>
      <c r="AL662" s="1"/>
      <c r="AM662" s="1"/>
      <c r="AN662" s="1"/>
      <c r="AO662" s="1"/>
    </row>
    <row r="663" spans="1:41" x14ac:dyDescent="0.2">
      <c r="A663" s="118">
        <f t="shared" si="284"/>
        <v>40759</v>
      </c>
      <c r="B663" s="2">
        <f t="shared" si="274"/>
        <v>326042.47340921999</v>
      </c>
      <c r="C663" s="2">
        <f t="shared" si="285"/>
        <v>278082.52937521</v>
      </c>
      <c r="D663" s="50">
        <f t="shared" si="286"/>
        <v>3319.55</v>
      </c>
      <c r="E663" s="3">
        <f>IF(K663=1,VLOOKUP(A662,[1]Plan1!$AQ$43:$AS$500,3),E662)</f>
        <v>3324.86</v>
      </c>
      <c r="F663" s="7">
        <f t="shared" si="287"/>
        <v>40745</v>
      </c>
      <c r="G663" s="8">
        <f t="shared" si="275"/>
        <v>1.5996144055669959E-3</v>
      </c>
      <c r="H663" s="7">
        <f t="shared" si="288"/>
        <v>40773</v>
      </c>
      <c r="I663" s="7">
        <f t="shared" si="276"/>
        <v>40773</v>
      </c>
      <c r="J663" s="1">
        <f t="shared" si="289"/>
        <v>21</v>
      </c>
      <c r="K663" s="1">
        <f t="shared" si="277"/>
        <v>11</v>
      </c>
      <c r="L663" s="2">
        <f t="shared" si="278"/>
        <v>1.0008375700000001</v>
      </c>
      <c r="M663" s="10">
        <f t="shared" si="272"/>
        <v>1.00149943</v>
      </c>
      <c r="N663" s="10">
        <f t="shared" si="269"/>
        <v>1.1117679102579712</v>
      </c>
      <c r="O663" s="2">
        <f t="shared" si="271"/>
        <v>1.11269909</v>
      </c>
      <c r="P663" s="2">
        <f t="shared" si="279"/>
        <v>309422.17738069</v>
      </c>
      <c r="Q663" s="9">
        <f t="shared" si="273"/>
        <v>0</v>
      </c>
      <c r="R663" s="4">
        <f t="shared" si="280"/>
        <v>0</v>
      </c>
      <c r="S663" s="59">
        <f t="shared" si="281"/>
        <v>0</v>
      </c>
      <c r="T663" s="8">
        <f t="shared" si="290"/>
        <v>6.8500000000000005E-2</v>
      </c>
      <c r="U663" s="9">
        <f t="shared" si="291"/>
        <v>199</v>
      </c>
      <c r="V663" s="9">
        <v>252</v>
      </c>
      <c r="W663" s="10">
        <f t="shared" si="282"/>
        <v>1.053713978</v>
      </c>
      <c r="X663" s="2">
        <f t="shared" si="283"/>
        <v>16620.29602853</v>
      </c>
      <c r="Y663" s="2">
        <v>0</v>
      </c>
      <c r="Z663" s="3">
        <f t="shared" si="270"/>
        <v>0</v>
      </c>
      <c r="AA663" s="1" t="str">
        <f t="shared" si="292"/>
        <v>A+J=</v>
      </c>
      <c r="AB663" s="7">
        <f t="shared" si="293"/>
        <v>40836</v>
      </c>
      <c r="AC663" s="5"/>
      <c r="AD663" s="1"/>
      <c r="AE663" s="7"/>
      <c r="AF663" s="1"/>
      <c r="AG663" s="1"/>
      <c r="AH663" s="1"/>
      <c r="AI663" s="1"/>
      <c r="AJ663" s="4"/>
      <c r="AK663" s="1"/>
      <c r="AL663" s="1"/>
      <c r="AM663" s="1"/>
      <c r="AN663" s="1"/>
      <c r="AO663" s="1"/>
    </row>
    <row r="664" spans="1:41" x14ac:dyDescent="0.2">
      <c r="A664" s="118">
        <f t="shared" si="284"/>
        <v>40760</v>
      </c>
      <c r="B664" s="2">
        <f t="shared" si="274"/>
        <v>326153.03013920999</v>
      </c>
      <c r="C664" s="2">
        <f t="shared" si="285"/>
        <v>278082.52937521</v>
      </c>
      <c r="D664" s="50">
        <f t="shared" si="286"/>
        <v>3319.55</v>
      </c>
      <c r="E664" s="3">
        <f>IF(K664=1,VLOOKUP(A663,[1]Plan1!$AQ$43:$AS$500,3),E663)</f>
        <v>3324.86</v>
      </c>
      <c r="F664" s="7">
        <f t="shared" si="287"/>
        <v>40745</v>
      </c>
      <c r="G664" s="8">
        <f t="shared" si="275"/>
        <v>1.5996144055669959E-3</v>
      </c>
      <c r="H664" s="7">
        <f t="shared" si="288"/>
        <v>40773</v>
      </c>
      <c r="I664" s="7">
        <f t="shared" si="276"/>
        <v>40773</v>
      </c>
      <c r="J664" s="1">
        <f t="shared" si="289"/>
        <v>21</v>
      </c>
      <c r="K664" s="1">
        <f t="shared" si="277"/>
        <v>12</v>
      </c>
      <c r="L664" s="2">
        <f t="shared" si="278"/>
        <v>1.00091375</v>
      </c>
      <c r="M664" s="10">
        <f t="shared" si="272"/>
        <v>1.00149943</v>
      </c>
      <c r="N664" s="10">
        <f t="shared" si="269"/>
        <v>1.1117679102579712</v>
      </c>
      <c r="O664" s="2">
        <f t="shared" si="271"/>
        <v>1.11278378</v>
      </c>
      <c r="P664" s="2">
        <f t="shared" si="279"/>
        <v>309445.7281901</v>
      </c>
      <c r="Q664" s="9">
        <f t="shared" si="273"/>
        <v>0</v>
      </c>
      <c r="R664" s="4">
        <f t="shared" si="280"/>
        <v>0</v>
      </c>
      <c r="S664" s="59">
        <f t="shared" si="281"/>
        <v>0</v>
      </c>
      <c r="T664" s="8">
        <f t="shared" si="290"/>
        <v>6.8500000000000005E-2</v>
      </c>
      <c r="U664" s="9">
        <f t="shared" si="291"/>
        <v>200</v>
      </c>
      <c r="V664" s="9">
        <v>252</v>
      </c>
      <c r="W664" s="10">
        <f t="shared" si="282"/>
        <v>1.053991057</v>
      </c>
      <c r="X664" s="2">
        <f t="shared" si="283"/>
        <v>16707.301949109999</v>
      </c>
      <c r="Y664" s="2">
        <v>0</v>
      </c>
      <c r="Z664" s="3">
        <f t="shared" si="270"/>
        <v>0</v>
      </c>
      <c r="AA664" s="1" t="str">
        <f t="shared" si="292"/>
        <v>A+J=</v>
      </c>
      <c r="AB664" s="7">
        <f t="shared" si="293"/>
        <v>40836</v>
      </c>
      <c r="AC664" s="5"/>
      <c r="AD664" s="1"/>
      <c r="AE664" s="7"/>
      <c r="AF664" s="1"/>
      <c r="AG664" s="1"/>
      <c r="AH664" s="1"/>
      <c r="AI664" s="1"/>
      <c r="AJ664" s="4"/>
      <c r="AK664" s="1"/>
      <c r="AL664" s="1"/>
      <c r="AM664" s="1"/>
      <c r="AN664" s="1"/>
      <c r="AO664" s="1"/>
    </row>
    <row r="665" spans="1:41" x14ac:dyDescent="0.2">
      <c r="A665" s="118">
        <f t="shared" si="284"/>
        <v>40761</v>
      </c>
      <c r="B665" s="2">
        <f t="shared" si="274"/>
        <v>326263.62513360003</v>
      </c>
      <c r="C665" s="2">
        <f t="shared" si="285"/>
        <v>278082.52937521</v>
      </c>
      <c r="D665" s="50">
        <f t="shared" si="286"/>
        <v>3319.55</v>
      </c>
      <c r="E665" s="3">
        <f>IF(K665=1,VLOOKUP(A664,[1]Plan1!$AQ$43:$AS$500,3),E664)</f>
        <v>3324.86</v>
      </c>
      <c r="F665" s="7">
        <f t="shared" si="287"/>
        <v>40745</v>
      </c>
      <c r="G665" s="8">
        <f t="shared" si="275"/>
        <v>1.5996144055669959E-3</v>
      </c>
      <c r="H665" s="7">
        <f t="shared" si="288"/>
        <v>40773</v>
      </c>
      <c r="I665" s="7">
        <f t="shared" si="276"/>
        <v>40773</v>
      </c>
      <c r="J665" s="1">
        <f t="shared" si="289"/>
        <v>21</v>
      </c>
      <c r="K665" s="1">
        <f t="shared" si="277"/>
        <v>13</v>
      </c>
      <c r="L665" s="2">
        <f t="shared" si="278"/>
        <v>1.00098993</v>
      </c>
      <c r="M665" s="10">
        <f t="shared" si="272"/>
        <v>1.00149943</v>
      </c>
      <c r="N665" s="10">
        <f t="shared" si="269"/>
        <v>1.1117679102579712</v>
      </c>
      <c r="O665" s="2">
        <f t="shared" si="271"/>
        <v>1.1128684799999999</v>
      </c>
      <c r="P665" s="2">
        <f t="shared" si="279"/>
        <v>309469.28178034001</v>
      </c>
      <c r="Q665" s="9">
        <f t="shared" si="273"/>
        <v>0</v>
      </c>
      <c r="R665" s="4">
        <f t="shared" si="280"/>
        <v>0</v>
      </c>
      <c r="S665" s="59">
        <f t="shared" si="281"/>
        <v>0</v>
      </c>
      <c r="T665" s="8">
        <f t="shared" si="290"/>
        <v>6.8500000000000005E-2</v>
      </c>
      <c r="U665" s="9">
        <f t="shared" si="291"/>
        <v>201</v>
      </c>
      <c r="V665" s="9">
        <v>252</v>
      </c>
      <c r="W665" s="10">
        <f t="shared" si="282"/>
        <v>1.0542682080000001</v>
      </c>
      <c r="X665" s="2">
        <f t="shared" si="283"/>
        <v>16794.343353259999</v>
      </c>
      <c r="Y665" s="2">
        <v>0</v>
      </c>
      <c r="Z665" s="3">
        <f t="shared" si="270"/>
        <v>0</v>
      </c>
      <c r="AA665" s="1" t="str">
        <f t="shared" si="292"/>
        <v>A+J=</v>
      </c>
      <c r="AB665" s="7">
        <f t="shared" si="293"/>
        <v>40836</v>
      </c>
      <c r="AC665" s="5"/>
      <c r="AD665" s="1"/>
      <c r="AE665" s="7"/>
      <c r="AF665" s="1"/>
      <c r="AG665" s="1"/>
      <c r="AH665" s="1"/>
      <c r="AI665" s="1"/>
      <c r="AJ665" s="4"/>
      <c r="AK665" s="1"/>
      <c r="AL665" s="1"/>
      <c r="AM665" s="1"/>
      <c r="AN665" s="1"/>
      <c r="AO665" s="1"/>
    </row>
    <row r="666" spans="1:41" x14ac:dyDescent="0.2">
      <c r="A666" s="118">
        <f t="shared" si="284"/>
        <v>40762</v>
      </c>
      <c r="B666" s="2">
        <f t="shared" si="274"/>
        <v>326263.62513360003</v>
      </c>
      <c r="C666" s="2">
        <f t="shared" si="285"/>
        <v>278082.52937521</v>
      </c>
      <c r="D666" s="50">
        <f t="shared" si="286"/>
        <v>3319.55</v>
      </c>
      <c r="E666" s="3">
        <f>IF(K666=1,VLOOKUP(A665,[1]Plan1!$AQ$43:$AS$500,3),E665)</f>
        <v>3324.86</v>
      </c>
      <c r="F666" s="7">
        <f t="shared" si="287"/>
        <v>40745</v>
      </c>
      <c r="G666" s="8">
        <f t="shared" si="275"/>
        <v>1.5996144055669959E-3</v>
      </c>
      <c r="H666" s="7">
        <f t="shared" si="288"/>
        <v>40773</v>
      </c>
      <c r="I666" s="7">
        <f t="shared" si="276"/>
        <v>40773</v>
      </c>
      <c r="J666" s="1">
        <f t="shared" si="289"/>
        <v>21</v>
      </c>
      <c r="K666" s="1">
        <f t="shared" si="277"/>
        <v>13</v>
      </c>
      <c r="L666" s="2">
        <f t="shared" si="278"/>
        <v>1.00098993</v>
      </c>
      <c r="M666" s="10">
        <f t="shared" si="272"/>
        <v>1.00149943</v>
      </c>
      <c r="N666" s="10">
        <f t="shared" si="269"/>
        <v>1.1117679102579712</v>
      </c>
      <c r="O666" s="2">
        <f t="shared" si="271"/>
        <v>1.1128684799999999</v>
      </c>
      <c r="P666" s="2">
        <f t="shared" si="279"/>
        <v>309469.28178034001</v>
      </c>
      <c r="Q666" s="9">
        <f t="shared" si="273"/>
        <v>0</v>
      </c>
      <c r="R666" s="4">
        <f t="shared" si="280"/>
        <v>0</v>
      </c>
      <c r="S666" s="59">
        <f t="shared" si="281"/>
        <v>0</v>
      </c>
      <c r="T666" s="8">
        <f t="shared" si="290"/>
        <v>6.8500000000000005E-2</v>
      </c>
      <c r="U666" s="9">
        <f t="shared" si="291"/>
        <v>201</v>
      </c>
      <c r="V666" s="9">
        <v>252</v>
      </c>
      <c r="W666" s="10">
        <f t="shared" si="282"/>
        <v>1.0542682080000001</v>
      </c>
      <c r="X666" s="2">
        <f t="shared" si="283"/>
        <v>16794.343353259999</v>
      </c>
      <c r="Y666" s="2">
        <v>0</v>
      </c>
      <c r="Z666" s="3">
        <f t="shared" si="270"/>
        <v>0</v>
      </c>
      <c r="AA666" s="1" t="str">
        <f t="shared" si="292"/>
        <v>A+J=</v>
      </c>
      <c r="AB666" s="7">
        <f t="shared" si="293"/>
        <v>40836</v>
      </c>
      <c r="AC666" s="5"/>
      <c r="AD666" s="1"/>
      <c r="AE666" s="7"/>
      <c r="AF666" s="1"/>
      <c r="AG666" s="1"/>
      <c r="AH666" s="1"/>
      <c r="AI666" s="1"/>
      <c r="AJ666" s="4"/>
      <c r="AK666" s="1"/>
      <c r="AL666" s="1"/>
      <c r="AM666" s="1"/>
      <c r="AN666" s="1"/>
      <c r="AO666" s="1"/>
    </row>
    <row r="667" spans="1:41" x14ac:dyDescent="0.2">
      <c r="A667" s="118">
        <f t="shared" si="284"/>
        <v>40763</v>
      </c>
      <c r="B667" s="2">
        <f t="shared" si="274"/>
        <v>326263.62513360003</v>
      </c>
      <c r="C667" s="2">
        <f t="shared" si="285"/>
        <v>278082.52937521</v>
      </c>
      <c r="D667" s="50">
        <f t="shared" si="286"/>
        <v>3319.55</v>
      </c>
      <c r="E667" s="3">
        <f>IF(K667=1,VLOOKUP(A666,[1]Plan1!$AQ$43:$AS$500,3),E666)</f>
        <v>3324.86</v>
      </c>
      <c r="F667" s="7">
        <f t="shared" si="287"/>
        <v>40745</v>
      </c>
      <c r="G667" s="8">
        <f t="shared" si="275"/>
        <v>1.5996144055669959E-3</v>
      </c>
      <c r="H667" s="7">
        <f t="shared" si="288"/>
        <v>40773</v>
      </c>
      <c r="I667" s="7">
        <f t="shared" si="276"/>
        <v>40773</v>
      </c>
      <c r="J667" s="1">
        <f t="shared" si="289"/>
        <v>21</v>
      </c>
      <c r="K667" s="1">
        <f t="shared" si="277"/>
        <v>13</v>
      </c>
      <c r="L667" s="2">
        <f t="shared" si="278"/>
        <v>1.00098993</v>
      </c>
      <c r="M667" s="10">
        <f t="shared" si="272"/>
        <v>1.00149943</v>
      </c>
      <c r="N667" s="10">
        <f t="shared" si="269"/>
        <v>1.1117679102579712</v>
      </c>
      <c r="O667" s="2">
        <f t="shared" si="271"/>
        <v>1.1128684799999999</v>
      </c>
      <c r="P667" s="2">
        <f t="shared" si="279"/>
        <v>309469.28178034001</v>
      </c>
      <c r="Q667" s="9">
        <f t="shared" si="273"/>
        <v>0</v>
      </c>
      <c r="R667" s="4">
        <f t="shared" si="280"/>
        <v>0</v>
      </c>
      <c r="S667" s="59">
        <f t="shared" si="281"/>
        <v>0</v>
      </c>
      <c r="T667" s="8">
        <f t="shared" si="290"/>
        <v>6.8500000000000005E-2</v>
      </c>
      <c r="U667" s="9">
        <f t="shared" si="291"/>
        <v>201</v>
      </c>
      <c r="V667" s="9">
        <v>252</v>
      </c>
      <c r="W667" s="10">
        <f t="shared" si="282"/>
        <v>1.0542682080000001</v>
      </c>
      <c r="X667" s="2">
        <f t="shared" si="283"/>
        <v>16794.343353259999</v>
      </c>
      <c r="Y667" s="2">
        <v>0</v>
      </c>
      <c r="Z667" s="3">
        <f t="shared" si="270"/>
        <v>0</v>
      </c>
      <c r="AA667" s="1" t="str">
        <f t="shared" si="292"/>
        <v>A+J=</v>
      </c>
      <c r="AB667" s="7">
        <f t="shared" si="293"/>
        <v>40836</v>
      </c>
      <c r="AC667" s="5"/>
      <c r="AD667" s="1"/>
      <c r="AE667" s="7"/>
      <c r="AF667" s="1"/>
      <c r="AG667" s="1"/>
      <c r="AH667" s="1"/>
      <c r="AI667" s="1"/>
      <c r="AJ667" s="4"/>
      <c r="AK667" s="1"/>
      <c r="AL667" s="1"/>
      <c r="AM667" s="1"/>
      <c r="AN667" s="1"/>
      <c r="AO667" s="1"/>
    </row>
    <row r="668" spans="1:41" x14ac:dyDescent="0.2">
      <c r="A668" s="118">
        <f t="shared" si="284"/>
        <v>40764</v>
      </c>
      <c r="B668" s="2">
        <f t="shared" si="274"/>
        <v>326374.25608626002</v>
      </c>
      <c r="C668" s="2">
        <f t="shared" si="285"/>
        <v>278082.52937521</v>
      </c>
      <c r="D668" s="50">
        <f t="shared" si="286"/>
        <v>3319.55</v>
      </c>
      <c r="E668" s="3">
        <f>IF(K668=1,VLOOKUP(A667,[1]Plan1!$AQ$43:$AS$500,3),E667)</f>
        <v>3324.86</v>
      </c>
      <c r="F668" s="7">
        <f t="shared" si="287"/>
        <v>40745</v>
      </c>
      <c r="G668" s="8">
        <f t="shared" si="275"/>
        <v>1.5996144055669959E-3</v>
      </c>
      <c r="H668" s="7">
        <f t="shared" si="288"/>
        <v>40773</v>
      </c>
      <c r="I668" s="7">
        <f t="shared" si="276"/>
        <v>40773</v>
      </c>
      <c r="J668" s="1">
        <f t="shared" si="289"/>
        <v>21</v>
      </c>
      <c r="K668" s="1">
        <f t="shared" si="277"/>
        <v>14</v>
      </c>
      <c r="L668" s="2">
        <f t="shared" si="278"/>
        <v>1.0010661199999999</v>
      </c>
      <c r="M668" s="10">
        <f t="shared" si="272"/>
        <v>1.00149943</v>
      </c>
      <c r="N668" s="10">
        <f t="shared" si="269"/>
        <v>1.1117679102579712</v>
      </c>
      <c r="O668" s="2">
        <f t="shared" si="271"/>
        <v>1.1129531800000001</v>
      </c>
      <c r="P668" s="2">
        <f t="shared" si="279"/>
        <v>309492.83537058003</v>
      </c>
      <c r="Q668" s="9">
        <f t="shared" si="273"/>
        <v>0</v>
      </c>
      <c r="R668" s="4">
        <f t="shared" si="280"/>
        <v>0</v>
      </c>
      <c r="S668" s="59">
        <f t="shared" si="281"/>
        <v>0</v>
      </c>
      <c r="T668" s="8">
        <f t="shared" si="290"/>
        <v>6.8500000000000005E-2</v>
      </c>
      <c r="U668" s="9">
        <f t="shared" si="291"/>
        <v>202</v>
      </c>
      <c r="V668" s="9">
        <v>252</v>
      </c>
      <c r="W668" s="10">
        <f t="shared" si="282"/>
        <v>1.0545454329999999</v>
      </c>
      <c r="X668" s="2">
        <f t="shared" si="283"/>
        <v>16881.42071568</v>
      </c>
      <c r="Y668" s="2">
        <v>0</v>
      </c>
      <c r="Z668" s="3">
        <f t="shared" si="270"/>
        <v>0</v>
      </c>
      <c r="AA668" s="1" t="str">
        <f t="shared" si="292"/>
        <v>A+J=</v>
      </c>
      <c r="AB668" s="7">
        <f t="shared" si="293"/>
        <v>40836</v>
      </c>
      <c r="AC668" s="5"/>
      <c r="AD668" s="1"/>
      <c r="AE668" s="7"/>
      <c r="AF668" s="1"/>
      <c r="AG668" s="1"/>
      <c r="AH668" s="1"/>
      <c r="AI668" s="1"/>
      <c r="AJ668" s="4"/>
      <c r="AK668" s="1"/>
      <c r="AL668" s="1"/>
      <c r="AM668" s="1"/>
      <c r="AN668" s="1"/>
      <c r="AO668" s="1"/>
    </row>
    <row r="669" spans="1:41" x14ac:dyDescent="0.2">
      <c r="A669" s="118">
        <f t="shared" si="284"/>
        <v>40765</v>
      </c>
      <c r="B669" s="2">
        <f t="shared" si="274"/>
        <v>326484.92824994004</v>
      </c>
      <c r="C669" s="2">
        <f t="shared" si="285"/>
        <v>278082.52937521</v>
      </c>
      <c r="D669" s="50">
        <f t="shared" si="286"/>
        <v>3319.55</v>
      </c>
      <c r="E669" s="3">
        <f>IF(K669=1,VLOOKUP(A668,[1]Plan1!$AQ$43:$AS$500,3),E668)</f>
        <v>3324.86</v>
      </c>
      <c r="F669" s="7">
        <f t="shared" si="287"/>
        <v>40745</v>
      </c>
      <c r="G669" s="8">
        <f t="shared" si="275"/>
        <v>1.5996144055669959E-3</v>
      </c>
      <c r="H669" s="7">
        <f t="shared" si="288"/>
        <v>40773</v>
      </c>
      <c r="I669" s="7">
        <f t="shared" si="276"/>
        <v>40773</v>
      </c>
      <c r="J669" s="1">
        <f t="shared" si="289"/>
        <v>21</v>
      </c>
      <c r="K669" s="1">
        <f t="shared" si="277"/>
        <v>15</v>
      </c>
      <c r="L669" s="2">
        <f t="shared" si="278"/>
        <v>1.00114232</v>
      </c>
      <c r="M669" s="10">
        <f t="shared" si="272"/>
        <v>1.00149943</v>
      </c>
      <c r="N669" s="10">
        <f t="shared" si="269"/>
        <v>1.1117679102579712</v>
      </c>
      <c r="O669" s="2">
        <f t="shared" si="271"/>
        <v>1.1130378999999999</v>
      </c>
      <c r="P669" s="2">
        <f t="shared" si="279"/>
        <v>309516.39452247001</v>
      </c>
      <c r="Q669" s="9">
        <f t="shared" si="273"/>
        <v>0</v>
      </c>
      <c r="R669" s="4">
        <f t="shared" si="280"/>
        <v>0</v>
      </c>
      <c r="S669" s="59">
        <f t="shared" si="281"/>
        <v>0</v>
      </c>
      <c r="T669" s="8">
        <f t="shared" si="290"/>
        <v>6.8500000000000005E-2</v>
      </c>
      <c r="U669" s="9">
        <f t="shared" si="291"/>
        <v>203</v>
      </c>
      <c r="V669" s="9">
        <v>252</v>
      </c>
      <c r="W669" s="10">
        <f t="shared" si="282"/>
        <v>1.0548227299999999</v>
      </c>
      <c r="X669" s="2">
        <f t="shared" si="283"/>
        <v>16968.53372747</v>
      </c>
      <c r="Y669" s="2">
        <v>0</v>
      </c>
      <c r="Z669" s="3">
        <f t="shared" si="270"/>
        <v>0</v>
      </c>
      <c r="AA669" s="1" t="str">
        <f t="shared" si="292"/>
        <v>A+J=</v>
      </c>
      <c r="AB669" s="7">
        <f t="shared" si="293"/>
        <v>40836</v>
      </c>
      <c r="AC669" s="5"/>
      <c r="AD669" s="1"/>
      <c r="AE669" s="7"/>
      <c r="AF669" s="1"/>
      <c r="AG669" s="1"/>
      <c r="AH669" s="1"/>
      <c r="AI669" s="1"/>
      <c r="AJ669" s="4"/>
      <c r="AK669" s="1"/>
      <c r="AL669" s="1"/>
      <c r="AM669" s="1"/>
      <c r="AN669" s="1"/>
      <c r="AO669" s="1"/>
    </row>
    <row r="670" spans="1:41" x14ac:dyDescent="0.2">
      <c r="A670" s="118">
        <f t="shared" si="284"/>
        <v>40766</v>
      </c>
      <c r="B670" s="2">
        <f t="shared" si="274"/>
        <v>326595.63607581001</v>
      </c>
      <c r="C670" s="2">
        <f t="shared" si="285"/>
        <v>278082.52937521</v>
      </c>
      <c r="D670" s="50">
        <f t="shared" si="286"/>
        <v>3319.55</v>
      </c>
      <c r="E670" s="3">
        <f>IF(K670=1,VLOOKUP(A669,[1]Plan1!$AQ$43:$AS$500,3),E669)</f>
        <v>3324.86</v>
      </c>
      <c r="F670" s="7">
        <f t="shared" si="287"/>
        <v>40745</v>
      </c>
      <c r="G670" s="8">
        <f t="shared" si="275"/>
        <v>1.5996144055669959E-3</v>
      </c>
      <c r="H670" s="7">
        <f t="shared" si="288"/>
        <v>40773</v>
      </c>
      <c r="I670" s="7">
        <f t="shared" si="276"/>
        <v>40773</v>
      </c>
      <c r="J670" s="1">
        <f t="shared" si="289"/>
        <v>21</v>
      </c>
      <c r="K670" s="1">
        <f t="shared" si="277"/>
        <v>16</v>
      </c>
      <c r="L670" s="2">
        <f t="shared" si="278"/>
        <v>1.0012185199999999</v>
      </c>
      <c r="M670" s="10">
        <f t="shared" si="272"/>
        <v>1.00149943</v>
      </c>
      <c r="N670" s="10">
        <f t="shared" si="269"/>
        <v>1.1117679102579712</v>
      </c>
      <c r="O670" s="2">
        <f t="shared" si="271"/>
        <v>1.11312262</v>
      </c>
      <c r="P670" s="2">
        <f t="shared" si="279"/>
        <v>309539.95367436</v>
      </c>
      <c r="Q670" s="9">
        <f t="shared" si="273"/>
        <v>0</v>
      </c>
      <c r="R670" s="4">
        <f t="shared" si="280"/>
        <v>0</v>
      </c>
      <c r="S670" s="59">
        <f t="shared" si="281"/>
        <v>0</v>
      </c>
      <c r="T670" s="8">
        <f t="shared" si="290"/>
        <v>6.8500000000000005E-2</v>
      </c>
      <c r="U670" s="9">
        <f t="shared" si="291"/>
        <v>204</v>
      </c>
      <c r="V670" s="9">
        <v>252</v>
      </c>
      <c r="W670" s="10">
        <f t="shared" si="282"/>
        <v>1.0551001</v>
      </c>
      <c r="X670" s="2">
        <f t="shared" si="283"/>
        <v>17055.682401450002</v>
      </c>
      <c r="Y670" s="2">
        <v>0</v>
      </c>
      <c r="Z670" s="3">
        <f t="shared" si="270"/>
        <v>0</v>
      </c>
      <c r="AA670" s="1" t="str">
        <f t="shared" si="292"/>
        <v>A+J=</v>
      </c>
      <c r="AB670" s="7">
        <f t="shared" si="293"/>
        <v>40836</v>
      </c>
      <c r="AC670" s="5"/>
      <c r="AD670" s="1"/>
      <c r="AE670" s="7"/>
      <c r="AF670" s="1"/>
      <c r="AG670" s="1"/>
      <c r="AH670" s="1"/>
      <c r="AI670" s="1"/>
      <c r="AJ670" s="4"/>
      <c r="AK670" s="1"/>
      <c r="AL670" s="1"/>
      <c r="AM670" s="1"/>
      <c r="AN670" s="1"/>
      <c r="AO670" s="1"/>
    </row>
    <row r="671" spans="1:41" x14ac:dyDescent="0.2">
      <c r="A671" s="118">
        <f t="shared" si="284"/>
        <v>40767</v>
      </c>
      <c r="B671" s="2">
        <f t="shared" si="274"/>
        <v>326706.37663418998</v>
      </c>
      <c r="C671" s="2">
        <f t="shared" si="285"/>
        <v>278082.52937521</v>
      </c>
      <c r="D671" s="50">
        <f t="shared" si="286"/>
        <v>3319.55</v>
      </c>
      <c r="E671" s="3">
        <f>IF(K671=1,VLOOKUP(A670,[1]Plan1!$AQ$43:$AS$500,3),E670)</f>
        <v>3324.86</v>
      </c>
      <c r="F671" s="7">
        <f t="shared" si="287"/>
        <v>40745</v>
      </c>
      <c r="G671" s="8">
        <f t="shared" si="275"/>
        <v>1.5996144055669959E-3</v>
      </c>
      <c r="H671" s="7">
        <f t="shared" si="288"/>
        <v>40773</v>
      </c>
      <c r="I671" s="7">
        <f t="shared" si="276"/>
        <v>40773</v>
      </c>
      <c r="J671" s="1">
        <f t="shared" si="289"/>
        <v>21</v>
      </c>
      <c r="K671" s="1">
        <f t="shared" si="277"/>
        <v>17</v>
      </c>
      <c r="L671" s="2">
        <f t="shared" si="278"/>
        <v>1.00129472</v>
      </c>
      <c r="M671" s="10">
        <f t="shared" si="272"/>
        <v>1.00149943</v>
      </c>
      <c r="N671" s="10">
        <f t="shared" ref="N671:N734" si="294">IF(I671&gt;I670,N670*M671,N670)</f>
        <v>1.1117679102579712</v>
      </c>
      <c r="O671" s="2">
        <f t="shared" si="271"/>
        <v>1.1132073300000001</v>
      </c>
      <c r="P671" s="2">
        <f t="shared" si="279"/>
        <v>309563.51004541997</v>
      </c>
      <c r="Q671" s="9">
        <f t="shared" si="273"/>
        <v>0</v>
      </c>
      <c r="R671" s="4">
        <f t="shared" si="280"/>
        <v>0</v>
      </c>
      <c r="S671" s="59">
        <f t="shared" si="281"/>
        <v>0</v>
      </c>
      <c r="T671" s="8">
        <f t="shared" si="290"/>
        <v>6.8500000000000005E-2</v>
      </c>
      <c r="U671" s="9">
        <f t="shared" si="291"/>
        <v>205</v>
      </c>
      <c r="V671" s="9">
        <v>252</v>
      </c>
      <c r="W671" s="10">
        <f t="shared" si="282"/>
        <v>1.0553775430000001</v>
      </c>
      <c r="X671" s="2">
        <f t="shared" si="283"/>
        <v>17142.866588770001</v>
      </c>
      <c r="Y671" s="2">
        <v>0</v>
      </c>
      <c r="Z671" s="3">
        <f t="shared" si="270"/>
        <v>0</v>
      </c>
      <c r="AA671" s="1" t="str">
        <f t="shared" si="292"/>
        <v>A+J=</v>
      </c>
      <c r="AB671" s="7">
        <f t="shared" si="293"/>
        <v>40836</v>
      </c>
      <c r="AC671" s="5"/>
      <c r="AD671" s="1"/>
      <c r="AE671" s="7"/>
      <c r="AF671" s="1"/>
      <c r="AG671" s="1"/>
      <c r="AH671" s="1"/>
      <c r="AI671" s="1"/>
      <c r="AJ671" s="4"/>
      <c r="AK671" s="1"/>
      <c r="AL671" s="1"/>
      <c r="AM671" s="1"/>
      <c r="AN671" s="1"/>
      <c r="AO671" s="1"/>
    </row>
    <row r="672" spans="1:41" x14ac:dyDescent="0.2">
      <c r="A672" s="118">
        <f t="shared" si="284"/>
        <v>40768</v>
      </c>
      <c r="B672" s="2">
        <f t="shared" si="274"/>
        <v>326817.16197988996</v>
      </c>
      <c r="C672" s="2">
        <f t="shared" si="285"/>
        <v>278082.52937521</v>
      </c>
      <c r="D672" s="50">
        <f t="shared" si="286"/>
        <v>3319.55</v>
      </c>
      <c r="E672" s="3">
        <f>IF(K672=1,VLOOKUP(A671,[1]Plan1!$AQ$43:$AS$500,3),E671)</f>
        <v>3324.86</v>
      </c>
      <c r="F672" s="7">
        <f t="shared" si="287"/>
        <v>40745</v>
      </c>
      <c r="G672" s="8">
        <f t="shared" si="275"/>
        <v>1.5996144055669959E-3</v>
      </c>
      <c r="H672" s="7">
        <f t="shared" si="288"/>
        <v>40773</v>
      </c>
      <c r="I672" s="7">
        <f t="shared" si="276"/>
        <v>40773</v>
      </c>
      <c r="J672" s="1">
        <f t="shared" si="289"/>
        <v>21</v>
      </c>
      <c r="K672" s="1">
        <f t="shared" si="277"/>
        <v>18</v>
      </c>
      <c r="L672" s="2">
        <f t="shared" si="278"/>
        <v>1.0013709399999999</v>
      </c>
      <c r="M672" s="10">
        <f t="shared" si="272"/>
        <v>1.00149943</v>
      </c>
      <c r="N672" s="10">
        <f t="shared" si="294"/>
        <v>1.1117679102579712</v>
      </c>
      <c r="O672" s="2">
        <f t="shared" si="271"/>
        <v>1.11329207</v>
      </c>
      <c r="P672" s="2">
        <f t="shared" si="279"/>
        <v>309587.07475895999</v>
      </c>
      <c r="Q672" s="9">
        <f t="shared" si="273"/>
        <v>0</v>
      </c>
      <c r="R672" s="4">
        <f t="shared" si="280"/>
        <v>0</v>
      </c>
      <c r="S672" s="59">
        <f t="shared" si="281"/>
        <v>0</v>
      </c>
      <c r="T672" s="8">
        <f t="shared" si="290"/>
        <v>6.8500000000000005E-2</v>
      </c>
      <c r="U672" s="9">
        <f t="shared" si="291"/>
        <v>206</v>
      </c>
      <c r="V672" s="9">
        <v>252</v>
      </c>
      <c r="W672" s="10">
        <f t="shared" si="282"/>
        <v>1.0556550600000001</v>
      </c>
      <c r="X672" s="2">
        <f t="shared" si="283"/>
        <v>17230.08722093</v>
      </c>
      <c r="Y672" s="2">
        <v>0</v>
      </c>
      <c r="Z672" s="3">
        <f t="shared" si="270"/>
        <v>0</v>
      </c>
      <c r="AA672" s="1" t="str">
        <f t="shared" si="292"/>
        <v>A+J=</v>
      </c>
      <c r="AB672" s="7">
        <f t="shared" si="293"/>
        <v>40836</v>
      </c>
      <c r="AC672" s="5"/>
      <c r="AD672" s="1"/>
      <c r="AE672" s="7"/>
      <c r="AF672" s="1"/>
      <c r="AG672" s="1"/>
      <c r="AH672" s="1"/>
      <c r="AI672" s="1"/>
      <c r="AJ672" s="4"/>
      <c r="AK672" s="1"/>
      <c r="AL672" s="1"/>
      <c r="AM672" s="1"/>
      <c r="AN672" s="1"/>
      <c r="AO672" s="1"/>
    </row>
    <row r="673" spans="1:41" x14ac:dyDescent="0.2">
      <c r="A673" s="118">
        <f t="shared" si="284"/>
        <v>40769</v>
      </c>
      <c r="B673" s="2">
        <f t="shared" si="274"/>
        <v>326817.16197988996</v>
      </c>
      <c r="C673" s="2">
        <f t="shared" si="285"/>
        <v>278082.52937521</v>
      </c>
      <c r="D673" s="50">
        <f t="shared" si="286"/>
        <v>3319.55</v>
      </c>
      <c r="E673" s="3">
        <f>IF(K673=1,VLOOKUP(A672,[1]Plan1!$AQ$43:$AS$500,3),E672)</f>
        <v>3324.86</v>
      </c>
      <c r="F673" s="7">
        <f t="shared" si="287"/>
        <v>40745</v>
      </c>
      <c r="G673" s="8">
        <f t="shared" si="275"/>
        <v>1.5996144055669959E-3</v>
      </c>
      <c r="H673" s="7">
        <f t="shared" si="288"/>
        <v>40773</v>
      </c>
      <c r="I673" s="7">
        <f t="shared" si="276"/>
        <v>40773</v>
      </c>
      <c r="J673" s="1">
        <f t="shared" si="289"/>
        <v>21</v>
      </c>
      <c r="K673" s="1">
        <f t="shared" si="277"/>
        <v>18</v>
      </c>
      <c r="L673" s="2">
        <f t="shared" si="278"/>
        <v>1.0013709399999999</v>
      </c>
      <c r="M673" s="10">
        <f t="shared" si="272"/>
        <v>1.00149943</v>
      </c>
      <c r="N673" s="10">
        <f t="shared" si="294"/>
        <v>1.1117679102579712</v>
      </c>
      <c r="O673" s="2">
        <f t="shared" si="271"/>
        <v>1.11329207</v>
      </c>
      <c r="P673" s="2">
        <f t="shared" si="279"/>
        <v>309587.07475895999</v>
      </c>
      <c r="Q673" s="9">
        <f t="shared" si="273"/>
        <v>0</v>
      </c>
      <c r="R673" s="4">
        <f t="shared" si="280"/>
        <v>0</v>
      </c>
      <c r="S673" s="59">
        <f t="shared" si="281"/>
        <v>0</v>
      </c>
      <c r="T673" s="8">
        <f t="shared" si="290"/>
        <v>6.8500000000000005E-2</v>
      </c>
      <c r="U673" s="9">
        <f t="shared" si="291"/>
        <v>206</v>
      </c>
      <c r="V673" s="9">
        <v>252</v>
      </c>
      <c r="W673" s="10">
        <f t="shared" si="282"/>
        <v>1.0556550600000001</v>
      </c>
      <c r="X673" s="2">
        <f t="shared" si="283"/>
        <v>17230.08722093</v>
      </c>
      <c r="Y673" s="2">
        <v>0</v>
      </c>
      <c r="Z673" s="3">
        <f t="shared" si="270"/>
        <v>0</v>
      </c>
      <c r="AA673" s="1" t="str">
        <f t="shared" si="292"/>
        <v>A+J=</v>
      </c>
      <c r="AB673" s="7">
        <f t="shared" si="293"/>
        <v>40836</v>
      </c>
      <c r="AC673" s="5"/>
      <c r="AD673" s="1"/>
      <c r="AE673" s="7"/>
      <c r="AF673" s="1"/>
      <c r="AG673" s="1"/>
      <c r="AH673" s="1"/>
      <c r="AI673" s="1"/>
      <c r="AJ673" s="4"/>
      <c r="AK673" s="1"/>
      <c r="AL673" s="1"/>
      <c r="AM673" s="1"/>
      <c r="AN673" s="1"/>
      <c r="AO673" s="1"/>
    </row>
    <row r="674" spans="1:41" x14ac:dyDescent="0.2">
      <c r="A674" s="118">
        <f t="shared" si="284"/>
        <v>40770</v>
      </c>
      <c r="B674" s="2">
        <f t="shared" si="274"/>
        <v>326817.16197988996</v>
      </c>
      <c r="C674" s="2">
        <f t="shared" si="285"/>
        <v>278082.52937521</v>
      </c>
      <c r="D674" s="50">
        <f t="shared" si="286"/>
        <v>3319.55</v>
      </c>
      <c r="E674" s="3">
        <f>IF(K674=1,VLOOKUP(A673,[1]Plan1!$AQ$43:$AS$500,3),E673)</f>
        <v>3324.86</v>
      </c>
      <c r="F674" s="7">
        <f t="shared" si="287"/>
        <v>40745</v>
      </c>
      <c r="G674" s="8">
        <f t="shared" si="275"/>
        <v>1.5996144055669959E-3</v>
      </c>
      <c r="H674" s="7">
        <f t="shared" si="288"/>
        <v>40806</v>
      </c>
      <c r="I674" s="7">
        <f t="shared" si="276"/>
        <v>40773</v>
      </c>
      <c r="J674" s="1">
        <f t="shared" si="289"/>
        <v>21</v>
      </c>
      <c r="K674" s="1">
        <f t="shared" si="277"/>
        <v>18</v>
      </c>
      <c r="L674" s="2">
        <f t="shared" si="278"/>
        <v>1.0013709399999999</v>
      </c>
      <c r="M674" s="10">
        <f t="shared" si="272"/>
        <v>1.00149943</v>
      </c>
      <c r="N674" s="10">
        <f t="shared" si="294"/>
        <v>1.1117679102579712</v>
      </c>
      <c r="O674" s="2">
        <f t="shared" si="271"/>
        <v>1.11329207</v>
      </c>
      <c r="P674" s="2">
        <f t="shared" si="279"/>
        <v>309587.07475895999</v>
      </c>
      <c r="Q674" s="9">
        <f t="shared" si="273"/>
        <v>0</v>
      </c>
      <c r="R674" s="4">
        <f t="shared" si="280"/>
        <v>0</v>
      </c>
      <c r="S674" s="59">
        <f t="shared" si="281"/>
        <v>0</v>
      </c>
      <c r="T674" s="8">
        <f t="shared" si="290"/>
        <v>6.8500000000000005E-2</v>
      </c>
      <c r="U674" s="9">
        <f t="shared" si="291"/>
        <v>206</v>
      </c>
      <c r="V674" s="9">
        <v>252</v>
      </c>
      <c r="W674" s="10">
        <f t="shared" si="282"/>
        <v>1.0556550600000001</v>
      </c>
      <c r="X674" s="2">
        <f t="shared" si="283"/>
        <v>17230.08722093</v>
      </c>
      <c r="Y674" s="2">
        <v>0</v>
      </c>
      <c r="Z674" s="3">
        <f t="shared" si="270"/>
        <v>0</v>
      </c>
      <c r="AA674" s="1" t="str">
        <f t="shared" si="292"/>
        <v>A+J=</v>
      </c>
      <c r="AB674" s="7">
        <f t="shared" si="293"/>
        <v>40836</v>
      </c>
      <c r="AC674" s="5"/>
      <c r="AD674" s="1"/>
      <c r="AE674" s="7"/>
      <c r="AF674" s="1"/>
      <c r="AG674" s="1"/>
      <c r="AH674" s="1"/>
      <c r="AI674" s="1"/>
      <c r="AJ674" s="4"/>
      <c r="AK674" s="1"/>
      <c r="AL674" s="1"/>
      <c r="AM674" s="1"/>
      <c r="AN674" s="1"/>
      <c r="AO674" s="1"/>
    </row>
    <row r="675" spans="1:41" x14ac:dyDescent="0.2">
      <c r="A675" s="118">
        <f t="shared" si="284"/>
        <v>40771</v>
      </c>
      <c r="B675" s="2">
        <f t="shared" si="274"/>
        <v>326927.97976040997</v>
      </c>
      <c r="C675" s="2">
        <f t="shared" si="285"/>
        <v>278082.52937521</v>
      </c>
      <c r="D675" s="50">
        <f t="shared" si="286"/>
        <v>3319.55</v>
      </c>
      <c r="E675" s="3">
        <f>IF(K675=1,VLOOKUP(A674,[1]Plan1!$AQ$43:$AS$500,3),E674)</f>
        <v>3324.86</v>
      </c>
      <c r="F675" s="7">
        <f t="shared" si="287"/>
        <v>40745</v>
      </c>
      <c r="G675" s="8">
        <f t="shared" si="275"/>
        <v>1.5996144055669959E-3</v>
      </c>
      <c r="H675" s="7">
        <f t="shared" si="288"/>
        <v>40806</v>
      </c>
      <c r="I675" s="7">
        <f t="shared" si="276"/>
        <v>40773</v>
      </c>
      <c r="J675" s="1">
        <f t="shared" si="289"/>
        <v>21</v>
      </c>
      <c r="K675" s="1">
        <f t="shared" si="277"/>
        <v>19</v>
      </c>
      <c r="L675" s="2">
        <f t="shared" si="278"/>
        <v>1.00144715</v>
      </c>
      <c r="M675" s="10">
        <f t="shared" si="272"/>
        <v>1.00149943</v>
      </c>
      <c r="N675" s="10">
        <f t="shared" si="294"/>
        <v>1.1117679102579712</v>
      </c>
      <c r="O675" s="2">
        <f t="shared" si="271"/>
        <v>1.1133767999999999</v>
      </c>
      <c r="P675" s="2">
        <f t="shared" si="279"/>
        <v>309610.63669166999</v>
      </c>
      <c r="Q675" s="9">
        <f t="shared" si="273"/>
        <v>0</v>
      </c>
      <c r="R675" s="4">
        <f t="shared" si="280"/>
        <v>0</v>
      </c>
      <c r="S675" s="59">
        <f t="shared" si="281"/>
        <v>0</v>
      </c>
      <c r="T675" s="8">
        <f t="shared" si="290"/>
        <v>6.8500000000000005E-2</v>
      </c>
      <c r="U675" s="9">
        <f t="shared" si="291"/>
        <v>207</v>
      </c>
      <c r="V675" s="9">
        <v>252</v>
      </c>
      <c r="W675" s="10">
        <f t="shared" si="282"/>
        <v>1.0559326490000001</v>
      </c>
      <c r="X675" s="2">
        <f t="shared" si="283"/>
        <v>17317.34306874</v>
      </c>
      <c r="Y675" s="2">
        <v>0</v>
      </c>
      <c r="Z675" s="3">
        <f t="shared" si="270"/>
        <v>0</v>
      </c>
      <c r="AA675" s="1" t="str">
        <f t="shared" si="292"/>
        <v>A+J=</v>
      </c>
      <c r="AB675" s="7">
        <f t="shared" si="293"/>
        <v>40836</v>
      </c>
      <c r="AC675" s="5"/>
      <c r="AD675" s="1"/>
      <c r="AE675" s="7"/>
      <c r="AF675" s="1"/>
      <c r="AG675" s="1"/>
      <c r="AH675" s="1"/>
      <c r="AI675" s="1"/>
      <c r="AJ675" s="4"/>
      <c r="AK675" s="1"/>
      <c r="AL675" s="1"/>
      <c r="AM675" s="1"/>
      <c r="AN675" s="1"/>
      <c r="AO675" s="1"/>
    </row>
    <row r="676" spans="1:41" x14ac:dyDescent="0.2">
      <c r="A676" s="118">
        <f t="shared" si="284"/>
        <v>40772</v>
      </c>
      <c r="B676" s="2">
        <f t="shared" si="274"/>
        <v>327038.83909957</v>
      </c>
      <c r="C676" s="2">
        <f t="shared" si="285"/>
        <v>278082.52937521</v>
      </c>
      <c r="D676" s="50">
        <f t="shared" si="286"/>
        <v>3319.55</v>
      </c>
      <c r="E676" s="3">
        <f>IF(K676=1,VLOOKUP(A675,[1]Plan1!$AQ$43:$AS$500,3),E675)</f>
        <v>3324.86</v>
      </c>
      <c r="F676" s="7">
        <f t="shared" si="287"/>
        <v>40745</v>
      </c>
      <c r="G676" s="8">
        <f t="shared" si="275"/>
        <v>1.5996144055669959E-3</v>
      </c>
      <c r="H676" s="7">
        <f t="shared" si="288"/>
        <v>40806</v>
      </c>
      <c r="I676" s="7">
        <f t="shared" si="276"/>
        <v>40773</v>
      </c>
      <c r="J676" s="1">
        <f t="shared" si="289"/>
        <v>21</v>
      </c>
      <c r="K676" s="1">
        <f t="shared" si="277"/>
        <v>20</v>
      </c>
      <c r="L676" s="2">
        <f t="shared" si="278"/>
        <v>1.0015233800000001</v>
      </c>
      <c r="M676" s="10">
        <f t="shared" si="272"/>
        <v>1.00149943</v>
      </c>
      <c r="N676" s="10">
        <f t="shared" si="294"/>
        <v>1.1117679102579712</v>
      </c>
      <c r="O676" s="2">
        <f t="shared" si="271"/>
        <v>1.11346155</v>
      </c>
      <c r="P676" s="2">
        <f t="shared" si="279"/>
        <v>309634.20418603998</v>
      </c>
      <c r="Q676" s="9">
        <f t="shared" si="273"/>
        <v>0</v>
      </c>
      <c r="R676" s="4">
        <f t="shared" si="280"/>
        <v>0</v>
      </c>
      <c r="S676" s="59">
        <f t="shared" si="281"/>
        <v>0</v>
      </c>
      <c r="T676" s="8">
        <f t="shared" si="290"/>
        <v>6.8500000000000005E-2</v>
      </c>
      <c r="U676" s="9">
        <f t="shared" si="291"/>
        <v>208</v>
      </c>
      <c r="V676" s="9">
        <v>252</v>
      </c>
      <c r="W676" s="10">
        <f t="shared" si="282"/>
        <v>1.0562103110000001</v>
      </c>
      <c r="X676" s="2">
        <f t="shared" si="283"/>
        <v>17404.634913530001</v>
      </c>
      <c r="Y676" s="2">
        <v>0</v>
      </c>
      <c r="Z676" s="3">
        <f t="shared" si="270"/>
        <v>0</v>
      </c>
      <c r="AA676" s="1" t="str">
        <f t="shared" si="292"/>
        <v>A+J=</v>
      </c>
      <c r="AB676" s="7">
        <f t="shared" si="293"/>
        <v>40836</v>
      </c>
      <c r="AC676" s="5"/>
      <c r="AD676" s="1"/>
      <c r="AE676" s="7"/>
      <c r="AF676" s="1"/>
      <c r="AG676" s="1"/>
      <c r="AH676" s="1"/>
      <c r="AI676" s="1"/>
      <c r="AJ676" s="4"/>
      <c r="AK676" s="1"/>
      <c r="AL676" s="1"/>
      <c r="AM676" s="1"/>
      <c r="AN676" s="1"/>
      <c r="AO676" s="1"/>
    </row>
    <row r="677" spans="1:41" x14ac:dyDescent="0.2">
      <c r="A677" s="118">
        <f t="shared" si="284"/>
        <v>40773</v>
      </c>
      <c r="B677" s="2">
        <f t="shared" si="274"/>
        <v>327149.73413132998</v>
      </c>
      <c r="C677" s="2">
        <f t="shared" si="285"/>
        <v>278082.52937521</v>
      </c>
      <c r="D677" s="50">
        <f t="shared" si="286"/>
        <v>3319.55</v>
      </c>
      <c r="E677" s="3">
        <f>IF(K677=1,VLOOKUP(A676,[1]Plan1!$AQ$43:$AS$500,3),E676)</f>
        <v>3324.86</v>
      </c>
      <c r="F677" s="7">
        <f t="shared" si="287"/>
        <v>40745</v>
      </c>
      <c r="G677" s="8">
        <f t="shared" si="275"/>
        <v>1.5996144055669959E-3</v>
      </c>
      <c r="H677" s="7">
        <f t="shared" si="288"/>
        <v>40806</v>
      </c>
      <c r="I677" s="7">
        <f t="shared" si="276"/>
        <v>40773</v>
      </c>
      <c r="J677" s="1">
        <f t="shared" si="289"/>
        <v>21</v>
      </c>
      <c r="K677" s="1">
        <f t="shared" si="277"/>
        <v>21</v>
      </c>
      <c r="L677" s="2">
        <f t="shared" si="278"/>
        <v>1.00159961</v>
      </c>
      <c r="M677" s="10">
        <f t="shared" si="272"/>
        <v>1.00149943</v>
      </c>
      <c r="N677" s="10">
        <f t="shared" si="294"/>
        <v>1.1117679102579712</v>
      </c>
      <c r="O677" s="2">
        <f t="shared" si="271"/>
        <v>1.1135463000000001</v>
      </c>
      <c r="P677" s="2">
        <f t="shared" si="279"/>
        <v>309657.77168040001</v>
      </c>
      <c r="Q677" s="9">
        <f t="shared" si="273"/>
        <v>0</v>
      </c>
      <c r="R677" s="4">
        <f t="shared" si="280"/>
        <v>0</v>
      </c>
      <c r="S677" s="59">
        <f t="shared" si="281"/>
        <v>0</v>
      </c>
      <c r="T677" s="8">
        <f t="shared" si="290"/>
        <v>6.8500000000000005E-2</v>
      </c>
      <c r="U677" s="9">
        <f t="shared" si="291"/>
        <v>209</v>
      </c>
      <c r="V677" s="9">
        <v>252</v>
      </c>
      <c r="W677" s="10">
        <f t="shared" si="282"/>
        <v>1.0564880459999999</v>
      </c>
      <c r="X677" s="2">
        <f t="shared" si="283"/>
        <v>17491.962450930001</v>
      </c>
      <c r="Y677" s="2">
        <v>0</v>
      </c>
      <c r="Z677" s="3">
        <f t="shared" si="270"/>
        <v>0</v>
      </c>
      <c r="AA677" s="1" t="str">
        <f t="shared" si="292"/>
        <v>A+J=</v>
      </c>
      <c r="AB677" s="7">
        <f t="shared" si="293"/>
        <v>40836</v>
      </c>
      <c r="AC677" s="5"/>
      <c r="AD677" s="1"/>
      <c r="AE677" s="7"/>
      <c r="AF677" s="1"/>
      <c r="AG677" s="1"/>
      <c r="AH677" s="1"/>
      <c r="AI677" s="1"/>
      <c r="AJ677" s="4"/>
      <c r="AK677" s="1"/>
      <c r="AL677" s="1"/>
      <c r="AM677" s="1"/>
      <c r="AN677" s="1"/>
      <c r="AO677" s="1"/>
    </row>
    <row r="678" spans="1:41" x14ac:dyDescent="0.2">
      <c r="A678" s="118">
        <f t="shared" si="284"/>
        <v>40774</v>
      </c>
      <c r="B678" s="2">
        <f t="shared" si="274"/>
        <v>327290.68642818998</v>
      </c>
      <c r="C678" s="2">
        <f t="shared" si="285"/>
        <v>278082.52937521</v>
      </c>
      <c r="D678" s="50">
        <f t="shared" si="286"/>
        <v>3324.86</v>
      </c>
      <c r="E678" s="3">
        <f>IF(K678=1,VLOOKUP(A677,[1]Plan1!$AQ$43:$AS$500,3),E677)</f>
        <v>3337.16</v>
      </c>
      <c r="F678" s="7">
        <f t="shared" si="287"/>
        <v>40774</v>
      </c>
      <c r="G678" s="8">
        <f t="shared" si="275"/>
        <v>3.6994038846747124E-3</v>
      </c>
      <c r="H678" s="7">
        <f t="shared" si="288"/>
        <v>40806</v>
      </c>
      <c r="I678" s="7">
        <f t="shared" si="276"/>
        <v>40806</v>
      </c>
      <c r="J678" s="1">
        <f t="shared" si="289"/>
        <v>22</v>
      </c>
      <c r="K678" s="1">
        <f t="shared" si="277"/>
        <v>1</v>
      </c>
      <c r="L678" s="2">
        <f t="shared" si="278"/>
        <v>1.00016785</v>
      </c>
      <c r="M678" s="10">
        <f t="shared" si="272"/>
        <v>1.00159961</v>
      </c>
      <c r="N678" s="10">
        <f t="shared" si="294"/>
        <v>1.1135463053248988</v>
      </c>
      <c r="O678" s="2">
        <f t="shared" si="271"/>
        <v>1.1137332099999999</v>
      </c>
      <c r="P678" s="2">
        <f t="shared" si="279"/>
        <v>309709.74808597</v>
      </c>
      <c r="Q678" s="9">
        <f t="shared" si="273"/>
        <v>0</v>
      </c>
      <c r="R678" s="4">
        <f t="shared" si="280"/>
        <v>0</v>
      </c>
      <c r="S678" s="59">
        <f t="shared" si="281"/>
        <v>0</v>
      </c>
      <c r="T678" s="8">
        <f t="shared" si="290"/>
        <v>6.8500000000000005E-2</v>
      </c>
      <c r="U678" s="9">
        <f t="shared" si="291"/>
        <v>210</v>
      </c>
      <c r="V678" s="9">
        <v>252</v>
      </c>
      <c r="W678" s="10">
        <f t="shared" si="282"/>
        <v>1.056765854</v>
      </c>
      <c r="X678" s="2">
        <f t="shared" si="283"/>
        <v>17580.938342220001</v>
      </c>
      <c r="Y678" s="2">
        <v>0</v>
      </c>
      <c r="Z678" s="3">
        <f t="shared" ref="Z678:Z741" si="295">IF(S678&gt;0,S678+X678+Y678,0)</f>
        <v>0</v>
      </c>
      <c r="AA678" s="1" t="str">
        <f t="shared" si="292"/>
        <v>A+J=</v>
      </c>
      <c r="AB678" s="7">
        <f t="shared" si="293"/>
        <v>40836</v>
      </c>
      <c r="AC678" s="5"/>
      <c r="AD678" s="1"/>
      <c r="AE678" s="7"/>
      <c r="AF678" s="1"/>
      <c r="AG678" s="1"/>
      <c r="AH678" s="1"/>
      <c r="AI678" s="1"/>
      <c r="AJ678" s="4"/>
      <c r="AK678" s="1"/>
      <c r="AL678" s="1"/>
      <c r="AM678" s="1"/>
      <c r="AN678" s="1"/>
      <c r="AO678" s="1"/>
    </row>
    <row r="679" spans="1:41" x14ac:dyDescent="0.2">
      <c r="A679" s="118">
        <f t="shared" si="284"/>
        <v>40775</v>
      </c>
      <c r="B679" s="2">
        <f t="shared" si="274"/>
        <v>327431.70197438</v>
      </c>
      <c r="C679" s="2">
        <f t="shared" si="285"/>
        <v>278082.52937521</v>
      </c>
      <c r="D679" s="50">
        <f t="shared" si="286"/>
        <v>3324.86</v>
      </c>
      <c r="E679" s="3">
        <f>IF(K679=1,VLOOKUP(A678,[1]Plan1!$AQ$43:$AS$500,3),E678)</f>
        <v>3337.16</v>
      </c>
      <c r="F679" s="7">
        <f t="shared" si="287"/>
        <v>40774</v>
      </c>
      <c r="G679" s="8">
        <f t="shared" si="275"/>
        <v>3.6994038846747124E-3</v>
      </c>
      <c r="H679" s="7">
        <f t="shared" si="288"/>
        <v>40806</v>
      </c>
      <c r="I679" s="7">
        <f t="shared" si="276"/>
        <v>40806</v>
      </c>
      <c r="J679" s="1">
        <f t="shared" si="289"/>
        <v>22</v>
      </c>
      <c r="K679" s="1">
        <f t="shared" si="277"/>
        <v>2</v>
      </c>
      <c r="L679" s="2">
        <f t="shared" si="278"/>
        <v>1.0003357399999999</v>
      </c>
      <c r="M679" s="10">
        <f t="shared" si="272"/>
        <v>1.00159961</v>
      </c>
      <c r="N679" s="10">
        <f t="shared" si="294"/>
        <v>1.1135463053248988</v>
      </c>
      <c r="O679" s="2">
        <f t="shared" si="271"/>
        <v>1.1139201599999999</v>
      </c>
      <c r="P679" s="2">
        <f t="shared" si="279"/>
        <v>309761.73561482999</v>
      </c>
      <c r="Q679" s="9">
        <f t="shared" si="273"/>
        <v>0</v>
      </c>
      <c r="R679" s="4">
        <f t="shared" si="280"/>
        <v>0</v>
      </c>
      <c r="S679" s="59">
        <f t="shared" si="281"/>
        <v>0</v>
      </c>
      <c r="T679" s="8">
        <f t="shared" si="290"/>
        <v>6.8500000000000005E-2</v>
      </c>
      <c r="U679" s="9">
        <f t="shared" si="291"/>
        <v>211</v>
      </c>
      <c r="V679" s="9">
        <v>252</v>
      </c>
      <c r="W679" s="10">
        <f t="shared" si="282"/>
        <v>1.0570437349999999</v>
      </c>
      <c r="X679" s="2">
        <f t="shared" si="283"/>
        <v>17669.966359549999</v>
      </c>
      <c r="Y679" s="2">
        <v>0</v>
      </c>
      <c r="Z679" s="3">
        <f t="shared" si="295"/>
        <v>0</v>
      </c>
      <c r="AA679" s="1" t="str">
        <f t="shared" si="292"/>
        <v>A+J=</v>
      </c>
      <c r="AB679" s="7">
        <f t="shared" si="293"/>
        <v>40836</v>
      </c>
      <c r="AC679" s="5"/>
      <c r="AD679" s="1"/>
      <c r="AE679" s="7"/>
      <c r="AF679" s="1"/>
      <c r="AG679" s="1"/>
      <c r="AH679" s="1"/>
      <c r="AI679" s="1"/>
      <c r="AJ679" s="4"/>
      <c r="AK679" s="1"/>
      <c r="AL679" s="1"/>
      <c r="AM679" s="1"/>
      <c r="AN679" s="1"/>
      <c r="AO679" s="1"/>
    </row>
    <row r="680" spans="1:41" x14ac:dyDescent="0.2">
      <c r="A680" s="118">
        <f t="shared" si="284"/>
        <v>40776</v>
      </c>
      <c r="B680" s="2">
        <f t="shared" si="274"/>
        <v>327431.70197438</v>
      </c>
      <c r="C680" s="2">
        <f t="shared" si="285"/>
        <v>278082.52937521</v>
      </c>
      <c r="D680" s="50">
        <f t="shared" si="286"/>
        <v>3324.86</v>
      </c>
      <c r="E680" s="3">
        <f>IF(K680=1,VLOOKUP(A679,[1]Plan1!$AQ$43:$AS$500,3),E679)</f>
        <v>3337.16</v>
      </c>
      <c r="F680" s="7">
        <f t="shared" si="287"/>
        <v>40774</v>
      </c>
      <c r="G680" s="8">
        <f t="shared" si="275"/>
        <v>3.6994038846747124E-3</v>
      </c>
      <c r="H680" s="7">
        <f t="shared" si="288"/>
        <v>40806</v>
      </c>
      <c r="I680" s="7">
        <f t="shared" si="276"/>
        <v>40806</v>
      </c>
      <c r="J680" s="1">
        <f t="shared" si="289"/>
        <v>22</v>
      </c>
      <c r="K680" s="1">
        <f t="shared" si="277"/>
        <v>2</v>
      </c>
      <c r="L680" s="2">
        <f t="shared" si="278"/>
        <v>1.0003357399999999</v>
      </c>
      <c r="M680" s="10">
        <f t="shared" si="272"/>
        <v>1.00159961</v>
      </c>
      <c r="N680" s="10">
        <f t="shared" si="294"/>
        <v>1.1135463053248988</v>
      </c>
      <c r="O680" s="2">
        <f t="shared" si="271"/>
        <v>1.1139201599999999</v>
      </c>
      <c r="P680" s="2">
        <f t="shared" si="279"/>
        <v>309761.73561482999</v>
      </c>
      <c r="Q680" s="9">
        <f t="shared" si="273"/>
        <v>0</v>
      </c>
      <c r="R680" s="4">
        <f t="shared" si="280"/>
        <v>0</v>
      </c>
      <c r="S680" s="59">
        <f t="shared" si="281"/>
        <v>0</v>
      </c>
      <c r="T680" s="8">
        <f t="shared" si="290"/>
        <v>6.8500000000000005E-2</v>
      </c>
      <c r="U680" s="9">
        <f t="shared" si="291"/>
        <v>211</v>
      </c>
      <c r="V680" s="9">
        <v>252</v>
      </c>
      <c r="W680" s="10">
        <f t="shared" si="282"/>
        <v>1.0570437349999999</v>
      </c>
      <c r="X680" s="2">
        <f t="shared" si="283"/>
        <v>17669.966359549999</v>
      </c>
      <c r="Y680" s="2">
        <v>0</v>
      </c>
      <c r="Z680" s="3">
        <f t="shared" si="295"/>
        <v>0</v>
      </c>
      <c r="AA680" s="1" t="str">
        <f t="shared" si="292"/>
        <v>A+J=</v>
      </c>
      <c r="AB680" s="7">
        <f t="shared" si="293"/>
        <v>40836</v>
      </c>
      <c r="AC680" s="5"/>
      <c r="AD680" s="1"/>
      <c r="AE680" s="7"/>
      <c r="AF680" s="1"/>
      <c r="AG680" s="1"/>
      <c r="AH680" s="1"/>
      <c r="AI680" s="1"/>
      <c r="AJ680" s="4"/>
      <c r="AK680" s="1"/>
      <c r="AL680" s="1"/>
      <c r="AM680" s="1"/>
      <c r="AN680" s="1"/>
      <c r="AO680" s="1"/>
    </row>
    <row r="681" spans="1:41" x14ac:dyDescent="0.2">
      <c r="A681" s="118">
        <f t="shared" si="284"/>
        <v>40777</v>
      </c>
      <c r="B681" s="2">
        <f t="shared" si="274"/>
        <v>327431.70197438</v>
      </c>
      <c r="C681" s="2">
        <f t="shared" si="285"/>
        <v>278082.52937521</v>
      </c>
      <c r="D681" s="50">
        <f t="shared" si="286"/>
        <v>3324.86</v>
      </c>
      <c r="E681" s="3">
        <f>IF(K681=1,VLOOKUP(A680,[1]Plan1!$AQ$43:$AS$500,3),E680)</f>
        <v>3337.16</v>
      </c>
      <c r="F681" s="7">
        <f t="shared" si="287"/>
        <v>40774</v>
      </c>
      <c r="G681" s="8">
        <f t="shared" si="275"/>
        <v>3.6994038846747124E-3</v>
      </c>
      <c r="H681" s="7">
        <f t="shared" si="288"/>
        <v>40806</v>
      </c>
      <c r="I681" s="7">
        <f t="shared" si="276"/>
        <v>40806</v>
      </c>
      <c r="J681" s="1">
        <f t="shared" si="289"/>
        <v>22</v>
      </c>
      <c r="K681" s="1">
        <f t="shared" si="277"/>
        <v>2</v>
      </c>
      <c r="L681" s="2">
        <f t="shared" si="278"/>
        <v>1.0003357399999999</v>
      </c>
      <c r="M681" s="10">
        <f t="shared" si="272"/>
        <v>1.00159961</v>
      </c>
      <c r="N681" s="10">
        <f t="shared" si="294"/>
        <v>1.1135463053248988</v>
      </c>
      <c r="O681" s="2">
        <f t="shared" ref="O681:O744" si="296">TRUNC(TRUNC((L681*N681),15),8)</f>
        <v>1.1139201599999999</v>
      </c>
      <c r="P681" s="2">
        <f t="shared" si="279"/>
        <v>309761.73561482999</v>
      </c>
      <c r="Q681" s="9">
        <f t="shared" si="273"/>
        <v>0</v>
      </c>
      <c r="R681" s="4">
        <f t="shared" si="280"/>
        <v>0</v>
      </c>
      <c r="S681" s="59">
        <f t="shared" si="281"/>
        <v>0</v>
      </c>
      <c r="T681" s="8">
        <f t="shared" si="290"/>
        <v>6.8500000000000005E-2</v>
      </c>
      <c r="U681" s="9">
        <f t="shared" si="291"/>
        <v>211</v>
      </c>
      <c r="V681" s="9">
        <v>252</v>
      </c>
      <c r="W681" s="10">
        <f t="shared" si="282"/>
        <v>1.0570437349999999</v>
      </c>
      <c r="X681" s="2">
        <f t="shared" si="283"/>
        <v>17669.966359549999</v>
      </c>
      <c r="Y681" s="2">
        <v>0</v>
      </c>
      <c r="Z681" s="3">
        <f t="shared" si="295"/>
        <v>0</v>
      </c>
      <c r="AA681" s="1" t="str">
        <f t="shared" si="292"/>
        <v>A+J=</v>
      </c>
      <c r="AB681" s="7">
        <f t="shared" si="293"/>
        <v>40836</v>
      </c>
      <c r="AC681" s="5"/>
      <c r="AD681" s="1"/>
      <c r="AE681" s="7"/>
      <c r="AF681" s="1"/>
      <c r="AG681" s="1"/>
      <c r="AH681" s="1"/>
      <c r="AI681" s="1"/>
      <c r="AJ681" s="4"/>
      <c r="AK681" s="1"/>
      <c r="AL681" s="1"/>
      <c r="AM681" s="1"/>
      <c r="AN681" s="1"/>
      <c r="AO681" s="1"/>
    </row>
    <row r="682" spans="1:41" x14ac:dyDescent="0.2">
      <c r="A682" s="118">
        <f t="shared" si="284"/>
        <v>40778</v>
      </c>
      <c r="B682" s="2">
        <f t="shared" si="274"/>
        <v>327572.78110039001</v>
      </c>
      <c r="C682" s="2">
        <f t="shared" si="285"/>
        <v>278082.52937521</v>
      </c>
      <c r="D682" s="50">
        <f t="shared" si="286"/>
        <v>3324.86</v>
      </c>
      <c r="E682" s="3">
        <f>IF(K682=1,VLOOKUP(A681,[1]Plan1!$AQ$43:$AS$500,3),E681)</f>
        <v>3337.16</v>
      </c>
      <c r="F682" s="7">
        <f t="shared" si="287"/>
        <v>40774</v>
      </c>
      <c r="G682" s="8">
        <f t="shared" si="275"/>
        <v>3.6994038846747124E-3</v>
      </c>
      <c r="H682" s="7">
        <f t="shared" si="288"/>
        <v>40806</v>
      </c>
      <c r="I682" s="7">
        <f t="shared" si="276"/>
        <v>40806</v>
      </c>
      <c r="J682" s="1">
        <f t="shared" si="289"/>
        <v>22</v>
      </c>
      <c r="K682" s="1">
        <f t="shared" si="277"/>
        <v>3</v>
      </c>
      <c r="L682" s="2">
        <f t="shared" si="278"/>
        <v>1.0005036599999999</v>
      </c>
      <c r="M682" s="10">
        <f t="shared" ref="M682:M745" si="297">IF(I682&gt;I681,L681,M681)</f>
        <v>1.00159961</v>
      </c>
      <c r="N682" s="10">
        <f t="shared" si="294"/>
        <v>1.1135463053248988</v>
      </c>
      <c r="O682" s="2">
        <f t="shared" si="296"/>
        <v>1.1141071499999999</v>
      </c>
      <c r="P682" s="2">
        <f t="shared" si="279"/>
        <v>309813.73426699999</v>
      </c>
      <c r="Q682" s="9">
        <f t="shared" si="273"/>
        <v>0</v>
      </c>
      <c r="R682" s="4">
        <f t="shared" si="280"/>
        <v>0</v>
      </c>
      <c r="S682" s="59">
        <f t="shared" si="281"/>
        <v>0</v>
      </c>
      <c r="T682" s="8">
        <f t="shared" si="290"/>
        <v>6.8500000000000005E-2</v>
      </c>
      <c r="U682" s="9">
        <f t="shared" si="291"/>
        <v>212</v>
      </c>
      <c r="V682" s="9">
        <v>252</v>
      </c>
      <c r="W682" s="10">
        <f t="shared" si="282"/>
        <v>1.05732169</v>
      </c>
      <c r="X682" s="2">
        <f t="shared" si="283"/>
        <v>17759.046833389999</v>
      </c>
      <c r="Y682" s="2">
        <v>0</v>
      </c>
      <c r="Z682" s="3">
        <f t="shared" si="295"/>
        <v>0</v>
      </c>
      <c r="AA682" s="1" t="str">
        <f t="shared" si="292"/>
        <v>A+J=</v>
      </c>
      <c r="AB682" s="7">
        <f t="shared" si="293"/>
        <v>40836</v>
      </c>
      <c r="AC682" s="5"/>
      <c r="AD682" s="1"/>
      <c r="AE682" s="7"/>
      <c r="AF682" s="1"/>
      <c r="AG682" s="1"/>
      <c r="AH682" s="1"/>
      <c r="AI682" s="1"/>
      <c r="AJ682" s="4"/>
      <c r="AK682" s="1"/>
      <c r="AL682" s="1"/>
      <c r="AM682" s="1"/>
      <c r="AN682" s="1"/>
      <c r="AO682" s="1"/>
    </row>
    <row r="683" spans="1:41" x14ac:dyDescent="0.2">
      <c r="A683" s="118">
        <f t="shared" si="284"/>
        <v>40779</v>
      </c>
      <c r="B683" s="2">
        <f t="shared" si="274"/>
        <v>327713.91732530994</v>
      </c>
      <c r="C683" s="2">
        <f t="shared" si="285"/>
        <v>278082.52937521</v>
      </c>
      <c r="D683" s="50">
        <f t="shared" si="286"/>
        <v>3324.86</v>
      </c>
      <c r="E683" s="3">
        <f>IF(K683=1,VLOOKUP(A682,[1]Plan1!$AQ$43:$AS$500,3),E682)</f>
        <v>3337.16</v>
      </c>
      <c r="F683" s="7">
        <f t="shared" si="287"/>
        <v>40774</v>
      </c>
      <c r="G683" s="8">
        <f t="shared" si="275"/>
        <v>3.6994038846747124E-3</v>
      </c>
      <c r="H683" s="7">
        <f t="shared" si="288"/>
        <v>40806</v>
      </c>
      <c r="I683" s="7">
        <f t="shared" si="276"/>
        <v>40806</v>
      </c>
      <c r="J683" s="1">
        <f t="shared" si="289"/>
        <v>22</v>
      </c>
      <c r="K683" s="1">
        <f t="shared" si="277"/>
        <v>4</v>
      </c>
      <c r="L683" s="2">
        <f t="shared" si="278"/>
        <v>1.0006716</v>
      </c>
      <c r="M683" s="10">
        <f t="shared" si="297"/>
        <v>1.00159961</v>
      </c>
      <c r="N683" s="10">
        <f t="shared" si="294"/>
        <v>1.1135463053248988</v>
      </c>
      <c r="O683" s="2">
        <f t="shared" si="296"/>
        <v>1.11429416</v>
      </c>
      <c r="P683" s="2">
        <f t="shared" si="279"/>
        <v>309865.73848081997</v>
      </c>
      <c r="Q683" s="9">
        <f t="shared" si="273"/>
        <v>0</v>
      </c>
      <c r="R683" s="4">
        <f t="shared" si="280"/>
        <v>0</v>
      </c>
      <c r="S683" s="59">
        <f t="shared" si="281"/>
        <v>0</v>
      </c>
      <c r="T683" s="8">
        <f t="shared" si="290"/>
        <v>6.8500000000000005E-2</v>
      </c>
      <c r="U683" s="9">
        <f t="shared" si="291"/>
        <v>213</v>
      </c>
      <c r="V683" s="9">
        <v>252</v>
      </c>
      <c r="W683" s="10">
        <f t="shared" si="282"/>
        <v>1.057599717</v>
      </c>
      <c r="X683" s="2">
        <f t="shared" si="283"/>
        <v>17848.178844490001</v>
      </c>
      <c r="Y683" s="2">
        <v>0</v>
      </c>
      <c r="Z683" s="3">
        <f t="shared" si="295"/>
        <v>0</v>
      </c>
      <c r="AA683" s="1" t="str">
        <f t="shared" si="292"/>
        <v>A+J=</v>
      </c>
      <c r="AB683" s="7">
        <f t="shared" si="293"/>
        <v>40836</v>
      </c>
      <c r="AC683" s="5"/>
      <c r="AD683" s="1"/>
      <c r="AE683" s="7"/>
      <c r="AF683" s="1"/>
      <c r="AG683" s="1"/>
      <c r="AH683" s="1"/>
      <c r="AI683" s="1"/>
      <c r="AJ683" s="4"/>
      <c r="AK683" s="1"/>
      <c r="AL683" s="1"/>
      <c r="AM683" s="1"/>
      <c r="AN683" s="1"/>
      <c r="AO683" s="1"/>
    </row>
    <row r="684" spans="1:41" x14ac:dyDescent="0.2">
      <c r="A684" s="118">
        <f t="shared" si="284"/>
        <v>40780</v>
      </c>
      <c r="B684" s="2">
        <f t="shared" si="274"/>
        <v>327855.11422659998</v>
      </c>
      <c r="C684" s="2">
        <f t="shared" si="285"/>
        <v>278082.52937521</v>
      </c>
      <c r="D684" s="50">
        <f t="shared" si="286"/>
        <v>3324.86</v>
      </c>
      <c r="E684" s="3">
        <f>IF(K684=1,VLOOKUP(A683,[1]Plan1!$AQ$43:$AS$500,3),E683)</f>
        <v>3337.16</v>
      </c>
      <c r="F684" s="7">
        <f t="shared" si="287"/>
        <v>40774</v>
      </c>
      <c r="G684" s="8">
        <f t="shared" si="275"/>
        <v>3.6994038846747124E-3</v>
      </c>
      <c r="H684" s="7">
        <f t="shared" si="288"/>
        <v>40806</v>
      </c>
      <c r="I684" s="7">
        <f t="shared" si="276"/>
        <v>40806</v>
      </c>
      <c r="J684" s="1">
        <f t="shared" si="289"/>
        <v>22</v>
      </c>
      <c r="K684" s="1">
        <f t="shared" si="277"/>
        <v>5</v>
      </c>
      <c r="L684" s="2">
        <f t="shared" si="278"/>
        <v>1.0008395699999999</v>
      </c>
      <c r="M684" s="10">
        <f t="shared" si="297"/>
        <v>1.00159961</v>
      </c>
      <c r="N684" s="10">
        <f t="shared" si="294"/>
        <v>1.1135463053248988</v>
      </c>
      <c r="O684" s="2">
        <f t="shared" si="296"/>
        <v>1.1144811999999999</v>
      </c>
      <c r="P684" s="2">
        <f t="shared" si="279"/>
        <v>309917.75103710999</v>
      </c>
      <c r="Q684" s="9">
        <f t="shared" si="273"/>
        <v>0</v>
      </c>
      <c r="R684" s="4">
        <f t="shared" si="280"/>
        <v>0</v>
      </c>
      <c r="S684" s="59">
        <f t="shared" si="281"/>
        <v>0</v>
      </c>
      <c r="T684" s="8">
        <f t="shared" si="290"/>
        <v>6.8500000000000005E-2</v>
      </c>
      <c r="U684" s="9">
        <f t="shared" si="291"/>
        <v>214</v>
      </c>
      <c r="V684" s="9">
        <v>252</v>
      </c>
      <c r="W684" s="10">
        <f t="shared" si="282"/>
        <v>1.0578778179999999</v>
      </c>
      <c r="X684" s="2">
        <f t="shared" si="283"/>
        <v>17937.363189489999</v>
      </c>
      <c r="Y684" s="2">
        <v>0</v>
      </c>
      <c r="Z684" s="3">
        <f t="shared" si="295"/>
        <v>0</v>
      </c>
      <c r="AA684" s="1" t="str">
        <f t="shared" si="292"/>
        <v>A+J=</v>
      </c>
      <c r="AB684" s="7">
        <f t="shared" si="293"/>
        <v>40836</v>
      </c>
      <c r="AC684" s="5"/>
      <c r="AD684" s="1"/>
      <c r="AE684" s="7"/>
      <c r="AF684" s="1"/>
      <c r="AG684" s="1"/>
      <c r="AH684" s="1"/>
      <c r="AI684" s="1"/>
      <c r="AJ684" s="4"/>
      <c r="AK684" s="1"/>
      <c r="AL684" s="1"/>
      <c r="AM684" s="1"/>
      <c r="AN684" s="1"/>
      <c r="AO684" s="1"/>
    </row>
    <row r="685" spans="1:41" x14ac:dyDescent="0.2">
      <c r="A685" s="118">
        <f t="shared" si="284"/>
        <v>40781</v>
      </c>
      <c r="B685" s="2">
        <f t="shared" si="274"/>
        <v>327996.37414539995</v>
      </c>
      <c r="C685" s="2">
        <f t="shared" si="285"/>
        <v>278082.52937521</v>
      </c>
      <c r="D685" s="50">
        <f t="shared" si="286"/>
        <v>3324.86</v>
      </c>
      <c r="E685" s="3">
        <f>IF(K685=1,VLOOKUP(A684,[1]Plan1!$AQ$43:$AS$500,3),E684)</f>
        <v>3337.16</v>
      </c>
      <c r="F685" s="7">
        <f t="shared" si="287"/>
        <v>40774</v>
      </c>
      <c r="G685" s="8">
        <f t="shared" si="275"/>
        <v>3.6994038846747124E-3</v>
      </c>
      <c r="H685" s="7">
        <f t="shared" si="288"/>
        <v>40806</v>
      </c>
      <c r="I685" s="7">
        <f t="shared" si="276"/>
        <v>40806</v>
      </c>
      <c r="J685" s="1">
        <f t="shared" si="289"/>
        <v>22</v>
      </c>
      <c r="K685" s="1">
        <f t="shared" si="277"/>
        <v>6</v>
      </c>
      <c r="L685" s="2">
        <f t="shared" si="278"/>
        <v>1.0010075700000001</v>
      </c>
      <c r="M685" s="10">
        <f t="shared" si="297"/>
        <v>1.00159961</v>
      </c>
      <c r="N685" s="10">
        <f t="shared" si="294"/>
        <v>1.1135463053248988</v>
      </c>
      <c r="O685" s="2">
        <f t="shared" si="296"/>
        <v>1.1146682800000001</v>
      </c>
      <c r="P685" s="2">
        <f t="shared" si="279"/>
        <v>309969.77471670997</v>
      </c>
      <c r="Q685" s="9">
        <f t="shared" si="273"/>
        <v>0</v>
      </c>
      <c r="R685" s="4">
        <f t="shared" si="280"/>
        <v>0</v>
      </c>
      <c r="S685" s="59">
        <f t="shared" si="281"/>
        <v>0</v>
      </c>
      <c r="T685" s="8">
        <f t="shared" si="290"/>
        <v>6.8500000000000005E-2</v>
      </c>
      <c r="U685" s="9">
        <f t="shared" si="291"/>
        <v>215</v>
      </c>
      <c r="V685" s="9">
        <v>252</v>
      </c>
      <c r="W685" s="10">
        <f t="shared" si="282"/>
        <v>1.058155991</v>
      </c>
      <c r="X685" s="2">
        <f t="shared" si="283"/>
        <v>18026.599428689999</v>
      </c>
      <c r="Y685" s="2">
        <v>0</v>
      </c>
      <c r="Z685" s="3">
        <f t="shared" si="295"/>
        <v>0</v>
      </c>
      <c r="AA685" s="1" t="str">
        <f t="shared" si="292"/>
        <v>A+J=</v>
      </c>
      <c r="AB685" s="7">
        <f t="shared" si="293"/>
        <v>40836</v>
      </c>
      <c r="AC685" s="5"/>
      <c r="AD685" s="1"/>
      <c r="AE685" s="7"/>
      <c r="AF685" s="1"/>
      <c r="AG685" s="1"/>
      <c r="AH685" s="1"/>
      <c r="AI685" s="1"/>
      <c r="AJ685" s="4"/>
      <c r="AK685" s="1"/>
      <c r="AL685" s="1"/>
      <c r="AM685" s="1"/>
      <c r="AN685" s="1"/>
      <c r="AO685" s="1"/>
    </row>
    <row r="686" spans="1:41" x14ac:dyDescent="0.2">
      <c r="A686" s="118">
        <f t="shared" si="284"/>
        <v>40782</v>
      </c>
      <c r="B686" s="2">
        <f t="shared" si="274"/>
        <v>328137.69477894</v>
      </c>
      <c r="C686" s="2">
        <f t="shared" si="285"/>
        <v>278082.52937521</v>
      </c>
      <c r="D686" s="50">
        <f t="shared" si="286"/>
        <v>3324.86</v>
      </c>
      <c r="E686" s="3">
        <f>IF(K686=1,VLOOKUP(A685,[1]Plan1!$AQ$43:$AS$500,3),E685)</f>
        <v>3337.16</v>
      </c>
      <c r="F686" s="7">
        <f t="shared" si="287"/>
        <v>40774</v>
      </c>
      <c r="G686" s="8">
        <f t="shared" si="275"/>
        <v>3.6994038846747124E-3</v>
      </c>
      <c r="H686" s="7">
        <f t="shared" si="288"/>
        <v>40806</v>
      </c>
      <c r="I686" s="7">
        <f t="shared" si="276"/>
        <v>40806</v>
      </c>
      <c r="J686" s="1">
        <f t="shared" si="289"/>
        <v>22</v>
      </c>
      <c r="K686" s="1">
        <f t="shared" si="277"/>
        <v>7</v>
      </c>
      <c r="L686" s="2">
        <f t="shared" si="278"/>
        <v>1.0011756000000001</v>
      </c>
      <c r="M686" s="10">
        <f t="shared" si="297"/>
        <v>1.00159961</v>
      </c>
      <c r="N686" s="10">
        <f t="shared" si="294"/>
        <v>1.1135463053248988</v>
      </c>
      <c r="O686" s="2">
        <f t="shared" si="296"/>
        <v>1.11485539</v>
      </c>
      <c r="P686" s="2">
        <f t="shared" si="279"/>
        <v>310021.80673878</v>
      </c>
      <c r="Q686" s="9">
        <f t="shared" si="273"/>
        <v>0</v>
      </c>
      <c r="R686" s="4">
        <f t="shared" si="280"/>
        <v>0</v>
      </c>
      <c r="S686" s="59">
        <f t="shared" si="281"/>
        <v>0</v>
      </c>
      <c r="T686" s="8">
        <f t="shared" si="290"/>
        <v>6.8500000000000005E-2</v>
      </c>
      <c r="U686" s="9">
        <f t="shared" si="291"/>
        <v>216</v>
      </c>
      <c r="V686" s="9">
        <v>252</v>
      </c>
      <c r="W686" s="10">
        <f t="shared" si="282"/>
        <v>1.058434238</v>
      </c>
      <c r="X686" s="2">
        <f t="shared" si="283"/>
        <v>18115.88804016</v>
      </c>
      <c r="Y686" s="2">
        <v>0</v>
      </c>
      <c r="Z686" s="3">
        <f t="shared" si="295"/>
        <v>0</v>
      </c>
      <c r="AA686" s="1" t="str">
        <f t="shared" si="292"/>
        <v>A+J=</v>
      </c>
      <c r="AB686" s="7">
        <f t="shared" si="293"/>
        <v>40836</v>
      </c>
      <c r="AC686" s="5"/>
      <c r="AD686" s="1"/>
      <c r="AE686" s="7"/>
      <c r="AF686" s="1"/>
      <c r="AG686" s="1"/>
      <c r="AH686" s="1"/>
      <c r="AI686" s="1"/>
      <c r="AJ686" s="4"/>
      <c r="AK686" s="1"/>
      <c r="AL686" s="1"/>
      <c r="AM686" s="1"/>
      <c r="AN686" s="1"/>
      <c r="AO686" s="1"/>
    </row>
    <row r="687" spans="1:41" x14ac:dyDescent="0.2">
      <c r="A687" s="118">
        <f t="shared" si="284"/>
        <v>40783</v>
      </c>
      <c r="B687" s="2">
        <f t="shared" si="274"/>
        <v>328137.69477894</v>
      </c>
      <c r="C687" s="2">
        <f t="shared" si="285"/>
        <v>278082.52937521</v>
      </c>
      <c r="D687" s="50">
        <f t="shared" si="286"/>
        <v>3324.86</v>
      </c>
      <c r="E687" s="3">
        <f>IF(K687=1,VLOOKUP(A686,[1]Plan1!$AQ$43:$AS$500,3),E686)</f>
        <v>3337.16</v>
      </c>
      <c r="F687" s="7">
        <f t="shared" si="287"/>
        <v>40774</v>
      </c>
      <c r="G687" s="8">
        <f t="shared" si="275"/>
        <v>3.6994038846747124E-3</v>
      </c>
      <c r="H687" s="7">
        <f t="shared" si="288"/>
        <v>40806</v>
      </c>
      <c r="I687" s="7">
        <f t="shared" si="276"/>
        <v>40806</v>
      </c>
      <c r="J687" s="1">
        <f t="shared" si="289"/>
        <v>22</v>
      </c>
      <c r="K687" s="1">
        <f t="shared" si="277"/>
        <v>7</v>
      </c>
      <c r="L687" s="2">
        <f t="shared" si="278"/>
        <v>1.0011756000000001</v>
      </c>
      <c r="M687" s="10">
        <f t="shared" si="297"/>
        <v>1.00159961</v>
      </c>
      <c r="N687" s="10">
        <f t="shared" si="294"/>
        <v>1.1135463053248988</v>
      </c>
      <c r="O687" s="2">
        <f t="shared" si="296"/>
        <v>1.11485539</v>
      </c>
      <c r="P687" s="2">
        <f t="shared" si="279"/>
        <v>310021.80673878</v>
      </c>
      <c r="Q687" s="9">
        <f t="shared" si="273"/>
        <v>0</v>
      </c>
      <c r="R687" s="4">
        <f t="shared" si="280"/>
        <v>0</v>
      </c>
      <c r="S687" s="59">
        <f t="shared" si="281"/>
        <v>0</v>
      </c>
      <c r="T687" s="8">
        <f t="shared" si="290"/>
        <v>6.8500000000000005E-2</v>
      </c>
      <c r="U687" s="9">
        <f t="shared" si="291"/>
        <v>216</v>
      </c>
      <c r="V687" s="9">
        <v>252</v>
      </c>
      <c r="W687" s="10">
        <f t="shared" si="282"/>
        <v>1.058434238</v>
      </c>
      <c r="X687" s="2">
        <f t="shared" si="283"/>
        <v>18115.88804016</v>
      </c>
      <c r="Y687" s="2">
        <v>0</v>
      </c>
      <c r="Z687" s="3">
        <f t="shared" si="295"/>
        <v>0</v>
      </c>
      <c r="AA687" s="1" t="str">
        <f t="shared" si="292"/>
        <v>A+J=</v>
      </c>
      <c r="AB687" s="7">
        <f t="shared" si="293"/>
        <v>40836</v>
      </c>
      <c r="AC687" s="5"/>
      <c r="AD687" s="1"/>
      <c r="AE687" s="7"/>
      <c r="AF687" s="1"/>
      <c r="AG687" s="1"/>
      <c r="AH687" s="1"/>
      <c r="AI687" s="1"/>
      <c r="AJ687" s="4"/>
      <c r="AK687" s="1"/>
      <c r="AL687" s="1"/>
      <c r="AM687" s="1"/>
      <c r="AN687" s="1"/>
      <c r="AO687" s="1"/>
    </row>
    <row r="688" spans="1:41" x14ac:dyDescent="0.2">
      <c r="A688" s="118">
        <f t="shared" si="284"/>
        <v>40784</v>
      </c>
      <c r="B688" s="2">
        <f t="shared" si="274"/>
        <v>328137.69477894</v>
      </c>
      <c r="C688" s="2">
        <f t="shared" si="285"/>
        <v>278082.52937521</v>
      </c>
      <c r="D688" s="50">
        <f t="shared" si="286"/>
        <v>3324.86</v>
      </c>
      <c r="E688" s="3">
        <f>IF(K688=1,VLOOKUP(A687,[1]Plan1!$AQ$43:$AS$500,3),E687)</f>
        <v>3337.16</v>
      </c>
      <c r="F688" s="7">
        <f t="shared" si="287"/>
        <v>40774</v>
      </c>
      <c r="G688" s="8">
        <f t="shared" si="275"/>
        <v>3.6994038846747124E-3</v>
      </c>
      <c r="H688" s="7">
        <f t="shared" si="288"/>
        <v>40806</v>
      </c>
      <c r="I688" s="7">
        <f t="shared" si="276"/>
        <v>40806</v>
      </c>
      <c r="J688" s="1">
        <f t="shared" si="289"/>
        <v>22</v>
      </c>
      <c r="K688" s="1">
        <f t="shared" si="277"/>
        <v>7</v>
      </c>
      <c r="L688" s="2">
        <f t="shared" si="278"/>
        <v>1.0011756000000001</v>
      </c>
      <c r="M688" s="10">
        <f t="shared" si="297"/>
        <v>1.00159961</v>
      </c>
      <c r="N688" s="10">
        <f t="shared" si="294"/>
        <v>1.1135463053248988</v>
      </c>
      <c r="O688" s="2">
        <f t="shared" si="296"/>
        <v>1.11485539</v>
      </c>
      <c r="P688" s="2">
        <f t="shared" si="279"/>
        <v>310021.80673878</v>
      </c>
      <c r="Q688" s="9">
        <f t="shared" si="273"/>
        <v>0</v>
      </c>
      <c r="R688" s="4">
        <f t="shared" si="280"/>
        <v>0</v>
      </c>
      <c r="S688" s="59">
        <f t="shared" si="281"/>
        <v>0</v>
      </c>
      <c r="T688" s="8">
        <f t="shared" si="290"/>
        <v>6.8500000000000005E-2</v>
      </c>
      <c r="U688" s="9">
        <f t="shared" si="291"/>
        <v>216</v>
      </c>
      <c r="V688" s="9">
        <v>252</v>
      </c>
      <c r="W688" s="10">
        <f t="shared" si="282"/>
        <v>1.058434238</v>
      </c>
      <c r="X688" s="2">
        <f t="shared" si="283"/>
        <v>18115.88804016</v>
      </c>
      <c r="Y688" s="2">
        <v>0</v>
      </c>
      <c r="Z688" s="3">
        <f t="shared" si="295"/>
        <v>0</v>
      </c>
      <c r="AA688" s="1" t="str">
        <f t="shared" si="292"/>
        <v>A+J=</v>
      </c>
      <c r="AB688" s="7">
        <f t="shared" si="293"/>
        <v>40836</v>
      </c>
      <c r="AC688" s="5"/>
      <c r="AD688" s="1"/>
      <c r="AE688" s="7"/>
      <c r="AF688" s="1"/>
      <c r="AG688" s="1"/>
      <c r="AH688" s="1"/>
      <c r="AI688" s="1"/>
      <c r="AJ688" s="4"/>
      <c r="AK688" s="1"/>
      <c r="AL688" s="1"/>
      <c r="AM688" s="1"/>
      <c r="AN688" s="1"/>
      <c r="AO688" s="1"/>
    </row>
    <row r="689" spans="1:41" x14ac:dyDescent="0.2">
      <c r="A689" s="118">
        <f t="shared" si="284"/>
        <v>40785</v>
      </c>
      <c r="B689" s="2">
        <f t="shared" si="274"/>
        <v>328279.07289155998</v>
      </c>
      <c r="C689" s="2">
        <f t="shared" si="285"/>
        <v>278082.52937521</v>
      </c>
      <c r="D689" s="50">
        <f t="shared" si="286"/>
        <v>3324.86</v>
      </c>
      <c r="E689" s="3">
        <f>IF(K689=1,VLOOKUP(A688,[1]Plan1!$AQ$43:$AS$500,3),E688)</f>
        <v>3337.16</v>
      </c>
      <c r="F689" s="7">
        <f t="shared" si="287"/>
        <v>40774</v>
      </c>
      <c r="G689" s="8">
        <f t="shared" si="275"/>
        <v>3.6994038846747124E-3</v>
      </c>
      <c r="H689" s="7">
        <f t="shared" si="288"/>
        <v>40806</v>
      </c>
      <c r="I689" s="7">
        <f t="shared" si="276"/>
        <v>40806</v>
      </c>
      <c r="J689" s="1">
        <f t="shared" si="289"/>
        <v>22</v>
      </c>
      <c r="K689" s="1">
        <f t="shared" si="277"/>
        <v>8</v>
      </c>
      <c r="L689" s="2">
        <f t="shared" si="278"/>
        <v>1.0013436499999999</v>
      </c>
      <c r="M689" s="10">
        <f t="shared" si="297"/>
        <v>1.00159961</v>
      </c>
      <c r="N689" s="10">
        <f t="shared" si="294"/>
        <v>1.1135463053248988</v>
      </c>
      <c r="O689" s="2">
        <f t="shared" si="296"/>
        <v>1.11504252</v>
      </c>
      <c r="P689" s="2">
        <f t="shared" si="279"/>
        <v>310073.84432249999</v>
      </c>
      <c r="Q689" s="9">
        <f t="shared" si="273"/>
        <v>0</v>
      </c>
      <c r="R689" s="4">
        <f t="shared" si="280"/>
        <v>0</v>
      </c>
      <c r="S689" s="59">
        <f t="shared" si="281"/>
        <v>0</v>
      </c>
      <c r="T689" s="8">
        <f t="shared" si="290"/>
        <v>6.8500000000000005E-2</v>
      </c>
      <c r="U689" s="9">
        <f t="shared" si="291"/>
        <v>217</v>
      </c>
      <c r="V689" s="9">
        <v>252</v>
      </c>
      <c r="W689" s="10">
        <f t="shared" si="282"/>
        <v>1.0587125580000001</v>
      </c>
      <c r="X689" s="2">
        <f t="shared" si="283"/>
        <v>18205.22856906</v>
      </c>
      <c r="Y689" s="2">
        <v>0</v>
      </c>
      <c r="Z689" s="3">
        <f t="shared" si="295"/>
        <v>0</v>
      </c>
      <c r="AA689" s="1" t="str">
        <f t="shared" si="292"/>
        <v>A+J=</v>
      </c>
      <c r="AB689" s="7">
        <f t="shared" si="293"/>
        <v>40836</v>
      </c>
      <c r="AC689" s="5"/>
      <c r="AD689" s="1"/>
      <c r="AE689" s="7"/>
      <c r="AF689" s="1"/>
      <c r="AG689" s="1"/>
      <c r="AH689" s="1"/>
      <c r="AI689" s="1"/>
      <c r="AJ689" s="4"/>
      <c r="AK689" s="1"/>
      <c r="AL689" s="1"/>
      <c r="AM689" s="1"/>
      <c r="AN689" s="1"/>
      <c r="AO689" s="1"/>
    </row>
    <row r="690" spans="1:41" x14ac:dyDescent="0.2">
      <c r="A690" s="118">
        <f t="shared" si="284"/>
        <v>40786</v>
      </c>
      <c r="B690" s="2">
        <f t="shared" si="274"/>
        <v>328420.51438906003</v>
      </c>
      <c r="C690" s="2">
        <f t="shared" si="285"/>
        <v>278082.52937521</v>
      </c>
      <c r="D690" s="50">
        <f t="shared" si="286"/>
        <v>3324.86</v>
      </c>
      <c r="E690" s="3">
        <f>IF(K690=1,VLOOKUP(A689,[1]Plan1!$AQ$43:$AS$500,3),E689)</f>
        <v>3337.16</v>
      </c>
      <c r="F690" s="7">
        <f t="shared" si="287"/>
        <v>40774</v>
      </c>
      <c r="G690" s="8">
        <f t="shared" si="275"/>
        <v>3.6994038846747124E-3</v>
      </c>
      <c r="H690" s="7">
        <f t="shared" si="288"/>
        <v>40806</v>
      </c>
      <c r="I690" s="7">
        <f t="shared" si="276"/>
        <v>40806</v>
      </c>
      <c r="J690" s="1">
        <f t="shared" si="289"/>
        <v>22</v>
      </c>
      <c r="K690" s="1">
        <f t="shared" si="277"/>
        <v>9</v>
      </c>
      <c r="L690" s="2">
        <f t="shared" si="278"/>
        <v>1.00151174</v>
      </c>
      <c r="M690" s="10">
        <f t="shared" si="297"/>
        <v>1.00159961</v>
      </c>
      <c r="N690" s="10">
        <f t="shared" si="294"/>
        <v>1.1135463053248988</v>
      </c>
      <c r="O690" s="2">
        <f t="shared" si="296"/>
        <v>1.1152296900000001</v>
      </c>
      <c r="P690" s="2">
        <f t="shared" si="279"/>
        <v>310125.89302953001</v>
      </c>
      <c r="Q690" s="9">
        <f t="shared" si="273"/>
        <v>0</v>
      </c>
      <c r="R690" s="4">
        <f t="shared" si="280"/>
        <v>0</v>
      </c>
      <c r="S690" s="59">
        <f t="shared" si="281"/>
        <v>0</v>
      </c>
      <c r="T690" s="8">
        <f t="shared" si="290"/>
        <v>6.8500000000000005E-2</v>
      </c>
      <c r="U690" s="9">
        <f t="shared" si="291"/>
        <v>218</v>
      </c>
      <c r="V690" s="9">
        <v>252</v>
      </c>
      <c r="W690" s="10">
        <f t="shared" si="282"/>
        <v>1.058990951</v>
      </c>
      <c r="X690" s="2">
        <f t="shared" si="283"/>
        <v>18294.62135953</v>
      </c>
      <c r="Y690" s="2">
        <v>0</v>
      </c>
      <c r="Z690" s="3">
        <f t="shared" si="295"/>
        <v>0</v>
      </c>
      <c r="AA690" s="1" t="str">
        <f t="shared" si="292"/>
        <v>A+J=</v>
      </c>
      <c r="AB690" s="7">
        <f t="shared" si="293"/>
        <v>40836</v>
      </c>
      <c r="AC690" s="5"/>
      <c r="AD690" s="1"/>
      <c r="AE690" s="7"/>
      <c r="AF690" s="1"/>
      <c r="AG690" s="1"/>
      <c r="AH690" s="1"/>
      <c r="AI690" s="1"/>
      <c r="AJ690" s="4"/>
      <c r="AK690" s="1"/>
      <c r="AL690" s="1"/>
      <c r="AM690" s="1"/>
      <c r="AN690" s="1"/>
      <c r="AO690" s="1"/>
    </row>
    <row r="691" spans="1:41" x14ac:dyDescent="0.2">
      <c r="A691" s="118">
        <f t="shared" si="284"/>
        <v>40787</v>
      </c>
      <c r="B691" s="2">
        <f t="shared" si="274"/>
        <v>328562.01634646003</v>
      </c>
      <c r="C691" s="2">
        <f t="shared" si="285"/>
        <v>278082.52937521</v>
      </c>
      <c r="D691" s="50">
        <f t="shared" si="286"/>
        <v>3324.86</v>
      </c>
      <c r="E691" s="3">
        <f>IF(K691=1,VLOOKUP(A690,[1]Plan1!$AQ$43:$AS$500,3),E690)</f>
        <v>3337.16</v>
      </c>
      <c r="F691" s="7">
        <f t="shared" si="287"/>
        <v>40774</v>
      </c>
      <c r="G691" s="8">
        <f t="shared" si="275"/>
        <v>3.6994038846747124E-3</v>
      </c>
      <c r="H691" s="7">
        <f t="shared" si="288"/>
        <v>40806</v>
      </c>
      <c r="I691" s="7">
        <f t="shared" si="276"/>
        <v>40806</v>
      </c>
      <c r="J691" s="1">
        <f t="shared" si="289"/>
        <v>22</v>
      </c>
      <c r="K691" s="1">
        <f t="shared" si="277"/>
        <v>10</v>
      </c>
      <c r="L691" s="2">
        <f t="shared" si="278"/>
        <v>1.0016798499999999</v>
      </c>
      <c r="M691" s="10">
        <f t="shared" si="297"/>
        <v>1.00159961</v>
      </c>
      <c r="N691" s="10">
        <f t="shared" si="294"/>
        <v>1.1135463053248988</v>
      </c>
      <c r="O691" s="2">
        <f t="shared" si="296"/>
        <v>1.1154168900000001</v>
      </c>
      <c r="P691" s="2">
        <f t="shared" si="279"/>
        <v>310177.95007903001</v>
      </c>
      <c r="Q691" s="9">
        <f t="shared" si="273"/>
        <v>0</v>
      </c>
      <c r="R691" s="4">
        <f t="shared" si="280"/>
        <v>0</v>
      </c>
      <c r="S691" s="59">
        <f t="shared" si="281"/>
        <v>0</v>
      </c>
      <c r="T691" s="8">
        <f t="shared" si="290"/>
        <v>6.8500000000000005E-2</v>
      </c>
      <c r="U691" s="9">
        <f t="shared" si="291"/>
        <v>219</v>
      </c>
      <c r="V691" s="9">
        <v>252</v>
      </c>
      <c r="W691" s="10">
        <f t="shared" si="282"/>
        <v>1.0592694170000001</v>
      </c>
      <c r="X691" s="2">
        <f t="shared" si="283"/>
        <v>18384.06626743</v>
      </c>
      <c r="Y691" s="2">
        <v>0</v>
      </c>
      <c r="Z691" s="3">
        <f t="shared" si="295"/>
        <v>0</v>
      </c>
      <c r="AA691" s="1" t="str">
        <f t="shared" si="292"/>
        <v>A+J=</v>
      </c>
      <c r="AB691" s="7">
        <f t="shared" si="293"/>
        <v>40836</v>
      </c>
      <c r="AC691" s="5"/>
      <c r="AD691" s="1"/>
      <c r="AE691" s="7"/>
      <c r="AF691" s="1"/>
      <c r="AG691" s="1"/>
      <c r="AH691" s="1"/>
      <c r="AI691" s="1"/>
      <c r="AJ691" s="4"/>
      <c r="AK691" s="1"/>
      <c r="AL691" s="1"/>
      <c r="AM691" s="1"/>
      <c r="AN691" s="1"/>
      <c r="AO691" s="1"/>
    </row>
    <row r="692" spans="1:41" x14ac:dyDescent="0.2">
      <c r="A692" s="118">
        <f t="shared" si="284"/>
        <v>40788</v>
      </c>
      <c r="B692" s="2">
        <f t="shared" si="274"/>
        <v>328703.57909237</v>
      </c>
      <c r="C692" s="2">
        <f t="shared" si="285"/>
        <v>278082.52937521</v>
      </c>
      <c r="D692" s="50">
        <f t="shared" si="286"/>
        <v>3324.86</v>
      </c>
      <c r="E692" s="3">
        <f>IF(K692=1,VLOOKUP(A691,[1]Plan1!$AQ$43:$AS$500,3),E691)</f>
        <v>3337.16</v>
      </c>
      <c r="F692" s="7">
        <f t="shared" si="287"/>
        <v>40774</v>
      </c>
      <c r="G692" s="8">
        <f t="shared" si="275"/>
        <v>3.6994038846747124E-3</v>
      </c>
      <c r="H692" s="7">
        <f t="shared" si="288"/>
        <v>40806</v>
      </c>
      <c r="I692" s="7">
        <f t="shared" si="276"/>
        <v>40806</v>
      </c>
      <c r="J692" s="1">
        <f t="shared" si="289"/>
        <v>22</v>
      </c>
      <c r="K692" s="1">
        <f t="shared" si="277"/>
        <v>11</v>
      </c>
      <c r="L692" s="2">
        <f t="shared" si="278"/>
        <v>1.0018479899999999</v>
      </c>
      <c r="M692" s="10">
        <f t="shared" si="297"/>
        <v>1.00159961</v>
      </c>
      <c r="N692" s="10">
        <f t="shared" si="294"/>
        <v>1.1135463053248988</v>
      </c>
      <c r="O692" s="2">
        <f t="shared" si="296"/>
        <v>1.11560412</v>
      </c>
      <c r="P692" s="2">
        <f t="shared" si="279"/>
        <v>310230.01547099999</v>
      </c>
      <c r="Q692" s="9">
        <f t="shared" si="273"/>
        <v>0</v>
      </c>
      <c r="R692" s="4">
        <f t="shared" si="280"/>
        <v>0</v>
      </c>
      <c r="S692" s="59">
        <f t="shared" si="281"/>
        <v>0</v>
      </c>
      <c r="T692" s="8">
        <f t="shared" si="290"/>
        <v>6.8500000000000005E-2</v>
      </c>
      <c r="U692" s="9">
        <f t="shared" si="291"/>
        <v>220</v>
      </c>
      <c r="V692" s="9">
        <v>252</v>
      </c>
      <c r="W692" s="10">
        <f t="shared" si="282"/>
        <v>1.0595479569999999</v>
      </c>
      <c r="X692" s="2">
        <f t="shared" si="283"/>
        <v>18473.563621370002</v>
      </c>
      <c r="Y692" s="2">
        <v>0</v>
      </c>
      <c r="Z692" s="3">
        <f t="shared" si="295"/>
        <v>0</v>
      </c>
      <c r="AA692" s="1" t="str">
        <f t="shared" si="292"/>
        <v>A+J=</v>
      </c>
      <c r="AB692" s="7">
        <f t="shared" si="293"/>
        <v>40836</v>
      </c>
      <c r="AC692" s="5"/>
      <c r="AD692" s="1"/>
      <c r="AE692" s="7"/>
      <c r="AF692" s="1"/>
      <c r="AG692" s="1"/>
      <c r="AH692" s="1"/>
      <c r="AI692" s="1"/>
      <c r="AJ692" s="4"/>
      <c r="AK692" s="1"/>
      <c r="AL692" s="1"/>
      <c r="AM692" s="1"/>
      <c r="AN692" s="1"/>
      <c r="AO692" s="1"/>
    </row>
    <row r="693" spans="1:41" x14ac:dyDescent="0.2">
      <c r="A693" s="118">
        <f t="shared" si="284"/>
        <v>40789</v>
      </c>
      <c r="B693" s="2">
        <f t="shared" si="274"/>
        <v>328845.20528224</v>
      </c>
      <c r="C693" s="2">
        <f t="shared" si="285"/>
        <v>278082.52937521</v>
      </c>
      <c r="D693" s="50">
        <f t="shared" si="286"/>
        <v>3324.86</v>
      </c>
      <c r="E693" s="3">
        <f>IF(K693=1,VLOOKUP(A692,[1]Plan1!$AQ$43:$AS$500,3),E692)</f>
        <v>3337.16</v>
      </c>
      <c r="F693" s="7">
        <f t="shared" si="287"/>
        <v>40774</v>
      </c>
      <c r="G693" s="8">
        <f t="shared" si="275"/>
        <v>3.6994038846747124E-3</v>
      </c>
      <c r="H693" s="7">
        <f t="shared" si="288"/>
        <v>40806</v>
      </c>
      <c r="I693" s="7">
        <f t="shared" si="276"/>
        <v>40806</v>
      </c>
      <c r="J693" s="1">
        <f t="shared" si="289"/>
        <v>22</v>
      </c>
      <c r="K693" s="1">
        <f t="shared" si="277"/>
        <v>12</v>
      </c>
      <c r="L693" s="2">
        <f t="shared" si="278"/>
        <v>1.0020161599999999</v>
      </c>
      <c r="M693" s="10">
        <f t="shared" si="297"/>
        <v>1.00159961</v>
      </c>
      <c r="N693" s="10">
        <f t="shared" si="294"/>
        <v>1.1135463053248988</v>
      </c>
      <c r="O693" s="2">
        <f t="shared" si="296"/>
        <v>1.11579139</v>
      </c>
      <c r="P693" s="2">
        <f t="shared" si="279"/>
        <v>310282.09198627999</v>
      </c>
      <c r="Q693" s="9">
        <f t="shared" si="273"/>
        <v>0</v>
      </c>
      <c r="R693" s="4">
        <f t="shared" si="280"/>
        <v>0</v>
      </c>
      <c r="S693" s="59">
        <f t="shared" si="281"/>
        <v>0</v>
      </c>
      <c r="T693" s="8">
        <f t="shared" si="290"/>
        <v>6.8500000000000005E-2</v>
      </c>
      <c r="U693" s="9">
        <f t="shared" si="291"/>
        <v>221</v>
      </c>
      <c r="V693" s="9">
        <v>252</v>
      </c>
      <c r="W693" s="10">
        <f t="shared" si="282"/>
        <v>1.05982657</v>
      </c>
      <c r="X693" s="2">
        <f t="shared" si="283"/>
        <v>18563.11329596</v>
      </c>
      <c r="Y693" s="2">
        <v>0</v>
      </c>
      <c r="Z693" s="3">
        <f t="shared" si="295"/>
        <v>0</v>
      </c>
      <c r="AA693" s="1" t="str">
        <f t="shared" si="292"/>
        <v>A+J=</v>
      </c>
      <c r="AB693" s="7">
        <f t="shared" si="293"/>
        <v>40836</v>
      </c>
      <c r="AC693" s="5"/>
      <c r="AD693" s="1"/>
      <c r="AE693" s="7"/>
      <c r="AF693" s="1"/>
      <c r="AG693" s="1"/>
      <c r="AH693" s="1"/>
      <c r="AI693" s="1"/>
      <c r="AJ693" s="4"/>
      <c r="AK693" s="1"/>
      <c r="AL693" s="1"/>
      <c r="AM693" s="1"/>
      <c r="AN693" s="1"/>
      <c r="AO693" s="1"/>
    </row>
    <row r="694" spans="1:41" x14ac:dyDescent="0.2">
      <c r="A694" s="118">
        <f t="shared" si="284"/>
        <v>40790</v>
      </c>
      <c r="B694" s="2">
        <f t="shared" si="274"/>
        <v>328845.20528224</v>
      </c>
      <c r="C694" s="2">
        <f t="shared" si="285"/>
        <v>278082.52937521</v>
      </c>
      <c r="D694" s="50">
        <f t="shared" si="286"/>
        <v>3324.86</v>
      </c>
      <c r="E694" s="3">
        <f>IF(K694=1,VLOOKUP(A693,[1]Plan1!$AQ$43:$AS$500,3),E693)</f>
        <v>3337.16</v>
      </c>
      <c r="F694" s="7">
        <f t="shared" si="287"/>
        <v>40774</v>
      </c>
      <c r="G694" s="8">
        <f t="shared" si="275"/>
        <v>3.6994038846747124E-3</v>
      </c>
      <c r="H694" s="7">
        <f t="shared" si="288"/>
        <v>40806</v>
      </c>
      <c r="I694" s="7">
        <f t="shared" si="276"/>
        <v>40806</v>
      </c>
      <c r="J694" s="1">
        <f t="shared" si="289"/>
        <v>22</v>
      </c>
      <c r="K694" s="1">
        <f t="shared" si="277"/>
        <v>12</v>
      </c>
      <c r="L694" s="2">
        <f t="shared" si="278"/>
        <v>1.0020161599999999</v>
      </c>
      <c r="M694" s="10">
        <f t="shared" si="297"/>
        <v>1.00159961</v>
      </c>
      <c r="N694" s="10">
        <f t="shared" si="294"/>
        <v>1.1135463053248988</v>
      </c>
      <c r="O694" s="2">
        <f t="shared" si="296"/>
        <v>1.11579139</v>
      </c>
      <c r="P694" s="2">
        <f t="shared" si="279"/>
        <v>310282.09198627999</v>
      </c>
      <c r="Q694" s="9">
        <f t="shared" si="273"/>
        <v>0</v>
      </c>
      <c r="R694" s="4">
        <f t="shared" si="280"/>
        <v>0</v>
      </c>
      <c r="S694" s="59">
        <f t="shared" si="281"/>
        <v>0</v>
      </c>
      <c r="T694" s="8">
        <f t="shared" si="290"/>
        <v>6.8500000000000005E-2</v>
      </c>
      <c r="U694" s="9">
        <f t="shared" si="291"/>
        <v>221</v>
      </c>
      <c r="V694" s="9">
        <v>252</v>
      </c>
      <c r="W694" s="10">
        <f t="shared" si="282"/>
        <v>1.05982657</v>
      </c>
      <c r="X694" s="2">
        <f t="shared" si="283"/>
        <v>18563.11329596</v>
      </c>
      <c r="Y694" s="2">
        <v>0</v>
      </c>
      <c r="Z694" s="3">
        <f t="shared" si="295"/>
        <v>0</v>
      </c>
      <c r="AA694" s="1" t="str">
        <f t="shared" si="292"/>
        <v>A+J=</v>
      </c>
      <c r="AB694" s="7">
        <f t="shared" si="293"/>
        <v>40836</v>
      </c>
      <c r="AC694" s="5"/>
      <c r="AD694" s="1"/>
      <c r="AE694" s="7"/>
      <c r="AF694" s="1"/>
      <c r="AG694" s="1"/>
      <c r="AH694" s="1"/>
      <c r="AI694" s="1"/>
      <c r="AJ694" s="4"/>
      <c r="AK694" s="1"/>
      <c r="AL694" s="1"/>
      <c r="AM694" s="1"/>
      <c r="AN694" s="1"/>
      <c r="AO694" s="1"/>
    </row>
    <row r="695" spans="1:41" x14ac:dyDescent="0.2">
      <c r="A695" s="118">
        <f t="shared" si="284"/>
        <v>40791</v>
      </c>
      <c r="B695" s="2">
        <f t="shared" si="274"/>
        <v>328845.20528224</v>
      </c>
      <c r="C695" s="2">
        <f t="shared" si="285"/>
        <v>278082.52937521</v>
      </c>
      <c r="D695" s="50">
        <f t="shared" si="286"/>
        <v>3324.86</v>
      </c>
      <c r="E695" s="3">
        <f>IF(K695=1,VLOOKUP(A694,[1]Plan1!$AQ$43:$AS$500,3),E694)</f>
        <v>3337.16</v>
      </c>
      <c r="F695" s="7">
        <f t="shared" si="287"/>
        <v>40774</v>
      </c>
      <c r="G695" s="8">
        <f t="shared" si="275"/>
        <v>3.6994038846747124E-3</v>
      </c>
      <c r="H695" s="7">
        <f t="shared" si="288"/>
        <v>40806</v>
      </c>
      <c r="I695" s="7">
        <f t="shared" si="276"/>
        <v>40806</v>
      </c>
      <c r="J695" s="1">
        <f t="shared" si="289"/>
        <v>22</v>
      </c>
      <c r="K695" s="1">
        <f t="shared" si="277"/>
        <v>12</v>
      </c>
      <c r="L695" s="2">
        <f t="shared" si="278"/>
        <v>1.0020161599999999</v>
      </c>
      <c r="M695" s="10">
        <f t="shared" si="297"/>
        <v>1.00159961</v>
      </c>
      <c r="N695" s="10">
        <f t="shared" si="294"/>
        <v>1.1135463053248988</v>
      </c>
      <c r="O695" s="2">
        <f t="shared" si="296"/>
        <v>1.11579139</v>
      </c>
      <c r="P695" s="2">
        <f t="shared" si="279"/>
        <v>310282.09198627999</v>
      </c>
      <c r="Q695" s="9">
        <f t="shared" si="273"/>
        <v>0</v>
      </c>
      <c r="R695" s="4">
        <f t="shared" si="280"/>
        <v>0</v>
      </c>
      <c r="S695" s="59">
        <f t="shared" si="281"/>
        <v>0</v>
      </c>
      <c r="T695" s="8">
        <f t="shared" si="290"/>
        <v>6.8500000000000005E-2</v>
      </c>
      <c r="U695" s="9">
        <f t="shared" si="291"/>
        <v>221</v>
      </c>
      <c r="V695" s="9">
        <v>252</v>
      </c>
      <c r="W695" s="10">
        <f t="shared" si="282"/>
        <v>1.05982657</v>
      </c>
      <c r="X695" s="2">
        <f t="shared" si="283"/>
        <v>18563.11329596</v>
      </c>
      <c r="Y695" s="2">
        <v>0</v>
      </c>
      <c r="Z695" s="3">
        <f t="shared" si="295"/>
        <v>0</v>
      </c>
      <c r="AA695" s="1" t="str">
        <f t="shared" si="292"/>
        <v>A+J=</v>
      </c>
      <c r="AB695" s="7">
        <f t="shared" si="293"/>
        <v>40836</v>
      </c>
      <c r="AC695" s="5"/>
      <c r="AD695" s="1"/>
      <c r="AE695" s="7"/>
      <c r="AF695" s="1"/>
      <c r="AG695" s="1"/>
      <c r="AH695" s="1"/>
      <c r="AI695" s="1"/>
      <c r="AJ695" s="4"/>
      <c r="AK695" s="1"/>
      <c r="AL695" s="1"/>
      <c r="AM695" s="1"/>
      <c r="AN695" s="1"/>
      <c r="AO695" s="1"/>
    </row>
    <row r="696" spans="1:41" x14ac:dyDescent="0.2">
      <c r="A696" s="118">
        <f t="shared" si="284"/>
        <v>40792</v>
      </c>
      <c r="B696" s="2">
        <f t="shared" si="274"/>
        <v>328986.89198878</v>
      </c>
      <c r="C696" s="2">
        <f t="shared" si="285"/>
        <v>278082.52937521</v>
      </c>
      <c r="D696" s="50">
        <f t="shared" si="286"/>
        <v>3324.86</v>
      </c>
      <c r="E696" s="3">
        <f>IF(K696=1,VLOOKUP(A695,[1]Plan1!$AQ$43:$AS$500,3),E695)</f>
        <v>3337.16</v>
      </c>
      <c r="F696" s="7">
        <f t="shared" si="287"/>
        <v>40774</v>
      </c>
      <c r="G696" s="8">
        <f t="shared" si="275"/>
        <v>3.6994038846747124E-3</v>
      </c>
      <c r="H696" s="7">
        <f t="shared" si="288"/>
        <v>40806</v>
      </c>
      <c r="I696" s="7">
        <f t="shared" si="276"/>
        <v>40806</v>
      </c>
      <c r="J696" s="1">
        <f t="shared" si="289"/>
        <v>22</v>
      </c>
      <c r="K696" s="1">
        <f t="shared" si="277"/>
        <v>13</v>
      </c>
      <c r="L696" s="2">
        <f t="shared" si="278"/>
        <v>1.00218436</v>
      </c>
      <c r="M696" s="10">
        <f t="shared" si="297"/>
        <v>1.00159961</v>
      </c>
      <c r="N696" s="10">
        <f t="shared" si="294"/>
        <v>1.1135463053248988</v>
      </c>
      <c r="O696" s="2">
        <f t="shared" si="296"/>
        <v>1.1159786899999999</v>
      </c>
      <c r="P696" s="2">
        <f t="shared" si="279"/>
        <v>310334.17684402998</v>
      </c>
      <c r="Q696" s="9">
        <f t="shared" si="273"/>
        <v>0</v>
      </c>
      <c r="R696" s="4">
        <f t="shared" si="280"/>
        <v>0</v>
      </c>
      <c r="S696" s="59">
        <f t="shared" si="281"/>
        <v>0</v>
      </c>
      <c r="T696" s="8">
        <f t="shared" si="290"/>
        <v>6.8500000000000005E-2</v>
      </c>
      <c r="U696" s="9">
        <f t="shared" si="291"/>
        <v>222</v>
      </c>
      <c r="V696" s="9">
        <v>252</v>
      </c>
      <c r="W696" s="10">
        <f t="shared" si="282"/>
        <v>1.0601052559999999</v>
      </c>
      <c r="X696" s="2">
        <f t="shared" si="283"/>
        <v>18652.71514475</v>
      </c>
      <c r="Y696" s="2">
        <v>0</v>
      </c>
      <c r="Z696" s="3">
        <f t="shared" si="295"/>
        <v>0</v>
      </c>
      <c r="AA696" s="1" t="str">
        <f t="shared" si="292"/>
        <v>A+J=</v>
      </c>
      <c r="AB696" s="7">
        <f t="shared" si="293"/>
        <v>40836</v>
      </c>
      <c r="AC696" s="5"/>
      <c r="AD696" s="1"/>
      <c r="AE696" s="7"/>
      <c r="AF696" s="1"/>
      <c r="AG696" s="1"/>
      <c r="AH696" s="1"/>
      <c r="AI696" s="1"/>
      <c r="AJ696" s="4"/>
      <c r="AK696" s="1"/>
      <c r="AL696" s="1"/>
      <c r="AM696" s="1"/>
      <c r="AN696" s="1"/>
      <c r="AO696" s="1"/>
    </row>
    <row r="697" spans="1:41" x14ac:dyDescent="0.2">
      <c r="A697" s="118">
        <f t="shared" si="284"/>
        <v>40793</v>
      </c>
      <c r="B697" s="2">
        <f t="shared" si="274"/>
        <v>329128.63628164999</v>
      </c>
      <c r="C697" s="2">
        <f t="shared" si="285"/>
        <v>278082.52937521</v>
      </c>
      <c r="D697" s="50">
        <f t="shared" si="286"/>
        <v>3324.86</v>
      </c>
      <c r="E697" s="3">
        <f>IF(K697=1,VLOOKUP(A696,[1]Plan1!$AQ$43:$AS$500,3),E696)</f>
        <v>3337.16</v>
      </c>
      <c r="F697" s="7">
        <f t="shared" si="287"/>
        <v>40774</v>
      </c>
      <c r="G697" s="8">
        <f t="shared" si="275"/>
        <v>3.6994038846747124E-3</v>
      </c>
      <c r="H697" s="7">
        <f t="shared" si="288"/>
        <v>40806</v>
      </c>
      <c r="I697" s="7">
        <f t="shared" si="276"/>
        <v>40806</v>
      </c>
      <c r="J697" s="1">
        <f t="shared" si="289"/>
        <v>22</v>
      </c>
      <c r="K697" s="1">
        <f t="shared" si="277"/>
        <v>14</v>
      </c>
      <c r="L697" s="2">
        <f t="shared" si="278"/>
        <v>1.0023525799999999</v>
      </c>
      <c r="M697" s="10">
        <f t="shared" si="297"/>
        <v>1.00159961</v>
      </c>
      <c r="N697" s="10">
        <f t="shared" si="294"/>
        <v>1.1135463053248988</v>
      </c>
      <c r="O697" s="2">
        <f t="shared" si="296"/>
        <v>1.1161660099999999</v>
      </c>
      <c r="P697" s="2">
        <f t="shared" si="279"/>
        <v>310386.26726343</v>
      </c>
      <c r="Q697" s="9">
        <f t="shared" si="273"/>
        <v>0</v>
      </c>
      <c r="R697" s="4">
        <f t="shared" si="280"/>
        <v>0</v>
      </c>
      <c r="S697" s="59">
        <f t="shared" si="281"/>
        <v>0</v>
      </c>
      <c r="T697" s="8">
        <f t="shared" si="290"/>
        <v>6.8500000000000005E-2</v>
      </c>
      <c r="U697" s="9">
        <f t="shared" si="291"/>
        <v>223</v>
      </c>
      <c r="V697" s="9">
        <v>252</v>
      </c>
      <c r="W697" s="10">
        <f t="shared" si="282"/>
        <v>1.0603840149999999</v>
      </c>
      <c r="X697" s="2">
        <f t="shared" si="283"/>
        <v>18742.369018220001</v>
      </c>
      <c r="Y697" s="2">
        <v>0</v>
      </c>
      <c r="Z697" s="3">
        <f t="shared" si="295"/>
        <v>0</v>
      </c>
      <c r="AA697" s="1" t="str">
        <f t="shared" si="292"/>
        <v>A+J=</v>
      </c>
      <c r="AB697" s="7">
        <f t="shared" si="293"/>
        <v>40836</v>
      </c>
      <c r="AC697" s="5"/>
      <c r="AD697" s="1"/>
      <c r="AE697" s="7"/>
      <c r="AF697" s="1"/>
      <c r="AG697" s="1"/>
      <c r="AH697" s="1"/>
      <c r="AI697" s="1"/>
      <c r="AJ697" s="4"/>
      <c r="AK697" s="1"/>
      <c r="AL697" s="1"/>
      <c r="AM697" s="1"/>
      <c r="AN697" s="1"/>
      <c r="AO697" s="1"/>
    </row>
    <row r="698" spans="1:41" x14ac:dyDescent="0.2">
      <c r="A698" s="118">
        <f t="shared" si="284"/>
        <v>40794</v>
      </c>
      <c r="B698" s="2">
        <f t="shared" si="274"/>
        <v>329128.63628164999</v>
      </c>
      <c r="C698" s="2">
        <f t="shared" si="285"/>
        <v>278082.52937521</v>
      </c>
      <c r="D698" s="50">
        <f t="shared" si="286"/>
        <v>3324.86</v>
      </c>
      <c r="E698" s="3">
        <f>IF(K698=1,VLOOKUP(A697,[1]Plan1!$AQ$43:$AS$500,3),E697)</f>
        <v>3337.16</v>
      </c>
      <c r="F698" s="7">
        <f t="shared" si="287"/>
        <v>40774</v>
      </c>
      <c r="G698" s="8">
        <f t="shared" si="275"/>
        <v>3.6994038846747124E-3</v>
      </c>
      <c r="H698" s="7">
        <f t="shared" si="288"/>
        <v>40806</v>
      </c>
      <c r="I698" s="7">
        <f t="shared" si="276"/>
        <v>40806</v>
      </c>
      <c r="J698" s="1">
        <f t="shared" si="289"/>
        <v>22</v>
      </c>
      <c r="K698" s="1">
        <f t="shared" si="277"/>
        <v>14</v>
      </c>
      <c r="L698" s="2">
        <f t="shared" si="278"/>
        <v>1.0023525799999999</v>
      </c>
      <c r="M698" s="10">
        <f t="shared" si="297"/>
        <v>1.00159961</v>
      </c>
      <c r="N698" s="10">
        <f t="shared" si="294"/>
        <v>1.1135463053248988</v>
      </c>
      <c r="O698" s="2">
        <f t="shared" si="296"/>
        <v>1.1161660099999999</v>
      </c>
      <c r="P698" s="2">
        <f t="shared" si="279"/>
        <v>310386.26726343</v>
      </c>
      <c r="Q698" s="9">
        <f t="shared" si="273"/>
        <v>0</v>
      </c>
      <c r="R698" s="4">
        <f t="shared" si="280"/>
        <v>0</v>
      </c>
      <c r="S698" s="59">
        <f t="shared" si="281"/>
        <v>0</v>
      </c>
      <c r="T698" s="8">
        <f t="shared" si="290"/>
        <v>6.8500000000000005E-2</v>
      </c>
      <c r="U698" s="9">
        <f t="shared" si="291"/>
        <v>223</v>
      </c>
      <c r="V698" s="9">
        <v>252</v>
      </c>
      <c r="W698" s="10">
        <f t="shared" si="282"/>
        <v>1.0603840149999999</v>
      </c>
      <c r="X698" s="2">
        <f t="shared" si="283"/>
        <v>18742.369018220001</v>
      </c>
      <c r="Y698" s="2">
        <v>0</v>
      </c>
      <c r="Z698" s="3">
        <f t="shared" si="295"/>
        <v>0</v>
      </c>
      <c r="AA698" s="1" t="str">
        <f t="shared" si="292"/>
        <v>A+J=</v>
      </c>
      <c r="AB698" s="7">
        <f t="shared" si="293"/>
        <v>40836</v>
      </c>
      <c r="AC698" s="5"/>
      <c r="AD698" s="1"/>
      <c r="AE698" s="7"/>
      <c r="AF698" s="1"/>
      <c r="AG698" s="1"/>
      <c r="AH698" s="1"/>
      <c r="AI698" s="1"/>
      <c r="AJ698" s="4"/>
      <c r="AK698" s="1"/>
      <c r="AL698" s="1"/>
      <c r="AM698" s="1"/>
      <c r="AN698" s="1"/>
      <c r="AO698" s="1"/>
    </row>
    <row r="699" spans="1:41" x14ac:dyDescent="0.2">
      <c r="A699" s="118">
        <f t="shared" si="284"/>
        <v>40795</v>
      </c>
      <c r="B699" s="2">
        <f t="shared" si="274"/>
        <v>329270.44143687002</v>
      </c>
      <c r="C699" s="2">
        <f t="shared" si="285"/>
        <v>278082.52937521</v>
      </c>
      <c r="D699" s="50">
        <f t="shared" si="286"/>
        <v>3324.86</v>
      </c>
      <c r="E699" s="3">
        <f>IF(K699=1,VLOOKUP(A698,[1]Plan1!$AQ$43:$AS$500,3),E698)</f>
        <v>3337.16</v>
      </c>
      <c r="F699" s="7">
        <f t="shared" si="287"/>
        <v>40774</v>
      </c>
      <c r="G699" s="8">
        <f t="shared" si="275"/>
        <v>3.6994038846747124E-3</v>
      </c>
      <c r="H699" s="7">
        <f t="shared" si="288"/>
        <v>40806</v>
      </c>
      <c r="I699" s="7">
        <f t="shared" si="276"/>
        <v>40806</v>
      </c>
      <c r="J699" s="1">
        <f t="shared" si="289"/>
        <v>22</v>
      </c>
      <c r="K699" s="1">
        <f t="shared" si="277"/>
        <v>15</v>
      </c>
      <c r="L699" s="2">
        <f t="shared" si="278"/>
        <v>1.0025208299999999</v>
      </c>
      <c r="M699" s="10">
        <f t="shared" si="297"/>
        <v>1.00159961</v>
      </c>
      <c r="N699" s="10">
        <f t="shared" si="294"/>
        <v>1.1135463053248988</v>
      </c>
      <c r="O699" s="2">
        <f t="shared" si="296"/>
        <v>1.11635336</v>
      </c>
      <c r="P699" s="2">
        <f t="shared" si="279"/>
        <v>310438.36602531001</v>
      </c>
      <c r="Q699" s="9">
        <f t="shared" si="273"/>
        <v>0</v>
      </c>
      <c r="R699" s="4">
        <f t="shared" si="280"/>
        <v>0</v>
      </c>
      <c r="S699" s="59">
        <f t="shared" si="281"/>
        <v>0</v>
      </c>
      <c r="T699" s="8">
        <f t="shared" si="290"/>
        <v>6.8500000000000005E-2</v>
      </c>
      <c r="U699" s="9">
        <f t="shared" si="291"/>
        <v>224</v>
      </c>
      <c r="V699" s="9">
        <v>252</v>
      </c>
      <c r="W699" s="10">
        <f t="shared" si="282"/>
        <v>1.060662848</v>
      </c>
      <c r="X699" s="2">
        <f t="shared" si="283"/>
        <v>18832.075411559999</v>
      </c>
      <c r="Y699" s="2">
        <v>0</v>
      </c>
      <c r="Z699" s="3">
        <f t="shared" si="295"/>
        <v>0</v>
      </c>
      <c r="AA699" s="1" t="str">
        <f t="shared" si="292"/>
        <v>A+J=</v>
      </c>
      <c r="AB699" s="7">
        <f t="shared" si="293"/>
        <v>40836</v>
      </c>
      <c r="AC699" s="5"/>
      <c r="AD699" s="1"/>
      <c r="AE699" s="7"/>
      <c r="AF699" s="1"/>
      <c r="AG699" s="1"/>
      <c r="AH699" s="1"/>
      <c r="AI699" s="1"/>
      <c r="AJ699" s="4"/>
      <c r="AK699" s="1"/>
      <c r="AL699" s="1"/>
      <c r="AM699" s="1"/>
      <c r="AN699" s="1"/>
      <c r="AO699" s="1"/>
    </row>
    <row r="700" spans="1:41" x14ac:dyDescent="0.2">
      <c r="A700" s="118">
        <f t="shared" si="284"/>
        <v>40796</v>
      </c>
      <c r="B700" s="2">
        <f t="shared" si="274"/>
        <v>329412.31306304998</v>
      </c>
      <c r="C700" s="2">
        <f t="shared" si="285"/>
        <v>278082.52937521</v>
      </c>
      <c r="D700" s="50">
        <f t="shared" si="286"/>
        <v>3324.86</v>
      </c>
      <c r="E700" s="3">
        <f>IF(K700=1,VLOOKUP(A699,[1]Plan1!$AQ$43:$AS$500,3),E699)</f>
        <v>3337.16</v>
      </c>
      <c r="F700" s="7">
        <f t="shared" si="287"/>
        <v>40774</v>
      </c>
      <c r="G700" s="8">
        <f t="shared" si="275"/>
        <v>3.6994038846747124E-3</v>
      </c>
      <c r="H700" s="7">
        <f t="shared" si="288"/>
        <v>40806</v>
      </c>
      <c r="I700" s="7">
        <f t="shared" si="276"/>
        <v>40806</v>
      </c>
      <c r="J700" s="1">
        <f t="shared" si="289"/>
        <v>22</v>
      </c>
      <c r="K700" s="1">
        <f t="shared" si="277"/>
        <v>16</v>
      </c>
      <c r="L700" s="2">
        <f t="shared" si="278"/>
        <v>1.0026891200000001</v>
      </c>
      <c r="M700" s="10">
        <f t="shared" si="297"/>
        <v>1.00159961</v>
      </c>
      <c r="N700" s="10">
        <f t="shared" si="294"/>
        <v>1.1135463053248988</v>
      </c>
      <c r="O700" s="2">
        <f t="shared" si="296"/>
        <v>1.1165407599999999</v>
      </c>
      <c r="P700" s="2">
        <f t="shared" si="279"/>
        <v>310490.47869130998</v>
      </c>
      <c r="Q700" s="9">
        <f t="shared" si="273"/>
        <v>0</v>
      </c>
      <c r="R700" s="4">
        <f t="shared" si="280"/>
        <v>0</v>
      </c>
      <c r="S700" s="59">
        <f t="shared" si="281"/>
        <v>0</v>
      </c>
      <c r="T700" s="8">
        <f t="shared" si="290"/>
        <v>6.8500000000000005E-2</v>
      </c>
      <c r="U700" s="9">
        <f t="shared" si="291"/>
        <v>225</v>
      </c>
      <c r="V700" s="9">
        <v>252</v>
      </c>
      <c r="W700" s="10">
        <f t="shared" si="282"/>
        <v>1.0609417539999999</v>
      </c>
      <c r="X700" s="2">
        <f t="shared" si="283"/>
        <v>18921.834371739998</v>
      </c>
      <c r="Y700" s="2">
        <v>0</v>
      </c>
      <c r="Z700" s="3">
        <f t="shared" si="295"/>
        <v>0</v>
      </c>
      <c r="AA700" s="1" t="str">
        <f t="shared" si="292"/>
        <v>A+J=</v>
      </c>
      <c r="AB700" s="7">
        <f t="shared" si="293"/>
        <v>40836</v>
      </c>
      <c r="AC700" s="5"/>
      <c r="AD700" s="1"/>
      <c r="AE700" s="7"/>
      <c r="AF700" s="1"/>
      <c r="AG700" s="1"/>
      <c r="AH700" s="1"/>
      <c r="AI700" s="1"/>
      <c r="AJ700" s="4"/>
      <c r="AK700" s="1"/>
      <c r="AL700" s="1"/>
      <c r="AM700" s="1"/>
      <c r="AN700" s="1"/>
      <c r="AO700" s="1"/>
    </row>
    <row r="701" spans="1:41" x14ac:dyDescent="0.2">
      <c r="A701" s="118">
        <f t="shared" si="284"/>
        <v>40797</v>
      </c>
      <c r="B701" s="2">
        <f t="shared" si="274"/>
        <v>329412.31306304998</v>
      </c>
      <c r="C701" s="2">
        <f t="shared" si="285"/>
        <v>278082.52937521</v>
      </c>
      <c r="D701" s="50">
        <f t="shared" si="286"/>
        <v>3324.86</v>
      </c>
      <c r="E701" s="3">
        <f>IF(K701=1,VLOOKUP(A700,[1]Plan1!$AQ$43:$AS$500,3),E700)</f>
        <v>3337.16</v>
      </c>
      <c r="F701" s="7">
        <f t="shared" si="287"/>
        <v>40774</v>
      </c>
      <c r="G701" s="8">
        <f t="shared" si="275"/>
        <v>3.6994038846747124E-3</v>
      </c>
      <c r="H701" s="7">
        <f t="shared" si="288"/>
        <v>40806</v>
      </c>
      <c r="I701" s="7">
        <f t="shared" si="276"/>
        <v>40806</v>
      </c>
      <c r="J701" s="1">
        <f t="shared" si="289"/>
        <v>22</v>
      </c>
      <c r="K701" s="1">
        <f t="shared" si="277"/>
        <v>16</v>
      </c>
      <c r="L701" s="2">
        <f t="shared" si="278"/>
        <v>1.0026891200000001</v>
      </c>
      <c r="M701" s="10">
        <f t="shared" si="297"/>
        <v>1.00159961</v>
      </c>
      <c r="N701" s="10">
        <f t="shared" si="294"/>
        <v>1.1135463053248988</v>
      </c>
      <c r="O701" s="2">
        <f t="shared" si="296"/>
        <v>1.1165407599999999</v>
      </c>
      <c r="P701" s="2">
        <f t="shared" si="279"/>
        <v>310490.47869130998</v>
      </c>
      <c r="Q701" s="9">
        <f t="shared" si="273"/>
        <v>0</v>
      </c>
      <c r="R701" s="4">
        <f t="shared" si="280"/>
        <v>0</v>
      </c>
      <c r="S701" s="59">
        <f t="shared" si="281"/>
        <v>0</v>
      </c>
      <c r="T701" s="8">
        <f t="shared" si="290"/>
        <v>6.8500000000000005E-2</v>
      </c>
      <c r="U701" s="9">
        <f t="shared" si="291"/>
        <v>225</v>
      </c>
      <c r="V701" s="9">
        <v>252</v>
      </c>
      <c r="W701" s="10">
        <f t="shared" si="282"/>
        <v>1.0609417539999999</v>
      </c>
      <c r="X701" s="2">
        <f t="shared" si="283"/>
        <v>18921.834371739998</v>
      </c>
      <c r="Y701" s="2">
        <v>0</v>
      </c>
      <c r="Z701" s="3">
        <f t="shared" si="295"/>
        <v>0</v>
      </c>
      <c r="AA701" s="1" t="str">
        <f t="shared" si="292"/>
        <v>A+J=</v>
      </c>
      <c r="AB701" s="7">
        <f t="shared" si="293"/>
        <v>40836</v>
      </c>
      <c r="AC701" s="5"/>
      <c r="AD701" s="1"/>
      <c r="AE701" s="7"/>
      <c r="AF701" s="1"/>
      <c r="AG701" s="1"/>
      <c r="AH701" s="1"/>
      <c r="AI701" s="1"/>
      <c r="AJ701" s="4"/>
      <c r="AK701" s="1"/>
      <c r="AL701" s="1"/>
      <c r="AM701" s="1"/>
      <c r="AN701" s="1"/>
      <c r="AO701" s="1"/>
    </row>
    <row r="702" spans="1:41" x14ac:dyDescent="0.2">
      <c r="A702" s="118">
        <f t="shared" si="284"/>
        <v>40798</v>
      </c>
      <c r="B702" s="2">
        <f t="shared" si="274"/>
        <v>329412.31306304998</v>
      </c>
      <c r="C702" s="2">
        <f t="shared" si="285"/>
        <v>278082.52937521</v>
      </c>
      <c r="D702" s="50">
        <f t="shared" si="286"/>
        <v>3324.86</v>
      </c>
      <c r="E702" s="3">
        <f>IF(K702=1,VLOOKUP(A701,[1]Plan1!$AQ$43:$AS$500,3),E701)</f>
        <v>3337.16</v>
      </c>
      <c r="F702" s="7">
        <f t="shared" si="287"/>
        <v>40774</v>
      </c>
      <c r="G702" s="8">
        <f t="shared" si="275"/>
        <v>3.6994038846747124E-3</v>
      </c>
      <c r="H702" s="7">
        <f t="shared" si="288"/>
        <v>40806</v>
      </c>
      <c r="I702" s="7">
        <f t="shared" si="276"/>
        <v>40806</v>
      </c>
      <c r="J702" s="1">
        <f t="shared" si="289"/>
        <v>22</v>
      </c>
      <c r="K702" s="1">
        <f t="shared" si="277"/>
        <v>16</v>
      </c>
      <c r="L702" s="2">
        <f t="shared" si="278"/>
        <v>1.0026891200000001</v>
      </c>
      <c r="M702" s="10">
        <f t="shared" si="297"/>
        <v>1.00159961</v>
      </c>
      <c r="N702" s="10">
        <f t="shared" si="294"/>
        <v>1.1135463053248988</v>
      </c>
      <c r="O702" s="2">
        <f t="shared" si="296"/>
        <v>1.1165407599999999</v>
      </c>
      <c r="P702" s="2">
        <f t="shared" si="279"/>
        <v>310490.47869130998</v>
      </c>
      <c r="Q702" s="9">
        <f t="shared" si="273"/>
        <v>0</v>
      </c>
      <c r="R702" s="4">
        <f t="shared" si="280"/>
        <v>0</v>
      </c>
      <c r="S702" s="59">
        <f t="shared" si="281"/>
        <v>0</v>
      </c>
      <c r="T702" s="8">
        <f t="shared" si="290"/>
        <v>6.8500000000000005E-2</v>
      </c>
      <c r="U702" s="9">
        <f t="shared" si="291"/>
        <v>225</v>
      </c>
      <c r="V702" s="9">
        <v>252</v>
      </c>
      <c r="W702" s="10">
        <f t="shared" si="282"/>
        <v>1.0609417539999999</v>
      </c>
      <c r="X702" s="2">
        <f t="shared" si="283"/>
        <v>18921.834371739998</v>
      </c>
      <c r="Y702" s="2">
        <v>0</v>
      </c>
      <c r="Z702" s="3">
        <f t="shared" si="295"/>
        <v>0</v>
      </c>
      <c r="AA702" s="1" t="str">
        <f t="shared" si="292"/>
        <v>A+J=</v>
      </c>
      <c r="AB702" s="7">
        <f t="shared" si="293"/>
        <v>40836</v>
      </c>
      <c r="AC702" s="5"/>
      <c r="AD702" s="1"/>
      <c r="AE702" s="7"/>
      <c r="AF702" s="1"/>
      <c r="AG702" s="1"/>
      <c r="AH702" s="1"/>
      <c r="AI702" s="1"/>
      <c r="AJ702" s="4"/>
      <c r="AK702" s="1"/>
      <c r="AL702" s="1"/>
      <c r="AM702" s="1"/>
      <c r="AN702" s="1"/>
      <c r="AO702" s="1"/>
    </row>
    <row r="703" spans="1:41" x14ac:dyDescent="0.2">
      <c r="A703" s="118">
        <f t="shared" si="284"/>
        <v>40799</v>
      </c>
      <c r="B703" s="2">
        <f t="shared" si="274"/>
        <v>329554.24233007</v>
      </c>
      <c r="C703" s="2">
        <f t="shared" si="285"/>
        <v>278082.52937521</v>
      </c>
      <c r="D703" s="50">
        <f t="shared" si="286"/>
        <v>3324.86</v>
      </c>
      <c r="E703" s="3">
        <f>IF(K703=1,VLOOKUP(A702,[1]Plan1!$AQ$43:$AS$500,3),E702)</f>
        <v>3337.16</v>
      </c>
      <c r="F703" s="7">
        <f t="shared" si="287"/>
        <v>40774</v>
      </c>
      <c r="G703" s="8">
        <f t="shared" si="275"/>
        <v>3.6994038846747124E-3</v>
      </c>
      <c r="H703" s="7">
        <f t="shared" si="288"/>
        <v>40806</v>
      </c>
      <c r="I703" s="7">
        <f t="shared" si="276"/>
        <v>40806</v>
      </c>
      <c r="J703" s="1">
        <f t="shared" si="289"/>
        <v>22</v>
      </c>
      <c r="K703" s="1">
        <f t="shared" si="277"/>
        <v>17</v>
      </c>
      <c r="L703" s="2">
        <f t="shared" si="278"/>
        <v>1.0028574299999999</v>
      </c>
      <c r="M703" s="10">
        <f t="shared" si="297"/>
        <v>1.00159961</v>
      </c>
      <c r="N703" s="10">
        <f t="shared" si="294"/>
        <v>1.1135463053248988</v>
      </c>
      <c r="O703" s="2">
        <f t="shared" si="296"/>
        <v>1.11672818</v>
      </c>
      <c r="P703" s="2">
        <f t="shared" si="279"/>
        <v>310542.59691897</v>
      </c>
      <c r="Q703" s="9">
        <f t="shared" si="273"/>
        <v>0</v>
      </c>
      <c r="R703" s="4">
        <f t="shared" si="280"/>
        <v>0</v>
      </c>
      <c r="S703" s="59">
        <f t="shared" si="281"/>
        <v>0</v>
      </c>
      <c r="T703" s="8">
        <f t="shared" si="290"/>
        <v>6.8500000000000005E-2</v>
      </c>
      <c r="U703" s="9">
        <f t="shared" si="291"/>
        <v>226</v>
      </c>
      <c r="V703" s="9">
        <v>252</v>
      </c>
      <c r="W703" s="10">
        <f t="shared" si="282"/>
        <v>1.0612207330000001</v>
      </c>
      <c r="X703" s="2">
        <f t="shared" si="283"/>
        <v>19011.645411099998</v>
      </c>
      <c r="Y703" s="2">
        <v>0</v>
      </c>
      <c r="Z703" s="3">
        <f t="shared" si="295"/>
        <v>0</v>
      </c>
      <c r="AA703" s="1" t="str">
        <f t="shared" si="292"/>
        <v>A+J=</v>
      </c>
      <c r="AB703" s="7">
        <f t="shared" si="293"/>
        <v>40836</v>
      </c>
      <c r="AC703" s="5"/>
      <c r="AD703" s="1"/>
      <c r="AE703" s="7"/>
      <c r="AF703" s="1"/>
      <c r="AG703" s="1"/>
      <c r="AH703" s="1"/>
      <c r="AI703" s="1"/>
      <c r="AJ703" s="4"/>
      <c r="AK703" s="1"/>
      <c r="AL703" s="1"/>
      <c r="AM703" s="1"/>
      <c r="AN703" s="1"/>
      <c r="AO703" s="1"/>
    </row>
    <row r="704" spans="1:41" x14ac:dyDescent="0.2">
      <c r="A704" s="118">
        <f t="shared" si="284"/>
        <v>40800</v>
      </c>
      <c r="B704" s="2">
        <f t="shared" si="274"/>
        <v>329696.22956456</v>
      </c>
      <c r="C704" s="2">
        <f t="shared" si="285"/>
        <v>278082.52937521</v>
      </c>
      <c r="D704" s="50">
        <f t="shared" si="286"/>
        <v>3324.86</v>
      </c>
      <c r="E704" s="3">
        <f>IF(K704=1,VLOOKUP(A703,[1]Plan1!$AQ$43:$AS$500,3),E703)</f>
        <v>3337.16</v>
      </c>
      <c r="F704" s="7">
        <f t="shared" si="287"/>
        <v>40774</v>
      </c>
      <c r="G704" s="8">
        <f t="shared" si="275"/>
        <v>3.6994038846747124E-3</v>
      </c>
      <c r="H704" s="7">
        <f t="shared" si="288"/>
        <v>40806</v>
      </c>
      <c r="I704" s="7">
        <f t="shared" si="276"/>
        <v>40806</v>
      </c>
      <c r="J704" s="1">
        <f t="shared" si="289"/>
        <v>22</v>
      </c>
      <c r="K704" s="1">
        <f t="shared" si="277"/>
        <v>18</v>
      </c>
      <c r="L704" s="2">
        <f t="shared" si="278"/>
        <v>1.0030257600000001</v>
      </c>
      <c r="M704" s="10">
        <f t="shared" si="297"/>
        <v>1.00159961</v>
      </c>
      <c r="N704" s="10">
        <f t="shared" si="294"/>
        <v>1.1135463053248988</v>
      </c>
      <c r="O704" s="2">
        <f t="shared" si="296"/>
        <v>1.1169156200000001</v>
      </c>
      <c r="P704" s="2">
        <f t="shared" si="279"/>
        <v>310594.72070827999</v>
      </c>
      <c r="Q704" s="9">
        <f t="shared" si="273"/>
        <v>0</v>
      </c>
      <c r="R704" s="4">
        <f t="shared" si="280"/>
        <v>0</v>
      </c>
      <c r="S704" s="59">
        <f t="shared" si="281"/>
        <v>0</v>
      </c>
      <c r="T704" s="8">
        <f t="shared" si="290"/>
        <v>6.8500000000000005E-2</v>
      </c>
      <c r="U704" s="9">
        <f t="shared" si="291"/>
        <v>227</v>
      </c>
      <c r="V704" s="9">
        <v>252</v>
      </c>
      <c r="W704" s="10">
        <f t="shared" si="282"/>
        <v>1.0614997859999999</v>
      </c>
      <c r="X704" s="2">
        <f t="shared" si="283"/>
        <v>19101.508856280001</v>
      </c>
      <c r="Y704" s="2">
        <v>0</v>
      </c>
      <c r="Z704" s="3">
        <f t="shared" si="295"/>
        <v>0</v>
      </c>
      <c r="AA704" s="1" t="str">
        <f t="shared" si="292"/>
        <v>A+J=</v>
      </c>
      <c r="AB704" s="7">
        <f t="shared" si="293"/>
        <v>40836</v>
      </c>
      <c r="AC704" s="5"/>
      <c r="AD704" s="1"/>
      <c r="AE704" s="7"/>
      <c r="AF704" s="1"/>
      <c r="AG704" s="1"/>
      <c r="AH704" s="1"/>
      <c r="AI704" s="1"/>
      <c r="AJ704" s="4"/>
      <c r="AK704" s="1"/>
      <c r="AL704" s="1"/>
      <c r="AM704" s="1"/>
      <c r="AN704" s="1"/>
      <c r="AO704" s="1"/>
    </row>
    <row r="705" spans="1:41" x14ac:dyDescent="0.2">
      <c r="A705" s="118">
        <f t="shared" si="284"/>
        <v>40801</v>
      </c>
      <c r="B705" s="2">
        <f t="shared" si="274"/>
        <v>329838.28332997998</v>
      </c>
      <c r="C705" s="2">
        <f t="shared" si="285"/>
        <v>278082.52937521</v>
      </c>
      <c r="D705" s="50">
        <f t="shared" si="286"/>
        <v>3324.86</v>
      </c>
      <c r="E705" s="3">
        <f>IF(K705=1,VLOOKUP(A704,[1]Plan1!$AQ$43:$AS$500,3),E704)</f>
        <v>3337.16</v>
      </c>
      <c r="F705" s="7">
        <f t="shared" si="287"/>
        <v>40774</v>
      </c>
      <c r="G705" s="8">
        <f t="shared" si="275"/>
        <v>3.6994038846747124E-3</v>
      </c>
      <c r="H705" s="7">
        <f t="shared" si="288"/>
        <v>40836</v>
      </c>
      <c r="I705" s="7">
        <f t="shared" si="276"/>
        <v>40806</v>
      </c>
      <c r="J705" s="1">
        <f t="shared" si="289"/>
        <v>22</v>
      </c>
      <c r="K705" s="1">
        <f t="shared" si="277"/>
        <v>19</v>
      </c>
      <c r="L705" s="2">
        <f t="shared" si="278"/>
        <v>1.00319413</v>
      </c>
      <c r="M705" s="10">
        <f t="shared" si="297"/>
        <v>1.00159961</v>
      </c>
      <c r="N705" s="10">
        <f t="shared" si="294"/>
        <v>1.1135463053248988</v>
      </c>
      <c r="O705" s="2">
        <f t="shared" si="296"/>
        <v>1.11710311</v>
      </c>
      <c r="P705" s="2">
        <f t="shared" si="279"/>
        <v>310646.85840170999</v>
      </c>
      <c r="Q705" s="9">
        <f t="shared" si="273"/>
        <v>0</v>
      </c>
      <c r="R705" s="4">
        <f t="shared" si="280"/>
        <v>0</v>
      </c>
      <c r="S705" s="59">
        <f t="shared" si="281"/>
        <v>0</v>
      </c>
      <c r="T705" s="8">
        <f t="shared" si="290"/>
        <v>6.8500000000000005E-2</v>
      </c>
      <c r="U705" s="9">
        <f t="shared" si="291"/>
        <v>228</v>
      </c>
      <c r="V705" s="9">
        <v>252</v>
      </c>
      <c r="W705" s="10">
        <f t="shared" si="282"/>
        <v>1.0617789120000001</v>
      </c>
      <c r="X705" s="2">
        <f t="shared" si="283"/>
        <v>19191.42492827</v>
      </c>
      <c r="Y705" s="2">
        <v>0</v>
      </c>
      <c r="Z705" s="3">
        <f t="shared" si="295"/>
        <v>0</v>
      </c>
      <c r="AA705" s="1" t="str">
        <f t="shared" si="292"/>
        <v>A+J=</v>
      </c>
      <c r="AB705" s="7">
        <f t="shared" si="293"/>
        <v>40836</v>
      </c>
      <c r="AC705" s="5"/>
      <c r="AD705" s="1"/>
      <c r="AE705" s="7"/>
      <c r="AF705" s="1"/>
      <c r="AG705" s="1"/>
      <c r="AH705" s="1"/>
      <c r="AI705" s="1"/>
      <c r="AJ705" s="4"/>
      <c r="AK705" s="1"/>
      <c r="AL705" s="1"/>
      <c r="AM705" s="1"/>
      <c r="AN705" s="1"/>
      <c r="AO705" s="1"/>
    </row>
    <row r="706" spans="1:41" x14ac:dyDescent="0.2">
      <c r="A706" s="118">
        <f t="shared" si="284"/>
        <v>40802</v>
      </c>
      <c r="B706" s="2">
        <f t="shared" si="274"/>
        <v>329980.39478918997</v>
      </c>
      <c r="C706" s="2">
        <f t="shared" si="285"/>
        <v>278082.52937521</v>
      </c>
      <c r="D706" s="50">
        <f t="shared" si="286"/>
        <v>3324.86</v>
      </c>
      <c r="E706" s="3">
        <f>IF(K706=1,VLOOKUP(A705,[1]Plan1!$AQ$43:$AS$500,3),E705)</f>
        <v>3337.16</v>
      </c>
      <c r="F706" s="7">
        <f t="shared" si="287"/>
        <v>40774</v>
      </c>
      <c r="G706" s="8">
        <f t="shared" si="275"/>
        <v>3.6994038846747124E-3</v>
      </c>
      <c r="H706" s="7">
        <f t="shared" si="288"/>
        <v>40836</v>
      </c>
      <c r="I706" s="7">
        <f t="shared" si="276"/>
        <v>40806</v>
      </c>
      <c r="J706" s="1">
        <f t="shared" si="289"/>
        <v>22</v>
      </c>
      <c r="K706" s="1">
        <f t="shared" si="277"/>
        <v>20</v>
      </c>
      <c r="L706" s="2">
        <f t="shared" si="278"/>
        <v>1.00336252</v>
      </c>
      <c r="M706" s="10">
        <f t="shared" si="297"/>
        <v>1.00159961</v>
      </c>
      <c r="N706" s="10">
        <f t="shared" si="294"/>
        <v>1.1135463053248988</v>
      </c>
      <c r="O706" s="2">
        <f t="shared" si="296"/>
        <v>1.1172906199999999</v>
      </c>
      <c r="P706" s="2">
        <f t="shared" si="279"/>
        <v>310699.00165678997</v>
      </c>
      <c r="Q706" s="9">
        <f t="shared" si="273"/>
        <v>0</v>
      </c>
      <c r="R706" s="4">
        <f t="shared" si="280"/>
        <v>0</v>
      </c>
      <c r="S706" s="59">
        <f t="shared" si="281"/>
        <v>0</v>
      </c>
      <c r="T706" s="8">
        <f t="shared" si="290"/>
        <v>6.8500000000000005E-2</v>
      </c>
      <c r="U706" s="9">
        <f t="shared" si="291"/>
        <v>229</v>
      </c>
      <c r="V706" s="9">
        <v>252</v>
      </c>
      <c r="W706" s="10">
        <f t="shared" si="282"/>
        <v>1.062058111</v>
      </c>
      <c r="X706" s="2">
        <f t="shared" si="283"/>
        <v>19281.3931324</v>
      </c>
      <c r="Y706" s="2">
        <v>0</v>
      </c>
      <c r="Z706" s="3">
        <f t="shared" si="295"/>
        <v>0</v>
      </c>
      <c r="AA706" s="1" t="str">
        <f t="shared" si="292"/>
        <v>A+J=</v>
      </c>
      <c r="AB706" s="7">
        <f t="shared" si="293"/>
        <v>40836</v>
      </c>
      <c r="AC706" s="5"/>
      <c r="AD706" s="1"/>
      <c r="AE706" s="7"/>
      <c r="AF706" s="1"/>
      <c r="AG706" s="1"/>
      <c r="AH706" s="1"/>
      <c r="AI706" s="1"/>
      <c r="AJ706" s="4"/>
      <c r="AK706" s="1"/>
      <c r="AL706" s="1"/>
      <c r="AM706" s="1"/>
      <c r="AN706" s="1"/>
      <c r="AO706" s="1"/>
    </row>
    <row r="707" spans="1:41" x14ac:dyDescent="0.2">
      <c r="A707" s="118">
        <f t="shared" si="284"/>
        <v>40803</v>
      </c>
      <c r="B707" s="2">
        <f t="shared" si="274"/>
        <v>330122.57313154999</v>
      </c>
      <c r="C707" s="2">
        <f t="shared" si="285"/>
        <v>278082.52937521</v>
      </c>
      <c r="D707" s="50">
        <f t="shared" si="286"/>
        <v>3324.86</v>
      </c>
      <c r="E707" s="3">
        <f>IF(K707=1,VLOOKUP(A706,[1]Plan1!$AQ$43:$AS$500,3),E706)</f>
        <v>3337.16</v>
      </c>
      <c r="F707" s="7">
        <f t="shared" si="287"/>
        <v>40774</v>
      </c>
      <c r="G707" s="8">
        <f t="shared" si="275"/>
        <v>3.6994038846747124E-3</v>
      </c>
      <c r="H707" s="7">
        <f t="shared" si="288"/>
        <v>40836</v>
      </c>
      <c r="I707" s="7">
        <f t="shared" si="276"/>
        <v>40806</v>
      </c>
      <c r="J707" s="1">
        <f t="shared" si="289"/>
        <v>22</v>
      </c>
      <c r="K707" s="1">
        <f t="shared" si="277"/>
        <v>21</v>
      </c>
      <c r="L707" s="2">
        <f t="shared" si="278"/>
        <v>1.00353095</v>
      </c>
      <c r="M707" s="10">
        <f t="shared" si="297"/>
        <v>1.00159961</v>
      </c>
      <c r="N707" s="10">
        <f t="shared" si="294"/>
        <v>1.1135463053248988</v>
      </c>
      <c r="O707" s="2">
        <f t="shared" si="296"/>
        <v>1.11747818</v>
      </c>
      <c r="P707" s="2">
        <f t="shared" si="279"/>
        <v>310751.15881599998</v>
      </c>
      <c r="Q707" s="9">
        <f t="shared" si="273"/>
        <v>0</v>
      </c>
      <c r="R707" s="4">
        <f t="shared" si="280"/>
        <v>0</v>
      </c>
      <c r="S707" s="59">
        <f t="shared" si="281"/>
        <v>0</v>
      </c>
      <c r="T707" s="8">
        <f t="shared" si="290"/>
        <v>6.8500000000000005E-2</v>
      </c>
      <c r="U707" s="9">
        <f t="shared" si="291"/>
        <v>230</v>
      </c>
      <c r="V707" s="9">
        <v>252</v>
      </c>
      <c r="W707" s="10">
        <f t="shared" si="282"/>
        <v>1.0623373840000001</v>
      </c>
      <c r="X707" s="2">
        <f t="shared" si="283"/>
        <v>19371.414315549999</v>
      </c>
      <c r="Y707" s="2">
        <v>0</v>
      </c>
      <c r="Z707" s="3">
        <f t="shared" si="295"/>
        <v>0</v>
      </c>
      <c r="AA707" s="1" t="str">
        <f t="shared" si="292"/>
        <v>A+J=</v>
      </c>
      <c r="AB707" s="7">
        <f t="shared" si="293"/>
        <v>40836</v>
      </c>
      <c r="AC707" s="5"/>
      <c r="AD707" s="1"/>
      <c r="AE707" s="7"/>
      <c r="AF707" s="1"/>
      <c r="AG707" s="1"/>
      <c r="AH707" s="1"/>
      <c r="AI707" s="1"/>
      <c r="AJ707" s="4"/>
      <c r="AK707" s="1"/>
      <c r="AL707" s="1"/>
      <c r="AM707" s="1"/>
      <c r="AN707" s="1"/>
      <c r="AO707" s="1"/>
    </row>
    <row r="708" spans="1:41" x14ac:dyDescent="0.2">
      <c r="A708" s="118">
        <f t="shared" si="284"/>
        <v>40804</v>
      </c>
      <c r="B708" s="2">
        <f t="shared" si="274"/>
        <v>330122.57313154999</v>
      </c>
      <c r="C708" s="2">
        <f t="shared" si="285"/>
        <v>278082.52937521</v>
      </c>
      <c r="D708" s="50">
        <f t="shared" si="286"/>
        <v>3324.86</v>
      </c>
      <c r="E708" s="3">
        <f>IF(K708=1,VLOOKUP(A707,[1]Plan1!$AQ$43:$AS$500,3),E707)</f>
        <v>3337.16</v>
      </c>
      <c r="F708" s="7">
        <f t="shared" si="287"/>
        <v>40774</v>
      </c>
      <c r="G708" s="8">
        <f t="shared" si="275"/>
        <v>3.6994038846747124E-3</v>
      </c>
      <c r="H708" s="7">
        <f t="shared" si="288"/>
        <v>40836</v>
      </c>
      <c r="I708" s="7">
        <f t="shared" si="276"/>
        <v>40806</v>
      </c>
      <c r="J708" s="1">
        <f t="shared" si="289"/>
        <v>22</v>
      </c>
      <c r="K708" s="1">
        <f t="shared" si="277"/>
        <v>21</v>
      </c>
      <c r="L708" s="2">
        <f t="shared" si="278"/>
        <v>1.00353095</v>
      </c>
      <c r="M708" s="10">
        <f t="shared" si="297"/>
        <v>1.00159961</v>
      </c>
      <c r="N708" s="10">
        <f t="shared" si="294"/>
        <v>1.1135463053248988</v>
      </c>
      <c r="O708" s="2">
        <f t="shared" si="296"/>
        <v>1.11747818</v>
      </c>
      <c r="P708" s="2">
        <f t="shared" si="279"/>
        <v>310751.15881599998</v>
      </c>
      <c r="Q708" s="9">
        <f t="shared" si="273"/>
        <v>0</v>
      </c>
      <c r="R708" s="4">
        <f t="shared" si="280"/>
        <v>0</v>
      </c>
      <c r="S708" s="59">
        <f t="shared" si="281"/>
        <v>0</v>
      </c>
      <c r="T708" s="8">
        <f t="shared" si="290"/>
        <v>6.8500000000000005E-2</v>
      </c>
      <c r="U708" s="9">
        <f t="shared" si="291"/>
        <v>230</v>
      </c>
      <c r="V708" s="9">
        <v>252</v>
      </c>
      <c r="W708" s="10">
        <f t="shared" si="282"/>
        <v>1.0623373840000001</v>
      </c>
      <c r="X708" s="2">
        <f t="shared" si="283"/>
        <v>19371.414315549999</v>
      </c>
      <c r="Y708" s="2">
        <v>0</v>
      </c>
      <c r="Z708" s="3">
        <f t="shared" si="295"/>
        <v>0</v>
      </c>
      <c r="AA708" s="1" t="str">
        <f t="shared" si="292"/>
        <v>A+J=</v>
      </c>
      <c r="AB708" s="7">
        <f t="shared" si="293"/>
        <v>40836</v>
      </c>
      <c r="AC708" s="5"/>
      <c r="AD708" s="1"/>
      <c r="AE708" s="7"/>
      <c r="AF708" s="1"/>
      <c r="AG708" s="1"/>
      <c r="AH708" s="1"/>
      <c r="AI708" s="1"/>
      <c r="AJ708" s="4"/>
      <c r="AK708" s="1"/>
      <c r="AL708" s="1"/>
      <c r="AM708" s="1"/>
      <c r="AN708" s="1"/>
      <c r="AO708" s="1"/>
    </row>
    <row r="709" spans="1:41" x14ac:dyDescent="0.2">
      <c r="A709" s="118">
        <f t="shared" si="284"/>
        <v>40805</v>
      </c>
      <c r="B709" s="2">
        <f t="shared" si="274"/>
        <v>330122.57313154999</v>
      </c>
      <c r="C709" s="2">
        <f t="shared" si="285"/>
        <v>278082.52937521</v>
      </c>
      <c r="D709" s="50">
        <f t="shared" si="286"/>
        <v>3324.86</v>
      </c>
      <c r="E709" s="3">
        <f>IF(K709=1,VLOOKUP(A708,[1]Plan1!$AQ$43:$AS$500,3),E708)</f>
        <v>3337.16</v>
      </c>
      <c r="F709" s="7">
        <f t="shared" si="287"/>
        <v>40774</v>
      </c>
      <c r="G709" s="8">
        <f t="shared" si="275"/>
        <v>3.6994038846747124E-3</v>
      </c>
      <c r="H709" s="7">
        <f t="shared" si="288"/>
        <v>40836</v>
      </c>
      <c r="I709" s="7">
        <f t="shared" si="276"/>
        <v>40806</v>
      </c>
      <c r="J709" s="1">
        <f t="shared" si="289"/>
        <v>22</v>
      </c>
      <c r="K709" s="1">
        <f t="shared" si="277"/>
        <v>21</v>
      </c>
      <c r="L709" s="2">
        <f t="shared" si="278"/>
        <v>1.00353095</v>
      </c>
      <c r="M709" s="10">
        <f t="shared" si="297"/>
        <v>1.00159961</v>
      </c>
      <c r="N709" s="10">
        <f t="shared" si="294"/>
        <v>1.1135463053248988</v>
      </c>
      <c r="O709" s="2">
        <f t="shared" si="296"/>
        <v>1.11747818</v>
      </c>
      <c r="P709" s="2">
        <f t="shared" si="279"/>
        <v>310751.15881599998</v>
      </c>
      <c r="Q709" s="9">
        <f t="shared" si="273"/>
        <v>0</v>
      </c>
      <c r="R709" s="4">
        <f t="shared" si="280"/>
        <v>0</v>
      </c>
      <c r="S709" s="59">
        <f t="shared" si="281"/>
        <v>0</v>
      </c>
      <c r="T709" s="8">
        <f t="shared" si="290"/>
        <v>6.8500000000000005E-2</v>
      </c>
      <c r="U709" s="9">
        <f t="shared" si="291"/>
        <v>230</v>
      </c>
      <c r="V709" s="9">
        <v>252</v>
      </c>
      <c r="W709" s="10">
        <f t="shared" si="282"/>
        <v>1.0623373840000001</v>
      </c>
      <c r="X709" s="2">
        <f t="shared" si="283"/>
        <v>19371.414315549999</v>
      </c>
      <c r="Y709" s="2">
        <v>0</v>
      </c>
      <c r="Z709" s="3">
        <f t="shared" si="295"/>
        <v>0</v>
      </c>
      <c r="AA709" s="1" t="str">
        <f t="shared" si="292"/>
        <v>A+J=</v>
      </c>
      <c r="AB709" s="7">
        <f t="shared" si="293"/>
        <v>40836</v>
      </c>
      <c r="AC709" s="5"/>
      <c r="AD709" s="1"/>
      <c r="AE709" s="7"/>
      <c r="AF709" s="1"/>
      <c r="AG709" s="1"/>
      <c r="AH709" s="1"/>
      <c r="AI709" s="1"/>
      <c r="AJ709" s="4"/>
      <c r="AK709" s="1"/>
      <c r="AL709" s="1"/>
      <c r="AM709" s="1"/>
      <c r="AN709" s="1"/>
      <c r="AO709" s="1"/>
    </row>
    <row r="710" spans="1:41" x14ac:dyDescent="0.2">
      <c r="A710" s="118">
        <f t="shared" si="284"/>
        <v>40806</v>
      </c>
      <c r="B710" s="2">
        <f t="shared" si="274"/>
        <v>330264.80624969001</v>
      </c>
      <c r="C710" s="2">
        <f t="shared" si="285"/>
        <v>278082.52937521</v>
      </c>
      <c r="D710" s="50">
        <f t="shared" si="286"/>
        <v>3324.86</v>
      </c>
      <c r="E710" s="3">
        <f>IF(K710=1,VLOOKUP(A709,[1]Plan1!$AQ$43:$AS$500,3),E709)</f>
        <v>3337.16</v>
      </c>
      <c r="F710" s="7">
        <f t="shared" si="287"/>
        <v>40774</v>
      </c>
      <c r="G710" s="8">
        <f t="shared" si="275"/>
        <v>3.6994038846747124E-3</v>
      </c>
      <c r="H710" s="7">
        <f t="shared" si="288"/>
        <v>40836</v>
      </c>
      <c r="I710" s="7">
        <f t="shared" si="276"/>
        <v>40806</v>
      </c>
      <c r="J710" s="1">
        <f t="shared" si="289"/>
        <v>22</v>
      </c>
      <c r="K710" s="1">
        <f t="shared" si="277"/>
        <v>22</v>
      </c>
      <c r="L710" s="2">
        <f t="shared" si="278"/>
        <v>1.0036993999999999</v>
      </c>
      <c r="M710" s="10">
        <f t="shared" si="297"/>
        <v>1.00159961</v>
      </c>
      <c r="N710" s="10">
        <f t="shared" si="294"/>
        <v>1.1135463053248988</v>
      </c>
      <c r="O710" s="2">
        <f t="shared" si="296"/>
        <v>1.11766575</v>
      </c>
      <c r="P710" s="2">
        <f t="shared" si="279"/>
        <v>310803.31875604001</v>
      </c>
      <c r="Q710" s="9">
        <f t="shared" si="273"/>
        <v>0</v>
      </c>
      <c r="R710" s="4">
        <f t="shared" si="280"/>
        <v>0</v>
      </c>
      <c r="S710" s="59">
        <f t="shared" si="281"/>
        <v>0</v>
      </c>
      <c r="T710" s="8">
        <f t="shared" si="290"/>
        <v>6.8500000000000005E-2</v>
      </c>
      <c r="U710" s="9">
        <f t="shared" si="291"/>
        <v>231</v>
      </c>
      <c r="V710" s="9">
        <v>252</v>
      </c>
      <c r="W710" s="10">
        <f t="shared" si="282"/>
        <v>1.06261673</v>
      </c>
      <c r="X710" s="2">
        <f t="shared" si="283"/>
        <v>19461.487493649998</v>
      </c>
      <c r="Y710" s="2">
        <v>0</v>
      </c>
      <c r="Z710" s="3">
        <f t="shared" si="295"/>
        <v>0</v>
      </c>
      <c r="AA710" s="1" t="str">
        <f t="shared" si="292"/>
        <v>A+J=</v>
      </c>
      <c r="AB710" s="7">
        <f t="shared" si="293"/>
        <v>40836</v>
      </c>
      <c r="AC710" s="5"/>
      <c r="AD710" s="1"/>
      <c r="AE710" s="7"/>
      <c r="AF710" s="1"/>
      <c r="AG710" s="1"/>
      <c r="AH710" s="1"/>
      <c r="AI710" s="1"/>
      <c r="AJ710" s="4"/>
      <c r="AK710" s="1"/>
      <c r="AL710" s="1"/>
      <c r="AM710" s="1"/>
      <c r="AN710" s="1"/>
      <c r="AO710" s="1"/>
    </row>
    <row r="711" spans="1:41" x14ac:dyDescent="0.2">
      <c r="A711" s="118">
        <f t="shared" si="284"/>
        <v>40807</v>
      </c>
      <c r="B711" s="2">
        <f t="shared" si="274"/>
        <v>330434.82806868997</v>
      </c>
      <c r="C711" s="2">
        <f t="shared" si="285"/>
        <v>278082.52937521</v>
      </c>
      <c r="D711" s="50">
        <f t="shared" si="286"/>
        <v>3337.16</v>
      </c>
      <c r="E711" s="3">
        <f>IF(K711=1,VLOOKUP(A710,[1]Plan1!$AQ$43:$AS$500,3),E710)</f>
        <v>3354.85</v>
      </c>
      <c r="F711" s="7">
        <f t="shared" si="287"/>
        <v>40807</v>
      </c>
      <c r="G711" s="8">
        <f t="shared" si="275"/>
        <v>5.3009145500964028E-3</v>
      </c>
      <c r="H711" s="7">
        <f t="shared" si="288"/>
        <v>40836</v>
      </c>
      <c r="I711" s="7">
        <f t="shared" si="276"/>
        <v>40836</v>
      </c>
      <c r="J711" s="1">
        <f t="shared" si="289"/>
        <v>21</v>
      </c>
      <c r="K711" s="1">
        <f t="shared" si="277"/>
        <v>1</v>
      </c>
      <c r="L711" s="2">
        <f t="shared" si="278"/>
        <v>1.0002517799999999</v>
      </c>
      <c r="M711" s="10">
        <f t="shared" si="297"/>
        <v>1.0036993999999999</v>
      </c>
      <c r="N711" s="10">
        <f t="shared" si="294"/>
        <v>1.1176657585268177</v>
      </c>
      <c r="O711" s="2">
        <f t="shared" si="296"/>
        <v>1.1179471599999999</v>
      </c>
      <c r="P711" s="2">
        <f t="shared" si="279"/>
        <v>310881.57396062999</v>
      </c>
      <c r="Q711" s="9">
        <f t="shared" si="273"/>
        <v>0</v>
      </c>
      <c r="R711" s="4">
        <f t="shared" si="280"/>
        <v>0</v>
      </c>
      <c r="S711" s="59">
        <f t="shared" si="281"/>
        <v>0</v>
      </c>
      <c r="T711" s="8">
        <f t="shared" si="290"/>
        <v>6.8500000000000005E-2</v>
      </c>
      <c r="U711" s="9">
        <f t="shared" si="291"/>
        <v>232</v>
      </c>
      <c r="V711" s="9">
        <v>252</v>
      </c>
      <c r="W711" s="10">
        <f t="shared" si="282"/>
        <v>1.06289615</v>
      </c>
      <c r="X711" s="2">
        <f t="shared" si="283"/>
        <v>19553.254108059999</v>
      </c>
      <c r="Y711" s="2">
        <v>0</v>
      </c>
      <c r="Z711" s="3">
        <f t="shared" si="295"/>
        <v>0</v>
      </c>
      <c r="AA711" s="1" t="str">
        <f t="shared" si="292"/>
        <v>A+J=</v>
      </c>
      <c r="AB711" s="7">
        <f t="shared" si="293"/>
        <v>40836</v>
      </c>
      <c r="AC711" s="5"/>
      <c r="AD711" s="1"/>
      <c r="AE711" s="7"/>
      <c r="AF711" s="1"/>
      <c r="AG711" s="1"/>
      <c r="AH711" s="1"/>
      <c r="AI711" s="1"/>
      <c r="AJ711" s="4"/>
      <c r="AK711" s="1"/>
      <c r="AL711" s="1"/>
      <c r="AM711" s="1"/>
      <c r="AN711" s="1"/>
      <c r="AO711" s="1"/>
    </row>
    <row r="712" spans="1:41" x14ac:dyDescent="0.2">
      <c r="A712" s="118">
        <f t="shared" si="284"/>
        <v>40808</v>
      </c>
      <c r="B712" s="2">
        <f t="shared" si="274"/>
        <v>330604.93997194001</v>
      </c>
      <c r="C712" s="2">
        <f t="shared" si="285"/>
        <v>278082.52937521</v>
      </c>
      <c r="D712" s="50">
        <f t="shared" si="286"/>
        <v>3337.16</v>
      </c>
      <c r="E712" s="3">
        <f>IF(K712=1,VLOOKUP(A711,[1]Plan1!$AQ$43:$AS$500,3),E711)</f>
        <v>3354.85</v>
      </c>
      <c r="F712" s="7">
        <f t="shared" si="287"/>
        <v>40807</v>
      </c>
      <c r="G712" s="8">
        <f t="shared" si="275"/>
        <v>5.3009145500964028E-3</v>
      </c>
      <c r="H712" s="7">
        <f t="shared" si="288"/>
        <v>40836</v>
      </c>
      <c r="I712" s="7">
        <f t="shared" si="276"/>
        <v>40836</v>
      </c>
      <c r="J712" s="1">
        <f t="shared" si="289"/>
        <v>21</v>
      </c>
      <c r="K712" s="1">
        <f t="shared" si="277"/>
        <v>2</v>
      </c>
      <c r="L712" s="2">
        <f t="shared" si="278"/>
        <v>1.00050364</v>
      </c>
      <c r="M712" s="10">
        <f t="shared" si="297"/>
        <v>1.0036993999999999</v>
      </c>
      <c r="N712" s="10">
        <f t="shared" si="294"/>
        <v>1.1176657585268177</v>
      </c>
      <c r="O712" s="2">
        <f t="shared" si="296"/>
        <v>1.11822865</v>
      </c>
      <c r="P712" s="2">
        <f t="shared" si="279"/>
        <v>310959.85141181998</v>
      </c>
      <c r="Q712" s="9">
        <f t="shared" si="273"/>
        <v>0</v>
      </c>
      <c r="R712" s="4">
        <f t="shared" si="280"/>
        <v>0</v>
      </c>
      <c r="S712" s="59">
        <f t="shared" si="281"/>
        <v>0</v>
      </c>
      <c r="T712" s="8">
        <f t="shared" si="290"/>
        <v>6.8500000000000005E-2</v>
      </c>
      <c r="U712" s="9">
        <f t="shared" si="291"/>
        <v>233</v>
      </c>
      <c r="V712" s="9">
        <v>252</v>
      </c>
      <c r="W712" s="10">
        <f t="shared" si="282"/>
        <v>1.0631756429999999</v>
      </c>
      <c r="X712" s="2">
        <f t="shared" si="283"/>
        <v>19645.088560119999</v>
      </c>
      <c r="Y712" s="2">
        <v>0</v>
      </c>
      <c r="Z712" s="3">
        <f t="shared" si="295"/>
        <v>0</v>
      </c>
      <c r="AA712" s="1" t="str">
        <f t="shared" si="292"/>
        <v>A+J=</v>
      </c>
      <c r="AB712" s="7">
        <f t="shared" si="293"/>
        <v>40836</v>
      </c>
      <c r="AC712" s="5"/>
      <c r="AD712" s="1"/>
      <c r="AE712" s="7"/>
      <c r="AF712" s="1"/>
      <c r="AG712" s="1"/>
      <c r="AH712" s="1"/>
      <c r="AI712" s="1"/>
      <c r="AJ712" s="4"/>
      <c r="AK712" s="1"/>
      <c r="AL712" s="1"/>
      <c r="AM712" s="1"/>
      <c r="AN712" s="1"/>
      <c r="AO712" s="1"/>
    </row>
    <row r="713" spans="1:41" x14ac:dyDescent="0.2">
      <c r="A713" s="118">
        <f t="shared" si="284"/>
        <v>40809</v>
      </c>
      <c r="B713" s="2">
        <f t="shared" si="274"/>
        <v>330775.13934899995</v>
      </c>
      <c r="C713" s="2">
        <f t="shared" si="285"/>
        <v>278082.52937521</v>
      </c>
      <c r="D713" s="50">
        <f t="shared" si="286"/>
        <v>3337.16</v>
      </c>
      <c r="E713" s="3">
        <f>IF(K713=1,VLOOKUP(A712,[1]Plan1!$AQ$43:$AS$500,3),E712)</f>
        <v>3354.85</v>
      </c>
      <c r="F713" s="7">
        <f t="shared" si="287"/>
        <v>40807</v>
      </c>
      <c r="G713" s="8">
        <f t="shared" si="275"/>
        <v>5.3009145500964028E-3</v>
      </c>
      <c r="H713" s="7">
        <f t="shared" si="288"/>
        <v>40836</v>
      </c>
      <c r="I713" s="7">
        <f t="shared" si="276"/>
        <v>40836</v>
      </c>
      <c r="J713" s="1">
        <f t="shared" si="289"/>
        <v>21</v>
      </c>
      <c r="K713" s="1">
        <f t="shared" si="277"/>
        <v>3</v>
      </c>
      <c r="L713" s="2">
        <f t="shared" si="278"/>
        <v>1.00075555</v>
      </c>
      <c r="M713" s="10">
        <f t="shared" si="297"/>
        <v>1.0036993999999999</v>
      </c>
      <c r="N713" s="10">
        <f t="shared" si="294"/>
        <v>1.1176657585268177</v>
      </c>
      <c r="O713" s="2">
        <f t="shared" si="296"/>
        <v>1.1185102099999999</v>
      </c>
      <c r="P713" s="2">
        <f t="shared" si="279"/>
        <v>311038.14832878998</v>
      </c>
      <c r="Q713" s="9">
        <f t="shared" ref="Q713:Q776" si="298">IF(VLOOKUP(A713,AE$10:AL$48,8)=VLOOKUP(A712,AE$10:AL$48,8),0,VLOOKUP(A713,AE$10:AL$48,8))</f>
        <v>0</v>
      </c>
      <c r="R713" s="4">
        <f t="shared" si="280"/>
        <v>0</v>
      </c>
      <c r="S713" s="59">
        <f t="shared" si="281"/>
        <v>0</v>
      </c>
      <c r="T713" s="8">
        <f t="shared" si="290"/>
        <v>6.8500000000000005E-2</v>
      </c>
      <c r="U713" s="9">
        <f t="shared" si="291"/>
        <v>234</v>
      </c>
      <c r="V713" s="9">
        <v>252</v>
      </c>
      <c r="W713" s="10">
        <f t="shared" si="282"/>
        <v>1.0634552100000001</v>
      </c>
      <c r="X713" s="2">
        <f t="shared" si="283"/>
        <v>19736.99102021</v>
      </c>
      <c r="Y713" s="2">
        <v>0</v>
      </c>
      <c r="Z713" s="3">
        <f t="shared" si="295"/>
        <v>0</v>
      </c>
      <c r="AA713" s="1" t="str">
        <f t="shared" si="292"/>
        <v>A+J=</v>
      </c>
      <c r="AB713" s="7">
        <f t="shared" si="293"/>
        <v>40836</v>
      </c>
      <c r="AC713" s="5"/>
      <c r="AD713" s="1"/>
      <c r="AE713" s="7"/>
      <c r="AF713" s="1"/>
      <c r="AG713" s="1"/>
      <c r="AH713" s="1"/>
      <c r="AI713" s="1"/>
      <c r="AJ713" s="4"/>
      <c r="AK713" s="1"/>
      <c r="AL713" s="1"/>
      <c r="AM713" s="1"/>
      <c r="AN713" s="1"/>
      <c r="AO713" s="1"/>
    </row>
    <row r="714" spans="1:41" x14ac:dyDescent="0.2">
      <c r="A714" s="118">
        <f t="shared" si="284"/>
        <v>40810</v>
      </c>
      <c r="B714" s="2">
        <f t="shared" ref="B714:B777" si="299">(P714+X714)</f>
        <v>330945.42592245998</v>
      </c>
      <c r="C714" s="2">
        <f t="shared" si="285"/>
        <v>278082.52937521</v>
      </c>
      <c r="D714" s="50">
        <f t="shared" si="286"/>
        <v>3337.16</v>
      </c>
      <c r="E714" s="3">
        <f>IF(K714=1,VLOOKUP(A713,[1]Plan1!$AQ$43:$AS$500,3),E713)</f>
        <v>3354.85</v>
      </c>
      <c r="F714" s="7">
        <f t="shared" si="287"/>
        <v>40807</v>
      </c>
      <c r="G714" s="8">
        <f t="shared" ref="G714:G777" si="300">(E714/D714)-1</f>
        <v>5.3009145500964028E-3</v>
      </c>
      <c r="H714" s="7">
        <f t="shared" si="288"/>
        <v>40836</v>
      </c>
      <c r="I714" s="7">
        <f t="shared" ref="I714:I777" si="301">IF(A714&gt;I713,H714,I713)</f>
        <v>40836</v>
      </c>
      <c r="J714" s="1">
        <f t="shared" si="289"/>
        <v>21</v>
      </c>
      <c r="K714" s="1">
        <f t="shared" ref="K714:K777" si="302">(J714-(NETWORKDAYS(A714,I714,AE$53:AE$223)-1))</f>
        <v>4</v>
      </c>
      <c r="L714" s="2">
        <f t="shared" ref="L714:L777" si="303">TRUNC((E714/D714)^TRUNC((K714/J714),9),8)</f>
        <v>1.0010075300000001</v>
      </c>
      <c r="M714" s="10">
        <f t="shared" si="297"/>
        <v>1.0036993999999999</v>
      </c>
      <c r="N714" s="10">
        <f t="shared" si="294"/>
        <v>1.1176657585268177</v>
      </c>
      <c r="O714" s="2">
        <f t="shared" si="296"/>
        <v>1.1187918400000001</v>
      </c>
      <c r="P714" s="2">
        <f t="shared" ref="P714:P777" si="304">TRUNC(C714*O714,8)</f>
        <v>311116.46471153997</v>
      </c>
      <c r="Q714" s="9">
        <f t="shared" si="298"/>
        <v>0</v>
      </c>
      <c r="R714" s="4">
        <f t="shared" ref="R714:R777" si="305">IF(Q714&gt;0,VLOOKUP($A714,$AE$10:$AJ$21,6),0)</f>
        <v>0</v>
      </c>
      <c r="S714" s="59">
        <f t="shared" ref="S714:S777" si="306">IF(R714&gt;0,TRUNC(R714*P714,8),0)</f>
        <v>0</v>
      </c>
      <c r="T714" s="8">
        <f t="shared" si="290"/>
        <v>6.8500000000000005E-2</v>
      </c>
      <c r="U714" s="9">
        <f t="shared" si="291"/>
        <v>235</v>
      </c>
      <c r="V714" s="9">
        <v>252</v>
      </c>
      <c r="W714" s="10">
        <f t="shared" ref="W714:W777" si="307">ROUND((1+T714)^TRUNC((U714/V714),9),9)</f>
        <v>1.0637348499999999</v>
      </c>
      <c r="X714" s="2">
        <f t="shared" ref="X714:X777" si="308">TRUNC((P714*(W714-1)),8)</f>
        <v>19828.961210919999</v>
      </c>
      <c r="Y714" s="2">
        <v>0</v>
      </c>
      <c r="Z714" s="3">
        <f t="shared" si="295"/>
        <v>0</v>
      </c>
      <c r="AA714" s="1" t="str">
        <f t="shared" si="292"/>
        <v>A+J=</v>
      </c>
      <c r="AB714" s="7">
        <f t="shared" si="293"/>
        <v>40836</v>
      </c>
      <c r="AC714" s="5"/>
      <c r="AD714" s="1"/>
      <c r="AE714" s="7"/>
      <c r="AF714" s="1"/>
      <c r="AG714" s="1"/>
      <c r="AH714" s="1"/>
      <c r="AI714" s="1"/>
      <c r="AJ714" s="4"/>
      <c r="AK714" s="1"/>
      <c r="AL714" s="1"/>
      <c r="AM714" s="1"/>
      <c r="AN714" s="1"/>
      <c r="AO714" s="1"/>
    </row>
    <row r="715" spans="1:41" x14ac:dyDescent="0.2">
      <c r="A715" s="118">
        <f t="shared" ref="A715:A778" si="309">(A714+1)</f>
        <v>40811</v>
      </c>
      <c r="B715" s="2">
        <f t="shared" si="299"/>
        <v>330945.42592245998</v>
      </c>
      <c r="C715" s="2">
        <f t="shared" ref="C715:C778" si="310">TRUNC(IF(Q714&gt;0,VLOOKUP(A714,$AE$11:$AF$21,2),C714),8)</f>
        <v>278082.52937521</v>
      </c>
      <c r="D715" s="50">
        <f t="shared" ref="D715:D778" si="311">IF(E715=E714,D714,E714)</f>
        <v>3337.16</v>
      </c>
      <c r="E715" s="3">
        <f>IF(K715=1,VLOOKUP(A714,[1]Plan1!$AQ$43:$AS$500,3),E714)</f>
        <v>3354.85</v>
      </c>
      <c r="F715" s="7">
        <f t="shared" ref="F715:F778" si="312">IF(D715=D714,F714,A715)</f>
        <v>40807</v>
      </c>
      <c r="G715" s="8">
        <f t="shared" si="300"/>
        <v>5.3009145500964028E-3</v>
      </c>
      <c r="H715" s="7">
        <f t="shared" ref="H715:H778" si="313">IF(DAY(A715)=15,VLOOKUP(A715,AI$53:AN$175,4),H714)</f>
        <v>40836</v>
      </c>
      <c r="I715" s="7">
        <f t="shared" si="301"/>
        <v>40836</v>
      </c>
      <c r="J715" s="1">
        <f t="shared" ref="J715:J778" si="314">IF(I715=I714,J714,NETWORKDAYS(I714,I715,$AE$53:$AE$223)-1)</f>
        <v>21</v>
      </c>
      <c r="K715" s="1">
        <f t="shared" si="302"/>
        <v>4</v>
      </c>
      <c r="L715" s="2">
        <f t="shared" si="303"/>
        <v>1.0010075300000001</v>
      </c>
      <c r="M715" s="10">
        <f t="shared" si="297"/>
        <v>1.0036993999999999</v>
      </c>
      <c r="N715" s="10">
        <f t="shared" si="294"/>
        <v>1.1176657585268177</v>
      </c>
      <c r="O715" s="2">
        <f t="shared" si="296"/>
        <v>1.1187918400000001</v>
      </c>
      <c r="P715" s="2">
        <f t="shared" si="304"/>
        <v>311116.46471153997</v>
      </c>
      <c r="Q715" s="9">
        <f t="shared" si="298"/>
        <v>0</v>
      </c>
      <c r="R715" s="4">
        <f t="shared" si="305"/>
        <v>0</v>
      </c>
      <c r="S715" s="59">
        <f t="shared" si="306"/>
        <v>0</v>
      </c>
      <c r="T715" s="8">
        <f t="shared" ref="T715:T778" si="315">(T714)</f>
        <v>6.8500000000000005E-2</v>
      </c>
      <c r="U715" s="9">
        <f t="shared" ref="U715:U778" si="316">IF(Q714&gt;0,1,IF(K715=K714,U714,U714+1))</f>
        <v>235</v>
      </c>
      <c r="V715" s="9">
        <v>252</v>
      </c>
      <c r="W715" s="10">
        <f t="shared" si="307"/>
        <v>1.0637348499999999</v>
      </c>
      <c r="X715" s="2">
        <f t="shared" si="308"/>
        <v>19828.961210919999</v>
      </c>
      <c r="Y715" s="2">
        <v>0</v>
      </c>
      <c r="Z715" s="3">
        <f t="shared" si="295"/>
        <v>0</v>
      </c>
      <c r="AA715" s="1" t="str">
        <f t="shared" ref="AA715:AA740" si="317">AA714</f>
        <v>A+J=</v>
      </c>
      <c r="AB715" s="7">
        <f t="shared" ref="AB715:AB778" si="318">IF(Q714&gt;0,VLOOKUP(A714,$AE$10:$AM$48,9),AB714)</f>
        <v>40836</v>
      </c>
      <c r="AC715" s="5"/>
      <c r="AD715" s="1"/>
      <c r="AE715" s="7"/>
      <c r="AF715" s="1"/>
      <c r="AG715" s="1"/>
      <c r="AH715" s="1"/>
      <c r="AI715" s="1"/>
      <c r="AJ715" s="4"/>
      <c r="AK715" s="1"/>
      <c r="AL715" s="1"/>
      <c r="AM715" s="1"/>
      <c r="AN715" s="1"/>
      <c r="AO715" s="1"/>
    </row>
    <row r="716" spans="1:41" x14ac:dyDescent="0.2">
      <c r="A716" s="118">
        <f t="shared" si="309"/>
        <v>40812</v>
      </c>
      <c r="B716" s="2">
        <f t="shared" si="299"/>
        <v>330945.42592245998</v>
      </c>
      <c r="C716" s="2">
        <f t="shared" si="310"/>
        <v>278082.52937521</v>
      </c>
      <c r="D716" s="50">
        <f t="shared" si="311"/>
        <v>3337.16</v>
      </c>
      <c r="E716" s="3">
        <f>IF(K716=1,VLOOKUP(A715,[1]Plan1!$AQ$43:$AS$500,3),E715)</f>
        <v>3354.85</v>
      </c>
      <c r="F716" s="7">
        <f t="shared" si="312"/>
        <v>40807</v>
      </c>
      <c r="G716" s="8">
        <f t="shared" si="300"/>
        <v>5.3009145500964028E-3</v>
      </c>
      <c r="H716" s="7">
        <f t="shared" si="313"/>
        <v>40836</v>
      </c>
      <c r="I716" s="7">
        <f t="shared" si="301"/>
        <v>40836</v>
      </c>
      <c r="J716" s="1">
        <f t="shared" si="314"/>
        <v>21</v>
      </c>
      <c r="K716" s="1">
        <f t="shared" si="302"/>
        <v>4</v>
      </c>
      <c r="L716" s="2">
        <f t="shared" si="303"/>
        <v>1.0010075300000001</v>
      </c>
      <c r="M716" s="10">
        <f t="shared" si="297"/>
        <v>1.0036993999999999</v>
      </c>
      <c r="N716" s="10">
        <f t="shared" si="294"/>
        <v>1.1176657585268177</v>
      </c>
      <c r="O716" s="2">
        <f t="shared" si="296"/>
        <v>1.1187918400000001</v>
      </c>
      <c r="P716" s="2">
        <f t="shared" si="304"/>
        <v>311116.46471153997</v>
      </c>
      <c r="Q716" s="9">
        <f t="shared" si="298"/>
        <v>0</v>
      </c>
      <c r="R716" s="4">
        <f t="shared" si="305"/>
        <v>0</v>
      </c>
      <c r="S716" s="59">
        <f t="shared" si="306"/>
        <v>0</v>
      </c>
      <c r="T716" s="8">
        <f t="shared" si="315"/>
        <v>6.8500000000000005E-2</v>
      </c>
      <c r="U716" s="9">
        <f t="shared" si="316"/>
        <v>235</v>
      </c>
      <c r="V716" s="9">
        <v>252</v>
      </c>
      <c r="W716" s="10">
        <f t="shared" si="307"/>
        <v>1.0637348499999999</v>
      </c>
      <c r="X716" s="2">
        <f t="shared" si="308"/>
        <v>19828.961210919999</v>
      </c>
      <c r="Y716" s="2">
        <v>0</v>
      </c>
      <c r="Z716" s="3">
        <f t="shared" si="295"/>
        <v>0</v>
      </c>
      <c r="AA716" s="1" t="str">
        <f t="shared" si="317"/>
        <v>A+J=</v>
      </c>
      <c r="AB716" s="7">
        <f t="shared" si="318"/>
        <v>40836</v>
      </c>
      <c r="AC716" s="5"/>
      <c r="AD716" s="1"/>
      <c r="AE716" s="7"/>
      <c r="AF716" s="1"/>
      <c r="AG716" s="1"/>
      <c r="AH716" s="1"/>
      <c r="AI716" s="1"/>
      <c r="AJ716" s="4"/>
      <c r="AK716" s="1"/>
      <c r="AL716" s="1"/>
      <c r="AM716" s="1"/>
      <c r="AN716" s="1"/>
      <c r="AO716" s="1"/>
    </row>
    <row r="717" spans="1:41" x14ac:dyDescent="0.2">
      <c r="A717" s="118">
        <f t="shared" si="309"/>
        <v>40813</v>
      </c>
      <c r="B717" s="2">
        <f t="shared" si="299"/>
        <v>331115.80003698001</v>
      </c>
      <c r="C717" s="2">
        <f t="shared" si="310"/>
        <v>278082.52937521</v>
      </c>
      <c r="D717" s="50">
        <f t="shared" si="311"/>
        <v>3337.16</v>
      </c>
      <c r="E717" s="3">
        <f>IF(K717=1,VLOOKUP(A716,[1]Plan1!$AQ$43:$AS$500,3),E716)</f>
        <v>3354.85</v>
      </c>
      <c r="F717" s="7">
        <f t="shared" si="312"/>
        <v>40807</v>
      </c>
      <c r="G717" s="8">
        <f t="shared" si="300"/>
        <v>5.3009145500964028E-3</v>
      </c>
      <c r="H717" s="7">
        <f t="shared" si="313"/>
        <v>40836</v>
      </c>
      <c r="I717" s="7">
        <f t="shared" si="301"/>
        <v>40836</v>
      </c>
      <c r="J717" s="1">
        <f t="shared" si="314"/>
        <v>21</v>
      </c>
      <c r="K717" s="1">
        <f t="shared" si="302"/>
        <v>5</v>
      </c>
      <c r="L717" s="2">
        <f t="shared" si="303"/>
        <v>1.0012595799999999</v>
      </c>
      <c r="M717" s="10">
        <f t="shared" si="297"/>
        <v>1.0036993999999999</v>
      </c>
      <c r="N717" s="10">
        <f t="shared" si="294"/>
        <v>1.1176657585268177</v>
      </c>
      <c r="O717" s="2">
        <f t="shared" si="296"/>
        <v>1.11907354</v>
      </c>
      <c r="P717" s="2">
        <f t="shared" si="304"/>
        <v>311194.80056007003</v>
      </c>
      <c r="Q717" s="9">
        <f t="shared" si="298"/>
        <v>0</v>
      </c>
      <c r="R717" s="4">
        <f t="shared" si="305"/>
        <v>0</v>
      </c>
      <c r="S717" s="59">
        <f t="shared" si="306"/>
        <v>0</v>
      </c>
      <c r="T717" s="8">
        <f t="shared" si="315"/>
        <v>6.8500000000000005E-2</v>
      </c>
      <c r="U717" s="9">
        <f t="shared" si="316"/>
        <v>236</v>
      </c>
      <c r="V717" s="9">
        <v>252</v>
      </c>
      <c r="W717" s="10">
        <f t="shared" si="307"/>
        <v>1.0640145640000001</v>
      </c>
      <c r="X717" s="2">
        <f t="shared" si="308"/>
        <v>19920.999476910001</v>
      </c>
      <c r="Y717" s="2">
        <v>0</v>
      </c>
      <c r="Z717" s="3">
        <f t="shared" si="295"/>
        <v>0</v>
      </c>
      <c r="AA717" s="1" t="str">
        <f t="shared" si="317"/>
        <v>A+J=</v>
      </c>
      <c r="AB717" s="7">
        <f t="shared" si="318"/>
        <v>40836</v>
      </c>
      <c r="AC717" s="5"/>
      <c r="AD717" s="1"/>
      <c r="AE717" s="7"/>
      <c r="AF717" s="1"/>
      <c r="AG717" s="1"/>
      <c r="AH717" s="1"/>
      <c r="AI717" s="1"/>
      <c r="AJ717" s="4"/>
      <c r="AK717" s="1"/>
      <c r="AL717" s="1"/>
      <c r="AM717" s="1"/>
      <c r="AN717" s="1"/>
      <c r="AO717" s="1"/>
    </row>
    <row r="718" spans="1:41" x14ac:dyDescent="0.2">
      <c r="A718" s="118">
        <f t="shared" si="309"/>
        <v>40814</v>
      </c>
      <c r="B718" s="2">
        <f t="shared" si="299"/>
        <v>331286.26141502999</v>
      </c>
      <c r="C718" s="2">
        <f t="shared" si="310"/>
        <v>278082.52937521</v>
      </c>
      <c r="D718" s="50">
        <f t="shared" si="311"/>
        <v>3337.16</v>
      </c>
      <c r="E718" s="3">
        <f>IF(K718=1,VLOOKUP(A717,[1]Plan1!$AQ$43:$AS$500,3),E717)</f>
        <v>3354.85</v>
      </c>
      <c r="F718" s="7">
        <f t="shared" si="312"/>
        <v>40807</v>
      </c>
      <c r="G718" s="8">
        <f t="shared" si="300"/>
        <v>5.3009145500964028E-3</v>
      </c>
      <c r="H718" s="7">
        <f t="shared" si="313"/>
        <v>40836</v>
      </c>
      <c r="I718" s="7">
        <f t="shared" si="301"/>
        <v>40836</v>
      </c>
      <c r="J718" s="1">
        <f t="shared" si="314"/>
        <v>21</v>
      </c>
      <c r="K718" s="1">
        <f t="shared" si="302"/>
        <v>6</v>
      </c>
      <c r="L718" s="2">
        <f t="shared" si="303"/>
        <v>1.0015116799999999</v>
      </c>
      <c r="M718" s="10">
        <f t="shared" si="297"/>
        <v>1.0036993999999999</v>
      </c>
      <c r="N718" s="10">
        <f t="shared" si="294"/>
        <v>1.1176657585268177</v>
      </c>
      <c r="O718" s="2">
        <f t="shared" si="296"/>
        <v>1.11935531</v>
      </c>
      <c r="P718" s="2">
        <f t="shared" si="304"/>
        <v>311273.15587437002</v>
      </c>
      <c r="Q718" s="9">
        <f t="shared" si="298"/>
        <v>0</v>
      </c>
      <c r="R718" s="4">
        <f t="shared" si="305"/>
        <v>0</v>
      </c>
      <c r="S718" s="59">
        <f t="shared" si="306"/>
        <v>0</v>
      </c>
      <c r="T718" s="8">
        <f t="shared" si="315"/>
        <v>6.8500000000000005E-2</v>
      </c>
      <c r="U718" s="9">
        <f t="shared" si="316"/>
        <v>237</v>
      </c>
      <c r="V718" s="9">
        <v>252</v>
      </c>
      <c r="W718" s="10">
        <f t="shared" si="307"/>
        <v>1.064294351</v>
      </c>
      <c r="X718" s="2">
        <f t="shared" si="308"/>
        <v>20013.105540659999</v>
      </c>
      <c r="Y718" s="2">
        <v>0</v>
      </c>
      <c r="Z718" s="3">
        <f t="shared" si="295"/>
        <v>0</v>
      </c>
      <c r="AA718" s="1" t="str">
        <f t="shared" si="317"/>
        <v>A+J=</v>
      </c>
      <c r="AB718" s="7">
        <f t="shared" si="318"/>
        <v>40836</v>
      </c>
      <c r="AC718" s="5"/>
      <c r="AD718" s="1"/>
      <c r="AE718" s="7"/>
      <c r="AF718" s="1"/>
      <c r="AG718" s="1"/>
      <c r="AH718" s="1"/>
      <c r="AI718" s="1"/>
      <c r="AJ718" s="4"/>
      <c r="AK718" s="1"/>
      <c r="AL718" s="1"/>
      <c r="AM718" s="1"/>
      <c r="AN718" s="1"/>
      <c r="AO718" s="1"/>
    </row>
    <row r="719" spans="1:41" x14ac:dyDescent="0.2">
      <c r="A719" s="118">
        <f t="shared" si="309"/>
        <v>40815</v>
      </c>
      <c r="B719" s="2">
        <f t="shared" si="299"/>
        <v>331456.81040145003</v>
      </c>
      <c r="C719" s="2">
        <f t="shared" si="310"/>
        <v>278082.52937521</v>
      </c>
      <c r="D719" s="50">
        <f t="shared" si="311"/>
        <v>3337.16</v>
      </c>
      <c r="E719" s="3">
        <f>IF(K719=1,VLOOKUP(A718,[1]Plan1!$AQ$43:$AS$500,3),E718)</f>
        <v>3354.85</v>
      </c>
      <c r="F719" s="7">
        <f t="shared" si="312"/>
        <v>40807</v>
      </c>
      <c r="G719" s="8">
        <f t="shared" si="300"/>
        <v>5.3009145500964028E-3</v>
      </c>
      <c r="H719" s="7">
        <f t="shared" si="313"/>
        <v>40836</v>
      </c>
      <c r="I719" s="7">
        <f t="shared" si="301"/>
        <v>40836</v>
      </c>
      <c r="J719" s="1">
        <f t="shared" si="314"/>
        <v>21</v>
      </c>
      <c r="K719" s="1">
        <f t="shared" si="302"/>
        <v>7</v>
      </c>
      <c r="L719" s="2">
        <f t="shared" si="303"/>
        <v>1.0017638499999999</v>
      </c>
      <c r="M719" s="10">
        <f t="shared" si="297"/>
        <v>1.0036993999999999</v>
      </c>
      <c r="N719" s="10">
        <f t="shared" si="294"/>
        <v>1.1176657585268177</v>
      </c>
      <c r="O719" s="2">
        <f t="shared" si="296"/>
        <v>1.11963715</v>
      </c>
      <c r="P719" s="2">
        <f t="shared" si="304"/>
        <v>311351.53065445001</v>
      </c>
      <c r="Q719" s="9">
        <f t="shared" si="298"/>
        <v>0</v>
      </c>
      <c r="R719" s="4">
        <f t="shared" si="305"/>
        <v>0</v>
      </c>
      <c r="S719" s="59">
        <f t="shared" si="306"/>
        <v>0</v>
      </c>
      <c r="T719" s="8">
        <f t="shared" si="315"/>
        <v>6.8500000000000005E-2</v>
      </c>
      <c r="U719" s="9">
        <f t="shared" si="316"/>
        <v>238</v>
      </c>
      <c r="V719" s="9">
        <v>252</v>
      </c>
      <c r="W719" s="10">
        <f t="shared" si="307"/>
        <v>1.0645742119999999</v>
      </c>
      <c r="X719" s="2">
        <f t="shared" si="308"/>
        <v>20105.279747</v>
      </c>
      <c r="Y719" s="2">
        <v>0</v>
      </c>
      <c r="Z719" s="3">
        <f t="shared" si="295"/>
        <v>0</v>
      </c>
      <c r="AA719" s="1" t="str">
        <f t="shared" si="317"/>
        <v>A+J=</v>
      </c>
      <c r="AB719" s="7">
        <f t="shared" si="318"/>
        <v>40836</v>
      </c>
      <c r="AC719" s="5"/>
      <c r="AD719" s="1"/>
      <c r="AE719" s="7"/>
      <c r="AF719" s="1"/>
      <c r="AG719" s="1"/>
      <c r="AH719" s="1"/>
      <c r="AI719" s="1"/>
      <c r="AJ719" s="4"/>
      <c r="AK719" s="1"/>
      <c r="AL719" s="1"/>
      <c r="AM719" s="1"/>
      <c r="AN719" s="1"/>
      <c r="AO719" s="1"/>
    </row>
    <row r="720" spans="1:41" x14ac:dyDescent="0.2">
      <c r="A720" s="118">
        <f t="shared" si="309"/>
        <v>40816</v>
      </c>
      <c r="B720" s="2">
        <f t="shared" si="299"/>
        <v>331627.44967972999</v>
      </c>
      <c r="C720" s="2">
        <f t="shared" si="310"/>
        <v>278082.52937521</v>
      </c>
      <c r="D720" s="50">
        <f t="shared" si="311"/>
        <v>3337.16</v>
      </c>
      <c r="E720" s="3">
        <f>IF(K720=1,VLOOKUP(A719,[1]Plan1!$AQ$43:$AS$500,3),E719)</f>
        <v>3354.85</v>
      </c>
      <c r="F720" s="7">
        <f t="shared" si="312"/>
        <v>40807</v>
      </c>
      <c r="G720" s="8">
        <f t="shared" si="300"/>
        <v>5.3009145500964028E-3</v>
      </c>
      <c r="H720" s="7">
        <f t="shared" si="313"/>
        <v>40836</v>
      </c>
      <c r="I720" s="7">
        <f t="shared" si="301"/>
        <v>40836</v>
      </c>
      <c r="J720" s="1">
        <f t="shared" si="314"/>
        <v>21</v>
      </c>
      <c r="K720" s="1">
        <f t="shared" si="302"/>
        <v>8</v>
      </c>
      <c r="L720" s="2">
        <f t="shared" si="303"/>
        <v>1.0020160899999999</v>
      </c>
      <c r="M720" s="10">
        <f t="shared" si="297"/>
        <v>1.0036993999999999</v>
      </c>
      <c r="N720" s="10">
        <f t="shared" si="294"/>
        <v>1.1176657585268177</v>
      </c>
      <c r="O720" s="2">
        <f t="shared" si="296"/>
        <v>1.1199190699999999</v>
      </c>
      <c r="P720" s="2">
        <f t="shared" si="304"/>
        <v>311429.92768113001</v>
      </c>
      <c r="Q720" s="9">
        <f t="shared" si="298"/>
        <v>0</v>
      </c>
      <c r="R720" s="4">
        <f t="shared" si="305"/>
        <v>0</v>
      </c>
      <c r="S720" s="59">
        <f t="shared" si="306"/>
        <v>0</v>
      </c>
      <c r="T720" s="8">
        <f t="shared" si="315"/>
        <v>6.8500000000000005E-2</v>
      </c>
      <c r="U720" s="9">
        <f t="shared" si="316"/>
        <v>239</v>
      </c>
      <c r="V720" s="9">
        <v>252</v>
      </c>
      <c r="W720" s="10">
        <f t="shared" si="307"/>
        <v>1.0648541460000001</v>
      </c>
      <c r="X720" s="2">
        <f t="shared" si="308"/>
        <v>20197.521998600001</v>
      </c>
      <c r="Y720" s="2">
        <v>0</v>
      </c>
      <c r="Z720" s="3">
        <f t="shared" si="295"/>
        <v>0</v>
      </c>
      <c r="AA720" s="1" t="str">
        <f t="shared" si="317"/>
        <v>A+J=</v>
      </c>
      <c r="AB720" s="7">
        <f t="shared" si="318"/>
        <v>40836</v>
      </c>
      <c r="AC720" s="5"/>
      <c r="AD720" s="1"/>
      <c r="AE720" s="7"/>
      <c r="AF720" s="1"/>
      <c r="AG720" s="1"/>
      <c r="AH720" s="1"/>
      <c r="AI720" s="1"/>
      <c r="AJ720" s="4"/>
      <c r="AK720" s="1"/>
      <c r="AL720" s="1"/>
      <c r="AM720" s="1"/>
      <c r="AN720" s="1"/>
      <c r="AO720" s="1"/>
    </row>
    <row r="721" spans="1:41" x14ac:dyDescent="0.2">
      <c r="A721" s="118">
        <f t="shared" si="309"/>
        <v>40817</v>
      </c>
      <c r="B721" s="2">
        <f t="shared" si="299"/>
        <v>331798.17071136995</v>
      </c>
      <c r="C721" s="2">
        <f t="shared" si="310"/>
        <v>278082.52937521</v>
      </c>
      <c r="D721" s="50">
        <f t="shared" si="311"/>
        <v>3337.16</v>
      </c>
      <c r="E721" s="3">
        <f>IF(K721=1,VLOOKUP(A720,[1]Plan1!$AQ$43:$AS$500,3),E720)</f>
        <v>3354.85</v>
      </c>
      <c r="F721" s="7">
        <f t="shared" si="312"/>
        <v>40807</v>
      </c>
      <c r="G721" s="8">
        <f t="shared" si="300"/>
        <v>5.3009145500964028E-3</v>
      </c>
      <c r="H721" s="7">
        <f t="shared" si="313"/>
        <v>40836</v>
      </c>
      <c r="I721" s="7">
        <f t="shared" si="301"/>
        <v>40836</v>
      </c>
      <c r="J721" s="1">
        <f t="shared" si="314"/>
        <v>21</v>
      </c>
      <c r="K721" s="1">
        <f t="shared" si="302"/>
        <v>9</v>
      </c>
      <c r="L721" s="2">
        <f t="shared" si="303"/>
        <v>1.0022683800000001</v>
      </c>
      <c r="M721" s="10">
        <f t="shared" si="297"/>
        <v>1.0036993999999999</v>
      </c>
      <c r="N721" s="10">
        <f t="shared" si="294"/>
        <v>1.1176657585268177</v>
      </c>
      <c r="O721" s="2">
        <f t="shared" si="296"/>
        <v>1.12020104</v>
      </c>
      <c r="P721" s="2">
        <f t="shared" si="304"/>
        <v>311508.33861193998</v>
      </c>
      <c r="Q721" s="9">
        <f t="shared" si="298"/>
        <v>0</v>
      </c>
      <c r="R721" s="4">
        <f t="shared" si="305"/>
        <v>0</v>
      </c>
      <c r="S721" s="59">
        <f t="shared" si="306"/>
        <v>0</v>
      </c>
      <c r="T721" s="8">
        <f t="shared" si="315"/>
        <v>6.8500000000000005E-2</v>
      </c>
      <c r="U721" s="9">
        <f t="shared" si="316"/>
        <v>240</v>
      </c>
      <c r="V721" s="9">
        <v>252</v>
      </c>
      <c r="W721" s="10">
        <f t="shared" si="307"/>
        <v>1.0651341540000001</v>
      </c>
      <c r="X721" s="2">
        <f t="shared" si="308"/>
        <v>20289.832099430001</v>
      </c>
      <c r="Y721" s="2">
        <v>0</v>
      </c>
      <c r="Z721" s="3">
        <f t="shared" si="295"/>
        <v>0</v>
      </c>
      <c r="AA721" s="1" t="str">
        <f t="shared" si="317"/>
        <v>A+J=</v>
      </c>
      <c r="AB721" s="7">
        <f t="shared" si="318"/>
        <v>40836</v>
      </c>
      <c r="AC721" s="5"/>
      <c r="AD721" s="1"/>
      <c r="AE721" s="7"/>
      <c r="AF721" s="1"/>
      <c r="AG721" s="1"/>
      <c r="AH721" s="1"/>
      <c r="AI721" s="1"/>
      <c r="AJ721" s="4"/>
      <c r="AK721" s="1"/>
      <c r="AL721" s="1"/>
      <c r="AM721" s="1"/>
      <c r="AN721" s="1"/>
      <c r="AO721" s="1"/>
    </row>
    <row r="722" spans="1:41" x14ac:dyDescent="0.2">
      <c r="A722" s="118">
        <f t="shared" si="309"/>
        <v>40818</v>
      </c>
      <c r="B722" s="2">
        <f t="shared" si="299"/>
        <v>331798.17071136995</v>
      </c>
      <c r="C722" s="2">
        <f t="shared" si="310"/>
        <v>278082.52937521</v>
      </c>
      <c r="D722" s="50">
        <f t="shared" si="311"/>
        <v>3337.16</v>
      </c>
      <c r="E722" s="3">
        <f>IF(K722=1,VLOOKUP(A721,[1]Plan1!$AQ$43:$AS$500,3),E721)</f>
        <v>3354.85</v>
      </c>
      <c r="F722" s="7">
        <f t="shared" si="312"/>
        <v>40807</v>
      </c>
      <c r="G722" s="8">
        <f t="shared" si="300"/>
        <v>5.3009145500964028E-3</v>
      </c>
      <c r="H722" s="7">
        <f t="shared" si="313"/>
        <v>40836</v>
      </c>
      <c r="I722" s="7">
        <f t="shared" si="301"/>
        <v>40836</v>
      </c>
      <c r="J722" s="1">
        <f t="shared" si="314"/>
        <v>21</v>
      </c>
      <c r="K722" s="1">
        <f t="shared" si="302"/>
        <v>9</v>
      </c>
      <c r="L722" s="2">
        <f t="shared" si="303"/>
        <v>1.0022683800000001</v>
      </c>
      <c r="M722" s="10">
        <f t="shared" si="297"/>
        <v>1.0036993999999999</v>
      </c>
      <c r="N722" s="10">
        <f t="shared" si="294"/>
        <v>1.1176657585268177</v>
      </c>
      <c r="O722" s="2">
        <f t="shared" si="296"/>
        <v>1.12020104</v>
      </c>
      <c r="P722" s="2">
        <f t="shared" si="304"/>
        <v>311508.33861193998</v>
      </c>
      <c r="Q722" s="9">
        <f t="shared" si="298"/>
        <v>0</v>
      </c>
      <c r="R722" s="4">
        <f t="shared" si="305"/>
        <v>0</v>
      </c>
      <c r="S722" s="59">
        <f t="shared" si="306"/>
        <v>0</v>
      </c>
      <c r="T722" s="8">
        <f t="shared" si="315"/>
        <v>6.8500000000000005E-2</v>
      </c>
      <c r="U722" s="9">
        <f t="shared" si="316"/>
        <v>240</v>
      </c>
      <c r="V722" s="9">
        <v>252</v>
      </c>
      <c r="W722" s="10">
        <f t="shared" si="307"/>
        <v>1.0651341540000001</v>
      </c>
      <c r="X722" s="2">
        <f t="shared" si="308"/>
        <v>20289.832099430001</v>
      </c>
      <c r="Y722" s="2">
        <v>0</v>
      </c>
      <c r="Z722" s="3">
        <f t="shared" si="295"/>
        <v>0</v>
      </c>
      <c r="AA722" s="1" t="str">
        <f t="shared" si="317"/>
        <v>A+J=</v>
      </c>
      <c r="AB722" s="7">
        <f t="shared" si="318"/>
        <v>40836</v>
      </c>
      <c r="AC722" s="5"/>
      <c r="AD722" s="1"/>
      <c r="AE722" s="7"/>
      <c r="AF722" s="1"/>
      <c r="AG722" s="1"/>
      <c r="AH722" s="1"/>
      <c r="AI722" s="1"/>
      <c r="AJ722" s="4"/>
      <c r="AK722" s="1"/>
      <c r="AL722" s="1"/>
      <c r="AM722" s="1"/>
      <c r="AN722" s="1"/>
      <c r="AO722" s="1"/>
    </row>
    <row r="723" spans="1:41" x14ac:dyDescent="0.2">
      <c r="A723" s="118">
        <f t="shared" si="309"/>
        <v>40819</v>
      </c>
      <c r="B723" s="2">
        <f t="shared" si="299"/>
        <v>331798.17071136995</v>
      </c>
      <c r="C723" s="2">
        <f t="shared" si="310"/>
        <v>278082.52937521</v>
      </c>
      <c r="D723" s="50">
        <f t="shared" si="311"/>
        <v>3337.16</v>
      </c>
      <c r="E723" s="3">
        <f>IF(K723=1,VLOOKUP(A722,[1]Plan1!$AQ$43:$AS$500,3),E722)</f>
        <v>3354.85</v>
      </c>
      <c r="F723" s="7">
        <f t="shared" si="312"/>
        <v>40807</v>
      </c>
      <c r="G723" s="8">
        <f t="shared" si="300"/>
        <v>5.3009145500964028E-3</v>
      </c>
      <c r="H723" s="7">
        <f t="shared" si="313"/>
        <v>40836</v>
      </c>
      <c r="I723" s="7">
        <f t="shared" si="301"/>
        <v>40836</v>
      </c>
      <c r="J723" s="1">
        <f t="shared" si="314"/>
        <v>21</v>
      </c>
      <c r="K723" s="1">
        <f t="shared" si="302"/>
        <v>9</v>
      </c>
      <c r="L723" s="2">
        <f t="shared" si="303"/>
        <v>1.0022683800000001</v>
      </c>
      <c r="M723" s="10">
        <f t="shared" si="297"/>
        <v>1.0036993999999999</v>
      </c>
      <c r="N723" s="10">
        <f t="shared" si="294"/>
        <v>1.1176657585268177</v>
      </c>
      <c r="O723" s="2">
        <f t="shared" si="296"/>
        <v>1.12020104</v>
      </c>
      <c r="P723" s="2">
        <f t="shared" si="304"/>
        <v>311508.33861193998</v>
      </c>
      <c r="Q723" s="9">
        <f t="shared" si="298"/>
        <v>0</v>
      </c>
      <c r="R723" s="4">
        <f t="shared" si="305"/>
        <v>0</v>
      </c>
      <c r="S723" s="59">
        <f t="shared" si="306"/>
        <v>0</v>
      </c>
      <c r="T723" s="8">
        <f t="shared" si="315"/>
        <v>6.8500000000000005E-2</v>
      </c>
      <c r="U723" s="9">
        <f t="shared" si="316"/>
        <v>240</v>
      </c>
      <c r="V723" s="9">
        <v>252</v>
      </c>
      <c r="W723" s="10">
        <f t="shared" si="307"/>
        <v>1.0651341540000001</v>
      </c>
      <c r="X723" s="2">
        <f t="shared" si="308"/>
        <v>20289.832099430001</v>
      </c>
      <c r="Y723" s="2">
        <v>0</v>
      </c>
      <c r="Z723" s="3">
        <f t="shared" si="295"/>
        <v>0</v>
      </c>
      <c r="AA723" s="1" t="str">
        <f t="shared" si="317"/>
        <v>A+J=</v>
      </c>
      <c r="AB723" s="7">
        <f t="shared" si="318"/>
        <v>40836</v>
      </c>
      <c r="AC723" s="5"/>
      <c r="AD723" s="1"/>
      <c r="AE723" s="7"/>
      <c r="AF723" s="1"/>
      <c r="AG723" s="1"/>
      <c r="AH723" s="1"/>
      <c r="AI723" s="1"/>
      <c r="AJ723" s="4"/>
      <c r="AK723" s="1"/>
      <c r="AL723" s="1"/>
      <c r="AM723" s="1"/>
      <c r="AN723" s="1"/>
      <c r="AO723" s="1"/>
    </row>
    <row r="724" spans="1:41" x14ac:dyDescent="0.2">
      <c r="A724" s="118">
        <f t="shared" si="309"/>
        <v>40820</v>
      </c>
      <c r="B724" s="2">
        <f t="shared" si="299"/>
        <v>331968.98537637998</v>
      </c>
      <c r="C724" s="2">
        <f t="shared" si="310"/>
        <v>278082.52937521</v>
      </c>
      <c r="D724" s="50">
        <f t="shared" si="311"/>
        <v>3337.16</v>
      </c>
      <c r="E724" s="3">
        <f>IF(K724=1,VLOOKUP(A723,[1]Plan1!$AQ$43:$AS$500,3),E723)</f>
        <v>3354.85</v>
      </c>
      <c r="F724" s="7">
        <f t="shared" si="312"/>
        <v>40807</v>
      </c>
      <c r="G724" s="8">
        <f t="shared" si="300"/>
        <v>5.3009145500964028E-3</v>
      </c>
      <c r="H724" s="7">
        <f t="shared" si="313"/>
        <v>40836</v>
      </c>
      <c r="I724" s="7">
        <f t="shared" si="301"/>
        <v>40836</v>
      </c>
      <c r="J724" s="1">
        <f t="shared" si="314"/>
        <v>21</v>
      </c>
      <c r="K724" s="1">
        <f t="shared" si="302"/>
        <v>10</v>
      </c>
      <c r="L724" s="2">
        <f t="shared" si="303"/>
        <v>1.00252074</v>
      </c>
      <c r="M724" s="10">
        <f t="shared" si="297"/>
        <v>1.0036993999999999</v>
      </c>
      <c r="N724" s="10">
        <f t="shared" si="294"/>
        <v>1.1176657585268177</v>
      </c>
      <c r="O724" s="2">
        <f t="shared" si="296"/>
        <v>1.1204831</v>
      </c>
      <c r="P724" s="2">
        <f t="shared" si="304"/>
        <v>311586.77457016998</v>
      </c>
      <c r="Q724" s="9">
        <f t="shared" si="298"/>
        <v>0</v>
      </c>
      <c r="R724" s="4">
        <f t="shared" si="305"/>
        <v>0</v>
      </c>
      <c r="S724" s="59">
        <f t="shared" si="306"/>
        <v>0</v>
      </c>
      <c r="T724" s="8">
        <f t="shared" si="315"/>
        <v>6.8500000000000005E-2</v>
      </c>
      <c r="U724" s="9">
        <f t="shared" si="316"/>
        <v>241</v>
      </c>
      <c r="V724" s="9">
        <v>252</v>
      </c>
      <c r="W724" s="10">
        <f t="shared" si="307"/>
        <v>1.0654142360000001</v>
      </c>
      <c r="X724" s="2">
        <f t="shared" si="308"/>
        <v>20382.210806210001</v>
      </c>
      <c r="Y724" s="2">
        <v>0</v>
      </c>
      <c r="Z724" s="3">
        <f t="shared" si="295"/>
        <v>0</v>
      </c>
      <c r="AA724" s="1" t="str">
        <f t="shared" si="317"/>
        <v>A+J=</v>
      </c>
      <c r="AB724" s="7">
        <f t="shared" si="318"/>
        <v>40836</v>
      </c>
      <c r="AC724" s="5"/>
      <c r="AD724" s="1"/>
      <c r="AE724" s="7"/>
      <c r="AF724" s="1"/>
      <c r="AG724" s="1"/>
      <c r="AH724" s="1"/>
      <c r="AI724" s="1"/>
      <c r="AJ724" s="4"/>
      <c r="AK724" s="1"/>
      <c r="AL724" s="1"/>
      <c r="AM724" s="1"/>
      <c r="AN724" s="1"/>
      <c r="AO724" s="1"/>
    </row>
    <row r="725" spans="1:41" x14ac:dyDescent="0.2">
      <c r="A725" s="118">
        <f t="shared" si="309"/>
        <v>40821</v>
      </c>
      <c r="B725" s="2">
        <f t="shared" si="299"/>
        <v>332139.88778617996</v>
      </c>
      <c r="C725" s="2">
        <f t="shared" si="310"/>
        <v>278082.52937521</v>
      </c>
      <c r="D725" s="50">
        <f t="shared" si="311"/>
        <v>3337.16</v>
      </c>
      <c r="E725" s="3">
        <f>IF(K725=1,VLOOKUP(A724,[1]Plan1!$AQ$43:$AS$500,3),E724)</f>
        <v>3354.85</v>
      </c>
      <c r="F725" s="7">
        <f t="shared" si="312"/>
        <v>40807</v>
      </c>
      <c r="G725" s="8">
        <f t="shared" si="300"/>
        <v>5.3009145500964028E-3</v>
      </c>
      <c r="H725" s="7">
        <f t="shared" si="313"/>
        <v>40836</v>
      </c>
      <c r="I725" s="7">
        <f t="shared" si="301"/>
        <v>40836</v>
      </c>
      <c r="J725" s="1">
        <f t="shared" si="314"/>
        <v>21</v>
      </c>
      <c r="K725" s="1">
        <f t="shared" si="302"/>
        <v>11</v>
      </c>
      <c r="L725" s="2">
        <f t="shared" si="303"/>
        <v>1.00277317</v>
      </c>
      <c r="M725" s="10">
        <f t="shared" si="297"/>
        <v>1.0036993999999999</v>
      </c>
      <c r="N725" s="10">
        <f t="shared" si="294"/>
        <v>1.1176657585268177</v>
      </c>
      <c r="O725" s="2">
        <f t="shared" si="296"/>
        <v>1.1207652299999999</v>
      </c>
      <c r="P725" s="2">
        <f t="shared" si="304"/>
        <v>311665.22999417997</v>
      </c>
      <c r="Q725" s="9">
        <f t="shared" si="298"/>
        <v>0</v>
      </c>
      <c r="R725" s="4">
        <f t="shared" si="305"/>
        <v>0</v>
      </c>
      <c r="S725" s="59">
        <f t="shared" si="306"/>
        <v>0</v>
      </c>
      <c r="T725" s="8">
        <f t="shared" si="315"/>
        <v>6.8500000000000005E-2</v>
      </c>
      <c r="U725" s="9">
        <f t="shared" si="316"/>
        <v>242</v>
      </c>
      <c r="V725" s="9">
        <v>252</v>
      </c>
      <c r="W725" s="10">
        <f t="shared" si="307"/>
        <v>1.0656943919999999</v>
      </c>
      <c r="X725" s="2">
        <f t="shared" si="308"/>
        <v>20474.657792000002</v>
      </c>
      <c r="Y725" s="2">
        <v>0</v>
      </c>
      <c r="Z725" s="3">
        <f t="shared" si="295"/>
        <v>0</v>
      </c>
      <c r="AA725" s="1" t="str">
        <f t="shared" si="317"/>
        <v>A+J=</v>
      </c>
      <c r="AB725" s="7">
        <f t="shared" si="318"/>
        <v>40836</v>
      </c>
      <c r="AC725" s="5"/>
      <c r="AD725" s="1"/>
      <c r="AE725" s="7"/>
      <c r="AF725" s="1"/>
      <c r="AG725" s="1"/>
      <c r="AH725" s="1"/>
      <c r="AI725" s="1"/>
      <c r="AJ725" s="4"/>
      <c r="AK725" s="1"/>
      <c r="AL725" s="1"/>
      <c r="AM725" s="1"/>
      <c r="AN725" s="1"/>
      <c r="AO725" s="1"/>
    </row>
    <row r="726" spans="1:41" x14ac:dyDescent="0.2">
      <c r="A726" s="118">
        <f t="shared" si="309"/>
        <v>40822</v>
      </c>
      <c r="B726" s="2">
        <f t="shared" si="299"/>
        <v>332310.87766281998</v>
      </c>
      <c r="C726" s="2">
        <f t="shared" si="310"/>
        <v>278082.52937521</v>
      </c>
      <c r="D726" s="50">
        <f t="shared" si="311"/>
        <v>3337.16</v>
      </c>
      <c r="E726" s="3">
        <f>IF(K726=1,VLOOKUP(A725,[1]Plan1!$AQ$43:$AS$500,3),E725)</f>
        <v>3354.85</v>
      </c>
      <c r="F726" s="7">
        <f t="shared" si="312"/>
        <v>40807</v>
      </c>
      <c r="G726" s="8">
        <f t="shared" si="300"/>
        <v>5.3009145500964028E-3</v>
      </c>
      <c r="H726" s="7">
        <f t="shared" si="313"/>
        <v>40836</v>
      </c>
      <c r="I726" s="7">
        <f t="shared" si="301"/>
        <v>40836</v>
      </c>
      <c r="J726" s="1">
        <f t="shared" si="314"/>
        <v>21</v>
      </c>
      <c r="K726" s="1">
        <f t="shared" si="302"/>
        <v>12</v>
      </c>
      <c r="L726" s="2">
        <f t="shared" si="303"/>
        <v>1.00302566</v>
      </c>
      <c r="M726" s="10">
        <f t="shared" si="297"/>
        <v>1.0036993999999999</v>
      </c>
      <c r="N726" s="10">
        <f t="shared" si="294"/>
        <v>1.1176657585268177</v>
      </c>
      <c r="O726" s="2">
        <f t="shared" si="296"/>
        <v>1.12104743</v>
      </c>
      <c r="P726" s="2">
        <f t="shared" si="304"/>
        <v>311743.70488396997</v>
      </c>
      <c r="Q726" s="9">
        <f t="shared" si="298"/>
        <v>0</v>
      </c>
      <c r="R726" s="4">
        <f t="shared" si="305"/>
        <v>0</v>
      </c>
      <c r="S726" s="59">
        <f t="shared" si="306"/>
        <v>0</v>
      </c>
      <c r="T726" s="8">
        <f t="shared" si="315"/>
        <v>6.8500000000000005E-2</v>
      </c>
      <c r="U726" s="9">
        <f t="shared" si="316"/>
        <v>243</v>
      </c>
      <c r="V726" s="9">
        <v>252</v>
      </c>
      <c r="W726" s="10">
        <f t="shared" si="307"/>
        <v>1.0659746210000001</v>
      </c>
      <c r="X726" s="2">
        <f t="shared" si="308"/>
        <v>20567.172778849999</v>
      </c>
      <c r="Y726" s="2">
        <v>0</v>
      </c>
      <c r="Z726" s="3">
        <f t="shared" si="295"/>
        <v>0</v>
      </c>
      <c r="AA726" s="1" t="str">
        <f t="shared" si="317"/>
        <v>A+J=</v>
      </c>
      <c r="AB726" s="7">
        <f t="shared" si="318"/>
        <v>40836</v>
      </c>
      <c r="AC726" s="5"/>
      <c r="AD726" s="1"/>
      <c r="AE726" s="7"/>
      <c r="AF726" s="1"/>
      <c r="AG726" s="1"/>
      <c r="AH726" s="1"/>
      <c r="AI726" s="1"/>
      <c r="AJ726" s="4"/>
      <c r="AK726" s="1"/>
      <c r="AL726" s="1"/>
      <c r="AM726" s="1"/>
      <c r="AN726" s="1"/>
      <c r="AO726" s="1"/>
    </row>
    <row r="727" spans="1:41" x14ac:dyDescent="0.2">
      <c r="A727" s="118">
        <f t="shared" si="309"/>
        <v>40823</v>
      </c>
      <c r="B727" s="2">
        <f t="shared" si="299"/>
        <v>332481.95503983996</v>
      </c>
      <c r="C727" s="2">
        <f t="shared" si="310"/>
        <v>278082.52937521</v>
      </c>
      <c r="D727" s="50">
        <f t="shared" si="311"/>
        <v>3337.16</v>
      </c>
      <c r="E727" s="3">
        <f>IF(K727=1,VLOOKUP(A726,[1]Plan1!$AQ$43:$AS$500,3),E726)</f>
        <v>3354.85</v>
      </c>
      <c r="F727" s="7">
        <f t="shared" si="312"/>
        <v>40807</v>
      </c>
      <c r="G727" s="8">
        <f t="shared" si="300"/>
        <v>5.3009145500964028E-3</v>
      </c>
      <c r="H727" s="7">
        <f t="shared" si="313"/>
        <v>40836</v>
      </c>
      <c r="I727" s="7">
        <f t="shared" si="301"/>
        <v>40836</v>
      </c>
      <c r="J727" s="1">
        <f t="shared" si="314"/>
        <v>21</v>
      </c>
      <c r="K727" s="1">
        <f t="shared" si="302"/>
        <v>13</v>
      </c>
      <c r="L727" s="2">
        <f t="shared" si="303"/>
        <v>1.0032782099999999</v>
      </c>
      <c r="M727" s="10">
        <f t="shared" si="297"/>
        <v>1.0036993999999999</v>
      </c>
      <c r="N727" s="10">
        <f t="shared" si="294"/>
        <v>1.1176657585268177</v>
      </c>
      <c r="O727" s="2">
        <f t="shared" si="296"/>
        <v>1.1213297</v>
      </c>
      <c r="P727" s="2">
        <f t="shared" si="304"/>
        <v>311822.19923953997</v>
      </c>
      <c r="Q727" s="9">
        <f t="shared" si="298"/>
        <v>0</v>
      </c>
      <c r="R727" s="4">
        <f t="shared" si="305"/>
        <v>0</v>
      </c>
      <c r="S727" s="59">
        <f t="shared" si="306"/>
        <v>0</v>
      </c>
      <c r="T727" s="8">
        <f t="shared" si="315"/>
        <v>6.8500000000000005E-2</v>
      </c>
      <c r="U727" s="9">
        <f t="shared" si="316"/>
        <v>244</v>
      </c>
      <c r="V727" s="9">
        <v>252</v>
      </c>
      <c r="W727" s="10">
        <f t="shared" si="307"/>
        <v>1.066254923</v>
      </c>
      <c r="X727" s="2">
        <f t="shared" si="308"/>
        <v>20659.755800300001</v>
      </c>
      <c r="Y727" s="2">
        <v>0</v>
      </c>
      <c r="Z727" s="3">
        <f t="shared" si="295"/>
        <v>0</v>
      </c>
      <c r="AA727" s="1" t="str">
        <f t="shared" si="317"/>
        <v>A+J=</v>
      </c>
      <c r="AB727" s="7">
        <f t="shared" si="318"/>
        <v>40836</v>
      </c>
      <c r="AC727" s="5"/>
      <c r="AD727" s="1"/>
      <c r="AE727" s="7"/>
      <c r="AF727" s="1"/>
      <c r="AG727" s="1"/>
      <c r="AH727" s="1"/>
      <c r="AI727" s="1"/>
      <c r="AJ727" s="4"/>
      <c r="AK727" s="1"/>
      <c r="AL727" s="1"/>
      <c r="AM727" s="1"/>
      <c r="AN727" s="1"/>
      <c r="AO727" s="1"/>
    </row>
    <row r="728" spans="1:41" x14ac:dyDescent="0.2">
      <c r="A728" s="118">
        <f t="shared" si="309"/>
        <v>40824</v>
      </c>
      <c r="B728" s="2">
        <f t="shared" si="299"/>
        <v>332653.11760875001</v>
      </c>
      <c r="C728" s="2">
        <f t="shared" si="310"/>
        <v>278082.52937521</v>
      </c>
      <c r="D728" s="50">
        <f t="shared" si="311"/>
        <v>3337.16</v>
      </c>
      <c r="E728" s="3">
        <f>IF(K728=1,VLOOKUP(A727,[1]Plan1!$AQ$43:$AS$500,3),E727)</f>
        <v>3354.85</v>
      </c>
      <c r="F728" s="7">
        <f t="shared" si="312"/>
        <v>40807</v>
      </c>
      <c r="G728" s="8">
        <f t="shared" si="300"/>
        <v>5.3009145500964028E-3</v>
      </c>
      <c r="H728" s="7">
        <f t="shared" si="313"/>
        <v>40836</v>
      </c>
      <c r="I728" s="7">
        <f t="shared" si="301"/>
        <v>40836</v>
      </c>
      <c r="J728" s="1">
        <f t="shared" si="314"/>
        <v>21</v>
      </c>
      <c r="K728" s="1">
        <f t="shared" si="302"/>
        <v>14</v>
      </c>
      <c r="L728" s="2">
        <f t="shared" si="303"/>
        <v>1.0035308199999999</v>
      </c>
      <c r="M728" s="10">
        <f t="shared" si="297"/>
        <v>1.0036993999999999</v>
      </c>
      <c r="N728" s="10">
        <f t="shared" si="294"/>
        <v>1.1176657585268177</v>
      </c>
      <c r="O728" s="2">
        <f t="shared" si="296"/>
        <v>1.1216120300000001</v>
      </c>
      <c r="P728" s="2">
        <f t="shared" si="304"/>
        <v>311900.71028006001</v>
      </c>
      <c r="Q728" s="9">
        <f t="shared" si="298"/>
        <v>0</v>
      </c>
      <c r="R728" s="4">
        <f t="shared" si="305"/>
        <v>0</v>
      </c>
      <c r="S728" s="59">
        <f t="shared" si="306"/>
        <v>0</v>
      </c>
      <c r="T728" s="8">
        <f t="shared" si="315"/>
        <v>6.8500000000000005E-2</v>
      </c>
      <c r="U728" s="9">
        <f t="shared" si="316"/>
        <v>245</v>
      </c>
      <c r="V728" s="9">
        <v>252</v>
      </c>
      <c r="W728" s="10">
        <f t="shared" si="307"/>
        <v>1.0665353</v>
      </c>
      <c r="X728" s="2">
        <f t="shared" si="308"/>
        <v>20752.407328689998</v>
      </c>
      <c r="Y728" s="2">
        <v>0</v>
      </c>
      <c r="Z728" s="3">
        <f t="shared" si="295"/>
        <v>0</v>
      </c>
      <c r="AA728" s="1" t="str">
        <f t="shared" si="317"/>
        <v>A+J=</v>
      </c>
      <c r="AB728" s="7">
        <f t="shared" si="318"/>
        <v>40836</v>
      </c>
      <c r="AC728" s="5"/>
      <c r="AD728" s="1"/>
      <c r="AE728" s="7"/>
      <c r="AF728" s="1"/>
      <c r="AG728" s="1"/>
      <c r="AH728" s="1"/>
      <c r="AI728" s="1"/>
      <c r="AJ728" s="4"/>
      <c r="AK728" s="1"/>
      <c r="AL728" s="1"/>
      <c r="AM728" s="1"/>
      <c r="AN728" s="1"/>
      <c r="AO728" s="1"/>
    </row>
    <row r="729" spans="1:41" x14ac:dyDescent="0.2">
      <c r="A729" s="118">
        <f t="shared" si="309"/>
        <v>40825</v>
      </c>
      <c r="B729" s="2">
        <f t="shared" si="299"/>
        <v>332653.11760875001</v>
      </c>
      <c r="C729" s="2">
        <f t="shared" si="310"/>
        <v>278082.52937521</v>
      </c>
      <c r="D729" s="50">
        <f t="shared" si="311"/>
        <v>3337.16</v>
      </c>
      <c r="E729" s="3">
        <f>IF(K729=1,VLOOKUP(A728,[1]Plan1!$AQ$43:$AS$500,3),E728)</f>
        <v>3354.85</v>
      </c>
      <c r="F729" s="7">
        <f t="shared" si="312"/>
        <v>40807</v>
      </c>
      <c r="G729" s="8">
        <f t="shared" si="300"/>
        <v>5.3009145500964028E-3</v>
      </c>
      <c r="H729" s="7">
        <f t="shared" si="313"/>
        <v>40836</v>
      </c>
      <c r="I729" s="7">
        <f t="shared" si="301"/>
        <v>40836</v>
      </c>
      <c r="J729" s="1">
        <f t="shared" si="314"/>
        <v>21</v>
      </c>
      <c r="K729" s="1">
        <f t="shared" si="302"/>
        <v>14</v>
      </c>
      <c r="L729" s="2">
        <f t="shared" si="303"/>
        <v>1.0035308199999999</v>
      </c>
      <c r="M729" s="10">
        <f t="shared" si="297"/>
        <v>1.0036993999999999</v>
      </c>
      <c r="N729" s="10">
        <f t="shared" si="294"/>
        <v>1.1176657585268177</v>
      </c>
      <c r="O729" s="2">
        <f t="shared" si="296"/>
        <v>1.1216120300000001</v>
      </c>
      <c r="P729" s="2">
        <f t="shared" si="304"/>
        <v>311900.71028006001</v>
      </c>
      <c r="Q729" s="9">
        <f t="shared" si="298"/>
        <v>0</v>
      </c>
      <c r="R729" s="4">
        <f t="shared" si="305"/>
        <v>0</v>
      </c>
      <c r="S729" s="59">
        <f t="shared" si="306"/>
        <v>0</v>
      </c>
      <c r="T729" s="8">
        <f t="shared" si="315"/>
        <v>6.8500000000000005E-2</v>
      </c>
      <c r="U729" s="9">
        <f t="shared" si="316"/>
        <v>245</v>
      </c>
      <c r="V729" s="9">
        <v>252</v>
      </c>
      <c r="W729" s="10">
        <f t="shared" si="307"/>
        <v>1.0665353</v>
      </c>
      <c r="X729" s="2">
        <f t="shared" si="308"/>
        <v>20752.407328689998</v>
      </c>
      <c r="Y729" s="2">
        <v>0</v>
      </c>
      <c r="Z729" s="3">
        <f t="shared" si="295"/>
        <v>0</v>
      </c>
      <c r="AA729" s="1" t="str">
        <f t="shared" si="317"/>
        <v>A+J=</v>
      </c>
      <c r="AB729" s="7">
        <f t="shared" si="318"/>
        <v>40836</v>
      </c>
      <c r="AC729" s="5"/>
      <c r="AD729" s="1"/>
      <c r="AE729" s="7"/>
      <c r="AF729" s="1"/>
      <c r="AG729" s="1"/>
      <c r="AH729" s="1"/>
      <c r="AI729" s="1"/>
      <c r="AJ729" s="4"/>
      <c r="AK729" s="1"/>
      <c r="AL729" s="1"/>
      <c r="AM729" s="1"/>
      <c r="AN729" s="1"/>
      <c r="AO729" s="1"/>
    </row>
    <row r="730" spans="1:41" x14ac:dyDescent="0.2">
      <c r="A730" s="118">
        <f t="shared" si="309"/>
        <v>40826</v>
      </c>
      <c r="B730" s="2">
        <f t="shared" si="299"/>
        <v>332653.11760875001</v>
      </c>
      <c r="C730" s="2">
        <f t="shared" si="310"/>
        <v>278082.52937521</v>
      </c>
      <c r="D730" s="50">
        <f t="shared" si="311"/>
        <v>3337.16</v>
      </c>
      <c r="E730" s="3">
        <f>IF(K730=1,VLOOKUP(A729,[1]Plan1!$AQ$43:$AS$500,3),E729)</f>
        <v>3354.85</v>
      </c>
      <c r="F730" s="7">
        <f t="shared" si="312"/>
        <v>40807</v>
      </c>
      <c r="G730" s="8">
        <f t="shared" si="300"/>
        <v>5.3009145500964028E-3</v>
      </c>
      <c r="H730" s="7">
        <f t="shared" si="313"/>
        <v>40836</v>
      </c>
      <c r="I730" s="7">
        <f t="shared" si="301"/>
        <v>40836</v>
      </c>
      <c r="J730" s="1">
        <f t="shared" si="314"/>
        <v>21</v>
      </c>
      <c r="K730" s="1">
        <f t="shared" si="302"/>
        <v>14</v>
      </c>
      <c r="L730" s="2">
        <f t="shared" si="303"/>
        <v>1.0035308199999999</v>
      </c>
      <c r="M730" s="10">
        <f t="shared" si="297"/>
        <v>1.0036993999999999</v>
      </c>
      <c r="N730" s="10">
        <f t="shared" si="294"/>
        <v>1.1176657585268177</v>
      </c>
      <c r="O730" s="2">
        <f t="shared" si="296"/>
        <v>1.1216120300000001</v>
      </c>
      <c r="P730" s="2">
        <f t="shared" si="304"/>
        <v>311900.71028006001</v>
      </c>
      <c r="Q730" s="9">
        <f t="shared" si="298"/>
        <v>0</v>
      </c>
      <c r="R730" s="4">
        <f t="shared" si="305"/>
        <v>0</v>
      </c>
      <c r="S730" s="59">
        <f t="shared" si="306"/>
        <v>0</v>
      </c>
      <c r="T730" s="8">
        <f t="shared" si="315"/>
        <v>6.8500000000000005E-2</v>
      </c>
      <c r="U730" s="9">
        <f t="shared" si="316"/>
        <v>245</v>
      </c>
      <c r="V730" s="9">
        <v>252</v>
      </c>
      <c r="W730" s="10">
        <f t="shared" si="307"/>
        <v>1.0665353</v>
      </c>
      <c r="X730" s="2">
        <f t="shared" si="308"/>
        <v>20752.407328689998</v>
      </c>
      <c r="Y730" s="2">
        <v>0</v>
      </c>
      <c r="Z730" s="3">
        <f t="shared" si="295"/>
        <v>0</v>
      </c>
      <c r="AA730" s="1" t="str">
        <f t="shared" si="317"/>
        <v>A+J=</v>
      </c>
      <c r="AB730" s="7">
        <f t="shared" si="318"/>
        <v>40836</v>
      </c>
      <c r="AC730" s="5"/>
      <c r="AD730" s="1"/>
      <c r="AE730" s="7"/>
      <c r="AF730" s="1"/>
      <c r="AG730" s="1"/>
      <c r="AH730" s="1"/>
      <c r="AI730" s="1"/>
      <c r="AJ730" s="4"/>
      <c r="AK730" s="1"/>
      <c r="AL730" s="1"/>
      <c r="AM730" s="1"/>
      <c r="AN730" s="1"/>
      <c r="AO730" s="1"/>
    </row>
    <row r="731" spans="1:41" x14ac:dyDescent="0.2">
      <c r="A731" s="118">
        <f t="shared" si="309"/>
        <v>40827</v>
      </c>
      <c r="B731" s="2">
        <f t="shared" si="299"/>
        <v>332824.37071054999</v>
      </c>
      <c r="C731" s="2">
        <f t="shared" si="310"/>
        <v>278082.52937521</v>
      </c>
      <c r="D731" s="50">
        <f t="shared" si="311"/>
        <v>3337.16</v>
      </c>
      <c r="E731" s="3">
        <f>IF(K731=1,VLOOKUP(A730,[1]Plan1!$AQ$43:$AS$500,3),E730)</f>
        <v>3354.85</v>
      </c>
      <c r="F731" s="7">
        <f t="shared" si="312"/>
        <v>40807</v>
      </c>
      <c r="G731" s="8">
        <f t="shared" si="300"/>
        <v>5.3009145500964028E-3</v>
      </c>
      <c r="H731" s="7">
        <f t="shared" si="313"/>
        <v>40836</v>
      </c>
      <c r="I731" s="7">
        <f t="shared" si="301"/>
        <v>40836</v>
      </c>
      <c r="J731" s="1">
        <f t="shared" si="314"/>
        <v>21</v>
      </c>
      <c r="K731" s="1">
        <f t="shared" si="302"/>
        <v>15</v>
      </c>
      <c r="L731" s="2">
        <f t="shared" si="303"/>
        <v>1.0037834999999999</v>
      </c>
      <c r="M731" s="10">
        <f t="shared" si="297"/>
        <v>1.0036993999999999</v>
      </c>
      <c r="N731" s="10">
        <f t="shared" si="294"/>
        <v>1.1176657585268177</v>
      </c>
      <c r="O731" s="2">
        <f t="shared" si="296"/>
        <v>1.1218944399999999</v>
      </c>
      <c r="P731" s="2">
        <f t="shared" si="304"/>
        <v>311979.24356718</v>
      </c>
      <c r="Q731" s="9">
        <f t="shared" si="298"/>
        <v>0</v>
      </c>
      <c r="R731" s="4">
        <f t="shared" si="305"/>
        <v>0</v>
      </c>
      <c r="S731" s="59">
        <f t="shared" si="306"/>
        <v>0</v>
      </c>
      <c r="T731" s="8">
        <f t="shared" si="315"/>
        <v>6.8500000000000005E-2</v>
      </c>
      <c r="U731" s="9">
        <f t="shared" si="316"/>
        <v>246</v>
      </c>
      <c r="V731" s="9">
        <v>252</v>
      </c>
      <c r="W731" s="10">
        <f t="shared" si="307"/>
        <v>1.06681575</v>
      </c>
      <c r="X731" s="2">
        <f t="shared" si="308"/>
        <v>20845.127143369999</v>
      </c>
      <c r="Y731" s="2">
        <v>0</v>
      </c>
      <c r="Z731" s="3">
        <f t="shared" si="295"/>
        <v>0</v>
      </c>
      <c r="AA731" s="1" t="str">
        <f t="shared" si="317"/>
        <v>A+J=</v>
      </c>
      <c r="AB731" s="7">
        <f t="shared" si="318"/>
        <v>40836</v>
      </c>
      <c r="AC731" s="5"/>
      <c r="AD731" s="1"/>
      <c r="AE731" s="7"/>
      <c r="AF731" s="1"/>
      <c r="AG731" s="1"/>
      <c r="AH731" s="1"/>
      <c r="AI731" s="1"/>
      <c r="AJ731" s="4"/>
      <c r="AK731" s="1"/>
      <c r="AL731" s="1"/>
      <c r="AM731" s="1"/>
      <c r="AN731" s="1"/>
      <c r="AO731" s="1"/>
    </row>
    <row r="732" spans="1:41" x14ac:dyDescent="0.2">
      <c r="A732" s="118">
        <f t="shared" si="309"/>
        <v>40828</v>
      </c>
      <c r="B732" s="2">
        <f t="shared" si="299"/>
        <v>332995.71172580001</v>
      </c>
      <c r="C732" s="2">
        <f t="shared" si="310"/>
        <v>278082.52937521</v>
      </c>
      <c r="D732" s="50">
        <f t="shared" si="311"/>
        <v>3337.16</v>
      </c>
      <c r="E732" s="3">
        <f>IF(K732=1,VLOOKUP(A731,[1]Plan1!$AQ$43:$AS$500,3),E731)</f>
        <v>3354.85</v>
      </c>
      <c r="F732" s="7">
        <f t="shared" si="312"/>
        <v>40807</v>
      </c>
      <c r="G732" s="8">
        <f t="shared" si="300"/>
        <v>5.3009145500964028E-3</v>
      </c>
      <c r="H732" s="7">
        <f t="shared" si="313"/>
        <v>40836</v>
      </c>
      <c r="I732" s="7">
        <f t="shared" si="301"/>
        <v>40836</v>
      </c>
      <c r="J732" s="1">
        <f t="shared" si="314"/>
        <v>21</v>
      </c>
      <c r="K732" s="1">
        <f t="shared" si="302"/>
        <v>16</v>
      </c>
      <c r="L732" s="2">
        <f t="shared" si="303"/>
        <v>1.00403624</v>
      </c>
      <c r="M732" s="10">
        <f t="shared" si="297"/>
        <v>1.0036993999999999</v>
      </c>
      <c r="N732" s="10">
        <f t="shared" si="294"/>
        <v>1.1176657585268177</v>
      </c>
      <c r="O732" s="2">
        <f t="shared" si="296"/>
        <v>1.12217692</v>
      </c>
      <c r="P732" s="2">
        <f t="shared" si="304"/>
        <v>312057.79632008</v>
      </c>
      <c r="Q732" s="9">
        <f t="shared" si="298"/>
        <v>0</v>
      </c>
      <c r="R732" s="4">
        <f t="shared" si="305"/>
        <v>0</v>
      </c>
      <c r="S732" s="59">
        <f t="shared" si="306"/>
        <v>0</v>
      </c>
      <c r="T732" s="8">
        <f t="shared" si="315"/>
        <v>6.8500000000000005E-2</v>
      </c>
      <c r="U732" s="9">
        <f t="shared" si="316"/>
        <v>247</v>
      </c>
      <c r="V732" s="9">
        <v>252</v>
      </c>
      <c r="W732" s="10">
        <f t="shared" si="307"/>
        <v>1.0670962740000001</v>
      </c>
      <c r="X732" s="2">
        <f t="shared" si="308"/>
        <v>20937.915405719999</v>
      </c>
      <c r="Y732" s="2">
        <v>0</v>
      </c>
      <c r="Z732" s="3">
        <f t="shared" si="295"/>
        <v>0</v>
      </c>
      <c r="AA732" s="1" t="str">
        <f t="shared" si="317"/>
        <v>A+J=</v>
      </c>
      <c r="AB732" s="7">
        <f t="shared" si="318"/>
        <v>40836</v>
      </c>
      <c r="AC732" s="5"/>
      <c r="AD732" s="1"/>
      <c r="AE732" s="7"/>
      <c r="AF732" s="1"/>
      <c r="AG732" s="1"/>
      <c r="AH732" s="1"/>
      <c r="AI732" s="1"/>
      <c r="AJ732" s="4"/>
      <c r="AK732" s="1"/>
      <c r="AL732" s="1"/>
      <c r="AM732" s="1"/>
      <c r="AN732" s="1"/>
      <c r="AO732" s="1"/>
    </row>
    <row r="733" spans="1:41" x14ac:dyDescent="0.2">
      <c r="A733" s="118">
        <f t="shared" si="309"/>
        <v>40829</v>
      </c>
      <c r="B733" s="2">
        <f t="shared" si="299"/>
        <v>332995.71172580001</v>
      </c>
      <c r="C733" s="2">
        <f t="shared" si="310"/>
        <v>278082.52937521</v>
      </c>
      <c r="D733" s="50">
        <f t="shared" si="311"/>
        <v>3337.16</v>
      </c>
      <c r="E733" s="3">
        <f>IF(K733=1,VLOOKUP(A732,[1]Plan1!$AQ$43:$AS$500,3),E732)</f>
        <v>3354.85</v>
      </c>
      <c r="F733" s="7">
        <f t="shared" si="312"/>
        <v>40807</v>
      </c>
      <c r="G733" s="8">
        <f t="shared" si="300"/>
        <v>5.3009145500964028E-3</v>
      </c>
      <c r="H733" s="7">
        <f t="shared" si="313"/>
        <v>40836</v>
      </c>
      <c r="I733" s="7">
        <f t="shared" si="301"/>
        <v>40836</v>
      </c>
      <c r="J733" s="1">
        <f t="shared" si="314"/>
        <v>21</v>
      </c>
      <c r="K733" s="1">
        <f t="shared" si="302"/>
        <v>16</v>
      </c>
      <c r="L733" s="2">
        <f t="shared" si="303"/>
        <v>1.00403624</v>
      </c>
      <c r="M733" s="10">
        <f t="shared" si="297"/>
        <v>1.0036993999999999</v>
      </c>
      <c r="N733" s="10">
        <f t="shared" si="294"/>
        <v>1.1176657585268177</v>
      </c>
      <c r="O733" s="2">
        <f t="shared" si="296"/>
        <v>1.12217692</v>
      </c>
      <c r="P733" s="2">
        <f t="shared" si="304"/>
        <v>312057.79632008</v>
      </c>
      <c r="Q733" s="9">
        <f t="shared" si="298"/>
        <v>0</v>
      </c>
      <c r="R733" s="4">
        <f t="shared" si="305"/>
        <v>0</v>
      </c>
      <c r="S733" s="59">
        <f t="shared" si="306"/>
        <v>0</v>
      </c>
      <c r="T733" s="8">
        <f t="shared" si="315"/>
        <v>6.8500000000000005E-2</v>
      </c>
      <c r="U733" s="9">
        <f t="shared" si="316"/>
        <v>247</v>
      </c>
      <c r="V733" s="9">
        <v>252</v>
      </c>
      <c r="W733" s="10">
        <f t="shared" si="307"/>
        <v>1.0670962740000001</v>
      </c>
      <c r="X733" s="2">
        <f t="shared" si="308"/>
        <v>20937.915405719999</v>
      </c>
      <c r="Y733" s="2">
        <v>0</v>
      </c>
      <c r="Z733" s="3">
        <f t="shared" si="295"/>
        <v>0</v>
      </c>
      <c r="AA733" s="1" t="str">
        <f t="shared" si="317"/>
        <v>A+J=</v>
      </c>
      <c r="AB733" s="7">
        <f t="shared" si="318"/>
        <v>40836</v>
      </c>
      <c r="AC733" s="5"/>
      <c r="AD733" s="1"/>
      <c r="AE733" s="7"/>
      <c r="AF733" s="1"/>
      <c r="AG733" s="1"/>
      <c r="AH733" s="1"/>
      <c r="AI733" s="1"/>
      <c r="AJ733" s="4"/>
      <c r="AK733" s="1"/>
      <c r="AL733" s="1"/>
      <c r="AM733" s="1"/>
      <c r="AN733" s="1"/>
      <c r="AO733" s="1"/>
    </row>
    <row r="734" spans="1:41" x14ac:dyDescent="0.2">
      <c r="A734" s="118">
        <f t="shared" si="309"/>
        <v>40830</v>
      </c>
      <c r="B734" s="2">
        <f t="shared" si="299"/>
        <v>333167.14334438002</v>
      </c>
      <c r="C734" s="2">
        <f t="shared" si="310"/>
        <v>278082.52937521</v>
      </c>
      <c r="D734" s="50">
        <f t="shared" si="311"/>
        <v>3337.16</v>
      </c>
      <c r="E734" s="3">
        <f>IF(K734=1,VLOOKUP(A733,[1]Plan1!$AQ$43:$AS$500,3),E733)</f>
        <v>3354.85</v>
      </c>
      <c r="F734" s="7">
        <f t="shared" si="312"/>
        <v>40807</v>
      </c>
      <c r="G734" s="8">
        <f t="shared" si="300"/>
        <v>5.3009145500964028E-3</v>
      </c>
      <c r="H734" s="7">
        <f t="shared" si="313"/>
        <v>40836</v>
      </c>
      <c r="I734" s="7">
        <f t="shared" si="301"/>
        <v>40836</v>
      </c>
      <c r="J734" s="1">
        <f t="shared" si="314"/>
        <v>21</v>
      </c>
      <c r="K734" s="1">
        <f t="shared" si="302"/>
        <v>17</v>
      </c>
      <c r="L734" s="2">
        <f t="shared" si="303"/>
        <v>1.0042890499999999</v>
      </c>
      <c r="M734" s="10">
        <f t="shared" si="297"/>
        <v>1.0036993999999999</v>
      </c>
      <c r="N734" s="10">
        <f t="shared" si="294"/>
        <v>1.1176657585268177</v>
      </c>
      <c r="O734" s="2">
        <f t="shared" si="296"/>
        <v>1.1224594800000001</v>
      </c>
      <c r="P734" s="2">
        <f t="shared" si="304"/>
        <v>312136.37131958001</v>
      </c>
      <c r="Q734" s="9">
        <f t="shared" si="298"/>
        <v>0</v>
      </c>
      <c r="R734" s="4">
        <f t="shared" si="305"/>
        <v>0</v>
      </c>
      <c r="S734" s="59">
        <f t="shared" si="306"/>
        <v>0</v>
      </c>
      <c r="T734" s="8">
        <f t="shared" si="315"/>
        <v>6.8500000000000005E-2</v>
      </c>
      <c r="U734" s="9">
        <f t="shared" si="316"/>
        <v>248</v>
      </c>
      <c r="V734" s="9">
        <v>252</v>
      </c>
      <c r="W734" s="10">
        <f t="shared" si="307"/>
        <v>1.067376871</v>
      </c>
      <c r="X734" s="2">
        <f t="shared" si="308"/>
        <v>21030.772024800001</v>
      </c>
      <c r="Y734" s="2">
        <v>0</v>
      </c>
      <c r="Z734" s="3">
        <f t="shared" si="295"/>
        <v>0</v>
      </c>
      <c r="AA734" s="1" t="str">
        <f t="shared" si="317"/>
        <v>A+J=</v>
      </c>
      <c r="AB734" s="7">
        <f t="shared" si="318"/>
        <v>40836</v>
      </c>
      <c r="AC734" s="5"/>
      <c r="AD734" s="1"/>
      <c r="AE734" s="7"/>
      <c r="AF734" s="1"/>
      <c r="AG734" s="1"/>
      <c r="AH734" s="1"/>
      <c r="AI734" s="1"/>
      <c r="AJ734" s="4"/>
      <c r="AK734" s="1"/>
      <c r="AL734" s="1"/>
      <c r="AM734" s="1"/>
      <c r="AN734" s="1"/>
      <c r="AO734" s="1"/>
    </row>
    <row r="735" spans="1:41" x14ac:dyDescent="0.2">
      <c r="A735" s="118">
        <f t="shared" si="309"/>
        <v>40831</v>
      </c>
      <c r="B735" s="2">
        <f t="shared" si="299"/>
        <v>333338.66028870997</v>
      </c>
      <c r="C735" s="2">
        <f t="shared" si="310"/>
        <v>278082.52937521</v>
      </c>
      <c r="D735" s="50">
        <f t="shared" si="311"/>
        <v>3337.16</v>
      </c>
      <c r="E735" s="3">
        <f>IF(K735=1,VLOOKUP(A734,[1]Plan1!$AQ$43:$AS$500,3),E734)</f>
        <v>3354.85</v>
      </c>
      <c r="F735" s="7">
        <f t="shared" si="312"/>
        <v>40807</v>
      </c>
      <c r="G735" s="8">
        <f t="shared" si="300"/>
        <v>5.3009145500964028E-3</v>
      </c>
      <c r="H735" s="7">
        <f t="shared" si="313"/>
        <v>40868</v>
      </c>
      <c r="I735" s="7">
        <f t="shared" si="301"/>
        <v>40836</v>
      </c>
      <c r="J735" s="1">
        <f t="shared" si="314"/>
        <v>21</v>
      </c>
      <c r="K735" s="1">
        <f t="shared" si="302"/>
        <v>18</v>
      </c>
      <c r="L735" s="2">
        <f t="shared" si="303"/>
        <v>1.0045419200000001</v>
      </c>
      <c r="M735" s="10">
        <f t="shared" si="297"/>
        <v>1.0036993999999999</v>
      </c>
      <c r="N735" s="10">
        <f t="shared" ref="N735:N798" si="319">IF(I735&gt;I734,N734*M735,N734)</f>
        <v>1.1176657585268177</v>
      </c>
      <c r="O735" s="2">
        <f t="shared" si="296"/>
        <v>1.1227421</v>
      </c>
      <c r="P735" s="2">
        <f t="shared" si="304"/>
        <v>312214.96300403</v>
      </c>
      <c r="Q735" s="9">
        <f t="shared" si="298"/>
        <v>0</v>
      </c>
      <c r="R735" s="4">
        <f t="shared" si="305"/>
        <v>0</v>
      </c>
      <c r="S735" s="59">
        <f t="shared" si="306"/>
        <v>0</v>
      </c>
      <c r="T735" s="8">
        <f t="shared" si="315"/>
        <v>6.8500000000000005E-2</v>
      </c>
      <c r="U735" s="9">
        <f t="shared" si="316"/>
        <v>249</v>
      </c>
      <c r="V735" s="9">
        <v>252</v>
      </c>
      <c r="W735" s="10">
        <f t="shared" si="307"/>
        <v>1.0676575429999999</v>
      </c>
      <c r="X735" s="2">
        <f t="shared" si="308"/>
        <v>21123.697284680002</v>
      </c>
      <c r="Y735" s="2">
        <v>0</v>
      </c>
      <c r="Z735" s="3">
        <f t="shared" si="295"/>
        <v>0</v>
      </c>
      <c r="AA735" s="1" t="str">
        <f t="shared" si="317"/>
        <v>A+J=</v>
      </c>
      <c r="AB735" s="7">
        <f t="shared" si="318"/>
        <v>40836</v>
      </c>
      <c r="AC735" s="5"/>
      <c r="AD735" s="1"/>
      <c r="AE735" s="7"/>
      <c r="AF735" s="1"/>
      <c r="AG735" s="1"/>
      <c r="AH735" s="1"/>
      <c r="AI735" s="1"/>
      <c r="AJ735" s="4"/>
      <c r="AK735" s="1"/>
      <c r="AL735" s="1"/>
      <c r="AM735" s="1"/>
      <c r="AN735" s="1"/>
      <c r="AO735" s="1"/>
    </row>
    <row r="736" spans="1:41" x14ac:dyDescent="0.2">
      <c r="A736" s="118">
        <f t="shared" si="309"/>
        <v>40832</v>
      </c>
      <c r="B736" s="2">
        <f t="shared" si="299"/>
        <v>333338.66028870997</v>
      </c>
      <c r="C736" s="2">
        <f t="shared" si="310"/>
        <v>278082.52937521</v>
      </c>
      <c r="D736" s="50">
        <f t="shared" si="311"/>
        <v>3337.16</v>
      </c>
      <c r="E736" s="3">
        <f>IF(K736=1,VLOOKUP(A735,[1]Plan1!$AQ$43:$AS$500,3),E735)</f>
        <v>3354.85</v>
      </c>
      <c r="F736" s="7">
        <f t="shared" si="312"/>
        <v>40807</v>
      </c>
      <c r="G736" s="8">
        <f t="shared" si="300"/>
        <v>5.3009145500964028E-3</v>
      </c>
      <c r="H736" s="7">
        <f t="shared" si="313"/>
        <v>40868</v>
      </c>
      <c r="I736" s="7">
        <f t="shared" si="301"/>
        <v>40836</v>
      </c>
      <c r="J736" s="1">
        <f t="shared" si="314"/>
        <v>21</v>
      </c>
      <c r="K736" s="1">
        <f t="shared" si="302"/>
        <v>18</v>
      </c>
      <c r="L736" s="2">
        <f t="shared" si="303"/>
        <v>1.0045419200000001</v>
      </c>
      <c r="M736" s="10">
        <f t="shared" si="297"/>
        <v>1.0036993999999999</v>
      </c>
      <c r="N736" s="10">
        <f t="shared" si="319"/>
        <v>1.1176657585268177</v>
      </c>
      <c r="O736" s="2">
        <f t="shared" si="296"/>
        <v>1.1227421</v>
      </c>
      <c r="P736" s="2">
        <f t="shared" si="304"/>
        <v>312214.96300403</v>
      </c>
      <c r="Q736" s="9">
        <f t="shared" si="298"/>
        <v>0</v>
      </c>
      <c r="R736" s="4">
        <f t="shared" si="305"/>
        <v>0</v>
      </c>
      <c r="S736" s="59">
        <f t="shared" si="306"/>
        <v>0</v>
      </c>
      <c r="T736" s="8">
        <f t="shared" si="315"/>
        <v>6.8500000000000005E-2</v>
      </c>
      <c r="U736" s="9">
        <f t="shared" si="316"/>
        <v>249</v>
      </c>
      <c r="V736" s="9">
        <v>252</v>
      </c>
      <c r="W736" s="10">
        <f t="shared" si="307"/>
        <v>1.0676575429999999</v>
      </c>
      <c r="X736" s="2">
        <f t="shared" si="308"/>
        <v>21123.697284680002</v>
      </c>
      <c r="Y736" s="2">
        <v>0</v>
      </c>
      <c r="Z736" s="3">
        <f t="shared" si="295"/>
        <v>0</v>
      </c>
      <c r="AA736" s="1" t="str">
        <f t="shared" si="317"/>
        <v>A+J=</v>
      </c>
      <c r="AB736" s="7">
        <f t="shared" si="318"/>
        <v>40836</v>
      </c>
      <c r="AC736" s="5"/>
      <c r="AD736" s="1"/>
      <c r="AE736" s="7"/>
      <c r="AF736" s="1"/>
      <c r="AG736" s="1"/>
      <c r="AH736" s="1"/>
      <c r="AI736" s="1"/>
      <c r="AJ736" s="4"/>
      <c r="AK736" s="1"/>
      <c r="AL736" s="1"/>
      <c r="AM736" s="1"/>
      <c r="AN736" s="1"/>
      <c r="AO736" s="1"/>
    </row>
    <row r="737" spans="1:41" x14ac:dyDescent="0.2">
      <c r="A737" s="118">
        <f t="shared" si="309"/>
        <v>40833</v>
      </c>
      <c r="B737" s="2">
        <f t="shared" si="299"/>
        <v>333338.66028870997</v>
      </c>
      <c r="C737" s="2">
        <f t="shared" si="310"/>
        <v>278082.52937521</v>
      </c>
      <c r="D737" s="50">
        <f t="shared" si="311"/>
        <v>3337.16</v>
      </c>
      <c r="E737" s="3">
        <f>IF(K737=1,VLOOKUP(A736,[1]Plan1!$AQ$43:$AS$500,3),E736)</f>
        <v>3354.85</v>
      </c>
      <c r="F737" s="7">
        <f t="shared" si="312"/>
        <v>40807</v>
      </c>
      <c r="G737" s="8">
        <f t="shared" si="300"/>
        <v>5.3009145500964028E-3</v>
      </c>
      <c r="H737" s="7">
        <f t="shared" si="313"/>
        <v>40868</v>
      </c>
      <c r="I737" s="7">
        <f t="shared" si="301"/>
        <v>40836</v>
      </c>
      <c r="J737" s="1">
        <f t="shared" si="314"/>
        <v>21</v>
      </c>
      <c r="K737" s="1">
        <f t="shared" si="302"/>
        <v>18</v>
      </c>
      <c r="L737" s="2">
        <f t="shared" si="303"/>
        <v>1.0045419200000001</v>
      </c>
      <c r="M737" s="10">
        <f t="shared" si="297"/>
        <v>1.0036993999999999</v>
      </c>
      <c r="N737" s="10">
        <f t="shared" si="319"/>
        <v>1.1176657585268177</v>
      </c>
      <c r="O737" s="2">
        <f t="shared" si="296"/>
        <v>1.1227421</v>
      </c>
      <c r="P737" s="2">
        <f t="shared" si="304"/>
        <v>312214.96300403</v>
      </c>
      <c r="Q737" s="9">
        <f t="shared" si="298"/>
        <v>0</v>
      </c>
      <c r="R737" s="4">
        <f t="shared" si="305"/>
        <v>0</v>
      </c>
      <c r="S737" s="59">
        <f t="shared" si="306"/>
        <v>0</v>
      </c>
      <c r="T737" s="8">
        <f t="shared" si="315"/>
        <v>6.8500000000000005E-2</v>
      </c>
      <c r="U737" s="9">
        <f t="shared" si="316"/>
        <v>249</v>
      </c>
      <c r="V737" s="9">
        <v>252</v>
      </c>
      <c r="W737" s="10">
        <f t="shared" si="307"/>
        <v>1.0676575429999999</v>
      </c>
      <c r="X737" s="2">
        <f t="shared" si="308"/>
        <v>21123.697284680002</v>
      </c>
      <c r="Y737" s="2">
        <v>0</v>
      </c>
      <c r="Z737" s="3">
        <f t="shared" si="295"/>
        <v>0</v>
      </c>
      <c r="AA737" s="1" t="str">
        <f t="shared" si="317"/>
        <v>A+J=</v>
      </c>
      <c r="AB737" s="7">
        <f t="shared" si="318"/>
        <v>40836</v>
      </c>
      <c r="AC737" s="5"/>
      <c r="AD737" s="1"/>
      <c r="AE737" s="7"/>
      <c r="AF737" s="1"/>
      <c r="AG737" s="1"/>
      <c r="AH737" s="1"/>
      <c r="AI737" s="1"/>
      <c r="AJ737" s="4"/>
      <c r="AK737" s="1"/>
      <c r="AL737" s="1"/>
      <c r="AM737" s="1"/>
      <c r="AN737" s="1"/>
      <c r="AO737" s="1"/>
    </row>
    <row r="738" spans="1:41" x14ac:dyDescent="0.2">
      <c r="A738" s="118">
        <f t="shared" si="309"/>
        <v>40834</v>
      </c>
      <c r="B738" s="2">
        <f t="shared" si="299"/>
        <v>333510.26493569999</v>
      </c>
      <c r="C738" s="2">
        <f t="shared" si="310"/>
        <v>278082.52937521</v>
      </c>
      <c r="D738" s="50">
        <f t="shared" si="311"/>
        <v>3337.16</v>
      </c>
      <c r="E738" s="3">
        <f>IF(K738=1,VLOOKUP(A737,[1]Plan1!$AQ$43:$AS$500,3),E737)</f>
        <v>3354.85</v>
      </c>
      <c r="F738" s="7">
        <f t="shared" si="312"/>
        <v>40807</v>
      </c>
      <c r="G738" s="8">
        <f t="shared" si="300"/>
        <v>5.3009145500964028E-3</v>
      </c>
      <c r="H738" s="7">
        <f t="shared" si="313"/>
        <v>40868</v>
      </c>
      <c r="I738" s="7">
        <f t="shared" si="301"/>
        <v>40836</v>
      </c>
      <c r="J738" s="1">
        <f t="shared" si="314"/>
        <v>21</v>
      </c>
      <c r="K738" s="1">
        <f t="shared" si="302"/>
        <v>19</v>
      </c>
      <c r="L738" s="2">
        <f t="shared" si="303"/>
        <v>1.0047948499999999</v>
      </c>
      <c r="M738" s="10">
        <f t="shared" si="297"/>
        <v>1.0036993999999999</v>
      </c>
      <c r="N738" s="10">
        <f t="shared" si="319"/>
        <v>1.1176657585268177</v>
      </c>
      <c r="O738" s="2">
        <f t="shared" si="296"/>
        <v>1.1230247900000001</v>
      </c>
      <c r="P738" s="2">
        <f t="shared" si="304"/>
        <v>312293.57415425999</v>
      </c>
      <c r="Q738" s="9">
        <f t="shared" si="298"/>
        <v>0</v>
      </c>
      <c r="R738" s="4">
        <f t="shared" si="305"/>
        <v>0</v>
      </c>
      <c r="S738" s="59">
        <f t="shared" si="306"/>
        <v>0</v>
      </c>
      <c r="T738" s="8">
        <f t="shared" si="315"/>
        <v>6.8500000000000005E-2</v>
      </c>
      <c r="U738" s="9">
        <f t="shared" si="316"/>
        <v>250</v>
      </c>
      <c r="V738" s="9">
        <v>252</v>
      </c>
      <c r="W738" s="10">
        <f t="shared" si="307"/>
        <v>1.0679382879999999</v>
      </c>
      <c r="X738" s="2">
        <f t="shared" si="308"/>
        <v>21216.69078144</v>
      </c>
      <c r="Y738" s="2">
        <v>0</v>
      </c>
      <c r="Z738" s="3">
        <f t="shared" si="295"/>
        <v>0</v>
      </c>
      <c r="AA738" s="1" t="str">
        <f t="shared" si="317"/>
        <v>A+J=</v>
      </c>
      <c r="AB738" s="7">
        <f t="shared" si="318"/>
        <v>40836</v>
      </c>
      <c r="AC738" s="5"/>
      <c r="AD738" s="1"/>
      <c r="AE738" s="7"/>
      <c r="AF738" s="1"/>
      <c r="AG738" s="1"/>
      <c r="AH738" s="1"/>
      <c r="AI738" s="1"/>
      <c r="AJ738" s="4"/>
      <c r="AK738" s="1"/>
      <c r="AL738" s="1"/>
      <c r="AM738" s="1"/>
      <c r="AN738" s="1"/>
      <c r="AO738" s="1"/>
    </row>
    <row r="739" spans="1:41" x14ac:dyDescent="0.2">
      <c r="A739" s="118">
        <f t="shared" si="309"/>
        <v>40835</v>
      </c>
      <c r="B739" s="2">
        <f t="shared" si="299"/>
        <v>333681.96060183999</v>
      </c>
      <c r="C739" s="2">
        <f t="shared" si="310"/>
        <v>278082.52937521</v>
      </c>
      <c r="D739" s="50">
        <f t="shared" si="311"/>
        <v>3337.16</v>
      </c>
      <c r="E739" s="3">
        <f>IF(K739=1,VLOOKUP(A738,[1]Plan1!$AQ$43:$AS$500,3),E738)</f>
        <v>3354.85</v>
      </c>
      <c r="F739" s="7">
        <f t="shared" si="312"/>
        <v>40807</v>
      </c>
      <c r="G739" s="8">
        <f t="shared" si="300"/>
        <v>5.3009145500964028E-3</v>
      </c>
      <c r="H739" s="7">
        <f t="shared" si="313"/>
        <v>40868</v>
      </c>
      <c r="I739" s="7">
        <f t="shared" si="301"/>
        <v>40836</v>
      </c>
      <c r="J739" s="1">
        <f t="shared" si="314"/>
        <v>21</v>
      </c>
      <c r="K739" s="1">
        <f t="shared" si="302"/>
        <v>20</v>
      </c>
      <c r="L739" s="2">
        <f t="shared" si="303"/>
        <v>1.00504785</v>
      </c>
      <c r="M739" s="10">
        <f t="shared" si="297"/>
        <v>1.0036993999999999</v>
      </c>
      <c r="N739" s="10">
        <f t="shared" si="319"/>
        <v>1.1176657585268177</v>
      </c>
      <c r="O739" s="2">
        <f t="shared" si="296"/>
        <v>1.12330756</v>
      </c>
      <c r="P739" s="2">
        <f t="shared" si="304"/>
        <v>312372.20755108999</v>
      </c>
      <c r="Q739" s="9">
        <f t="shared" si="298"/>
        <v>0</v>
      </c>
      <c r="R739" s="4">
        <f t="shared" si="305"/>
        <v>0</v>
      </c>
      <c r="S739" s="59">
        <f t="shared" si="306"/>
        <v>0</v>
      </c>
      <c r="T739" s="8">
        <f t="shared" si="315"/>
        <v>6.8500000000000005E-2</v>
      </c>
      <c r="U739" s="9">
        <f t="shared" si="316"/>
        <v>251</v>
      </c>
      <c r="V739" s="9">
        <v>252</v>
      </c>
      <c r="W739" s="10">
        <f t="shared" si="307"/>
        <v>1.068219107</v>
      </c>
      <c r="X739" s="2">
        <f t="shared" si="308"/>
        <v>21309.753050750001</v>
      </c>
      <c r="Y739" s="2">
        <v>0</v>
      </c>
      <c r="Z739" s="3">
        <f t="shared" si="295"/>
        <v>0</v>
      </c>
      <c r="AA739" s="1" t="str">
        <f t="shared" si="317"/>
        <v>A+J=</v>
      </c>
      <c r="AB739" s="7">
        <f t="shared" si="318"/>
        <v>40836</v>
      </c>
      <c r="AC739" s="5"/>
      <c r="AD739" s="1"/>
      <c r="AE739" s="7"/>
      <c r="AF739" s="1"/>
      <c r="AG739" s="1"/>
      <c r="AH739" s="1"/>
      <c r="AI739" s="1"/>
      <c r="AJ739" s="4"/>
      <c r="AK739" s="1"/>
      <c r="AL739" s="1"/>
      <c r="AM739" s="1"/>
      <c r="AN739" s="1"/>
      <c r="AO739" s="1"/>
    </row>
    <row r="740" spans="1:41" x14ac:dyDescent="0.2">
      <c r="A740" s="117">
        <f t="shared" si="309"/>
        <v>40836</v>
      </c>
      <c r="B740" s="48">
        <f t="shared" si="299"/>
        <v>333853.74435202999</v>
      </c>
      <c r="C740" s="2">
        <f t="shared" si="310"/>
        <v>278082.52937521</v>
      </c>
      <c r="D740" s="51">
        <f t="shared" si="311"/>
        <v>3337.16</v>
      </c>
      <c r="E740" s="3">
        <f>IF(K740=1,VLOOKUP(A739,[1]Plan1!$AQ$43:$AS$500,3),E739)</f>
        <v>3354.85</v>
      </c>
      <c r="F740" s="11">
        <f t="shared" si="312"/>
        <v>40807</v>
      </c>
      <c r="G740" s="52">
        <f t="shared" si="300"/>
        <v>5.3009145500964028E-3</v>
      </c>
      <c r="H740" s="11">
        <f t="shared" si="313"/>
        <v>40868</v>
      </c>
      <c r="I740" s="11">
        <f t="shared" si="301"/>
        <v>40836</v>
      </c>
      <c r="J740" s="1">
        <f t="shared" si="314"/>
        <v>21</v>
      </c>
      <c r="K740" s="21">
        <f t="shared" si="302"/>
        <v>21</v>
      </c>
      <c r="L740" s="2">
        <f t="shared" si="303"/>
        <v>1.0053009100000001</v>
      </c>
      <c r="M740" s="53">
        <f t="shared" si="297"/>
        <v>1.0036993999999999</v>
      </c>
      <c r="N740" s="53">
        <f t="shared" si="319"/>
        <v>1.1176657585268177</v>
      </c>
      <c r="O740" s="48">
        <f t="shared" si="296"/>
        <v>1.1235904000000001</v>
      </c>
      <c r="P740" s="48">
        <f t="shared" si="304"/>
        <v>312450.86041369999</v>
      </c>
      <c r="Q740" s="54">
        <f t="shared" si="298"/>
        <v>2</v>
      </c>
      <c r="R740" s="4">
        <f t="shared" si="305"/>
        <v>8.3912317379381832E-2</v>
      </c>
      <c r="S740" s="59">
        <f t="shared" si="306"/>
        <v>26218.475764489998</v>
      </c>
      <c r="T740" s="52">
        <f t="shared" si="315"/>
        <v>6.8500000000000005E-2</v>
      </c>
      <c r="U740" s="54">
        <f t="shared" si="316"/>
        <v>252</v>
      </c>
      <c r="V740" s="54">
        <v>252</v>
      </c>
      <c r="W740" s="10">
        <f t="shared" si="307"/>
        <v>1.0685</v>
      </c>
      <c r="X740" s="48">
        <f t="shared" si="308"/>
        <v>21402.88393833</v>
      </c>
      <c r="Y740" s="48">
        <v>0</v>
      </c>
      <c r="Z740" s="29">
        <f t="shared" si="295"/>
        <v>47621.359702820002</v>
      </c>
      <c r="AA740" s="21" t="str">
        <f t="shared" si="317"/>
        <v>A+J=</v>
      </c>
      <c r="AB740" s="11">
        <f t="shared" si="318"/>
        <v>40836</v>
      </c>
      <c r="AC740" s="55"/>
      <c r="AD740" s="21"/>
      <c r="AE740" s="11"/>
      <c r="AF740" s="21"/>
      <c r="AG740" s="21"/>
      <c r="AH740" s="21"/>
      <c r="AI740" s="21"/>
      <c r="AJ740" s="28"/>
      <c r="AK740" s="21"/>
      <c r="AL740" s="21"/>
      <c r="AM740" s="21"/>
      <c r="AN740" s="21"/>
      <c r="AO740" s="21"/>
    </row>
    <row r="741" spans="1:41" x14ac:dyDescent="0.2">
      <c r="A741" s="118">
        <f t="shared" si="309"/>
        <v>40837</v>
      </c>
      <c r="B741" s="2">
        <f t="shared" si="299"/>
        <v>286369.09668079001</v>
      </c>
      <c r="C741" s="2">
        <f t="shared" si="310"/>
        <v>254747.97991262001</v>
      </c>
      <c r="D741" s="50">
        <f t="shared" si="311"/>
        <v>3354.85</v>
      </c>
      <c r="E741" s="3">
        <f>IF(K741=1,VLOOKUP(A740,[1]Plan1!$AQ$43:$AS$500,3),E740)</f>
        <v>3369.28</v>
      </c>
      <c r="F741" s="7">
        <f t="shared" si="312"/>
        <v>40837</v>
      </c>
      <c r="G741" s="8">
        <f t="shared" si="300"/>
        <v>4.3012355246883072E-3</v>
      </c>
      <c r="H741" s="7">
        <f t="shared" si="313"/>
        <v>40868</v>
      </c>
      <c r="I741" s="7">
        <f t="shared" si="301"/>
        <v>40868</v>
      </c>
      <c r="J741" s="1">
        <f t="shared" si="314"/>
        <v>20</v>
      </c>
      <c r="K741" s="1">
        <f t="shared" si="302"/>
        <v>1</v>
      </c>
      <c r="L741" s="2">
        <f t="shared" si="303"/>
        <v>1.0002146199999999</v>
      </c>
      <c r="M741" s="10">
        <f t="shared" si="297"/>
        <v>1.0053009100000001</v>
      </c>
      <c r="N741" s="10">
        <f t="shared" si="319"/>
        <v>1.1235904041228502</v>
      </c>
      <c r="O741" s="2">
        <f t="shared" si="296"/>
        <v>1.1238315400000001</v>
      </c>
      <c r="P741" s="2">
        <f t="shared" si="304"/>
        <v>286293.81457708002</v>
      </c>
      <c r="Q741" s="9">
        <f t="shared" si="298"/>
        <v>0</v>
      </c>
      <c r="R741" s="4">
        <f t="shared" si="305"/>
        <v>0</v>
      </c>
      <c r="S741" s="59">
        <f t="shared" si="306"/>
        <v>0</v>
      </c>
      <c r="T741" s="8">
        <f t="shared" si="315"/>
        <v>6.8500000000000005E-2</v>
      </c>
      <c r="U741" s="9">
        <f t="shared" si="316"/>
        <v>1</v>
      </c>
      <c r="V741" s="9">
        <v>252</v>
      </c>
      <c r="W741" s="10">
        <f t="shared" si="307"/>
        <v>1.0002629540000001</v>
      </c>
      <c r="X741" s="2">
        <f t="shared" si="308"/>
        <v>75.282103710000001</v>
      </c>
      <c r="Y741" s="2">
        <v>0</v>
      </c>
      <c r="Z741" s="3">
        <f t="shared" si="295"/>
        <v>0</v>
      </c>
      <c r="AA741" s="1" t="s">
        <v>68</v>
      </c>
      <c r="AB741" s="7">
        <f t="shared" si="318"/>
        <v>41200</v>
      </c>
      <c r="AC741" s="55"/>
      <c r="AD741" s="21"/>
      <c r="AE741" s="11"/>
      <c r="AF741" s="21"/>
      <c r="AG741" s="21"/>
      <c r="AH741" s="21"/>
      <c r="AI741" s="21"/>
      <c r="AJ741" s="28"/>
      <c r="AK741" s="21"/>
      <c r="AL741" s="21"/>
      <c r="AM741" s="21"/>
      <c r="AN741" s="21"/>
      <c r="AO741" s="21"/>
    </row>
    <row r="742" spans="1:41" x14ac:dyDescent="0.2">
      <c r="A742" s="118">
        <f t="shared" si="309"/>
        <v>40838</v>
      </c>
      <c r="B742" s="2">
        <f t="shared" si="299"/>
        <v>286505.87890549004</v>
      </c>
      <c r="C742" s="2">
        <f t="shared" si="310"/>
        <v>254747.97991262001</v>
      </c>
      <c r="D742" s="50">
        <f t="shared" si="311"/>
        <v>3354.85</v>
      </c>
      <c r="E742" s="3">
        <f>IF(K742=1,VLOOKUP(A741,[1]Plan1!$AQ$43:$AS$500,3),E741)</f>
        <v>3369.28</v>
      </c>
      <c r="F742" s="7">
        <f t="shared" si="312"/>
        <v>40837</v>
      </c>
      <c r="G742" s="8">
        <f t="shared" si="300"/>
        <v>4.3012355246883072E-3</v>
      </c>
      <c r="H742" s="7">
        <f t="shared" si="313"/>
        <v>40868</v>
      </c>
      <c r="I742" s="7">
        <f t="shared" si="301"/>
        <v>40868</v>
      </c>
      <c r="J742" s="1">
        <f t="shared" si="314"/>
        <v>20</v>
      </c>
      <c r="K742" s="1">
        <f t="shared" si="302"/>
        <v>2</v>
      </c>
      <c r="L742" s="2">
        <f t="shared" si="303"/>
        <v>1.00042929</v>
      </c>
      <c r="M742" s="10">
        <f t="shared" si="297"/>
        <v>1.0053009100000001</v>
      </c>
      <c r="N742" s="10">
        <f t="shared" si="319"/>
        <v>1.1235904041228502</v>
      </c>
      <c r="O742" s="2">
        <f t="shared" si="296"/>
        <v>1.1240727500000001</v>
      </c>
      <c r="P742" s="2">
        <f t="shared" si="304"/>
        <v>286355.26233732002</v>
      </c>
      <c r="Q742" s="9">
        <f t="shared" si="298"/>
        <v>0</v>
      </c>
      <c r="R742" s="4">
        <f t="shared" si="305"/>
        <v>0</v>
      </c>
      <c r="S742" s="59">
        <f t="shared" si="306"/>
        <v>0</v>
      </c>
      <c r="T742" s="8">
        <f t="shared" si="315"/>
        <v>6.8500000000000005E-2</v>
      </c>
      <c r="U742" s="9">
        <f t="shared" si="316"/>
        <v>2</v>
      </c>
      <c r="V742" s="9">
        <v>252</v>
      </c>
      <c r="W742" s="10">
        <f t="shared" si="307"/>
        <v>1.000525978</v>
      </c>
      <c r="X742" s="2">
        <f t="shared" si="308"/>
        <v>150.61656816999999</v>
      </c>
      <c r="Y742" s="2">
        <v>0</v>
      </c>
      <c r="Z742" s="3">
        <f t="shared" ref="Z742:Z805" si="320">IF(S742&gt;0,S742+X742+Y742,0)</f>
        <v>0</v>
      </c>
      <c r="AA742" s="1" t="str">
        <f t="shared" ref="AA742:AA805" si="321">AA741</f>
        <v>A+J=</v>
      </c>
      <c r="AB742" s="7">
        <f t="shared" si="318"/>
        <v>41200</v>
      </c>
      <c r="AC742" s="5"/>
      <c r="AD742" s="1"/>
      <c r="AE742" s="7"/>
      <c r="AF742" s="1"/>
      <c r="AG742" s="1"/>
      <c r="AH742" s="1"/>
      <c r="AI742" s="1"/>
      <c r="AJ742" s="4"/>
      <c r="AK742" s="1"/>
      <c r="AL742" s="1"/>
      <c r="AM742" s="1"/>
      <c r="AN742" s="1"/>
      <c r="AO742" s="1"/>
    </row>
    <row r="743" spans="1:41" x14ac:dyDescent="0.2">
      <c r="A743" s="118">
        <f t="shared" si="309"/>
        <v>40839</v>
      </c>
      <c r="B743" s="2">
        <f t="shared" si="299"/>
        <v>286505.87890549004</v>
      </c>
      <c r="C743" s="2">
        <f t="shared" si="310"/>
        <v>254747.97991262001</v>
      </c>
      <c r="D743" s="50">
        <f t="shared" si="311"/>
        <v>3354.85</v>
      </c>
      <c r="E743" s="3">
        <f>IF(K743=1,VLOOKUP(A742,[1]Plan1!$AQ$43:$AS$500,3),E742)</f>
        <v>3369.28</v>
      </c>
      <c r="F743" s="7">
        <f t="shared" si="312"/>
        <v>40837</v>
      </c>
      <c r="G743" s="8">
        <f t="shared" si="300"/>
        <v>4.3012355246883072E-3</v>
      </c>
      <c r="H743" s="7">
        <f t="shared" si="313"/>
        <v>40868</v>
      </c>
      <c r="I743" s="7">
        <f t="shared" si="301"/>
        <v>40868</v>
      </c>
      <c r="J743" s="1">
        <f t="shared" si="314"/>
        <v>20</v>
      </c>
      <c r="K743" s="1">
        <f t="shared" si="302"/>
        <v>2</v>
      </c>
      <c r="L743" s="2">
        <f t="shared" si="303"/>
        <v>1.00042929</v>
      </c>
      <c r="M743" s="10">
        <f t="shared" si="297"/>
        <v>1.0053009100000001</v>
      </c>
      <c r="N743" s="10">
        <f t="shared" si="319"/>
        <v>1.1235904041228502</v>
      </c>
      <c r="O743" s="2">
        <f t="shared" si="296"/>
        <v>1.1240727500000001</v>
      </c>
      <c r="P743" s="2">
        <f t="shared" si="304"/>
        <v>286355.26233732002</v>
      </c>
      <c r="Q743" s="9">
        <f t="shared" si="298"/>
        <v>0</v>
      </c>
      <c r="R743" s="4">
        <f t="shared" si="305"/>
        <v>0</v>
      </c>
      <c r="S743" s="59">
        <f t="shared" si="306"/>
        <v>0</v>
      </c>
      <c r="T743" s="8">
        <f t="shared" si="315"/>
        <v>6.8500000000000005E-2</v>
      </c>
      <c r="U743" s="9">
        <f t="shared" si="316"/>
        <v>2</v>
      </c>
      <c r="V743" s="9">
        <v>252</v>
      </c>
      <c r="W743" s="10">
        <f t="shared" si="307"/>
        <v>1.000525978</v>
      </c>
      <c r="X743" s="2">
        <f t="shared" si="308"/>
        <v>150.61656816999999</v>
      </c>
      <c r="Y743" s="2">
        <v>0</v>
      </c>
      <c r="Z743" s="3">
        <f t="shared" si="320"/>
        <v>0</v>
      </c>
      <c r="AA743" s="1" t="str">
        <f t="shared" si="321"/>
        <v>A+J=</v>
      </c>
      <c r="AB743" s="7">
        <f t="shared" si="318"/>
        <v>41200</v>
      </c>
      <c r="AC743" s="5"/>
      <c r="AD743" s="1"/>
      <c r="AE743" s="7"/>
      <c r="AF743" s="1"/>
      <c r="AG743" s="1"/>
      <c r="AH743" s="1"/>
      <c r="AI743" s="1"/>
      <c r="AJ743" s="4"/>
      <c r="AK743" s="1"/>
      <c r="AL743" s="1"/>
      <c r="AM743" s="1"/>
      <c r="AN743" s="1"/>
      <c r="AO743" s="1"/>
    </row>
    <row r="744" spans="1:41" x14ac:dyDescent="0.2">
      <c r="A744" s="118">
        <f t="shared" si="309"/>
        <v>40840</v>
      </c>
      <c r="B744" s="2">
        <f t="shared" si="299"/>
        <v>286505.87890549004</v>
      </c>
      <c r="C744" s="2">
        <f t="shared" si="310"/>
        <v>254747.97991262001</v>
      </c>
      <c r="D744" s="50">
        <f t="shared" si="311"/>
        <v>3354.85</v>
      </c>
      <c r="E744" s="3">
        <f>IF(K744=1,VLOOKUP(A743,[1]Plan1!$AQ$43:$AS$500,3),E743)</f>
        <v>3369.28</v>
      </c>
      <c r="F744" s="7">
        <f t="shared" si="312"/>
        <v>40837</v>
      </c>
      <c r="G744" s="8">
        <f t="shared" si="300"/>
        <v>4.3012355246883072E-3</v>
      </c>
      <c r="H744" s="7">
        <f t="shared" si="313"/>
        <v>40868</v>
      </c>
      <c r="I744" s="7">
        <f t="shared" si="301"/>
        <v>40868</v>
      </c>
      <c r="J744" s="1">
        <f t="shared" si="314"/>
        <v>20</v>
      </c>
      <c r="K744" s="1">
        <f t="shared" si="302"/>
        <v>2</v>
      </c>
      <c r="L744" s="2">
        <f t="shared" si="303"/>
        <v>1.00042929</v>
      </c>
      <c r="M744" s="10">
        <f t="shared" si="297"/>
        <v>1.0053009100000001</v>
      </c>
      <c r="N744" s="10">
        <f t="shared" si="319"/>
        <v>1.1235904041228502</v>
      </c>
      <c r="O744" s="2">
        <f t="shared" si="296"/>
        <v>1.1240727500000001</v>
      </c>
      <c r="P744" s="2">
        <f t="shared" si="304"/>
        <v>286355.26233732002</v>
      </c>
      <c r="Q744" s="9">
        <f t="shared" si="298"/>
        <v>0</v>
      </c>
      <c r="R744" s="4">
        <f t="shared" si="305"/>
        <v>0</v>
      </c>
      <c r="S744" s="59">
        <f t="shared" si="306"/>
        <v>0</v>
      </c>
      <c r="T744" s="8">
        <f t="shared" si="315"/>
        <v>6.8500000000000005E-2</v>
      </c>
      <c r="U744" s="9">
        <f t="shared" si="316"/>
        <v>2</v>
      </c>
      <c r="V744" s="9">
        <v>252</v>
      </c>
      <c r="W744" s="10">
        <f t="shared" si="307"/>
        <v>1.000525978</v>
      </c>
      <c r="X744" s="2">
        <f t="shared" si="308"/>
        <v>150.61656816999999</v>
      </c>
      <c r="Y744" s="2">
        <v>0</v>
      </c>
      <c r="Z744" s="3">
        <f t="shared" si="320"/>
        <v>0</v>
      </c>
      <c r="AA744" s="1" t="str">
        <f t="shared" si="321"/>
        <v>A+J=</v>
      </c>
      <c r="AB744" s="7">
        <f t="shared" si="318"/>
        <v>41200</v>
      </c>
      <c r="AC744" s="5"/>
      <c r="AD744" s="1"/>
      <c r="AE744" s="7"/>
      <c r="AF744" s="1"/>
      <c r="AG744" s="1"/>
      <c r="AH744" s="1"/>
      <c r="AI744" s="1"/>
      <c r="AJ744" s="4"/>
      <c r="AK744" s="1"/>
      <c r="AL744" s="1"/>
      <c r="AM744" s="1"/>
      <c r="AN744" s="1"/>
      <c r="AO744" s="1"/>
    </row>
    <row r="745" spans="1:41" x14ac:dyDescent="0.2">
      <c r="A745" s="118">
        <f t="shared" si="309"/>
        <v>40841</v>
      </c>
      <c r="B745" s="2">
        <f t="shared" si="299"/>
        <v>286642.72086586995</v>
      </c>
      <c r="C745" s="2">
        <f t="shared" si="310"/>
        <v>254747.97991262001</v>
      </c>
      <c r="D745" s="50">
        <f t="shared" si="311"/>
        <v>3354.85</v>
      </c>
      <c r="E745" s="3">
        <f>IF(K745=1,VLOOKUP(A744,[1]Plan1!$AQ$43:$AS$500,3),E744)</f>
        <v>3369.28</v>
      </c>
      <c r="F745" s="7">
        <f t="shared" si="312"/>
        <v>40837</v>
      </c>
      <c r="G745" s="8">
        <f t="shared" si="300"/>
        <v>4.3012355246883072E-3</v>
      </c>
      <c r="H745" s="7">
        <f t="shared" si="313"/>
        <v>40868</v>
      </c>
      <c r="I745" s="7">
        <f t="shared" si="301"/>
        <v>40868</v>
      </c>
      <c r="J745" s="1">
        <f t="shared" si="314"/>
        <v>20</v>
      </c>
      <c r="K745" s="1">
        <f t="shared" si="302"/>
        <v>3</v>
      </c>
      <c r="L745" s="2">
        <f t="shared" si="303"/>
        <v>1.0006440000000001</v>
      </c>
      <c r="M745" s="10">
        <f t="shared" si="297"/>
        <v>1.0053009100000001</v>
      </c>
      <c r="N745" s="10">
        <f t="shared" si="319"/>
        <v>1.1235904041228502</v>
      </c>
      <c r="O745" s="2">
        <f t="shared" ref="O745:O808" si="322">TRUNC(TRUNC((L745*N745),15),8)</f>
        <v>1.1243139900000001</v>
      </c>
      <c r="P745" s="2">
        <f t="shared" si="304"/>
        <v>286416.71773998998</v>
      </c>
      <c r="Q745" s="9">
        <f t="shared" si="298"/>
        <v>0</v>
      </c>
      <c r="R745" s="4">
        <f t="shared" si="305"/>
        <v>0</v>
      </c>
      <c r="S745" s="59">
        <f t="shared" si="306"/>
        <v>0</v>
      </c>
      <c r="T745" s="8">
        <f t="shared" si="315"/>
        <v>6.8500000000000005E-2</v>
      </c>
      <c r="U745" s="9">
        <f t="shared" si="316"/>
        <v>3</v>
      </c>
      <c r="V745" s="9">
        <v>252</v>
      </c>
      <c r="W745" s="10">
        <f t="shared" si="307"/>
        <v>1.000789071</v>
      </c>
      <c r="X745" s="2">
        <f t="shared" si="308"/>
        <v>226.00312588</v>
      </c>
      <c r="Y745" s="2">
        <v>0</v>
      </c>
      <c r="Z745" s="3">
        <f t="shared" si="320"/>
        <v>0</v>
      </c>
      <c r="AA745" s="1" t="str">
        <f t="shared" si="321"/>
        <v>A+J=</v>
      </c>
      <c r="AB745" s="7">
        <f t="shared" si="318"/>
        <v>41200</v>
      </c>
      <c r="AC745" s="5"/>
      <c r="AD745" s="1"/>
      <c r="AE745" s="7"/>
      <c r="AF745" s="1"/>
      <c r="AG745" s="1"/>
      <c r="AH745" s="1"/>
      <c r="AI745" s="1"/>
      <c r="AJ745" s="4"/>
      <c r="AK745" s="1"/>
      <c r="AL745" s="1"/>
      <c r="AM745" s="1"/>
      <c r="AN745" s="1"/>
      <c r="AO745" s="1"/>
    </row>
    <row r="746" spans="1:41" x14ac:dyDescent="0.2">
      <c r="A746" s="118">
        <f t="shared" si="309"/>
        <v>40842</v>
      </c>
      <c r="B746" s="2">
        <f t="shared" si="299"/>
        <v>286779.63249486999</v>
      </c>
      <c r="C746" s="2">
        <f t="shared" si="310"/>
        <v>254747.97991262001</v>
      </c>
      <c r="D746" s="50">
        <f t="shared" si="311"/>
        <v>3354.85</v>
      </c>
      <c r="E746" s="3">
        <f>IF(K746=1,VLOOKUP(A745,[1]Plan1!$AQ$43:$AS$500,3),E745)</f>
        <v>3369.28</v>
      </c>
      <c r="F746" s="7">
        <f t="shared" si="312"/>
        <v>40837</v>
      </c>
      <c r="G746" s="8">
        <f t="shared" si="300"/>
        <v>4.3012355246883072E-3</v>
      </c>
      <c r="H746" s="7">
        <f t="shared" si="313"/>
        <v>40868</v>
      </c>
      <c r="I746" s="7">
        <f t="shared" si="301"/>
        <v>40868</v>
      </c>
      <c r="J746" s="1">
        <f t="shared" si="314"/>
        <v>20</v>
      </c>
      <c r="K746" s="1">
        <f t="shared" si="302"/>
        <v>4</v>
      </c>
      <c r="L746" s="2">
        <f t="shared" si="303"/>
        <v>1.00085877</v>
      </c>
      <c r="M746" s="10">
        <f t="shared" ref="M746:M809" si="323">IF(I746&gt;I745,L745,M745)</f>
        <v>1.0053009100000001</v>
      </c>
      <c r="N746" s="10">
        <f t="shared" si="319"/>
        <v>1.1235904041228502</v>
      </c>
      <c r="O746" s="2">
        <f t="shared" si="322"/>
        <v>1.1245552999999999</v>
      </c>
      <c r="P746" s="2">
        <f t="shared" si="304"/>
        <v>286478.19097503001</v>
      </c>
      <c r="Q746" s="9">
        <f t="shared" si="298"/>
        <v>0</v>
      </c>
      <c r="R746" s="4">
        <f t="shared" si="305"/>
        <v>0</v>
      </c>
      <c r="S746" s="59">
        <f t="shared" si="306"/>
        <v>0</v>
      </c>
      <c r="T746" s="8">
        <f t="shared" si="315"/>
        <v>6.8500000000000005E-2</v>
      </c>
      <c r="U746" s="9">
        <f t="shared" si="316"/>
        <v>4</v>
      </c>
      <c r="V746" s="9">
        <v>252</v>
      </c>
      <c r="W746" s="10">
        <f t="shared" si="307"/>
        <v>1.0010522319999999</v>
      </c>
      <c r="X746" s="2">
        <f t="shared" si="308"/>
        <v>301.44151984000001</v>
      </c>
      <c r="Y746" s="2">
        <v>0</v>
      </c>
      <c r="Z746" s="3">
        <f t="shared" si="320"/>
        <v>0</v>
      </c>
      <c r="AA746" s="1" t="str">
        <f t="shared" si="321"/>
        <v>A+J=</v>
      </c>
      <c r="AB746" s="7">
        <f t="shared" si="318"/>
        <v>41200</v>
      </c>
      <c r="AC746" s="5"/>
      <c r="AD746" s="1"/>
      <c r="AE746" s="7"/>
      <c r="AF746" s="1"/>
      <c r="AG746" s="1"/>
      <c r="AH746" s="1"/>
      <c r="AI746" s="1"/>
      <c r="AJ746" s="4"/>
      <c r="AK746" s="1"/>
      <c r="AL746" s="1"/>
      <c r="AM746" s="1"/>
      <c r="AN746" s="1"/>
      <c r="AO746" s="1"/>
    </row>
    <row r="747" spans="1:41" x14ac:dyDescent="0.2">
      <c r="A747" s="118">
        <f t="shared" si="309"/>
        <v>40843</v>
      </c>
      <c r="B747" s="2">
        <f t="shared" si="299"/>
        <v>286916.60702622001</v>
      </c>
      <c r="C747" s="2">
        <f t="shared" si="310"/>
        <v>254747.97991262001</v>
      </c>
      <c r="D747" s="50">
        <f t="shared" si="311"/>
        <v>3354.85</v>
      </c>
      <c r="E747" s="3">
        <f>IF(K747=1,VLOOKUP(A746,[1]Plan1!$AQ$43:$AS$500,3),E746)</f>
        <v>3369.28</v>
      </c>
      <c r="F747" s="7">
        <f t="shared" si="312"/>
        <v>40837</v>
      </c>
      <c r="G747" s="8">
        <f t="shared" si="300"/>
        <v>4.3012355246883072E-3</v>
      </c>
      <c r="H747" s="7">
        <f t="shared" si="313"/>
        <v>40868</v>
      </c>
      <c r="I747" s="7">
        <f t="shared" si="301"/>
        <v>40868</v>
      </c>
      <c r="J747" s="1">
        <f t="shared" si="314"/>
        <v>20</v>
      </c>
      <c r="K747" s="1">
        <f t="shared" si="302"/>
        <v>5</v>
      </c>
      <c r="L747" s="2">
        <f t="shared" si="303"/>
        <v>1.00107357</v>
      </c>
      <c r="M747" s="10">
        <f t="shared" si="323"/>
        <v>1.0053009100000001</v>
      </c>
      <c r="N747" s="10">
        <f t="shared" si="319"/>
        <v>1.1235904041228502</v>
      </c>
      <c r="O747" s="2">
        <f t="shared" si="322"/>
        <v>1.12479665</v>
      </c>
      <c r="P747" s="2">
        <f t="shared" si="304"/>
        <v>286539.67439997999</v>
      </c>
      <c r="Q747" s="9">
        <f t="shared" si="298"/>
        <v>0</v>
      </c>
      <c r="R747" s="4">
        <f t="shared" si="305"/>
        <v>0</v>
      </c>
      <c r="S747" s="59">
        <f t="shared" si="306"/>
        <v>0</v>
      </c>
      <c r="T747" s="8">
        <f t="shared" si="315"/>
        <v>6.8500000000000005E-2</v>
      </c>
      <c r="U747" s="9">
        <f t="shared" si="316"/>
        <v>5</v>
      </c>
      <c r="V747" s="9">
        <v>252</v>
      </c>
      <c r="W747" s="10">
        <f t="shared" si="307"/>
        <v>1.0013154639999999</v>
      </c>
      <c r="X747" s="2">
        <f t="shared" si="308"/>
        <v>376.93262623999999</v>
      </c>
      <c r="Y747" s="2">
        <v>0</v>
      </c>
      <c r="Z747" s="3">
        <f t="shared" si="320"/>
        <v>0</v>
      </c>
      <c r="AA747" s="1" t="str">
        <f t="shared" si="321"/>
        <v>A+J=</v>
      </c>
      <c r="AB747" s="7">
        <f t="shared" si="318"/>
        <v>41200</v>
      </c>
      <c r="AC747" s="5"/>
      <c r="AD747" s="1"/>
      <c r="AE747" s="7"/>
      <c r="AF747" s="1"/>
      <c r="AG747" s="1"/>
      <c r="AH747" s="1"/>
      <c r="AI747" s="1"/>
      <c r="AJ747" s="4"/>
      <c r="AK747" s="1"/>
      <c r="AL747" s="1"/>
      <c r="AM747" s="1"/>
      <c r="AN747" s="1"/>
      <c r="AO747" s="1"/>
    </row>
    <row r="748" spans="1:41" x14ac:dyDescent="0.2">
      <c r="A748" s="118">
        <f t="shared" si="309"/>
        <v>40844</v>
      </c>
      <c r="B748" s="2">
        <f t="shared" si="299"/>
        <v>287053.65127576998</v>
      </c>
      <c r="C748" s="2">
        <f t="shared" si="310"/>
        <v>254747.97991262001</v>
      </c>
      <c r="D748" s="50">
        <f t="shared" si="311"/>
        <v>3354.85</v>
      </c>
      <c r="E748" s="3">
        <f>IF(K748=1,VLOOKUP(A747,[1]Plan1!$AQ$43:$AS$500,3),E747)</f>
        <v>3369.28</v>
      </c>
      <c r="F748" s="7">
        <f t="shared" si="312"/>
        <v>40837</v>
      </c>
      <c r="G748" s="8">
        <f t="shared" si="300"/>
        <v>4.3012355246883072E-3</v>
      </c>
      <c r="H748" s="7">
        <f t="shared" si="313"/>
        <v>40868</v>
      </c>
      <c r="I748" s="7">
        <f t="shared" si="301"/>
        <v>40868</v>
      </c>
      <c r="J748" s="1">
        <f t="shared" si="314"/>
        <v>20</v>
      </c>
      <c r="K748" s="1">
        <f t="shared" si="302"/>
        <v>6</v>
      </c>
      <c r="L748" s="2">
        <f t="shared" si="303"/>
        <v>1.00128843</v>
      </c>
      <c r="M748" s="10">
        <f t="shared" si="323"/>
        <v>1.0053009100000001</v>
      </c>
      <c r="N748" s="10">
        <f t="shared" si="319"/>
        <v>1.1235904041228502</v>
      </c>
      <c r="O748" s="2">
        <f t="shared" si="322"/>
        <v>1.12503807</v>
      </c>
      <c r="P748" s="2">
        <f t="shared" si="304"/>
        <v>286601.17565728998</v>
      </c>
      <c r="Q748" s="9">
        <f t="shared" si="298"/>
        <v>0</v>
      </c>
      <c r="R748" s="4">
        <f t="shared" si="305"/>
        <v>0</v>
      </c>
      <c r="S748" s="59">
        <f t="shared" si="306"/>
        <v>0</v>
      </c>
      <c r="T748" s="8">
        <f t="shared" si="315"/>
        <v>6.8500000000000005E-2</v>
      </c>
      <c r="U748" s="9">
        <f t="shared" si="316"/>
        <v>6</v>
      </c>
      <c r="V748" s="9">
        <v>252</v>
      </c>
      <c r="W748" s="10">
        <f t="shared" si="307"/>
        <v>1.001578764</v>
      </c>
      <c r="X748" s="2">
        <f t="shared" si="308"/>
        <v>452.47561847999998</v>
      </c>
      <c r="Y748" s="2">
        <v>0</v>
      </c>
      <c r="Z748" s="3">
        <f t="shared" si="320"/>
        <v>0</v>
      </c>
      <c r="AA748" s="1" t="str">
        <f t="shared" si="321"/>
        <v>A+J=</v>
      </c>
      <c r="AB748" s="7">
        <f t="shared" si="318"/>
        <v>41200</v>
      </c>
      <c r="AC748" s="5"/>
      <c r="AD748" s="1"/>
      <c r="AE748" s="7"/>
      <c r="AF748" s="1"/>
      <c r="AG748" s="1"/>
      <c r="AH748" s="1"/>
      <c r="AI748" s="1"/>
      <c r="AJ748" s="4"/>
      <c r="AK748" s="1"/>
      <c r="AL748" s="1"/>
      <c r="AM748" s="1"/>
      <c r="AN748" s="1"/>
      <c r="AO748" s="1"/>
    </row>
    <row r="749" spans="1:41" x14ac:dyDescent="0.2">
      <c r="A749" s="118">
        <f t="shared" si="309"/>
        <v>40845</v>
      </c>
      <c r="B749" s="2">
        <f t="shared" si="299"/>
        <v>287190.75790029997</v>
      </c>
      <c r="C749" s="2">
        <f t="shared" si="310"/>
        <v>254747.97991262001</v>
      </c>
      <c r="D749" s="50">
        <f t="shared" si="311"/>
        <v>3354.85</v>
      </c>
      <c r="E749" s="3">
        <f>IF(K749=1,VLOOKUP(A748,[1]Plan1!$AQ$43:$AS$500,3),E748)</f>
        <v>3369.28</v>
      </c>
      <c r="F749" s="7">
        <f t="shared" si="312"/>
        <v>40837</v>
      </c>
      <c r="G749" s="8">
        <f t="shared" si="300"/>
        <v>4.3012355246883072E-3</v>
      </c>
      <c r="H749" s="7">
        <f t="shared" si="313"/>
        <v>40868</v>
      </c>
      <c r="I749" s="7">
        <f t="shared" si="301"/>
        <v>40868</v>
      </c>
      <c r="J749" s="1">
        <f t="shared" si="314"/>
        <v>20</v>
      </c>
      <c r="K749" s="1">
        <f t="shared" si="302"/>
        <v>7</v>
      </c>
      <c r="L749" s="2">
        <f t="shared" si="303"/>
        <v>1.00150333</v>
      </c>
      <c r="M749" s="10">
        <f t="shared" si="323"/>
        <v>1.0053009100000001</v>
      </c>
      <c r="N749" s="10">
        <f t="shared" si="319"/>
        <v>1.1235904041228502</v>
      </c>
      <c r="O749" s="2">
        <f t="shared" si="322"/>
        <v>1.12527953</v>
      </c>
      <c r="P749" s="2">
        <f t="shared" si="304"/>
        <v>286662.68710451998</v>
      </c>
      <c r="Q749" s="9">
        <f t="shared" si="298"/>
        <v>0</v>
      </c>
      <c r="R749" s="4">
        <f t="shared" si="305"/>
        <v>0</v>
      </c>
      <c r="S749" s="59">
        <f t="shared" si="306"/>
        <v>0</v>
      </c>
      <c r="T749" s="8">
        <f t="shared" si="315"/>
        <v>6.8500000000000005E-2</v>
      </c>
      <c r="U749" s="9">
        <f t="shared" si="316"/>
        <v>7</v>
      </c>
      <c r="V749" s="9">
        <v>252</v>
      </c>
      <c r="W749" s="10">
        <f t="shared" si="307"/>
        <v>1.001842133</v>
      </c>
      <c r="X749" s="2">
        <f t="shared" si="308"/>
        <v>528.07079578000003</v>
      </c>
      <c r="Y749" s="2">
        <v>0</v>
      </c>
      <c r="Z749" s="3">
        <f t="shared" si="320"/>
        <v>0</v>
      </c>
      <c r="AA749" s="1" t="str">
        <f t="shared" si="321"/>
        <v>A+J=</v>
      </c>
      <c r="AB749" s="7">
        <f t="shared" si="318"/>
        <v>41200</v>
      </c>
      <c r="AC749" s="5"/>
      <c r="AD749" s="1"/>
      <c r="AE749" s="7"/>
      <c r="AF749" s="1"/>
      <c r="AG749" s="1"/>
      <c r="AH749" s="1"/>
      <c r="AI749" s="1"/>
      <c r="AJ749" s="4"/>
      <c r="AK749" s="1"/>
      <c r="AL749" s="1"/>
      <c r="AM749" s="1"/>
      <c r="AN749" s="1"/>
      <c r="AO749" s="1"/>
    </row>
    <row r="750" spans="1:41" x14ac:dyDescent="0.2">
      <c r="A750" s="118">
        <f t="shared" si="309"/>
        <v>40846</v>
      </c>
      <c r="B750" s="2">
        <f t="shared" si="299"/>
        <v>287190.75790029997</v>
      </c>
      <c r="C750" s="2">
        <f t="shared" si="310"/>
        <v>254747.97991262001</v>
      </c>
      <c r="D750" s="50">
        <f t="shared" si="311"/>
        <v>3354.85</v>
      </c>
      <c r="E750" s="3">
        <f>IF(K750=1,VLOOKUP(A749,[1]Plan1!$AQ$43:$AS$500,3),E749)</f>
        <v>3369.28</v>
      </c>
      <c r="F750" s="7">
        <f t="shared" si="312"/>
        <v>40837</v>
      </c>
      <c r="G750" s="8">
        <f t="shared" si="300"/>
        <v>4.3012355246883072E-3</v>
      </c>
      <c r="H750" s="7">
        <f t="shared" si="313"/>
        <v>40868</v>
      </c>
      <c r="I750" s="7">
        <f t="shared" si="301"/>
        <v>40868</v>
      </c>
      <c r="J750" s="1">
        <f t="shared" si="314"/>
        <v>20</v>
      </c>
      <c r="K750" s="1">
        <f t="shared" si="302"/>
        <v>7</v>
      </c>
      <c r="L750" s="2">
        <f t="shared" si="303"/>
        <v>1.00150333</v>
      </c>
      <c r="M750" s="10">
        <f t="shared" si="323"/>
        <v>1.0053009100000001</v>
      </c>
      <c r="N750" s="10">
        <f t="shared" si="319"/>
        <v>1.1235904041228502</v>
      </c>
      <c r="O750" s="2">
        <f t="shared" si="322"/>
        <v>1.12527953</v>
      </c>
      <c r="P750" s="2">
        <f t="shared" si="304"/>
        <v>286662.68710451998</v>
      </c>
      <c r="Q750" s="9">
        <f t="shared" si="298"/>
        <v>0</v>
      </c>
      <c r="R750" s="4">
        <f t="shared" si="305"/>
        <v>0</v>
      </c>
      <c r="S750" s="59">
        <f t="shared" si="306"/>
        <v>0</v>
      </c>
      <c r="T750" s="8">
        <f t="shared" si="315"/>
        <v>6.8500000000000005E-2</v>
      </c>
      <c r="U750" s="9">
        <f t="shared" si="316"/>
        <v>7</v>
      </c>
      <c r="V750" s="9">
        <v>252</v>
      </c>
      <c r="W750" s="10">
        <f t="shared" si="307"/>
        <v>1.001842133</v>
      </c>
      <c r="X750" s="2">
        <f t="shared" si="308"/>
        <v>528.07079578000003</v>
      </c>
      <c r="Y750" s="2">
        <v>0</v>
      </c>
      <c r="Z750" s="3">
        <f t="shared" si="320"/>
        <v>0</v>
      </c>
      <c r="AA750" s="1" t="str">
        <f t="shared" si="321"/>
        <v>A+J=</v>
      </c>
      <c r="AB750" s="7">
        <f t="shared" si="318"/>
        <v>41200</v>
      </c>
      <c r="AC750" s="5"/>
      <c r="AD750" s="1"/>
      <c r="AE750" s="7"/>
      <c r="AF750" s="1"/>
      <c r="AG750" s="1"/>
      <c r="AH750" s="1"/>
      <c r="AI750" s="1"/>
      <c r="AJ750" s="4"/>
      <c r="AK750" s="1"/>
      <c r="AL750" s="1"/>
      <c r="AM750" s="1"/>
      <c r="AN750" s="1"/>
      <c r="AO750" s="1"/>
    </row>
    <row r="751" spans="1:41" x14ac:dyDescent="0.2">
      <c r="A751" s="118">
        <f t="shared" si="309"/>
        <v>40847</v>
      </c>
      <c r="B751" s="2">
        <f t="shared" si="299"/>
        <v>287190.75790029997</v>
      </c>
      <c r="C751" s="2">
        <f t="shared" si="310"/>
        <v>254747.97991262001</v>
      </c>
      <c r="D751" s="50">
        <f t="shared" si="311"/>
        <v>3354.85</v>
      </c>
      <c r="E751" s="3">
        <f>IF(K751=1,VLOOKUP(A750,[1]Plan1!$AQ$43:$AS$500,3),E750)</f>
        <v>3369.28</v>
      </c>
      <c r="F751" s="7">
        <f t="shared" si="312"/>
        <v>40837</v>
      </c>
      <c r="G751" s="8">
        <f t="shared" si="300"/>
        <v>4.3012355246883072E-3</v>
      </c>
      <c r="H751" s="7">
        <f t="shared" si="313"/>
        <v>40868</v>
      </c>
      <c r="I751" s="7">
        <f t="shared" si="301"/>
        <v>40868</v>
      </c>
      <c r="J751" s="1">
        <f t="shared" si="314"/>
        <v>20</v>
      </c>
      <c r="K751" s="1">
        <f t="shared" si="302"/>
        <v>7</v>
      </c>
      <c r="L751" s="2">
        <f t="shared" si="303"/>
        <v>1.00150333</v>
      </c>
      <c r="M751" s="10">
        <f t="shared" si="323"/>
        <v>1.0053009100000001</v>
      </c>
      <c r="N751" s="10">
        <f t="shared" si="319"/>
        <v>1.1235904041228502</v>
      </c>
      <c r="O751" s="2">
        <f t="shared" si="322"/>
        <v>1.12527953</v>
      </c>
      <c r="P751" s="2">
        <f t="shared" si="304"/>
        <v>286662.68710451998</v>
      </c>
      <c r="Q751" s="9">
        <f t="shared" si="298"/>
        <v>0</v>
      </c>
      <c r="R751" s="4">
        <f t="shared" si="305"/>
        <v>0</v>
      </c>
      <c r="S751" s="59">
        <f t="shared" si="306"/>
        <v>0</v>
      </c>
      <c r="T751" s="8">
        <f t="shared" si="315"/>
        <v>6.8500000000000005E-2</v>
      </c>
      <c r="U751" s="9">
        <f t="shared" si="316"/>
        <v>7</v>
      </c>
      <c r="V751" s="9">
        <v>252</v>
      </c>
      <c r="W751" s="10">
        <f t="shared" si="307"/>
        <v>1.001842133</v>
      </c>
      <c r="X751" s="2">
        <f t="shared" si="308"/>
        <v>528.07079578000003</v>
      </c>
      <c r="Y751" s="2">
        <v>0</v>
      </c>
      <c r="Z751" s="3">
        <f t="shared" si="320"/>
        <v>0</v>
      </c>
      <c r="AA751" s="1" t="str">
        <f t="shared" si="321"/>
        <v>A+J=</v>
      </c>
      <c r="AB751" s="7">
        <f t="shared" si="318"/>
        <v>41200</v>
      </c>
      <c r="AC751" s="5"/>
      <c r="AD751" s="1"/>
      <c r="AE751" s="7"/>
      <c r="AF751" s="1"/>
      <c r="AG751" s="1"/>
      <c r="AH751" s="1"/>
      <c r="AI751" s="1"/>
      <c r="AJ751" s="4"/>
      <c r="AK751" s="1"/>
      <c r="AL751" s="1"/>
      <c r="AM751" s="1"/>
      <c r="AN751" s="1"/>
      <c r="AO751" s="1"/>
    </row>
    <row r="752" spans="1:41" x14ac:dyDescent="0.2">
      <c r="A752" s="118">
        <f t="shared" si="309"/>
        <v>40848</v>
      </c>
      <c r="B752" s="2">
        <f t="shared" si="299"/>
        <v>287327.92720730999</v>
      </c>
      <c r="C752" s="2">
        <f t="shared" si="310"/>
        <v>254747.97991262001</v>
      </c>
      <c r="D752" s="50">
        <f t="shared" si="311"/>
        <v>3354.85</v>
      </c>
      <c r="E752" s="3">
        <f>IF(K752=1,VLOOKUP(A751,[1]Plan1!$AQ$43:$AS$500,3),E751)</f>
        <v>3369.28</v>
      </c>
      <c r="F752" s="7">
        <f t="shared" si="312"/>
        <v>40837</v>
      </c>
      <c r="G752" s="8">
        <f t="shared" si="300"/>
        <v>4.3012355246883072E-3</v>
      </c>
      <c r="H752" s="7">
        <f t="shared" si="313"/>
        <v>40868</v>
      </c>
      <c r="I752" s="7">
        <f t="shared" si="301"/>
        <v>40868</v>
      </c>
      <c r="J752" s="1">
        <f t="shared" si="314"/>
        <v>20</v>
      </c>
      <c r="K752" s="1">
        <f t="shared" si="302"/>
        <v>8</v>
      </c>
      <c r="L752" s="2">
        <f t="shared" si="303"/>
        <v>1.00171827</v>
      </c>
      <c r="M752" s="10">
        <f t="shared" si="323"/>
        <v>1.0053009100000001</v>
      </c>
      <c r="N752" s="10">
        <f t="shared" si="319"/>
        <v>1.1235904041228502</v>
      </c>
      <c r="O752" s="2">
        <f t="shared" si="322"/>
        <v>1.12552103</v>
      </c>
      <c r="P752" s="2">
        <f t="shared" si="304"/>
        <v>286724.20874167001</v>
      </c>
      <c r="Q752" s="9">
        <f t="shared" si="298"/>
        <v>0</v>
      </c>
      <c r="R752" s="4">
        <f t="shared" si="305"/>
        <v>0</v>
      </c>
      <c r="S752" s="59">
        <f t="shared" si="306"/>
        <v>0</v>
      </c>
      <c r="T752" s="8">
        <f t="shared" si="315"/>
        <v>6.8500000000000005E-2</v>
      </c>
      <c r="U752" s="9">
        <f t="shared" si="316"/>
        <v>8</v>
      </c>
      <c r="V752" s="9">
        <v>252</v>
      </c>
      <c r="W752" s="10">
        <f t="shared" si="307"/>
        <v>1.0021055720000001</v>
      </c>
      <c r="X752" s="2">
        <f t="shared" si="308"/>
        <v>603.71846563999998</v>
      </c>
      <c r="Y752" s="2">
        <v>0</v>
      </c>
      <c r="Z752" s="3">
        <f t="shared" si="320"/>
        <v>0</v>
      </c>
      <c r="AA752" s="1" t="str">
        <f t="shared" si="321"/>
        <v>A+J=</v>
      </c>
      <c r="AB752" s="7">
        <f t="shared" si="318"/>
        <v>41200</v>
      </c>
      <c r="AC752" s="5"/>
      <c r="AD752" s="1"/>
      <c r="AE752" s="7"/>
      <c r="AF752" s="1"/>
      <c r="AG752" s="1"/>
      <c r="AH752" s="1"/>
      <c r="AI752" s="1"/>
      <c r="AJ752" s="4"/>
      <c r="AK752" s="1"/>
      <c r="AL752" s="1"/>
      <c r="AM752" s="1"/>
      <c r="AN752" s="1"/>
      <c r="AO752" s="1"/>
    </row>
    <row r="753" spans="1:41" x14ac:dyDescent="0.2">
      <c r="A753" s="118">
        <f t="shared" si="309"/>
        <v>40849</v>
      </c>
      <c r="B753" s="2">
        <f t="shared" si="299"/>
        <v>287465.16659154004</v>
      </c>
      <c r="C753" s="2">
        <f t="shared" si="310"/>
        <v>254747.97991262001</v>
      </c>
      <c r="D753" s="50">
        <f t="shared" si="311"/>
        <v>3354.85</v>
      </c>
      <c r="E753" s="3">
        <f>IF(K753=1,VLOOKUP(A752,[1]Plan1!$AQ$43:$AS$500,3),E752)</f>
        <v>3369.28</v>
      </c>
      <c r="F753" s="7">
        <f t="shared" si="312"/>
        <v>40837</v>
      </c>
      <c r="G753" s="8">
        <f t="shared" si="300"/>
        <v>4.3012355246883072E-3</v>
      </c>
      <c r="H753" s="7">
        <f t="shared" si="313"/>
        <v>40868</v>
      </c>
      <c r="I753" s="7">
        <f t="shared" si="301"/>
        <v>40868</v>
      </c>
      <c r="J753" s="1">
        <f t="shared" si="314"/>
        <v>20</v>
      </c>
      <c r="K753" s="1">
        <f t="shared" si="302"/>
        <v>9</v>
      </c>
      <c r="L753" s="2">
        <f t="shared" si="303"/>
        <v>1.0019332700000001</v>
      </c>
      <c r="M753" s="10">
        <f t="shared" si="323"/>
        <v>1.0053009100000001</v>
      </c>
      <c r="N753" s="10">
        <f t="shared" si="319"/>
        <v>1.1235904041228502</v>
      </c>
      <c r="O753" s="2">
        <f t="shared" si="322"/>
        <v>1.1257626000000001</v>
      </c>
      <c r="P753" s="2">
        <f t="shared" si="304"/>
        <v>286785.74821117002</v>
      </c>
      <c r="Q753" s="9">
        <f t="shared" si="298"/>
        <v>0</v>
      </c>
      <c r="R753" s="4">
        <f t="shared" si="305"/>
        <v>0</v>
      </c>
      <c r="S753" s="59">
        <f t="shared" si="306"/>
        <v>0</v>
      </c>
      <c r="T753" s="8">
        <f t="shared" si="315"/>
        <v>6.8500000000000005E-2</v>
      </c>
      <c r="U753" s="9">
        <f t="shared" si="316"/>
        <v>9</v>
      </c>
      <c r="V753" s="9">
        <v>252</v>
      </c>
      <c r="W753" s="10">
        <f t="shared" si="307"/>
        <v>1.00236908</v>
      </c>
      <c r="X753" s="2">
        <f t="shared" si="308"/>
        <v>679.41838037000002</v>
      </c>
      <c r="Y753" s="2">
        <v>0</v>
      </c>
      <c r="Z753" s="3">
        <f t="shared" si="320"/>
        <v>0</v>
      </c>
      <c r="AA753" s="1" t="str">
        <f t="shared" si="321"/>
        <v>A+J=</v>
      </c>
      <c r="AB753" s="7">
        <f t="shared" si="318"/>
        <v>41200</v>
      </c>
      <c r="AC753" s="5"/>
      <c r="AD753" s="1"/>
      <c r="AE753" s="7"/>
      <c r="AF753" s="1"/>
      <c r="AG753" s="1"/>
      <c r="AH753" s="1"/>
      <c r="AI753" s="1"/>
      <c r="AJ753" s="4"/>
      <c r="AK753" s="1"/>
      <c r="AL753" s="1"/>
      <c r="AM753" s="1"/>
      <c r="AN753" s="1"/>
      <c r="AO753" s="1"/>
    </row>
    <row r="754" spans="1:41" x14ac:dyDescent="0.2">
      <c r="A754" s="118">
        <f t="shared" si="309"/>
        <v>40850</v>
      </c>
      <c r="B754" s="2">
        <f t="shared" si="299"/>
        <v>287465.16659154004</v>
      </c>
      <c r="C754" s="2">
        <f t="shared" si="310"/>
        <v>254747.97991262001</v>
      </c>
      <c r="D754" s="50">
        <f t="shared" si="311"/>
        <v>3354.85</v>
      </c>
      <c r="E754" s="3">
        <f>IF(K754=1,VLOOKUP(A753,[1]Plan1!$AQ$43:$AS$500,3),E753)</f>
        <v>3369.28</v>
      </c>
      <c r="F754" s="7">
        <f t="shared" si="312"/>
        <v>40837</v>
      </c>
      <c r="G754" s="8">
        <f t="shared" si="300"/>
        <v>4.3012355246883072E-3</v>
      </c>
      <c r="H754" s="7">
        <f t="shared" si="313"/>
        <v>40868</v>
      </c>
      <c r="I754" s="7">
        <f t="shared" si="301"/>
        <v>40868</v>
      </c>
      <c r="J754" s="1">
        <f t="shared" si="314"/>
        <v>20</v>
      </c>
      <c r="K754" s="1">
        <f t="shared" si="302"/>
        <v>9</v>
      </c>
      <c r="L754" s="2">
        <f t="shared" si="303"/>
        <v>1.0019332700000001</v>
      </c>
      <c r="M754" s="10">
        <f t="shared" si="323"/>
        <v>1.0053009100000001</v>
      </c>
      <c r="N754" s="10">
        <f t="shared" si="319"/>
        <v>1.1235904041228502</v>
      </c>
      <c r="O754" s="2">
        <f t="shared" si="322"/>
        <v>1.1257626000000001</v>
      </c>
      <c r="P754" s="2">
        <f t="shared" si="304"/>
        <v>286785.74821117002</v>
      </c>
      <c r="Q754" s="9">
        <f t="shared" si="298"/>
        <v>0</v>
      </c>
      <c r="R754" s="4">
        <f t="shared" si="305"/>
        <v>0</v>
      </c>
      <c r="S754" s="59">
        <f t="shared" si="306"/>
        <v>0</v>
      </c>
      <c r="T754" s="8">
        <f t="shared" si="315"/>
        <v>6.8500000000000005E-2</v>
      </c>
      <c r="U754" s="9">
        <f t="shared" si="316"/>
        <v>9</v>
      </c>
      <c r="V754" s="9">
        <v>252</v>
      </c>
      <c r="W754" s="10">
        <f t="shared" si="307"/>
        <v>1.00236908</v>
      </c>
      <c r="X754" s="2">
        <f t="shared" si="308"/>
        <v>679.41838037000002</v>
      </c>
      <c r="Y754" s="2">
        <v>0</v>
      </c>
      <c r="Z754" s="3">
        <f t="shared" si="320"/>
        <v>0</v>
      </c>
      <c r="AA754" s="1" t="str">
        <f t="shared" si="321"/>
        <v>A+J=</v>
      </c>
      <c r="AB754" s="7">
        <f t="shared" si="318"/>
        <v>41200</v>
      </c>
      <c r="AC754" s="5"/>
      <c r="AD754" s="1"/>
      <c r="AE754" s="7"/>
      <c r="AF754" s="1"/>
      <c r="AG754" s="1"/>
      <c r="AH754" s="1"/>
      <c r="AI754" s="1"/>
      <c r="AJ754" s="4"/>
      <c r="AK754" s="1"/>
      <c r="AL754" s="1"/>
      <c r="AM754" s="1"/>
      <c r="AN754" s="1"/>
      <c r="AO754" s="1"/>
    </row>
    <row r="755" spans="1:41" x14ac:dyDescent="0.2">
      <c r="A755" s="118">
        <f t="shared" si="309"/>
        <v>40851</v>
      </c>
      <c r="B755" s="2">
        <f t="shared" si="299"/>
        <v>287602.47125830001</v>
      </c>
      <c r="C755" s="2">
        <f t="shared" si="310"/>
        <v>254747.97991262001</v>
      </c>
      <c r="D755" s="50">
        <f t="shared" si="311"/>
        <v>3354.85</v>
      </c>
      <c r="E755" s="3">
        <f>IF(K755=1,VLOOKUP(A754,[1]Plan1!$AQ$43:$AS$500,3),E754)</f>
        <v>3369.28</v>
      </c>
      <c r="F755" s="7">
        <f t="shared" si="312"/>
        <v>40837</v>
      </c>
      <c r="G755" s="8">
        <f t="shared" si="300"/>
        <v>4.3012355246883072E-3</v>
      </c>
      <c r="H755" s="7">
        <f t="shared" si="313"/>
        <v>40868</v>
      </c>
      <c r="I755" s="7">
        <f t="shared" si="301"/>
        <v>40868</v>
      </c>
      <c r="J755" s="1">
        <f t="shared" si="314"/>
        <v>20</v>
      </c>
      <c r="K755" s="1">
        <f t="shared" si="302"/>
        <v>10</v>
      </c>
      <c r="L755" s="2">
        <f t="shared" si="303"/>
        <v>1.0021483099999999</v>
      </c>
      <c r="M755" s="10">
        <f t="shared" si="323"/>
        <v>1.0053009100000001</v>
      </c>
      <c r="N755" s="10">
        <f t="shared" si="319"/>
        <v>1.1235904041228502</v>
      </c>
      <c r="O755" s="2">
        <f t="shared" si="322"/>
        <v>1.12600422</v>
      </c>
      <c r="P755" s="2">
        <f t="shared" si="304"/>
        <v>286847.30041808001</v>
      </c>
      <c r="Q755" s="9">
        <f t="shared" si="298"/>
        <v>0</v>
      </c>
      <c r="R755" s="4">
        <f t="shared" si="305"/>
        <v>0</v>
      </c>
      <c r="S755" s="59">
        <f t="shared" si="306"/>
        <v>0</v>
      </c>
      <c r="T755" s="8">
        <f t="shared" si="315"/>
        <v>6.8500000000000005E-2</v>
      </c>
      <c r="U755" s="9">
        <f t="shared" si="316"/>
        <v>10</v>
      </c>
      <c r="V755" s="9">
        <v>252</v>
      </c>
      <c r="W755" s="10">
        <f t="shared" si="307"/>
        <v>1.002632658</v>
      </c>
      <c r="X755" s="2">
        <f t="shared" si="308"/>
        <v>755.17084021999995</v>
      </c>
      <c r="Y755" s="2">
        <v>0</v>
      </c>
      <c r="Z755" s="3">
        <f t="shared" si="320"/>
        <v>0</v>
      </c>
      <c r="AA755" s="1" t="str">
        <f t="shared" si="321"/>
        <v>A+J=</v>
      </c>
      <c r="AB755" s="7">
        <f t="shared" si="318"/>
        <v>41200</v>
      </c>
      <c r="AC755" s="5"/>
      <c r="AD755" s="1"/>
      <c r="AE755" s="7"/>
      <c r="AF755" s="1"/>
      <c r="AG755" s="1"/>
      <c r="AH755" s="1"/>
      <c r="AI755" s="1"/>
      <c r="AJ755" s="4"/>
      <c r="AK755" s="1"/>
      <c r="AL755" s="1"/>
      <c r="AM755" s="1"/>
      <c r="AN755" s="1"/>
      <c r="AO755" s="1"/>
    </row>
    <row r="756" spans="1:41" x14ac:dyDescent="0.2">
      <c r="A756" s="118">
        <f t="shared" si="309"/>
        <v>40852</v>
      </c>
      <c r="B756" s="2">
        <f t="shared" si="299"/>
        <v>287739.83810191002</v>
      </c>
      <c r="C756" s="2">
        <f t="shared" si="310"/>
        <v>254747.97991262001</v>
      </c>
      <c r="D756" s="50">
        <f t="shared" si="311"/>
        <v>3354.85</v>
      </c>
      <c r="E756" s="3">
        <f>IF(K756=1,VLOOKUP(A755,[1]Plan1!$AQ$43:$AS$500,3),E755)</f>
        <v>3369.28</v>
      </c>
      <c r="F756" s="7">
        <f t="shared" si="312"/>
        <v>40837</v>
      </c>
      <c r="G756" s="8">
        <f t="shared" si="300"/>
        <v>4.3012355246883072E-3</v>
      </c>
      <c r="H756" s="7">
        <f t="shared" si="313"/>
        <v>40868</v>
      </c>
      <c r="I756" s="7">
        <f t="shared" si="301"/>
        <v>40868</v>
      </c>
      <c r="J756" s="1">
        <f t="shared" si="314"/>
        <v>20</v>
      </c>
      <c r="K756" s="1">
        <f t="shared" si="302"/>
        <v>11</v>
      </c>
      <c r="L756" s="2">
        <f t="shared" si="303"/>
        <v>1.00236339</v>
      </c>
      <c r="M756" s="10">
        <f t="shared" si="323"/>
        <v>1.0053009100000001</v>
      </c>
      <c r="N756" s="10">
        <f t="shared" si="319"/>
        <v>1.1235904041228502</v>
      </c>
      <c r="O756" s="2">
        <f t="shared" si="322"/>
        <v>1.1262458799999999</v>
      </c>
      <c r="P756" s="2">
        <f t="shared" si="304"/>
        <v>286908.86281491001</v>
      </c>
      <c r="Q756" s="9">
        <f t="shared" si="298"/>
        <v>0</v>
      </c>
      <c r="R756" s="4">
        <f t="shared" si="305"/>
        <v>0</v>
      </c>
      <c r="S756" s="59">
        <f t="shared" si="306"/>
        <v>0</v>
      </c>
      <c r="T756" s="8">
        <f t="shared" si="315"/>
        <v>6.8500000000000005E-2</v>
      </c>
      <c r="U756" s="9">
        <f t="shared" si="316"/>
        <v>11</v>
      </c>
      <c r="V756" s="9">
        <v>252</v>
      </c>
      <c r="W756" s="10">
        <f t="shared" si="307"/>
        <v>1.0028963040000001</v>
      </c>
      <c r="X756" s="2">
        <f t="shared" si="308"/>
        <v>830.97528699999998</v>
      </c>
      <c r="Y756" s="2">
        <v>0</v>
      </c>
      <c r="Z756" s="3">
        <f t="shared" si="320"/>
        <v>0</v>
      </c>
      <c r="AA756" s="1" t="str">
        <f t="shared" si="321"/>
        <v>A+J=</v>
      </c>
      <c r="AB756" s="7">
        <f t="shared" si="318"/>
        <v>41200</v>
      </c>
      <c r="AC756" s="5"/>
      <c r="AD756" s="1"/>
      <c r="AE756" s="7"/>
      <c r="AF756" s="1"/>
      <c r="AG756" s="1"/>
      <c r="AH756" s="1"/>
      <c r="AI756" s="1"/>
      <c r="AJ756" s="4"/>
      <c r="AK756" s="1"/>
      <c r="AL756" s="1"/>
      <c r="AM756" s="1"/>
      <c r="AN756" s="1"/>
      <c r="AO756" s="1"/>
    </row>
    <row r="757" spans="1:41" x14ac:dyDescent="0.2">
      <c r="A757" s="118">
        <f t="shared" si="309"/>
        <v>40853</v>
      </c>
      <c r="B757" s="2">
        <f t="shared" si="299"/>
        <v>287739.83810191002</v>
      </c>
      <c r="C757" s="2">
        <f t="shared" si="310"/>
        <v>254747.97991262001</v>
      </c>
      <c r="D757" s="50">
        <f t="shared" si="311"/>
        <v>3354.85</v>
      </c>
      <c r="E757" s="3">
        <f>IF(K757=1,VLOOKUP(A756,[1]Plan1!$AQ$43:$AS$500,3),E756)</f>
        <v>3369.28</v>
      </c>
      <c r="F757" s="7">
        <f t="shared" si="312"/>
        <v>40837</v>
      </c>
      <c r="G757" s="8">
        <f t="shared" si="300"/>
        <v>4.3012355246883072E-3</v>
      </c>
      <c r="H757" s="7">
        <f t="shared" si="313"/>
        <v>40868</v>
      </c>
      <c r="I757" s="7">
        <f t="shared" si="301"/>
        <v>40868</v>
      </c>
      <c r="J757" s="1">
        <f t="shared" si="314"/>
        <v>20</v>
      </c>
      <c r="K757" s="1">
        <f t="shared" si="302"/>
        <v>11</v>
      </c>
      <c r="L757" s="2">
        <f t="shared" si="303"/>
        <v>1.00236339</v>
      </c>
      <c r="M757" s="10">
        <f t="shared" si="323"/>
        <v>1.0053009100000001</v>
      </c>
      <c r="N757" s="10">
        <f t="shared" si="319"/>
        <v>1.1235904041228502</v>
      </c>
      <c r="O757" s="2">
        <f t="shared" si="322"/>
        <v>1.1262458799999999</v>
      </c>
      <c r="P757" s="2">
        <f t="shared" si="304"/>
        <v>286908.86281491001</v>
      </c>
      <c r="Q757" s="9">
        <f t="shared" si="298"/>
        <v>0</v>
      </c>
      <c r="R757" s="4">
        <f t="shared" si="305"/>
        <v>0</v>
      </c>
      <c r="S757" s="59">
        <f t="shared" si="306"/>
        <v>0</v>
      </c>
      <c r="T757" s="8">
        <f t="shared" si="315"/>
        <v>6.8500000000000005E-2</v>
      </c>
      <c r="U757" s="9">
        <f t="shared" si="316"/>
        <v>11</v>
      </c>
      <c r="V757" s="9">
        <v>252</v>
      </c>
      <c r="W757" s="10">
        <f t="shared" si="307"/>
        <v>1.0028963040000001</v>
      </c>
      <c r="X757" s="2">
        <f t="shared" si="308"/>
        <v>830.97528699999998</v>
      </c>
      <c r="Y757" s="2">
        <v>0</v>
      </c>
      <c r="Z757" s="3">
        <f t="shared" si="320"/>
        <v>0</v>
      </c>
      <c r="AA757" s="1" t="str">
        <f t="shared" si="321"/>
        <v>A+J=</v>
      </c>
      <c r="AB757" s="7">
        <f t="shared" si="318"/>
        <v>41200</v>
      </c>
      <c r="AC757" s="5"/>
      <c r="AD757" s="1"/>
      <c r="AE757" s="7"/>
      <c r="AF757" s="1"/>
      <c r="AG757" s="1"/>
      <c r="AH757" s="1"/>
      <c r="AI757" s="1"/>
      <c r="AJ757" s="4"/>
      <c r="AK757" s="1"/>
      <c r="AL757" s="1"/>
      <c r="AM757" s="1"/>
      <c r="AN757" s="1"/>
      <c r="AO757" s="1"/>
    </row>
    <row r="758" spans="1:41" x14ac:dyDescent="0.2">
      <c r="A758" s="118">
        <f t="shared" si="309"/>
        <v>40854</v>
      </c>
      <c r="B758" s="2">
        <f t="shared" si="299"/>
        <v>287739.83810191002</v>
      </c>
      <c r="C758" s="2">
        <f t="shared" si="310"/>
        <v>254747.97991262001</v>
      </c>
      <c r="D758" s="50">
        <f t="shared" si="311"/>
        <v>3354.85</v>
      </c>
      <c r="E758" s="3">
        <f>IF(K758=1,VLOOKUP(A757,[1]Plan1!$AQ$43:$AS$500,3),E757)</f>
        <v>3369.28</v>
      </c>
      <c r="F758" s="7">
        <f t="shared" si="312"/>
        <v>40837</v>
      </c>
      <c r="G758" s="8">
        <f t="shared" si="300"/>
        <v>4.3012355246883072E-3</v>
      </c>
      <c r="H758" s="7">
        <f t="shared" si="313"/>
        <v>40868</v>
      </c>
      <c r="I758" s="7">
        <f t="shared" si="301"/>
        <v>40868</v>
      </c>
      <c r="J758" s="1">
        <f t="shared" si="314"/>
        <v>20</v>
      </c>
      <c r="K758" s="1">
        <f t="shared" si="302"/>
        <v>11</v>
      </c>
      <c r="L758" s="2">
        <f t="shared" si="303"/>
        <v>1.00236339</v>
      </c>
      <c r="M758" s="10">
        <f t="shared" si="323"/>
        <v>1.0053009100000001</v>
      </c>
      <c r="N758" s="10">
        <f t="shared" si="319"/>
        <v>1.1235904041228502</v>
      </c>
      <c r="O758" s="2">
        <f t="shared" si="322"/>
        <v>1.1262458799999999</v>
      </c>
      <c r="P758" s="2">
        <f t="shared" si="304"/>
        <v>286908.86281491001</v>
      </c>
      <c r="Q758" s="9">
        <f t="shared" si="298"/>
        <v>0</v>
      </c>
      <c r="R758" s="4">
        <f t="shared" si="305"/>
        <v>0</v>
      </c>
      <c r="S758" s="59">
        <f t="shared" si="306"/>
        <v>0</v>
      </c>
      <c r="T758" s="8">
        <f t="shared" si="315"/>
        <v>6.8500000000000005E-2</v>
      </c>
      <c r="U758" s="9">
        <f t="shared" si="316"/>
        <v>11</v>
      </c>
      <c r="V758" s="9">
        <v>252</v>
      </c>
      <c r="W758" s="10">
        <f t="shared" si="307"/>
        <v>1.0028963040000001</v>
      </c>
      <c r="X758" s="2">
        <f t="shared" si="308"/>
        <v>830.97528699999998</v>
      </c>
      <c r="Y758" s="2">
        <v>0</v>
      </c>
      <c r="Z758" s="3">
        <f t="shared" si="320"/>
        <v>0</v>
      </c>
      <c r="AA758" s="1" t="str">
        <f t="shared" si="321"/>
        <v>A+J=</v>
      </c>
      <c r="AB758" s="7">
        <f t="shared" si="318"/>
        <v>41200</v>
      </c>
      <c r="AC758" s="5"/>
      <c r="AD758" s="1"/>
      <c r="AE758" s="7"/>
      <c r="AF758" s="1"/>
      <c r="AG758" s="1"/>
      <c r="AH758" s="1"/>
      <c r="AI758" s="1"/>
      <c r="AJ758" s="4"/>
      <c r="AK758" s="1"/>
      <c r="AL758" s="1"/>
      <c r="AM758" s="1"/>
      <c r="AN758" s="1"/>
      <c r="AO758" s="1"/>
    </row>
    <row r="759" spans="1:41" x14ac:dyDescent="0.2">
      <c r="A759" s="118">
        <f t="shared" si="309"/>
        <v>40855</v>
      </c>
      <c r="B759" s="2">
        <f t="shared" si="299"/>
        <v>287877.27282797999</v>
      </c>
      <c r="C759" s="2">
        <f t="shared" si="310"/>
        <v>254747.97991262001</v>
      </c>
      <c r="D759" s="50">
        <f t="shared" si="311"/>
        <v>3354.85</v>
      </c>
      <c r="E759" s="3">
        <f>IF(K759=1,VLOOKUP(A758,[1]Plan1!$AQ$43:$AS$500,3),E758)</f>
        <v>3369.28</v>
      </c>
      <c r="F759" s="7">
        <f t="shared" si="312"/>
        <v>40837</v>
      </c>
      <c r="G759" s="8">
        <f t="shared" si="300"/>
        <v>4.3012355246883072E-3</v>
      </c>
      <c r="H759" s="7">
        <f t="shared" si="313"/>
        <v>40868</v>
      </c>
      <c r="I759" s="7">
        <f t="shared" si="301"/>
        <v>40868</v>
      </c>
      <c r="J759" s="1">
        <f t="shared" si="314"/>
        <v>20</v>
      </c>
      <c r="K759" s="1">
        <f t="shared" si="302"/>
        <v>12</v>
      </c>
      <c r="L759" s="2">
        <f t="shared" si="303"/>
        <v>1.0025785199999999</v>
      </c>
      <c r="M759" s="10">
        <f t="shared" si="323"/>
        <v>1.0053009100000001</v>
      </c>
      <c r="N759" s="10">
        <f t="shared" si="319"/>
        <v>1.1235904041228502</v>
      </c>
      <c r="O759" s="2">
        <f t="shared" si="322"/>
        <v>1.1264875999999999</v>
      </c>
      <c r="P759" s="2">
        <f t="shared" si="304"/>
        <v>286970.44049661001</v>
      </c>
      <c r="Q759" s="9">
        <f t="shared" si="298"/>
        <v>0</v>
      </c>
      <c r="R759" s="4">
        <f t="shared" si="305"/>
        <v>0</v>
      </c>
      <c r="S759" s="59">
        <f t="shared" si="306"/>
        <v>0</v>
      </c>
      <c r="T759" s="8">
        <f t="shared" si="315"/>
        <v>6.8500000000000005E-2</v>
      </c>
      <c r="U759" s="9">
        <f t="shared" si="316"/>
        <v>12</v>
      </c>
      <c r="V759" s="9">
        <v>252</v>
      </c>
      <c r="W759" s="10">
        <f t="shared" si="307"/>
        <v>1.0031600199999999</v>
      </c>
      <c r="X759" s="2">
        <f t="shared" si="308"/>
        <v>906.83233137000002</v>
      </c>
      <c r="Y759" s="2">
        <v>0</v>
      </c>
      <c r="Z759" s="3">
        <f t="shared" si="320"/>
        <v>0</v>
      </c>
      <c r="AA759" s="1" t="str">
        <f t="shared" si="321"/>
        <v>A+J=</v>
      </c>
      <c r="AB759" s="7">
        <f t="shared" si="318"/>
        <v>41200</v>
      </c>
      <c r="AC759" s="5"/>
      <c r="AD759" s="1"/>
      <c r="AE759" s="7"/>
      <c r="AF759" s="1"/>
      <c r="AG759" s="1"/>
      <c r="AH759" s="1"/>
      <c r="AI759" s="1"/>
      <c r="AJ759" s="4"/>
      <c r="AK759" s="1"/>
      <c r="AL759" s="1"/>
      <c r="AM759" s="1"/>
      <c r="AN759" s="1"/>
      <c r="AO759" s="1"/>
    </row>
    <row r="760" spans="1:41" x14ac:dyDescent="0.2">
      <c r="A760" s="118">
        <f t="shared" si="309"/>
        <v>40856</v>
      </c>
      <c r="B760" s="2">
        <f t="shared" si="299"/>
        <v>288014.77290535002</v>
      </c>
      <c r="C760" s="2">
        <f t="shared" si="310"/>
        <v>254747.97991262001</v>
      </c>
      <c r="D760" s="50">
        <f t="shared" si="311"/>
        <v>3354.85</v>
      </c>
      <c r="E760" s="3">
        <f>IF(K760=1,VLOOKUP(A759,[1]Plan1!$AQ$43:$AS$500,3),E759)</f>
        <v>3369.28</v>
      </c>
      <c r="F760" s="7">
        <f t="shared" si="312"/>
        <v>40837</v>
      </c>
      <c r="G760" s="8">
        <f t="shared" si="300"/>
        <v>4.3012355246883072E-3</v>
      </c>
      <c r="H760" s="7">
        <f t="shared" si="313"/>
        <v>40868</v>
      </c>
      <c r="I760" s="7">
        <f t="shared" si="301"/>
        <v>40868</v>
      </c>
      <c r="J760" s="1">
        <f t="shared" si="314"/>
        <v>20</v>
      </c>
      <c r="K760" s="1">
        <f t="shared" si="302"/>
        <v>13</v>
      </c>
      <c r="L760" s="2">
        <f t="shared" si="303"/>
        <v>1.0027937</v>
      </c>
      <c r="M760" s="10">
        <f t="shared" si="323"/>
        <v>1.0053009100000001</v>
      </c>
      <c r="N760" s="10">
        <f t="shared" si="319"/>
        <v>1.1235904041228502</v>
      </c>
      <c r="O760" s="2">
        <f t="shared" si="322"/>
        <v>1.1267293700000001</v>
      </c>
      <c r="P760" s="2">
        <f t="shared" si="304"/>
        <v>287032.03091571003</v>
      </c>
      <c r="Q760" s="9">
        <f t="shared" si="298"/>
        <v>0</v>
      </c>
      <c r="R760" s="4">
        <f t="shared" si="305"/>
        <v>0</v>
      </c>
      <c r="S760" s="59">
        <f t="shared" si="306"/>
        <v>0</v>
      </c>
      <c r="T760" s="8">
        <f t="shared" si="315"/>
        <v>6.8500000000000005E-2</v>
      </c>
      <c r="U760" s="9">
        <f t="shared" si="316"/>
        <v>13</v>
      </c>
      <c r="V760" s="9">
        <v>252</v>
      </c>
      <c r="W760" s="10">
        <f t="shared" si="307"/>
        <v>1.003423806</v>
      </c>
      <c r="X760" s="2">
        <f t="shared" si="308"/>
        <v>982.74198964000004</v>
      </c>
      <c r="Y760" s="2">
        <v>0</v>
      </c>
      <c r="Z760" s="3">
        <f t="shared" si="320"/>
        <v>0</v>
      </c>
      <c r="AA760" s="1" t="str">
        <f t="shared" si="321"/>
        <v>A+J=</v>
      </c>
      <c r="AB760" s="7">
        <f t="shared" si="318"/>
        <v>41200</v>
      </c>
      <c r="AC760" s="5"/>
      <c r="AD760" s="1"/>
      <c r="AE760" s="7"/>
      <c r="AF760" s="1"/>
      <c r="AG760" s="1"/>
      <c r="AH760" s="1"/>
      <c r="AI760" s="1"/>
      <c r="AJ760" s="4"/>
      <c r="AK760" s="1"/>
      <c r="AL760" s="1"/>
      <c r="AM760" s="1"/>
      <c r="AN760" s="1"/>
      <c r="AO760" s="1"/>
    </row>
    <row r="761" spans="1:41" x14ac:dyDescent="0.2">
      <c r="A761" s="118">
        <f t="shared" si="309"/>
        <v>40857</v>
      </c>
      <c r="B761" s="2">
        <f t="shared" si="299"/>
        <v>288152.33778284001</v>
      </c>
      <c r="C761" s="2">
        <f t="shared" si="310"/>
        <v>254747.97991262001</v>
      </c>
      <c r="D761" s="50">
        <f t="shared" si="311"/>
        <v>3354.85</v>
      </c>
      <c r="E761" s="3">
        <f>IF(K761=1,VLOOKUP(A760,[1]Plan1!$AQ$43:$AS$500,3),E760)</f>
        <v>3369.28</v>
      </c>
      <c r="F761" s="7">
        <f t="shared" si="312"/>
        <v>40837</v>
      </c>
      <c r="G761" s="8">
        <f t="shared" si="300"/>
        <v>4.3012355246883072E-3</v>
      </c>
      <c r="H761" s="7">
        <f t="shared" si="313"/>
        <v>40868</v>
      </c>
      <c r="I761" s="7">
        <f t="shared" si="301"/>
        <v>40868</v>
      </c>
      <c r="J761" s="1">
        <f t="shared" si="314"/>
        <v>20</v>
      </c>
      <c r="K761" s="1">
        <f t="shared" si="302"/>
        <v>14</v>
      </c>
      <c r="L761" s="2">
        <f t="shared" si="303"/>
        <v>1.0030089200000001</v>
      </c>
      <c r="M761" s="10">
        <f t="shared" si="323"/>
        <v>1.0053009100000001</v>
      </c>
      <c r="N761" s="10">
        <f t="shared" si="319"/>
        <v>1.1235904041228502</v>
      </c>
      <c r="O761" s="2">
        <f t="shared" si="322"/>
        <v>1.1269711899999999</v>
      </c>
      <c r="P761" s="2">
        <f t="shared" si="304"/>
        <v>287093.63407222001</v>
      </c>
      <c r="Q761" s="9">
        <f t="shared" si="298"/>
        <v>0</v>
      </c>
      <c r="R761" s="4">
        <f t="shared" si="305"/>
        <v>0</v>
      </c>
      <c r="S761" s="59">
        <f t="shared" si="306"/>
        <v>0</v>
      </c>
      <c r="T761" s="8">
        <f t="shared" si="315"/>
        <v>6.8500000000000005E-2</v>
      </c>
      <c r="U761" s="9">
        <f t="shared" si="316"/>
        <v>14</v>
      </c>
      <c r="V761" s="9">
        <v>252</v>
      </c>
      <c r="W761" s="10">
        <f t="shared" si="307"/>
        <v>1.00368766</v>
      </c>
      <c r="X761" s="2">
        <f t="shared" si="308"/>
        <v>1058.70371062</v>
      </c>
      <c r="Y761" s="2">
        <v>0</v>
      </c>
      <c r="Z761" s="3">
        <f t="shared" si="320"/>
        <v>0</v>
      </c>
      <c r="AA761" s="1" t="str">
        <f t="shared" si="321"/>
        <v>A+J=</v>
      </c>
      <c r="AB761" s="7">
        <f t="shared" si="318"/>
        <v>41200</v>
      </c>
      <c r="AC761" s="5"/>
      <c r="AD761" s="1"/>
      <c r="AE761" s="7"/>
      <c r="AF761" s="1"/>
      <c r="AG761" s="1"/>
      <c r="AH761" s="1"/>
      <c r="AI761" s="1"/>
      <c r="AJ761" s="4"/>
      <c r="AK761" s="1"/>
      <c r="AL761" s="1"/>
      <c r="AM761" s="1"/>
      <c r="AN761" s="1"/>
      <c r="AO761" s="1"/>
    </row>
    <row r="762" spans="1:41" x14ac:dyDescent="0.2">
      <c r="A762" s="118">
        <f t="shared" si="309"/>
        <v>40858</v>
      </c>
      <c r="B762" s="2">
        <f t="shared" si="299"/>
        <v>288289.97061493999</v>
      </c>
      <c r="C762" s="2">
        <f t="shared" si="310"/>
        <v>254747.97991262001</v>
      </c>
      <c r="D762" s="50">
        <f t="shared" si="311"/>
        <v>3354.85</v>
      </c>
      <c r="E762" s="3">
        <f>IF(K762=1,VLOOKUP(A761,[1]Plan1!$AQ$43:$AS$500,3),E761)</f>
        <v>3369.28</v>
      </c>
      <c r="F762" s="7">
        <f t="shared" si="312"/>
        <v>40837</v>
      </c>
      <c r="G762" s="8">
        <f t="shared" si="300"/>
        <v>4.3012355246883072E-3</v>
      </c>
      <c r="H762" s="7">
        <f t="shared" si="313"/>
        <v>40868</v>
      </c>
      <c r="I762" s="7">
        <f t="shared" si="301"/>
        <v>40868</v>
      </c>
      <c r="J762" s="1">
        <f t="shared" si="314"/>
        <v>20</v>
      </c>
      <c r="K762" s="1">
        <f t="shared" si="302"/>
        <v>15</v>
      </c>
      <c r="L762" s="2">
        <f t="shared" si="303"/>
        <v>1.0032241900000001</v>
      </c>
      <c r="M762" s="10">
        <f t="shared" si="323"/>
        <v>1.0053009100000001</v>
      </c>
      <c r="N762" s="10">
        <f t="shared" si="319"/>
        <v>1.1235904041228502</v>
      </c>
      <c r="O762" s="2">
        <f t="shared" si="322"/>
        <v>1.12721307</v>
      </c>
      <c r="P762" s="2">
        <f t="shared" si="304"/>
        <v>287155.25251359999</v>
      </c>
      <c r="Q762" s="9">
        <f t="shared" si="298"/>
        <v>0</v>
      </c>
      <c r="R762" s="4">
        <f t="shared" si="305"/>
        <v>0</v>
      </c>
      <c r="S762" s="59">
        <f t="shared" si="306"/>
        <v>0</v>
      </c>
      <c r="T762" s="8">
        <f t="shared" si="315"/>
        <v>6.8500000000000005E-2</v>
      </c>
      <c r="U762" s="9">
        <f t="shared" si="316"/>
        <v>15</v>
      </c>
      <c r="V762" s="9">
        <v>252</v>
      </c>
      <c r="W762" s="10">
        <f t="shared" si="307"/>
        <v>1.003951584</v>
      </c>
      <c r="X762" s="2">
        <f t="shared" si="308"/>
        <v>1134.71810134</v>
      </c>
      <c r="Y762" s="2">
        <v>0</v>
      </c>
      <c r="Z762" s="3">
        <f t="shared" si="320"/>
        <v>0</v>
      </c>
      <c r="AA762" s="1" t="str">
        <f t="shared" si="321"/>
        <v>A+J=</v>
      </c>
      <c r="AB762" s="7">
        <f t="shared" si="318"/>
        <v>41200</v>
      </c>
      <c r="AC762" s="5"/>
      <c r="AD762" s="1"/>
      <c r="AE762" s="7"/>
      <c r="AF762" s="1"/>
      <c r="AG762" s="1"/>
      <c r="AH762" s="1"/>
      <c r="AI762" s="1"/>
      <c r="AJ762" s="4"/>
      <c r="AK762" s="1"/>
      <c r="AL762" s="1"/>
      <c r="AM762" s="1"/>
      <c r="AN762" s="1"/>
      <c r="AO762" s="1"/>
    </row>
    <row r="763" spans="1:41" x14ac:dyDescent="0.2">
      <c r="A763" s="118">
        <f t="shared" si="309"/>
        <v>40859</v>
      </c>
      <c r="B763" s="2">
        <f t="shared" si="299"/>
        <v>288427.66886849998</v>
      </c>
      <c r="C763" s="2">
        <f t="shared" si="310"/>
        <v>254747.97991262001</v>
      </c>
      <c r="D763" s="50">
        <f t="shared" si="311"/>
        <v>3354.85</v>
      </c>
      <c r="E763" s="3">
        <f>IF(K763=1,VLOOKUP(A762,[1]Plan1!$AQ$43:$AS$500,3),E762)</f>
        <v>3369.28</v>
      </c>
      <c r="F763" s="7">
        <f t="shared" si="312"/>
        <v>40837</v>
      </c>
      <c r="G763" s="8">
        <f t="shared" si="300"/>
        <v>4.3012355246883072E-3</v>
      </c>
      <c r="H763" s="7">
        <f t="shared" si="313"/>
        <v>40868</v>
      </c>
      <c r="I763" s="7">
        <f t="shared" si="301"/>
        <v>40868</v>
      </c>
      <c r="J763" s="1">
        <f t="shared" si="314"/>
        <v>20</v>
      </c>
      <c r="K763" s="1">
        <f t="shared" si="302"/>
        <v>16</v>
      </c>
      <c r="L763" s="2">
        <f t="shared" si="303"/>
        <v>1.00343951</v>
      </c>
      <c r="M763" s="10">
        <f t="shared" si="323"/>
        <v>1.0053009100000001</v>
      </c>
      <c r="N763" s="10">
        <f t="shared" si="319"/>
        <v>1.1235904041228502</v>
      </c>
      <c r="O763" s="2">
        <f t="shared" si="322"/>
        <v>1.1274550000000001</v>
      </c>
      <c r="P763" s="2">
        <f t="shared" si="304"/>
        <v>287216.88369237998</v>
      </c>
      <c r="Q763" s="9">
        <f t="shared" si="298"/>
        <v>0</v>
      </c>
      <c r="R763" s="4">
        <f t="shared" si="305"/>
        <v>0</v>
      </c>
      <c r="S763" s="59">
        <f t="shared" si="306"/>
        <v>0</v>
      </c>
      <c r="T763" s="8">
        <f t="shared" si="315"/>
        <v>6.8500000000000005E-2</v>
      </c>
      <c r="U763" s="9">
        <f t="shared" si="316"/>
        <v>16</v>
      </c>
      <c r="V763" s="9">
        <v>252</v>
      </c>
      <c r="W763" s="10">
        <f t="shared" si="307"/>
        <v>1.0042155779999999</v>
      </c>
      <c r="X763" s="2">
        <f t="shared" si="308"/>
        <v>1210.78517612</v>
      </c>
      <c r="Y763" s="2">
        <v>0</v>
      </c>
      <c r="Z763" s="3">
        <f t="shared" si="320"/>
        <v>0</v>
      </c>
      <c r="AA763" s="1" t="str">
        <f t="shared" si="321"/>
        <v>A+J=</v>
      </c>
      <c r="AB763" s="7">
        <f t="shared" si="318"/>
        <v>41200</v>
      </c>
      <c r="AC763" s="5"/>
      <c r="AD763" s="1"/>
      <c r="AE763" s="7"/>
      <c r="AF763" s="1"/>
      <c r="AG763" s="1"/>
      <c r="AH763" s="1"/>
      <c r="AI763" s="1"/>
      <c r="AJ763" s="4"/>
      <c r="AK763" s="1"/>
      <c r="AL763" s="1"/>
      <c r="AM763" s="1"/>
      <c r="AN763" s="1"/>
      <c r="AO763" s="1"/>
    </row>
    <row r="764" spans="1:41" x14ac:dyDescent="0.2">
      <c r="A764" s="118">
        <f t="shared" si="309"/>
        <v>40860</v>
      </c>
      <c r="B764" s="2">
        <f t="shared" si="299"/>
        <v>288427.66886849998</v>
      </c>
      <c r="C764" s="2">
        <f t="shared" si="310"/>
        <v>254747.97991262001</v>
      </c>
      <c r="D764" s="50">
        <f t="shared" si="311"/>
        <v>3354.85</v>
      </c>
      <c r="E764" s="3">
        <f>IF(K764=1,VLOOKUP(A763,[1]Plan1!$AQ$43:$AS$500,3),E763)</f>
        <v>3369.28</v>
      </c>
      <c r="F764" s="7">
        <f t="shared" si="312"/>
        <v>40837</v>
      </c>
      <c r="G764" s="8">
        <f t="shared" si="300"/>
        <v>4.3012355246883072E-3</v>
      </c>
      <c r="H764" s="7">
        <f t="shared" si="313"/>
        <v>40868</v>
      </c>
      <c r="I764" s="7">
        <f t="shared" si="301"/>
        <v>40868</v>
      </c>
      <c r="J764" s="1">
        <f t="shared" si="314"/>
        <v>20</v>
      </c>
      <c r="K764" s="1">
        <f t="shared" si="302"/>
        <v>16</v>
      </c>
      <c r="L764" s="2">
        <f t="shared" si="303"/>
        <v>1.00343951</v>
      </c>
      <c r="M764" s="10">
        <f t="shared" si="323"/>
        <v>1.0053009100000001</v>
      </c>
      <c r="N764" s="10">
        <f t="shared" si="319"/>
        <v>1.1235904041228502</v>
      </c>
      <c r="O764" s="2">
        <f t="shared" si="322"/>
        <v>1.1274550000000001</v>
      </c>
      <c r="P764" s="2">
        <f t="shared" si="304"/>
        <v>287216.88369237998</v>
      </c>
      <c r="Q764" s="9">
        <f t="shared" si="298"/>
        <v>0</v>
      </c>
      <c r="R764" s="4">
        <f t="shared" si="305"/>
        <v>0</v>
      </c>
      <c r="S764" s="59">
        <f t="shared" si="306"/>
        <v>0</v>
      </c>
      <c r="T764" s="8">
        <f t="shared" si="315"/>
        <v>6.8500000000000005E-2</v>
      </c>
      <c r="U764" s="9">
        <f t="shared" si="316"/>
        <v>16</v>
      </c>
      <c r="V764" s="9">
        <v>252</v>
      </c>
      <c r="W764" s="10">
        <f t="shared" si="307"/>
        <v>1.0042155779999999</v>
      </c>
      <c r="X764" s="2">
        <f t="shared" si="308"/>
        <v>1210.78517612</v>
      </c>
      <c r="Y764" s="2">
        <v>0</v>
      </c>
      <c r="Z764" s="3">
        <f t="shared" si="320"/>
        <v>0</v>
      </c>
      <c r="AA764" s="1" t="str">
        <f t="shared" si="321"/>
        <v>A+J=</v>
      </c>
      <c r="AB764" s="7">
        <f t="shared" si="318"/>
        <v>41200</v>
      </c>
      <c r="AC764" s="5"/>
      <c r="AD764" s="1"/>
      <c r="AE764" s="7"/>
      <c r="AF764" s="1"/>
      <c r="AG764" s="1"/>
      <c r="AH764" s="1"/>
      <c r="AI764" s="1"/>
      <c r="AJ764" s="4"/>
      <c r="AK764" s="1"/>
      <c r="AL764" s="1"/>
      <c r="AM764" s="1"/>
      <c r="AN764" s="1"/>
      <c r="AO764" s="1"/>
    </row>
    <row r="765" spans="1:41" x14ac:dyDescent="0.2">
      <c r="A765" s="118">
        <f t="shared" si="309"/>
        <v>40861</v>
      </c>
      <c r="B765" s="2">
        <f t="shared" si="299"/>
        <v>288427.66886849998</v>
      </c>
      <c r="C765" s="2">
        <f t="shared" si="310"/>
        <v>254747.97991262001</v>
      </c>
      <c r="D765" s="50">
        <f t="shared" si="311"/>
        <v>3354.85</v>
      </c>
      <c r="E765" s="3">
        <f>IF(K765=1,VLOOKUP(A764,[1]Plan1!$AQ$43:$AS$500,3),E764)</f>
        <v>3369.28</v>
      </c>
      <c r="F765" s="7">
        <f t="shared" si="312"/>
        <v>40837</v>
      </c>
      <c r="G765" s="8">
        <f t="shared" si="300"/>
        <v>4.3012355246883072E-3</v>
      </c>
      <c r="H765" s="7">
        <f t="shared" si="313"/>
        <v>40868</v>
      </c>
      <c r="I765" s="7">
        <f t="shared" si="301"/>
        <v>40868</v>
      </c>
      <c r="J765" s="1">
        <f t="shared" si="314"/>
        <v>20</v>
      </c>
      <c r="K765" s="1">
        <f t="shared" si="302"/>
        <v>16</v>
      </c>
      <c r="L765" s="2">
        <f t="shared" si="303"/>
        <v>1.00343951</v>
      </c>
      <c r="M765" s="10">
        <f t="shared" si="323"/>
        <v>1.0053009100000001</v>
      </c>
      <c r="N765" s="10">
        <f t="shared" si="319"/>
        <v>1.1235904041228502</v>
      </c>
      <c r="O765" s="2">
        <f t="shared" si="322"/>
        <v>1.1274550000000001</v>
      </c>
      <c r="P765" s="2">
        <f t="shared" si="304"/>
        <v>287216.88369237998</v>
      </c>
      <c r="Q765" s="9">
        <f t="shared" si="298"/>
        <v>0</v>
      </c>
      <c r="R765" s="4">
        <f t="shared" si="305"/>
        <v>0</v>
      </c>
      <c r="S765" s="59">
        <f t="shared" si="306"/>
        <v>0</v>
      </c>
      <c r="T765" s="8">
        <f t="shared" si="315"/>
        <v>6.8500000000000005E-2</v>
      </c>
      <c r="U765" s="9">
        <f t="shared" si="316"/>
        <v>16</v>
      </c>
      <c r="V765" s="9">
        <v>252</v>
      </c>
      <c r="W765" s="10">
        <f t="shared" si="307"/>
        <v>1.0042155779999999</v>
      </c>
      <c r="X765" s="2">
        <f t="shared" si="308"/>
        <v>1210.78517612</v>
      </c>
      <c r="Y765" s="2">
        <v>0</v>
      </c>
      <c r="Z765" s="3">
        <f t="shared" si="320"/>
        <v>0</v>
      </c>
      <c r="AA765" s="1" t="str">
        <f t="shared" si="321"/>
        <v>A+J=</v>
      </c>
      <c r="AB765" s="7">
        <f t="shared" si="318"/>
        <v>41200</v>
      </c>
      <c r="AC765" s="5"/>
      <c r="AD765" s="1"/>
      <c r="AE765" s="7"/>
      <c r="AF765" s="1"/>
      <c r="AG765" s="1"/>
      <c r="AH765" s="1"/>
      <c r="AI765" s="1"/>
      <c r="AJ765" s="4"/>
      <c r="AK765" s="1"/>
      <c r="AL765" s="1"/>
      <c r="AM765" s="1"/>
      <c r="AN765" s="1"/>
      <c r="AO765" s="1"/>
    </row>
    <row r="766" spans="1:41" x14ac:dyDescent="0.2">
      <c r="A766" s="118">
        <f t="shared" si="309"/>
        <v>40862</v>
      </c>
      <c r="B766" s="2">
        <f t="shared" si="299"/>
        <v>288565.43227925</v>
      </c>
      <c r="C766" s="2">
        <f t="shared" si="310"/>
        <v>254747.97991262001</v>
      </c>
      <c r="D766" s="50">
        <f t="shared" si="311"/>
        <v>3354.85</v>
      </c>
      <c r="E766" s="3">
        <f>IF(K766=1,VLOOKUP(A765,[1]Plan1!$AQ$43:$AS$500,3),E765)</f>
        <v>3369.28</v>
      </c>
      <c r="F766" s="7">
        <f t="shared" si="312"/>
        <v>40837</v>
      </c>
      <c r="G766" s="8">
        <f t="shared" si="300"/>
        <v>4.3012355246883072E-3</v>
      </c>
      <c r="H766" s="7">
        <f t="shared" si="313"/>
        <v>40897</v>
      </c>
      <c r="I766" s="7">
        <f t="shared" si="301"/>
        <v>40868</v>
      </c>
      <c r="J766" s="1">
        <f t="shared" si="314"/>
        <v>20</v>
      </c>
      <c r="K766" s="1">
        <f t="shared" si="302"/>
        <v>17</v>
      </c>
      <c r="L766" s="2">
        <f t="shared" si="303"/>
        <v>1.0036548700000001</v>
      </c>
      <c r="M766" s="10">
        <f t="shared" si="323"/>
        <v>1.0053009100000001</v>
      </c>
      <c r="N766" s="10">
        <f t="shared" si="319"/>
        <v>1.1235904041228502</v>
      </c>
      <c r="O766" s="2">
        <f t="shared" si="322"/>
        <v>1.1276969800000001</v>
      </c>
      <c r="P766" s="2">
        <f t="shared" si="304"/>
        <v>287278.52760855999</v>
      </c>
      <c r="Q766" s="9">
        <f t="shared" si="298"/>
        <v>0</v>
      </c>
      <c r="R766" s="4">
        <f t="shared" si="305"/>
        <v>0</v>
      </c>
      <c r="S766" s="59">
        <f t="shared" si="306"/>
        <v>0</v>
      </c>
      <c r="T766" s="8">
        <f t="shared" si="315"/>
        <v>6.8500000000000005E-2</v>
      </c>
      <c r="U766" s="9">
        <f t="shared" si="316"/>
        <v>17</v>
      </c>
      <c r="V766" s="9">
        <v>252</v>
      </c>
      <c r="W766" s="10">
        <f t="shared" si="307"/>
        <v>1.0044796410000001</v>
      </c>
      <c r="X766" s="2">
        <f t="shared" si="308"/>
        <v>1286.9046706900001</v>
      </c>
      <c r="Y766" s="2">
        <v>0</v>
      </c>
      <c r="Z766" s="3">
        <f t="shared" si="320"/>
        <v>0</v>
      </c>
      <c r="AA766" s="1" t="str">
        <f t="shared" si="321"/>
        <v>A+J=</v>
      </c>
      <c r="AB766" s="7">
        <f t="shared" si="318"/>
        <v>41200</v>
      </c>
      <c r="AC766" s="5"/>
      <c r="AD766" s="1"/>
      <c r="AE766" s="7"/>
      <c r="AF766" s="1"/>
      <c r="AG766" s="1"/>
      <c r="AH766" s="1"/>
      <c r="AI766" s="1"/>
      <c r="AJ766" s="4"/>
      <c r="AK766" s="1"/>
      <c r="AL766" s="1"/>
      <c r="AM766" s="1"/>
      <c r="AN766" s="1"/>
      <c r="AO766" s="1"/>
    </row>
    <row r="767" spans="1:41" x14ac:dyDescent="0.2">
      <c r="A767" s="118">
        <f t="shared" si="309"/>
        <v>40863</v>
      </c>
      <c r="B767" s="2">
        <f t="shared" si="299"/>
        <v>288565.43227925</v>
      </c>
      <c r="C767" s="2">
        <f t="shared" si="310"/>
        <v>254747.97991262001</v>
      </c>
      <c r="D767" s="50">
        <f t="shared" si="311"/>
        <v>3354.85</v>
      </c>
      <c r="E767" s="3">
        <f>IF(K767=1,VLOOKUP(A766,[1]Plan1!$AQ$43:$AS$500,3),E766)</f>
        <v>3369.28</v>
      </c>
      <c r="F767" s="7">
        <f t="shared" si="312"/>
        <v>40837</v>
      </c>
      <c r="G767" s="8">
        <f t="shared" si="300"/>
        <v>4.3012355246883072E-3</v>
      </c>
      <c r="H767" s="7">
        <f t="shared" si="313"/>
        <v>40897</v>
      </c>
      <c r="I767" s="7">
        <f t="shared" si="301"/>
        <v>40868</v>
      </c>
      <c r="J767" s="1">
        <f t="shared" si="314"/>
        <v>20</v>
      </c>
      <c r="K767" s="1">
        <f t="shared" si="302"/>
        <v>17</v>
      </c>
      <c r="L767" s="2">
        <f t="shared" si="303"/>
        <v>1.0036548700000001</v>
      </c>
      <c r="M767" s="10">
        <f t="shared" si="323"/>
        <v>1.0053009100000001</v>
      </c>
      <c r="N767" s="10">
        <f t="shared" si="319"/>
        <v>1.1235904041228502</v>
      </c>
      <c r="O767" s="2">
        <f t="shared" si="322"/>
        <v>1.1276969800000001</v>
      </c>
      <c r="P767" s="2">
        <f t="shared" si="304"/>
        <v>287278.52760855999</v>
      </c>
      <c r="Q767" s="9">
        <f t="shared" si="298"/>
        <v>0</v>
      </c>
      <c r="R767" s="4">
        <f t="shared" si="305"/>
        <v>0</v>
      </c>
      <c r="S767" s="59">
        <f t="shared" si="306"/>
        <v>0</v>
      </c>
      <c r="T767" s="8">
        <f t="shared" si="315"/>
        <v>6.8500000000000005E-2</v>
      </c>
      <c r="U767" s="9">
        <f t="shared" si="316"/>
        <v>17</v>
      </c>
      <c r="V767" s="9">
        <v>252</v>
      </c>
      <c r="W767" s="10">
        <f t="shared" si="307"/>
        <v>1.0044796410000001</v>
      </c>
      <c r="X767" s="2">
        <f t="shared" si="308"/>
        <v>1286.9046706900001</v>
      </c>
      <c r="Y767" s="2">
        <v>0</v>
      </c>
      <c r="Z767" s="3">
        <f t="shared" si="320"/>
        <v>0</v>
      </c>
      <c r="AA767" s="1" t="str">
        <f t="shared" si="321"/>
        <v>A+J=</v>
      </c>
      <c r="AB767" s="7">
        <f t="shared" si="318"/>
        <v>41200</v>
      </c>
      <c r="AC767" s="5"/>
      <c r="AD767" s="1"/>
      <c r="AE767" s="7"/>
      <c r="AF767" s="1"/>
      <c r="AG767" s="1"/>
      <c r="AH767" s="1"/>
      <c r="AI767" s="1"/>
      <c r="AJ767" s="4"/>
      <c r="AK767" s="1"/>
      <c r="AL767" s="1"/>
      <c r="AM767" s="1"/>
      <c r="AN767" s="1"/>
      <c r="AO767" s="1"/>
    </row>
    <row r="768" spans="1:41" x14ac:dyDescent="0.2">
      <c r="A768" s="118">
        <f t="shared" si="309"/>
        <v>40864</v>
      </c>
      <c r="B768" s="2">
        <f t="shared" si="299"/>
        <v>288703.26087005</v>
      </c>
      <c r="C768" s="2">
        <f t="shared" si="310"/>
        <v>254747.97991262001</v>
      </c>
      <c r="D768" s="50">
        <f t="shared" si="311"/>
        <v>3354.85</v>
      </c>
      <c r="E768" s="3">
        <f>IF(K768=1,VLOOKUP(A767,[1]Plan1!$AQ$43:$AS$500,3),E767)</f>
        <v>3369.28</v>
      </c>
      <c r="F768" s="7">
        <f t="shared" si="312"/>
        <v>40837</v>
      </c>
      <c r="G768" s="8">
        <f t="shared" si="300"/>
        <v>4.3012355246883072E-3</v>
      </c>
      <c r="H768" s="7">
        <f t="shared" si="313"/>
        <v>40897</v>
      </c>
      <c r="I768" s="7">
        <f t="shared" si="301"/>
        <v>40868</v>
      </c>
      <c r="J768" s="1">
        <f t="shared" si="314"/>
        <v>20</v>
      </c>
      <c r="K768" s="1">
        <f t="shared" si="302"/>
        <v>18</v>
      </c>
      <c r="L768" s="2">
        <f t="shared" si="303"/>
        <v>1.0038702799999999</v>
      </c>
      <c r="M768" s="10">
        <f t="shared" si="323"/>
        <v>1.0053009100000001</v>
      </c>
      <c r="N768" s="10">
        <f t="shared" si="319"/>
        <v>1.1235904041228502</v>
      </c>
      <c r="O768" s="2">
        <f t="shared" si="322"/>
        <v>1.12793901</v>
      </c>
      <c r="P768" s="2">
        <f t="shared" si="304"/>
        <v>287340.18426214001</v>
      </c>
      <c r="Q768" s="9">
        <f t="shared" si="298"/>
        <v>0</v>
      </c>
      <c r="R768" s="4">
        <f t="shared" si="305"/>
        <v>0</v>
      </c>
      <c r="S768" s="59">
        <f t="shared" si="306"/>
        <v>0</v>
      </c>
      <c r="T768" s="8">
        <f t="shared" si="315"/>
        <v>6.8500000000000005E-2</v>
      </c>
      <c r="U768" s="9">
        <f t="shared" si="316"/>
        <v>18</v>
      </c>
      <c r="V768" s="9">
        <v>252</v>
      </c>
      <c r="W768" s="10">
        <f t="shared" si="307"/>
        <v>1.004743773</v>
      </c>
      <c r="X768" s="2">
        <f t="shared" si="308"/>
        <v>1363.0766079099999</v>
      </c>
      <c r="Y768" s="2">
        <v>0</v>
      </c>
      <c r="Z768" s="3">
        <f t="shared" si="320"/>
        <v>0</v>
      </c>
      <c r="AA768" s="1" t="str">
        <f t="shared" si="321"/>
        <v>A+J=</v>
      </c>
      <c r="AB768" s="7">
        <f t="shared" si="318"/>
        <v>41200</v>
      </c>
      <c r="AC768" s="5"/>
      <c r="AD768" s="1"/>
      <c r="AE768" s="7"/>
      <c r="AF768" s="1"/>
      <c r="AG768" s="1"/>
      <c r="AH768" s="1"/>
      <c r="AI768" s="1"/>
      <c r="AJ768" s="4"/>
      <c r="AK768" s="1"/>
      <c r="AL768" s="1"/>
      <c r="AM768" s="1"/>
      <c r="AN768" s="1"/>
      <c r="AO768" s="1"/>
    </row>
    <row r="769" spans="1:41" x14ac:dyDescent="0.2">
      <c r="A769" s="118">
        <f t="shared" si="309"/>
        <v>40865</v>
      </c>
      <c r="B769" s="2">
        <f t="shared" si="299"/>
        <v>288841.15495115001</v>
      </c>
      <c r="C769" s="2">
        <f t="shared" si="310"/>
        <v>254747.97991262001</v>
      </c>
      <c r="D769" s="50">
        <f t="shared" si="311"/>
        <v>3354.85</v>
      </c>
      <c r="E769" s="3">
        <f>IF(K769=1,VLOOKUP(A768,[1]Plan1!$AQ$43:$AS$500,3),E768)</f>
        <v>3369.28</v>
      </c>
      <c r="F769" s="7">
        <f t="shared" si="312"/>
        <v>40837</v>
      </c>
      <c r="G769" s="8">
        <f t="shared" si="300"/>
        <v>4.3012355246883072E-3</v>
      </c>
      <c r="H769" s="7">
        <f t="shared" si="313"/>
        <v>40897</v>
      </c>
      <c r="I769" s="7">
        <f t="shared" si="301"/>
        <v>40868</v>
      </c>
      <c r="J769" s="1">
        <f t="shared" si="314"/>
        <v>20</v>
      </c>
      <c r="K769" s="1">
        <f t="shared" si="302"/>
        <v>19</v>
      </c>
      <c r="L769" s="2">
        <f t="shared" si="303"/>
        <v>1.0040857299999999</v>
      </c>
      <c r="M769" s="10">
        <f t="shared" si="323"/>
        <v>1.0053009100000001</v>
      </c>
      <c r="N769" s="10">
        <f t="shared" si="319"/>
        <v>1.1235904041228502</v>
      </c>
      <c r="O769" s="2">
        <f t="shared" si="322"/>
        <v>1.12818109</v>
      </c>
      <c r="P769" s="2">
        <f t="shared" si="304"/>
        <v>287401.85365310998</v>
      </c>
      <c r="Q769" s="9">
        <f t="shared" si="298"/>
        <v>0</v>
      </c>
      <c r="R769" s="4">
        <f t="shared" si="305"/>
        <v>0</v>
      </c>
      <c r="S769" s="59">
        <f t="shared" si="306"/>
        <v>0</v>
      </c>
      <c r="T769" s="8">
        <f t="shared" si="315"/>
        <v>6.8500000000000005E-2</v>
      </c>
      <c r="U769" s="9">
        <f t="shared" si="316"/>
        <v>19</v>
      </c>
      <c r="V769" s="9">
        <v>252</v>
      </c>
      <c r="W769" s="10">
        <f t="shared" si="307"/>
        <v>1.0050079750000001</v>
      </c>
      <c r="X769" s="2">
        <f t="shared" si="308"/>
        <v>1439.3012980399999</v>
      </c>
      <c r="Y769" s="2">
        <v>0</v>
      </c>
      <c r="Z769" s="3">
        <f t="shared" si="320"/>
        <v>0</v>
      </c>
      <c r="AA769" s="1" t="str">
        <f t="shared" si="321"/>
        <v>A+J=</v>
      </c>
      <c r="AB769" s="7">
        <f t="shared" si="318"/>
        <v>41200</v>
      </c>
      <c r="AC769" s="5"/>
      <c r="AD769" s="1"/>
      <c r="AE769" s="7"/>
      <c r="AF769" s="1"/>
      <c r="AG769" s="1"/>
      <c r="AH769" s="1"/>
      <c r="AI769" s="1"/>
      <c r="AJ769" s="4"/>
      <c r="AK769" s="1"/>
      <c r="AL769" s="1"/>
      <c r="AM769" s="1"/>
      <c r="AN769" s="1"/>
      <c r="AO769" s="1"/>
    </row>
    <row r="770" spans="1:41" x14ac:dyDescent="0.2">
      <c r="A770" s="118">
        <f t="shared" si="309"/>
        <v>40866</v>
      </c>
      <c r="B770" s="2">
        <f t="shared" si="299"/>
        <v>288979.11425814999</v>
      </c>
      <c r="C770" s="2">
        <f t="shared" si="310"/>
        <v>254747.97991262001</v>
      </c>
      <c r="D770" s="50">
        <f t="shared" si="311"/>
        <v>3354.85</v>
      </c>
      <c r="E770" s="3">
        <f>IF(K770=1,VLOOKUP(A769,[1]Plan1!$AQ$43:$AS$500,3),E769)</f>
        <v>3369.28</v>
      </c>
      <c r="F770" s="7">
        <f t="shared" si="312"/>
        <v>40837</v>
      </c>
      <c r="G770" s="8">
        <f t="shared" si="300"/>
        <v>4.3012355246883072E-3</v>
      </c>
      <c r="H770" s="7">
        <f t="shared" si="313"/>
        <v>40897</v>
      </c>
      <c r="I770" s="7">
        <f t="shared" si="301"/>
        <v>40868</v>
      </c>
      <c r="J770" s="1">
        <f t="shared" si="314"/>
        <v>20</v>
      </c>
      <c r="K770" s="1">
        <f t="shared" si="302"/>
        <v>20</v>
      </c>
      <c r="L770" s="2">
        <f t="shared" si="303"/>
        <v>1.00430123</v>
      </c>
      <c r="M770" s="10">
        <f t="shared" si="323"/>
        <v>1.0053009100000001</v>
      </c>
      <c r="N770" s="10">
        <f t="shared" si="319"/>
        <v>1.1235904041228502</v>
      </c>
      <c r="O770" s="2">
        <f t="shared" si="322"/>
        <v>1.1284232199999999</v>
      </c>
      <c r="P770" s="2">
        <f t="shared" si="304"/>
        <v>287463.53578148998</v>
      </c>
      <c r="Q770" s="9">
        <f t="shared" si="298"/>
        <v>0</v>
      </c>
      <c r="R770" s="4">
        <f t="shared" si="305"/>
        <v>0</v>
      </c>
      <c r="S770" s="59">
        <f t="shared" si="306"/>
        <v>0</v>
      </c>
      <c r="T770" s="8">
        <f t="shared" si="315"/>
        <v>6.8500000000000005E-2</v>
      </c>
      <c r="U770" s="9">
        <f t="shared" si="316"/>
        <v>20</v>
      </c>
      <c r="V770" s="9">
        <v>252</v>
      </c>
      <c r="W770" s="10">
        <f t="shared" si="307"/>
        <v>1.0052722460000001</v>
      </c>
      <c r="X770" s="2">
        <f t="shared" si="308"/>
        <v>1515.57847666</v>
      </c>
      <c r="Y770" s="2">
        <v>0</v>
      </c>
      <c r="Z770" s="3">
        <f t="shared" si="320"/>
        <v>0</v>
      </c>
      <c r="AA770" s="1" t="str">
        <f t="shared" si="321"/>
        <v>A+J=</v>
      </c>
      <c r="AB770" s="7">
        <f t="shared" si="318"/>
        <v>41200</v>
      </c>
      <c r="AC770" s="5"/>
      <c r="AD770" s="1"/>
      <c r="AE770" s="7"/>
      <c r="AF770" s="1"/>
      <c r="AG770" s="1"/>
      <c r="AH770" s="1"/>
      <c r="AI770" s="1"/>
      <c r="AJ770" s="4"/>
      <c r="AK770" s="1"/>
      <c r="AL770" s="1"/>
      <c r="AM770" s="1"/>
      <c r="AN770" s="1"/>
      <c r="AO770" s="1"/>
    </row>
    <row r="771" spans="1:41" x14ac:dyDescent="0.2">
      <c r="A771" s="118">
        <f t="shared" si="309"/>
        <v>40867</v>
      </c>
      <c r="B771" s="2">
        <f t="shared" si="299"/>
        <v>288979.11425814999</v>
      </c>
      <c r="C771" s="2">
        <f t="shared" si="310"/>
        <v>254747.97991262001</v>
      </c>
      <c r="D771" s="50">
        <f t="shared" si="311"/>
        <v>3354.85</v>
      </c>
      <c r="E771" s="3">
        <f>IF(K771=1,VLOOKUP(A770,[1]Plan1!$AQ$43:$AS$500,3),E770)</f>
        <v>3369.28</v>
      </c>
      <c r="F771" s="7">
        <f t="shared" si="312"/>
        <v>40837</v>
      </c>
      <c r="G771" s="8">
        <f t="shared" si="300"/>
        <v>4.3012355246883072E-3</v>
      </c>
      <c r="H771" s="7">
        <f t="shared" si="313"/>
        <v>40897</v>
      </c>
      <c r="I771" s="7">
        <f t="shared" si="301"/>
        <v>40868</v>
      </c>
      <c r="J771" s="1">
        <f t="shared" si="314"/>
        <v>20</v>
      </c>
      <c r="K771" s="1">
        <f t="shared" si="302"/>
        <v>20</v>
      </c>
      <c r="L771" s="2">
        <f t="shared" si="303"/>
        <v>1.00430123</v>
      </c>
      <c r="M771" s="10">
        <f t="shared" si="323"/>
        <v>1.0053009100000001</v>
      </c>
      <c r="N771" s="10">
        <f t="shared" si="319"/>
        <v>1.1235904041228502</v>
      </c>
      <c r="O771" s="2">
        <f t="shared" si="322"/>
        <v>1.1284232199999999</v>
      </c>
      <c r="P771" s="2">
        <f t="shared" si="304"/>
        <v>287463.53578148998</v>
      </c>
      <c r="Q771" s="9">
        <f t="shared" si="298"/>
        <v>0</v>
      </c>
      <c r="R771" s="4">
        <f t="shared" si="305"/>
        <v>0</v>
      </c>
      <c r="S771" s="59">
        <f t="shared" si="306"/>
        <v>0</v>
      </c>
      <c r="T771" s="8">
        <f t="shared" si="315"/>
        <v>6.8500000000000005E-2</v>
      </c>
      <c r="U771" s="9">
        <f t="shared" si="316"/>
        <v>20</v>
      </c>
      <c r="V771" s="9">
        <v>252</v>
      </c>
      <c r="W771" s="10">
        <f t="shared" si="307"/>
        <v>1.0052722460000001</v>
      </c>
      <c r="X771" s="2">
        <f t="shared" si="308"/>
        <v>1515.57847666</v>
      </c>
      <c r="Y771" s="2">
        <v>0</v>
      </c>
      <c r="Z771" s="3">
        <f t="shared" si="320"/>
        <v>0</v>
      </c>
      <c r="AA771" s="1" t="str">
        <f t="shared" si="321"/>
        <v>A+J=</v>
      </c>
      <c r="AB771" s="7">
        <f t="shared" si="318"/>
        <v>41200</v>
      </c>
      <c r="AC771" s="5"/>
      <c r="AD771" s="1"/>
      <c r="AE771" s="7"/>
      <c r="AF771" s="1"/>
      <c r="AG771" s="1"/>
      <c r="AH771" s="1"/>
      <c r="AI771" s="1"/>
      <c r="AJ771" s="4"/>
      <c r="AK771" s="1"/>
      <c r="AL771" s="1"/>
      <c r="AM771" s="1"/>
      <c r="AN771" s="1"/>
      <c r="AO771" s="1"/>
    </row>
    <row r="772" spans="1:41" x14ac:dyDescent="0.2">
      <c r="A772" s="118">
        <f t="shared" si="309"/>
        <v>40868</v>
      </c>
      <c r="B772" s="2">
        <f t="shared" si="299"/>
        <v>288979.11425814999</v>
      </c>
      <c r="C772" s="2">
        <f t="shared" si="310"/>
        <v>254747.97991262001</v>
      </c>
      <c r="D772" s="50">
        <f t="shared" si="311"/>
        <v>3354.85</v>
      </c>
      <c r="E772" s="3">
        <f>IF(K772=1,VLOOKUP(A771,[1]Plan1!$AQ$43:$AS$500,3),E771)</f>
        <v>3369.28</v>
      </c>
      <c r="F772" s="7">
        <f t="shared" si="312"/>
        <v>40837</v>
      </c>
      <c r="G772" s="8">
        <f t="shared" si="300"/>
        <v>4.3012355246883072E-3</v>
      </c>
      <c r="H772" s="7">
        <f t="shared" si="313"/>
        <v>40897</v>
      </c>
      <c r="I772" s="7">
        <f t="shared" si="301"/>
        <v>40868</v>
      </c>
      <c r="J772" s="1">
        <f t="shared" si="314"/>
        <v>20</v>
      </c>
      <c r="K772" s="1">
        <f t="shared" si="302"/>
        <v>20</v>
      </c>
      <c r="L772" s="2">
        <f t="shared" si="303"/>
        <v>1.00430123</v>
      </c>
      <c r="M772" s="10">
        <f t="shared" si="323"/>
        <v>1.0053009100000001</v>
      </c>
      <c r="N772" s="10">
        <f t="shared" si="319"/>
        <v>1.1235904041228502</v>
      </c>
      <c r="O772" s="2">
        <f t="shared" si="322"/>
        <v>1.1284232199999999</v>
      </c>
      <c r="P772" s="2">
        <f t="shared" si="304"/>
        <v>287463.53578148998</v>
      </c>
      <c r="Q772" s="9">
        <f t="shared" si="298"/>
        <v>0</v>
      </c>
      <c r="R772" s="4">
        <f t="shared" si="305"/>
        <v>0</v>
      </c>
      <c r="S772" s="59">
        <f t="shared" si="306"/>
        <v>0</v>
      </c>
      <c r="T772" s="8">
        <f t="shared" si="315"/>
        <v>6.8500000000000005E-2</v>
      </c>
      <c r="U772" s="9">
        <f t="shared" si="316"/>
        <v>20</v>
      </c>
      <c r="V772" s="9">
        <v>252</v>
      </c>
      <c r="W772" s="10">
        <f t="shared" si="307"/>
        <v>1.0052722460000001</v>
      </c>
      <c r="X772" s="2">
        <f t="shared" si="308"/>
        <v>1515.57847666</v>
      </c>
      <c r="Y772" s="2">
        <v>0</v>
      </c>
      <c r="Z772" s="3">
        <f t="shared" si="320"/>
        <v>0</v>
      </c>
      <c r="AA772" s="1" t="str">
        <f t="shared" si="321"/>
        <v>A+J=</v>
      </c>
      <c r="AB772" s="7">
        <f t="shared" si="318"/>
        <v>41200</v>
      </c>
      <c r="AC772" s="5"/>
      <c r="AD772" s="1"/>
      <c r="AE772" s="7"/>
      <c r="AF772" s="1"/>
      <c r="AG772" s="1"/>
      <c r="AH772" s="1"/>
      <c r="AI772" s="1"/>
      <c r="AJ772" s="4"/>
      <c r="AK772" s="1"/>
      <c r="AL772" s="1"/>
      <c r="AM772" s="1"/>
      <c r="AN772" s="1"/>
      <c r="AO772" s="1"/>
    </row>
    <row r="773" spans="1:41" x14ac:dyDescent="0.2">
      <c r="A773" s="118">
        <f t="shared" si="309"/>
        <v>40869</v>
      </c>
      <c r="B773" s="2">
        <f t="shared" si="299"/>
        <v>289126.49912989</v>
      </c>
      <c r="C773" s="2">
        <f t="shared" si="310"/>
        <v>254747.97991262001</v>
      </c>
      <c r="D773" s="50">
        <f t="shared" si="311"/>
        <v>3369.28</v>
      </c>
      <c r="E773" s="3">
        <f>IF(K773=1,VLOOKUP(A772,[1]Plan1!$AQ$43:$AS$500,3),E772)</f>
        <v>3386.8</v>
      </c>
      <c r="F773" s="7">
        <f t="shared" si="312"/>
        <v>40869</v>
      </c>
      <c r="G773" s="8">
        <f t="shared" si="300"/>
        <v>5.1999240193749685E-3</v>
      </c>
      <c r="H773" s="7">
        <f t="shared" si="313"/>
        <v>40897</v>
      </c>
      <c r="I773" s="7">
        <f t="shared" si="301"/>
        <v>40897</v>
      </c>
      <c r="J773" s="1">
        <f t="shared" si="314"/>
        <v>21</v>
      </c>
      <c r="K773" s="1">
        <f t="shared" si="302"/>
        <v>1</v>
      </c>
      <c r="L773" s="2">
        <f t="shared" si="303"/>
        <v>1.0002470000000001</v>
      </c>
      <c r="M773" s="10">
        <f t="shared" si="323"/>
        <v>1.00430123</v>
      </c>
      <c r="N773" s="10">
        <f t="shared" si="319"/>
        <v>1.1284232248767756</v>
      </c>
      <c r="O773" s="2">
        <f t="shared" si="322"/>
        <v>1.12870194</v>
      </c>
      <c r="P773" s="2">
        <f t="shared" si="304"/>
        <v>287534.53913845</v>
      </c>
      <c r="Q773" s="9">
        <f t="shared" si="298"/>
        <v>0</v>
      </c>
      <c r="R773" s="4">
        <f t="shared" si="305"/>
        <v>0</v>
      </c>
      <c r="S773" s="59">
        <f t="shared" si="306"/>
        <v>0</v>
      </c>
      <c r="T773" s="8">
        <f t="shared" si="315"/>
        <v>6.8500000000000005E-2</v>
      </c>
      <c r="U773" s="9">
        <f t="shared" si="316"/>
        <v>21</v>
      </c>
      <c r="V773" s="9">
        <v>252</v>
      </c>
      <c r="W773" s="10">
        <f t="shared" si="307"/>
        <v>1.0055365869999999</v>
      </c>
      <c r="X773" s="2">
        <f t="shared" si="308"/>
        <v>1591.9599914400001</v>
      </c>
      <c r="Y773" s="2">
        <v>0</v>
      </c>
      <c r="Z773" s="3">
        <f t="shared" si="320"/>
        <v>0</v>
      </c>
      <c r="AA773" s="1" t="str">
        <f t="shared" si="321"/>
        <v>A+J=</v>
      </c>
      <c r="AB773" s="7">
        <f t="shared" si="318"/>
        <v>41200</v>
      </c>
      <c r="AC773" s="5"/>
      <c r="AD773" s="1"/>
      <c r="AE773" s="7"/>
      <c r="AF773" s="1"/>
      <c r="AG773" s="1"/>
      <c r="AH773" s="1"/>
      <c r="AI773" s="1"/>
      <c r="AJ773" s="4"/>
      <c r="AK773" s="1"/>
      <c r="AL773" s="1"/>
      <c r="AM773" s="1"/>
      <c r="AN773" s="1"/>
      <c r="AO773" s="1"/>
    </row>
    <row r="774" spans="1:41" x14ac:dyDescent="0.2">
      <c r="A774" s="118">
        <f t="shared" si="309"/>
        <v>40870</v>
      </c>
      <c r="B774" s="2">
        <f t="shared" si="299"/>
        <v>289273.95932041004</v>
      </c>
      <c r="C774" s="2">
        <f t="shared" si="310"/>
        <v>254747.97991262001</v>
      </c>
      <c r="D774" s="50">
        <f t="shared" si="311"/>
        <v>3369.28</v>
      </c>
      <c r="E774" s="3">
        <f>IF(K774=1,VLOOKUP(A773,[1]Plan1!$AQ$43:$AS$500,3),E773)</f>
        <v>3386.8</v>
      </c>
      <c r="F774" s="7">
        <f t="shared" si="312"/>
        <v>40869</v>
      </c>
      <c r="G774" s="8">
        <f t="shared" si="300"/>
        <v>5.1999240193749685E-3</v>
      </c>
      <c r="H774" s="7">
        <f t="shared" si="313"/>
        <v>40897</v>
      </c>
      <c r="I774" s="7">
        <f t="shared" si="301"/>
        <v>40897</v>
      </c>
      <c r="J774" s="1">
        <f t="shared" si="314"/>
        <v>21</v>
      </c>
      <c r="K774" s="1">
        <f t="shared" si="302"/>
        <v>2</v>
      </c>
      <c r="L774" s="2">
        <f t="shared" si="303"/>
        <v>1.0004940600000001</v>
      </c>
      <c r="M774" s="10">
        <f t="shared" si="323"/>
        <v>1.00430123</v>
      </c>
      <c r="N774" s="10">
        <f t="shared" si="319"/>
        <v>1.1284232248767756</v>
      </c>
      <c r="O774" s="2">
        <f t="shared" si="322"/>
        <v>1.1289807300000001</v>
      </c>
      <c r="P774" s="2">
        <f t="shared" si="304"/>
        <v>287605.56032777001</v>
      </c>
      <c r="Q774" s="9">
        <f t="shared" si="298"/>
        <v>0</v>
      </c>
      <c r="R774" s="4">
        <f t="shared" si="305"/>
        <v>0</v>
      </c>
      <c r="S774" s="59">
        <f t="shared" si="306"/>
        <v>0</v>
      </c>
      <c r="T774" s="8">
        <f t="shared" si="315"/>
        <v>6.8500000000000005E-2</v>
      </c>
      <c r="U774" s="9">
        <f t="shared" si="316"/>
        <v>22</v>
      </c>
      <c r="V774" s="9">
        <v>252</v>
      </c>
      <c r="W774" s="10">
        <f t="shared" si="307"/>
        <v>1.0058009969999999</v>
      </c>
      <c r="X774" s="2">
        <f t="shared" si="308"/>
        <v>1668.39899264</v>
      </c>
      <c r="Y774" s="2">
        <v>0</v>
      </c>
      <c r="Z774" s="3">
        <f t="shared" si="320"/>
        <v>0</v>
      </c>
      <c r="AA774" s="1" t="str">
        <f t="shared" si="321"/>
        <v>A+J=</v>
      </c>
      <c r="AB774" s="7">
        <f t="shared" si="318"/>
        <v>41200</v>
      </c>
      <c r="AC774" s="5"/>
      <c r="AD774" s="1"/>
      <c r="AE774" s="7"/>
      <c r="AF774" s="1"/>
      <c r="AG774" s="1"/>
      <c r="AH774" s="1"/>
      <c r="AI774" s="1"/>
      <c r="AJ774" s="4"/>
      <c r="AK774" s="1"/>
      <c r="AL774" s="1"/>
      <c r="AM774" s="1"/>
      <c r="AN774" s="1"/>
      <c r="AO774" s="1"/>
    </row>
    <row r="775" spans="1:41" x14ac:dyDescent="0.2">
      <c r="A775" s="118">
        <f t="shared" si="309"/>
        <v>40871</v>
      </c>
      <c r="B775" s="2">
        <f t="shared" si="299"/>
        <v>289421.49770917004</v>
      </c>
      <c r="C775" s="2">
        <f t="shared" si="310"/>
        <v>254747.97991262001</v>
      </c>
      <c r="D775" s="50">
        <f t="shared" si="311"/>
        <v>3369.28</v>
      </c>
      <c r="E775" s="3">
        <f>IF(K775=1,VLOOKUP(A774,[1]Plan1!$AQ$43:$AS$500,3),E774)</f>
        <v>3386.8</v>
      </c>
      <c r="F775" s="7">
        <f t="shared" si="312"/>
        <v>40869</v>
      </c>
      <c r="G775" s="8">
        <f t="shared" si="300"/>
        <v>5.1999240193749685E-3</v>
      </c>
      <c r="H775" s="7">
        <f t="shared" si="313"/>
        <v>40897</v>
      </c>
      <c r="I775" s="7">
        <f t="shared" si="301"/>
        <v>40897</v>
      </c>
      <c r="J775" s="1">
        <f t="shared" si="314"/>
        <v>21</v>
      </c>
      <c r="K775" s="1">
        <f t="shared" si="302"/>
        <v>3</v>
      </c>
      <c r="L775" s="2">
        <f t="shared" si="303"/>
        <v>1.0007411900000001</v>
      </c>
      <c r="M775" s="10">
        <f t="shared" si="323"/>
        <v>1.00430123</v>
      </c>
      <c r="N775" s="10">
        <f t="shared" si="319"/>
        <v>1.1284232248767756</v>
      </c>
      <c r="O775" s="2">
        <f t="shared" si="322"/>
        <v>1.1292595999999999</v>
      </c>
      <c r="P775" s="2">
        <f t="shared" si="304"/>
        <v>287676.60189693002</v>
      </c>
      <c r="Q775" s="9">
        <f t="shared" si="298"/>
        <v>0</v>
      </c>
      <c r="R775" s="4">
        <f t="shared" si="305"/>
        <v>0</v>
      </c>
      <c r="S775" s="59">
        <f t="shared" si="306"/>
        <v>0</v>
      </c>
      <c r="T775" s="8">
        <f t="shared" si="315"/>
        <v>6.8500000000000005E-2</v>
      </c>
      <c r="U775" s="9">
        <f t="shared" si="316"/>
        <v>23</v>
      </c>
      <c r="V775" s="9">
        <v>252</v>
      </c>
      <c r="W775" s="10">
        <f t="shared" si="307"/>
        <v>1.0060654769999999</v>
      </c>
      <c r="X775" s="2">
        <f t="shared" si="308"/>
        <v>1744.8958122399999</v>
      </c>
      <c r="Y775" s="2">
        <v>0</v>
      </c>
      <c r="Z775" s="3">
        <f t="shared" si="320"/>
        <v>0</v>
      </c>
      <c r="AA775" s="1" t="str">
        <f t="shared" si="321"/>
        <v>A+J=</v>
      </c>
      <c r="AB775" s="7">
        <f t="shared" si="318"/>
        <v>41200</v>
      </c>
      <c r="AC775" s="5"/>
      <c r="AD775" s="1"/>
      <c r="AE775" s="7"/>
      <c r="AF775" s="1"/>
      <c r="AG775" s="1"/>
      <c r="AH775" s="1"/>
      <c r="AI775" s="1"/>
      <c r="AJ775" s="4"/>
      <c r="AK775" s="1"/>
      <c r="AL775" s="1"/>
      <c r="AM775" s="1"/>
      <c r="AN775" s="1"/>
      <c r="AO775" s="1"/>
    </row>
    <row r="776" spans="1:41" x14ac:dyDescent="0.2">
      <c r="A776" s="118">
        <f t="shared" si="309"/>
        <v>40872</v>
      </c>
      <c r="B776" s="2">
        <f t="shared" si="299"/>
        <v>289569.10891229997</v>
      </c>
      <c r="C776" s="2">
        <f t="shared" si="310"/>
        <v>254747.97991262001</v>
      </c>
      <c r="D776" s="50">
        <f t="shared" si="311"/>
        <v>3369.28</v>
      </c>
      <c r="E776" s="3">
        <f>IF(K776=1,VLOOKUP(A775,[1]Plan1!$AQ$43:$AS$500,3),E775)</f>
        <v>3386.8</v>
      </c>
      <c r="F776" s="7">
        <f t="shared" si="312"/>
        <v>40869</v>
      </c>
      <c r="G776" s="8">
        <f t="shared" si="300"/>
        <v>5.1999240193749685E-3</v>
      </c>
      <c r="H776" s="7">
        <f t="shared" si="313"/>
        <v>40897</v>
      </c>
      <c r="I776" s="7">
        <f t="shared" si="301"/>
        <v>40897</v>
      </c>
      <c r="J776" s="1">
        <f t="shared" si="314"/>
        <v>21</v>
      </c>
      <c r="K776" s="1">
        <f t="shared" si="302"/>
        <v>4</v>
      </c>
      <c r="L776" s="2">
        <f t="shared" si="303"/>
        <v>1.0009883799999999</v>
      </c>
      <c r="M776" s="10">
        <f t="shared" si="323"/>
        <v>1.00430123</v>
      </c>
      <c r="N776" s="10">
        <f t="shared" si="319"/>
        <v>1.1284232248767756</v>
      </c>
      <c r="O776" s="2">
        <f t="shared" si="322"/>
        <v>1.12953853</v>
      </c>
      <c r="P776" s="2">
        <f t="shared" si="304"/>
        <v>287747.65875096997</v>
      </c>
      <c r="Q776" s="9">
        <f t="shared" si="298"/>
        <v>0</v>
      </c>
      <c r="R776" s="4">
        <f t="shared" si="305"/>
        <v>0</v>
      </c>
      <c r="S776" s="59">
        <f t="shared" si="306"/>
        <v>0</v>
      </c>
      <c r="T776" s="8">
        <f t="shared" si="315"/>
        <v>6.8500000000000005E-2</v>
      </c>
      <c r="U776" s="9">
        <f t="shared" si="316"/>
        <v>24</v>
      </c>
      <c r="V776" s="9">
        <v>252</v>
      </c>
      <c r="W776" s="10">
        <f t="shared" si="307"/>
        <v>1.0063300260000001</v>
      </c>
      <c r="X776" s="2">
        <f t="shared" si="308"/>
        <v>1821.4501613299999</v>
      </c>
      <c r="Y776" s="2">
        <v>0</v>
      </c>
      <c r="Z776" s="3">
        <f t="shared" si="320"/>
        <v>0</v>
      </c>
      <c r="AA776" s="1" t="str">
        <f t="shared" si="321"/>
        <v>A+J=</v>
      </c>
      <c r="AB776" s="7">
        <f t="shared" si="318"/>
        <v>41200</v>
      </c>
      <c r="AC776" s="5"/>
      <c r="AD776" s="1"/>
      <c r="AE776" s="7"/>
      <c r="AF776" s="1"/>
      <c r="AG776" s="1"/>
      <c r="AH776" s="1"/>
      <c r="AI776" s="1"/>
      <c r="AJ776" s="4"/>
      <c r="AK776" s="1"/>
      <c r="AL776" s="1"/>
      <c r="AM776" s="1"/>
      <c r="AN776" s="1"/>
      <c r="AO776" s="1"/>
    </row>
    <row r="777" spans="1:41" x14ac:dyDescent="0.2">
      <c r="A777" s="118">
        <f t="shared" si="309"/>
        <v>40873</v>
      </c>
      <c r="B777" s="2">
        <f t="shared" si="299"/>
        <v>289716.79580871999</v>
      </c>
      <c r="C777" s="2">
        <f t="shared" si="310"/>
        <v>254747.97991262001</v>
      </c>
      <c r="D777" s="50">
        <f t="shared" si="311"/>
        <v>3369.28</v>
      </c>
      <c r="E777" s="3">
        <f>IF(K777=1,VLOOKUP(A776,[1]Plan1!$AQ$43:$AS$500,3),E776)</f>
        <v>3386.8</v>
      </c>
      <c r="F777" s="7">
        <f t="shared" si="312"/>
        <v>40869</v>
      </c>
      <c r="G777" s="8">
        <f t="shared" si="300"/>
        <v>5.1999240193749685E-3</v>
      </c>
      <c r="H777" s="7">
        <f t="shared" si="313"/>
        <v>40897</v>
      </c>
      <c r="I777" s="7">
        <f t="shared" si="301"/>
        <v>40897</v>
      </c>
      <c r="J777" s="1">
        <f t="shared" si="314"/>
        <v>21</v>
      </c>
      <c r="K777" s="1">
        <f t="shared" si="302"/>
        <v>5</v>
      </c>
      <c r="L777" s="2">
        <f t="shared" si="303"/>
        <v>1.00123563</v>
      </c>
      <c r="M777" s="10">
        <f t="shared" si="323"/>
        <v>1.00430123</v>
      </c>
      <c r="N777" s="10">
        <f t="shared" si="319"/>
        <v>1.1284232248767756</v>
      </c>
      <c r="O777" s="2">
        <f t="shared" si="322"/>
        <v>1.12981753</v>
      </c>
      <c r="P777" s="2">
        <f t="shared" si="304"/>
        <v>287818.73343735997</v>
      </c>
      <c r="Q777" s="9">
        <f t="shared" ref="Q777:Q840" si="324">IF(VLOOKUP(A777,AE$10:AL$48,8)=VLOOKUP(A776,AE$10:AL$48,8),0,VLOOKUP(A777,AE$10:AL$48,8))</f>
        <v>0</v>
      </c>
      <c r="R777" s="4">
        <f t="shared" si="305"/>
        <v>0</v>
      </c>
      <c r="S777" s="59">
        <f t="shared" si="306"/>
        <v>0</v>
      </c>
      <c r="T777" s="8">
        <f t="shared" si="315"/>
        <v>6.8500000000000005E-2</v>
      </c>
      <c r="U777" s="9">
        <f t="shared" si="316"/>
        <v>25</v>
      </c>
      <c r="V777" s="9">
        <v>252</v>
      </c>
      <c r="W777" s="10">
        <f t="shared" si="307"/>
        <v>1.0065946450000001</v>
      </c>
      <c r="X777" s="2">
        <f t="shared" si="308"/>
        <v>1898.06237136</v>
      </c>
      <c r="Y777" s="2">
        <v>0</v>
      </c>
      <c r="Z777" s="3">
        <f t="shared" si="320"/>
        <v>0</v>
      </c>
      <c r="AA777" s="1" t="str">
        <f t="shared" si="321"/>
        <v>A+J=</v>
      </c>
      <c r="AB777" s="7">
        <f t="shared" si="318"/>
        <v>41200</v>
      </c>
      <c r="AC777" s="5"/>
      <c r="AD777" s="1"/>
      <c r="AE777" s="7"/>
      <c r="AF777" s="1"/>
      <c r="AG777" s="1"/>
      <c r="AH777" s="1"/>
      <c r="AI777" s="1"/>
      <c r="AJ777" s="4"/>
      <c r="AK777" s="1"/>
      <c r="AL777" s="1"/>
      <c r="AM777" s="1"/>
      <c r="AN777" s="1"/>
      <c r="AO777" s="1"/>
    </row>
    <row r="778" spans="1:41" x14ac:dyDescent="0.2">
      <c r="A778" s="118">
        <f t="shared" si="309"/>
        <v>40874</v>
      </c>
      <c r="B778" s="2">
        <f t="shared" ref="B778:B841" si="325">(P778+X778)</f>
        <v>289716.79580871999</v>
      </c>
      <c r="C778" s="2">
        <f t="shared" si="310"/>
        <v>254747.97991262001</v>
      </c>
      <c r="D778" s="50">
        <f t="shared" si="311"/>
        <v>3369.28</v>
      </c>
      <c r="E778" s="3">
        <f>IF(K778=1,VLOOKUP(A777,[1]Plan1!$AQ$43:$AS$500,3),E777)</f>
        <v>3386.8</v>
      </c>
      <c r="F778" s="7">
        <f t="shared" si="312"/>
        <v>40869</v>
      </c>
      <c r="G778" s="8">
        <f t="shared" ref="G778:G841" si="326">(E778/D778)-1</f>
        <v>5.1999240193749685E-3</v>
      </c>
      <c r="H778" s="7">
        <f t="shared" si="313"/>
        <v>40897</v>
      </c>
      <c r="I778" s="7">
        <f t="shared" ref="I778:I841" si="327">IF(A778&gt;I777,H778,I777)</f>
        <v>40897</v>
      </c>
      <c r="J778" s="1">
        <f t="shared" si="314"/>
        <v>21</v>
      </c>
      <c r="K778" s="1">
        <f t="shared" ref="K778:K841" si="328">(J778-(NETWORKDAYS(A778,I778,AE$53:AE$223)-1))</f>
        <v>5</v>
      </c>
      <c r="L778" s="2">
        <f t="shared" ref="L778:L841" si="329">TRUNC((E778/D778)^TRUNC((K778/J778),9),8)</f>
        <v>1.00123563</v>
      </c>
      <c r="M778" s="10">
        <f t="shared" si="323"/>
        <v>1.00430123</v>
      </c>
      <c r="N778" s="10">
        <f t="shared" si="319"/>
        <v>1.1284232248767756</v>
      </c>
      <c r="O778" s="2">
        <f t="shared" si="322"/>
        <v>1.12981753</v>
      </c>
      <c r="P778" s="2">
        <f t="shared" ref="P778:P841" si="330">TRUNC(C778*O778,8)</f>
        <v>287818.73343735997</v>
      </c>
      <c r="Q778" s="9">
        <f t="shared" si="324"/>
        <v>0</v>
      </c>
      <c r="R778" s="4">
        <f t="shared" ref="R778:R841" si="331">IF(Q778&gt;0,VLOOKUP($A778,$AE$10:$AJ$21,6),0)</f>
        <v>0</v>
      </c>
      <c r="S778" s="59">
        <f t="shared" ref="S778:S841" si="332">IF(R778&gt;0,TRUNC(R778*P778,8),0)</f>
        <v>0</v>
      </c>
      <c r="T778" s="8">
        <f t="shared" si="315"/>
        <v>6.8500000000000005E-2</v>
      </c>
      <c r="U778" s="9">
        <f t="shared" si="316"/>
        <v>25</v>
      </c>
      <c r="V778" s="9">
        <v>252</v>
      </c>
      <c r="W778" s="10">
        <f t="shared" ref="W778:W841" si="333">ROUND((1+T778)^TRUNC((U778/V778),9),9)</f>
        <v>1.0065946450000001</v>
      </c>
      <c r="X778" s="2">
        <f t="shared" ref="X778:X841" si="334">TRUNC((P778*(W778-1)),8)</f>
        <v>1898.06237136</v>
      </c>
      <c r="Y778" s="2">
        <v>0</v>
      </c>
      <c r="Z778" s="3">
        <f t="shared" si="320"/>
        <v>0</v>
      </c>
      <c r="AA778" s="1" t="str">
        <f t="shared" si="321"/>
        <v>A+J=</v>
      </c>
      <c r="AB778" s="7">
        <f t="shared" si="318"/>
        <v>41200</v>
      </c>
      <c r="AC778" s="5"/>
      <c r="AD778" s="1"/>
      <c r="AE778" s="7"/>
      <c r="AF778" s="1"/>
      <c r="AG778" s="1"/>
      <c r="AH778" s="1"/>
      <c r="AI778" s="1"/>
      <c r="AJ778" s="4"/>
      <c r="AK778" s="1"/>
      <c r="AL778" s="1"/>
      <c r="AM778" s="1"/>
      <c r="AN778" s="1"/>
      <c r="AO778" s="1"/>
    </row>
    <row r="779" spans="1:41" x14ac:dyDescent="0.2">
      <c r="A779" s="118">
        <f t="shared" ref="A779:A842" si="335">(A778+1)</f>
        <v>40875</v>
      </c>
      <c r="B779" s="2">
        <f t="shared" si="325"/>
        <v>289716.79580871999</v>
      </c>
      <c r="C779" s="2">
        <f t="shared" ref="C779:C842" si="336">TRUNC(IF(Q778&gt;0,VLOOKUP(A778,$AE$11:$AF$21,2),C778),8)</f>
        <v>254747.97991262001</v>
      </c>
      <c r="D779" s="50">
        <f t="shared" ref="D779:D842" si="337">IF(E779=E778,D778,E778)</f>
        <v>3369.28</v>
      </c>
      <c r="E779" s="3">
        <f>IF(K779=1,VLOOKUP(A778,[1]Plan1!$AQ$43:$AS$500,3),E778)</f>
        <v>3386.8</v>
      </c>
      <c r="F779" s="7">
        <f t="shared" ref="F779:F842" si="338">IF(D779=D778,F778,A779)</f>
        <v>40869</v>
      </c>
      <c r="G779" s="8">
        <f t="shared" si="326"/>
        <v>5.1999240193749685E-3</v>
      </c>
      <c r="H779" s="7">
        <f t="shared" ref="H779:H842" si="339">IF(DAY(A779)=15,VLOOKUP(A779,AI$53:AN$175,4),H778)</f>
        <v>40897</v>
      </c>
      <c r="I779" s="7">
        <f t="shared" si="327"/>
        <v>40897</v>
      </c>
      <c r="J779" s="1">
        <f t="shared" ref="J779:J842" si="340">IF(I779=I778,J778,NETWORKDAYS(I778,I779,$AE$53:$AE$223)-1)</f>
        <v>21</v>
      </c>
      <c r="K779" s="1">
        <f t="shared" si="328"/>
        <v>5</v>
      </c>
      <c r="L779" s="2">
        <f t="shared" si="329"/>
        <v>1.00123563</v>
      </c>
      <c r="M779" s="10">
        <f t="shared" si="323"/>
        <v>1.00430123</v>
      </c>
      <c r="N779" s="10">
        <f t="shared" si="319"/>
        <v>1.1284232248767756</v>
      </c>
      <c r="O779" s="2">
        <f t="shared" si="322"/>
        <v>1.12981753</v>
      </c>
      <c r="P779" s="2">
        <f t="shared" si="330"/>
        <v>287818.73343735997</v>
      </c>
      <c r="Q779" s="9">
        <f t="shared" si="324"/>
        <v>0</v>
      </c>
      <c r="R779" s="4">
        <f t="shared" si="331"/>
        <v>0</v>
      </c>
      <c r="S779" s="59">
        <f t="shared" si="332"/>
        <v>0</v>
      </c>
      <c r="T779" s="8">
        <f t="shared" ref="T779:T842" si="341">(T778)</f>
        <v>6.8500000000000005E-2</v>
      </c>
      <c r="U779" s="9">
        <f t="shared" ref="U779:U842" si="342">IF(Q778&gt;0,1,IF(K779=K778,U778,U778+1))</f>
        <v>25</v>
      </c>
      <c r="V779" s="9">
        <v>252</v>
      </c>
      <c r="W779" s="10">
        <f t="shared" si="333"/>
        <v>1.0065946450000001</v>
      </c>
      <c r="X779" s="2">
        <f t="shared" si="334"/>
        <v>1898.06237136</v>
      </c>
      <c r="Y779" s="2">
        <v>0</v>
      </c>
      <c r="Z779" s="3">
        <f t="shared" si="320"/>
        <v>0</v>
      </c>
      <c r="AA779" s="1" t="str">
        <f t="shared" si="321"/>
        <v>A+J=</v>
      </c>
      <c r="AB779" s="7">
        <f t="shared" ref="AB779:AB842" si="343">IF(Q778&gt;0,VLOOKUP(A778,$AE$10:$AM$48,9),AB778)</f>
        <v>41200</v>
      </c>
      <c r="AC779" s="5"/>
      <c r="AD779" s="1"/>
      <c r="AE779" s="7"/>
      <c r="AF779" s="1"/>
      <c r="AG779" s="1"/>
      <c r="AH779" s="1"/>
      <c r="AI779" s="1"/>
      <c r="AJ779" s="4"/>
      <c r="AK779" s="1"/>
      <c r="AL779" s="1"/>
      <c r="AM779" s="1"/>
      <c r="AN779" s="1"/>
      <c r="AO779" s="1"/>
    </row>
    <row r="780" spans="1:41" x14ac:dyDescent="0.2">
      <c r="A780" s="118">
        <f t="shared" si="335"/>
        <v>40876</v>
      </c>
      <c r="B780" s="2">
        <f t="shared" si="325"/>
        <v>289864.55842754996</v>
      </c>
      <c r="C780" s="2">
        <f t="shared" si="336"/>
        <v>254747.97991262001</v>
      </c>
      <c r="D780" s="50">
        <f t="shared" si="337"/>
        <v>3369.28</v>
      </c>
      <c r="E780" s="3">
        <f>IF(K780=1,VLOOKUP(A779,[1]Plan1!$AQ$43:$AS$500,3),E779)</f>
        <v>3386.8</v>
      </c>
      <c r="F780" s="7">
        <f t="shared" si="338"/>
        <v>40869</v>
      </c>
      <c r="G780" s="8">
        <f t="shared" si="326"/>
        <v>5.1999240193749685E-3</v>
      </c>
      <c r="H780" s="7">
        <f t="shared" si="339"/>
        <v>40897</v>
      </c>
      <c r="I780" s="7">
        <f t="shared" si="327"/>
        <v>40897</v>
      </c>
      <c r="J780" s="1">
        <f t="shared" si="340"/>
        <v>21</v>
      </c>
      <c r="K780" s="1">
        <f t="shared" si="328"/>
        <v>6</v>
      </c>
      <c r="L780" s="2">
        <f t="shared" si="329"/>
        <v>1.00148294</v>
      </c>
      <c r="M780" s="10">
        <f t="shared" si="323"/>
        <v>1.00430123</v>
      </c>
      <c r="N780" s="10">
        <f t="shared" si="319"/>
        <v>1.1284232248767756</v>
      </c>
      <c r="O780" s="2">
        <f t="shared" si="322"/>
        <v>1.1300965999999999</v>
      </c>
      <c r="P780" s="2">
        <f t="shared" si="330"/>
        <v>287889.82595611998</v>
      </c>
      <c r="Q780" s="9">
        <f t="shared" si="324"/>
        <v>0</v>
      </c>
      <c r="R780" s="4">
        <f t="shared" si="331"/>
        <v>0</v>
      </c>
      <c r="S780" s="59">
        <f t="shared" si="332"/>
        <v>0</v>
      </c>
      <c r="T780" s="8">
        <f t="shared" si="341"/>
        <v>6.8500000000000005E-2</v>
      </c>
      <c r="U780" s="9">
        <f t="shared" si="342"/>
        <v>26</v>
      </c>
      <c r="V780" s="9">
        <v>252</v>
      </c>
      <c r="W780" s="10">
        <f t="shared" si="333"/>
        <v>1.0068593340000001</v>
      </c>
      <c r="X780" s="2">
        <f t="shared" si="334"/>
        <v>1974.73247143</v>
      </c>
      <c r="Y780" s="2">
        <v>0</v>
      </c>
      <c r="Z780" s="3">
        <f t="shared" si="320"/>
        <v>0</v>
      </c>
      <c r="AA780" s="1" t="str">
        <f t="shared" si="321"/>
        <v>A+J=</v>
      </c>
      <c r="AB780" s="7">
        <f t="shared" si="343"/>
        <v>41200</v>
      </c>
      <c r="AC780" s="5"/>
      <c r="AD780" s="1"/>
      <c r="AE780" s="7"/>
      <c r="AF780" s="1"/>
      <c r="AG780" s="1"/>
      <c r="AH780" s="1"/>
      <c r="AI780" s="1"/>
      <c r="AJ780" s="4"/>
      <c r="AK780" s="1"/>
      <c r="AL780" s="1"/>
      <c r="AM780" s="1"/>
      <c r="AN780" s="1"/>
      <c r="AO780" s="1"/>
    </row>
    <row r="781" spans="1:41" x14ac:dyDescent="0.2">
      <c r="A781" s="118">
        <f t="shared" si="335"/>
        <v>40877</v>
      </c>
      <c r="B781" s="2">
        <f t="shared" si="325"/>
        <v>290012.39650987997</v>
      </c>
      <c r="C781" s="2">
        <f t="shared" si="336"/>
        <v>254747.97991262001</v>
      </c>
      <c r="D781" s="50">
        <f t="shared" si="337"/>
        <v>3369.28</v>
      </c>
      <c r="E781" s="3">
        <f>IF(K781=1,VLOOKUP(A780,[1]Plan1!$AQ$43:$AS$500,3),E780)</f>
        <v>3386.8</v>
      </c>
      <c r="F781" s="7">
        <f t="shared" si="338"/>
        <v>40869</v>
      </c>
      <c r="G781" s="8">
        <f t="shared" si="326"/>
        <v>5.1999240193749685E-3</v>
      </c>
      <c r="H781" s="7">
        <f t="shared" si="339"/>
        <v>40897</v>
      </c>
      <c r="I781" s="7">
        <f t="shared" si="327"/>
        <v>40897</v>
      </c>
      <c r="J781" s="1">
        <f t="shared" si="340"/>
        <v>21</v>
      </c>
      <c r="K781" s="1">
        <f t="shared" si="328"/>
        <v>7</v>
      </c>
      <c r="L781" s="2">
        <f t="shared" si="329"/>
        <v>1.0017303099999999</v>
      </c>
      <c r="M781" s="10">
        <f t="shared" si="323"/>
        <v>1.00430123</v>
      </c>
      <c r="N781" s="10">
        <f t="shared" si="319"/>
        <v>1.1284232248767756</v>
      </c>
      <c r="O781" s="2">
        <f t="shared" si="322"/>
        <v>1.1303757400000001</v>
      </c>
      <c r="P781" s="2">
        <f t="shared" si="330"/>
        <v>287960.93630722997</v>
      </c>
      <c r="Q781" s="9">
        <f t="shared" si="324"/>
        <v>0</v>
      </c>
      <c r="R781" s="4">
        <f t="shared" si="331"/>
        <v>0</v>
      </c>
      <c r="S781" s="59">
        <f t="shared" si="332"/>
        <v>0</v>
      </c>
      <c r="T781" s="8">
        <f t="shared" si="341"/>
        <v>6.8500000000000005E-2</v>
      </c>
      <c r="U781" s="9">
        <f t="shared" si="342"/>
        <v>27</v>
      </c>
      <c r="V781" s="9">
        <v>252</v>
      </c>
      <c r="W781" s="10">
        <f t="shared" si="333"/>
        <v>1.007124092</v>
      </c>
      <c r="X781" s="2">
        <f t="shared" si="334"/>
        <v>2051.4602026500002</v>
      </c>
      <c r="Y781" s="2">
        <v>0</v>
      </c>
      <c r="Z781" s="3">
        <f t="shared" si="320"/>
        <v>0</v>
      </c>
      <c r="AA781" s="1" t="str">
        <f t="shared" si="321"/>
        <v>A+J=</v>
      </c>
      <c r="AB781" s="7">
        <f t="shared" si="343"/>
        <v>41200</v>
      </c>
      <c r="AC781" s="5"/>
      <c r="AD781" s="1"/>
      <c r="AE781" s="7"/>
      <c r="AF781" s="1"/>
      <c r="AG781" s="1"/>
      <c r="AH781" s="1"/>
      <c r="AI781" s="1"/>
      <c r="AJ781" s="4"/>
      <c r="AK781" s="1"/>
      <c r="AL781" s="1"/>
      <c r="AM781" s="1"/>
      <c r="AN781" s="1"/>
      <c r="AO781" s="1"/>
    </row>
    <row r="782" spans="1:41" x14ac:dyDescent="0.2">
      <c r="A782" s="118">
        <f t="shared" si="335"/>
        <v>40878</v>
      </c>
      <c r="B782" s="2">
        <f t="shared" si="325"/>
        <v>290160.31008462003</v>
      </c>
      <c r="C782" s="2">
        <f t="shared" si="336"/>
        <v>254747.97991262001</v>
      </c>
      <c r="D782" s="50">
        <f t="shared" si="337"/>
        <v>3369.28</v>
      </c>
      <c r="E782" s="3">
        <f>IF(K782=1,VLOOKUP(A781,[1]Plan1!$AQ$43:$AS$500,3),E781)</f>
        <v>3386.8</v>
      </c>
      <c r="F782" s="7">
        <f t="shared" si="338"/>
        <v>40869</v>
      </c>
      <c r="G782" s="8">
        <f t="shared" si="326"/>
        <v>5.1999240193749685E-3</v>
      </c>
      <c r="H782" s="7">
        <f t="shared" si="339"/>
        <v>40897</v>
      </c>
      <c r="I782" s="7">
        <f t="shared" si="327"/>
        <v>40897</v>
      </c>
      <c r="J782" s="1">
        <f t="shared" si="340"/>
        <v>21</v>
      </c>
      <c r="K782" s="1">
        <f t="shared" si="328"/>
        <v>8</v>
      </c>
      <c r="L782" s="2">
        <f t="shared" si="329"/>
        <v>1.0019777400000001</v>
      </c>
      <c r="M782" s="10">
        <f t="shared" si="323"/>
        <v>1.00430123</v>
      </c>
      <c r="N782" s="10">
        <f t="shared" si="319"/>
        <v>1.1284232248767756</v>
      </c>
      <c r="O782" s="2">
        <f t="shared" si="322"/>
        <v>1.13065495</v>
      </c>
      <c r="P782" s="2">
        <f t="shared" si="330"/>
        <v>288032.06449070002</v>
      </c>
      <c r="Q782" s="9">
        <f t="shared" si="324"/>
        <v>0</v>
      </c>
      <c r="R782" s="4">
        <f t="shared" si="331"/>
        <v>0</v>
      </c>
      <c r="S782" s="59">
        <f t="shared" si="332"/>
        <v>0</v>
      </c>
      <c r="T782" s="8">
        <f t="shared" si="341"/>
        <v>6.8500000000000005E-2</v>
      </c>
      <c r="U782" s="9">
        <f t="shared" si="342"/>
        <v>28</v>
      </c>
      <c r="V782" s="9">
        <v>252</v>
      </c>
      <c r="W782" s="10">
        <f t="shared" si="333"/>
        <v>1.007388919</v>
      </c>
      <c r="X782" s="2">
        <f t="shared" si="334"/>
        <v>2128.2455939199999</v>
      </c>
      <c r="Y782" s="2">
        <v>0</v>
      </c>
      <c r="Z782" s="3">
        <f t="shared" si="320"/>
        <v>0</v>
      </c>
      <c r="AA782" s="1" t="str">
        <f t="shared" si="321"/>
        <v>A+J=</v>
      </c>
      <c r="AB782" s="7">
        <f t="shared" si="343"/>
        <v>41200</v>
      </c>
      <c r="AC782" s="5"/>
      <c r="AD782" s="1"/>
      <c r="AE782" s="7"/>
      <c r="AF782" s="1"/>
      <c r="AG782" s="1"/>
      <c r="AH782" s="1"/>
      <c r="AI782" s="1"/>
      <c r="AJ782" s="4"/>
      <c r="AK782" s="1"/>
      <c r="AL782" s="1"/>
      <c r="AM782" s="1"/>
      <c r="AN782" s="1"/>
      <c r="AO782" s="1"/>
    </row>
    <row r="783" spans="1:41" x14ac:dyDescent="0.2">
      <c r="A783" s="118">
        <f t="shared" si="335"/>
        <v>40879</v>
      </c>
      <c r="B783" s="2">
        <f t="shared" si="325"/>
        <v>290308.29718988005</v>
      </c>
      <c r="C783" s="2">
        <f t="shared" si="336"/>
        <v>254747.97991262001</v>
      </c>
      <c r="D783" s="50">
        <f t="shared" si="337"/>
        <v>3369.28</v>
      </c>
      <c r="E783" s="3">
        <f>IF(K783=1,VLOOKUP(A782,[1]Plan1!$AQ$43:$AS$500,3),E782)</f>
        <v>3386.8</v>
      </c>
      <c r="F783" s="7">
        <f t="shared" si="338"/>
        <v>40869</v>
      </c>
      <c r="G783" s="8">
        <f t="shared" si="326"/>
        <v>5.1999240193749685E-3</v>
      </c>
      <c r="H783" s="7">
        <f t="shared" si="339"/>
        <v>40897</v>
      </c>
      <c r="I783" s="7">
        <f t="shared" si="327"/>
        <v>40897</v>
      </c>
      <c r="J783" s="1">
        <f t="shared" si="340"/>
        <v>21</v>
      </c>
      <c r="K783" s="1">
        <f t="shared" si="328"/>
        <v>9</v>
      </c>
      <c r="L783" s="2">
        <f t="shared" si="329"/>
        <v>1.0022252300000001</v>
      </c>
      <c r="M783" s="10">
        <f t="shared" si="323"/>
        <v>1.00430123</v>
      </c>
      <c r="N783" s="10">
        <f t="shared" si="319"/>
        <v>1.1284232248767756</v>
      </c>
      <c r="O783" s="2">
        <f t="shared" si="322"/>
        <v>1.1309342200000001</v>
      </c>
      <c r="P783" s="2">
        <f t="shared" si="330"/>
        <v>288103.20795905002</v>
      </c>
      <c r="Q783" s="9">
        <f t="shared" si="324"/>
        <v>0</v>
      </c>
      <c r="R783" s="4">
        <f t="shared" si="331"/>
        <v>0</v>
      </c>
      <c r="S783" s="59">
        <f t="shared" si="332"/>
        <v>0</v>
      </c>
      <c r="T783" s="8">
        <f t="shared" si="341"/>
        <v>6.8500000000000005E-2</v>
      </c>
      <c r="U783" s="9">
        <f t="shared" si="342"/>
        <v>29</v>
      </c>
      <c r="V783" s="9">
        <v>252</v>
      </c>
      <c r="W783" s="10">
        <f t="shared" si="333"/>
        <v>1.007653817</v>
      </c>
      <c r="X783" s="2">
        <f t="shared" si="334"/>
        <v>2205.0892308299999</v>
      </c>
      <c r="Y783" s="2">
        <v>0</v>
      </c>
      <c r="Z783" s="3">
        <f t="shared" si="320"/>
        <v>0</v>
      </c>
      <c r="AA783" s="1" t="str">
        <f t="shared" si="321"/>
        <v>A+J=</v>
      </c>
      <c r="AB783" s="7">
        <f t="shared" si="343"/>
        <v>41200</v>
      </c>
      <c r="AC783" s="5"/>
      <c r="AD783" s="1"/>
      <c r="AE783" s="7"/>
      <c r="AF783" s="1"/>
      <c r="AG783" s="1"/>
      <c r="AH783" s="1"/>
      <c r="AI783" s="1"/>
      <c r="AJ783" s="4"/>
      <c r="AK783" s="1"/>
      <c r="AL783" s="1"/>
      <c r="AM783" s="1"/>
      <c r="AN783" s="1"/>
      <c r="AO783" s="1"/>
    </row>
    <row r="784" spans="1:41" x14ac:dyDescent="0.2">
      <c r="A784" s="118">
        <f t="shared" si="335"/>
        <v>40880</v>
      </c>
      <c r="B784" s="2">
        <f t="shared" si="325"/>
        <v>290456.36241191003</v>
      </c>
      <c r="C784" s="2">
        <f t="shared" si="336"/>
        <v>254747.97991262001</v>
      </c>
      <c r="D784" s="50">
        <f t="shared" si="337"/>
        <v>3369.28</v>
      </c>
      <c r="E784" s="3">
        <f>IF(K784=1,VLOOKUP(A783,[1]Plan1!$AQ$43:$AS$500,3),E783)</f>
        <v>3386.8</v>
      </c>
      <c r="F784" s="7">
        <f t="shared" si="338"/>
        <v>40869</v>
      </c>
      <c r="G784" s="8">
        <f t="shared" si="326"/>
        <v>5.1999240193749685E-3</v>
      </c>
      <c r="H784" s="7">
        <f t="shared" si="339"/>
        <v>40897</v>
      </c>
      <c r="I784" s="7">
        <f t="shared" si="327"/>
        <v>40897</v>
      </c>
      <c r="J784" s="1">
        <f t="shared" si="340"/>
        <v>21</v>
      </c>
      <c r="K784" s="1">
        <f t="shared" si="328"/>
        <v>10</v>
      </c>
      <c r="L784" s="2">
        <f t="shared" si="329"/>
        <v>1.0024727899999999</v>
      </c>
      <c r="M784" s="10">
        <f t="shared" si="323"/>
        <v>1.00430123</v>
      </c>
      <c r="N784" s="10">
        <f t="shared" si="319"/>
        <v>1.1284232248767756</v>
      </c>
      <c r="O784" s="2">
        <f t="shared" si="322"/>
        <v>1.1312135699999999</v>
      </c>
      <c r="P784" s="2">
        <f t="shared" si="330"/>
        <v>288174.37180724001</v>
      </c>
      <c r="Q784" s="9">
        <f t="shared" si="324"/>
        <v>0</v>
      </c>
      <c r="R784" s="4">
        <f t="shared" si="331"/>
        <v>0</v>
      </c>
      <c r="S784" s="59">
        <f t="shared" si="332"/>
        <v>0</v>
      </c>
      <c r="T784" s="8">
        <f t="shared" si="341"/>
        <v>6.8500000000000005E-2</v>
      </c>
      <c r="U784" s="9">
        <f t="shared" si="342"/>
        <v>30</v>
      </c>
      <c r="V784" s="9">
        <v>252</v>
      </c>
      <c r="W784" s="10">
        <f t="shared" si="333"/>
        <v>1.0079187839999999</v>
      </c>
      <c r="X784" s="2">
        <f t="shared" si="334"/>
        <v>2281.9906046699998</v>
      </c>
      <c r="Y784" s="2">
        <v>0</v>
      </c>
      <c r="Z784" s="3">
        <f t="shared" si="320"/>
        <v>0</v>
      </c>
      <c r="AA784" s="1" t="str">
        <f t="shared" si="321"/>
        <v>A+J=</v>
      </c>
      <c r="AB784" s="7">
        <f t="shared" si="343"/>
        <v>41200</v>
      </c>
      <c r="AC784" s="5"/>
      <c r="AD784" s="1"/>
      <c r="AE784" s="7"/>
      <c r="AF784" s="1"/>
      <c r="AG784" s="1"/>
      <c r="AH784" s="1"/>
      <c r="AI784" s="1"/>
      <c r="AJ784" s="4"/>
      <c r="AK784" s="1"/>
      <c r="AL784" s="1"/>
      <c r="AM784" s="1"/>
      <c r="AN784" s="1"/>
      <c r="AO784" s="1"/>
    </row>
    <row r="785" spans="1:41" x14ac:dyDescent="0.2">
      <c r="A785" s="118">
        <f t="shared" si="335"/>
        <v>40881</v>
      </c>
      <c r="B785" s="2">
        <f t="shared" si="325"/>
        <v>290456.36241191003</v>
      </c>
      <c r="C785" s="2">
        <f t="shared" si="336"/>
        <v>254747.97991262001</v>
      </c>
      <c r="D785" s="50">
        <f t="shared" si="337"/>
        <v>3369.28</v>
      </c>
      <c r="E785" s="3">
        <f>IF(K785=1,VLOOKUP(A784,[1]Plan1!$AQ$43:$AS$500,3),E784)</f>
        <v>3386.8</v>
      </c>
      <c r="F785" s="7">
        <f t="shared" si="338"/>
        <v>40869</v>
      </c>
      <c r="G785" s="8">
        <f t="shared" si="326"/>
        <v>5.1999240193749685E-3</v>
      </c>
      <c r="H785" s="7">
        <f t="shared" si="339"/>
        <v>40897</v>
      </c>
      <c r="I785" s="7">
        <f t="shared" si="327"/>
        <v>40897</v>
      </c>
      <c r="J785" s="1">
        <f t="shared" si="340"/>
        <v>21</v>
      </c>
      <c r="K785" s="1">
        <f t="shared" si="328"/>
        <v>10</v>
      </c>
      <c r="L785" s="2">
        <f t="shared" si="329"/>
        <v>1.0024727899999999</v>
      </c>
      <c r="M785" s="10">
        <f t="shared" si="323"/>
        <v>1.00430123</v>
      </c>
      <c r="N785" s="10">
        <f t="shared" si="319"/>
        <v>1.1284232248767756</v>
      </c>
      <c r="O785" s="2">
        <f t="shared" si="322"/>
        <v>1.1312135699999999</v>
      </c>
      <c r="P785" s="2">
        <f t="shared" si="330"/>
        <v>288174.37180724001</v>
      </c>
      <c r="Q785" s="9">
        <f t="shared" si="324"/>
        <v>0</v>
      </c>
      <c r="R785" s="4">
        <f t="shared" si="331"/>
        <v>0</v>
      </c>
      <c r="S785" s="59">
        <f t="shared" si="332"/>
        <v>0</v>
      </c>
      <c r="T785" s="8">
        <f t="shared" si="341"/>
        <v>6.8500000000000005E-2</v>
      </c>
      <c r="U785" s="9">
        <f t="shared" si="342"/>
        <v>30</v>
      </c>
      <c r="V785" s="9">
        <v>252</v>
      </c>
      <c r="W785" s="10">
        <f t="shared" si="333"/>
        <v>1.0079187839999999</v>
      </c>
      <c r="X785" s="2">
        <f t="shared" si="334"/>
        <v>2281.9906046699998</v>
      </c>
      <c r="Y785" s="2">
        <v>0</v>
      </c>
      <c r="Z785" s="3">
        <f t="shared" si="320"/>
        <v>0</v>
      </c>
      <c r="AA785" s="1" t="str">
        <f t="shared" si="321"/>
        <v>A+J=</v>
      </c>
      <c r="AB785" s="7">
        <f t="shared" si="343"/>
        <v>41200</v>
      </c>
      <c r="AC785" s="5"/>
      <c r="AD785" s="1"/>
      <c r="AE785" s="7"/>
      <c r="AF785" s="1"/>
      <c r="AG785" s="1"/>
      <c r="AH785" s="1"/>
      <c r="AI785" s="1"/>
      <c r="AJ785" s="4"/>
      <c r="AK785" s="1"/>
      <c r="AL785" s="1"/>
      <c r="AM785" s="1"/>
      <c r="AN785" s="1"/>
      <c r="AO785" s="1"/>
    </row>
    <row r="786" spans="1:41" x14ac:dyDescent="0.2">
      <c r="A786" s="118">
        <f t="shared" si="335"/>
        <v>40882</v>
      </c>
      <c r="B786" s="2">
        <f t="shared" si="325"/>
        <v>290456.36241191003</v>
      </c>
      <c r="C786" s="2">
        <f t="shared" si="336"/>
        <v>254747.97991262001</v>
      </c>
      <c r="D786" s="50">
        <f t="shared" si="337"/>
        <v>3369.28</v>
      </c>
      <c r="E786" s="3">
        <f>IF(K786=1,VLOOKUP(A785,[1]Plan1!$AQ$43:$AS$500,3),E785)</f>
        <v>3386.8</v>
      </c>
      <c r="F786" s="7">
        <f t="shared" si="338"/>
        <v>40869</v>
      </c>
      <c r="G786" s="8">
        <f t="shared" si="326"/>
        <v>5.1999240193749685E-3</v>
      </c>
      <c r="H786" s="7">
        <f t="shared" si="339"/>
        <v>40897</v>
      </c>
      <c r="I786" s="7">
        <f t="shared" si="327"/>
        <v>40897</v>
      </c>
      <c r="J786" s="1">
        <f t="shared" si="340"/>
        <v>21</v>
      </c>
      <c r="K786" s="1">
        <f t="shared" si="328"/>
        <v>10</v>
      </c>
      <c r="L786" s="2">
        <f t="shared" si="329"/>
        <v>1.0024727899999999</v>
      </c>
      <c r="M786" s="10">
        <f t="shared" si="323"/>
        <v>1.00430123</v>
      </c>
      <c r="N786" s="10">
        <f t="shared" si="319"/>
        <v>1.1284232248767756</v>
      </c>
      <c r="O786" s="2">
        <f t="shared" si="322"/>
        <v>1.1312135699999999</v>
      </c>
      <c r="P786" s="2">
        <f t="shared" si="330"/>
        <v>288174.37180724001</v>
      </c>
      <c r="Q786" s="9">
        <f t="shared" si="324"/>
        <v>0</v>
      </c>
      <c r="R786" s="4">
        <f t="shared" si="331"/>
        <v>0</v>
      </c>
      <c r="S786" s="59">
        <f t="shared" si="332"/>
        <v>0</v>
      </c>
      <c r="T786" s="8">
        <f t="shared" si="341"/>
        <v>6.8500000000000005E-2</v>
      </c>
      <c r="U786" s="9">
        <f t="shared" si="342"/>
        <v>30</v>
      </c>
      <c r="V786" s="9">
        <v>252</v>
      </c>
      <c r="W786" s="10">
        <f t="shared" si="333"/>
        <v>1.0079187839999999</v>
      </c>
      <c r="X786" s="2">
        <f t="shared" si="334"/>
        <v>2281.9906046699998</v>
      </c>
      <c r="Y786" s="2">
        <v>0</v>
      </c>
      <c r="Z786" s="3">
        <f t="shared" si="320"/>
        <v>0</v>
      </c>
      <c r="AA786" s="1" t="str">
        <f t="shared" si="321"/>
        <v>A+J=</v>
      </c>
      <c r="AB786" s="7">
        <f t="shared" si="343"/>
        <v>41200</v>
      </c>
      <c r="AC786" s="5"/>
      <c r="AD786" s="1"/>
      <c r="AE786" s="7"/>
      <c r="AF786" s="1"/>
      <c r="AG786" s="1"/>
      <c r="AH786" s="1"/>
      <c r="AI786" s="1"/>
      <c r="AJ786" s="4"/>
      <c r="AK786" s="1"/>
      <c r="AL786" s="1"/>
      <c r="AM786" s="1"/>
      <c r="AN786" s="1"/>
      <c r="AO786" s="1"/>
    </row>
    <row r="787" spans="1:41" x14ac:dyDescent="0.2">
      <c r="A787" s="118">
        <f t="shared" si="335"/>
        <v>40883</v>
      </c>
      <c r="B787" s="2">
        <f t="shared" si="325"/>
        <v>290604.50064500002</v>
      </c>
      <c r="C787" s="2">
        <f t="shared" si="336"/>
        <v>254747.97991262001</v>
      </c>
      <c r="D787" s="50">
        <f t="shared" si="337"/>
        <v>3369.28</v>
      </c>
      <c r="E787" s="3">
        <f>IF(K787=1,VLOOKUP(A786,[1]Plan1!$AQ$43:$AS$500,3),E786)</f>
        <v>3386.8</v>
      </c>
      <c r="F787" s="7">
        <f t="shared" si="338"/>
        <v>40869</v>
      </c>
      <c r="G787" s="8">
        <f t="shared" si="326"/>
        <v>5.1999240193749685E-3</v>
      </c>
      <c r="H787" s="7">
        <f t="shared" si="339"/>
        <v>40897</v>
      </c>
      <c r="I787" s="7">
        <f t="shared" si="327"/>
        <v>40897</v>
      </c>
      <c r="J787" s="1">
        <f t="shared" si="340"/>
        <v>21</v>
      </c>
      <c r="K787" s="1">
        <f t="shared" si="328"/>
        <v>11</v>
      </c>
      <c r="L787" s="2">
        <f t="shared" si="329"/>
        <v>1.0027204000000001</v>
      </c>
      <c r="M787" s="10">
        <f t="shared" si="323"/>
        <v>1.00430123</v>
      </c>
      <c r="N787" s="10">
        <f t="shared" si="319"/>
        <v>1.1284232248767756</v>
      </c>
      <c r="O787" s="2">
        <f t="shared" si="322"/>
        <v>1.13149298</v>
      </c>
      <c r="P787" s="2">
        <f t="shared" si="330"/>
        <v>288245.55094031</v>
      </c>
      <c r="Q787" s="9">
        <f t="shared" si="324"/>
        <v>0</v>
      </c>
      <c r="R787" s="4">
        <f t="shared" si="331"/>
        <v>0</v>
      </c>
      <c r="S787" s="59">
        <f t="shared" si="332"/>
        <v>0</v>
      </c>
      <c r="T787" s="8">
        <f t="shared" si="341"/>
        <v>6.8500000000000005E-2</v>
      </c>
      <c r="U787" s="9">
        <f t="shared" si="342"/>
        <v>31</v>
      </c>
      <c r="V787" s="9">
        <v>252</v>
      </c>
      <c r="W787" s="10">
        <f t="shared" si="333"/>
        <v>1.00818382</v>
      </c>
      <c r="X787" s="2">
        <f t="shared" si="334"/>
        <v>2358.9497046900001</v>
      </c>
      <c r="Y787" s="2">
        <v>0</v>
      </c>
      <c r="Z787" s="3">
        <f t="shared" si="320"/>
        <v>0</v>
      </c>
      <c r="AA787" s="1" t="str">
        <f t="shared" si="321"/>
        <v>A+J=</v>
      </c>
      <c r="AB787" s="7">
        <f t="shared" si="343"/>
        <v>41200</v>
      </c>
      <c r="AC787" s="5"/>
      <c r="AD787" s="1"/>
      <c r="AE787" s="7"/>
      <c r="AF787" s="1"/>
      <c r="AG787" s="1"/>
      <c r="AH787" s="1"/>
      <c r="AI787" s="1"/>
      <c r="AJ787" s="4"/>
      <c r="AK787" s="1"/>
      <c r="AL787" s="1"/>
      <c r="AM787" s="1"/>
      <c r="AN787" s="1"/>
      <c r="AO787" s="1"/>
    </row>
    <row r="788" spans="1:41" x14ac:dyDescent="0.2">
      <c r="A788" s="118">
        <f t="shared" si="335"/>
        <v>40884</v>
      </c>
      <c r="B788" s="2">
        <f t="shared" si="325"/>
        <v>290752.71763066004</v>
      </c>
      <c r="C788" s="2">
        <f t="shared" si="336"/>
        <v>254747.97991262001</v>
      </c>
      <c r="D788" s="50">
        <f t="shared" si="337"/>
        <v>3369.28</v>
      </c>
      <c r="E788" s="3">
        <f>IF(K788=1,VLOOKUP(A787,[1]Plan1!$AQ$43:$AS$500,3),E787)</f>
        <v>3386.8</v>
      </c>
      <c r="F788" s="7">
        <f t="shared" si="338"/>
        <v>40869</v>
      </c>
      <c r="G788" s="8">
        <f t="shared" si="326"/>
        <v>5.1999240193749685E-3</v>
      </c>
      <c r="H788" s="7">
        <f t="shared" si="339"/>
        <v>40897</v>
      </c>
      <c r="I788" s="7">
        <f t="shared" si="327"/>
        <v>40897</v>
      </c>
      <c r="J788" s="1">
        <f t="shared" si="340"/>
        <v>21</v>
      </c>
      <c r="K788" s="1">
        <f t="shared" si="328"/>
        <v>12</v>
      </c>
      <c r="L788" s="2">
        <f t="shared" si="329"/>
        <v>1.00296808</v>
      </c>
      <c r="M788" s="10">
        <f t="shared" si="323"/>
        <v>1.00430123</v>
      </c>
      <c r="N788" s="10">
        <f t="shared" si="319"/>
        <v>1.1284232248767756</v>
      </c>
      <c r="O788" s="2">
        <f t="shared" si="322"/>
        <v>1.13177247</v>
      </c>
      <c r="P788" s="2">
        <f t="shared" si="330"/>
        <v>288316.75045321003</v>
      </c>
      <c r="Q788" s="9">
        <f t="shared" si="324"/>
        <v>0</v>
      </c>
      <c r="R788" s="4">
        <f t="shared" si="331"/>
        <v>0</v>
      </c>
      <c r="S788" s="59">
        <f t="shared" si="332"/>
        <v>0</v>
      </c>
      <c r="T788" s="8">
        <f t="shared" si="341"/>
        <v>6.8500000000000005E-2</v>
      </c>
      <c r="U788" s="9">
        <f t="shared" si="342"/>
        <v>32</v>
      </c>
      <c r="V788" s="9">
        <v>252</v>
      </c>
      <c r="W788" s="10">
        <f t="shared" si="333"/>
        <v>1.0084489270000001</v>
      </c>
      <c r="X788" s="2">
        <f t="shared" si="334"/>
        <v>2435.9671774499998</v>
      </c>
      <c r="Y788" s="2">
        <v>0</v>
      </c>
      <c r="Z788" s="3">
        <f t="shared" si="320"/>
        <v>0</v>
      </c>
      <c r="AA788" s="1" t="str">
        <f t="shared" si="321"/>
        <v>A+J=</v>
      </c>
      <c r="AB788" s="7">
        <f t="shared" si="343"/>
        <v>41200</v>
      </c>
      <c r="AC788" s="5"/>
      <c r="AD788" s="1"/>
      <c r="AE788" s="7"/>
      <c r="AF788" s="1"/>
      <c r="AG788" s="1"/>
      <c r="AH788" s="1"/>
      <c r="AI788" s="1"/>
      <c r="AJ788" s="4"/>
      <c r="AK788" s="1"/>
      <c r="AL788" s="1"/>
      <c r="AM788" s="1"/>
      <c r="AN788" s="1"/>
      <c r="AO788" s="1"/>
    </row>
    <row r="789" spans="1:41" x14ac:dyDescent="0.2">
      <c r="A789" s="118">
        <f t="shared" si="335"/>
        <v>40885</v>
      </c>
      <c r="B789" s="2">
        <f t="shared" si="325"/>
        <v>290901.00511447003</v>
      </c>
      <c r="C789" s="2">
        <f t="shared" si="336"/>
        <v>254747.97991262001</v>
      </c>
      <c r="D789" s="50">
        <f t="shared" si="337"/>
        <v>3369.28</v>
      </c>
      <c r="E789" s="3">
        <f>IF(K789=1,VLOOKUP(A788,[1]Plan1!$AQ$43:$AS$500,3),E788)</f>
        <v>3386.8</v>
      </c>
      <c r="F789" s="7">
        <f t="shared" si="338"/>
        <v>40869</v>
      </c>
      <c r="G789" s="8">
        <f t="shared" si="326"/>
        <v>5.1999240193749685E-3</v>
      </c>
      <c r="H789" s="7">
        <f t="shared" si="339"/>
        <v>40897</v>
      </c>
      <c r="I789" s="7">
        <f t="shared" si="327"/>
        <v>40897</v>
      </c>
      <c r="J789" s="1">
        <f t="shared" si="340"/>
        <v>21</v>
      </c>
      <c r="K789" s="1">
        <f t="shared" si="328"/>
        <v>13</v>
      </c>
      <c r="L789" s="2">
        <f t="shared" si="329"/>
        <v>1.0032158099999999</v>
      </c>
      <c r="M789" s="10">
        <f t="shared" si="323"/>
        <v>1.00430123</v>
      </c>
      <c r="N789" s="10">
        <f t="shared" si="319"/>
        <v>1.1284232248767756</v>
      </c>
      <c r="O789" s="2">
        <f t="shared" si="322"/>
        <v>1.13205201</v>
      </c>
      <c r="P789" s="2">
        <f t="shared" si="330"/>
        <v>288387.96270352002</v>
      </c>
      <c r="Q789" s="9">
        <f t="shared" si="324"/>
        <v>0</v>
      </c>
      <c r="R789" s="4">
        <f t="shared" si="331"/>
        <v>0</v>
      </c>
      <c r="S789" s="59">
        <f t="shared" si="332"/>
        <v>0</v>
      </c>
      <c r="T789" s="8">
        <f t="shared" si="341"/>
        <v>6.8500000000000005E-2</v>
      </c>
      <c r="U789" s="9">
        <f t="shared" si="342"/>
        <v>33</v>
      </c>
      <c r="V789" s="9">
        <v>252</v>
      </c>
      <c r="W789" s="10">
        <f t="shared" si="333"/>
        <v>1.008714103</v>
      </c>
      <c r="X789" s="2">
        <f t="shared" si="334"/>
        <v>2513.04241095</v>
      </c>
      <c r="Y789" s="2">
        <v>0</v>
      </c>
      <c r="Z789" s="3">
        <f t="shared" si="320"/>
        <v>0</v>
      </c>
      <c r="AA789" s="1" t="str">
        <f t="shared" si="321"/>
        <v>A+J=</v>
      </c>
      <c r="AB789" s="7">
        <f t="shared" si="343"/>
        <v>41200</v>
      </c>
      <c r="AC789" s="5"/>
      <c r="AD789" s="1"/>
      <c r="AE789" s="7"/>
      <c r="AF789" s="1"/>
      <c r="AG789" s="1"/>
      <c r="AH789" s="1"/>
      <c r="AI789" s="1"/>
      <c r="AJ789" s="4"/>
      <c r="AK789" s="1"/>
      <c r="AL789" s="1"/>
      <c r="AM789" s="1"/>
      <c r="AN789" s="1"/>
      <c r="AO789" s="1"/>
    </row>
    <row r="790" spans="1:41" x14ac:dyDescent="0.2">
      <c r="A790" s="118">
        <f t="shared" si="335"/>
        <v>40886</v>
      </c>
      <c r="B790" s="2">
        <f t="shared" si="325"/>
        <v>291049.37369117001</v>
      </c>
      <c r="C790" s="2">
        <f t="shared" si="336"/>
        <v>254747.97991262001</v>
      </c>
      <c r="D790" s="50">
        <f t="shared" si="337"/>
        <v>3369.28</v>
      </c>
      <c r="E790" s="3">
        <f>IF(K790=1,VLOOKUP(A789,[1]Plan1!$AQ$43:$AS$500,3),E789)</f>
        <v>3386.8</v>
      </c>
      <c r="F790" s="7">
        <f t="shared" si="338"/>
        <v>40869</v>
      </c>
      <c r="G790" s="8">
        <f t="shared" si="326"/>
        <v>5.1999240193749685E-3</v>
      </c>
      <c r="H790" s="7">
        <f t="shared" si="339"/>
        <v>40897</v>
      </c>
      <c r="I790" s="7">
        <f t="shared" si="327"/>
        <v>40897</v>
      </c>
      <c r="J790" s="1">
        <f t="shared" si="340"/>
        <v>21</v>
      </c>
      <c r="K790" s="1">
        <f t="shared" si="328"/>
        <v>14</v>
      </c>
      <c r="L790" s="2">
        <f t="shared" si="329"/>
        <v>1.0034636100000001</v>
      </c>
      <c r="M790" s="10">
        <f t="shared" si="323"/>
        <v>1.00430123</v>
      </c>
      <c r="N790" s="10">
        <f t="shared" si="319"/>
        <v>1.1284232248767756</v>
      </c>
      <c r="O790" s="2">
        <f t="shared" si="322"/>
        <v>1.1323316400000001</v>
      </c>
      <c r="P790" s="2">
        <f t="shared" si="330"/>
        <v>288459.19788113999</v>
      </c>
      <c r="Q790" s="9">
        <f t="shared" si="324"/>
        <v>0</v>
      </c>
      <c r="R790" s="4">
        <f t="shared" si="331"/>
        <v>0</v>
      </c>
      <c r="S790" s="59">
        <f t="shared" si="332"/>
        <v>0</v>
      </c>
      <c r="T790" s="8">
        <f t="shared" si="341"/>
        <v>6.8500000000000005E-2</v>
      </c>
      <c r="U790" s="9">
        <f t="shared" si="342"/>
        <v>34</v>
      </c>
      <c r="V790" s="9">
        <v>252</v>
      </c>
      <c r="W790" s="10">
        <f t="shared" si="333"/>
        <v>1.0089793490000001</v>
      </c>
      <c r="X790" s="2">
        <f t="shared" si="334"/>
        <v>2590.1758100299999</v>
      </c>
      <c r="Y790" s="2">
        <v>0</v>
      </c>
      <c r="Z790" s="3">
        <f t="shared" si="320"/>
        <v>0</v>
      </c>
      <c r="AA790" s="1" t="str">
        <f t="shared" si="321"/>
        <v>A+J=</v>
      </c>
      <c r="AB790" s="7">
        <f t="shared" si="343"/>
        <v>41200</v>
      </c>
      <c r="AC790" s="5"/>
      <c r="AD790" s="1"/>
      <c r="AE790" s="7"/>
      <c r="AF790" s="1"/>
      <c r="AG790" s="1"/>
      <c r="AH790" s="1"/>
      <c r="AI790" s="1"/>
      <c r="AJ790" s="4"/>
      <c r="AK790" s="1"/>
      <c r="AL790" s="1"/>
      <c r="AM790" s="1"/>
      <c r="AN790" s="1"/>
      <c r="AO790" s="1"/>
    </row>
    <row r="791" spans="1:41" x14ac:dyDescent="0.2">
      <c r="A791" s="118">
        <f t="shared" si="335"/>
        <v>40887</v>
      </c>
      <c r="B791" s="2">
        <f t="shared" si="325"/>
        <v>291197.81539234001</v>
      </c>
      <c r="C791" s="2">
        <f t="shared" si="336"/>
        <v>254747.97991262001</v>
      </c>
      <c r="D791" s="50">
        <f t="shared" si="337"/>
        <v>3369.28</v>
      </c>
      <c r="E791" s="3">
        <f>IF(K791=1,VLOOKUP(A790,[1]Plan1!$AQ$43:$AS$500,3),E790)</f>
        <v>3386.8</v>
      </c>
      <c r="F791" s="7">
        <f t="shared" si="338"/>
        <v>40869</v>
      </c>
      <c r="G791" s="8">
        <f t="shared" si="326"/>
        <v>5.1999240193749685E-3</v>
      </c>
      <c r="H791" s="7">
        <f t="shared" si="339"/>
        <v>40897</v>
      </c>
      <c r="I791" s="7">
        <f t="shared" si="327"/>
        <v>40897</v>
      </c>
      <c r="J791" s="1">
        <f t="shared" si="340"/>
        <v>21</v>
      </c>
      <c r="K791" s="1">
        <f t="shared" si="328"/>
        <v>15</v>
      </c>
      <c r="L791" s="2">
        <f t="shared" si="329"/>
        <v>1.0037114700000001</v>
      </c>
      <c r="M791" s="10">
        <f t="shared" si="323"/>
        <v>1.00430123</v>
      </c>
      <c r="N791" s="10">
        <f t="shared" si="319"/>
        <v>1.1284232248767756</v>
      </c>
      <c r="O791" s="2">
        <f t="shared" si="322"/>
        <v>1.13261133</v>
      </c>
      <c r="P791" s="2">
        <f t="shared" si="330"/>
        <v>288530.44834364002</v>
      </c>
      <c r="Q791" s="9">
        <f t="shared" si="324"/>
        <v>0</v>
      </c>
      <c r="R791" s="4">
        <f t="shared" si="331"/>
        <v>0</v>
      </c>
      <c r="S791" s="59">
        <f t="shared" si="332"/>
        <v>0</v>
      </c>
      <c r="T791" s="8">
        <f t="shared" si="341"/>
        <v>6.8500000000000005E-2</v>
      </c>
      <c r="U791" s="9">
        <f t="shared" si="342"/>
        <v>35</v>
      </c>
      <c r="V791" s="9">
        <v>252</v>
      </c>
      <c r="W791" s="10">
        <f t="shared" si="333"/>
        <v>1.0092446639999999</v>
      </c>
      <c r="X791" s="2">
        <f t="shared" si="334"/>
        <v>2667.3670486999999</v>
      </c>
      <c r="Y791" s="2">
        <v>0</v>
      </c>
      <c r="Z791" s="3">
        <f t="shared" si="320"/>
        <v>0</v>
      </c>
      <c r="AA791" s="1" t="str">
        <f t="shared" si="321"/>
        <v>A+J=</v>
      </c>
      <c r="AB791" s="7">
        <f t="shared" si="343"/>
        <v>41200</v>
      </c>
      <c r="AC791" s="5"/>
      <c r="AD791" s="1"/>
      <c r="AE791" s="7"/>
      <c r="AF791" s="1"/>
      <c r="AG791" s="1"/>
      <c r="AH791" s="1"/>
      <c r="AI791" s="1"/>
      <c r="AJ791" s="4"/>
      <c r="AK791" s="1"/>
      <c r="AL791" s="1"/>
      <c r="AM791" s="1"/>
      <c r="AN791" s="1"/>
      <c r="AO791" s="1"/>
    </row>
    <row r="792" spans="1:41" x14ac:dyDescent="0.2">
      <c r="A792" s="118">
        <f t="shared" si="335"/>
        <v>40888</v>
      </c>
      <c r="B792" s="2">
        <f t="shared" si="325"/>
        <v>291197.81539234001</v>
      </c>
      <c r="C792" s="2">
        <f t="shared" si="336"/>
        <v>254747.97991262001</v>
      </c>
      <c r="D792" s="50">
        <f t="shared" si="337"/>
        <v>3369.28</v>
      </c>
      <c r="E792" s="3">
        <f>IF(K792=1,VLOOKUP(A791,[1]Plan1!$AQ$43:$AS$500,3),E791)</f>
        <v>3386.8</v>
      </c>
      <c r="F792" s="7">
        <f t="shared" si="338"/>
        <v>40869</v>
      </c>
      <c r="G792" s="8">
        <f t="shared" si="326"/>
        <v>5.1999240193749685E-3</v>
      </c>
      <c r="H792" s="7">
        <f t="shared" si="339"/>
        <v>40897</v>
      </c>
      <c r="I792" s="7">
        <f t="shared" si="327"/>
        <v>40897</v>
      </c>
      <c r="J792" s="1">
        <f t="shared" si="340"/>
        <v>21</v>
      </c>
      <c r="K792" s="1">
        <f t="shared" si="328"/>
        <v>15</v>
      </c>
      <c r="L792" s="2">
        <f t="shared" si="329"/>
        <v>1.0037114700000001</v>
      </c>
      <c r="M792" s="10">
        <f t="shared" si="323"/>
        <v>1.00430123</v>
      </c>
      <c r="N792" s="10">
        <f t="shared" si="319"/>
        <v>1.1284232248767756</v>
      </c>
      <c r="O792" s="2">
        <f t="shared" si="322"/>
        <v>1.13261133</v>
      </c>
      <c r="P792" s="2">
        <f t="shared" si="330"/>
        <v>288530.44834364002</v>
      </c>
      <c r="Q792" s="9">
        <f t="shared" si="324"/>
        <v>0</v>
      </c>
      <c r="R792" s="4">
        <f t="shared" si="331"/>
        <v>0</v>
      </c>
      <c r="S792" s="59">
        <f t="shared" si="332"/>
        <v>0</v>
      </c>
      <c r="T792" s="8">
        <f t="shared" si="341"/>
        <v>6.8500000000000005E-2</v>
      </c>
      <c r="U792" s="9">
        <f t="shared" si="342"/>
        <v>35</v>
      </c>
      <c r="V792" s="9">
        <v>252</v>
      </c>
      <c r="W792" s="10">
        <f t="shared" si="333"/>
        <v>1.0092446639999999</v>
      </c>
      <c r="X792" s="2">
        <f t="shared" si="334"/>
        <v>2667.3670486999999</v>
      </c>
      <c r="Y792" s="2">
        <v>0</v>
      </c>
      <c r="Z792" s="3">
        <f t="shared" si="320"/>
        <v>0</v>
      </c>
      <c r="AA792" s="1" t="str">
        <f t="shared" si="321"/>
        <v>A+J=</v>
      </c>
      <c r="AB792" s="7">
        <f t="shared" si="343"/>
        <v>41200</v>
      </c>
      <c r="AC792" s="5"/>
      <c r="AD792" s="1"/>
      <c r="AE792" s="7"/>
      <c r="AF792" s="1"/>
      <c r="AG792" s="1"/>
      <c r="AH792" s="1"/>
      <c r="AI792" s="1"/>
      <c r="AJ792" s="4"/>
      <c r="AK792" s="1"/>
      <c r="AL792" s="1"/>
      <c r="AM792" s="1"/>
      <c r="AN792" s="1"/>
      <c r="AO792" s="1"/>
    </row>
    <row r="793" spans="1:41" x14ac:dyDescent="0.2">
      <c r="A793" s="118">
        <f t="shared" si="335"/>
        <v>40889</v>
      </c>
      <c r="B793" s="2">
        <f t="shared" si="325"/>
        <v>291197.81539234001</v>
      </c>
      <c r="C793" s="2">
        <f t="shared" si="336"/>
        <v>254747.97991262001</v>
      </c>
      <c r="D793" s="50">
        <f t="shared" si="337"/>
        <v>3369.28</v>
      </c>
      <c r="E793" s="3">
        <f>IF(K793=1,VLOOKUP(A792,[1]Plan1!$AQ$43:$AS$500,3),E792)</f>
        <v>3386.8</v>
      </c>
      <c r="F793" s="7">
        <f t="shared" si="338"/>
        <v>40869</v>
      </c>
      <c r="G793" s="8">
        <f t="shared" si="326"/>
        <v>5.1999240193749685E-3</v>
      </c>
      <c r="H793" s="7">
        <f t="shared" si="339"/>
        <v>40897</v>
      </c>
      <c r="I793" s="7">
        <f t="shared" si="327"/>
        <v>40897</v>
      </c>
      <c r="J793" s="1">
        <f t="shared" si="340"/>
        <v>21</v>
      </c>
      <c r="K793" s="1">
        <f t="shared" si="328"/>
        <v>15</v>
      </c>
      <c r="L793" s="2">
        <f t="shared" si="329"/>
        <v>1.0037114700000001</v>
      </c>
      <c r="M793" s="10">
        <f t="shared" si="323"/>
        <v>1.00430123</v>
      </c>
      <c r="N793" s="10">
        <f t="shared" si="319"/>
        <v>1.1284232248767756</v>
      </c>
      <c r="O793" s="2">
        <f t="shared" si="322"/>
        <v>1.13261133</v>
      </c>
      <c r="P793" s="2">
        <f t="shared" si="330"/>
        <v>288530.44834364002</v>
      </c>
      <c r="Q793" s="9">
        <f t="shared" si="324"/>
        <v>0</v>
      </c>
      <c r="R793" s="4">
        <f t="shared" si="331"/>
        <v>0</v>
      </c>
      <c r="S793" s="59">
        <f t="shared" si="332"/>
        <v>0</v>
      </c>
      <c r="T793" s="8">
        <f t="shared" si="341"/>
        <v>6.8500000000000005E-2</v>
      </c>
      <c r="U793" s="9">
        <f t="shared" si="342"/>
        <v>35</v>
      </c>
      <c r="V793" s="9">
        <v>252</v>
      </c>
      <c r="W793" s="10">
        <f t="shared" si="333"/>
        <v>1.0092446639999999</v>
      </c>
      <c r="X793" s="2">
        <f t="shared" si="334"/>
        <v>2667.3670486999999</v>
      </c>
      <c r="Y793" s="2">
        <v>0</v>
      </c>
      <c r="Z793" s="3">
        <f t="shared" si="320"/>
        <v>0</v>
      </c>
      <c r="AA793" s="1" t="str">
        <f t="shared" si="321"/>
        <v>A+J=</v>
      </c>
      <c r="AB793" s="7">
        <f t="shared" si="343"/>
        <v>41200</v>
      </c>
      <c r="AC793" s="5"/>
      <c r="AD793" s="1"/>
      <c r="AE793" s="7"/>
      <c r="AF793" s="1"/>
      <c r="AG793" s="1"/>
      <c r="AH793" s="1"/>
      <c r="AI793" s="1"/>
      <c r="AJ793" s="4"/>
      <c r="AK793" s="1"/>
      <c r="AL793" s="1"/>
      <c r="AM793" s="1"/>
      <c r="AN793" s="1"/>
      <c r="AO793" s="1"/>
    </row>
    <row r="794" spans="1:41" x14ac:dyDescent="0.2">
      <c r="A794" s="118">
        <f t="shared" si="335"/>
        <v>40890</v>
      </c>
      <c r="B794" s="2">
        <f t="shared" si="325"/>
        <v>291346.33310520998</v>
      </c>
      <c r="C794" s="2">
        <f t="shared" si="336"/>
        <v>254747.97991262001</v>
      </c>
      <c r="D794" s="50">
        <f t="shared" si="337"/>
        <v>3369.28</v>
      </c>
      <c r="E794" s="3">
        <f>IF(K794=1,VLOOKUP(A793,[1]Plan1!$AQ$43:$AS$500,3),E793)</f>
        <v>3386.8</v>
      </c>
      <c r="F794" s="7">
        <f t="shared" si="338"/>
        <v>40869</v>
      </c>
      <c r="G794" s="8">
        <f t="shared" si="326"/>
        <v>5.1999240193749685E-3</v>
      </c>
      <c r="H794" s="7">
        <f t="shared" si="339"/>
        <v>40897</v>
      </c>
      <c r="I794" s="7">
        <f t="shared" si="327"/>
        <v>40897</v>
      </c>
      <c r="J794" s="1">
        <f t="shared" si="340"/>
        <v>21</v>
      </c>
      <c r="K794" s="1">
        <f t="shared" si="328"/>
        <v>16</v>
      </c>
      <c r="L794" s="2">
        <f t="shared" si="329"/>
        <v>1.0039593899999999</v>
      </c>
      <c r="M794" s="10">
        <f t="shared" si="323"/>
        <v>1.00430123</v>
      </c>
      <c r="N794" s="10">
        <f t="shared" si="319"/>
        <v>1.1284232248767756</v>
      </c>
      <c r="O794" s="2">
        <f t="shared" si="322"/>
        <v>1.13289109</v>
      </c>
      <c r="P794" s="2">
        <f t="shared" si="330"/>
        <v>288601.71663849999</v>
      </c>
      <c r="Q794" s="9">
        <f t="shared" si="324"/>
        <v>0</v>
      </c>
      <c r="R794" s="4">
        <f t="shared" si="331"/>
        <v>0</v>
      </c>
      <c r="S794" s="59">
        <f t="shared" si="332"/>
        <v>0</v>
      </c>
      <c r="T794" s="8">
        <f t="shared" si="341"/>
        <v>6.8500000000000005E-2</v>
      </c>
      <c r="U794" s="9">
        <f t="shared" si="342"/>
        <v>36</v>
      </c>
      <c r="V794" s="9">
        <v>252</v>
      </c>
      <c r="W794" s="10">
        <f t="shared" si="333"/>
        <v>1.009510049</v>
      </c>
      <c r="X794" s="2">
        <f t="shared" si="334"/>
        <v>2744.6164667100002</v>
      </c>
      <c r="Y794" s="2">
        <v>0</v>
      </c>
      <c r="Z794" s="3">
        <f t="shared" si="320"/>
        <v>0</v>
      </c>
      <c r="AA794" s="1" t="str">
        <f t="shared" si="321"/>
        <v>A+J=</v>
      </c>
      <c r="AB794" s="7">
        <f t="shared" si="343"/>
        <v>41200</v>
      </c>
      <c r="AC794" s="5"/>
      <c r="AD794" s="1"/>
      <c r="AE794" s="7"/>
      <c r="AF794" s="1"/>
      <c r="AG794" s="1"/>
      <c r="AH794" s="1"/>
      <c r="AI794" s="1"/>
      <c r="AJ794" s="4"/>
      <c r="AK794" s="1"/>
      <c r="AL794" s="1"/>
      <c r="AM794" s="1"/>
      <c r="AN794" s="1"/>
      <c r="AO794" s="1"/>
    </row>
    <row r="795" spans="1:41" x14ac:dyDescent="0.2">
      <c r="A795" s="118">
        <f t="shared" si="335"/>
        <v>40891</v>
      </c>
      <c r="B795" s="2">
        <f t="shared" si="325"/>
        <v>291494.92972000001</v>
      </c>
      <c r="C795" s="2">
        <f t="shared" si="336"/>
        <v>254747.97991262001</v>
      </c>
      <c r="D795" s="50">
        <f t="shared" si="337"/>
        <v>3369.28</v>
      </c>
      <c r="E795" s="3">
        <f>IF(K795=1,VLOOKUP(A794,[1]Plan1!$AQ$43:$AS$500,3),E794)</f>
        <v>3386.8</v>
      </c>
      <c r="F795" s="7">
        <f t="shared" si="338"/>
        <v>40869</v>
      </c>
      <c r="G795" s="8">
        <f t="shared" si="326"/>
        <v>5.1999240193749685E-3</v>
      </c>
      <c r="H795" s="7">
        <f t="shared" si="339"/>
        <v>40897</v>
      </c>
      <c r="I795" s="7">
        <f t="shared" si="327"/>
        <v>40897</v>
      </c>
      <c r="J795" s="1">
        <f t="shared" si="340"/>
        <v>21</v>
      </c>
      <c r="K795" s="1">
        <f t="shared" si="328"/>
        <v>17</v>
      </c>
      <c r="L795" s="2">
        <f t="shared" si="329"/>
        <v>1.00420738</v>
      </c>
      <c r="M795" s="10">
        <f t="shared" si="323"/>
        <v>1.00430123</v>
      </c>
      <c r="N795" s="10">
        <f t="shared" si="319"/>
        <v>1.1284232248767756</v>
      </c>
      <c r="O795" s="2">
        <f t="shared" si="322"/>
        <v>1.1331709299999999</v>
      </c>
      <c r="P795" s="2">
        <f t="shared" si="330"/>
        <v>288673.0053132</v>
      </c>
      <c r="Q795" s="9">
        <f t="shared" si="324"/>
        <v>0</v>
      </c>
      <c r="R795" s="4">
        <f t="shared" si="331"/>
        <v>0</v>
      </c>
      <c r="S795" s="59">
        <f t="shared" si="332"/>
        <v>0</v>
      </c>
      <c r="T795" s="8">
        <f t="shared" si="341"/>
        <v>6.8500000000000005E-2</v>
      </c>
      <c r="U795" s="9">
        <f t="shared" si="342"/>
        <v>37</v>
      </c>
      <c r="V795" s="9">
        <v>252</v>
      </c>
      <c r="W795" s="10">
        <f t="shared" si="333"/>
        <v>1.0097755049999999</v>
      </c>
      <c r="X795" s="2">
        <f t="shared" si="334"/>
        <v>2821.9244067999998</v>
      </c>
      <c r="Y795" s="2">
        <v>0</v>
      </c>
      <c r="Z795" s="3">
        <f t="shared" si="320"/>
        <v>0</v>
      </c>
      <c r="AA795" s="1" t="str">
        <f t="shared" si="321"/>
        <v>A+J=</v>
      </c>
      <c r="AB795" s="7">
        <f t="shared" si="343"/>
        <v>41200</v>
      </c>
      <c r="AC795" s="5"/>
      <c r="AD795" s="1"/>
      <c r="AE795" s="7"/>
      <c r="AF795" s="1"/>
      <c r="AG795" s="1"/>
      <c r="AH795" s="1"/>
      <c r="AI795" s="1"/>
      <c r="AJ795" s="4"/>
      <c r="AK795" s="1"/>
      <c r="AL795" s="1"/>
      <c r="AM795" s="1"/>
      <c r="AN795" s="1"/>
      <c r="AO795" s="1"/>
    </row>
    <row r="796" spans="1:41" x14ac:dyDescent="0.2">
      <c r="A796" s="118">
        <f t="shared" si="335"/>
        <v>40892</v>
      </c>
      <c r="B796" s="2">
        <f t="shared" si="325"/>
        <v>291643.59668270999</v>
      </c>
      <c r="C796" s="2">
        <f t="shared" si="336"/>
        <v>254747.97991262001</v>
      </c>
      <c r="D796" s="50">
        <f t="shared" si="337"/>
        <v>3369.28</v>
      </c>
      <c r="E796" s="3">
        <f>IF(K796=1,VLOOKUP(A795,[1]Plan1!$AQ$43:$AS$500,3),E795)</f>
        <v>3386.8</v>
      </c>
      <c r="F796" s="7">
        <f t="shared" si="338"/>
        <v>40869</v>
      </c>
      <c r="G796" s="8">
        <f t="shared" si="326"/>
        <v>5.1999240193749685E-3</v>
      </c>
      <c r="H796" s="7">
        <f t="shared" si="339"/>
        <v>40927</v>
      </c>
      <c r="I796" s="7">
        <f t="shared" si="327"/>
        <v>40897</v>
      </c>
      <c r="J796" s="1">
        <f t="shared" si="340"/>
        <v>21</v>
      </c>
      <c r="K796" s="1">
        <f t="shared" si="328"/>
        <v>18</v>
      </c>
      <c r="L796" s="2">
        <f t="shared" si="329"/>
        <v>1.00445542</v>
      </c>
      <c r="M796" s="10">
        <f t="shared" si="323"/>
        <v>1.00430123</v>
      </c>
      <c r="N796" s="10">
        <f t="shared" si="319"/>
        <v>1.1284232248767756</v>
      </c>
      <c r="O796" s="2">
        <f t="shared" si="322"/>
        <v>1.13345082</v>
      </c>
      <c r="P796" s="2">
        <f t="shared" si="330"/>
        <v>288744.30672529998</v>
      </c>
      <c r="Q796" s="9">
        <f t="shared" si="324"/>
        <v>0</v>
      </c>
      <c r="R796" s="4">
        <f t="shared" si="331"/>
        <v>0</v>
      </c>
      <c r="S796" s="59">
        <f t="shared" si="332"/>
        <v>0</v>
      </c>
      <c r="T796" s="8">
        <f t="shared" si="341"/>
        <v>6.8500000000000005E-2</v>
      </c>
      <c r="U796" s="9">
        <f t="shared" si="342"/>
        <v>38</v>
      </c>
      <c r="V796" s="9">
        <v>252</v>
      </c>
      <c r="W796" s="10">
        <f t="shared" si="333"/>
        <v>1.0100410289999999</v>
      </c>
      <c r="X796" s="2">
        <f t="shared" si="334"/>
        <v>2899.2899574100002</v>
      </c>
      <c r="Y796" s="2">
        <v>0</v>
      </c>
      <c r="Z796" s="3">
        <f t="shared" si="320"/>
        <v>0</v>
      </c>
      <c r="AA796" s="1" t="str">
        <f t="shared" si="321"/>
        <v>A+J=</v>
      </c>
      <c r="AB796" s="7">
        <f t="shared" si="343"/>
        <v>41200</v>
      </c>
      <c r="AC796" s="5"/>
      <c r="AD796" s="1"/>
      <c r="AE796" s="7"/>
      <c r="AF796" s="1"/>
      <c r="AG796" s="1"/>
      <c r="AH796" s="1"/>
      <c r="AI796" s="1"/>
      <c r="AJ796" s="4"/>
      <c r="AK796" s="1"/>
      <c r="AL796" s="1"/>
      <c r="AM796" s="1"/>
      <c r="AN796" s="1"/>
      <c r="AO796" s="1"/>
    </row>
    <row r="797" spans="1:41" x14ac:dyDescent="0.2">
      <c r="A797" s="118">
        <f t="shared" si="335"/>
        <v>40893</v>
      </c>
      <c r="B797" s="2">
        <f t="shared" si="325"/>
        <v>291792.34260567999</v>
      </c>
      <c r="C797" s="2">
        <f t="shared" si="336"/>
        <v>254747.97991262001</v>
      </c>
      <c r="D797" s="50">
        <f t="shared" si="337"/>
        <v>3369.28</v>
      </c>
      <c r="E797" s="3">
        <f>IF(K797=1,VLOOKUP(A796,[1]Plan1!$AQ$43:$AS$500,3),E796)</f>
        <v>3386.8</v>
      </c>
      <c r="F797" s="7">
        <f t="shared" si="338"/>
        <v>40869</v>
      </c>
      <c r="G797" s="8">
        <f t="shared" si="326"/>
        <v>5.1999240193749685E-3</v>
      </c>
      <c r="H797" s="7">
        <f t="shared" si="339"/>
        <v>40927</v>
      </c>
      <c r="I797" s="7">
        <f t="shared" si="327"/>
        <v>40897</v>
      </c>
      <c r="J797" s="1">
        <f t="shared" si="340"/>
        <v>21</v>
      </c>
      <c r="K797" s="1">
        <f t="shared" si="328"/>
        <v>19</v>
      </c>
      <c r="L797" s="2">
        <f t="shared" si="329"/>
        <v>1.00470353</v>
      </c>
      <c r="M797" s="10">
        <f t="shared" si="323"/>
        <v>1.00430123</v>
      </c>
      <c r="N797" s="10">
        <f t="shared" si="319"/>
        <v>1.1284232248767756</v>
      </c>
      <c r="O797" s="2">
        <f t="shared" si="322"/>
        <v>1.13373079</v>
      </c>
      <c r="P797" s="2">
        <f t="shared" si="330"/>
        <v>288815.62851722998</v>
      </c>
      <c r="Q797" s="9">
        <f t="shared" si="324"/>
        <v>0</v>
      </c>
      <c r="R797" s="4">
        <f t="shared" si="331"/>
        <v>0</v>
      </c>
      <c r="S797" s="59">
        <f t="shared" si="332"/>
        <v>0</v>
      </c>
      <c r="T797" s="8">
        <f t="shared" si="341"/>
        <v>6.8500000000000005E-2</v>
      </c>
      <c r="U797" s="9">
        <f t="shared" si="342"/>
        <v>39</v>
      </c>
      <c r="V797" s="9">
        <v>252</v>
      </c>
      <c r="W797" s="10">
        <f t="shared" si="333"/>
        <v>1.010306624</v>
      </c>
      <c r="X797" s="2">
        <f t="shared" si="334"/>
        <v>2976.71408845</v>
      </c>
      <c r="Y797" s="2">
        <v>0</v>
      </c>
      <c r="Z797" s="3">
        <f t="shared" si="320"/>
        <v>0</v>
      </c>
      <c r="AA797" s="1" t="str">
        <f t="shared" si="321"/>
        <v>A+J=</v>
      </c>
      <c r="AB797" s="7">
        <f t="shared" si="343"/>
        <v>41200</v>
      </c>
      <c r="AC797" s="5"/>
      <c r="AD797" s="1"/>
      <c r="AE797" s="7"/>
      <c r="AF797" s="1"/>
      <c r="AG797" s="1"/>
      <c r="AH797" s="1"/>
      <c r="AI797" s="1"/>
      <c r="AJ797" s="4"/>
      <c r="AK797" s="1"/>
      <c r="AL797" s="1"/>
      <c r="AM797" s="1"/>
      <c r="AN797" s="1"/>
      <c r="AO797" s="1"/>
    </row>
    <row r="798" spans="1:41" x14ac:dyDescent="0.2">
      <c r="A798" s="118">
        <f t="shared" si="335"/>
        <v>40894</v>
      </c>
      <c r="B798" s="2">
        <f t="shared" si="325"/>
        <v>291941.16208263999</v>
      </c>
      <c r="C798" s="2">
        <f t="shared" si="336"/>
        <v>254747.97991262001</v>
      </c>
      <c r="D798" s="50">
        <f t="shared" si="337"/>
        <v>3369.28</v>
      </c>
      <c r="E798" s="3">
        <f>IF(K798=1,VLOOKUP(A797,[1]Plan1!$AQ$43:$AS$500,3),E797)</f>
        <v>3386.8</v>
      </c>
      <c r="F798" s="7">
        <f t="shared" si="338"/>
        <v>40869</v>
      </c>
      <c r="G798" s="8">
        <f t="shared" si="326"/>
        <v>5.1999240193749685E-3</v>
      </c>
      <c r="H798" s="7">
        <f t="shared" si="339"/>
        <v>40927</v>
      </c>
      <c r="I798" s="7">
        <f t="shared" si="327"/>
        <v>40897</v>
      </c>
      <c r="J798" s="1">
        <f t="shared" si="340"/>
        <v>21</v>
      </c>
      <c r="K798" s="1">
        <f t="shared" si="328"/>
        <v>20</v>
      </c>
      <c r="L798" s="2">
        <f t="shared" si="329"/>
        <v>1.00495169</v>
      </c>
      <c r="M798" s="10">
        <f t="shared" si="323"/>
        <v>1.00430123</v>
      </c>
      <c r="N798" s="10">
        <f t="shared" si="319"/>
        <v>1.1284232248767756</v>
      </c>
      <c r="O798" s="2">
        <f t="shared" si="322"/>
        <v>1.1340108200000001</v>
      </c>
      <c r="P798" s="2">
        <f t="shared" si="330"/>
        <v>288886.96559405001</v>
      </c>
      <c r="Q798" s="9">
        <f t="shared" si="324"/>
        <v>0</v>
      </c>
      <c r="R798" s="4">
        <f t="shared" si="331"/>
        <v>0</v>
      </c>
      <c r="S798" s="59">
        <f t="shared" si="332"/>
        <v>0</v>
      </c>
      <c r="T798" s="8">
        <f t="shared" si="341"/>
        <v>6.8500000000000005E-2</v>
      </c>
      <c r="U798" s="9">
        <f t="shared" si="342"/>
        <v>40</v>
      </c>
      <c r="V798" s="9">
        <v>252</v>
      </c>
      <c r="W798" s="10">
        <f t="shared" si="333"/>
        <v>1.010572289</v>
      </c>
      <c r="X798" s="2">
        <f t="shared" si="334"/>
        <v>3054.1964885900002</v>
      </c>
      <c r="Y798" s="2">
        <v>0</v>
      </c>
      <c r="Z798" s="3">
        <f t="shared" si="320"/>
        <v>0</v>
      </c>
      <c r="AA798" s="1" t="str">
        <f t="shared" si="321"/>
        <v>A+J=</v>
      </c>
      <c r="AB798" s="7">
        <f t="shared" si="343"/>
        <v>41200</v>
      </c>
      <c r="AC798" s="5"/>
      <c r="AD798" s="1"/>
      <c r="AE798" s="7"/>
      <c r="AF798" s="1"/>
      <c r="AG798" s="1"/>
      <c r="AH798" s="1"/>
      <c r="AI798" s="1"/>
      <c r="AJ798" s="4"/>
      <c r="AK798" s="1"/>
      <c r="AL798" s="1"/>
      <c r="AM798" s="1"/>
      <c r="AN798" s="1"/>
      <c r="AO798" s="1"/>
    </row>
    <row r="799" spans="1:41" x14ac:dyDescent="0.2">
      <c r="A799" s="118">
        <f t="shared" si="335"/>
        <v>40895</v>
      </c>
      <c r="B799" s="2">
        <f t="shared" si="325"/>
        <v>291941.16208263999</v>
      </c>
      <c r="C799" s="2">
        <f t="shared" si="336"/>
        <v>254747.97991262001</v>
      </c>
      <c r="D799" s="50">
        <f t="shared" si="337"/>
        <v>3369.28</v>
      </c>
      <c r="E799" s="3">
        <f>IF(K799=1,VLOOKUP(A798,[1]Plan1!$AQ$43:$AS$500,3),E798)</f>
        <v>3386.8</v>
      </c>
      <c r="F799" s="7">
        <f t="shared" si="338"/>
        <v>40869</v>
      </c>
      <c r="G799" s="8">
        <f t="shared" si="326"/>
        <v>5.1999240193749685E-3</v>
      </c>
      <c r="H799" s="7">
        <f t="shared" si="339"/>
        <v>40927</v>
      </c>
      <c r="I799" s="7">
        <f t="shared" si="327"/>
        <v>40897</v>
      </c>
      <c r="J799" s="1">
        <f t="shared" si="340"/>
        <v>21</v>
      </c>
      <c r="K799" s="1">
        <f t="shared" si="328"/>
        <v>20</v>
      </c>
      <c r="L799" s="2">
        <f t="shared" si="329"/>
        <v>1.00495169</v>
      </c>
      <c r="M799" s="10">
        <f t="shared" si="323"/>
        <v>1.00430123</v>
      </c>
      <c r="N799" s="10">
        <f t="shared" ref="N799:N862" si="344">IF(I799&gt;I798,N798*M799,N798)</f>
        <v>1.1284232248767756</v>
      </c>
      <c r="O799" s="2">
        <f t="shared" si="322"/>
        <v>1.1340108200000001</v>
      </c>
      <c r="P799" s="2">
        <f t="shared" si="330"/>
        <v>288886.96559405001</v>
      </c>
      <c r="Q799" s="9">
        <f t="shared" si="324"/>
        <v>0</v>
      </c>
      <c r="R799" s="4">
        <f t="shared" si="331"/>
        <v>0</v>
      </c>
      <c r="S799" s="59">
        <f t="shared" si="332"/>
        <v>0</v>
      </c>
      <c r="T799" s="8">
        <f t="shared" si="341"/>
        <v>6.8500000000000005E-2</v>
      </c>
      <c r="U799" s="9">
        <f t="shared" si="342"/>
        <v>40</v>
      </c>
      <c r="V799" s="9">
        <v>252</v>
      </c>
      <c r="W799" s="10">
        <f t="shared" si="333"/>
        <v>1.010572289</v>
      </c>
      <c r="X799" s="2">
        <f t="shared" si="334"/>
        <v>3054.1964885900002</v>
      </c>
      <c r="Y799" s="2">
        <v>0</v>
      </c>
      <c r="Z799" s="3">
        <f t="shared" si="320"/>
        <v>0</v>
      </c>
      <c r="AA799" s="1" t="str">
        <f t="shared" si="321"/>
        <v>A+J=</v>
      </c>
      <c r="AB799" s="7">
        <f t="shared" si="343"/>
        <v>41200</v>
      </c>
      <c r="AC799" s="5"/>
      <c r="AD799" s="1"/>
      <c r="AE799" s="7"/>
      <c r="AF799" s="1"/>
      <c r="AG799" s="1"/>
      <c r="AH799" s="1"/>
      <c r="AI799" s="1"/>
      <c r="AJ799" s="4"/>
      <c r="AK799" s="1"/>
      <c r="AL799" s="1"/>
      <c r="AM799" s="1"/>
      <c r="AN799" s="1"/>
      <c r="AO799" s="1"/>
    </row>
    <row r="800" spans="1:41" x14ac:dyDescent="0.2">
      <c r="A800" s="118">
        <f t="shared" si="335"/>
        <v>40896</v>
      </c>
      <c r="B800" s="2">
        <f t="shared" si="325"/>
        <v>291941.16208263999</v>
      </c>
      <c r="C800" s="2">
        <f t="shared" si="336"/>
        <v>254747.97991262001</v>
      </c>
      <c r="D800" s="50">
        <f t="shared" si="337"/>
        <v>3369.28</v>
      </c>
      <c r="E800" s="3">
        <f>IF(K800=1,VLOOKUP(A799,[1]Plan1!$AQ$43:$AS$500,3),E799)</f>
        <v>3386.8</v>
      </c>
      <c r="F800" s="7">
        <f t="shared" si="338"/>
        <v>40869</v>
      </c>
      <c r="G800" s="8">
        <f t="shared" si="326"/>
        <v>5.1999240193749685E-3</v>
      </c>
      <c r="H800" s="7">
        <f t="shared" si="339"/>
        <v>40927</v>
      </c>
      <c r="I800" s="7">
        <f t="shared" si="327"/>
        <v>40897</v>
      </c>
      <c r="J800" s="1">
        <f t="shared" si="340"/>
        <v>21</v>
      </c>
      <c r="K800" s="1">
        <f t="shared" si="328"/>
        <v>20</v>
      </c>
      <c r="L800" s="2">
        <f t="shared" si="329"/>
        <v>1.00495169</v>
      </c>
      <c r="M800" s="10">
        <f t="shared" si="323"/>
        <v>1.00430123</v>
      </c>
      <c r="N800" s="10">
        <f t="shared" si="344"/>
        <v>1.1284232248767756</v>
      </c>
      <c r="O800" s="2">
        <f t="shared" si="322"/>
        <v>1.1340108200000001</v>
      </c>
      <c r="P800" s="2">
        <f t="shared" si="330"/>
        <v>288886.96559405001</v>
      </c>
      <c r="Q800" s="9">
        <f t="shared" si="324"/>
        <v>0</v>
      </c>
      <c r="R800" s="4">
        <f t="shared" si="331"/>
        <v>0</v>
      </c>
      <c r="S800" s="59">
        <f t="shared" si="332"/>
        <v>0</v>
      </c>
      <c r="T800" s="8">
        <f t="shared" si="341"/>
        <v>6.8500000000000005E-2</v>
      </c>
      <c r="U800" s="9">
        <f t="shared" si="342"/>
        <v>40</v>
      </c>
      <c r="V800" s="9">
        <v>252</v>
      </c>
      <c r="W800" s="10">
        <f t="shared" si="333"/>
        <v>1.010572289</v>
      </c>
      <c r="X800" s="2">
        <f t="shared" si="334"/>
        <v>3054.1964885900002</v>
      </c>
      <c r="Y800" s="2">
        <v>0</v>
      </c>
      <c r="Z800" s="3">
        <f t="shared" si="320"/>
        <v>0</v>
      </c>
      <c r="AA800" s="1" t="str">
        <f t="shared" si="321"/>
        <v>A+J=</v>
      </c>
      <c r="AB800" s="7">
        <f t="shared" si="343"/>
        <v>41200</v>
      </c>
      <c r="AC800" s="5"/>
      <c r="AD800" s="1"/>
      <c r="AE800" s="7"/>
      <c r="AF800" s="1"/>
      <c r="AG800" s="1"/>
      <c r="AH800" s="1"/>
      <c r="AI800" s="1"/>
      <c r="AJ800" s="4"/>
      <c r="AK800" s="1"/>
      <c r="AL800" s="1"/>
      <c r="AM800" s="1"/>
      <c r="AN800" s="1"/>
      <c r="AO800" s="1"/>
    </row>
    <row r="801" spans="1:41" x14ac:dyDescent="0.2">
      <c r="A801" s="118">
        <f t="shared" si="335"/>
        <v>40897</v>
      </c>
      <c r="B801" s="2">
        <f t="shared" si="325"/>
        <v>292090.06000196002</v>
      </c>
      <c r="C801" s="2">
        <f t="shared" si="336"/>
        <v>254747.97991262001</v>
      </c>
      <c r="D801" s="50">
        <f t="shared" si="337"/>
        <v>3369.28</v>
      </c>
      <c r="E801" s="3">
        <f>IF(K801=1,VLOOKUP(A800,[1]Plan1!$AQ$43:$AS$500,3),E800)</f>
        <v>3386.8</v>
      </c>
      <c r="F801" s="7">
        <f t="shared" si="338"/>
        <v>40869</v>
      </c>
      <c r="G801" s="8">
        <f t="shared" si="326"/>
        <v>5.1999240193749685E-3</v>
      </c>
      <c r="H801" s="7">
        <f t="shared" si="339"/>
        <v>40927</v>
      </c>
      <c r="I801" s="7">
        <f t="shared" si="327"/>
        <v>40897</v>
      </c>
      <c r="J801" s="1">
        <f t="shared" si="340"/>
        <v>21</v>
      </c>
      <c r="K801" s="1">
        <f t="shared" si="328"/>
        <v>21</v>
      </c>
      <c r="L801" s="2">
        <f t="shared" si="329"/>
        <v>1.0051999199999999</v>
      </c>
      <c r="M801" s="10">
        <f t="shared" si="323"/>
        <v>1.00430123</v>
      </c>
      <c r="N801" s="10">
        <f t="shared" si="344"/>
        <v>1.1284232248767756</v>
      </c>
      <c r="O801" s="2">
        <f t="shared" si="322"/>
        <v>1.1342909299999999</v>
      </c>
      <c r="P801" s="2">
        <f t="shared" si="330"/>
        <v>288958.32305070001</v>
      </c>
      <c r="Q801" s="9">
        <f t="shared" si="324"/>
        <v>0</v>
      </c>
      <c r="R801" s="4">
        <f t="shared" si="331"/>
        <v>0</v>
      </c>
      <c r="S801" s="59">
        <f t="shared" si="332"/>
        <v>0</v>
      </c>
      <c r="T801" s="8">
        <f t="shared" si="341"/>
        <v>6.8500000000000005E-2</v>
      </c>
      <c r="U801" s="9">
        <f t="shared" si="342"/>
        <v>41</v>
      </c>
      <c r="V801" s="9">
        <v>252</v>
      </c>
      <c r="W801" s="10">
        <f t="shared" si="333"/>
        <v>1.010838023</v>
      </c>
      <c r="X801" s="2">
        <f t="shared" si="334"/>
        <v>3131.7369512599998</v>
      </c>
      <c r="Y801" s="2">
        <v>0</v>
      </c>
      <c r="Z801" s="3">
        <f t="shared" si="320"/>
        <v>0</v>
      </c>
      <c r="AA801" s="1" t="str">
        <f t="shared" si="321"/>
        <v>A+J=</v>
      </c>
      <c r="AB801" s="7">
        <f t="shared" si="343"/>
        <v>41200</v>
      </c>
      <c r="AC801" s="5"/>
      <c r="AD801" s="1"/>
      <c r="AE801" s="7"/>
      <c r="AF801" s="1"/>
      <c r="AG801" s="1"/>
      <c r="AH801" s="1"/>
      <c r="AI801" s="1"/>
      <c r="AJ801" s="4"/>
      <c r="AK801" s="1"/>
      <c r="AL801" s="1"/>
      <c r="AM801" s="1"/>
      <c r="AN801" s="1"/>
      <c r="AO801" s="1"/>
    </row>
    <row r="802" spans="1:41" x14ac:dyDescent="0.2">
      <c r="A802" s="118">
        <f t="shared" si="335"/>
        <v>40898</v>
      </c>
      <c r="B802" s="2">
        <f t="shared" si="325"/>
        <v>292233.09181444999</v>
      </c>
      <c r="C802" s="2">
        <f t="shared" si="336"/>
        <v>254747.97991262001</v>
      </c>
      <c r="D802" s="50">
        <f t="shared" si="337"/>
        <v>3386.8</v>
      </c>
      <c r="E802" s="3">
        <f>IF(K802=1,VLOOKUP(A801,[1]Plan1!$AQ$43:$AS$500,3),E801)</f>
        <v>3403.73</v>
      </c>
      <c r="F802" s="7">
        <f t="shared" si="338"/>
        <v>40898</v>
      </c>
      <c r="G802" s="8">
        <f t="shared" si="326"/>
        <v>4.9988189441361186E-3</v>
      </c>
      <c r="H802" s="7">
        <f t="shared" si="339"/>
        <v>40927</v>
      </c>
      <c r="I802" s="7">
        <f t="shared" si="327"/>
        <v>40927</v>
      </c>
      <c r="J802" s="1">
        <f t="shared" si="340"/>
        <v>22</v>
      </c>
      <c r="K802" s="1">
        <f t="shared" si="328"/>
        <v>1</v>
      </c>
      <c r="L802" s="2">
        <f t="shared" si="329"/>
        <v>1.00022667</v>
      </c>
      <c r="M802" s="10">
        <f t="shared" si="323"/>
        <v>1.0051999199999999</v>
      </c>
      <c r="N802" s="10">
        <f t="shared" si="344"/>
        <v>1.1342909353722768</v>
      </c>
      <c r="O802" s="2">
        <f t="shared" si="322"/>
        <v>1.1345480400000001</v>
      </c>
      <c r="P802" s="2">
        <f t="shared" si="330"/>
        <v>289023.82130382</v>
      </c>
      <c r="Q802" s="9">
        <f t="shared" si="324"/>
        <v>0</v>
      </c>
      <c r="R802" s="4">
        <f t="shared" si="331"/>
        <v>0</v>
      </c>
      <c r="S802" s="59">
        <f t="shared" si="332"/>
        <v>0</v>
      </c>
      <c r="T802" s="8">
        <f t="shared" si="341"/>
        <v>6.8500000000000005E-2</v>
      </c>
      <c r="U802" s="9">
        <f t="shared" si="342"/>
        <v>42</v>
      </c>
      <c r="V802" s="9">
        <v>252</v>
      </c>
      <c r="W802" s="10">
        <f t="shared" si="333"/>
        <v>1.0111038269999999</v>
      </c>
      <c r="X802" s="2">
        <f t="shared" si="334"/>
        <v>3209.27051063</v>
      </c>
      <c r="Y802" s="2">
        <v>0</v>
      </c>
      <c r="Z802" s="3">
        <f t="shared" si="320"/>
        <v>0</v>
      </c>
      <c r="AA802" s="1" t="str">
        <f t="shared" si="321"/>
        <v>A+J=</v>
      </c>
      <c r="AB802" s="7">
        <f t="shared" si="343"/>
        <v>41200</v>
      </c>
      <c r="AC802" s="5"/>
      <c r="AD802" s="1"/>
      <c r="AE802" s="7"/>
      <c r="AF802" s="1"/>
      <c r="AG802" s="1"/>
      <c r="AH802" s="1"/>
      <c r="AI802" s="1"/>
      <c r="AJ802" s="4"/>
      <c r="AK802" s="1"/>
      <c r="AL802" s="1"/>
      <c r="AM802" s="1"/>
      <c r="AN802" s="1"/>
      <c r="AO802" s="1"/>
    </row>
    <row r="803" spans="1:41" x14ac:dyDescent="0.2">
      <c r="A803" s="118">
        <f t="shared" si="335"/>
        <v>40899</v>
      </c>
      <c r="B803" s="2">
        <f t="shared" si="325"/>
        <v>292376.19700677996</v>
      </c>
      <c r="C803" s="2">
        <f t="shared" si="336"/>
        <v>254747.97991262001</v>
      </c>
      <c r="D803" s="50">
        <f t="shared" si="337"/>
        <v>3386.8</v>
      </c>
      <c r="E803" s="3">
        <f>IF(K803=1,VLOOKUP(A802,[1]Plan1!$AQ$43:$AS$500,3),E802)</f>
        <v>3403.73</v>
      </c>
      <c r="F803" s="7">
        <f t="shared" si="338"/>
        <v>40898</v>
      </c>
      <c r="G803" s="8">
        <f t="shared" si="326"/>
        <v>4.9988189441361186E-3</v>
      </c>
      <c r="H803" s="7">
        <f t="shared" si="339"/>
        <v>40927</v>
      </c>
      <c r="I803" s="7">
        <f t="shared" si="327"/>
        <v>40927</v>
      </c>
      <c r="J803" s="1">
        <f t="shared" si="340"/>
        <v>22</v>
      </c>
      <c r="K803" s="1">
        <f t="shared" si="328"/>
        <v>2</v>
      </c>
      <c r="L803" s="2">
        <f t="shared" si="329"/>
        <v>1.0004534</v>
      </c>
      <c r="M803" s="10">
        <f t="shared" si="323"/>
        <v>1.0051999199999999</v>
      </c>
      <c r="N803" s="10">
        <f t="shared" si="344"/>
        <v>1.1342909353722768</v>
      </c>
      <c r="O803" s="2">
        <f t="shared" si="322"/>
        <v>1.1348052200000001</v>
      </c>
      <c r="P803" s="2">
        <f t="shared" si="330"/>
        <v>289089.33738928998</v>
      </c>
      <c r="Q803" s="9">
        <f t="shared" si="324"/>
        <v>0</v>
      </c>
      <c r="R803" s="4">
        <f t="shared" si="331"/>
        <v>0</v>
      </c>
      <c r="S803" s="59">
        <f t="shared" si="332"/>
        <v>0</v>
      </c>
      <c r="T803" s="8">
        <f t="shared" si="341"/>
        <v>6.8500000000000005E-2</v>
      </c>
      <c r="U803" s="9">
        <f t="shared" si="342"/>
        <v>43</v>
      </c>
      <c r="V803" s="9">
        <v>252</v>
      </c>
      <c r="W803" s="10">
        <f t="shared" si="333"/>
        <v>1.0113697020000001</v>
      </c>
      <c r="X803" s="2">
        <f t="shared" si="334"/>
        <v>3286.8596174899999</v>
      </c>
      <c r="Y803" s="2">
        <v>0</v>
      </c>
      <c r="Z803" s="3">
        <f t="shared" si="320"/>
        <v>0</v>
      </c>
      <c r="AA803" s="1" t="str">
        <f t="shared" si="321"/>
        <v>A+J=</v>
      </c>
      <c r="AB803" s="7">
        <f t="shared" si="343"/>
        <v>41200</v>
      </c>
      <c r="AC803" s="5"/>
      <c r="AD803" s="1"/>
      <c r="AE803" s="7"/>
      <c r="AF803" s="1"/>
      <c r="AG803" s="1"/>
      <c r="AH803" s="1"/>
      <c r="AI803" s="1"/>
      <c r="AJ803" s="4"/>
      <c r="AK803" s="1"/>
      <c r="AL803" s="1"/>
      <c r="AM803" s="1"/>
      <c r="AN803" s="1"/>
      <c r="AO803" s="1"/>
    </row>
    <row r="804" spans="1:41" x14ac:dyDescent="0.2">
      <c r="A804" s="118">
        <f t="shared" si="335"/>
        <v>40900</v>
      </c>
      <c r="B804" s="2">
        <f t="shared" si="325"/>
        <v>292519.37245170004</v>
      </c>
      <c r="C804" s="2">
        <f t="shared" si="336"/>
        <v>254747.97991262001</v>
      </c>
      <c r="D804" s="50">
        <f t="shared" si="337"/>
        <v>3386.8</v>
      </c>
      <c r="E804" s="3">
        <f>IF(K804=1,VLOOKUP(A803,[1]Plan1!$AQ$43:$AS$500,3),E803)</f>
        <v>3403.73</v>
      </c>
      <c r="F804" s="7">
        <f t="shared" si="338"/>
        <v>40898</v>
      </c>
      <c r="G804" s="8">
        <f t="shared" si="326"/>
        <v>4.9988189441361186E-3</v>
      </c>
      <c r="H804" s="7">
        <f t="shared" si="339"/>
        <v>40927</v>
      </c>
      <c r="I804" s="7">
        <f t="shared" si="327"/>
        <v>40927</v>
      </c>
      <c r="J804" s="1">
        <f t="shared" si="340"/>
        <v>22</v>
      </c>
      <c r="K804" s="1">
        <f t="shared" si="328"/>
        <v>3</v>
      </c>
      <c r="L804" s="2">
        <f t="shared" si="329"/>
        <v>1.00068019</v>
      </c>
      <c r="M804" s="10">
        <f t="shared" si="323"/>
        <v>1.0051999199999999</v>
      </c>
      <c r="N804" s="10">
        <f t="shared" si="344"/>
        <v>1.1342909353722768</v>
      </c>
      <c r="O804" s="2">
        <f t="shared" si="322"/>
        <v>1.1350624600000001</v>
      </c>
      <c r="P804" s="2">
        <f t="shared" si="330"/>
        <v>289154.86875964003</v>
      </c>
      <c r="Q804" s="9">
        <f t="shared" si="324"/>
        <v>0</v>
      </c>
      <c r="R804" s="4">
        <f t="shared" si="331"/>
        <v>0</v>
      </c>
      <c r="S804" s="59">
        <f t="shared" si="332"/>
        <v>0</v>
      </c>
      <c r="T804" s="8">
        <f t="shared" si="341"/>
        <v>6.8500000000000005E-2</v>
      </c>
      <c r="U804" s="9">
        <f t="shared" si="342"/>
        <v>44</v>
      </c>
      <c r="V804" s="9">
        <v>252</v>
      </c>
      <c r="W804" s="10">
        <f t="shared" si="333"/>
        <v>1.011635646</v>
      </c>
      <c r="X804" s="2">
        <f t="shared" si="334"/>
        <v>3364.50369206</v>
      </c>
      <c r="Y804" s="2">
        <v>0</v>
      </c>
      <c r="Z804" s="3">
        <f t="shared" si="320"/>
        <v>0</v>
      </c>
      <c r="AA804" s="1" t="str">
        <f t="shared" si="321"/>
        <v>A+J=</v>
      </c>
      <c r="AB804" s="7">
        <f t="shared" si="343"/>
        <v>41200</v>
      </c>
      <c r="AC804" s="5"/>
      <c r="AD804" s="1"/>
      <c r="AE804" s="7"/>
      <c r="AF804" s="1"/>
      <c r="AG804" s="1"/>
      <c r="AH804" s="1"/>
      <c r="AI804" s="1"/>
      <c r="AJ804" s="4"/>
      <c r="AK804" s="1"/>
      <c r="AL804" s="1"/>
      <c r="AM804" s="1"/>
      <c r="AN804" s="1"/>
      <c r="AO804" s="1"/>
    </row>
    <row r="805" spans="1:41" x14ac:dyDescent="0.2">
      <c r="A805" s="118">
        <f t="shared" si="335"/>
        <v>40901</v>
      </c>
      <c r="B805" s="2">
        <f t="shared" si="325"/>
        <v>292662.61588639999</v>
      </c>
      <c r="C805" s="2">
        <f t="shared" si="336"/>
        <v>254747.97991262001</v>
      </c>
      <c r="D805" s="50">
        <f t="shared" si="337"/>
        <v>3386.8</v>
      </c>
      <c r="E805" s="3">
        <f>IF(K805=1,VLOOKUP(A804,[1]Plan1!$AQ$43:$AS$500,3),E804)</f>
        <v>3403.73</v>
      </c>
      <c r="F805" s="7">
        <f t="shared" si="338"/>
        <v>40898</v>
      </c>
      <c r="G805" s="8">
        <f t="shared" si="326"/>
        <v>4.9988189441361186E-3</v>
      </c>
      <c r="H805" s="7">
        <f t="shared" si="339"/>
        <v>40927</v>
      </c>
      <c r="I805" s="7">
        <f t="shared" si="327"/>
        <v>40927</v>
      </c>
      <c r="J805" s="1">
        <f t="shared" si="340"/>
        <v>22</v>
      </c>
      <c r="K805" s="1">
        <f t="shared" si="328"/>
        <v>4</v>
      </c>
      <c r="L805" s="2">
        <f t="shared" si="329"/>
        <v>1.0009070200000001</v>
      </c>
      <c r="M805" s="10">
        <f t="shared" si="323"/>
        <v>1.0051999199999999</v>
      </c>
      <c r="N805" s="10">
        <f t="shared" si="344"/>
        <v>1.1342909353722768</v>
      </c>
      <c r="O805" s="2">
        <f t="shared" si="322"/>
        <v>1.1353197500000001</v>
      </c>
      <c r="P805" s="2">
        <f t="shared" si="330"/>
        <v>289220.41286739998</v>
      </c>
      <c r="Q805" s="9">
        <f t="shared" si="324"/>
        <v>0</v>
      </c>
      <c r="R805" s="4">
        <f t="shared" si="331"/>
        <v>0</v>
      </c>
      <c r="S805" s="59">
        <f t="shared" si="332"/>
        <v>0</v>
      </c>
      <c r="T805" s="8">
        <f t="shared" si="341"/>
        <v>6.8500000000000005E-2</v>
      </c>
      <c r="U805" s="9">
        <f t="shared" si="342"/>
        <v>45</v>
      </c>
      <c r="V805" s="9">
        <v>252</v>
      </c>
      <c r="W805" s="10">
        <f t="shared" si="333"/>
        <v>1.0119016599999999</v>
      </c>
      <c r="X805" s="2">
        <f t="shared" si="334"/>
        <v>3442.203019</v>
      </c>
      <c r="Y805" s="2">
        <v>0</v>
      </c>
      <c r="Z805" s="3">
        <f t="shared" si="320"/>
        <v>0</v>
      </c>
      <c r="AA805" s="1" t="str">
        <f t="shared" si="321"/>
        <v>A+J=</v>
      </c>
      <c r="AB805" s="7">
        <f t="shared" si="343"/>
        <v>41200</v>
      </c>
      <c r="AC805" s="5"/>
      <c r="AD805" s="1"/>
      <c r="AE805" s="7"/>
      <c r="AF805" s="1"/>
      <c r="AG805" s="1"/>
      <c r="AH805" s="1"/>
      <c r="AI805" s="1"/>
      <c r="AJ805" s="4"/>
      <c r="AK805" s="1"/>
      <c r="AL805" s="1"/>
      <c r="AM805" s="1"/>
      <c r="AN805" s="1"/>
      <c r="AO805" s="1"/>
    </row>
    <row r="806" spans="1:41" x14ac:dyDescent="0.2">
      <c r="A806" s="118">
        <f t="shared" si="335"/>
        <v>40902</v>
      </c>
      <c r="B806" s="2">
        <f t="shared" si="325"/>
        <v>292662.61588639999</v>
      </c>
      <c r="C806" s="2">
        <f t="shared" si="336"/>
        <v>254747.97991262001</v>
      </c>
      <c r="D806" s="50">
        <f t="shared" si="337"/>
        <v>3386.8</v>
      </c>
      <c r="E806" s="3">
        <f>IF(K806=1,VLOOKUP(A805,[1]Plan1!$AQ$43:$AS$500,3),E805)</f>
        <v>3403.73</v>
      </c>
      <c r="F806" s="7">
        <f t="shared" si="338"/>
        <v>40898</v>
      </c>
      <c r="G806" s="8">
        <f t="shared" si="326"/>
        <v>4.9988189441361186E-3</v>
      </c>
      <c r="H806" s="7">
        <f t="shared" si="339"/>
        <v>40927</v>
      </c>
      <c r="I806" s="7">
        <f t="shared" si="327"/>
        <v>40927</v>
      </c>
      <c r="J806" s="1">
        <f t="shared" si="340"/>
        <v>22</v>
      </c>
      <c r="K806" s="1">
        <f t="shared" si="328"/>
        <v>4</v>
      </c>
      <c r="L806" s="2">
        <f t="shared" si="329"/>
        <v>1.0009070200000001</v>
      </c>
      <c r="M806" s="10">
        <f t="shared" si="323"/>
        <v>1.0051999199999999</v>
      </c>
      <c r="N806" s="10">
        <f t="shared" si="344"/>
        <v>1.1342909353722768</v>
      </c>
      <c r="O806" s="2">
        <f t="shared" si="322"/>
        <v>1.1353197500000001</v>
      </c>
      <c r="P806" s="2">
        <f t="shared" si="330"/>
        <v>289220.41286739998</v>
      </c>
      <c r="Q806" s="9">
        <f t="shared" si="324"/>
        <v>0</v>
      </c>
      <c r="R806" s="4">
        <f t="shared" si="331"/>
        <v>0</v>
      </c>
      <c r="S806" s="59">
        <f t="shared" si="332"/>
        <v>0</v>
      </c>
      <c r="T806" s="8">
        <f t="shared" si="341"/>
        <v>6.8500000000000005E-2</v>
      </c>
      <c r="U806" s="9">
        <f t="shared" si="342"/>
        <v>45</v>
      </c>
      <c r="V806" s="9">
        <v>252</v>
      </c>
      <c r="W806" s="10">
        <f t="shared" si="333"/>
        <v>1.0119016599999999</v>
      </c>
      <c r="X806" s="2">
        <f t="shared" si="334"/>
        <v>3442.203019</v>
      </c>
      <c r="Y806" s="2">
        <v>0</v>
      </c>
      <c r="Z806" s="3">
        <f t="shared" ref="Z806:Z869" si="345">IF(S806&gt;0,S806+X806+Y806,0)</f>
        <v>0</v>
      </c>
      <c r="AA806" s="1" t="str">
        <f t="shared" ref="AA806:AA869" si="346">AA805</f>
        <v>A+J=</v>
      </c>
      <c r="AB806" s="7">
        <f t="shared" si="343"/>
        <v>41200</v>
      </c>
      <c r="AC806" s="5"/>
      <c r="AD806" s="1"/>
      <c r="AE806" s="7"/>
      <c r="AF806" s="1"/>
      <c r="AG806" s="1"/>
      <c r="AH806" s="1"/>
      <c r="AI806" s="1"/>
      <c r="AJ806" s="4"/>
      <c r="AK806" s="1"/>
      <c r="AL806" s="1"/>
      <c r="AM806" s="1"/>
      <c r="AN806" s="1"/>
      <c r="AO806" s="1"/>
    </row>
    <row r="807" spans="1:41" x14ac:dyDescent="0.2">
      <c r="A807" s="118">
        <f t="shared" si="335"/>
        <v>40903</v>
      </c>
      <c r="B807" s="2">
        <f t="shared" si="325"/>
        <v>292662.61588639999</v>
      </c>
      <c r="C807" s="2">
        <f t="shared" si="336"/>
        <v>254747.97991262001</v>
      </c>
      <c r="D807" s="50">
        <f t="shared" si="337"/>
        <v>3386.8</v>
      </c>
      <c r="E807" s="3">
        <f>IF(K807=1,VLOOKUP(A806,[1]Plan1!$AQ$43:$AS$500,3),E806)</f>
        <v>3403.73</v>
      </c>
      <c r="F807" s="7">
        <f t="shared" si="338"/>
        <v>40898</v>
      </c>
      <c r="G807" s="8">
        <f t="shared" si="326"/>
        <v>4.9988189441361186E-3</v>
      </c>
      <c r="H807" s="7">
        <f t="shared" si="339"/>
        <v>40927</v>
      </c>
      <c r="I807" s="7">
        <f t="shared" si="327"/>
        <v>40927</v>
      </c>
      <c r="J807" s="1">
        <f t="shared" si="340"/>
        <v>22</v>
      </c>
      <c r="K807" s="1">
        <f t="shared" si="328"/>
        <v>4</v>
      </c>
      <c r="L807" s="2">
        <f t="shared" si="329"/>
        <v>1.0009070200000001</v>
      </c>
      <c r="M807" s="10">
        <f t="shared" si="323"/>
        <v>1.0051999199999999</v>
      </c>
      <c r="N807" s="10">
        <f t="shared" si="344"/>
        <v>1.1342909353722768</v>
      </c>
      <c r="O807" s="2">
        <f t="shared" si="322"/>
        <v>1.1353197500000001</v>
      </c>
      <c r="P807" s="2">
        <f t="shared" si="330"/>
        <v>289220.41286739998</v>
      </c>
      <c r="Q807" s="9">
        <f t="shared" si="324"/>
        <v>0</v>
      </c>
      <c r="R807" s="4">
        <f t="shared" si="331"/>
        <v>0</v>
      </c>
      <c r="S807" s="59">
        <f t="shared" si="332"/>
        <v>0</v>
      </c>
      <c r="T807" s="8">
        <f t="shared" si="341"/>
        <v>6.8500000000000005E-2</v>
      </c>
      <c r="U807" s="9">
        <f t="shared" si="342"/>
        <v>45</v>
      </c>
      <c r="V807" s="9">
        <v>252</v>
      </c>
      <c r="W807" s="10">
        <f t="shared" si="333"/>
        <v>1.0119016599999999</v>
      </c>
      <c r="X807" s="2">
        <f t="shared" si="334"/>
        <v>3442.203019</v>
      </c>
      <c r="Y807" s="2">
        <v>0</v>
      </c>
      <c r="Z807" s="3">
        <f t="shared" si="345"/>
        <v>0</v>
      </c>
      <c r="AA807" s="1" t="str">
        <f t="shared" si="346"/>
        <v>A+J=</v>
      </c>
      <c r="AB807" s="7">
        <f t="shared" si="343"/>
        <v>41200</v>
      </c>
      <c r="AC807" s="5"/>
      <c r="AD807" s="1"/>
      <c r="AE807" s="7"/>
      <c r="AF807" s="1"/>
      <c r="AG807" s="1"/>
      <c r="AH807" s="1"/>
      <c r="AI807" s="1"/>
      <c r="AJ807" s="4"/>
      <c r="AK807" s="1"/>
      <c r="AL807" s="1"/>
      <c r="AM807" s="1"/>
      <c r="AN807" s="1"/>
      <c r="AO807" s="1"/>
    </row>
    <row r="808" spans="1:41" x14ac:dyDescent="0.2">
      <c r="A808" s="118">
        <f t="shared" si="335"/>
        <v>40904</v>
      </c>
      <c r="B808" s="2">
        <f t="shared" si="325"/>
        <v>292805.92991328001</v>
      </c>
      <c r="C808" s="2">
        <f t="shared" si="336"/>
        <v>254747.97991262001</v>
      </c>
      <c r="D808" s="50">
        <f t="shared" si="337"/>
        <v>3386.8</v>
      </c>
      <c r="E808" s="3">
        <f>IF(K808=1,VLOOKUP(A807,[1]Plan1!$AQ$43:$AS$500,3),E807)</f>
        <v>3403.73</v>
      </c>
      <c r="F808" s="7">
        <f t="shared" si="338"/>
        <v>40898</v>
      </c>
      <c r="G808" s="8">
        <f t="shared" si="326"/>
        <v>4.9988189441361186E-3</v>
      </c>
      <c r="H808" s="7">
        <f t="shared" si="339"/>
        <v>40927</v>
      </c>
      <c r="I808" s="7">
        <f t="shared" si="327"/>
        <v>40927</v>
      </c>
      <c r="J808" s="1">
        <f t="shared" si="340"/>
        <v>22</v>
      </c>
      <c r="K808" s="1">
        <f t="shared" si="328"/>
        <v>5</v>
      </c>
      <c r="L808" s="2">
        <f t="shared" si="329"/>
        <v>1.0011338999999999</v>
      </c>
      <c r="M808" s="10">
        <f t="shared" si="323"/>
        <v>1.0051999199999999</v>
      </c>
      <c r="N808" s="10">
        <f t="shared" si="344"/>
        <v>1.1342909353722768</v>
      </c>
      <c r="O808" s="2">
        <f t="shared" si="322"/>
        <v>1.1355770999999999</v>
      </c>
      <c r="P808" s="2">
        <f t="shared" si="330"/>
        <v>289285.97226002999</v>
      </c>
      <c r="Q808" s="9">
        <f t="shared" si="324"/>
        <v>0</v>
      </c>
      <c r="R808" s="4">
        <f t="shared" si="331"/>
        <v>0</v>
      </c>
      <c r="S808" s="59">
        <f t="shared" si="332"/>
        <v>0</v>
      </c>
      <c r="T808" s="8">
        <f t="shared" si="341"/>
        <v>6.8500000000000005E-2</v>
      </c>
      <c r="U808" s="9">
        <f t="shared" si="342"/>
        <v>46</v>
      </c>
      <c r="V808" s="9">
        <v>252</v>
      </c>
      <c r="W808" s="10">
        <f t="shared" si="333"/>
        <v>1.0121677440000001</v>
      </c>
      <c r="X808" s="2">
        <f t="shared" si="334"/>
        <v>3519.95765325</v>
      </c>
      <c r="Y808" s="2">
        <v>0</v>
      </c>
      <c r="Z808" s="3">
        <f t="shared" si="345"/>
        <v>0</v>
      </c>
      <c r="AA808" s="1" t="str">
        <f t="shared" si="346"/>
        <v>A+J=</v>
      </c>
      <c r="AB808" s="7">
        <f t="shared" si="343"/>
        <v>41200</v>
      </c>
      <c r="AC808" s="5"/>
      <c r="AD808" s="1"/>
      <c r="AE808" s="7"/>
      <c r="AF808" s="1"/>
      <c r="AG808" s="1"/>
      <c r="AH808" s="1"/>
      <c r="AI808" s="1"/>
      <c r="AJ808" s="4"/>
      <c r="AK808" s="1"/>
      <c r="AL808" s="1"/>
      <c r="AM808" s="1"/>
      <c r="AN808" s="1"/>
      <c r="AO808" s="1"/>
    </row>
    <row r="809" spans="1:41" x14ac:dyDescent="0.2">
      <c r="A809" s="118">
        <f t="shared" si="335"/>
        <v>40905</v>
      </c>
      <c r="B809" s="2">
        <f t="shared" si="325"/>
        <v>292949.31713744998</v>
      </c>
      <c r="C809" s="2">
        <f t="shared" si="336"/>
        <v>254747.97991262001</v>
      </c>
      <c r="D809" s="50">
        <f t="shared" si="337"/>
        <v>3386.8</v>
      </c>
      <c r="E809" s="3">
        <f>IF(K809=1,VLOOKUP(A808,[1]Plan1!$AQ$43:$AS$500,3),E808)</f>
        <v>3403.73</v>
      </c>
      <c r="F809" s="7">
        <f t="shared" si="338"/>
        <v>40898</v>
      </c>
      <c r="G809" s="8">
        <f t="shared" si="326"/>
        <v>4.9988189441361186E-3</v>
      </c>
      <c r="H809" s="7">
        <f t="shared" si="339"/>
        <v>40927</v>
      </c>
      <c r="I809" s="7">
        <f t="shared" si="327"/>
        <v>40927</v>
      </c>
      <c r="J809" s="1">
        <f t="shared" si="340"/>
        <v>22</v>
      </c>
      <c r="K809" s="1">
        <f t="shared" si="328"/>
        <v>6</v>
      </c>
      <c r="L809" s="2">
        <f t="shared" si="329"/>
        <v>1.00136084</v>
      </c>
      <c r="M809" s="10">
        <f t="shared" si="323"/>
        <v>1.0051999199999999</v>
      </c>
      <c r="N809" s="10">
        <f t="shared" si="344"/>
        <v>1.1342909353722768</v>
      </c>
      <c r="O809" s="2">
        <f t="shared" ref="O809:O872" si="347">TRUNC(TRUNC((L809*N809),15),8)</f>
        <v>1.13583452</v>
      </c>
      <c r="P809" s="2">
        <f t="shared" si="330"/>
        <v>289351.54948501999</v>
      </c>
      <c r="Q809" s="9">
        <f t="shared" si="324"/>
        <v>0</v>
      </c>
      <c r="R809" s="4">
        <f t="shared" si="331"/>
        <v>0</v>
      </c>
      <c r="S809" s="59">
        <f t="shared" si="332"/>
        <v>0</v>
      </c>
      <c r="T809" s="8">
        <f t="shared" si="341"/>
        <v>6.8500000000000005E-2</v>
      </c>
      <c r="U809" s="9">
        <f t="shared" si="342"/>
        <v>47</v>
      </c>
      <c r="V809" s="9">
        <v>252</v>
      </c>
      <c r="W809" s="10">
        <f t="shared" si="333"/>
        <v>1.0124338980000001</v>
      </c>
      <c r="X809" s="2">
        <f t="shared" si="334"/>
        <v>3597.76765243</v>
      </c>
      <c r="Y809" s="2">
        <v>0</v>
      </c>
      <c r="Z809" s="3">
        <f t="shared" si="345"/>
        <v>0</v>
      </c>
      <c r="AA809" s="1" t="str">
        <f t="shared" si="346"/>
        <v>A+J=</v>
      </c>
      <c r="AB809" s="7">
        <f t="shared" si="343"/>
        <v>41200</v>
      </c>
      <c r="AC809" s="5"/>
      <c r="AD809" s="1"/>
      <c r="AE809" s="7"/>
      <c r="AF809" s="1"/>
      <c r="AG809" s="1"/>
      <c r="AH809" s="1"/>
      <c r="AI809" s="1"/>
      <c r="AJ809" s="4"/>
      <c r="AK809" s="1"/>
      <c r="AL809" s="1"/>
      <c r="AM809" s="1"/>
      <c r="AN809" s="1"/>
      <c r="AO809" s="1"/>
    </row>
    <row r="810" spans="1:41" x14ac:dyDescent="0.2">
      <c r="A810" s="118">
        <f t="shared" si="335"/>
        <v>40906</v>
      </c>
      <c r="B810" s="2">
        <f t="shared" si="325"/>
        <v>293092.77242727001</v>
      </c>
      <c r="C810" s="2">
        <f t="shared" si="336"/>
        <v>254747.97991262001</v>
      </c>
      <c r="D810" s="50">
        <f t="shared" si="337"/>
        <v>3386.8</v>
      </c>
      <c r="E810" s="3">
        <f>IF(K810=1,VLOOKUP(A809,[1]Plan1!$AQ$43:$AS$500,3),E809)</f>
        <v>3403.73</v>
      </c>
      <c r="F810" s="7">
        <f t="shared" si="338"/>
        <v>40898</v>
      </c>
      <c r="G810" s="8">
        <f t="shared" si="326"/>
        <v>4.9988189441361186E-3</v>
      </c>
      <c r="H810" s="7">
        <f t="shared" si="339"/>
        <v>40927</v>
      </c>
      <c r="I810" s="7">
        <f t="shared" si="327"/>
        <v>40927</v>
      </c>
      <c r="J810" s="1">
        <f t="shared" si="340"/>
        <v>22</v>
      </c>
      <c r="K810" s="1">
        <f t="shared" si="328"/>
        <v>7</v>
      </c>
      <c r="L810" s="2">
        <f t="shared" si="329"/>
        <v>1.0015878300000001</v>
      </c>
      <c r="M810" s="10">
        <f t="shared" ref="M810:M873" si="348">IF(I810&gt;I809,L809,M809)</f>
        <v>1.0051999199999999</v>
      </c>
      <c r="N810" s="10">
        <f t="shared" si="344"/>
        <v>1.1342909353722768</v>
      </c>
      <c r="O810" s="2">
        <f t="shared" si="347"/>
        <v>1.1360919899999999</v>
      </c>
      <c r="P810" s="2">
        <f t="shared" si="330"/>
        <v>289417.1394474</v>
      </c>
      <c r="Q810" s="9">
        <f t="shared" si="324"/>
        <v>0</v>
      </c>
      <c r="R810" s="4">
        <f t="shared" si="331"/>
        <v>0</v>
      </c>
      <c r="S810" s="59">
        <f t="shared" si="332"/>
        <v>0</v>
      </c>
      <c r="T810" s="8">
        <f t="shared" si="341"/>
        <v>6.8500000000000005E-2</v>
      </c>
      <c r="U810" s="9">
        <f t="shared" si="342"/>
        <v>48</v>
      </c>
      <c r="V810" s="9">
        <v>252</v>
      </c>
      <c r="W810" s="10">
        <f t="shared" si="333"/>
        <v>1.012700122</v>
      </c>
      <c r="X810" s="2">
        <f t="shared" si="334"/>
        <v>3675.6329798699999</v>
      </c>
      <c r="Y810" s="2">
        <v>0</v>
      </c>
      <c r="Z810" s="3">
        <f t="shared" si="345"/>
        <v>0</v>
      </c>
      <c r="AA810" s="1" t="str">
        <f t="shared" si="346"/>
        <v>A+J=</v>
      </c>
      <c r="AB810" s="7">
        <f t="shared" si="343"/>
        <v>41200</v>
      </c>
      <c r="AC810" s="5"/>
      <c r="AD810" s="1"/>
      <c r="AE810" s="7"/>
      <c r="AF810" s="1"/>
      <c r="AG810" s="1"/>
      <c r="AH810" s="1"/>
      <c r="AI810" s="1"/>
      <c r="AJ810" s="4"/>
      <c r="AK810" s="1"/>
      <c r="AL810" s="1"/>
      <c r="AM810" s="1"/>
      <c r="AN810" s="1"/>
      <c r="AO810" s="1"/>
    </row>
    <row r="811" spans="1:41" x14ac:dyDescent="0.2">
      <c r="A811" s="118">
        <f t="shared" si="335"/>
        <v>40907</v>
      </c>
      <c r="B811" s="2">
        <f t="shared" si="325"/>
        <v>293236.29580668994</v>
      </c>
      <c r="C811" s="2">
        <f t="shared" si="336"/>
        <v>254747.97991262001</v>
      </c>
      <c r="D811" s="50">
        <f t="shared" si="337"/>
        <v>3386.8</v>
      </c>
      <c r="E811" s="3">
        <f>IF(K811=1,VLOOKUP(A810,[1]Plan1!$AQ$43:$AS$500,3),E810)</f>
        <v>3403.73</v>
      </c>
      <c r="F811" s="7">
        <f t="shared" si="338"/>
        <v>40898</v>
      </c>
      <c r="G811" s="8">
        <f t="shared" si="326"/>
        <v>4.9988189441361186E-3</v>
      </c>
      <c r="H811" s="7">
        <f t="shared" si="339"/>
        <v>40927</v>
      </c>
      <c r="I811" s="7">
        <f t="shared" si="327"/>
        <v>40927</v>
      </c>
      <c r="J811" s="1">
        <f t="shared" si="340"/>
        <v>22</v>
      </c>
      <c r="K811" s="1">
        <f t="shared" si="328"/>
        <v>8</v>
      </c>
      <c r="L811" s="2">
        <f t="shared" si="329"/>
        <v>1.0018148600000001</v>
      </c>
      <c r="M811" s="10">
        <f t="shared" si="348"/>
        <v>1.0051999199999999</v>
      </c>
      <c r="N811" s="10">
        <f t="shared" si="344"/>
        <v>1.1342909353722768</v>
      </c>
      <c r="O811" s="2">
        <f t="shared" si="347"/>
        <v>1.1363495100000001</v>
      </c>
      <c r="P811" s="2">
        <f t="shared" si="330"/>
        <v>289482.74214718997</v>
      </c>
      <c r="Q811" s="9">
        <f t="shared" si="324"/>
        <v>0</v>
      </c>
      <c r="R811" s="4">
        <f t="shared" si="331"/>
        <v>0</v>
      </c>
      <c r="S811" s="59">
        <f t="shared" si="332"/>
        <v>0</v>
      </c>
      <c r="T811" s="8">
        <f t="shared" si="341"/>
        <v>6.8500000000000005E-2</v>
      </c>
      <c r="U811" s="9">
        <f t="shared" si="342"/>
        <v>49</v>
      </c>
      <c r="V811" s="9">
        <v>252</v>
      </c>
      <c r="W811" s="10">
        <f t="shared" si="333"/>
        <v>1.012966416</v>
      </c>
      <c r="X811" s="2">
        <f t="shared" si="334"/>
        <v>3753.5536594999999</v>
      </c>
      <c r="Y811" s="2">
        <v>0</v>
      </c>
      <c r="Z811" s="3">
        <f t="shared" si="345"/>
        <v>0</v>
      </c>
      <c r="AA811" s="1" t="str">
        <f t="shared" si="346"/>
        <v>A+J=</v>
      </c>
      <c r="AB811" s="7">
        <f t="shared" si="343"/>
        <v>41200</v>
      </c>
      <c r="AC811" s="5"/>
      <c r="AD811" s="1"/>
      <c r="AE811" s="7"/>
      <c r="AF811" s="1"/>
      <c r="AG811" s="1"/>
      <c r="AH811" s="1"/>
      <c r="AI811" s="1"/>
      <c r="AJ811" s="4"/>
      <c r="AK811" s="1"/>
      <c r="AL811" s="1"/>
      <c r="AM811" s="1"/>
      <c r="AN811" s="1"/>
      <c r="AO811" s="1"/>
    </row>
    <row r="812" spans="1:41" x14ac:dyDescent="0.2">
      <c r="A812" s="118">
        <f t="shared" si="335"/>
        <v>40908</v>
      </c>
      <c r="B812" s="2">
        <f t="shared" si="325"/>
        <v>293379.89246202999</v>
      </c>
      <c r="C812" s="2">
        <f t="shared" si="336"/>
        <v>254747.97991262001</v>
      </c>
      <c r="D812" s="50">
        <f t="shared" si="337"/>
        <v>3386.8</v>
      </c>
      <c r="E812" s="3">
        <f>IF(K812=1,VLOOKUP(A811,[1]Plan1!$AQ$43:$AS$500,3),E811)</f>
        <v>3403.73</v>
      </c>
      <c r="F812" s="7">
        <f t="shared" si="338"/>
        <v>40898</v>
      </c>
      <c r="G812" s="8">
        <f t="shared" si="326"/>
        <v>4.9988189441361186E-3</v>
      </c>
      <c r="H812" s="7">
        <f t="shared" si="339"/>
        <v>40927</v>
      </c>
      <c r="I812" s="7">
        <f t="shared" si="327"/>
        <v>40927</v>
      </c>
      <c r="J812" s="1">
        <f t="shared" si="340"/>
        <v>22</v>
      </c>
      <c r="K812" s="1">
        <f t="shared" si="328"/>
        <v>9</v>
      </c>
      <c r="L812" s="2">
        <f t="shared" si="329"/>
        <v>1.00204195</v>
      </c>
      <c r="M812" s="10">
        <f t="shared" si="348"/>
        <v>1.0051999199999999</v>
      </c>
      <c r="N812" s="10">
        <f t="shared" si="344"/>
        <v>1.1342909353722768</v>
      </c>
      <c r="O812" s="2">
        <f t="shared" si="347"/>
        <v>1.1366071</v>
      </c>
      <c r="P812" s="2">
        <f t="shared" si="330"/>
        <v>289548.36267934</v>
      </c>
      <c r="Q812" s="9">
        <f t="shared" si="324"/>
        <v>0</v>
      </c>
      <c r="R812" s="4">
        <f t="shared" si="331"/>
        <v>0</v>
      </c>
      <c r="S812" s="59">
        <f t="shared" si="332"/>
        <v>0</v>
      </c>
      <c r="T812" s="8">
        <f t="shared" si="341"/>
        <v>6.8500000000000005E-2</v>
      </c>
      <c r="U812" s="9">
        <f t="shared" si="342"/>
        <v>50</v>
      </c>
      <c r="V812" s="9">
        <v>252</v>
      </c>
      <c r="W812" s="10">
        <f t="shared" si="333"/>
        <v>1.0132327800000001</v>
      </c>
      <c r="X812" s="2">
        <f t="shared" si="334"/>
        <v>3831.52978269</v>
      </c>
      <c r="Y812" s="2">
        <v>0</v>
      </c>
      <c r="Z812" s="3">
        <f t="shared" si="345"/>
        <v>0</v>
      </c>
      <c r="AA812" s="1" t="str">
        <f t="shared" si="346"/>
        <v>A+J=</v>
      </c>
      <c r="AB812" s="7">
        <f t="shared" si="343"/>
        <v>41200</v>
      </c>
      <c r="AC812" s="5"/>
      <c r="AD812" s="1"/>
      <c r="AE812" s="7"/>
      <c r="AF812" s="1"/>
      <c r="AG812" s="1"/>
      <c r="AH812" s="1"/>
      <c r="AI812" s="1"/>
      <c r="AJ812" s="4"/>
      <c r="AK812" s="1"/>
      <c r="AL812" s="1"/>
      <c r="AM812" s="1"/>
      <c r="AN812" s="1"/>
      <c r="AO812" s="1"/>
    </row>
    <row r="813" spans="1:41" x14ac:dyDescent="0.2">
      <c r="A813" s="118">
        <f t="shared" si="335"/>
        <v>40909</v>
      </c>
      <c r="B813" s="2">
        <f t="shared" si="325"/>
        <v>293379.89246202999</v>
      </c>
      <c r="C813" s="2">
        <f t="shared" si="336"/>
        <v>254747.97991262001</v>
      </c>
      <c r="D813" s="50">
        <f t="shared" si="337"/>
        <v>3386.8</v>
      </c>
      <c r="E813" s="3">
        <f>IF(K813=1,VLOOKUP(A812,[1]Plan1!$AQ$43:$AS$500,3),E812)</f>
        <v>3403.73</v>
      </c>
      <c r="F813" s="7">
        <f t="shared" si="338"/>
        <v>40898</v>
      </c>
      <c r="G813" s="8">
        <f t="shared" si="326"/>
        <v>4.9988189441361186E-3</v>
      </c>
      <c r="H813" s="7">
        <f t="shared" si="339"/>
        <v>40927</v>
      </c>
      <c r="I813" s="7">
        <f t="shared" si="327"/>
        <v>40927</v>
      </c>
      <c r="J813" s="1">
        <f t="shared" si="340"/>
        <v>22</v>
      </c>
      <c r="K813" s="1">
        <f t="shared" si="328"/>
        <v>9</v>
      </c>
      <c r="L813" s="2">
        <f t="shared" si="329"/>
        <v>1.00204195</v>
      </c>
      <c r="M813" s="10">
        <f t="shared" si="348"/>
        <v>1.0051999199999999</v>
      </c>
      <c r="N813" s="10">
        <f t="shared" si="344"/>
        <v>1.1342909353722768</v>
      </c>
      <c r="O813" s="2">
        <f t="shared" si="347"/>
        <v>1.1366071</v>
      </c>
      <c r="P813" s="2">
        <f t="shared" si="330"/>
        <v>289548.36267934</v>
      </c>
      <c r="Q813" s="9">
        <f t="shared" si="324"/>
        <v>0</v>
      </c>
      <c r="R813" s="4">
        <f t="shared" si="331"/>
        <v>0</v>
      </c>
      <c r="S813" s="59">
        <f t="shared" si="332"/>
        <v>0</v>
      </c>
      <c r="T813" s="8">
        <f t="shared" si="341"/>
        <v>6.8500000000000005E-2</v>
      </c>
      <c r="U813" s="9">
        <f t="shared" si="342"/>
        <v>50</v>
      </c>
      <c r="V813" s="9">
        <v>252</v>
      </c>
      <c r="W813" s="10">
        <f t="shared" si="333"/>
        <v>1.0132327800000001</v>
      </c>
      <c r="X813" s="2">
        <f t="shared" si="334"/>
        <v>3831.52978269</v>
      </c>
      <c r="Y813" s="2">
        <v>0</v>
      </c>
      <c r="Z813" s="3">
        <f t="shared" si="345"/>
        <v>0</v>
      </c>
      <c r="AA813" s="1" t="str">
        <f t="shared" si="346"/>
        <v>A+J=</v>
      </c>
      <c r="AB813" s="7">
        <f t="shared" si="343"/>
        <v>41200</v>
      </c>
      <c r="AC813" s="5"/>
      <c r="AD813" s="1"/>
      <c r="AE813" s="7"/>
      <c r="AF813" s="1"/>
      <c r="AG813" s="1"/>
      <c r="AH813" s="1"/>
      <c r="AI813" s="1"/>
      <c r="AJ813" s="4"/>
      <c r="AK813" s="1"/>
      <c r="AL813" s="1"/>
      <c r="AM813" s="1"/>
      <c r="AN813" s="1"/>
      <c r="AO813" s="1"/>
    </row>
    <row r="814" spans="1:41" x14ac:dyDescent="0.2">
      <c r="A814" s="118">
        <f t="shared" si="335"/>
        <v>40910</v>
      </c>
      <c r="B814" s="2">
        <f t="shared" si="325"/>
        <v>293379.89246202999</v>
      </c>
      <c r="C814" s="2">
        <f t="shared" si="336"/>
        <v>254747.97991262001</v>
      </c>
      <c r="D814" s="50">
        <f t="shared" si="337"/>
        <v>3386.8</v>
      </c>
      <c r="E814" s="3">
        <f>IF(K814=1,VLOOKUP(A813,[1]Plan1!$AQ$43:$AS$500,3),E813)</f>
        <v>3403.73</v>
      </c>
      <c r="F814" s="7">
        <f t="shared" si="338"/>
        <v>40898</v>
      </c>
      <c r="G814" s="8">
        <f t="shared" si="326"/>
        <v>4.9988189441361186E-3</v>
      </c>
      <c r="H814" s="7">
        <f t="shared" si="339"/>
        <v>40927</v>
      </c>
      <c r="I814" s="7">
        <f t="shared" si="327"/>
        <v>40927</v>
      </c>
      <c r="J814" s="1">
        <f t="shared" si="340"/>
        <v>22</v>
      </c>
      <c r="K814" s="1">
        <f t="shared" si="328"/>
        <v>9</v>
      </c>
      <c r="L814" s="2">
        <f t="shared" si="329"/>
        <v>1.00204195</v>
      </c>
      <c r="M814" s="10">
        <f t="shared" si="348"/>
        <v>1.0051999199999999</v>
      </c>
      <c r="N814" s="10">
        <f t="shared" si="344"/>
        <v>1.1342909353722768</v>
      </c>
      <c r="O814" s="2">
        <f t="shared" si="347"/>
        <v>1.1366071</v>
      </c>
      <c r="P814" s="2">
        <f t="shared" si="330"/>
        <v>289548.36267934</v>
      </c>
      <c r="Q814" s="9">
        <f t="shared" si="324"/>
        <v>0</v>
      </c>
      <c r="R814" s="4">
        <f t="shared" si="331"/>
        <v>0</v>
      </c>
      <c r="S814" s="59">
        <f t="shared" si="332"/>
        <v>0</v>
      </c>
      <c r="T814" s="8">
        <f t="shared" si="341"/>
        <v>6.8500000000000005E-2</v>
      </c>
      <c r="U814" s="9">
        <f t="shared" si="342"/>
        <v>50</v>
      </c>
      <c r="V814" s="9">
        <v>252</v>
      </c>
      <c r="W814" s="10">
        <f t="shared" si="333"/>
        <v>1.0132327800000001</v>
      </c>
      <c r="X814" s="2">
        <f t="shared" si="334"/>
        <v>3831.52978269</v>
      </c>
      <c r="Y814" s="2">
        <v>0</v>
      </c>
      <c r="Z814" s="3">
        <f t="shared" si="345"/>
        <v>0</v>
      </c>
      <c r="AA814" s="1" t="str">
        <f t="shared" si="346"/>
        <v>A+J=</v>
      </c>
      <c r="AB814" s="7">
        <f t="shared" si="343"/>
        <v>41200</v>
      </c>
      <c r="AC814" s="5"/>
      <c r="AD814" s="1"/>
      <c r="AE814" s="7"/>
      <c r="AF814" s="1"/>
      <c r="AG814" s="1"/>
      <c r="AH814" s="1"/>
      <c r="AI814" s="1"/>
      <c r="AJ814" s="4"/>
      <c r="AK814" s="1"/>
      <c r="AL814" s="1"/>
      <c r="AM814" s="1"/>
      <c r="AN814" s="1"/>
      <c r="AO814" s="1"/>
    </row>
    <row r="815" spans="1:41" x14ac:dyDescent="0.2">
      <c r="A815" s="118">
        <f t="shared" si="335"/>
        <v>40911</v>
      </c>
      <c r="B815" s="2">
        <f t="shared" si="325"/>
        <v>293523.55983945006</v>
      </c>
      <c r="C815" s="2">
        <f t="shared" si="336"/>
        <v>254747.97991262001</v>
      </c>
      <c r="D815" s="50">
        <f t="shared" si="337"/>
        <v>3386.8</v>
      </c>
      <c r="E815" s="3">
        <f>IF(K815=1,VLOOKUP(A814,[1]Plan1!$AQ$43:$AS$500,3),E814)</f>
        <v>3403.73</v>
      </c>
      <c r="F815" s="7">
        <f t="shared" si="338"/>
        <v>40898</v>
      </c>
      <c r="G815" s="8">
        <f t="shared" si="326"/>
        <v>4.9988189441361186E-3</v>
      </c>
      <c r="H815" s="7">
        <f t="shared" si="339"/>
        <v>40927</v>
      </c>
      <c r="I815" s="7">
        <f t="shared" si="327"/>
        <v>40927</v>
      </c>
      <c r="J815" s="1">
        <f t="shared" si="340"/>
        <v>22</v>
      </c>
      <c r="K815" s="1">
        <f t="shared" si="328"/>
        <v>10</v>
      </c>
      <c r="L815" s="2">
        <f t="shared" si="329"/>
        <v>1.0022690999999999</v>
      </c>
      <c r="M815" s="10">
        <f t="shared" si="348"/>
        <v>1.0051999199999999</v>
      </c>
      <c r="N815" s="10">
        <f t="shared" si="344"/>
        <v>1.1342909353722768</v>
      </c>
      <c r="O815" s="2">
        <f t="shared" si="347"/>
        <v>1.13686475</v>
      </c>
      <c r="P815" s="2">
        <f t="shared" si="330"/>
        <v>289613.99849636003</v>
      </c>
      <c r="Q815" s="9">
        <f t="shared" si="324"/>
        <v>0</v>
      </c>
      <c r="R815" s="4">
        <f t="shared" si="331"/>
        <v>0</v>
      </c>
      <c r="S815" s="59">
        <f t="shared" si="332"/>
        <v>0</v>
      </c>
      <c r="T815" s="8">
        <f t="shared" si="341"/>
        <v>6.8500000000000005E-2</v>
      </c>
      <c r="U815" s="9">
        <f t="shared" si="342"/>
        <v>51</v>
      </c>
      <c r="V815" s="9">
        <v>252</v>
      </c>
      <c r="W815" s="10">
        <f t="shared" si="333"/>
        <v>1.0134992140000001</v>
      </c>
      <c r="X815" s="2">
        <f t="shared" si="334"/>
        <v>3909.5613430899998</v>
      </c>
      <c r="Y815" s="2">
        <v>0</v>
      </c>
      <c r="Z815" s="3">
        <f t="shared" si="345"/>
        <v>0</v>
      </c>
      <c r="AA815" s="1" t="str">
        <f t="shared" si="346"/>
        <v>A+J=</v>
      </c>
      <c r="AB815" s="7">
        <f t="shared" si="343"/>
        <v>41200</v>
      </c>
      <c r="AC815" s="5"/>
      <c r="AD815" s="1"/>
      <c r="AE815" s="7"/>
      <c r="AF815" s="1"/>
      <c r="AG815" s="1"/>
      <c r="AH815" s="1"/>
      <c r="AI815" s="1"/>
      <c r="AJ815" s="4"/>
      <c r="AK815" s="1"/>
      <c r="AL815" s="1"/>
      <c r="AM815" s="1"/>
      <c r="AN815" s="1"/>
      <c r="AO815" s="1"/>
    </row>
    <row r="816" spans="1:41" x14ac:dyDescent="0.2">
      <c r="A816" s="118">
        <f t="shared" si="335"/>
        <v>40912</v>
      </c>
      <c r="B816" s="2">
        <f t="shared" si="325"/>
        <v>293667.29538242001</v>
      </c>
      <c r="C816" s="2">
        <f t="shared" si="336"/>
        <v>254747.97991262001</v>
      </c>
      <c r="D816" s="50">
        <f t="shared" si="337"/>
        <v>3386.8</v>
      </c>
      <c r="E816" s="3">
        <f>IF(K816=1,VLOOKUP(A815,[1]Plan1!$AQ$43:$AS$500,3),E815)</f>
        <v>3403.73</v>
      </c>
      <c r="F816" s="7">
        <f t="shared" si="338"/>
        <v>40898</v>
      </c>
      <c r="G816" s="8">
        <f t="shared" si="326"/>
        <v>4.9988189441361186E-3</v>
      </c>
      <c r="H816" s="7">
        <f t="shared" si="339"/>
        <v>40927</v>
      </c>
      <c r="I816" s="7">
        <f t="shared" si="327"/>
        <v>40927</v>
      </c>
      <c r="J816" s="1">
        <f t="shared" si="340"/>
        <v>22</v>
      </c>
      <c r="K816" s="1">
        <f t="shared" si="328"/>
        <v>11</v>
      </c>
      <c r="L816" s="2">
        <f t="shared" si="329"/>
        <v>1.0024962900000001</v>
      </c>
      <c r="M816" s="10">
        <f t="shared" si="348"/>
        <v>1.0051999199999999</v>
      </c>
      <c r="N816" s="10">
        <f t="shared" si="344"/>
        <v>1.1342909353722768</v>
      </c>
      <c r="O816" s="2">
        <f t="shared" si="347"/>
        <v>1.1371224499999999</v>
      </c>
      <c r="P816" s="2">
        <f t="shared" si="330"/>
        <v>289679.64705078001</v>
      </c>
      <c r="Q816" s="9">
        <f t="shared" si="324"/>
        <v>0</v>
      </c>
      <c r="R816" s="4">
        <f t="shared" si="331"/>
        <v>0</v>
      </c>
      <c r="S816" s="59">
        <f t="shared" si="332"/>
        <v>0</v>
      </c>
      <c r="T816" s="8">
        <f t="shared" si="341"/>
        <v>6.8500000000000005E-2</v>
      </c>
      <c r="U816" s="9">
        <f t="shared" si="342"/>
        <v>52</v>
      </c>
      <c r="V816" s="9">
        <v>252</v>
      </c>
      <c r="W816" s="10">
        <f t="shared" si="333"/>
        <v>1.0137657179999999</v>
      </c>
      <c r="X816" s="2">
        <f t="shared" si="334"/>
        <v>3987.6483316399999</v>
      </c>
      <c r="Y816" s="2">
        <v>0</v>
      </c>
      <c r="Z816" s="3">
        <f t="shared" si="345"/>
        <v>0</v>
      </c>
      <c r="AA816" s="1" t="str">
        <f t="shared" si="346"/>
        <v>A+J=</v>
      </c>
      <c r="AB816" s="7">
        <f t="shared" si="343"/>
        <v>41200</v>
      </c>
      <c r="AC816" s="5"/>
      <c r="AD816" s="1"/>
      <c r="AE816" s="7"/>
      <c r="AF816" s="1"/>
      <c r="AG816" s="1"/>
      <c r="AH816" s="1"/>
      <c r="AI816" s="1"/>
      <c r="AJ816" s="4"/>
      <c r="AK816" s="1"/>
      <c r="AL816" s="1"/>
      <c r="AM816" s="1"/>
      <c r="AN816" s="1"/>
      <c r="AO816" s="1"/>
    </row>
    <row r="817" spans="1:41" x14ac:dyDescent="0.2">
      <c r="A817" s="118">
        <f t="shared" si="335"/>
        <v>40913</v>
      </c>
      <c r="B817" s="2">
        <f t="shared" si="325"/>
        <v>293811.10169813002</v>
      </c>
      <c r="C817" s="2">
        <f t="shared" si="336"/>
        <v>254747.97991262001</v>
      </c>
      <c r="D817" s="50">
        <f t="shared" si="337"/>
        <v>3386.8</v>
      </c>
      <c r="E817" s="3">
        <f>IF(K817=1,VLOOKUP(A816,[1]Plan1!$AQ$43:$AS$500,3),E816)</f>
        <v>3403.73</v>
      </c>
      <c r="F817" s="7">
        <f t="shared" si="338"/>
        <v>40898</v>
      </c>
      <c r="G817" s="8">
        <f t="shared" si="326"/>
        <v>4.9988189441361186E-3</v>
      </c>
      <c r="H817" s="7">
        <f t="shared" si="339"/>
        <v>40927</v>
      </c>
      <c r="I817" s="7">
        <f t="shared" si="327"/>
        <v>40927</v>
      </c>
      <c r="J817" s="1">
        <f t="shared" si="340"/>
        <v>22</v>
      </c>
      <c r="K817" s="1">
        <f t="shared" si="328"/>
        <v>12</v>
      </c>
      <c r="L817" s="2">
        <f t="shared" si="329"/>
        <v>1.0027235299999999</v>
      </c>
      <c r="M817" s="10">
        <f t="shared" si="348"/>
        <v>1.0051999199999999</v>
      </c>
      <c r="N817" s="10">
        <f t="shared" si="344"/>
        <v>1.1342909353722768</v>
      </c>
      <c r="O817" s="2">
        <f t="shared" si="347"/>
        <v>1.1373802099999999</v>
      </c>
      <c r="P817" s="2">
        <f t="shared" si="330"/>
        <v>289745.31089009001</v>
      </c>
      <c r="Q817" s="9">
        <f t="shared" si="324"/>
        <v>0</v>
      </c>
      <c r="R817" s="4">
        <f t="shared" si="331"/>
        <v>0</v>
      </c>
      <c r="S817" s="59">
        <f t="shared" si="332"/>
        <v>0</v>
      </c>
      <c r="T817" s="8">
        <f t="shared" si="341"/>
        <v>6.8500000000000005E-2</v>
      </c>
      <c r="U817" s="9">
        <f t="shared" si="342"/>
        <v>53</v>
      </c>
      <c r="V817" s="9">
        <v>252</v>
      </c>
      <c r="W817" s="10">
        <f t="shared" si="333"/>
        <v>1.014032292</v>
      </c>
      <c r="X817" s="2">
        <f t="shared" si="334"/>
        <v>4065.7908080399998</v>
      </c>
      <c r="Y817" s="2">
        <v>0</v>
      </c>
      <c r="Z817" s="3">
        <f t="shared" si="345"/>
        <v>0</v>
      </c>
      <c r="AA817" s="1" t="str">
        <f t="shared" si="346"/>
        <v>A+J=</v>
      </c>
      <c r="AB817" s="7">
        <f t="shared" si="343"/>
        <v>41200</v>
      </c>
      <c r="AC817" s="5"/>
      <c r="AD817" s="1"/>
      <c r="AE817" s="7"/>
      <c r="AF817" s="1"/>
      <c r="AG817" s="1"/>
      <c r="AH817" s="1"/>
      <c r="AI817" s="1"/>
      <c r="AJ817" s="4"/>
      <c r="AK817" s="1"/>
      <c r="AL817" s="1"/>
      <c r="AM817" s="1"/>
      <c r="AN817" s="1"/>
      <c r="AO817" s="1"/>
    </row>
    <row r="818" spans="1:41" x14ac:dyDescent="0.2">
      <c r="A818" s="118">
        <f t="shared" si="335"/>
        <v>40914</v>
      </c>
      <c r="B818" s="2">
        <f t="shared" si="325"/>
        <v>293954.97881258</v>
      </c>
      <c r="C818" s="2">
        <f t="shared" si="336"/>
        <v>254747.97991262001</v>
      </c>
      <c r="D818" s="50">
        <f t="shared" si="337"/>
        <v>3386.8</v>
      </c>
      <c r="E818" s="3">
        <f>IF(K818=1,VLOOKUP(A817,[1]Plan1!$AQ$43:$AS$500,3),E817)</f>
        <v>3403.73</v>
      </c>
      <c r="F818" s="7">
        <f t="shared" si="338"/>
        <v>40898</v>
      </c>
      <c r="G818" s="8">
        <f t="shared" si="326"/>
        <v>4.9988189441361186E-3</v>
      </c>
      <c r="H818" s="7">
        <f t="shared" si="339"/>
        <v>40927</v>
      </c>
      <c r="I818" s="7">
        <f t="shared" si="327"/>
        <v>40927</v>
      </c>
      <c r="J818" s="1">
        <f t="shared" si="340"/>
        <v>22</v>
      </c>
      <c r="K818" s="1">
        <f t="shared" si="328"/>
        <v>13</v>
      </c>
      <c r="L818" s="2">
        <f t="shared" si="329"/>
        <v>1.0029508300000001</v>
      </c>
      <c r="M818" s="10">
        <f t="shared" si="348"/>
        <v>1.0051999199999999</v>
      </c>
      <c r="N818" s="10">
        <f t="shared" si="344"/>
        <v>1.1342909353722768</v>
      </c>
      <c r="O818" s="2">
        <f t="shared" si="347"/>
        <v>1.13763803</v>
      </c>
      <c r="P818" s="2">
        <f t="shared" si="330"/>
        <v>289810.99001427001</v>
      </c>
      <c r="Q818" s="9">
        <f t="shared" si="324"/>
        <v>0</v>
      </c>
      <c r="R818" s="4">
        <f t="shared" si="331"/>
        <v>0</v>
      </c>
      <c r="S818" s="59">
        <f t="shared" si="332"/>
        <v>0</v>
      </c>
      <c r="T818" s="8">
        <f t="shared" si="341"/>
        <v>6.8500000000000005E-2</v>
      </c>
      <c r="U818" s="9">
        <f t="shared" si="342"/>
        <v>54</v>
      </c>
      <c r="V818" s="9">
        <v>252</v>
      </c>
      <c r="W818" s="10">
        <f t="shared" si="333"/>
        <v>1.0142989360000001</v>
      </c>
      <c r="X818" s="2">
        <f t="shared" si="334"/>
        <v>4143.9887983099998</v>
      </c>
      <c r="Y818" s="2">
        <v>0</v>
      </c>
      <c r="Z818" s="3">
        <f t="shared" si="345"/>
        <v>0</v>
      </c>
      <c r="AA818" s="1" t="str">
        <f t="shared" si="346"/>
        <v>A+J=</v>
      </c>
      <c r="AB818" s="7">
        <f t="shared" si="343"/>
        <v>41200</v>
      </c>
      <c r="AC818" s="5"/>
      <c r="AD818" s="1"/>
      <c r="AE818" s="7"/>
      <c r="AF818" s="1"/>
      <c r="AG818" s="1"/>
      <c r="AH818" s="1"/>
      <c r="AI818" s="1"/>
      <c r="AJ818" s="4"/>
      <c r="AK818" s="1"/>
      <c r="AL818" s="1"/>
      <c r="AM818" s="1"/>
      <c r="AN818" s="1"/>
      <c r="AO818" s="1"/>
    </row>
    <row r="819" spans="1:41" x14ac:dyDescent="0.2">
      <c r="A819" s="118">
        <f t="shared" si="335"/>
        <v>40915</v>
      </c>
      <c r="B819" s="2">
        <f t="shared" si="325"/>
        <v>294098.9267518</v>
      </c>
      <c r="C819" s="2">
        <f t="shared" si="336"/>
        <v>254747.97991262001</v>
      </c>
      <c r="D819" s="50">
        <f t="shared" si="337"/>
        <v>3386.8</v>
      </c>
      <c r="E819" s="3">
        <f>IF(K819=1,VLOOKUP(A818,[1]Plan1!$AQ$43:$AS$500,3),E818)</f>
        <v>3403.73</v>
      </c>
      <c r="F819" s="7">
        <f t="shared" si="338"/>
        <v>40898</v>
      </c>
      <c r="G819" s="8">
        <f t="shared" si="326"/>
        <v>4.9988189441361186E-3</v>
      </c>
      <c r="H819" s="7">
        <f t="shared" si="339"/>
        <v>40927</v>
      </c>
      <c r="I819" s="7">
        <f t="shared" si="327"/>
        <v>40927</v>
      </c>
      <c r="J819" s="1">
        <f t="shared" si="340"/>
        <v>22</v>
      </c>
      <c r="K819" s="1">
        <f t="shared" si="328"/>
        <v>14</v>
      </c>
      <c r="L819" s="2">
        <f t="shared" si="329"/>
        <v>1.0031781799999999</v>
      </c>
      <c r="M819" s="10">
        <f t="shared" si="348"/>
        <v>1.0051999199999999</v>
      </c>
      <c r="N819" s="10">
        <f t="shared" si="344"/>
        <v>1.1342909353722768</v>
      </c>
      <c r="O819" s="2">
        <f t="shared" si="347"/>
        <v>1.1378959099999999</v>
      </c>
      <c r="P819" s="2">
        <f t="shared" si="330"/>
        <v>289876.68442333001</v>
      </c>
      <c r="Q819" s="9">
        <f t="shared" si="324"/>
        <v>0</v>
      </c>
      <c r="R819" s="4">
        <f t="shared" si="331"/>
        <v>0</v>
      </c>
      <c r="S819" s="59">
        <f t="shared" si="332"/>
        <v>0</v>
      </c>
      <c r="T819" s="8">
        <f t="shared" si="341"/>
        <v>6.8500000000000005E-2</v>
      </c>
      <c r="U819" s="9">
        <f t="shared" si="342"/>
        <v>55</v>
      </c>
      <c r="V819" s="9">
        <v>252</v>
      </c>
      <c r="W819" s="10">
        <f t="shared" si="333"/>
        <v>1.01456565</v>
      </c>
      <c r="X819" s="2">
        <f t="shared" si="334"/>
        <v>4222.2423284699998</v>
      </c>
      <c r="Y819" s="2">
        <v>0</v>
      </c>
      <c r="Z819" s="3">
        <f t="shared" si="345"/>
        <v>0</v>
      </c>
      <c r="AA819" s="1" t="str">
        <f t="shared" si="346"/>
        <v>A+J=</v>
      </c>
      <c r="AB819" s="7">
        <f t="shared" si="343"/>
        <v>41200</v>
      </c>
      <c r="AC819" s="5"/>
      <c r="AD819" s="1"/>
      <c r="AE819" s="7"/>
      <c r="AF819" s="1"/>
      <c r="AG819" s="1"/>
      <c r="AH819" s="1"/>
      <c r="AI819" s="1"/>
      <c r="AJ819" s="4"/>
      <c r="AK819" s="1"/>
      <c r="AL819" s="1"/>
      <c r="AM819" s="1"/>
      <c r="AN819" s="1"/>
      <c r="AO819" s="1"/>
    </row>
    <row r="820" spans="1:41" x14ac:dyDescent="0.2">
      <c r="A820" s="118">
        <f t="shared" si="335"/>
        <v>40916</v>
      </c>
      <c r="B820" s="2">
        <f t="shared" si="325"/>
        <v>294098.9267518</v>
      </c>
      <c r="C820" s="2">
        <f t="shared" si="336"/>
        <v>254747.97991262001</v>
      </c>
      <c r="D820" s="50">
        <f t="shared" si="337"/>
        <v>3386.8</v>
      </c>
      <c r="E820" s="3">
        <f>IF(K820=1,VLOOKUP(A819,[1]Plan1!$AQ$43:$AS$500,3),E819)</f>
        <v>3403.73</v>
      </c>
      <c r="F820" s="7">
        <f t="shared" si="338"/>
        <v>40898</v>
      </c>
      <c r="G820" s="8">
        <f t="shared" si="326"/>
        <v>4.9988189441361186E-3</v>
      </c>
      <c r="H820" s="7">
        <f t="shared" si="339"/>
        <v>40927</v>
      </c>
      <c r="I820" s="7">
        <f t="shared" si="327"/>
        <v>40927</v>
      </c>
      <c r="J820" s="1">
        <f t="shared" si="340"/>
        <v>22</v>
      </c>
      <c r="K820" s="1">
        <f t="shared" si="328"/>
        <v>14</v>
      </c>
      <c r="L820" s="2">
        <f t="shared" si="329"/>
        <v>1.0031781799999999</v>
      </c>
      <c r="M820" s="10">
        <f t="shared" si="348"/>
        <v>1.0051999199999999</v>
      </c>
      <c r="N820" s="10">
        <f t="shared" si="344"/>
        <v>1.1342909353722768</v>
      </c>
      <c r="O820" s="2">
        <f t="shared" si="347"/>
        <v>1.1378959099999999</v>
      </c>
      <c r="P820" s="2">
        <f t="shared" si="330"/>
        <v>289876.68442333001</v>
      </c>
      <c r="Q820" s="9">
        <f t="shared" si="324"/>
        <v>0</v>
      </c>
      <c r="R820" s="4">
        <f t="shared" si="331"/>
        <v>0</v>
      </c>
      <c r="S820" s="59">
        <f t="shared" si="332"/>
        <v>0</v>
      </c>
      <c r="T820" s="8">
        <f t="shared" si="341"/>
        <v>6.8500000000000005E-2</v>
      </c>
      <c r="U820" s="9">
        <f t="shared" si="342"/>
        <v>55</v>
      </c>
      <c r="V820" s="9">
        <v>252</v>
      </c>
      <c r="W820" s="10">
        <f t="shared" si="333"/>
        <v>1.01456565</v>
      </c>
      <c r="X820" s="2">
        <f t="shared" si="334"/>
        <v>4222.2423284699998</v>
      </c>
      <c r="Y820" s="2">
        <v>0</v>
      </c>
      <c r="Z820" s="3">
        <f t="shared" si="345"/>
        <v>0</v>
      </c>
      <c r="AA820" s="1" t="str">
        <f t="shared" si="346"/>
        <v>A+J=</v>
      </c>
      <c r="AB820" s="7">
        <f t="shared" si="343"/>
        <v>41200</v>
      </c>
      <c r="AC820" s="5"/>
      <c r="AD820" s="1"/>
      <c r="AE820" s="7"/>
      <c r="AF820" s="1"/>
      <c r="AG820" s="1"/>
      <c r="AH820" s="1"/>
      <c r="AI820" s="1"/>
      <c r="AJ820" s="4"/>
      <c r="AK820" s="1"/>
      <c r="AL820" s="1"/>
      <c r="AM820" s="1"/>
      <c r="AN820" s="1"/>
      <c r="AO820" s="1"/>
    </row>
    <row r="821" spans="1:41" x14ac:dyDescent="0.2">
      <c r="A821" s="118">
        <f t="shared" si="335"/>
        <v>40917</v>
      </c>
      <c r="B821" s="2">
        <f t="shared" si="325"/>
        <v>294098.9267518</v>
      </c>
      <c r="C821" s="2">
        <f t="shared" si="336"/>
        <v>254747.97991262001</v>
      </c>
      <c r="D821" s="50">
        <f t="shared" si="337"/>
        <v>3386.8</v>
      </c>
      <c r="E821" s="3">
        <f>IF(K821=1,VLOOKUP(A820,[1]Plan1!$AQ$43:$AS$500,3),E820)</f>
        <v>3403.73</v>
      </c>
      <c r="F821" s="7">
        <f t="shared" si="338"/>
        <v>40898</v>
      </c>
      <c r="G821" s="8">
        <f t="shared" si="326"/>
        <v>4.9988189441361186E-3</v>
      </c>
      <c r="H821" s="7">
        <f t="shared" si="339"/>
        <v>40927</v>
      </c>
      <c r="I821" s="7">
        <f t="shared" si="327"/>
        <v>40927</v>
      </c>
      <c r="J821" s="1">
        <f t="shared" si="340"/>
        <v>22</v>
      </c>
      <c r="K821" s="1">
        <f t="shared" si="328"/>
        <v>14</v>
      </c>
      <c r="L821" s="2">
        <f t="shared" si="329"/>
        <v>1.0031781799999999</v>
      </c>
      <c r="M821" s="10">
        <f t="shared" si="348"/>
        <v>1.0051999199999999</v>
      </c>
      <c r="N821" s="10">
        <f t="shared" si="344"/>
        <v>1.1342909353722768</v>
      </c>
      <c r="O821" s="2">
        <f t="shared" si="347"/>
        <v>1.1378959099999999</v>
      </c>
      <c r="P821" s="2">
        <f t="shared" si="330"/>
        <v>289876.68442333001</v>
      </c>
      <c r="Q821" s="9">
        <f t="shared" si="324"/>
        <v>0</v>
      </c>
      <c r="R821" s="4">
        <f t="shared" si="331"/>
        <v>0</v>
      </c>
      <c r="S821" s="59">
        <f t="shared" si="332"/>
        <v>0</v>
      </c>
      <c r="T821" s="8">
        <f t="shared" si="341"/>
        <v>6.8500000000000005E-2</v>
      </c>
      <c r="U821" s="9">
        <f t="shared" si="342"/>
        <v>55</v>
      </c>
      <c r="V821" s="9">
        <v>252</v>
      </c>
      <c r="W821" s="10">
        <f t="shared" si="333"/>
        <v>1.01456565</v>
      </c>
      <c r="X821" s="2">
        <f t="shared" si="334"/>
        <v>4222.2423284699998</v>
      </c>
      <c r="Y821" s="2">
        <v>0</v>
      </c>
      <c r="Z821" s="3">
        <f t="shared" si="345"/>
        <v>0</v>
      </c>
      <c r="AA821" s="1" t="str">
        <f t="shared" si="346"/>
        <v>A+J=</v>
      </c>
      <c r="AB821" s="7">
        <f t="shared" si="343"/>
        <v>41200</v>
      </c>
      <c r="AC821" s="5"/>
      <c r="AD821" s="1"/>
      <c r="AE821" s="7"/>
      <c r="AF821" s="1"/>
      <c r="AG821" s="1"/>
      <c r="AH821" s="1"/>
      <c r="AI821" s="1"/>
      <c r="AJ821" s="4"/>
      <c r="AK821" s="1"/>
      <c r="AL821" s="1"/>
      <c r="AM821" s="1"/>
      <c r="AN821" s="1"/>
      <c r="AO821" s="1"/>
    </row>
    <row r="822" spans="1:41" x14ac:dyDescent="0.2">
      <c r="A822" s="118">
        <f t="shared" si="335"/>
        <v>40918</v>
      </c>
      <c r="B822" s="2">
        <f t="shared" si="325"/>
        <v>294242.94583175</v>
      </c>
      <c r="C822" s="2">
        <f t="shared" si="336"/>
        <v>254747.97991262001</v>
      </c>
      <c r="D822" s="50">
        <f t="shared" si="337"/>
        <v>3386.8</v>
      </c>
      <c r="E822" s="3">
        <f>IF(K822=1,VLOOKUP(A821,[1]Plan1!$AQ$43:$AS$500,3),E821)</f>
        <v>3403.73</v>
      </c>
      <c r="F822" s="7">
        <f t="shared" si="338"/>
        <v>40898</v>
      </c>
      <c r="G822" s="8">
        <f t="shared" si="326"/>
        <v>4.9988189441361186E-3</v>
      </c>
      <c r="H822" s="7">
        <f t="shared" si="339"/>
        <v>40927</v>
      </c>
      <c r="I822" s="7">
        <f t="shared" si="327"/>
        <v>40927</v>
      </c>
      <c r="J822" s="1">
        <f t="shared" si="340"/>
        <v>22</v>
      </c>
      <c r="K822" s="1">
        <f t="shared" si="328"/>
        <v>15</v>
      </c>
      <c r="L822" s="2">
        <f t="shared" si="329"/>
        <v>1.0034055799999999</v>
      </c>
      <c r="M822" s="10">
        <f t="shared" si="348"/>
        <v>1.0051999199999999</v>
      </c>
      <c r="N822" s="10">
        <f t="shared" si="344"/>
        <v>1.1342909353722768</v>
      </c>
      <c r="O822" s="2">
        <f t="shared" si="347"/>
        <v>1.1381538499999999</v>
      </c>
      <c r="P822" s="2">
        <f t="shared" si="330"/>
        <v>289942.39411727001</v>
      </c>
      <c r="Q822" s="9">
        <f t="shared" si="324"/>
        <v>0</v>
      </c>
      <c r="R822" s="4">
        <f t="shared" si="331"/>
        <v>0</v>
      </c>
      <c r="S822" s="59">
        <f t="shared" si="332"/>
        <v>0</v>
      </c>
      <c r="T822" s="8">
        <f t="shared" si="341"/>
        <v>6.8500000000000005E-2</v>
      </c>
      <c r="U822" s="9">
        <f t="shared" si="342"/>
        <v>56</v>
      </c>
      <c r="V822" s="9">
        <v>252</v>
      </c>
      <c r="W822" s="10">
        <f t="shared" si="333"/>
        <v>1.014832435</v>
      </c>
      <c r="X822" s="2">
        <f t="shared" si="334"/>
        <v>4300.5517144799996</v>
      </c>
      <c r="Y822" s="2">
        <v>0</v>
      </c>
      <c r="Z822" s="3">
        <f t="shared" si="345"/>
        <v>0</v>
      </c>
      <c r="AA822" s="1" t="str">
        <f t="shared" si="346"/>
        <v>A+J=</v>
      </c>
      <c r="AB822" s="7">
        <f t="shared" si="343"/>
        <v>41200</v>
      </c>
      <c r="AC822" s="5"/>
      <c r="AD822" s="1"/>
      <c r="AE822" s="7"/>
      <c r="AF822" s="1"/>
      <c r="AG822" s="1"/>
      <c r="AH822" s="1"/>
      <c r="AI822" s="1"/>
      <c r="AJ822" s="4"/>
      <c r="AK822" s="1"/>
      <c r="AL822" s="1"/>
      <c r="AM822" s="1"/>
      <c r="AN822" s="1"/>
      <c r="AO822" s="1"/>
    </row>
    <row r="823" spans="1:41" x14ac:dyDescent="0.2">
      <c r="A823" s="118">
        <f t="shared" si="335"/>
        <v>40919</v>
      </c>
      <c r="B823" s="2">
        <f t="shared" si="325"/>
        <v>294387.03320272005</v>
      </c>
      <c r="C823" s="2">
        <f t="shared" si="336"/>
        <v>254747.97991262001</v>
      </c>
      <c r="D823" s="50">
        <f t="shared" si="337"/>
        <v>3386.8</v>
      </c>
      <c r="E823" s="3">
        <f>IF(K823=1,VLOOKUP(A822,[1]Plan1!$AQ$43:$AS$500,3),E822)</f>
        <v>3403.73</v>
      </c>
      <c r="F823" s="7">
        <f t="shared" si="338"/>
        <v>40898</v>
      </c>
      <c r="G823" s="8">
        <f t="shared" si="326"/>
        <v>4.9988189441361186E-3</v>
      </c>
      <c r="H823" s="7">
        <f t="shared" si="339"/>
        <v>40927</v>
      </c>
      <c r="I823" s="7">
        <f t="shared" si="327"/>
        <v>40927</v>
      </c>
      <c r="J823" s="1">
        <f t="shared" si="340"/>
        <v>22</v>
      </c>
      <c r="K823" s="1">
        <f t="shared" si="328"/>
        <v>16</v>
      </c>
      <c r="L823" s="2">
        <f t="shared" si="329"/>
        <v>1.00363303</v>
      </c>
      <c r="M823" s="10">
        <f t="shared" si="348"/>
        <v>1.0051999199999999</v>
      </c>
      <c r="N823" s="10">
        <f t="shared" si="344"/>
        <v>1.1342909353722768</v>
      </c>
      <c r="O823" s="2">
        <f t="shared" si="347"/>
        <v>1.1384118400000001</v>
      </c>
      <c r="P823" s="2">
        <f t="shared" si="330"/>
        <v>290008.11654860002</v>
      </c>
      <c r="Q823" s="9">
        <f t="shared" si="324"/>
        <v>0</v>
      </c>
      <c r="R823" s="4">
        <f t="shared" si="331"/>
        <v>0</v>
      </c>
      <c r="S823" s="59">
        <f t="shared" si="332"/>
        <v>0</v>
      </c>
      <c r="T823" s="8">
        <f t="shared" si="341"/>
        <v>6.8500000000000005E-2</v>
      </c>
      <c r="U823" s="9">
        <f t="shared" si="342"/>
        <v>57</v>
      </c>
      <c r="V823" s="9">
        <v>252</v>
      </c>
      <c r="W823" s="10">
        <f t="shared" si="333"/>
        <v>1.01509929</v>
      </c>
      <c r="X823" s="2">
        <f t="shared" si="334"/>
        <v>4378.9166541200002</v>
      </c>
      <c r="Y823" s="2">
        <v>0</v>
      </c>
      <c r="Z823" s="3">
        <f t="shared" si="345"/>
        <v>0</v>
      </c>
      <c r="AA823" s="1" t="str">
        <f t="shared" si="346"/>
        <v>A+J=</v>
      </c>
      <c r="AB823" s="7">
        <f t="shared" si="343"/>
        <v>41200</v>
      </c>
      <c r="AC823" s="5"/>
      <c r="AD823" s="1"/>
      <c r="AE823" s="7"/>
      <c r="AF823" s="1"/>
      <c r="AG823" s="1"/>
      <c r="AH823" s="1"/>
      <c r="AI823" s="1"/>
      <c r="AJ823" s="4"/>
      <c r="AK823" s="1"/>
      <c r="AL823" s="1"/>
      <c r="AM823" s="1"/>
      <c r="AN823" s="1"/>
      <c r="AO823" s="1"/>
    </row>
    <row r="824" spans="1:41" x14ac:dyDescent="0.2">
      <c r="A824" s="118">
        <f t="shared" si="335"/>
        <v>40920</v>
      </c>
      <c r="B824" s="2">
        <f t="shared" si="325"/>
        <v>294531.19118525001</v>
      </c>
      <c r="C824" s="2">
        <f t="shared" si="336"/>
        <v>254747.97991262001</v>
      </c>
      <c r="D824" s="50">
        <f t="shared" si="337"/>
        <v>3386.8</v>
      </c>
      <c r="E824" s="3">
        <f>IF(K824=1,VLOOKUP(A823,[1]Plan1!$AQ$43:$AS$500,3),E823)</f>
        <v>3403.73</v>
      </c>
      <c r="F824" s="7">
        <f t="shared" si="338"/>
        <v>40898</v>
      </c>
      <c r="G824" s="8">
        <f t="shared" si="326"/>
        <v>4.9988189441361186E-3</v>
      </c>
      <c r="H824" s="7">
        <f t="shared" si="339"/>
        <v>40927</v>
      </c>
      <c r="I824" s="7">
        <f t="shared" si="327"/>
        <v>40927</v>
      </c>
      <c r="J824" s="1">
        <f t="shared" si="340"/>
        <v>22</v>
      </c>
      <c r="K824" s="1">
        <f t="shared" si="328"/>
        <v>17</v>
      </c>
      <c r="L824" s="2">
        <f t="shared" si="329"/>
        <v>1.0038605300000001</v>
      </c>
      <c r="M824" s="10">
        <f t="shared" si="348"/>
        <v>1.0051999199999999</v>
      </c>
      <c r="N824" s="10">
        <f t="shared" si="344"/>
        <v>1.1342909353722768</v>
      </c>
      <c r="O824" s="2">
        <f t="shared" si="347"/>
        <v>1.1386698900000001</v>
      </c>
      <c r="P824" s="2">
        <f t="shared" si="330"/>
        <v>290073.85426481999</v>
      </c>
      <c r="Q824" s="9">
        <f t="shared" si="324"/>
        <v>0</v>
      </c>
      <c r="R824" s="4">
        <f t="shared" si="331"/>
        <v>0</v>
      </c>
      <c r="S824" s="59">
        <f t="shared" si="332"/>
        <v>0</v>
      </c>
      <c r="T824" s="8">
        <f t="shared" si="341"/>
        <v>6.8500000000000005E-2</v>
      </c>
      <c r="U824" s="9">
        <f t="shared" si="342"/>
        <v>58</v>
      </c>
      <c r="V824" s="9">
        <v>252</v>
      </c>
      <c r="W824" s="10">
        <f t="shared" si="333"/>
        <v>1.0153662139999999</v>
      </c>
      <c r="X824" s="2">
        <f t="shared" si="334"/>
        <v>4457.3369204299997</v>
      </c>
      <c r="Y824" s="2">
        <v>0</v>
      </c>
      <c r="Z824" s="3">
        <f t="shared" si="345"/>
        <v>0</v>
      </c>
      <c r="AA824" s="1" t="str">
        <f t="shared" si="346"/>
        <v>A+J=</v>
      </c>
      <c r="AB824" s="7">
        <f t="shared" si="343"/>
        <v>41200</v>
      </c>
      <c r="AC824" s="5"/>
      <c r="AD824" s="1"/>
      <c r="AE824" s="7"/>
      <c r="AF824" s="1"/>
      <c r="AG824" s="1"/>
      <c r="AH824" s="1"/>
      <c r="AI824" s="1"/>
      <c r="AJ824" s="4"/>
      <c r="AK824" s="1"/>
      <c r="AL824" s="1"/>
      <c r="AM824" s="1"/>
      <c r="AN824" s="1"/>
      <c r="AO824" s="1"/>
    </row>
    <row r="825" spans="1:41" x14ac:dyDescent="0.2">
      <c r="A825" s="118">
        <f t="shared" si="335"/>
        <v>40921</v>
      </c>
      <c r="B825" s="2">
        <f t="shared" si="325"/>
        <v>294675.42038548004</v>
      </c>
      <c r="C825" s="2">
        <f t="shared" si="336"/>
        <v>254747.97991262001</v>
      </c>
      <c r="D825" s="50">
        <f t="shared" si="337"/>
        <v>3386.8</v>
      </c>
      <c r="E825" s="3">
        <f>IF(K825=1,VLOOKUP(A824,[1]Plan1!$AQ$43:$AS$500,3),E824)</f>
        <v>3403.73</v>
      </c>
      <c r="F825" s="7">
        <f t="shared" si="338"/>
        <v>40898</v>
      </c>
      <c r="G825" s="8">
        <f t="shared" si="326"/>
        <v>4.9988189441361186E-3</v>
      </c>
      <c r="H825" s="7">
        <f t="shared" si="339"/>
        <v>40927</v>
      </c>
      <c r="I825" s="7">
        <f t="shared" si="327"/>
        <v>40927</v>
      </c>
      <c r="J825" s="1">
        <f t="shared" si="340"/>
        <v>22</v>
      </c>
      <c r="K825" s="1">
        <f t="shared" si="328"/>
        <v>18</v>
      </c>
      <c r="L825" s="2">
        <f t="shared" si="329"/>
        <v>1.00408808</v>
      </c>
      <c r="M825" s="10">
        <f t="shared" si="348"/>
        <v>1.0051999199999999</v>
      </c>
      <c r="N825" s="10">
        <f t="shared" si="344"/>
        <v>1.1342909353722768</v>
      </c>
      <c r="O825" s="2">
        <f t="shared" si="347"/>
        <v>1.1389279999999999</v>
      </c>
      <c r="P825" s="2">
        <f t="shared" si="330"/>
        <v>290139.60726592003</v>
      </c>
      <c r="Q825" s="9">
        <f t="shared" si="324"/>
        <v>0</v>
      </c>
      <c r="R825" s="4">
        <f t="shared" si="331"/>
        <v>0</v>
      </c>
      <c r="S825" s="59">
        <f t="shared" si="332"/>
        <v>0</v>
      </c>
      <c r="T825" s="8">
        <f t="shared" si="341"/>
        <v>6.8500000000000005E-2</v>
      </c>
      <c r="U825" s="9">
        <f t="shared" si="342"/>
        <v>59</v>
      </c>
      <c r="V825" s="9">
        <v>252</v>
      </c>
      <c r="W825" s="10">
        <f t="shared" si="333"/>
        <v>1.015633209</v>
      </c>
      <c r="X825" s="2">
        <f t="shared" si="334"/>
        <v>4535.8131195599999</v>
      </c>
      <c r="Y825" s="2">
        <v>0</v>
      </c>
      <c r="Z825" s="3">
        <f t="shared" si="345"/>
        <v>0</v>
      </c>
      <c r="AA825" s="1" t="str">
        <f t="shared" si="346"/>
        <v>A+J=</v>
      </c>
      <c r="AB825" s="7">
        <f t="shared" si="343"/>
        <v>41200</v>
      </c>
      <c r="AC825" s="5"/>
      <c r="AD825" s="1"/>
      <c r="AE825" s="7"/>
      <c r="AF825" s="1"/>
      <c r="AG825" s="1"/>
      <c r="AH825" s="1"/>
      <c r="AI825" s="1"/>
      <c r="AJ825" s="4"/>
      <c r="AK825" s="1"/>
      <c r="AL825" s="1"/>
      <c r="AM825" s="1"/>
      <c r="AN825" s="1"/>
      <c r="AO825" s="1"/>
    </row>
    <row r="826" spans="1:41" x14ac:dyDescent="0.2">
      <c r="A826" s="118">
        <f t="shared" si="335"/>
        <v>40922</v>
      </c>
      <c r="B826" s="2">
        <f t="shared" si="325"/>
        <v>294819.72341762</v>
      </c>
      <c r="C826" s="2">
        <f t="shared" si="336"/>
        <v>254747.97991262001</v>
      </c>
      <c r="D826" s="50">
        <f t="shared" si="337"/>
        <v>3386.8</v>
      </c>
      <c r="E826" s="3">
        <f>IF(K826=1,VLOOKUP(A825,[1]Plan1!$AQ$43:$AS$500,3),E825)</f>
        <v>3403.73</v>
      </c>
      <c r="F826" s="7">
        <f t="shared" si="338"/>
        <v>40898</v>
      </c>
      <c r="G826" s="8">
        <f t="shared" si="326"/>
        <v>4.9988189441361186E-3</v>
      </c>
      <c r="H826" s="7">
        <f t="shared" si="339"/>
        <v>40927</v>
      </c>
      <c r="I826" s="7">
        <f t="shared" si="327"/>
        <v>40927</v>
      </c>
      <c r="J826" s="1">
        <f t="shared" si="340"/>
        <v>22</v>
      </c>
      <c r="K826" s="1">
        <f t="shared" si="328"/>
        <v>19</v>
      </c>
      <c r="L826" s="2">
        <f t="shared" si="329"/>
        <v>1.0043156900000001</v>
      </c>
      <c r="M826" s="10">
        <f t="shared" si="348"/>
        <v>1.0051999199999999</v>
      </c>
      <c r="N826" s="10">
        <f t="shared" si="344"/>
        <v>1.1342909353722768</v>
      </c>
      <c r="O826" s="2">
        <f t="shared" si="347"/>
        <v>1.13918618</v>
      </c>
      <c r="P826" s="2">
        <f t="shared" si="330"/>
        <v>290205.37809936999</v>
      </c>
      <c r="Q826" s="9">
        <f t="shared" si="324"/>
        <v>0</v>
      </c>
      <c r="R826" s="4">
        <f t="shared" si="331"/>
        <v>0</v>
      </c>
      <c r="S826" s="59">
        <f t="shared" si="332"/>
        <v>0</v>
      </c>
      <c r="T826" s="8">
        <f t="shared" si="341"/>
        <v>6.8500000000000005E-2</v>
      </c>
      <c r="U826" s="9">
        <f t="shared" si="342"/>
        <v>60</v>
      </c>
      <c r="V826" s="9">
        <v>252</v>
      </c>
      <c r="W826" s="10">
        <f t="shared" si="333"/>
        <v>1.0159002749999999</v>
      </c>
      <c r="X826" s="2">
        <f t="shared" si="334"/>
        <v>4614.3453182499998</v>
      </c>
      <c r="Y826" s="2">
        <v>0</v>
      </c>
      <c r="Z826" s="3">
        <f t="shared" si="345"/>
        <v>0</v>
      </c>
      <c r="AA826" s="1" t="str">
        <f t="shared" si="346"/>
        <v>A+J=</v>
      </c>
      <c r="AB826" s="7">
        <f t="shared" si="343"/>
        <v>41200</v>
      </c>
      <c r="AC826" s="5"/>
      <c r="AD826" s="1"/>
      <c r="AE826" s="7"/>
      <c r="AF826" s="1"/>
      <c r="AG826" s="1"/>
      <c r="AH826" s="1"/>
      <c r="AI826" s="1"/>
      <c r="AJ826" s="4"/>
      <c r="AK826" s="1"/>
      <c r="AL826" s="1"/>
      <c r="AM826" s="1"/>
      <c r="AN826" s="1"/>
      <c r="AO826" s="1"/>
    </row>
    <row r="827" spans="1:41" x14ac:dyDescent="0.2">
      <c r="A827" s="118">
        <f t="shared" si="335"/>
        <v>40923</v>
      </c>
      <c r="B827" s="2">
        <f t="shared" si="325"/>
        <v>294819.72341762</v>
      </c>
      <c r="C827" s="2">
        <f t="shared" si="336"/>
        <v>254747.97991262001</v>
      </c>
      <c r="D827" s="50">
        <f t="shared" si="337"/>
        <v>3386.8</v>
      </c>
      <c r="E827" s="3">
        <f>IF(K827=1,VLOOKUP(A826,[1]Plan1!$AQ$43:$AS$500,3),E826)</f>
        <v>3403.73</v>
      </c>
      <c r="F827" s="7">
        <f t="shared" si="338"/>
        <v>40898</v>
      </c>
      <c r="G827" s="8">
        <f t="shared" si="326"/>
        <v>4.9988189441361186E-3</v>
      </c>
      <c r="H827" s="7">
        <f t="shared" si="339"/>
        <v>40961</v>
      </c>
      <c r="I827" s="7">
        <f t="shared" si="327"/>
        <v>40927</v>
      </c>
      <c r="J827" s="1">
        <f t="shared" si="340"/>
        <v>22</v>
      </c>
      <c r="K827" s="1">
        <f t="shared" si="328"/>
        <v>19</v>
      </c>
      <c r="L827" s="2">
        <f t="shared" si="329"/>
        <v>1.0043156900000001</v>
      </c>
      <c r="M827" s="10">
        <f t="shared" si="348"/>
        <v>1.0051999199999999</v>
      </c>
      <c r="N827" s="10">
        <f t="shared" si="344"/>
        <v>1.1342909353722768</v>
      </c>
      <c r="O827" s="2">
        <f t="shared" si="347"/>
        <v>1.13918618</v>
      </c>
      <c r="P827" s="2">
        <f t="shared" si="330"/>
        <v>290205.37809936999</v>
      </c>
      <c r="Q827" s="9">
        <f t="shared" si="324"/>
        <v>0</v>
      </c>
      <c r="R827" s="4">
        <f t="shared" si="331"/>
        <v>0</v>
      </c>
      <c r="S827" s="59">
        <f t="shared" si="332"/>
        <v>0</v>
      </c>
      <c r="T827" s="8">
        <f t="shared" si="341"/>
        <v>6.8500000000000005E-2</v>
      </c>
      <c r="U827" s="9">
        <f t="shared" si="342"/>
        <v>60</v>
      </c>
      <c r="V827" s="9">
        <v>252</v>
      </c>
      <c r="W827" s="10">
        <f t="shared" si="333"/>
        <v>1.0159002749999999</v>
      </c>
      <c r="X827" s="2">
        <f t="shared" si="334"/>
        <v>4614.3453182499998</v>
      </c>
      <c r="Y827" s="2">
        <v>0</v>
      </c>
      <c r="Z827" s="3">
        <f t="shared" si="345"/>
        <v>0</v>
      </c>
      <c r="AA827" s="1" t="str">
        <f t="shared" si="346"/>
        <v>A+J=</v>
      </c>
      <c r="AB827" s="7">
        <f t="shared" si="343"/>
        <v>41200</v>
      </c>
      <c r="AC827" s="5"/>
      <c r="AD827" s="1"/>
      <c r="AE827" s="7"/>
      <c r="AF827" s="1"/>
      <c r="AG827" s="1"/>
      <c r="AH827" s="1"/>
      <c r="AI827" s="1"/>
      <c r="AJ827" s="4"/>
      <c r="AK827" s="1"/>
      <c r="AL827" s="1"/>
      <c r="AM827" s="1"/>
      <c r="AN827" s="1"/>
      <c r="AO827" s="1"/>
    </row>
    <row r="828" spans="1:41" x14ac:dyDescent="0.2">
      <c r="A828" s="118">
        <f t="shared" si="335"/>
        <v>40924</v>
      </c>
      <c r="B828" s="2">
        <f t="shared" si="325"/>
        <v>294819.72341762</v>
      </c>
      <c r="C828" s="2">
        <f t="shared" si="336"/>
        <v>254747.97991262001</v>
      </c>
      <c r="D828" s="50">
        <f t="shared" si="337"/>
        <v>3386.8</v>
      </c>
      <c r="E828" s="3">
        <f>IF(K828=1,VLOOKUP(A827,[1]Plan1!$AQ$43:$AS$500,3),E827)</f>
        <v>3403.73</v>
      </c>
      <c r="F828" s="7">
        <f t="shared" si="338"/>
        <v>40898</v>
      </c>
      <c r="G828" s="8">
        <f t="shared" si="326"/>
        <v>4.9988189441361186E-3</v>
      </c>
      <c r="H828" s="7">
        <f t="shared" si="339"/>
        <v>40961</v>
      </c>
      <c r="I828" s="7">
        <f t="shared" si="327"/>
        <v>40927</v>
      </c>
      <c r="J828" s="1">
        <f t="shared" si="340"/>
        <v>22</v>
      </c>
      <c r="K828" s="1">
        <f t="shared" si="328"/>
        <v>19</v>
      </c>
      <c r="L828" s="2">
        <f t="shared" si="329"/>
        <v>1.0043156900000001</v>
      </c>
      <c r="M828" s="10">
        <f t="shared" si="348"/>
        <v>1.0051999199999999</v>
      </c>
      <c r="N828" s="10">
        <f t="shared" si="344"/>
        <v>1.1342909353722768</v>
      </c>
      <c r="O828" s="2">
        <f t="shared" si="347"/>
        <v>1.13918618</v>
      </c>
      <c r="P828" s="2">
        <f t="shared" si="330"/>
        <v>290205.37809936999</v>
      </c>
      <c r="Q828" s="9">
        <f t="shared" si="324"/>
        <v>0</v>
      </c>
      <c r="R828" s="4">
        <f t="shared" si="331"/>
        <v>0</v>
      </c>
      <c r="S828" s="59">
        <f t="shared" si="332"/>
        <v>0</v>
      </c>
      <c r="T828" s="8">
        <f t="shared" si="341"/>
        <v>6.8500000000000005E-2</v>
      </c>
      <c r="U828" s="9">
        <f t="shared" si="342"/>
        <v>60</v>
      </c>
      <c r="V828" s="9">
        <v>252</v>
      </c>
      <c r="W828" s="10">
        <f t="shared" si="333"/>
        <v>1.0159002749999999</v>
      </c>
      <c r="X828" s="2">
        <f t="shared" si="334"/>
        <v>4614.3453182499998</v>
      </c>
      <c r="Y828" s="2">
        <v>0</v>
      </c>
      <c r="Z828" s="3">
        <f t="shared" si="345"/>
        <v>0</v>
      </c>
      <c r="AA828" s="1" t="str">
        <f t="shared" si="346"/>
        <v>A+J=</v>
      </c>
      <c r="AB828" s="7">
        <f t="shared" si="343"/>
        <v>41200</v>
      </c>
      <c r="AC828" s="5"/>
      <c r="AD828" s="1"/>
      <c r="AE828" s="7"/>
      <c r="AF828" s="1"/>
      <c r="AG828" s="1"/>
      <c r="AH828" s="1"/>
      <c r="AI828" s="1"/>
      <c r="AJ828" s="4"/>
      <c r="AK828" s="1"/>
      <c r="AL828" s="1"/>
      <c r="AM828" s="1"/>
      <c r="AN828" s="1"/>
      <c r="AO828" s="1"/>
    </row>
    <row r="829" spans="1:41" x14ac:dyDescent="0.2">
      <c r="A829" s="118">
        <f t="shared" si="335"/>
        <v>40925</v>
      </c>
      <c r="B829" s="2">
        <f t="shared" si="325"/>
        <v>294964.09455211001</v>
      </c>
      <c r="C829" s="2">
        <f t="shared" si="336"/>
        <v>254747.97991262001</v>
      </c>
      <c r="D829" s="50">
        <f t="shared" si="337"/>
        <v>3386.8</v>
      </c>
      <c r="E829" s="3">
        <f>IF(K829=1,VLOOKUP(A828,[1]Plan1!$AQ$43:$AS$500,3),E828)</f>
        <v>3403.73</v>
      </c>
      <c r="F829" s="7">
        <f t="shared" si="338"/>
        <v>40898</v>
      </c>
      <c r="G829" s="8">
        <f t="shared" si="326"/>
        <v>4.9988189441361186E-3</v>
      </c>
      <c r="H829" s="7">
        <f t="shared" si="339"/>
        <v>40961</v>
      </c>
      <c r="I829" s="7">
        <f t="shared" si="327"/>
        <v>40927</v>
      </c>
      <c r="J829" s="1">
        <f t="shared" si="340"/>
        <v>22</v>
      </c>
      <c r="K829" s="1">
        <f t="shared" si="328"/>
        <v>20</v>
      </c>
      <c r="L829" s="2">
        <f t="shared" si="329"/>
        <v>1.0045433500000001</v>
      </c>
      <c r="M829" s="10">
        <f t="shared" si="348"/>
        <v>1.0051999199999999</v>
      </c>
      <c r="N829" s="10">
        <f t="shared" si="344"/>
        <v>1.1342909353722768</v>
      </c>
      <c r="O829" s="2">
        <f t="shared" si="347"/>
        <v>1.1394444100000001</v>
      </c>
      <c r="P829" s="2">
        <f t="shared" si="330"/>
        <v>290271.16167022003</v>
      </c>
      <c r="Q829" s="9">
        <f t="shared" si="324"/>
        <v>0</v>
      </c>
      <c r="R829" s="4">
        <f t="shared" si="331"/>
        <v>0</v>
      </c>
      <c r="S829" s="59">
        <f t="shared" si="332"/>
        <v>0</v>
      </c>
      <c r="T829" s="8">
        <f t="shared" si="341"/>
        <v>6.8500000000000005E-2</v>
      </c>
      <c r="U829" s="9">
        <f t="shared" si="342"/>
        <v>61</v>
      </c>
      <c r="V829" s="9">
        <v>252</v>
      </c>
      <c r="W829" s="10">
        <f t="shared" si="333"/>
        <v>1.01616741</v>
      </c>
      <c r="X829" s="2">
        <f t="shared" si="334"/>
        <v>4692.9328818900003</v>
      </c>
      <c r="Y829" s="2">
        <v>0</v>
      </c>
      <c r="Z829" s="3">
        <f t="shared" si="345"/>
        <v>0</v>
      </c>
      <c r="AA829" s="1" t="str">
        <f t="shared" si="346"/>
        <v>A+J=</v>
      </c>
      <c r="AB829" s="7">
        <f t="shared" si="343"/>
        <v>41200</v>
      </c>
      <c r="AC829" s="5"/>
      <c r="AD829" s="1"/>
      <c r="AE829" s="7"/>
      <c r="AF829" s="1"/>
      <c r="AG829" s="1"/>
      <c r="AH829" s="1"/>
      <c r="AI829" s="1"/>
      <c r="AJ829" s="4"/>
      <c r="AK829" s="1"/>
      <c r="AL829" s="1"/>
      <c r="AM829" s="1"/>
      <c r="AN829" s="1"/>
      <c r="AO829" s="1"/>
    </row>
    <row r="830" spans="1:41" x14ac:dyDescent="0.2">
      <c r="A830" s="118">
        <f t="shared" si="335"/>
        <v>40926</v>
      </c>
      <c r="B830" s="2">
        <f t="shared" si="325"/>
        <v>295108.53439345001</v>
      </c>
      <c r="C830" s="2">
        <f t="shared" si="336"/>
        <v>254747.97991262001</v>
      </c>
      <c r="D830" s="50">
        <f t="shared" si="337"/>
        <v>3386.8</v>
      </c>
      <c r="E830" s="3">
        <f>IF(K830=1,VLOOKUP(A829,[1]Plan1!$AQ$43:$AS$500,3),E829)</f>
        <v>3403.73</v>
      </c>
      <c r="F830" s="7">
        <f t="shared" si="338"/>
        <v>40898</v>
      </c>
      <c r="G830" s="8">
        <f t="shared" si="326"/>
        <v>4.9988189441361186E-3</v>
      </c>
      <c r="H830" s="7">
        <f t="shared" si="339"/>
        <v>40961</v>
      </c>
      <c r="I830" s="7">
        <f t="shared" si="327"/>
        <v>40927</v>
      </c>
      <c r="J830" s="1">
        <f t="shared" si="340"/>
        <v>22</v>
      </c>
      <c r="K830" s="1">
        <f t="shared" si="328"/>
        <v>21</v>
      </c>
      <c r="L830" s="2">
        <f t="shared" si="329"/>
        <v>1.00477105</v>
      </c>
      <c r="M830" s="10">
        <f t="shared" si="348"/>
        <v>1.0051999199999999</v>
      </c>
      <c r="N830" s="10">
        <f t="shared" si="344"/>
        <v>1.1342909353722768</v>
      </c>
      <c r="O830" s="2">
        <f t="shared" si="347"/>
        <v>1.13970269</v>
      </c>
      <c r="P830" s="2">
        <f t="shared" si="330"/>
        <v>290336.95797847002</v>
      </c>
      <c r="Q830" s="9">
        <f t="shared" si="324"/>
        <v>0</v>
      </c>
      <c r="R830" s="4">
        <f t="shared" si="331"/>
        <v>0</v>
      </c>
      <c r="S830" s="59">
        <f t="shared" si="332"/>
        <v>0</v>
      </c>
      <c r="T830" s="8">
        <f t="shared" si="341"/>
        <v>6.8500000000000005E-2</v>
      </c>
      <c r="U830" s="9">
        <f t="shared" si="342"/>
        <v>62</v>
      </c>
      <c r="V830" s="9">
        <v>252</v>
      </c>
      <c r="W830" s="10">
        <f t="shared" si="333"/>
        <v>1.016434616</v>
      </c>
      <c r="X830" s="2">
        <f t="shared" si="334"/>
        <v>4771.5764149799998</v>
      </c>
      <c r="Y830" s="2">
        <v>0</v>
      </c>
      <c r="Z830" s="3">
        <f t="shared" si="345"/>
        <v>0</v>
      </c>
      <c r="AA830" s="1" t="str">
        <f t="shared" si="346"/>
        <v>A+J=</v>
      </c>
      <c r="AB830" s="7">
        <f t="shared" si="343"/>
        <v>41200</v>
      </c>
      <c r="AC830" s="5"/>
      <c r="AD830" s="1"/>
      <c r="AE830" s="7"/>
      <c r="AF830" s="1"/>
      <c r="AG830" s="1"/>
      <c r="AH830" s="1"/>
      <c r="AI830" s="1"/>
      <c r="AJ830" s="4"/>
      <c r="AK830" s="1"/>
      <c r="AL830" s="1"/>
      <c r="AM830" s="1"/>
      <c r="AN830" s="1"/>
      <c r="AO830" s="1"/>
    </row>
    <row r="831" spans="1:41" x14ac:dyDescent="0.2">
      <c r="A831" s="118">
        <f t="shared" si="335"/>
        <v>40927</v>
      </c>
      <c r="B831" s="2">
        <f t="shared" si="325"/>
        <v>295253.04785551003</v>
      </c>
      <c r="C831" s="2">
        <f t="shared" si="336"/>
        <v>254747.97991262001</v>
      </c>
      <c r="D831" s="50">
        <f t="shared" si="337"/>
        <v>3386.8</v>
      </c>
      <c r="E831" s="3">
        <f>IF(K831=1,VLOOKUP(A830,[1]Plan1!$AQ$43:$AS$500,3),E830)</f>
        <v>3403.73</v>
      </c>
      <c r="F831" s="7">
        <f t="shared" si="338"/>
        <v>40898</v>
      </c>
      <c r="G831" s="8">
        <f t="shared" si="326"/>
        <v>4.9988189441361186E-3</v>
      </c>
      <c r="H831" s="7">
        <f t="shared" si="339"/>
        <v>40961</v>
      </c>
      <c r="I831" s="7">
        <f t="shared" si="327"/>
        <v>40927</v>
      </c>
      <c r="J831" s="1">
        <f t="shared" si="340"/>
        <v>22</v>
      </c>
      <c r="K831" s="1">
        <f t="shared" si="328"/>
        <v>22</v>
      </c>
      <c r="L831" s="2">
        <f t="shared" si="329"/>
        <v>1.00499881</v>
      </c>
      <c r="M831" s="10">
        <f t="shared" si="348"/>
        <v>1.0051999199999999</v>
      </c>
      <c r="N831" s="10">
        <f t="shared" si="344"/>
        <v>1.1342909353722768</v>
      </c>
      <c r="O831" s="2">
        <f t="shared" si="347"/>
        <v>1.13996104</v>
      </c>
      <c r="P831" s="2">
        <f t="shared" si="330"/>
        <v>290402.77211908001</v>
      </c>
      <c r="Q831" s="9">
        <f t="shared" si="324"/>
        <v>0</v>
      </c>
      <c r="R831" s="4">
        <f t="shared" si="331"/>
        <v>0</v>
      </c>
      <c r="S831" s="59">
        <f t="shared" si="332"/>
        <v>0</v>
      </c>
      <c r="T831" s="8">
        <f t="shared" si="341"/>
        <v>6.8500000000000005E-2</v>
      </c>
      <c r="U831" s="9">
        <f t="shared" si="342"/>
        <v>63</v>
      </c>
      <c r="V831" s="9">
        <v>252</v>
      </c>
      <c r="W831" s="10">
        <f t="shared" si="333"/>
        <v>1.0167018919999999</v>
      </c>
      <c r="X831" s="2">
        <f t="shared" si="334"/>
        <v>4850.2757364299996</v>
      </c>
      <c r="Y831" s="2">
        <v>0</v>
      </c>
      <c r="Z831" s="3">
        <f t="shared" si="345"/>
        <v>0</v>
      </c>
      <c r="AA831" s="1" t="str">
        <f t="shared" si="346"/>
        <v>A+J=</v>
      </c>
      <c r="AB831" s="7">
        <f t="shared" si="343"/>
        <v>41200</v>
      </c>
      <c r="AC831" s="5"/>
      <c r="AD831" s="1"/>
      <c r="AE831" s="7"/>
      <c r="AF831" s="1"/>
      <c r="AG831" s="1"/>
      <c r="AH831" s="1"/>
      <c r="AI831" s="1"/>
      <c r="AJ831" s="4"/>
      <c r="AK831" s="1"/>
      <c r="AL831" s="1"/>
      <c r="AM831" s="1"/>
      <c r="AN831" s="1"/>
      <c r="AO831" s="1"/>
    </row>
    <row r="832" spans="1:41" x14ac:dyDescent="0.2">
      <c r="A832" s="118">
        <f t="shared" si="335"/>
        <v>40928</v>
      </c>
      <c r="B832" s="2">
        <f t="shared" si="325"/>
        <v>295405.65320949996</v>
      </c>
      <c r="C832" s="2">
        <f t="shared" si="336"/>
        <v>254747.97991262001</v>
      </c>
      <c r="D832" s="50">
        <f t="shared" si="337"/>
        <v>3403.73</v>
      </c>
      <c r="E832" s="3">
        <f>IF(K832=1,VLOOKUP(A831,[1]Plan1!$AQ$43:$AS$500,3),E831)</f>
        <v>3422.79</v>
      </c>
      <c r="F832" s="7">
        <f t="shared" si="338"/>
        <v>40928</v>
      </c>
      <c r="G832" s="8">
        <f t="shared" si="326"/>
        <v>5.5997391097413196E-3</v>
      </c>
      <c r="H832" s="7">
        <f t="shared" si="339"/>
        <v>40961</v>
      </c>
      <c r="I832" s="7">
        <f t="shared" si="327"/>
        <v>40961</v>
      </c>
      <c r="J832" s="1">
        <f t="shared" si="340"/>
        <v>22</v>
      </c>
      <c r="K832" s="1">
        <f t="shared" si="328"/>
        <v>1</v>
      </c>
      <c r="L832" s="2">
        <f t="shared" si="329"/>
        <v>1.00025385</v>
      </c>
      <c r="M832" s="10">
        <f t="shared" si="348"/>
        <v>1.00499881</v>
      </c>
      <c r="N832" s="10">
        <f t="shared" si="344"/>
        <v>1.139961040242925</v>
      </c>
      <c r="O832" s="2">
        <f t="shared" si="347"/>
        <v>1.1402504099999999</v>
      </c>
      <c r="P832" s="2">
        <f t="shared" si="330"/>
        <v>290476.48854202998</v>
      </c>
      <c r="Q832" s="9">
        <f t="shared" si="324"/>
        <v>0</v>
      </c>
      <c r="R832" s="4">
        <f t="shared" si="331"/>
        <v>0</v>
      </c>
      <c r="S832" s="59">
        <f t="shared" si="332"/>
        <v>0</v>
      </c>
      <c r="T832" s="8">
        <f t="shared" si="341"/>
        <v>6.8500000000000005E-2</v>
      </c>
      <c r="U832" s="9">
        <f t="shared" si="342"/>
        <v>64</v>
      </c>
      <c r="V832" s="9">
        <v>252</v>
      </c>
      <c r="W832" s="10">
        <f t="shared" si="333"/>
        <v>1.0169692379999999</v>
      </c>
      <c r="X832" s="2">
        <f t="shared" si="334"/>
        <v>4929.1646674699996</v>
      </c>
      <c r="Y832" s="2">
        <v>0</v>
      </c>
      <c r="Z832" s="3">
        <f t="shared" si="345"/>
        <v>0</v>
      </c>
      <c r="AA832" s="1" t="str">
        <f t="shared" si="346"/>
        <v>A+J=</v>
      </c>
      <c r="AB832" s="7">
        <f t="shared" si="343"/>
        <v>41200</v>
      </c>
      <c r="AC832" s="5"/>
      <c r="AD832" s="1"/>
      <c r="AE832" s="7"/>
      <c r="AF832" s="1"/>
      <c r="AG832" s="1"/>
      <c r="AH832" s="1"/>
      <c r="AI832" s="1"/>
      <c r="AJ832" s="4"/>
      <c r="AK832" s="1"/>
      <c r="AL832" s="1"/>
      <c r="AM832" s="1"/>
      <c r="AN832" s="1"/>
      <c r="AO832" s="1"/>
    </row>
    <row r="833" spans="1:41" x14ac:dyDescent="0.2">
      <c r="A833" s="118">
        <f t="shared" si="335"/>
        <v>40929</v>
      </c>
      <c r="B833" s="2">
        <f t="shared" si="325"/>
        <v>295558.3416401</v>
      </c>
      <c r="C833" s="2">
        <f t="shared" si="336"/>
        <v>254747.97991262001</v>
      </c>
      <c r="D833" s="50">
        <f t="shared" si="337"/>
        <v>3403.73</v>
      </c>
      <c r="E833" s="3">
        <f>IF(K833=1,VLOOKUP(A832,[1]Plan1!$AQ$43:$AS$500,3),E832)</f>
        <v>3422.79</v>
      </c>
      <c r="F833" s="7">
        <f t="shared" si="338"/>
        <v>40928</v>
      </c>
      <c r="G833" s="8">
        <f t="shared" si="326"/>
        <v>5.5997391097413196E-3</v>
      </c>
      <c r="H833" s="7">
        <f t="shared" si="339"/>
        <v>40961</v>
      </c>
      <c r="I833" s="7">
        <f t="shared" si="327"/>
        <v>40961</v>
      </c>
      <c r="J833" s="1">
        <f t="shared" si="340"/>
        <v>22</v>
      </c>
      <c r="K833" s="1">
        <f t="shared" si="328"/>
        <v>2</v>
      </c>
      <c r="L833" s="2">
        <f t="shared" si="329"/>
        <v>1.00050777</v>
      </c>
      <c r="M833" s="10">
        <f t="shared" si="348"/>
        <v>1.00499881</v>
      </c>
      <c r="N833" s="10">
        <f t="shared" si="344"/>
        <v>1.139961040242925</v>
      </c>
      <c r="O833" s="2">
        <f t="shared" si="347"/>
        <v>1.14053987</v>
      </c>
      <c r="P833" s="2">
        <f t="shared" si="330"/>
        <v>290550.2278923</v>
      </c>
      <c r="Q833" s="9">
        <f t="shared" si="324"/>
        <v>0</v>
      </c>
      <c r="R833" s="4">
        <f t="shared" si="331"/>
        <v>0</v>
      </c>
      <c r="S833" s="59">
        <f t="shared" si="332"/>
        <v>0</v>
      </c>
      <c r="T833" s="8">
        <f t="shared" si="341"/>
        <v>6.8500000000000005E-2</v>
      </c>
      <c r="U833" s="9">
        <f t="shared" si="342"/>
        <v>65</v>
      </c>
      <c r="V833" s="9">
        <v>252</v>
      </c>
      <c r="W833" s="10">
        <f t="shared" si="333"/>
        <v>1.017236654</v>
      </c>
      <c r="X833" s="2">
        <f t="shared" si="334"/>
        <v>5008.1137478000001</v>
      </c>
      <c r="Y833" s="2">
        <v>0</v>
      </c>
      <c r="Z833" s="3">
        <f t="shared" si="345"/>
        <v>0</v>
      </c>
      <c r="AA833" s="1" t="str">
        <f t="shared" si="346"/>
        <v>A+J=</v>
      </c>
      <c r="AB833" s="7">
        <f t="shared" si="343"/>
        <v>41200</v>
      </c>
      <c r="AC833" s="5"/>
      <c r="AD833" s="1"/>
      <c r="AE833" s="7"/>
      <c r="AF833" s="1"/>
      <c r="AG833" s="1"/>
      <c r="AH833" s="1"/>
      <c r="AI833" s="1"/>
      <c r="AJ833" s="4"/>
      <c r="AK833" s="1"/>
      <c r="AL833" s="1"/>
      <c r="AM833" s="1"/>
      <c r="AN833" s="1"/>
      <c r="AO833" s="1"/>
    </row>
    <row r="834" spans="1:41" x14ac:dyDescent="0.2">
      <c r="A834" s="118">
        <f t="shared" si="335"/>
        <v>40930</v>
      </c>
      <c r="B834" s="2">
        <f t="shared" si="325"/>
        <v>295558.3416401</v>
      </c>
      <c r="C834" s="2">
        <f t="shared" si="336"/>
        <v>254747.97991262001</v>
      </c>
      <c r="D834" s="50">
        <f t="shared" si="337"/>
        <v>3403.73</v>
      </c>
      <c r="E834" s="3">
        <f>IF(K834=1,VLOOKUP(A833,[1]Plan1!$AQ$43:$AS$500,3),E833)</f>
        <v>3422.79</v>
      </c>
      <c r="F834" s="7">
        <f t="shared" si="338"/>
        <v>40928</v>
      </c>
      <c r="G834" s="8">
        <f t="shared" si="326"/>
        <v>5.5997391097413196E-3</v>
      </c>
      <c r="H834" s="7">
        <f t="shared" si="339"/>
        <v>40961</v>
      </c>
      <c r="I834" s="7">
        <f t="shared" si="327"/>
        <v>40961</v>
      </c>
      <c r="J834" s="1">
        <f t="shared" si="340"/>
        <v>22</v>
      </c>
      <c r="K834" s="1">
        <f t="shared" si="328"/>
        <v>2</v>
      </c>
      <c r="L834" s="2">
        <f t="shared" si="329"/>
        <v>1.00050777</v>
      </c>
      <c r="M834" s="10">
        <f t="shared" si="348"/>
        <v>1.00499881</v>
      </c>
      <c r="N834" s="10">
        <f t="shared" si="344"/>
        <v>1.139961040242925</v>
      </c>
      <c r="O834" s="2">
        <f t="shared" si="347"/>
        <v>1.14053987</v>
      </c>
      <c r="P834" s="2">
        <f t="shared" si="330"/>
        <v>290550.2278923</v>
      </c>
      <c r="Q834" s="9">
        <f t="shared" si="324"/>
        <v>0</v>
      </c>
      <c r="R834" s="4">
        <f t="shared" si="331"/>
        <v>0</v>
      </c>
      <c r="S834" s="59">
        <f t="shared" si="332"/>
        <v>0</v>
      </c>
      <c r="T834" s="8">
        <f t="shared" si="341"/>
        <v>6.8500000000000005E-2</v>
      </c>
      <c r="U834" s="9">
        <f t="shared" si="342"/>
        <v>65</v>
      </c>
      <c r="V834" s="9">
        <v>252</v>
      </c>
      <c r="W834" s="10">
        <f t="shared" si="333"/>
        <v>1.017236654</v>
      </c>
      <c r="X834" s="2">
        <f t="shared" si="334"/>
        <v>5008.1137478000001</v>
      </c>
      <c r="Y834" s="2">
        <v>0</v>
      </c>
      <c r="Z834" s="3">
        <f t="shared" si="345"/>
        <v>0</v>
      </c>
      <c r="AA834" s="1" t="str">
        <f t="shared" si="346"/>
        <v>A+J=</v>
      </c>
      <c r="AB834" s="7">
        <f t="shared" si="343"/>
        <v>41200</v>
      </c>
      <c r="AC834" s="5"/>
      <c r="AD834" s="1"/>
      <c r="AE834" s="7"/>
      <c r="AF834" s="1"/>
      <c r="AG834" s="1"/>
      <c r="AH834" s="1"/>
      <c r="AI834" s="1"/>
      <c r="AJ834" s="4"/>
      <c r="AK834" s="1"/>
      <c r="AL834" s="1"/>
      <c r="AM834" s="1"/>
      <c r="AN834" s="1"/>
      <c r="AO834" s="1"/>
    </row>
    <row r="835" spans="1:41" x14ac:dyDescent="0.2">
      <c r="A835" s="118">
        <f t="shared" si="335"/>
        <v>40931</v>
      </c>
      <c r="B835" s="2">
        <f t="shared" si="325"/>
        <v>295558.3416401</v>
      </c>
      <c r="C835" s="2">
        <f t="shared" si="336"/>
        <v>254747.97991262001</v>
      </c>
      <c r="D835" s="50">
        <f t="shared" si="337"/>
        <v>3403.73</v>
      </c>
      <c r="E835" s="3">
        <f>IF(K835=1,VLOOKUP(A834,[1]Plan1!$AQ$43:$AS$500,3),E834)</f>
        <v>3422.79</v>
      </c>
      <c r="F835" s="7">
        <f t="shared" si="338"/>
        <v>40928</v>
      </c>
      <c r="G835" s="8">
        <f t="shared" si="326"/>
        <v>5.5997391097413196E-3</v>
      </c>
      <c r="H835" s="7">
        <f t="shared" si="339"/>
        <v>40961</v>
      </c>
      <c r="I835" s="7">
        <f t="shared" si="327"/>
        <v>40961</v>
      </c>
      <c r="J835" s="1">
        <f t="shared" si="340"/>
        <v>22</v>
      </c>
      <c r="K835" s="1">
        <f t="shared" si="328"/>
        <v>2</v>
      </c>
      <c r="L835" s="2">
        <f t="shared" si="329"/>
        <v>1.00050777</v>
      </c>
      <c r="M835" s="10">
        <f t="shared" si="348"/>
        <v>1.00499881</v>
      </c>
      <c r="N835" s="10">
        <f t="shared" si="344"/>
        <v>1.139961040242925</v>
      </c>
      <c r="O835" s="2">
        <f t="shared" si="347"/>
        <v>1.14053987</v>
      </c>
      <c r="P835" s="2">
        <f t="shared" si="330"/>
        <v>290550.2278923</v>
      </c>
      <c r="Q835" s="9">
        <f t="shared" si="324"/>
        <v>0</v>
      </c>
      <c r="R835" s="4">
        <f t="shared" si="331"/>
        <v>0</v>
      </c>
      <c r="S835" s="59">
        <f t="shared" si="332"/>
        <v>0</v>
      </c>
      <c r="T835" s="8">
        <f t="shared" si="341"/>
        <v>6.8500000000000005E-2</v>
      </c>
      <c r="U835" s="9">
        <f t="shared" si="342"/>
        <v>65</v>
      </c>
      <c r="V835" s="9">
        <v>252</v>
      </c>
      <c r="W835" s="10">
        <f t="shared" si="333"/>
        <v>1.017236654</v>
      </c>
      <c r="X835" s="2">
        <f t="shared" si="334"/>
        <v>5008.1137478000001</v>
      </c>
      <c r="Y835" s="2">
        <v>0</v>
      </c>
      <c r="Z835" s="3">
        <f t="shared" si="345"/>
        <v>0</v>
      </c>
      <c r="AA835" s="1" t="str">
        <f t="shared" si="346"/>
        <v>A+J=</v>
      </c>
      <c r="AB835" s="7">
        <f t="shared" si="343"/>
        <v>41200</v>
      </c>
      <c r="AC835" s="5"/>
      <c r="AD835" s="1"/>
      <c r="AE835" s="7"/>
      <c r="AF835" s="1"/>
      <c r="AG835" s="1"/>
      <c r="AH835" s="1"/>
      <c r="AI835" s="1"/>
      <c r="AJ835" s="4"/>
      <c r="AK835" s="1"/>
      <c r="AL835" s="1"/>
      <c r="AM835" s="1"/>
      <c r="AN835" s="1"/>
      <c r="AO835" s="1"/>
    </row>
    <row r="836" spans="1:41" x14ac:dyDescent="0.2">
      <c r="A836" s="118">
        <f t="shared" si="335"/>
        <v>40932</v>
      </c>
      <c r="B836" s="2">
        <f t="shared" si="325"/>
        <v>295711.11087972001</v>
      </c>
      <c r="C836" s="2">
        <f t="shared" si="336"/>
        <v>254747.97991262001</v>
      </c>
      <c r="D836" s="50">
        <f t="shared" si="337"/>
        <v>3403.73</v>
      </c>
      <c r="E836" s="3">
        <f>IF(K836=1,VLOOKUP(A835,[1]Plan1!$AQ$43:$AS$500,3),E835)</f>
        <v>3422.79</v>
      </c>
      <c r="F836" s="7">
        <f t="shared" si="338"/>
        <v>40928</v>
      </c>
      <c r="G836" s="8">
        <f t="shared" si="326"/>
        <v>5.5997391097413196E-3</v>
      </c>
      <c r="H836" s="7">
        <f t="shared" si="339"/>
        <v>40961</v>
      </c>
      <c r="I836" s="7">
        <f t="shared" si="327"/>
        <v>40961</v>
      </c>
      <c r="J836" s="1">
        <f t="shared" si="340"/>
        <v>22</v>
      </c>
      <c r="K836" s="1">
        <f t="shared" si="328"/>
        <v>3</v>
      </c>
      <c r="L836" s="2">
        <f t="shared" si="329"/>
        <v>1.0007617600000001</v>
      </c>
      <c r="M836" s="10">
        <f t="shared" si="348"/>
        <v>1.00499881</v>
      </c>
      <c r="N836" s="10">
        <f t="shared" si="344"/>
        <v>1.139961040242925</v>
      </c>
      <c r="O836" s="2">
        <f t="shared" si="347"/>
        <v>1.14082941</v>
      </c>
      <c r="P836" s="2">
        <f t="shared" si="330"/>
        <v>290623.98762239999</v>
      </c>
      <c r="Q836" s="9">
        <f t="shared" si="324"/>
        <v>0</v>
      </c>
      <c r="R836" s="4">
        <f t="shared" si="331"/>
        <v>0</v>
      </c>
      <c r="S836" s="59">
        <f t="shared" si="332"/>
        <v>0</v>
      </c>
      <c r="T836" s="8">
        <f t="shared" si="341"/>
        <v>6.8500000000000005E-2</v>
      </c>
      <c r="U836" s="9">
        <f t="shared" si="342"/>
        <v>66</v>
      </c>
      <c r="V836" s="9">
        <v>252</v>
      </c>
      <c r="W836" s="10">
        <f t="shared" si="333"/>
        <v>1.0175041410000001</v>
      </c>
      <c r="X836" s="2">
        <f t="shared" si="334"/>
        <v>5087.1232573200004</v>
      </c>
      <c r="Y836" s="2">
        <v>0</v>
      </c>
      <c r="Z836" s="3">
        <f t="shared" si="345"/>
        <v>0</v>
      </c>
      <c r="AA836" s="1" t="str">
        <f t="shared" si="346"/>
        <v>A+J=</v>
      </c>
      <c r="AB836" s="7">
        <f t="shared" si="343"/>
        <v>41200</v>
      </c>
      <c r="AC836" s="5"/>
      <c r="AD836" s="1"/>
      <c r="AE836" s="7"/>
      <c r="AF836" s="1"/>
      <c r="AG836" s="1"/>
      <c r="AH836" s="1"/>
      <c r="AI836" s="1"/>
      <c r="AJ836" s="4"/>
      <c r="AK836" s="1"/>
      <c r="AL836" s="1"/>
      <c r="AM836" s="1"/>
      <c r="AN836" s="1"/>
      <c r="AO836" s="1"/>
    </row>
    <row r="837" spans="1:41" x14ac:dyDescent="0.2">
      <c r="A837" s="118">
        <f t="shared" si="335"/>
        <v>40933</v>
      </c>
      <c r="B837" s="2">
        <f t="shared" si="325"/>
        <v>295863.95548423997</v>
      </c>
      <c r="C837" s="2">
        <f t="shared" si="336"/>
        <v>254747.97991262001</v>
      </c>
      <c r="D837" s="50">
        <f t="shared" si="337"/>
        <v>3403.73</v>
      </c>
      <c r="E837" s="3">
        <f>IF(K837=1,VLOOKUP(A836,[1]Plan1!$AQ$43:$AS$500,3),E836)</f>
        <v>3422.79</v>
      </c>
      <c r="F837" s="7">
        <f t="shared" si="338"/>
        <v>40928</v>
      </c>
      <c r="G837" s="8">
        <f t="shared" si="326"/>
        <v>5.5997391097413196E-3</v>
      </c>
      <c r="H837" s="7">
        <f t="shared" si="339"/>
        <v>40961</v>
      </c>
      <c r="I837" s="7">
        <f t="shared" si="327"/>
        <v>40961</v>
      </c>
      <c r="J837" s="1">
        <f t="shared" si="340"/>
        <v>22</v>
      </c>
      <c r="K837" s="1">
        <f t="shared" si="328"/>
        <v>4</v>
      </c>
      <c r="L837" s="2">
        <f t="shared" si="329"/>
        <v>1.0010158</v>
      </c>
      <c r="M837" s="10">
        <f t="shared" si="348"/>
        <v>1.00499881</v>
      </c>
      <c r="N837" s="10">
        <f t="shared" si="344"/>
        <v>1.139961040242925</v>
      </c>
      <c r="O837" s="2">
        <f t="shared" si="347"/>
        <v>1.1411190099999999</v>
      </c>
      <c r="P837" s="2">
        <f t="shared" si="330"/>
        <v>290697.76263737999</v>
      </c>
      <c r="Q837" s="9">
        <f t="shared" si="324"/>
        <v>0</v>
      </c>
      <c r="R837" s="4">
        <f t="shared" si="331"/>
        <v>0</v>
      </c>
      <c r="S837" s="59">
        <f t="shared" si="332"/>
        <v>0</v>
      </c>
      <c r="T837" s="8">
        <f t="shared" si="341"/>
        <v>6.8500000000000005E-2</v>
      </c>
      <c r="U837" s="9">
        <f t="shared" si="342"/>
        <v>67</v>
      </c>
      <c r="V837" s="9">
        <v>252</v>
      </c>
      <c r="W837" s="10">
        <f t="shared" si="333"/>
        <v>1.017771698</v>
      </c>
      <c r="X837" s="2">
        <f t="shared" si="334"/>
        <v>5166.1928468599999</v>
      </c>
      <c r="Y837" s="2">
        <v>0</v>
      </c>
      <c r="Z837" s="3">
        <f t="shared" si="345"/>
        <v>0</v>
      </c>
      <c r="AA837" s="1" t="str">
        <f t="shared" si="346"/>
        <v>A+J=</v>
      </c>
      <c r="AB837" s="7">
        <f t="shared" si="343"/>
        <v>41200</v>
      </c>
      <c r="AC837" s="5"/>
      <c r="AD837" s="1"/>
      <c r="AE837" s="7"/>
      <c r="AF837" s="1"/>
      <c r="AG837" s="1"/>
      <c r="AH837" s="1"/>
      <c r="AI837" s="1"/>
      <c r="AJ837" s="4"/>
      <c r="AK837" s="1"/>
      <c r="AL837" s="1"/>
      <c r="AM837" s="1"/>
      <c r="AN837" s="1"/>
      <c r="AO837" s="1"/>
    </row>
    <row r="838" spans="1:41" x14ac:dyDescent="0.2">
      <c r="A838" s="118">
        <f t="shared" si="335"/>
        <v>40934</v>
      </c>
      <c r="B838" s="2">
        <f t="shared" si="325"/>
        <v>296016.88095908001</v>
      </c>
      <c r="C838" s="2">
        <f t="shared" si="336"/>
        <v>254747.97991262001</v>
      </c>
      <c r="D838" s="50">
        <f t="shared" si="337"/>
        <v>3403.73</v>
      </c>
      <c r="E838" s="3">
        <f>IF(K838=1,VLOOKUP(A837,[1]Plan1!$AQ$43:$AS$500,3),E837)</f>
        <v>3422.79</v>
      </c>
      <c r="F838" s="7">
        <f t="shared" si="338"/>
        <v>40928</v>
      </c>
      <c r="G838" s="8">
        <f t="shared" si="326"/>
        <v>5.5997391097413196E-3</v>
      </c>
      <c r="H838" s="7">
        <f t="shared" si="339"/>
        <v>40961</v>
      </c>
      <c r="I838" s="7">
        <f t="shared" si="327"/>
        <v>40961</v>
      </c>
      <c r="J838" s="1">
        <f t="shared" si="340"/>
        <v>22</v>
      </c>
      <c r="K838" s="1">
        <f t="shared" si="328"/>
        <v>5</v>
      </c>
      <c r="L838" s="2">
        <f t="shared" si="329"/>
        <v>1.0012699199999999</v>
      </c>
      <c r="M838" s="10">
        <f t="shared" si="348"/>
        <v>1.00499881</v>
      </c>
      <c r="N838" s="10">
        <f t="shared" si="344"/>
        <v>1.139961040242925</v>
      </c>
      <c r="O838" s="2">
        <f t="shared" si="347"/>
        <v>1.14140869</v>
      </c>
      <c r="P838" s="2">
        <f t="shared" si="330"/>
        <v>290771.55803220998</v>
      </c>
      <c r="Q838" s="9">
        <f t="shared" si="324"/>
        <v>0</v>
      </c>
      <c r="R838" s="4">
        <f t="shared" si="331"/>
        <v>0</v>
      </c>
      <c r="S838" s="59">
        <f t="shared" si="332"/>
        <v>0</v>
      </c>
      <c r="T838" s="8">
        <f t="shared" si="341"/>
        <v>6.8500000000000005E-2</v>
      </c>
      <c r="U838" s="9">
        <f t="shared" si="342"/>
        <v>68</v>
      </c>
      <c r="V838" s="9">
        <v>252</v>
      </c>
      <c r="W838" s="10">
        <f t="shared" si="333"/>
        <v>1.018039326</v>
      </c>
      <c r="X838" s="2">
        <f t="shared" si="334"/>
        <v>5245.3229268699997</v>
      </c>
      <c r="Y838" s="2">
        <v>0</v>
      </c>
      <c r="Z838" s="3">
        <f t="shared" si="345"/>
        <v>0</v>
      </c>
      <c r="AA838" s="1" t="str">
        <f t="shared" si="346"/>
        <v>A+J=</v>
      </c>
      <c r="AB838" s="7">
        <f t="shared" si="343"/>
        <v>41200</v>
      </c>
      <c r="AC838" s="5"/>
      <c r="AD838" s="1"/>
      <c r="AE838" s="7"/>
      <c r="AF838" s="1"/>
      <c r="AG838" s="1"/>
      <c r="AH838" s="1"/>
      <c r="AI838" s="1"/>
      <c r="AJ838" s="4"/>
      <c r="AK838" s="1"/>
      <c r="AL838" s="1"/>
      <c r="AM838" s="1"/>
      <c r="AN838" s="1"/>
      <c r="AO838" s="1"/>
    </row>
    <row r="839" spans="1:41" x14ac:dyDescent="0.2">
      <c r="A839" s="118">
        <f t="shared" si="335"/>
        <v>40935</v>
      </c>
      <c r="B839" s="2">
        <f t="shared" si="325"/>
        <v>296169.88704543002</v>
      </c>
      <c r="C839" s="2">
        <f t="shared" si="336"/>
        <v>254747.97991262001</v>
      </c>
      <c r="D839" s="50">
        <f t="shared" si="337"/>
        <v>3403.73</v>
      </c>
      <c r="E839" s="3">
        <f>IF(K839=1,VLOOKUP(A838,[1]Plan1!$AQ$43:$AS$500,3),E838)</f>
        <v>3422.79</v>
      </c>
      <c r="F839" s="7">
        <f t="shared" si="338"/>
        <v>40928</v>
      </c>
      <c r="G839" s="8">
        <f t="shared" si="326"/>
        <v>5.5997391097413196E-3</v>
      </c>
      <c r="H839" s="7">
        <f t="shared" si="339"/>
        <v>40961</v>
      </c>
      <c r="I839" s="7">
        <f t="shared" si="327"/>
        <v>40961</v>
      </c>
      <c r="J839" s="1">
        <f t="shared" si="340"/>
        <v>22</v>
      </c>
      <c r="K839" s="1">
        <f t="shared" si="328"/>
        <v>6</v>
      </c>
      <c r="L839" s="2">
        <f t="shared" si="329"/>
        <v>1.0015240999999999</v>
      </c>
      <c r="M839" s="10">
        <f t="shared" si="348"/>
        <v>1.00499881</v>
      </c>
      <c r="N839" s="10">
        <f t="shared" si="344"/>
        <v>1.139961040242925</v>
      </c>
      <c r="O839" s="2">
        <f t="shared" si="347"/>
        <v>1.14169845</v>
      </c>
      <c r="P839" s="2">
        <f t="shared" si="330"/>
        <v>290845.37380686001</v>
      </c>
      <c r="Q839" s="9">
        <f t="shared" si="324"/>
        <v>0</v>
      </c>
      <c r="R839" s="4">
        <f t="shared" si="331"/>
        <v>0</v>
      </c>
      <c r="S839" s="59">
        <f t="shared" si="332"/>
        <v>0</v>
      </c>
      <c r="T839" s="8">
        <f t="shared" si="341"/>
        <v>6.8500000000000005E-2</v>
      </c>
      <c r="U839" s="9">
        <f t="shared" si="342"/>
        <v>69</v>
      </c>
      <c r="V839" s="9">
        <v>252</v>
      </c>
      <c r="W839" s="10">
        <f t="shared" si="333"/>
        <v>1.0183070240000001</v>
      </c>
      <c r="X839" s="2">
        <f t="shared" si="334"/>
        <v>5324.5132385699999</v>
      </c>
      <c r="Y839" s="2">
        <v>0</v>
      </c>
      <c r="Z839" s="3">
        <f t="shared" si="345"/>
        <v>0</v>
      </c>
      <c r="AA839" s="1" t="str">
        <f t="shared" si="346"/>
        <v>A+J=</v>
      </c>
      <c r="AB839" s="7">
        <f t="shared" si="343"/>
        <v>41200</v>
      </c>
      <c r="AC839" s="5"/>
      <c r="AD839" s="1"/>
      <c r="AE839" s="7"/>
      <c r="AF839" s="1"/>
      <c r="AG839" s="1"/>
      <c r="AH839" s="1"/>
      <c r="AI839" s="1"/>
      <c r="AJ839" s="4"/>
      <c r="AK839" s="1"/>
      <c r="AL839" s="1"/>
      <c r="AM839" s="1"/>
      <c r="AN839" s="1"/>
      <c r="AO839" s="1"/>
    </row>
    <row r="840" spans="1:41" x14ac:dyDescent="0.2">
      <c r="A840" s="118">
        <f t="shared" si="335"/>
        <v>40936</v>
      </c>
      <c r="B840" s="2">
        <f t="shared" si="325"/>
        <v>296322.96858559002</v>
      </c>
      <c r="C840" s="2">
        <f t="shared" si="336"/>
        <v>254747.97991262001</v>
      </c>
      <c r="D840" s="50">
        <f t="shared" si="337"/>
        <v>3403.73</v>
      </c>
      <c r="E840" s="3">
        <f>IF(K840=1,VLOOKUP(A839,[1]Plan1!$AQ$43:$AS$500,3),E839)</f>
        <v>3422.79</v>
      </c>
      <c r="F840" s="7">
        <f t="shared" si="338"/>
        <v>40928</v>
      </c>
      <c r="G840" s="8">
        <f t="shared" si="326"/>
        <v>5.5997391097413196E-3</v>
      </c>
      <c r="H840" s="7">
        <f t="shared" si="339"/>
        <v>40961</v>
      </c>
      <c r="I840" s="7">
        <f t="shared" si="327"/>
        <v>40961</v>
      </c>
      <c r="J840" s="1">
        <f t="shared" si="340"/>
        <v>22</v>
      </c>
      <c r="K840" s="1">
        <f t="shared" si="328"/>
        <v>7</v>
      </c>
      <c r="L840" s="2">
        <f t="shared" si="329"/>
        <v>1.00177834</v>
      </c>
      <c r="M840" s="10">
        <f t="shared" si="348"/>
        <v>1.00499881</v>
      </c>
      <c r="N840" s="10">
        <f t="shared" si="344"/>
        <v>1.139961040242925</v>
      </c>
      <c r="O840" s="2">
        <f t="shared" si="347"/>
        <v>1.1419882699999999</v>
      </c>
      <c r="P840" s="2">
        <f t="shared" si="330"/>
        <v>290919.20486639999</v>
      </c>
      <c r="Q840" s="9">
        <f t="shared" si="324"/>
        <v>0</v>
      </c>
      <c r="R840" s="4">
        <f t="shared" si="331"/>
        <v>0</v>
      </c>
      <c r="S840" s="59">
        <f t="shared" si="332"/>
        <v>0</v>
      </c>
      <c r="T840" s="8">
        <f t="shared" si="341"/>
        <v>6.8500000000000005E-2</v>
      </c>
      <c r="U840" s="9">
        <f t="shared" si="342"/>
        <v>70</v>
      </c>
      <c r="V840" s="9">
        <v>252</v>
      </c>
      <c r="W840" s="10">
        <f t="shared" si="333"/>
        <v>1.0185747919999999</v>
      </c>
      <c r="X840" s="2">
        <f t="shared" si="334"/>
        <v>5403.7637191900003</v>
      </c>
      <c r="Y840" s="2">
        <v>0</v>
      </c>
      <c r="Z840" s="3">
        <f t="shared" si="345"/>
        <v>0</v>
      </c>
      <c r="AA840" s="1" t="str">
        <f t="shared" si="346"/>
        <v>A+J=</v>
      </c>
      <c r="AB840" s="7">
        <f t="shared" si="343"/>
        <v>41200</v>
      </c>
      <c r="AC840" s="5"/>
      <c r="AD840" s="1"/>
      <c r="AE840" s="7"/>
      <c r="AF840" s="1"/>
      <c r="AG840" s="1"/>
      <c r="AH840" s="1"/>
      <c r="AI840" s="1"/>
      <c r="AJ840" s="4"/>
      <c r="AK840" s="1"/>
      <c r="AL840" s="1"/>
      <c r="AM840" s="1"/>
      <c r="AN840" s="1"/>
      <c r="AO840" s="1"/>
    </row>
    <row r="841" spans="1:41" x14ac:dyDescent="0.2">
      <c r="A841" s="118">
        <f t="shared" si="335"/>
        <v>40937</v>
      </c>
      <c r="B841" s="2">
        <f t="shared" si="325"/>
        <v>296322.96858559002</v>
      </c>
      <c r="C841" s="2">
        <f t="shared" si="336"/>
        <v>254747.97991262001</v>
      </c>
      <c r="D841" s="50">
        <f t="shared" si="337"/>
        <v>3403.73</v>
      </c>
      <c r="E841" s="3">
        <f>IF(K841=1,VLOOKUP(A840,[1]Plan1!$AQ$43:$AS$500,3),E840)</f>
        <v>3422.79</v>
      </c>
      <c r="F841" s="7">
        <f t="shared" si="338"/>
        <v>40928</v>
      </c>
      <c r="G841" s="8">
        <f t="shared" si="326"/>
        <v>5.5997391097413196E-3</v>
      </c>
      <c r="H841" s="7">
        <f t="shared" si="339"/>
        <v>40961</v>
      </c>
      <c r="I841" s="7">
        <f t="shared" si="327"/>
        <v>40961</v>
      </c>
      <c r="J841" s="1">
        <f t="shared" si="340"/>
        <v>22</v>
      </c>
      <c r="K841" s="1">
        <f t="shared" si="328"/>
        <v>7</v>
      </c>
      <c r="L841" s="2">
        <f t="shared" si="329"/>
        <v>1.00177834</v>
      </c>
      <c r="M841" s="10">
        <f t="shared" si="348"/>
        <v>1.00499881</v>
      </c>
      <c r="N841" s="10">
        <f t="shared" si="344"/>
        <v>1.139961040242925</v>
      </c>
      <c r="O841" s="2">
        <f t="shared" si="347"/>
        <v>1.1419882699999999</v>
      </c>
      <c r="P841" s="2">
        <f t="shared" si="330"/>
        <v>290919.20486639999</v>
      </c>
      <c r="Q841" s="9">
        <f t="shared" ref="Q841:Q904" si="349">IF(VLOOKUP(A841,AE$10:AL$48,8)=VLOOKUP(A840,AE$10:AL$48,8),0,VLOOKUP(A841,AE$10:AL$48,8))</f>
        <v>0</v>
      </c>
      <c r="R841" s="4">
        <f t="shared" si="331"/>
        <v>0</v>
      </c>
      <c r="S841" s="59">
        <f t="shared" si="332"/>
        <v>0</v>
      </c>
      <c r="T841" s="8">
        <f t="shared" si="341"/>
        <v>6.8500000000000005E-2</v>
      </c>
      <c r="U841" s="9">
        <f t="shared" si="342"/>
        <v>70</v>
      </c>
      <c r="V841" s="9">
        <v>252</v>
      </c>
      <c r="W841" s="10">
        <f t="shared" si="333"/>
        <v>1.0185747919999999</v>
      </c>
      <c r="X841" s="2">
        <f t="shared" si="334"/>
        <v>5403.7637191900003</v>
      </c>
      <c r="Y841" s="2">
        <v>0</v>
      </c>
      <c r="Z841" s="3">
        <f t="shared" si="345"/>
        <v>0</v>
      </c>
      <c r="AA841" s="1" t="str">
        <f t="shared" si="346"/>
        <v>A+J=</v>
      </c>
      <c r="AB841" s="7">
        <f t="shared" si="343"/>
        <v>41200</v>
      </c>
      <c r="AC841" s="5"/>
      <c r="AD841" s="1"/>
      <c r="AE841" s="7"/>
      <c r="AF841" s="1"/>
      <c r="AG841" s="1"/>
      <c r="AH841" s="1"/>
      <c r="AI841" s="1"/>
      <c r="AJ841" s="4"/>
      <c r="AK841" s="1"/>
      <c r="AL841" s="1"/>
      <c r="AM841" s="1"/>
      <c r="AN841" s="1"/>
      <c r="AO841" s="1"/>
    </row>
    <row r="842" spans="1:41" x14ac:dyDescent="0.2">
      <c r="A842" s="118">
        <f t="shared" si="335"/>
        <v>40938</v>
      </c>
      <c r="B842" s="2">
        <f t="shared" ref="B842:B905" si="350">(P842+X842)</f>
        <v>296322.96858559002</v>
      </c>
      <c r="C842" s="2">
        <f t="shared" si="336"/>
        <v>254747.97991262001</v>
      </c>
      <c r="D842" s="50">
        <f t="shared" si="337"/>
        <v>3403.73</v>
      </c>
      <c r="E842" s="3">
        <f>IF(K842=1,VLOOKUP(A841,[1]Plan1!$AQ$43:$AS$500,3),E841)</f>
        <v>3422.79</v>
      </c>
      <c r="F842" s="7">
        <f t="shared" si="338"/>
        <v>40928</v>
      </c>
      <c r="G842" s="8">
        <f t="shared" ref="G842:G905" si="351">(E842/D842)-1</f>
        <v>5.5997391097413196E-3</v>
      </c>
      <c r="H842" s="7">
        <f t="shared" si="339"/>
        <v>40961</v>
      </c>
      <c r="I842" s="7">
        <f t="shared" ref="I842:I905" si="352">IF(A842&gt;I841,H842,I841)</f>
        <v>40961</v>
      </c>
      <c r="J842" s="1">
        <f t="shared" si="340"/>
        <v>22</v>
      </c>
      <c r="K842" s="1">
        <f t="shared" ref="K842:K905" si="353">(J842-(NETWORKDAYS(A842,I842,AE$53:AE$223)-1))</f>
        <v>7</v>
      </c>
      <c r="L842" s="2">
        <f t="shared" ref="L842:L905" si="354">TRUNC((E842/D842)^TRUNC((K842/J842),9),8)</f>
        <v>1.00177834</v>
      </c>
      <c r="M842" s="10">
        <f t="shared" si="348"/>
        <v>1.00499881</v>
      </c>
      <c r="N842" s="10">
        <f t="shared" si="344"/>
        <v>1.139961040242925</v>
      </c>
      <c r="O842" s="2">
        <f t="shared" si="347"/>
        <v>1.1419882699999999</v>
      </c>
      <c r="P842" s="2">
        <f t="shared" ref="P842:P905" si="355">TRUNC(C842*O842,8)</f>
        <v>290919.20486639999</v>
      </c>
      <c r="Q842" s="9">
        <f t="shared" si="349"/>
        <v>0</v>
      </c>
      <c r="R842" s="4">
        <f t="shared" ref="R842:R905" si="356">IF(Q842&gt;0,VLOOKUP($A842,$AE$10:$AJ$21,6),0)</f>
        <v>0</v>
      </c>
      <c r="S842" s="59">
        <f t="shared" ref="S842:S905" si="357">IF(R842&gt;0,TRUNC(R842*P842,8),0)</f>
        <v>0</v>
      </c>
      <c r="T842" s="8">
        <f t="shared" si="341"/>
        <v>6.8500000000000005E-2</v>
      </c>
      <c r="U842" s="9">
        <f t="shared" si="342"/>
        <v>70</v>
      </c>
      <c r="V842" s="9">
        <v>252</v>
      </c>
      <c r="W842" s="10">
        <f t="shared" ref="W842:W905" si="358">ROUND((1+T842)^TRUNC((U842/V842),9),9)</f>
        <v>1.0185747919999999</v>
      </c>
      <c r="X842" s="2">
        <f t="shared" ref="X842:X905" si="359">TRUNC((P842*(W842-1)),8)</f>
        <v>5403.7637191900003</v>
      </c>
      <c r="Y842" s="2">
        <v>0</v>
      </c>
      <c r="Z842" s="3">
        <f t="shared" si="345"/>
        <v>0</v>
      </c>
      <c r="AA842" s="1" t="str">
        <f t="shared" si="346"/>
        <v>A+J=</v>
      </c>
      <c r="AB842" s="7">
        <f t="shared" si="343"/>
        <v>41200</v>
      </c>
      <c r="AC842" s="5"/>
      <c r="AD842" s="1"/>
      <c r="AE842" s="7"/>
      <c r="AF842" s="1"/>
      <c r="AG842" s="1"/>
      <c r="AH842" s="1"/>
      <c r="AI842" s="1"/>
      <c r="AJ842" s="4"/>
      <c r="AK842" s="1"/>
      <c r="AL842" s="1"/>
      <c r="AM842" s="1"/>
      <c r="AN842" s="1"/>
      <c r="AO842" s="1"/>
    </row>
    <row r="843" spans="1:41" x14ac:dyDescent="0.2">
      <c r="A843" s="118">
        <f t="shared" ref="A843:A906" si="360">(A842+1)</f>
        <v>40939</v>
      </c>
      <c r="B843" s="2">
        <f t="shared" si="350"/>
        <v>296476.13368478999</v>
      </c>
      <c r="C843" s="2">
        <f t="shared" ref="C843:C906" si="361">TRUNC(IF(Q842&gt;0,VLOOKUP(A842,$AE$11:$AF$21,2),C842),8)</f>
        <v>254747.97991262001</v>
      </c>
      <c r="D843" s="50">
        <f t="shared" ref="D843:D906" si="362">IF(E843=E842,D842,E842)</f>
        <v>3403.73</v>
      </c>
      <c r="E843" s="3">
        <f>IF(K843=1,VLOOKUP(A842,[1]Plan1!$AQ$43:$AS$500,3),E842)</f>
        <v>3422.79</v>
      </c>
      <c r="F843" s="7">
        <f t="shared" ref="F843:F906" si="363">IF(D843=D842,F842,A843)</f>
        <v>40928</v>
      </c>
      <c r="G843" s="8">
        <f t="shared" si="351"/>
        <v>5.5997391097413196E-3</v>
      </c>
      <c r="H843" s="7">
        <f t="shared" ref="H843:H906" si="364">IF(DAY(A843)=15,VLOOKUP(A843,AI$53:AN$175,4),H842)</f>
        <v>40961</v>
      </c>
      <c r="I843" s="7">
        <f t="shared" si="352"/>
        <v>40961</v>
      </c>
      <c r="J843" s="1">
        <f t="shared" ref="J843:J906" si="365">IF(I843=I842,J842,NETWORKDAYS(I842,I843,$AE$53:$AE$223)-1)</f>
        <v>22</v>
      </c>
      <c r="K843" s="1">
        <f t="shared" si="353"/>
        <v>8</v>
      </c>
      <c r="L843" s="2">
        <f t="shared" si="354"/>
        <v>1.0020326500000001</v>
      </c>
      <c r="M843" s="10">
        <f t="shared" si="348"/>
        <v>1.00499881</v>
      </c>
      <c r="N843" s="10">
        <f t="shared" si="344"/>
        <v>1.139961040242925</v>
      </c>
      <c r="O843" s="2">
        <f t="shared" si="347"/>
        <v>1.1422781799999999</v>
      </c>
      <c r="P843" s="2">
        <f t="shared" si="355"/>
        <v>290993.05885326001</v>
      </c>
      <c r="Q843" s="9">
        <f t="shared" si="349"/>
        <v>0</v>
      </c>
      <c r="R843" s="4">
        <f t="shared" si="356"/>
        <v>0</v>
      </c>
      <c r="S843" s="59">
        <f t="shared" si="357"/>
        <v>0</v>
      </c>
      <c r="T843" s="8">
        <f t="shared" ref="T843:T906" si="366">(T842)</f>
        <v>6.8500000000000005E-2</v>
      </c>
      <c r="U843" s="9">
        <f t="shared" ref="U843:U906" si="367">IF(Q842&gt;0,1,IF(K843=K842,U842,U842+1))</f>
        <v>71</v>
      </c>
      <c r="V843" s="9">
        <v>252</v>
      </c>
      <c r="W843" s="10">
        <f t="shared" si="358"/>
        <v>1.0188426310000001</v>
      </c>
      <c r="X843" s="2">
        <f t="shared" si="359"/>
        <v>5483.0748315299998</v>
      </c>
      <c r="Y843" s="2">
        <v>0</v>
      </c>
      <c r="Z843" s="3">
        <f t="shared" si="345"/>
        <v>0</v>
      </c>
      <c r="AA843" s="1" t="str">
        <f t="shared" si="346"/>
        <v>A+J=</v>
      </c>
      <c r="AB843" s="7">
        <f t="shared" ref="AB843:AB906" si="368">IF(Q842&gt;0,VLOOKUP(A842,$AE$10:$AM$48,9),AB842)</f>
        <v>41200</v>
      </c>
      <c r="AC843" s="5"/>
      <c r="AD843" s="1"/>
      <c r="AE843" s="7"/>
      <c r="AF843" s="1"/>
      <c r="AG843" s="1"/>
      <c r="AH843" s="1"/>
      <c r="AI843" s="1"/>
      <c r="AJ843" s="4"/>
      <c r="AK843" s="1"/>
      <c r="AL843" s="1"/>
      <c r="AM843" s="1"/>
      <c r="AN843" s="1"/>
      <c r="AO843" s="1"/>
    </row>
    <row r="844" spans="1:41" x14ac:dyDescent="0.2">
      <c r="A844" s="118">
        <f t="shared" si="360"/>
        <v>40940</v>
      </c>
      <c r="B844" s="2">
        <f t="shared" si="350"/>
        <v>296629.37429758999</v>
      </c>
      <c r="C844" s="2">
        <f t="shared" si="361"/>
        <v>254747.97991262001</v>
      </c>
      <c r="D844" s="50">
        <f t="shared" si="362"/>
        <v>3403.73</v>
      </c>
      <c r="E844" s="3">
        <f>IF(K844=1,VLOOKUP(A843,[1]Plan1!$AQ$43:$AS$500,3),E843)</f>
        <v>3422.79</v>
      </c>
      <c r="F844" s="7">
        <f t="shared" si="363"/>
        <v>40928</v>
      </c>
      <c r="G844" s="8">
        <f t="shared" si="351"/>
        <v>5.5997391097413196E-3</v>
      </c>
      <c r="H844" s="7">
        <f t="shared" si="364"/>
        <v>40961</v>
      </c>
      <c r="I844" s="7">
        <f t="shared" si="352"/>
        <v>40961</v>
      </c>
      <c r="J844" s="1">
        <f t="shared" si="365"/>
        <v>22</v>
      </c>
      <c r="K844" s="1">
        <f t="shared" si="353"/>
        <v>9</v>
      </c>
      <c r="L844" s="2">
        <f t="shared" si="354"/>
        <v>1.00228702</v>
      </c>
      <c r="M844" s="10">
        <f t="shared" si="348"/>
        <v>1.00499881</v>
      </c>
      <c r="N844" s="10">
        <f t="shared" si="344"/>
        <v>1.139961040242925</v>
      </c>
      <c r="O844" s="2">
        <f t="shared" si="347"/>
        <v>1.14256815</v>
      </c>
      <c r="P844" s="2">
        <f t="shared" si="355"/>
        <v>291066.92812499002</v>
      </c>
      <c r="Q844" s="9">
        <f t="shared" si="349"/>
        <v>0</v>
      </c>
      <c r="R844" s="4">
        <f t="shared" si="356"/>
        <v>0</v>
      </c>
      <c r="S844" s="59">
        <f t="shared" si="357"/>
        <v>0</v>
      </c>
      <c r="T844" s="8">
        <f t="shared" si="366"/>
        <v>6.8500000000000005E-2</v>
      </c>
      <c r="U844" s="9">
        <f t="shared" si="367"/>
        <v>72</v>
      </c>
      <c r="V844" s="9">
        <v>252</v>
      </c>
      <c r="W844" s="10">
        <f t="shared" si="358"/>
        <v>1.01911054</v>
      </c>
      <c r="X844" s="2">
        <f t="shared" si="359"/>
        <v>5562.4461726</v>
      </c>
      <c r="Y844" s="2">
        <v>0</v>
      </c>
      <c r="Z844" s="3">
        <f t="shared" si="345"/>
        <v>0</v>
      </c>
      <c r="AA844" s="1" t="str">
        <f t="shared" si="346"/>
        <v>A+J=</v>
      </c>
      <c r="AB844" s="7">
        <f t="shared" si="368"/>
        <v>41200</v>
      </c>
      <c r="AC844" s="5"/>
      <c r="AD844" s="1"/>
      <c r="AE844" s="7"/>
      <c r="AF844" s="1"/>
      <c r="AG844" s="1"/>
      <c r="AH844" s="1"/>
      <c r="AI844" s="1"/>
      <c r="AJ844" s="4"/>
      <c r="AK844" s="1"/>
      <c r="AL844" s="1"/>
      <c r="AM844" s="1"/>
      <c r="AN844" s="1"/>
      <c r="AO844" s="1"/>
    </row>
    <row r="845" spans="1:41" x14ac:dyDescent="0.2">
      <c r="A845" s="118">
        <f t="shared" si="360"/>
        <v>40941</v>
      </c>
      <c r="B845" s="2">
        <f t="shared" si="350"/>
        <v>296782.69333981996</v>
      </c>
      <c r="C845" s="2">
        <f t="shared" si="361"/>
        <v>254747.97991262001</v>
      </c>
      <c r="D845" s="50">
        <f t="shared" si="362"/>
        <v>3403.73</v>
      </c>
      <c r="E845" s="3">
        <f>IF(K845=1,VLOOKUP(A844,[1]Plan1!$AQ$43:$AS$500,3),E844)</f>
        <v>3422.79</v>
      </c>
      <c r="F845" s="7">
        <f t="shared" si="363"/>
        <v>40928</v>
      </c>
      <c r="G845" s="8">
        <f t="shared" si="351"/>
        <v>5.5997391097413196E-3</v>
      </c>
      <c r="H845" s="7">
        <f t="shared" si="364"/>
        <v>40961</v>
      </c>
      <c r="I845" s="7">
        <f t="shared" si="352"/>
        <v>40961</v>
      </c>
      <c r="J845" s="1">
        <f t="shared" si="365"/>
        <v>22</v>
      </c>
      <c r="K845" s="1">
        <f t="shared" si="353"/>
        <v>10</v>
      </c>
      <c r="L845" s="2">
        <f t="shared" si="354"/>
        <v>1.0025414500000001</v>
      </c>
      <c r="M845" s="10">
        <f t="shared" si="348"/>
        <v>1.00499881</v>
      </c>
      <c r="N845" s="10">
        <f t="shared" si="344"/>
        <v>1.139961040242925</v>
      </c>
      <c r="O845" s="2">
        <f t="shared" si="347"/>
        <v>1.1428581900000001</v>
      </c>
      <c r="P845" s="2">
        <f t="shared" si="355"/>
        <v>291140.81522908999</v>
      </c>
      <c r="Q845" s="9">
        <f t="shared" si="349"/>
        <v>0</v>
      </c>
      <c r="R845" s="4">
        <f t="shared" si="356"/>
        <v>0</v>
      </c>
      <c r="S845" s="59">
        <f t="shared" si="357"/>
        <v>0</v>
      </c>
      <c r="T845" s="8">
        <f t="shared" si="366"/>
        <v>6.8500000000000005E-2</v>
      </c>
      <c r="U845" s="9">
        <f t="shared" si="367"/>
        <v>73</v>
      </c>
      <c r="V845" s="9">
        <v>252</v>
      </c>
      <c r="W845" s="10">
        <f t="shared" si="358"/>
        <v>1.0193785200000001</v>
      </c>
      <c r="X845" s="2">
        <f t="shared" si="359"/>
        <v>5641.8781107300001</v>
      </c>
      <c r="Y845" s="2">
        <v>0</v>
      </c>
      <c r="Z845" s="3">
        <f t="shared" si="345"/>
        <v>0</v>
      </c>
      <c r="AA845" s="1" t="str">
        <f t="shared" si="346"/>
        <v>A+J=</v>
      </c>
      <c r="AB845" s="7">
        <f t="shared" si="368"/>
        <v>41200</v>
      </c>
      <c r="AC845" s="5"/>
      <c r="AD845" s="1"/>
      <c r="AE845" s="7"/>
      <c r="AF845" s="1"/>
      <c r="AG845" s="1"/>
      <c r="AH845" s="1"/>
      <c r="AI845" s="1"/>
      <c r="AJ845" s="4"/>
      <c r="AK845" s="1"/>
      <c r="AL845" s="1"/>
      <c r="AM845" s="1"/>
      <c r="AN845" s="1"/>
      <c r="AO845" s="1"/>
    </row>
    <row r="846" spans="1:41" x14ac:dyDescent="0.2">
      <c r="A846" s="118">
        <f t="shared" si="360"/>
        <v>40942</v>
      </c>
      <c r="B846" s="2">
        <f t="shared" si="350"/>
        <v>296936.09574535995</v>
      </c>
      <c r="C846" s="2">
        <f t="shared" si="361"/>
        <v>254747.97991262001</v>
      </c>
      <c r="D846" s="50">
        <f t="shared" si="362"/>
        <v>3403.73</v>
      </c>
      <c r="E846" s="3">
        <f>IF(K846=1,VLOOKUP(A845,[1]Plan1!$AQ$43:$AS$500,3),E845)</f>
        <v>3422.79</v>
      </c>
      <c r="F846" s="7">
        <f t="shared" si="363"/>
        <v>40928</v>
      </c>
      <c r="G846" s="8">
        <f t="shared" si="351"/>
        <v>5.5997391097413196E-3</v>
      </c>
      <c r="H846" s="7">
        <f t="shared" si="364"/>
        <v>40961</v>
      </c>
      <c r="I846" s="7">
        <f t="shared" si="352"/>
        <v>40961</v>
      </c>
      <c r="J846" s="1">
        <f t="shared" si="365"/>
        <v>22</v>
      </c>
      <c r="K846" s="1">
        <f t="shared" si="353"/>
        <v>11</v>
      </c>
      <c r="L846" s="2">
        <f t="shared" si="354"/>
        <v>1.00279596</v>
      </c>
      <c r="M846" s="10">
        <f t="shared" si="348"/>
        <v>1.00499881</v>
      </c>
      <c r="N846" s="10">
        <f t="shared" si="344"/>
        <v>1.139961040242925</v>
      </c>
      <c r="O846" s="2">
        <f t="shared" si="347"/>
        <v>1.1431483200000001</v>
      </c>
      <c r="P846" s="2">
        <f t="shared" si="355"/>
        <v>291214.72526049998</v>
      </c>
      <c r="Q846" s="9">
        <f t="shared" si="349"/>
        <v>0</v>
      </c>
      <c r="R846" s="4">
        <f t="shared" si="356"/>
        <v>0</v>
      </c>
      <c r="S846" s="59">
        <f t="shared" si="357"/>
        <v>0</v>
      </c>
      <c r="T846" s="8">
        <f t="shared" si="366"/>
        <v>6.8500000000000005E-2</v>
      </c>
      <c r="U846" s="9">
        <f t="shared" si="367"/>
        <v>74</v>
      </c>
      <c r="V846" s="9">
        <v>252</v>
      </c>
      <c r="W846" s="10">
        <f t="shared" si="358"/>
        <v>1.0196465699999999</v>
      </c>
      <c r="X846" s="2">
        <f t="shared" si="359"/>
        <v>5721.37048486</v>
      </c>
      <c r="Y846" s="2">
        <v>0</v>
      </c>
      <c r="Z846" s="3">
        <f t="shared" si="345"/>
        <v>0</v>
      </c>
      <c r="AA846" s="1" t="str">
        <f t="shared" si="346"/>
        <v>A+J=</v>
      </c>
      <c r="AB846" s="7">
        <f t="shared" si="368"/>
        <v>41200</v>
      </c>
      <c r="AC846" s="5"/>
      <c r="AD846" s="1"/>
      <c r="AE846" s="7"/>
      <c r="AF846" s="1"/>
      <c r="AG846" s="1"/>
      <c r="AH846" s="1"/>
      <c r="AI846" s="1"/>
      <c r="AJ846" s="4"/>
      <c r="AK846" s="1"/>
      <c r="AL846" s="1"/>
      <c r="AM846" s="1"/>
      <c r="AN846" s="1"/>
      <c r="AO846" s="1"/>
    </row>
    <row r="847" spans="1:41" x14ac:dyDescent="0.2">
      <c r="A847" s="118">
        <f t="shared" si="360"/>
        <v>40943</v>
      </c>
      <c r="B847" s="2">
        <f t="shared" si="350"/>
        <v>297089.57375354</v>
      </c>
      <c r="C847" s="2">
        <f t="shared" si="361"/>
        <v>254747.97991262001</v>
      </c>
      <c r="D847" s="50">
        <f t="shared" si="362"/>
        <v>3403.73</v>
      </c>
      <c r="E847" s="3">
        <f>IF(K847=1,VLOOKUP(A846,[1]Plan1!$AQ$43:$AS$500,3),E846)</f>
        <v>3422.79</v>
      </c>
      <c r="F847" s="7">
        <f t="shared" si="363"/>
        <v>40928</v>
      </c>
      <c r="G847" s="8">
        <f t="shared" si="351"/>
        <v>5.5997391097413196E-3</v>
      </c>
      <c r="H847" s="7">
        <f t="shared" si="364"/>
        <v>40961</v>
      </c>
      <c r="I847" s="7">
        <f t="shared" si="352"/>
        <v>40961</v>
      </c>
      <c r="J847" s="1">
        <f t="shared" si="365"/>
        <v>22</v>
      </c>
      <c r="K847" s="1">
        <f t="shared" si="353"/>
        <v>12</v>
      </c>
      <c r="L847" s="2">
        <f t="shared" si="354"/>
        <v>1.0030505199999999</v>
      </c>
      <c r="M847" s="10">
        <f t="shared" si="348"/>
        <v>1.00499881</v>
      </c>
      <c r="N847" s="10">
        <f t="shared" si="344"/>
        <v>1.139961040242925</v>
      </c>
      <c r="O847" s="2">
        <f t="shared" si="347"/>
        <v>1.14343851</v>
      </c>
      <c r="P847" s="2">
        <f t="shared" si="355"/>
        <v>291288.65057678998</v>
      </c>
      <c r="Q847" s="9">
        <f t="shared" si="349"/>
        <v>0</v>
      </c>
      <c r="R847" s="4">
        <f t="shared" si="356"/>
        <v>0</v>
      </c>
      <c r="S847" s="59">
        <f t="shared" si="357"/>
        <v>0</v>
      </c>
      <c r="T847" s="8">
        <f t="shared" si="366"/>
        <v>6.8500000000000005E-2</v>
      </c>
      <c r="U847" s="9">
        <f t="shared" si="367"/>
        <v>75</v>
      </c>
      <c r="V847" s="9">
        <v>252</v>
      </c>
      <c r="W847" s="10">
        <f t="shared" si="358"/>
        <v>1.01991469</v>
      </c>
      <c r="X847" s="2">
        <f t="shared" si="359"/>
        <v>5800.9231767499996</v>
      </c>
      <c r="Y847" s="2">
        <v>0</v>
      </c>
      <c r="Z847" s="3">
        <f t="shared" si="345"/>
        <v>0</v>
      </c>
      <c r="AA847" s="1" t="str">
        <f t="shared" si="346"/>
        <v>A+J=</v>
      </c>
      <c r="AB847" s="7">
        <f t="shared" si="368"/>
        <v>41200</v>
      </c>
      <c r="AC847" s="5"/>
      <c r="AD847" s="1"/>
      <c r="AE847" s="7"/>
      <c r="AF847" s="1"/>
      <c r="AG847" s="1"/>
      <c r="AH847" s="1"/>
      <c r="AI847" s="1"/>
      <c r="AJ847" s="4"/>
      <c r="AK847" s="1"/>
      <c r="AL847" s="1"/>
      <c r="AM847" s="1"/>
      <c r="AN847" s="1"/>
      <c r="AO847" s="1"/>
    </row>
    <row r="848" spans="1:41" x14ac:dyDescent="0.2">
      <c r="A848" s="118">
        <f t="shared" si="360"/>
        <v>40944</v>
      </c>
      <c r="B848" s="2">
        <f t="shared" si="350"/>
        <v>297089.57375354</v>
      </c>
      <c r="C848" s="2">
        <f t="shared" si="361"/>
        <v>254747.97991262001</v>
      </c>
      <c r="D848" s="50">
        <f t="shared" si="362"/>
        <v>3403.73</v>
      </c>
      <c r="E848" s="3">
        <f>IF(K848=1,VLOOKUP(A847,[1]Plan1!$AQ$43:$AS$500,3),E847)</f>
        <v>3422.79</v>
      </c>
      <c r="F848" s="7">
        <f t="shared" si="363"/>
        <v>40928</v>
      </c>
      <c r="G848" s="8">
        <f t="shared" si="351"/>
        <v>5.5997391097413196E-3</v>
      </c>
      <c r="H848" s="7">
        <f t="shared" si="364"/>
        <v>40961</v>
      </c>
      <c r="I848" s="7">
        <f t="shared" si="352"/>
        <v>40961</v>
      </c>
      <c r="J848" s="1">
        <f t="shared" si="365"/>
        <v>22</v>
      </c>
      <c r="K848" s="1">
        <f t="shared" si="353"/>
        <v>12</v>
      </c>
      <c r="L848" s="2">
        <f t="shared" si="354"/>
        <v>1.0030505199999999</v>
      </c>
      <c r="M848" s="10">
        <f t="shared" si="348"/>
        <v>1.00499881</v>
      </c>
      <c r="N848" s="10">
        <f t="shared" si="344"/>
        <v>1.139961040242925</v>
      </c>
      <c r="O848" s="2">
        <f t="shared" si="347"/>
        <v>1.14343851</v>
      </c>
      <c r="P848" s="2">
        <f t="shared" si="355"/>
        <v>291288.65057678998</v>
      </c>
      <c r="Q848" s="9">
        <f t="shared" si="349"/>
        <v>0</v>
      </c>
      <c r="R848" s="4">
        <f t="shared" si="356"/>
        <v>0</v>
      </c>
      <c r="S848" s="59">
        <f t="shared" si="357"/>
        <v>0</v>
      </c>
      <c r="T848" s="8">
        <f t="shared" si="366"/>
        <v>6.8500000000000005E-2</v>
      </c>
      <c r="U848" s="9">
        <f t="shared" si="367"/>
        <v>75</v>
      </c>
      <c r="V848" s="9">
        <v>252</v>
      </c>
      <c r="W848" s="10">
        <f t="shared" si="358"/>
        <v>1.01991469</v>
      </c>
      <c r="X848" s="2">
        <f t="shared" si="359"/>
        <v>5800.9231767499996</v>
      </c>
      <c r="Y848" s="2">
        <v>0</v>
      </c>
      <c r="Z848" s="3">
        <f t="shared" si="345"/>
        <v>0</v>
      </c>
      <c r="AA848" s="1" t="str">
        <f t="shared" si="346"/>
        <v>A+J=</v>
      </c>
      <c r="AB848" s="7">
        <f t="shared" si="368"/>
        <v>41200</v>
      </c>
      <c r="AC848" s="5"/>
      <c r="AD848" s="1"/>
      <c r="AE848" s="7"/>
      <c r="AF848" s="1"/>
      <c r="AG848" s="1"/>
      <c r="AH848" s="1"/>
      <c r="AI848" s="1"/>
      <c r="AJ848" s="4"/>
      <c r="AK848" s="1"/>
      <c r="AL848" s="1"/>
      <c r="AM848" s="1"/>
      <c r="AN848" s="1"/>
      <c r="AO848" s="1"/>
    </row>
    <row r="849" spans="1:41" x14ac:dyDescent="0.2">
      <c r="A849" s="118">
        <f t="shared" si="360"/>
        <v>40945</v>
      </c>
      <c r="B849" s="2">
        <f t="shared" si="350"/>
        <v>297089.57375354</v>
      </c>
      <c r="C849" s="2">
        <f t="shared" si="361"/>
        <v>254747.97991262001</v>
      </c>
      <c r="D849" s="50">
        <f t="shared" si="362"/>
        <v>3403.73</v>
      </c>
      <c r="E849" s="3">
        <f>IF(K849=1,VLOOKUP(A848,[1]Plan1!$AQ$43:$AS$500,3),E848)</f>
        <v>3422.79</v>
      </c>
      <c r="F849" s="7">
        <f t="shared" si="363"/>
        <v>40928</v>
      </c>
      <c r="G849" s="8">
        <f t="shared" si="351"/>
        <v>5.5997391097413196E-3</v>
      </c>
      <c r="H849" s="7">
        <f t="shared" si="364"/>
        <v>40961</v>
      </c>
      <c r="I849" s="7">
        <f t="shared" si="352"/>
        <v>40961</v>
      </c>
      <c r="J849" s="1">
        <f t="shared" si="365"/>
        <v>22</v>
      </c>
      <c r="K849" s="1">
        <f t="shared" si="353"/>
        <v>12</v>
      </c>
      <c r="L849" s="2">
        <f t="shared" si="354"/>
        <v>1.0030505199999999</v>
      </c>
      <c r="M849" s="10">
        <f t="shared" si="348"/>
        <v>1.00499881</v>
      </c>
      <c r="N849" s="10">
        <f t="shared" si="344"/>
        <v>1.139961040242925</v>
      </c>
      <c r="O849" s="2">
        <f t="shared" si="347"/>
        <v>1.14343851</v>
      </c>
      <c r="P849" s="2">
        <f t="shared" si="355"/>
        <v>291288.65057678998</v>
      </c>
      <c r="Q849" s="9">
        <f t="shared" si="349"/>
        <v>0</v>
      </c>
      <c r="R849" s="4">
        <f t="shared" si="356"/>
        <v>0</v>
      </c>
      <c r="S849" s="59">
        <f t="shared" si="357"/>
        <v>0</v>
      </c>
      <c r="T849" s="8">
        <f t="shared" si="366"/>
        <v>6.8500000000000005E-2</v>
      </c>
      <c r="U849" s="9">
        <f t="shared" si="367"/>
        <v>75</v>
      </c>
      <c r="V849" s="9">
        <v>252</v>
      </c>
      <c r="W849" s="10">
        <f t="shared" si="358"/>
        <v>1.01991469</v>
      </c>
      <c r="X849" s="2">
        <f t="shared" si="359"/>
        <v>5800.9231767499996</v>
      </c>
      <c r="Y849" s="2">
        <v>0</v>
      </c>
      <c r="Z849" s="3">
        <f t="shared" si="345"/>
        <v>0</v>
      </c>
      <c r="AA849" s="1" t="str">
        <f t="shared" si="346"/>
        <v>A+J=</v>
      </c>
      <c r="AB849" s="7">
        <f t="shared" si="368"/>
        <v>41200</v>
      </c>
      <c r="AC849" s="5"/>
      <c r="AD849" s="1"/>
      <c r="AE849" s="7"/>
      <c r="AF849" s="1"/>
      <c r="AG849" s="1"/>
      <c r="AH849" s="1"/>
      <c r="AI849" s="1"/>
      <c r="AJ849" s="4"/>
      <c r="AK849" s="1"/>
      <c r="AL849" s="1"/>
      <c r="AM849" s="1"/>
      <c r="AN849" s="1"/>
      <c r="AO849" s="1"/>
    </row>
    <row r="850" spans="1:41" x14ac:dyDescent="0.2">
      <c r="A850" s="118">
        <f t="shared" si="360"/>
        <v>40946</v>
      </c>
      <c r="B850" s="2">
        <f t="shared" si="350"/>
        <v>297243.13288134005</v>
      </c>
      <c r="C850" s="2">
        <f t="shared" si="361"/>
        <v>254747.97991262001</v>
      </c>
      <c r="D850" s="50">
        <f t="shared" si="362"/>
        <v>3403.73</v>
      </c>
      <c r="E850" s="3">
        <f>IF(K850=1,VLOOKUP(A849,[1]Plan1!$AQ$43:$AS$500,3),E849)</f>
        <v>3422.79</v>
      </c>
      <c r="F850" s="7">
        <f t="shared" si="363"/>
        <v>40928</v>
      </c>
      <c r="G850" s="8">
        <f t="shared" si="351"/>
        <v>5.5997391097413196E-3</v>
      </c>
      <c r="H850" s="7">
        <f t="shared" si="364"/>
        <v>40961</v>
      </c>
      <c r="I850" s="7">
        <f t="shared" si="352"/>
        <v>40961</v>
      </c>
      <c r="J850" s="1">
        <f t="shared" si="365"/>
        <v>22</v>
      </c>
      <c r="K850" s="1">
        <f t="shared" si="353"/>
        <v>13</v>
      </c>
      <c r="L850" s="2">
        <f t="shared" si="354"/>
        <v>1.0033051500000001</v>
      </c>
      <c r="M850" s="10">
        <f t="shared" si="348"/>
        <v>1.00499881</v>
      </c>
      <c r="N850" s="10">
        <f t="shared" si="344"/>
        <v>1.139961040242925</v>
      </c>
      <c r="O850" s="2">
        <f t="shared" si="347"/>
        <v>1.14372878</v>
      </c>
      <c r="P850" s="2">
        <f t="shared" si="355"/>
        <v>291362.59627292003</v>
      </c>
      <c r="Q850" s="9">
        <f t="shared" si="349"/>
        <v>0</v>
      </c>
      <c r="R850" s="4">
        <f t="shared" si="356"/>
        <v>0</v>
      </c>
      <c r="S850" s="59">
        <f t="shared" si="357"/>
        <v>0</v>
      </c>
      <c r="T850" s="8">
        <f t="shared" si="366"/>
        <v>6.8500000000000005E-2</v>
      </c>
      <c r="U850" s="9">
        <f t="shared" si="367"/>
        <v>76</v>
      </c>
      <c r="V850" s="9">
        <v>252</v>
      </c>
      <c r="W850" s="10">
        <f t="shared" si="358"/>
        <v>1.020182881</v>
      </c>
      <c r="X850" s="2">
        <f t="shared" si="359"/>
        <v>5880.5366084200004</v>
      </c>
      <c r="Y850" s="2">
        <v>0</v>
      </c>
      <c r="Z850" s="3">
        <f t="shared" si="345"/>
        <v>0</v>
      </c>
      <c r="AA850" s="1" t="str">
        <f t="shared" si="346"/>
        <v>A+J=</v>
      </c>
      <c r="AB850" s="7">
        <f t="shared" si="368"/>
        <v>41200</v>
      </c>
      <c r="AC850" s="5"/>
      <c r="AD850" s="1"/>
      <c r="AE850" s="7"/>
      <c r="AF850" s="1"/>
      <c r="AG850" s="1"/>
      <c r="AH850" s="1"/>
      <c r="AI850" s="1"/>
      <c r="AJ850" s="4"/>
      <c r="AK850" s="1"/>
      <c r="AL850" s="1"/>
      <c r="AM850" s="1"/>
      <c r="AN850" s="1"/>
      <c r="AO850" s="1"/>
    </row>
    <row r="851" spans="1:41" x14ac:dyDescent="0.2">
      <c r="A851" s="118">
        <f t="shared" si="360"/>
        <v>40947</v>
      </c>
      <c r="B851" s="2">
        <f t="shared" si="350"/>
        <v>297396.77316091</v>
      </c>
      <c r="C851" s="2">
        <f t="shared" si="361"/>
        <v>254747.97991262001</v>
      </c>
      <c r="D851" s="50">
        <f t="shared" si="362"/>
        <v>3403.73</v>
      </c>
      <c r="E851" s="3">
        <f>IF(K851=1,VLOOKUP(A850,[1]Plan1!$AQ$43:$AS$500,3),E850)</f>
        <v>3422.79</v>
      </c>
      <c r="F851" s="7">
        <f t="shared" si="363"/>
        <v>40928</v>
      </c>
      <c r="G851" s="8">
        <f t="shared" si="351"/>
        <v>5.5997391097413196E-3</v>
      </c>
      <c r="H851" s="7">
        <f t="shared" si="364"/>
        <v>40961</v>
      </c>
      <c r="I851" s="7">
        <f t="shared" si="352"/>
        <v>40961</v>
      </c>
      <c r="J851" s="1">
        <f t="shared" si="365"/>
        <v>22</v>
      </c>
      <c r="K851" s="1">
        <f t="shared" si="353"/>
        <v>14</v>
      </c>
      <c r="L851" s="2">
        <f t="shared" si="354"/>
        <v>1.00355985</v>
      </c>
      <c r="M851" s="10">
        <f t="shared" si="348"/>
        <v>1.00499881</v>
      </c>
      <c r="N851" s="10">
        <f t="shared" si="344"/>
        <v>1.139961040242925</v>
      </c>
      <c r="O851" s="2">
        <f t="shared" si="347"/>
        <v>1.14401913</v>
      </c>
      <c r="P851" s="2">
        <f t="shared" si="355"/>
        <v>291436.56234889</v>
      </c>
      <c r="Q851" s="9">
        <f t="shared" si="349"/>
        <v>0</v>
      </c>
      <c r="R851" s="4">
        <f t="shared" si="356"/>
        <v>0</v>
      </c>
      <c r="S851" s="59">
        <f t="shared" si="357"/>
        <v>0</v>
      </c>
      <c r="T851" s="8">
        <f t="shared" si="366"/>
        <v>6.8500000000000005E-2</v>
      </c>
      <c r="U851" s="9">
        <f t="shared" si="367"/>
        <v>77</v>
      </c>
      <c r="V851" s="9">
        <v>252</v>
      </c>
      <c r="W851" s="10">
        <f t="shared" si="358"/>
        <v>1.0204511430000001</v>
      </c>
      <c r="X851" s="2">
        <f t="shared" si="359"/>
        <v>5960.21081202</v>
      </c>
      <c r="Y851" s="2">
        <v>0</v>
      </c>
      <c r="Z851" s="3">
        <f t="shared" si="345"/>
        <v>0</v>
      </c>
      <c r="AA851" s="1" t="str">
        <f t="shared" si="346"/>
        <v>A+J=</v>
      </c>
      <c r="AB851" s="7">
        <f t="shared" si="368"/>
        <v>41200</v>
      </c>
      <c r="AC851" s="5"/>
      <c r="AD851" s="1"/>
      <c r="AE851" s="7"/>
      <c r="AF851" s="1"/>
      <c r="AG851" s="1"/>
      <c r="AH851" s="1"/>
      <c r="AI851" s="1"/>
      <c r="AJ851" s="4"/>
      <c r="AK851" s="1"/>
      <c r="AL851" s="1"/>
      <c r="AM851" s="1"/>
      <c r="AN851" s="1"/>
      <c r="AO851" s="1"/>
    </row>
    <row r="852" spans="1:41" x14ac:dyDescent="0.2">
      <c r="A852" s="118">
        <f t="shared" si="360"/>
        <v>40948</v>
      </c>
      <c r="B852" s="2">
        <f t="shared" si="350"/>
        <v>297550.48913235997</v>
      </c>
      <c r="C852" s="2">
        <f t="shared" si="361"/>
        <v>254747.97991262001</v>
      </c>
      <c r="D852" s="50">
        <f t="shared" si="362"/>
        <v>3403.73</v>
      </c>
      <c r="E852" s="3">
        <f>IF(K852=1,VLOOKUP(A851,[1]Plan1!$AQ$43:$AS$500,3),E851)</f>
        <v>3422.79</v>
      </c>
      <c r="F852" s="7">
        <f t="shared" si="363"/>
        <v>40928</v>
      </c>
      <c r="G852" s="8">
        <f t="shared" si="351"/>
        <v>5.5997391097413196E-3</v>
      </c>
      <c r="H852" s="7">
        <f t="shared" si="364"/>
        <v>40961</v>
      </c>
      <c r="I852" s="7">
        <f t="shared" si="352"/>
        <v>40961</v>
      </c>
      <c r="J852" s="1">
        <f t="shared" si="365"/>
        <v>22</v>
      </c>
      <c r="K852" s="1">
        <f t="shared" si="353"/>
        <v>15</v>
      </c>
      <c r="L852" s="2">
        <f t="shared" si="354"/>
        <v>1.0038146100000001</v>
      </c>
      <c r="M852" s="10">
        <f t="shared" si="348"/>
        <v>1.00499881</v>
      </c>
      <c r="N852" s="10">
        <f t="shared" si="344"/>
        <v>1.139961040242925</v>
      </c>
      <c r="O852" s="2">
        <f t="shared" si="347"/>
        <v>1.1443095400000001</v>
      </c>
      <c r="P852" s="2">
        <f t="shared" si="355"/>
        <v>291510.54370972997</v>
      </c>
      <c r="Q852" s="9">
        <f t="shared" si="349"/>
        <v>0</v>
      </c>
      <c r="R852" s="4">
        <f t="shared" si="356"/>
        <v>0</v>
      </c>
      <c r="S852" s="59">
        <f t="shared" si="357"/>
        <v>0</v>
      </c>
      <c r="T852" s="8">
        <f t="shared" si="366"/>
        <v>6.8500000000000005E-2</v>
      </c>
      <c r="U852" s="9">
        <f t="shared" si="367"/>
        <v>78</v>
      </c>
      <c r="V852" s="9">
        <v>252</v>
      </c>
      <c r="W852" s="10">
        <f t="shared" si="358"/>
        <v>1.0207194749999999</v>
      </c>
      <c r="X852" s="2">
        <f t="shared" si="359"/>
        <v>6039.9454226300004</v>
      </c>
      <c r="Y852" s="2">
        <v>0</v>
      </c>
      <c r="Z852" s="3">
        <f t="shared" si="345"/>
        <v>0</v>
      </c>
      <c r="AA852" s="1" t="str">
        <f t="shared" si="346"/>
        <v>A+J=</v>
      </c>
      <c r="AB852" s="7">
        <f t="shared" si="368"/>
        <v>41200</v>
      </c>
      <c r="AC852" s="5"/>
      <c r="AD852" s="1"/>
      <c r="AE852" s="7"/>
      <c r="AF852" s="1"/>
      <c r="AG852" s="1"/>
      <c r="AH852" s="1"/>
      <c r="AI852" s="1"/>
      <c r="AJ852" s="4"/>
      <c r="AK852" s="1"/>
      <c r="AL852" s="1"/>
      <c r="AM852" s="1"/>
      <c r="AN852" s="1"/>
      <c r="AO852" s="1"/>
    </row>
    <row r="853" spans="1:41" x14ac:dyDescent="0.2">
      <c r="A853" s="118">
        <f t="shared" si="360"/>
        <v>40949</v>
      </c>
      <c r="B853" s="2">
        <f t="shared" si="350"/>
        <v>297704.28631701</v>
      </c>
      <c r="C853" s="2">
        <f t="shared" si="361"/>
        <v>254747.97991262001</v>
      </c>
      <c r="D853" s="50">
        <f t="shared" si="362"/>
        <v>3403.73</v>
      </c>
      <c r="E853" s="3">
        <f>IF(K853=1,VLOOKUP(A852,[1]Plan1!$AQ$43:$AS$500,3),E852)</f>
        <v>3422.79</v>
      </c>
      <c r="F853" s="7">
        <f t="shared" si="363"/>
        <v>40928</v>
      </c>
      <c r="G853" s="8">
        <f t="shared" si="351"/>
        <v>5.5997391097413196E-3</v>
      </c>
      <c r="H853" s="7">
        <f t="shared" si="364"/>
        <v>40961</v>
      </c>
      <c r="I853" s="7">
        <f t="shared" si="352"/>
        <v>40961</v>
      </c>
      <c r="J853" s="1">
        <f t="shared" si="365"/>
        <v>22</v>
      </c>
      <c r="K853" s="1">
        <f t="shared" si="353"/>
        <v>16</v>
      </c>
      <c r="L853" s="2">
        <f t="shared" si="354"/>
        <v>1.0040694299999999</v>
      </c>
      <c r="M853" s="10">
        <f t="shared" si="348"/>
        <v>1.00499881</v>
      </c>
      <c r="N853" s="10">
        <f t="shared" si="344"/>
        <v>1.139961040242925</v>
      </c>
      <c r="O853" s="2">
        <f t="shared" si="347"/>
        <v>1.1446000300000001</v>
      </c>
      <c r="P853" s="2">
        <f t="shared" si="355"/>
        <v>291584.54545042</v>
      </c>
      <c r="Q853" s="9">
        <f t="shared" si="349"/>
        <v>0</v>
      </c>
      <c r="R853" s="4">
        <f t="shared" si="356"/>
        <v>0</v>
      </c>
      <c r="S853" s="59">
        <f t="shared" si="357"/>
        <v>0</v>
      </c>
      <c r="T853" s="8">
        <f t="shared" si="366"/>
        <v>6.8500000000000005E-2</v>
      </c>
      <c r="U853" s="9">
        <f t="shared" si="367"/>
        <v>79</v>
      </c>
      <c r="V853" s="9">
        <v>252</v>
      </c>
      <c r="W853" s="10">
        <f t="shared" si="358"/>
        <v>1.0209878779999999</v>
      </c>
      <c r="X853" s="2">
        <f t="shared" si="359"/>
        <v>6119.7408665900002</v>
      </c>
      <c r="Y853" s="2">
        <v>0</v>
      </c>
      <c r="Z853" s="3">
        <f t="shared" si="345"/>
        <v>0</v>
      </c>
      <c r="AA853" s="1" t="str">
        <f t="shared" si="346"/>
        <v>A+J=</v>
      </c>
      <c r="AB853" s="7">
        <f t="shared" si="368"/>
        <v>41200</v>
      </c>
      <c r="AC853" s="5"/>
      <c r="AD853" s="1"/>
      <c r="AE853" s="7"/>
      <c r="AF853" s="1"/>
      <c r="AG853" s="1"/>
      <c r="AH853" s="1"/>
      <c r="AI853" s="1"/>
      <c r="AJ853" s="4"/>
      <c r="AK853" s="1"/>
      <c r="AL853" s="1"/>
      <c r="AM853" s="1"/>
      <c r="AN853" s="1"/>
      <c r="AO853" s="1"/>
    </row>
    <row r="854" spans="1:41" x14ac:dyDescent="0.2">
      <c r="A854" s="118">
        <f t="shared" si="360"/>
        <v>40950</v>
      </c>
      <c r="B854" s="2">
        <f t="shared" si="350"/>
        <v>297858.16185375</v>
      </c>
      <c r="C854" s="2">
        <f t="shared" si="361"/>
        <v>254747.97991262001</v>
      </c>
      <c r="D854" s="50">
        <f t="shared" si="362"/>
        <v>3403.73</v>
      </c>
      <c r="E854" s="3">
        <f>IF(K854=1,VLOOKUP(A853,[1]Plan1!$AQ$43:$AS$500,3),E853)</f>
        <v>3422.79</v>
      </c>
      <c r="F854" s="7">
        <f t="shared" si="363"/>
        <v>40928</v>
      </c>
      <c r="G854" s="8">
        <f t="shared" si="351"/>
        <v>5.5997391097413196E-3</v>
      </c>
      <c r="H854" s="7">
        <f t="shared" si="364"/>
        <v>40961</v>
      </c>
      <c r="I854" s="7">
        <f t="shared" si="352"/>
        <v>40961</v>
      </c>
      <c r="J854" s="1">
        <f t="shared" si="365"/>
        <v>22</v>
      </c>
      <c r="K854" s="1">
        <f t="shared" si="353"/>
        <v>17</v>
      </c>
      <c r="L854" s="2">
        <f t="shared" si="354"/>
        <v>1.00432432</v>
      </c>
      <c r="M854" s="10">
        <f t="shared" si="348"/>
        <v>1.00499881</v>
      </c>
      <c r="N854" s="10">
        <f t="shared" si="344"/>
        <v>1.139961040242925</v>
      </c>
      <c r="O854" s="2">
        <f t="shared" si="347"/>
        <v>1.1448905899999999</v>
      </c>
      <c r="P854" s="2">
        <f t="shared" si="355"/>
        <v>291658.56502346002</v>
      </c>
      <c r="Q854" s="9">
        <f t="shared" si="349"/>
        <v>0</v>
      </c>
      <c r="R854" s="4">
        <f t="shared" si="356"/>
        <v>0</v>
      </c>
      <c r="S854" s="59">
        <f t="shared" si="357"/>
        <v>0</v>
      </c>
      <c r="T854" s="8">
        <f t="shared" si="366"/>
        <v>6.8500000000000005E-2</v>
      </c>
      <c r="U854" s="9">
        <f t="shared" si="367"/>
        <v>80</v>
      </c>
      <c r="V854" s="9">
        <v>252</v>
      </c>
      <c r="W854" s="10">
        <f t="shared" si="358"/>
        <v>1.0212563509999999</v>
      </c>
      <c r="X854" s="2">
        <f t="shared" si="359"/>
        <v>6199.5968302900001</v>
      </c>
      <c r="Y854" s="2">
        <v>0</v>
      </c>
      <c r="Z854" s="3">
        <f t="shared" si="345"/>
        <v>0</v>
      </c>
      <c r="AA854" s="1" t="str">
        <f t="shared" si="346"/>
        <v>A+J=</v>
      </c>
      <c r="AB854" s="7">
        <f t="shared" si="368"/>
        <v>41200</v>
      </c>
      <c r="AC854" s="5"/>
      <c r="AD854" s="1"/>
      <c r="AE854" s="7"/>
      <c r="AF854" s="1"/>
      <c r="AG854" s="1"/>
      <c r="AH854" s="1"/>
      <c r="AI854" s="1"/>
      <c r="AJ854" s="4"/>
      <c r="AK854" s="1"/>
      <c r="AL854" s="1"/>
      <c r="AM854" s="1"/>
      <c r="AN854" s="1"/>
      <c r="AO854" s="1"/>
    </row>
    <row r="855" spans="1:41" x14ac:dyDescent="0.2">
      <c r="A855" s="118">
        <f t="shared" si="360"/>
        <v>40951</v>
      </c>
      <c r="B855" s="2">
        <f t="shared" si="350"/>
        <v>297858.16185375</v>
      </c>
      <c r="C855" s="2">
        <f t="shared" si="361"/>
        <v>254747.97991262001</v>
      </c>
      <c r="D855" s="50">
        <f t="shared" si="362"/>
        <v>3403.73</v>
      </c>
      <c r="E855" s="3">
        <f>IF(K855=1,VLOOKUP(A854,[1]Plan1!$AQ$43:$AS$500,3),E854)</f>
        <v>3422.79</v>
      </c>
      <c r="F855" s="7">
        <f t="shared" si="363"/>
        <v>40928</v>
      </c>
      <c r="G855" s="8">
        <f t="shared" si="351"/>
        <v>5.5997391097413196E-3</v>
      </c>
      <c r="H855" s="7">
        <f t="shared" si="364"/>
        <v>40961</v>
      </c>
      <c r="I855" s="7">
        <f t="shared" si="352"/>
        <v>40961</v>
      </c>
      <c r="J855" s="1">
        <f t="shared" si="365"/>
        <v>22</v>
      </c>
      <c r="K855" s="1">
        <f t="shared" si="353"/>
        <v>17</v>
      </c>
      <c r="L855" s="2">
        <f t="shared" si="354"/>
        <v>1.00432432</v>
      </c>
      <c r="M855" s="10">
        <f t="shared" si="348"/>
        <v>1.00499881</v>
      </c>
      <c r="N855" s="10">
        <f t="shared" si="344"/>
        <v>1.139961040242925</v>
      </c>
      <c r="O855" s="2">
        <f t="shared" si="347"/>
        <v>1.1448905899999999</v>
      </c>
      <c r="P855" s="2">
        <f t="shared" si="355"/>
        <v>291658.56502346002</v>
      </c>
      <c r="Q855" s="9">
        <f t="shared" si="349"/>
        <v>0</v>
      </c>
      <c r="R855" s="4">
        <f t="shared" si="356"/>
        <v>0</v>
      </c>
      <c r="S855" s="59">
        <f t="shared" si="357"/>
        <v>0</v>
      </c>
      <c r="T855" s="8">
        <f t="shared" si="366"/>
        <v>6.8500000000000005E-2</v>
      </c>
      <c r="U855" s="9">
        <f t="shared" si="367"/>
        <v>80</v>
      </c>
      <c r="V855" s="9">
        <v>252</v>
      </c>
      <c r="W855" s="10">
        <f t="shared" si="358"/>
        <v>1.0212563509999999</v>
      </c>
      <c r="X855" s="2">
        <f t="shared" si="359"/>
        <v>6199.5968302900001</v>
      </c>
      <c r="Y855" s="2">
        <v>0</v>
      </c>
      <c r="Z855" s="3">
        <f t="shared" si="345"/>
        <v>0</v>
      </c>
      <c r="AA855" s="1" t="str">
        <f t="shared" si="346"/>
        <v>A+J=</v>
      </c>
      <c r="AB855" s="7">
        <f t="shared" si="368"/>
        <v>41200</v>
      </c>
      <c r="AC855" s="5"/>
      <c r="AD855" s="1"/>
      <c r="AE855" s="7"/>
      <c r="AF855" s="1"/>
      <c r="AG855" s="1"/>
      <c r="AH855" s="1"/>
      <c r="AI855" s="1"/>
      <c r="AJ855" s="4"/>
      <c r="AK855" s="1"/>
      <c r="AL855" s="1"/>
      <c r="AM855" s="1"/>
      <c r="AN855" s="1"/>
      <c r="AO855" s="1"/>
    </row>
    <row r="856" spans="1:41" x14ac:dyDescent="0.2">
      <c r="A856" s="118">
        <f t="shared" si="360"/>
        <v>40952</v>
      </c>
      <c r="B856" s="2">
        <f t="shared" si="350"/>
        <v>297858.16185375</v>
      </c>
      <c r="C856" s="2">
        <f t="shared" si="361"/>
        <v>254747.97991262001</v>
      </c>
      <c r="D856" s="50">
        <f t="shared" si="362"/>
        <v>3403.73</v>
      </c>
      <c r="E856" s="3">
        <f>IF(K856=1,VLOOKUP(A855,[1]Plan1!$AQ$43:$AS$500,3),E855)</f>
        <v>3422.79</v>
      </c>
      <c r="F856" s="7">
        <f t="shared" si="363"/>
        <v>40928</v>
      </c>
      <c r="G856" s="8">
        <f t="shared" si="351"/>
        <v>5.5997391097413196E-3</v>
      </c>
      <c r="H856" s="7">
        <f t="shared" si="364"/>
        <v>40961</v>
      </c>
      <c r="I856" s="7">
        <f t="shared" si="352"/>
        <v>40961</v>
      </c>
      <c r="J856" s="1">
        <f t="shared" si="365"/>
        <v>22</v>
      </c>
      <c r="K856" s="1">
        <f t="shared" si="353"/>
        <v>17</v>
      </c>
      <c r="L856" s="2">
        <f t="shared" si="354"/>
        <v>1.00432432</v>
      </c>
      <c r="M856" s="10">
        <f t="shared" si="348"/>
        <v>1.00499881</v>
      </c>
      <c r="N856" s="10">
        <f t="shared" si="344"/>
        <v>1.139961040242925</v>
      </c>
      <c r="O856" s="2">
        <f t="shared" si="347"/>
        <v>1.1448905899999999</v>
      </c>
      <c r="P856" s="2">
        <f t="shared" si="355"/>
        <v>291658.56502346002</v>
      </c>
      <c r="Q856" s="9">
        <f t="shared" si="349"/>
        <v>0</v>
      </c>
      <c r="R856" s="4">
        <f t="shared" si="356"/>
        <v>0</v>
      </c>
      <c r="S856" s="59">
        <f t="shared" si="357"/>
        <v>0</v>
      </c>
      <c r="T856" s="8">
        <f t="shared" si="366"/>
        <v>6.8500000000000005E-2</v>
      </c>
      <c r="U856" s="9">
        <f t="shared" si="367"/>
        <v>80</v>
      </c>
      <c r="V856" s="9">
        <v>252</v>
      </c>
      <c r="W856" s="10">
        <f t="shared" si="358"/>
        <v>1.0212563509999999</v>
      </c>
      <c r="X856" s="2">
        <f t="shared" si="359"/>
        <v>6199.5968302900001</v>
      </c>
      <c r="Y856" s="2">
        <v>0</v>
      </c>
      <c r="Z856" s="3">
        <f t="shared" si="345"/>
        <v>0</v>
      </c>
      <c r="AA856" s="1" t="str">
        <f t="shared" si="346"/>
        <v>A+J=</v>
      </c>
      <c r="AB856" s="7">
        <f t="shared" si="368"/>
        <v>41200</v>
      </c>
      <c r="AC856" s="5"/>
      <c r="AD856" s="1"/>
      <c r="AE856" s="7"/>
      <c r="AF856" s="1"/>
      <c r="AG856" s="1"/>
      <c r="AH856" s="1"/>
      <c r="AI856" s="1"/>
      <c r="AJ856" s="4"/>
      <c r="AK856" s="1"/>
      <c r="AL856" s="1"/>
      <c r="AM856" s="1"/>
      <c r="AN856" s="1"/>
      <c r="AO856" s="1"/>
    </row>
    <row r="857" spans="1:41" x14ac:dyDescent="0.2">
      <c r="A857" s="118">
        <f t="shared" si="360"/>
        <v>40953</v>
      </c>
      <c r="B857" s="2">
        <f t="shared" si="350"/>
        <v>298012.11606421997</v>
      </c>
      <c r="C857" s="2">
        <f t="shared" si="361"/>
        <v>254747.97991262001</v>
      </c>
      <c r="D857" s="50">
        <f t="shared" si="362"/>
        <v>3403.73</v>
      </c>
      <c r="E857" s="3">
        <f>IF(K857=1,VLOOKUP(A856,[1]Plan1!$AQ$43:$AS$500,3),E856)</f>
        <v>3422.79</v>
      </c>
      <c r="F857" s="7">
        <f t="shared" si="363"/>
        <v>40928</v>
      </c>
      <c r="G857" s="8">
        <f t="shared" si="351"/>
        <v>5.5997391097413196E-3</v>
      </c>
      <c r="H857" s="7">
        <f t="shared" si="364"/>
        <v>40961</v>
      </c>
      <c r="I857" s="7">
        <f t="shared" si="352"/>
        <v>40961</v>
      </c>
      <c r="J857" s="1">
        <f t="shared" si="365"/>
        <v>22</v>
      </c>
      <c r="K857" s="1">
        <f t="shared" si="353"/>
        <v>18</v>
      </c>
      <c r="L857" s="2">
        <f t="shared" si="354"/>
        <v>1.00457927</v>
      </c>
      <c r="M857" s="10">
        <f t="shared" si="348"/>
        <v>1.00499881</v>
      </c>
      <c r="N857" s="10">
        <f t="shared" si="344"/>
        <v>1.139961040242925</v>
      </c>
      <c r="O857" s="2">
        <f t="shared" si="347"/>
        <v>1.14518122</v>
      </c>
      <c r="P857" s="2">
        <f t="shared" si="355"/>
        <v>291732.60242886998</v>
      </c>
      <c r="Q857" s="9">
        <f t="shared" si="349"/>
        <v>0</v>
      </c>
      <c r="R857" s="4">
        <f t="shared" si="356"/>
        <v>0</v>
      </c>
      <c r="S857" s="59">
        <f t="shared" si="357"/>
        <v>0</v>
      </c>
      <c r="T857" s="8">
        <f t="shared" si="366"/>
        <v>6.8500000000000005E-2</v>
      </c>
      <c r="U857" s="9">
        <f t="shared" si="367"/>
        <v>81</v>
      </c>
      <c r="V857" s="9">
        <v>252</v>
      </c>
      <c r="W857" s="10">
        <f t="shared" si="358"/>
        <v>1.021524895</v>
      </c>
      <c r="X857" s="2">
        <f t="shared" si="359"/>
        <v>6279.5136353500002</v>
      </c>
      <c r="Y857" s="2">
        <v>0</v>
      </c>
      <c r="Z857" s="3">
        <f t="shared" si="345"/>
        <v>0</v>
      </c>
      <c r="AA857" s="1" t="str">
        <f t="shared" si="346"/>
        <v>A+J=</v>
      </c>
      <c r="AB857" s="7">
        <f t="shared" si="368"/>
        <v>41200</v>
      </c>
      <c r="AC857" s="5"/>
      <c r="AD857" s="1"/>
      <c r="AE857" s="7"/>
      <c r="AF857" s="1"/>
      <c r="AG857" s="1"/>
      <c r="AH857" s="1"/>
      <c r="AI857" s="1"/>
      <c r="AJ857" s="4"/>
      <c r="AK857" s="1"/>
      <c r="AL857" s="1"/>
      <c r="AM857" s="1"/>
      <c r="AN857" s="1"/>
      <c r="AO857" s="1"/>
    </row>
    <row r="858" spans="1:41" x14ac:dyDescent="0.2">
      <c r="A858" s="118">
        <f t="shared" si="360"/>
        <v>40954</v>
      </c>
      <c r="B858" s="2">
        <f t="shared" si="350"/>
        <v>298166.15389273997</v>
      </c>
      <c r="C858" s="2">
        <f t="shared" si="361"/>
        <v>254747.97991262001</v>
      </c>
      <c r="D858" s="50">
        <f t="shared" si="362"/>
        <v>3403.73</v>
      </c>
      <c r="E858" s="3">
        <f>IF(K858=1,VLOOKUP(A857,[1]Plan1!$AQ$43:$AS$500,3),E857)</f>
        <v>3422.79</v>
      </c>
      <c r="F858" s="7">
        <f t="shared" si="363"/>
        <v>40928</v>
      </c>
      <c r="G858" s="8">
        <f t="shared" si="351"/>
        <v>5.5997391097413196E-3</v>
      </c>
      <c r="H858" s="7">
        <f t="shared" si="364"/>
        <v>40988</v>
      </c>
      <c r="I858" s="7">
        <f t="shared" si="352"/>
        <v>40961</v>
      </c>
      <c r="J858" s="1">
        <f t="shared" si="365"/>
        <v>22</v>
      </c>
      <c r="K858" s="1">
        <f t="shared" si="353"/>
        <v>19</v>
      </c>
      <c r="L858" s="2">
        <f t="shared" si="354"/>
        <v>1.00483429</v>
      </c>
      <c r="M858" s="10">
        <f t="shared" si="348"/>
        <v>1.00499881</v>
      </c>
      <c r="N858" s="10">
        <f t="shared" si="344"/>
        <v>1.139961040242925</v>
      </c>
      <c r="O858" s="2">
        <f t="shared" si="347"/>
        <v>1.14547194</v>
      </c>
      <c r="P858" s="2">
        <f t="shared" si="355"/>
        <v>291806.66276158998</v>
      </c>
      <c r="Q858" s="9">
        <f t="shared" si="349"/>
        <v>0</v>
      </c>
      <c r="R858" s="4">
        <f t="shared" si="356"/>
        <v>0</v>
      </c>
      <c r="S858" s="59">
        <f t="shared" si="357"/>
        <v>0</v>
      </c>
      <c r="T858" s="8">
        <f t="shared" si="366"/>
        <v>6.8500000000000005E-2</v>
      </c>
      <c r="U858" s="9">
        <f t="shared" si="367"/>
        <v>82</v>
      </c>
      <c r="V858" s="9">
        <v>252</v>
      </c>
      <c r="W858" s="10">
        <f t="shared" si="358"/>
        <v>1.0217935090000001</v>
      </c>
      <c r="X858" s="2">
        <f t="shared" si="359"/>
        <v>6359.49113115</v>
      </c>
      <c r="Y858" s="2">
        <v>0</v>
      </c>
      <c r="Z858" s="3">
        <f t="shared" si="345"/>
        <v>0</v>
      </c>
      <c r="AA858" s="1" t="str">
        <f t="shared" si="346"/>
        <v>A+J=</v>
      </c>
      <c r="AB858" s="7">
        <f t="shared" si="368"/>
        <v>41200</v>
      </c>
      <c r="AC858" s="5"/>
      <c r="AD858" s="1"/>
      <c r="AE858" s="7"/>
      <c r="AF858" s="1"/>
      <c r="AG858" s="1"/>
      <c r="AH858" s="1"/>
      <c r="AI858" s="1"/>
      <c r="AJ858" s="4"/>
      <c r="AK858" s="1"/>
      <c r="AL858" s="1"/>
      <c r="AM858" s="1"/>
      <c r="AN858" s="1"/>
      <c r="AO858" s="1"/>
    </row>
    <row r="859" spans="1:41" x14ac:dyDescent="0.2">
      <c r="A859" s="118">
        <f t="shared" si="360"/>
        <v>40955</v>
      </c>
      <c r="B859" s="2">
        <f t="shared" si="350"/>
        <v>298320.26785416005</v>
      </c>
      <c r="C859" s="2">
        <f t="shared" si="361"/>
        <v>254747.97991262001</v>
      </c>
      <c r="D859" s="50">
        <f t="shared" si="362"/>
        <v>3403.73</v>
      </c>
      <c r="E859" s="3">
        <f>IF(K859=1,VLOOKUP(A858,[1]Plan1!$AQ$43:$AS$500,3),E858)</f>
        <v>3422.79</v>
      </c>
      <c r="F859" s="7">
        <f t="shared" si="363"/>
        <v>40928</v>
      </c>
      <c r="G859" s="8">
        <f t="shared" si="351"/>
        <v>5.5997391097413196E-3</v>
      </c>
      <c r="H859" s="7">
        <f t="shared" si="364"/>
        <v>40988</v>
      </c>
      <c r="I859" s="7">
        <f t="shared" si="352"/>
        <v>40961</v>
      </c>
      <c r="J859" s="1">
        <f t="shared" si="365"/>
        <v>22</v>
      </c>
      <c r="K859" s="1">
        <f t="shared" si="353"/>
        <v>20</v>
      </c>
      <c r="L859" s="2">
        <f t="shared" si="354"/>
        <v>1.0050893700000001</v>
      </c>
      <c r="M859" s="10">
        <f t="shared" si="348"/>
        <v>1.00499881</v>
      </c>
      <c r="N859" s="10">
        <f t="shared" si="344"/>
        <v>1.139961040242925</v>
      </c>
      <c r="O859" s="2">
        <f t="shared" si="347"/>
        <v>1.14576272</v>
      </c>
      <c r="P859" s="2">
        <f t="shared" si="355"/>
        <v>291880.73837918002</v>
      </c>
      <c r="Q859" s="9">
        <f t="shared" si="349"/>
        <v>0</v>
      </c>
      <c r="R859" s="4">
        <f t="shared" si="356"/>
        <v>0</v>
      </c>
      <c r="S859" s="59">
        <f t="shared" si="357"/>
        <v>0</v>
      </c>
      <c r="T859" s="8">
        <f t="shared" si="366"/>
        <v>6.8500000000000005E-2</v>
      </c>
      <c r="U859" s="9">
        <f t="shared" si="367"/>
        <v>83</v>
      </c>
      <c r="V859" s="9">
        <v>252</v>
      </c>
      <c r="W859" s="10">
        <f t="shared" si="358"/>
        <v>1.0220621940000001</v>
      </c>
      <c r="X859" s="2">
        <f t="shared" si="359"/>
        <v>6439.5294749799996</v>
      </c>
      <c r="Y859" s="2">
        <v>0</v>
      </c>
      <c r="Z859" s="3">
        <f t="shared" si="345"/>
        <v>0</v>
      </c>
      <c r="AA859" s="1" t="str">
        <f t="shared" si="346"/>
        <v>A+J=</v>
      </c>
      <c r="AB859" s="7">
        <f t="shared" si="368"/>
        <v>41200</v>
      </c>
      <c r="AC859" s="5"/>
      <c r="AD859" s="1"/>
      <c r="AE859" s="7"/>
      <c r="AF859" s="1"/>
      <c r="AG859" s="1"/>
      <c r="AH859" s="1"/>
      <c r="AI859" s="1"/>
      <c r="AJ859" s="4"/>
      <c r="AK859" s="1"/>
      <c r="AL859" s="1"/>
      <c r="AM859" s="1"/>
      <c r="AN859" s="1"/>
      <c r="AO859" s="1"/>
    </row>
    <row r="860" spans="1:41" x14ac:dyDescent="0.2">
      <c r="A860" s="118">
        <f t="shared" si="360"/>
        <v>40956</v>
      </c>
      <c r="B860" s="2">
        <f t="shared" si="350"/>
        <v>298474.46318533999</v>
      </c>
      <c r="C860" s="2">
        <f t="shared" si="361"/>
        <v>254747.97991262001</v>
      </c>
      <c r="D860" s="50">
        <f t="shared" si="362"/>
        <v>3403.73</v>
      </c>
      <c r="E860" s="3">
        <f>IF(K860=1,VLOOKUP(A859,[1]Plan1!$AQ$43:$AS$500,3),E859)</f>
        <v>3422.79</v>
      </c>
      <c r="F860" s="7">
        <f t="shared" si="363"/>
        <v>40928</v>
      </c>
      <c r="G860" s="8">
        <f t="shared" si="351"/>
        <v>5.5997391097413196E-3</v>
      </c>
      <c r="H860" s="7">
        <f t="shared" si="364"/>
        <v>40988</v>
      </c>
      <c r="I860" s="7">
        <f t="shared" si="352"/>
        <v>40961</v>
      </c>
      <c r="J860" s="1">
        <f t="shared" si="365"/>
        <v>22</v>
      </c>
      <c r="K860" s="1">
        <f t="shared" si="353"/>
        <v>21</v>
      </c>
      <c r="L860" s="2">
        <f t="shared" si="354"/>
        <v>1.00534452</v>
      </c>
      <c r="M860" s="10">
        <f t="shared" si="348"/>
        <v>1.00499881</v>
      </c>
      <c r="N860" s="10">
        <f t="shared" si="344"/>
        <v>1.139961040242925</v>
      </c>
      <c r="O860" s="2">
        <f t="shared" si="347"/>
        <v>1.14605358</v>
      </c>
      <c r="P860" s="2">
        <f t="shared" si="355"/>
        <v>291954.83437662001</v>
      </c>
      <c r="Q860" s="9">
        <f t="shared" si="349"/>
        <v>0</v>
      </c>
      <c r="R860" s="4">
        <f t="shared" si="356"/>
        <v>0</v>
      </c>
      <c r="S860" s="59">
        <f t="shared" si="357"/>
        <v>0</v>
      </c>
      <c r="T860" s="8">
        <f t="shared" si="366"/>
        <v>6.8500000000000005E-2</v>
      </c>
      <c r="U860" s="9">
        <f t="shared" si="367"/>
        <v>84</v>
      </c>
      <c r="V860" s="9">
        <v>252</v>
      </c>
      <c r="W860" s="10">
        <f t="shared" si="358"/>
        <v>1.02233095</v>
      </c>
      <c r="X860" s="2">
        <f t="shared" si="359"/>
        <v>6519.6288087200001</v>
      </c>
      <c r="Y860" s="2">
        <v>0</v>
      </c>
      <c r="Z860" s="3">
        <f t="shared" si="345"/>
        <v>0</v>
      </c>
      <c r="AA860" s="1" t="str">
        <f t="shared" si="346"/>
        <v>A+J=</v>
      </c>
      <c r="AB860" s="7">
        <f t="shared" si="368"/>
        <v>41200</v>
      </c>
      <c r="AC860" s="5"/>
      <c r="AD860" s="1"/>
      <c r="AE860" s="7"/>
      <c r="AF860" s="1"/>
      <c r="AG860" s="1"/>
      <c r="AH860" s="1"/>
      <c r="AI860" s="1"/>
      <c r="AJ860" s="4"/>
      <c r="AK860" s="1"/>
      <c r="AL860" s="1"/>
      <c r="AM860" s="1"/>
      <c r="AN860" s="1"/>
      <c r="AO860" s="1"/>
    </row>
    <row r="861" spans="1:41" x14ac:dyDescent="0.2">
      <c r="A861" s="118">
        <f t="shared" si="360"/>
        <v>40957</v>
      </c>
      <c r="B861" s="2">
        <f t="shared" si="350"/>
        <v>298628.73702140001</v>
      </c>
      <c r="C861" s="2">
        <f t="shared" si="361"/>
        <v>254747.97991262001</v>
      </c>
      <c r="D861" s="50">
        <f t="shared" si="362"/>
        <v>3403.73</v>
      </c>
      <c r="E861" s="3">
        <f>IF(K861=1,VLOOKUP(A860,[1]Plan1!$AQ$43:$AS$500,3),E860)</f>
        <v>3422.79</v>
      </c>
      <c r="F861" s="7">
        <f t="shared" si="363"/>
        <v>40928</v>
      </c>
      <c r="G861" s="8">
        <f t="shared" si="351"/>
        <v>5.5997391097413196E-3</v>
      </c>
      <c r="H861" s="7">
        <f t="shared" si="364"/>
        <v>40988</v>
      </c>
      <c r="I861" s="7">
        <f t="shared" si="352"/>
        <v>40961</v>
      </c>
      <c r="J861" s="1">
        <f t="shared" si="365"/>
        <v>22</v>
      </c>
      <c r="K861" s="1">
        <f t="shared" si="353"/>
        <v>22</v>
      </c>
      <c r="L861" s="2">
        <f t="shared" si="354"/>
        <v>1.0055997299999999</v>
      </c>
      <c r="M861" s="10">
        <f t="shared" si="348"/>
        <v>1.00499881</v>
      </c>
      <c r="N861" s="10">
        <f t="shared" si="344"/>
        <v>1.139961040242925</v>
      </c>
      <c r="O861" s="2">
        <f t="shared" si="347"/>
        <v>1.14634451</v>
      </c>
      <c r="P861" s="2">
        <f t="shared" si="355"/>
        <v>292028.94820642</v>
      </c>
      <c r="Q861" s="9">
        <f t="shared" si="349"/>
        <v>0</v>
      </c>
      <c r="R861" s="4">
        <f t="shared" si="356"/>
        <v>0</v>
      </c>
      <c r="S861" s="59">
        <f t="shared" si="357"/>
        <v>0</v>
      </c>
      <c r="T861" s="8">
        <f t="shared" si="366"/>
        <v>6.8500000000000005E-2</v>
      </c>
      <c r="U861" s="9">
        <f t="shared" si="367"/>
        <v>85</v>
      </c>
      <c r="V861" s="9">
        <v>252</v>
      </c>
      <c r="W861" s="10">
        <f t="shared" si="358"/>
        <v>1.0225997760000001</v>
      </c>
      <c r="X861" s="2">
        <f t="shared" si="359"/>
        <v>6599.7888149800001</v>
      </c>
      <c r="Y861" s="2">
        <v>0</v>
      </c>
      <c r="Z861" s="3">
        <f t="shared" si="345"/>
        <v>0</v>
      </c>
      <c r="AA861" s="1" t="str">
        <f t="shared" si="346"/>
        <v>A+J=</v>
      </c>
      <c r="AB861" s="7">
        <f t="shared" si="368"/>
        <v>41200</v>
      </c>
      <c r="AC861" s="5"/>
      <c r="AD861" s="1"/>
      <c r="AE861" s="7"/>
      <c r="AF861" s="1"/>
      <c r="AG861" s="1"/>
      <c r="AH861" s="1"/>
      <c r="AI861" s="1"/>
      <c r="AJ861" s="4"/>
      <c r="AK861" s="1"/>
      <c r="AL861" s="1"/>
      <c r="AM861" s="1"/>
      <c r="AN861" s="1"/>
      <c r="AO861" s="1"/>
    </row>
    <row r="862" spans="1:41" x14ac:dyDescent="0.2">
      <c r="A862" s="118">
        <f t="shared" si="360"/>
        <v>40958</v>
      </c>
      <c r="B862" s="2">
        <f t="shared" si="350"/>
        <v>298628.73702140001</v>
      </c>
      <c r="C862" s="2">
        <f t="shared" si="361"/>
        <v>254747.97991262001</v>
      </c>
      <c r="D862" s="50">
        <f t="shared" si="362"/>
        <v>3403.73</v>
      </c>
      <c r="E862" s="3">
        <f>IF(K862=1,VLOOKUP(A861,[1]Plan1!$AQ$43:$AS$500,3),E861)</f>
        <v>3422.79</v>
      </c>
      <c r="F862" s="7">
        <f t="shared" si="363"/>
        <v>40928</v>
      </c>
      <c r="G862" s="8">
        <f t="shared" si="351"/>
        <v>5.5997391097413196E-3</v>
      </c>
      <c r="H862" s="7">
        <f t="shared" si="364"/>
        <v>40988</v>
      </c>
      <c r="I862" s="7">
        <f t="shared" si="352"/>
        <v>40961</v>
      </c>
      <c r="J862" s="1">
        <f t="shared" si="365"/>
        <v>22</v>
      </c>
      <c r="K862" s="1">
        <f t="shared" si="353"/>
        <v>22</v>
      </c>
      <c r="L862" s="2">
        <f t="shared" si="354"/>
        <v>1.0055997299999999</v>
      </c>
      <c r="M862" s="10">
        <f t="shared" si="348"/>
        <v>1.00499881</v>
      </c>
      <c r="N862" s="10">
        <f t="shared" si="344"/>
        <v>1.139961040242925</v>
      </c>
      <c r="O862" s="2">
        <f t="shared" si="347"/>
        <v>1.14634451</v>
      </c>
      <c r="P862" s="2">
        <f t="shared" si="355"/>
        <v>292028.94820642</v>
      </c>
      <c r="Q862" s="9">
        <f t="shared" si="349"/>
        <v>0</v>
      </c>
      <c r="R862" s="4">
        <f t="shared" si="356"/>
        <v>0</v>
      </c>
      <c r="S862" s="59">
        <f t="shared" si="357"/>
        <v>0</v>
      </c>
      <c r="T862" s="8">
        <f t="shared" si="366"/>
        <v>6.8500000000000005E-2</v>
      </c>
      <c r="U862" s="9">
        <f t="shared" si="367"/>
        <v>85</v>
      </c>
      <c r="V862" s="9">
        <v>252</v>
      </c>
      <c r="W862" s="10">
        <f t="shared" si="358"/>
        <v>1.0225997760000001</v>
      </c>
      <c r="X862" s="2">
        <f t="shared" si="359"/>
        <v>6599.7888149800001</v>
      </c>
      <c r="Y862" s="2">
        <v>0</v>
      </c>
      <c r="Z862" s="3">
        <f t="shared" si="345"/>
        <v>0</v>
      </c>
      <c r="AA862" s="1" t="str">
        <f t="shared" si="346"/>
        <v>A+J=</v>
      </c>
      <c r="AB862" s="7">
        <f t="shared" si="368"/>
        <v>41200</v>
      </c>
      <c r="AC862" s="5"/>
      <c r="AD862" s="1"/>
      <c r="AE862" s="7"/>
      <c r="AF862" s="1"/>
      <c r="AG862" s="1"/>
      <c r="AH862" s="1"/>
      <c r="AI862" s="1"/>
      <c r="AJ862" s="4"/>
      <c r="AK862" s="1"/>
      <c r="AL862" s="1"/>
      <c r="AM862" s="1"/>
      <c r="AN862" s="1"/>
      <c r="AO862" s="1"/>
    </row>
    <row r="863" spans="1:41" x14ac:dyDescent="0.2">
      <c r="A863" s="118">
        <f t="shared" si="360"/>
        <v>40959</v>
      </c>
      <c r="B863" s="2">
        <f t="shared" si="350"/>
        <v>298628.73702140001</v>
      </c>
      <c r="C863" s="2">
        <f t="shared" si="361"/>
        <v>254747.97991262001</v>
      </c>
      <c r="D863" s="50">
        <f t="shared" si="362"/>
        <v>3403.73</v>
      </c>
      <c r="E863" s="3">
        <f>IF(K863=1,VLOOKUP(A862,[1]Plan1!$AQ$43:$AS$500,3),E862)</f>
        <v>3422.79</v>
      </c>
      <c r="F863" s="7">
        <f t="shared" si="363"/>
        <v>40928</v>
      </c>
      <c r="G863" s="8">
        <f t="shared" si="351"/>
        <v>5.5997391097413196E-3</v>
      </c>
      <c r="H863" s="7">
        <f t="shared" si="364"/>
        <v>40988</v>
      </c>
      <c r="I863" s="7">
        <f t="shared" si="352"/>
        <v>40961</v>
      </c>
      <c r="J863" s="1">
        <f t="shared" si="365"/>
        <v>22</v>
      </c>
      <c r="K863" s="1">
        <f t="shared" si="353"/>
        <v>22</v>
      </c>
      <c r="L863" s="2">
        <f t="shared" si="354"/>
        <v>1.0055997299999999</v>
      </c>
      <c r="M863" s="10">
        <f t="shared" si="348"/>
        <v>1.00499881</v>
      </c>
      <c r="N863" s="10">
        <f t="shared" ref="N863:N926" si="369">IF(I863&gt;I862,N862*M863,N862)</f>
        <v>1.139961040242925</v>
      </c>
      <c r="O863" s="2">
        <f t="shared" si="347"/>
        <v>1.14634451</v>
      </c>
      <c r="P863" s="2">
        <f t="shared" si="355"/>
        <v>292028.94820642</v>
      </c>
      <c r="Q863" s="9">
        <f t="shared" si="349"/>
        <v>0</v>
      </c>
      <c r="R863" s="4">
        <f t="shared" si="356"/>
        <v>0</v>
      </c>
      <c r="S863" s="59">
        <f t="shared" si="357"/>
        <v>0</v>
      </c>
      <c r="T863" s="8">
        <f t="shared" si="366"/>
        <v>6.8500000000000005E-2</v>
      </c>
      <c r="U863" s="9">
        <f t="shared" si="367"/>
        <v>85</v>
      </c>
      <c r="V863" s="9">
        <v>252</v>
      </c>
      <c r="W863" s="10">
        <f t="shared" si="358"/>
        <v>1.0225997760000001</v>
      </c>
      <c r="X863" s="2">
        <f t="shared" si="359"/>
        <v>6599.7888149800001</v>
      </c>
      <c r="Y863" s="2">
        <v>0</v>
      </c>
      <c r="Z863" s="3">
        <f t="shared" si="345"/>
        <v>0</v>
      </c>
      <c r="AA863" s="1" t="str">
        <f t="shared" si="346"/>
        <v>A+J=</v>
      </c>
      <c r="AB863" s="7">
        <f t="shared" si="368"/>
        <v>41200</v>
      </c>
      <c r="AC863" s="5"/>
      <c r="AD863" s="1"/>
      <c r="AE863" s="7"/>
      <c r="AF863" s="1"/>
      <c r="AG863" s="1"/>
      <c r="AH863" s="1"/>
      <c r="AI863" s="1"/>
      <c r="AJ863" s="4"/>
      <c r="AK863" s="1"/>
      <c r="AL863" s="1"/>
      <c r="AM863" s="1"/>
      <c r="AN863" s="1"/>
      <c r="AO863" s="1"/>
    </row>
    <row r="864" spans="1:41" x14ac:dyDescent="0.2">
      <c r="A864" s="118">
        <f t="shared" si="360"/>
        <v>40960</v>
      </c>
      <c r="B864" s="2">
        <f t="shared" si="350"/>
        <v>298628.73702140001</v>
      </c>
      <c r="C864" s="2">
        <f t="shared" si="361"/>
        <v>254747.97991262001</v>
      </c>
      <c r="D864" s="50">
        <f t="shared" si="362"/>
        <v>3403.73</v>
      </c>
      <c r="E864" s="3">
        <f>IF(K864=1,VLOOKUP(A863,[1]Plan1!$AQ$43:$AS$500,3),E863)</f>
        <v>3422.79</v>
      </c>
      <c r="F864" s="7">
        <f t="shared" si="363"/>
        <v>40928</v>
      </c>
      <c r="G864" s="8">
        <f t="shared" si="351"/>
        <v>5.5997391097413196E-3</v>
      </c>
      <c r="H864" s="7">
        <f t="shared" si="364"/>
        <v>40988</v>
      </c>
      <c r="I864" s="7">
        <f t="shared" si="352"/>
        <v>40961</v>
      </c>
      <c r="J864" s="1">
        <f t="shared" si="365"/>
        <v>22</v>
      </c>
      <c r="K864" s="1">
        <f t="shared" si="353"/>
        <v>22</v>
      </c>
      <c r="L864" s="2">
        <f t="shared" si="354"/>
        <v>1.0055997299999999</v>
      </c>
      <c r="M864" s="10">
        <f t="shared" si="348"/>
        <v>1.00499881</v>
      </c>
      <c r="N864" s="10">
        <f t="shared" si="369"/>
        <v>1.139961040242925</v>
      </c>
      <c r="O864" s="2">
        <f t="shared" si="347"/>
        <v>1.14634451</v>
      </c>
      <c r="P864" s="2">
        <f t="shared" si="355"/>
        <v>292028.94820642</v>
      </c>
      <c r="Q864" s="9">
        <f t="shared" si="349"/>
        <v>0</v>
      </c>
      <c r="R864" s="4">
        <f t="shared" si="356"/>
        <v>0</v>
      </c>
      <c r="S864" s="59">
        <f t="shared" si="357"/>
        <v>0</v>
      </c>
      <c r="T864" s="8">
        <f t="shared" si="366"/>
        <v>6.8500000000000005E-2</v>
      </c>
      <c r="U864" s="9">
        <f t="shared" si="367"/>
        <v>85</v>
      </c>
      <c r="V864" s="9">
        <v>252</v>
      </c>
      <c r="W864" s="10">
        <f t="shared" si="358"/>
        <v>1.0225997760000001</v>
      </c>
      <c r="X864" s="2">
        <f t="shared" si="359"/>
        <v>6599.7888149800001</v>
      </c>
      <c r="Y864" s="2">
        <v>0</v>
      </c>
      <c r="Z864" s="3">
        <f t="shared" si="345"/>
        <v>0</v>
      </c>
      <c r="AA864" s="1" t="str">
        <f t="shared" si="346"/>
        <v>A+J=</v>
      </c>
      <c r="AB864" s="7">
        <f t="shared" si="368"/>
        <v>41200</v>
      </c>
      <c r="AC864" s="5"/>
      <c r="AD864" s="1"/>
      <c r="AE864" s="7"/>
      <c r="AF864" s="1"/>
      <c r="AG864" s="1"/>
      <c r="AH864" s="1"/>
      <c r="AI864" s="1"/>
      <c r="AJ864" s="4"/>
      <c r="AK864" s="1"/>
      <c r="AL864" s="1"/>
      <c r="AM864" s="1"/>
      <c r="AN864" s="1"/>
      <c r="AO864" s="1"/>
    </row>
    <row r="865" spans="1:41" x14ac:dyDescent="0.2">
      <c r="A865" s="118">
        <f t="shared" si="360"/>
        <v>40961</v>
      </c>
      <c r="B865" s="2">
        <f t="shared" si="350"/>
        <v>298628.73702140001</v>
      </c>
      <c r="C865" s="2">
        <f t="shared" si="361"/>
        <v>254747.97991262001</v>
      </c>
      <c r="D865" s="50">
        <f t="shared" si="362"/>
        <v>3403.73</v>
      </c>
      <c r="E865" s="3">
        <f>IF(K865=1,VLOOKUP(A864,[1]Plan1!$AQ$43:$AS$500,3),E864)</f>
        <v>3422.79</v>
      </c>
      <c r="F865" s="7">
        <f t="shared" si="363"/>
        <v>40928</v>
      </c>
      <c r="G865" s="8">
        <f t="shared" si="351"/>
        <v>5.5997391097413196E-3</v>
      </c>
      <c r="H865" s="7">
        <f t="shared" si="364"/>
        <v>40988</v>
      </c>
      <c r="I865" s="7">
        <f t="shared" si="352"/>
        <v>40961</v>
      </c>
      <c r="J865" s="1">
        <f t="shared" si="365"/>
        <v>22</v>
      </c>
      <c r="K865" s="1">
        <f t="shared" si="353"/>
        <v>22</v>
      </c>
      <c r="L865" s="2">
        <f t="shared" si="354"/>
        <v>1.0055997299999999</v>
      </c>
      <c r="M865" s="10">
        <f t="shared" si="348"/>
        <v>1.00499881</v>
      </c>
      <c r="N865" s="10">
        <f t="shared" si="369"/>
        <v>1.139961040242925</v>
      </c>
      <c r="O865" s="2">
        <f t="shared" si="347"/>
        <v>1.14634451</v>
      </c>
      <c r="P865" s="2">
        <f t="shared" si="355"/>
        <v>292028.94820642</v>
      </c>
      <c r="Q865" s="9">
        <f t="shared" si="349"/>
        <v>0</v>
      </c>
      <c r="R865" s="4">
        <f t="shared" si="356"/>
        <v>0</v>
      </c>
      <c r="S865" s="59">
        <f t="shared" si="357"/>
        <v>0</v>
      </c>
      <c r="T865" s="8">
        <f t="shared" si="366"/>
        <v>6.8500000000000005E-2</v>
      </c>
      <c r="U865" s="9">
        <f t="shared" si="367"/>
        <v>85</v>
      </c>
      <c r="V865" s="9">
        <v>252</v>
      </c>
      <c r="W865" s="10">
        <f t="shared" si="358"/>
        <v>1.0225997760000001</v>
      </c>
      <c r="X865" s="2">
        <f t="shared" si="359"/>
        <v>6599.7888149800001</v>
      </c>
      <c r="Y865" s="2">
        <v>0</v>
      </c>
      <c r="Z865" s="3">
        <f t="shared" si="345"/>
        <v>0</v>
      </c>
      <c r="AA865" s="1" t="str">
        <f t="shared" si="346"/>
        <v>A+J=</v>
      </c>
      <c r="AB865" s="7">
        <f t="shared" si="368"/>
        <v>41200</v>
      </c>
      <c r="AC865" s="5"/>
      <c r="AD865" s="1"/>
      <c r="AE865" s="7"/>
      <c r="AF865" s="1"/>
      <c r="AG865" s="1"/>
      <c r="AH865" s="1"/>
      <c r="AI865" s="1"/>
      <c r="AJ865" s="4"/>
      <c r="AK865" s="1"/>
      <c r="AL865" s="1"/>
      <c r="AM865" s="1"/>
      <c r="AN865" s="1"/>
      <c r="AO865" s="1"/>
    </row>
    <row r="866" spans="1:41" x14ac:dyDescent="0.2">
      <c r="A866" s="118">
        <f t="shared" si="360"/>
        <v>40962</v>
      </c>
      <c r="B866" s="2">
        <f t="shared" si="350"/>
        <v>298777.84462733002</v>
      </c>
      <c r="C866" s="2">
        <f t="shared" si="361"/>
        <v>254747.97991262001</v>
      </c>
      <c r="D866" s="50">
        <f t="shared" si="362"/>
        <v>3422.79</v>
      </c>
      <c r="E866" s="3">
        <f>IF(K866=1,VLOOKUP(A865,[1]Plan1!$AQ$43:$AS$500,3),E865)</f>
        <v>3438.19</v>
      </c>
      <c r="F866" s="7">
        <f t="shared" si="363"/>
        <v>40962</v>
      </c>
      <c r="G866" s="8">
        <f t="shared" si="351"/>
        <v>4.4992535329366756E-3</v>
      </c>
      <c r="H866" s="7">
        <f t="shared" si="364"/>
        <v>40988</v>
      </c>
      <c r="I866" s="7">
        <f t="shared" si="352"/>
        <v>40988</v>
      </c>
      <c r="J866" s="1">
        <f t="shared" si="365"/>
        <v>19</v>
      </c>
      <c r="K866" s="1">
        <f t="shared" si="353"/>
        <v>1</v>
      </c>
      <c r="L866" s="2">
        <f t="shared" si="354"/>
        <v>1.0002362899999999</v>
      </c>
      <c r="M866" s="10">
        <f t="shared" si="348"/>
        <v>1.0055997299999999</v>
      </c>
      <c r="N866" s="10">
        <f t="shared" si="369"/>
        <v>1.1463445142788045</v>
      </c>
      <c r="O866" s="2">
        <f t="shared" si="347"/>
        <v>1.1466153800000001</v>
      </c>
      <c r="P866" s="2">
        <f t="shared" si="355"/>
        <v>292097.95179174002</v>
      </c>
      <c r="Q866" s="9">
        <f t="shared" si="349"/>
        <v>0</v>
      </c>
      <c r="R866" s="4">
        <f t="shared" si="356"/>
        <v>0</v>
      </c>
      <c r="S866" s="59">
        <f t="shared" si="357"/>
        <v>0</v>
      </c>
      <c r="T866" s="8">
        <f t="shared" si="366"/>
        <v>6.8500000000000005E-2</v>
      </c>
      <c r="U866" s="9">
        <f t="shared" si="367"/>
        <v>86</v>
      </c>
      <c r="V866" s="9">
        <v>252</v>
      </c>
      <c r="W866" s="10">
        <f t="shared" si="358"/>
        <v>1.0228686739999999</v>
      </c>
      <c r="X866" s="2">
        <f t="shared" si="359"/>
        <v>6679.8928355899998</v>
      </c>
      <c r="Y866" s="2">
        <v>0</v>
      </c>
      <c r="Z866" s="3">
        <f t="shared" si="345"/>
        <v>0</v>
      </c>
      <c r="AA866" s="1" t="str">
        <f t="shared" si="346"/>
        <v>A+J=</v>
      </c>
      <c r="AB866" s="7">
        <f t="shared" si="368"/>
        <v>41200</v>
      </c>
      <c r="AC866" s="5"/>
      <c r="AD866" s="1"/>
      <c r="AE866" s="7"/>
      <c r="AF866" s="1"/>
      <c r="AG866" s="1"/>
      <c r="AH866" s="1"/>
      <c r="AI866" s="1"/>
      <c r="AJ866" s="4"/>
      <c r="AK866" s="1"/>
      <c r="AL866" s="1"/>
      <c r="AM866" s="1"/>
      <c r="AN866" s="1"/>
      <c r="AO866" s="1"/>
    </row>
    <row r="867" spans="1:41" x14ac:dyDescent="0.2">
      <c r="A867" s="118">
        <f t="shared" si="360"/>
        <v>40963</v>
      </c>
      <c r="B867" s="2">
        <f t="shared" si="350"/>
        <v>298927.03035400005</v>
      </c>
      <c r="C867" s="2">
        <f t="shared" si="361"/>
        <v>254747.97991262001</v>
      </c>
      <c r="D867" s="50">
        <f t="shared" si="362"/>
        <v>3422.79</v>
      </c>
      <c r="E867" s="3">
        <f>IF(K867=1,VLOOKUP(A866,[1]Plan1!$AQ$43:$AS$500,3),E866)</f>
        <v>3438.19</v>
      </c>
      <c r="F867" s="7">
        <f t="shared" si="363"/>
        <v>40962</v>
      </c>
      <c r="G867" s="8">
        <f t="shared" si="351"/>
        <v>4.4992535329366756E-3</v>
      </c>
      <c r="H867" s="7">
        <f t="shared" si="364"/>
        <v>40988</v>
      </c>
      <c r="I867" s="7">
        <f t="shared" si="352"/>
        <v>40988</v>
      </c>
      <c r="J867" s="1">
        <f t="shared" si="365"/>
        <v>19</v>
      </c>
      <c r="K867" s="1">
        <f t="shared" si="353"/>
        <v>2</v>
      </c>
      <c r="L867" s="2">
        <f t="shared" si="354"/>
        <v>1.0004726500000001</v>
      </c>
      <c r="M867" s="10">
        <f t="shared" si="348"/>
        <v>1.0055997299999999</v>
      </c>
      <c r="N867" s="10">
        <f t="shared" si="369"/>
        <v>1.1463445142788045</v>
      </c>
      <c r="O867" s="2">
        <f t="shared" si="347"/>
        <v>1.1468863300000001</v>
      </c>
      <c r="P867" s="2">
        <f t="shared" si="355"/>
        <v>292166.97575689002</v>
      </c>
      <c r="Q867" s="9">
        <f t="shared" si="349"/>
        <v>0</v>
      </c>
      <c r="R867" s="4">
        <f t="shared" si="356"/>
        <v>0</v>
      </c>
      <c r="S867" s="59">
        <f t="shared" si="357"/>
        <v>0</v>
      </c>
      <c r="T867" s="8">
        <f t="shared" si="366"/>
        <v>6.8500000000000005E-2</v>
      </c>
      <c r="U867" s="9">
        <f t="shared" si="367"/>
        <v>87</v>
      </c>
      <c r="V867" s="9">
        <v>252</v>
      </c>
      <c r="W867" s="10">
        <f t="shared" si="358"/>
        <v>1.0231376409999999</v>
      </c>
      <c r="X867" s="2">
        <f t="shared" si="359"/>
        <v>6760.05459711</v>
      </c>
      <c r="Y867" s="2">
        <v>0</v>
      </c>
      <c r="Z867" s="3">
        <f t="shared" si="345"/>
        <v>0</v>
      </c>
      <c r="AA867" s="1" t="str">
        <f t="shared" si="346"/>
        <v>A+J=</v>
      </c>
      <c r="AB867" s="7">
        <f t="shared" si="368"/>
        <v>41200</v>
      </c>
      <c r="AC867" s="5"/>
      <c r="AD867" s="1"/>
      <c r="AE867" s="7"/>
      <c r="AF867" s="1"/>
      <c r="AG867" s="1"/>
      <c r="AH867" s="1"/>
      <c r="AI867" s="1"/>
      <c r="AJ867" s="4"/>
      <c r="AK867" s="1"/>
      <c r="AL867" s="1"/>
      <c r="AM867" s="1"/>
      <c r="AN867" s="1"/>
      <c r="AO867" s="1"/>
    </row>
    <row r="868" spans="1:41" x14ac:dyDescent="0.2">
      <c r="A868" s="118">
        <f t="shared" si="360"/>
        <v>40964</v>
      </c>
      <c r="B868" s="2">
        <f t="shared" si="350"/>
        <v>299076.28989466996</v>
      </c>
      <c r="C868" s="2">
        <f t="shared" si="361"/>
        <v>254747.97991262001</v>
      </c>
      <c r="D868" s="50">
        <f t="shared" si="362"/>
        <v>3422.79</v>
      </c>
      <c r="E868" s="3">
        <f>IF(K868=1,VLOOKUP(A867,[1]Plan1!$AQ$43:$AS$500,3),E867)</f>
        <v>3438.19</v>
      </c>
      <c r="F868" s="7">
        <f t="shared" si="363"/>
        <v>40962</v>
      </c>
      <c r="G868" s="8">
        <f t="shared" si="351"/>
        <v>4.4992535329366756E-3</v>
      </c>
      <c r="H868" s="7">
        <f t="shared" si="364"/>
        <v>40988</v>
      </c>
      <c r="I868" s="7">
        <f t="shared" si="352"/>
        <v>40988</v>
      </c>
      <c r="J868" s="1">
        <f t="shared" si="365"/>
        <v>19</v>
      </c>
      <c r="K868" s="1">
        <f t="shared" si="353"/>
        <v>3</v>
      </c>
      <c r="L868" s="2">
        <f t="shared" si="354"/>
        <v>1.0007090599999999</v>
      </c>
      <c r="M868" s="10">
        <f t="shared" si="348"/>
        <v>1.0055997299999999</v>
      </c>
      <c r="N868" s="10">
        <f t="shared" si="369"/>
        <v>1.1463445142788045</v>
      </c>
      <c r="O868" s="2">
        <f t="shared" si="347"/>
        <v>1.1471573399999999</v>
      </c>
      <c r="P868" s="2">
        <f t="shared" si="355"/>
        <v>292236.01500692999</v>
      </c>
      <c r="Q868" s="9">
        <f t="shared" si="349"/>
        <v>0</v>
      </c>
      <c r="R868" s="4">
        <f t="shared" si="356"/>
        <v>0</v>
      </c>
      <c r="S868" s="59">
        <f t="shared" si="357"/>
        <v>0</v>
      </c>
      <c r="T868" s="8">
        <f t="shared" si="366"/>
        <v>6.8500000000000005E-2</v>
      </c>
      <c r="U868" s="9">
        <f t="shared" si="367"/>
        <v>88</v>
      </c>
      <c r="V868" s="9">
        <v>252</v>
      </c>
      <c r="W868" s="10">
        <f t="shared" si="358"/>
        <v>1.0234066799999999</v>
      </c>
      <c r="X868" s="2">
        <f t="shared" si="359"/>
        <v>6840.2748877399999</v>
      </c>
      <c r="Y868" s="2">
        <v>0</v>
      </c>
      <c r="Z868" s="3">
        <f t="shared" si="345"/>
        <v>0</v>
      </c>
      <c r="AA868" s="1" t="str">
        <f t="shared" si="346"/>
        <v>A+J=</v>
      </c>
      <c r="AB868" s="7">
        <f t="shared" si="368"/>
        <v>41200</v>
      </c>
      <c r="AC868" s="5"/>
      <c r="AD868" s="1"/>
      <c r="AE868" s="7"/>
      <c r="AF868" s="1"/>
      <c r="AG868" s="1"/>
      <c r="AH868" s="1"/>
      <c r="AI868" s="1"/>
      <c r="AJ868" s="4"/>
      <c r="AK868" s="1"/>
      <c r="AL868" s="1"/>
      <c r="AM868" s="1"/>
      <c r="AN868" s="1"/>
      <c r="AO868" s="1"/>
    </row>
    <row r="869" spans="1:41" x14ac:dyDescent="0.2">
      <c r="A869" s="118">
        <f t="shared" si="360"/>
        <v>40965</v>
      </c>
      <c r="B869" s="2">
        <f t="shared" si="350"/>
        <v>299076.28989466996</v>
      </c>
      <c r="C869" s="2">
        <f t="shared" si="361"/>
        <v>254747.97991262001</v>
      </c>
      <c r="D869" s="50">
        <f t="shared" si="362"/>
        <v>3422.79</v>
      </c>
      <c r="E869" s="3">
        <f>IF(K869=1,VLOOKUP(A868,[1]Plan1!$AQ$43:$AS$500,3),E868)</f>
        <v>3438.19</v>
      </c>
      <c r="F869" s="7">
        <f t="shared" si="363"/>
        <v>40962</v>
      </c>
      <c r="G869" s="8">
        <f t="shared" si="351"/>
        <v>4.4992535329366756E-3</v>
      </c>
      <c r="H869" s="7">
        <f t="shared" si="364"/>
        <v>40988</v>
      </c>
      <c r="I869" s="7">
        <f t="shared" si="352"/>
        <v>40988</v>
      </c>
      <c r="J869" s="1">
        <f t="shared" si="365"/>
        <v>19</v>
      </c>
      <c r="K869" s="1">
        <f t="shared" si="353"/>
        <v>3</v>
      </c>
      <c r="L869" s="2">
        <f t="shared" si="354"/>
        <v>1.0007090599999999</v>
      </c>
      <c r="M869" s="10">
        <f t="shared" si="348"/>
        <v>1.0055997299999999</v>
      </c>
      <c r="N869" s="10">
        <f t="shared" si="369"/>
        <v>1.1463445142788045</v>
      </c>
      <c r="O869" s="2">
        <f t="shared" si="347"/>
        <v>1.1471573399999999</v>
      </c>
      <c r="P869" s="2">
        <f t="shared" si="355"/>
        <v>292236.01500692999</v>
      </c>
      <c r="Q869" s="9">
        <f t="shared" si="349"/>
        <v>0</v>
      </c>
      <c r="R869" s="4">
        <f t="shared" si="356"/>
        <v>0</v>
      </c>
      <c r="S869" s="59">
        <f t="shared" si="357"/>
        <v>0</v>
      </c>
      <c r="T869" s="8">
        <f t="shared" si="366"/>
        <v>6.8500000000000005E-2</v>
      </c>
      <c r="U869" s="9">
        <f t="shared" si="367"/>
        <v>88</v>
      </c>
      <c r="V869" s="9">
        <v>252</v>
      </c>
      <c r="W869" s="10">
        <f t="shared" si="358"/>
        <v>1.0234066799999999</v>
      </c>
      <c r="X869" s="2">
        <f t="shared" si="359"/>
        <v>6840.2748877399999</v>
      </c>
      <c r="Y869" s="2">
        <v>0</v>
      </c>
      <c r="Z869" s="3">
        <f t="shared" si="345"/>
        <v>0</v>
      </c>
      <c r="AA869" s="1" t="str">
        <f t="shared" si="346"/>
        <v>A+J=</v>
      </c>
      <c r="AB869" s="7">
        <f t="shared" si="368"/>
        <v>41200</v>
      </c>
      <c r="AC869" s="5"/>
      <c r="AD869" s="1"/>
      <c r="AE869" s="7"/>
      <c r="AF869" s="1"/>
      <c r="AG869" s="1"/>
      <c r="AH869" s="1"/>
      <c r="AI869" s="1"/>
      <c r="AJ869" s="4"/>
      <c r="AK869" s="1"/>
      <c r="AL869" s="1"/>
      <c r="AM869" s="1"/>
      <c r="AN869" s="1"/>
      <c r="AO869" s="1"/>
    </row>
    <row r="870" spans="1:41" x14ac:dyDescent="0.2">
      <c r="A870" s="118">
        <f t="shared" si="360"/>
        <v>40966</v>
      </c>
      <c r="B870" s="2">
        <f t="shared" si="350"/>
        <v>299076.28989466996</v>
      </c>
      <c r="C870" s="2">
        <f t="shared" si="361"/>
        <v>254747.97991262001</v>
      </c>
      <c r="D870" s="50">
        <f t="shared" si="362"/>
        <v>3422.79</v>
      </c>
      <c r="E870" s="3">
        <f>IF(K870=1,VLOOKUP(A869,[1]Plan1!$AQ$43:$AS$500,3),E869)</f>
        <v>3438.19</v>
      </c>
      <c r="F870" s="7">
        <f t="shared" si="363"/>
        <v>40962</v>
      </c>
      <c r="G870" s="8">
        <f t="shared" si="351"/>
        <v>4.4992535329366756E-3</v>
      </c>
      <c r="H870" s="7">
        <f t="shared" si="364"/>
        <v>40988</v>
      </c>
      <c r="I870" s="7">
        <f t="shared" si="352"/>
        <v>40988</v>
      </c>
      <c r="J870" s="1">
        <f t="shared" si="365"/>
        <v>19</v>
      </c>
      <c r="K870" s="1">
        <f t="shared" si="353"/>
        <v>3</v>
      </c>
      <c r="L870" s="2">
        <f t="shared" si="354"/>
        <v>1.0007090599999999</v>
      </c>
      <c r="M870" s="10">
        <f t="shared" si="348"/>
        <v>1.0055997299999999</v>
      </c>
      <c r="N870" s="10">
        <f t="shared" si="369"/>
        <v>1.1463445142788045</v>
      </c>
      <c r="O870" s="2">
        <f t="shared" si="347"/>
        <v>1.1471573399999999</v>
      </c>
      <c r="P870" s="2">
        <f t="shared" si="355"/>
        <v>292236.01500692999</v>
      </c>
      <c r="Q870" s="9">
        <f t="shared" si="349"/>
        <v>0</v>
      </c>
      <c r="R870" s="4">
        <f t="shared" si="356"/>
        <v>0</v>
      </c>
      <c r="S870" s="59">
        <f t="shared" si="357"/>
        <v>0</v>
      </c>
      <c r="T870" s="8">
        <f t="shared" si="366"/>
        <v>6.8500000000000005E-2</v>
      </c>
      <c r="U870" s="9">
        <f t="shared" si="367"/>
        <v>88</v>
      </c>
      <c r="V870" s="9">
        <v>252</v>
      </c>
      <c r="W870" s="10">
        <f t="shared" si="358"/>
        <v>1.0234066799999999</v>
      </c>
      <c r="X870" s="2">
        <f t="shared" si="359"/>
        <v>6840.2748877399999</v>
      </c>
      <c r="Y870" s="2">
        <v>0</v>
      </c>
      <c r="Z870" s="3">
        <f t="shared" ref="Z870:Z933" si="370">IF(S870&gt;0,S870+X870+Y870,0)</f>
        <v>0</v>
      </c>
      <c r="AA870" s="1" t="str">
        <f t="shared" ref="AA870:AA933" si="371">AA869</f>
        <v>A+J=</v>
      </c>
      <c r="AB870" s="7">
        <f t="shared" si="368"/>
        <v>41200</v>
      </c>
      <c r="AC870" s="5"/>
      <c r="AD870" s="1"/>
      <c r="AE870" s="7"/>
      <c r="AF870" s="1"/>
      <c r="AG870" s="1"/>
      <c r="AH870" s="1"/>
      <c r="AI870" s="1"/>
      <c r="AJ870" s="4"/>
      <c r="AK870" s="1"/>
      <c r="AL870" s="1"/>
      <c r="AM870" s="1"/>
      <c r="AN870" s="1"/>
      <c r="AO870" s="1"/>
    </row>
    <row r="871" spans="1:41" x14ac:dyDescent="0.2">
      <c r="A871" s="118">
        <f t="shared" si="360"/>
        <v>40967</v>
      </c>
      <c r="B871" s="2">
        <f t="shared" si="350"/>
        <v>299225.62269195</v>
      </c>
      <c r="C871" s="2">
        <f t="shared" si="361"/>
        <v>254747.97991262001</v>
      </c>
      <c r="D871" s="50">
        <f t="shared" si="362"/>
        <v>3422.79</v>
      </c>
      <c r="E871" s="3">
        <f>IF(K871=1,VLOOKUP(A870,[1]Plan1!$AQ$43:$AS$500,3),E870)</f>
        <v>3438.19</v>
      </c>
      <c r="F871" s="7">
        <f t="shared" si="363"/>
        <v>40962</v>
      </c>
      <c r="G871" s="8">
        <f t="shared" si="351"/>
        <v>4.4992535329366756E-3</v>
      </c>
      <c r="H871" s="7">
        <f t="shared" si="364"/>
        <v>40988</v>
      </c>
      <c r="I871" s="7">
        <f t="shared" si="352"/>
        <v>40988</v>
      </c>
      <c r="J871" s="1">
        <f t="shared" si="365"/>
        <v>19</v>
      </c>
      <c r="K871" s="1">
        <f t="shared" si="353"/>
        <v>4</v>
      </c>
      <c r="L871" s="2">
        <f t="shared" si="354"/>
        <v>1.0009455300000001</v>
      </c>
      <c r="M871" s="10">
        <f t="shared" si="348"/>
        <v>1.0055997299999999</v>
      </c>
      <c r="N871" s="10">
        <f t="shared" si="369"/>
        <v>1.1463445142788045</v>
      </c>
      <c r="O871" s="2">
        <f t="shared" si="347"/>
        <v>1.1474284100000001</v>
      </c>
      <c r="P871" s="2">
        <f t="shared" si="355"/>
        <v>292305.06954185001</v>
      </c>
      <c r="Q871" s="9">
        <f t="shared" si="349"/>
        <v>0</v>
      </c>
      <c r="R871" s="4">
        <f t="shared" si="356"/>
        <v>0</v>
      </c>
      <c r="S871" s="59">
        <f t="shared" si="357"/>
        <v>0</v>
      </c>
      <c r="T871" s="8">
        <f t="shared" si="366"/>
        <v>6.8500000000000005E-2</v>
      </c>
      <c r="U871" s="9">
        <f t="shared" si="367"/>
        <v>89</v>
      </c>
      <c r="V871" s="9">
        <v>252</v>
      </c>
      <c r="W871" s="10">
        <f t="shared" si="358"/>
        <v>1.0236757889999999</v>
      </c>
      <c r="X871" s="2">
        <f t="shared" si="359"/>
        <v>6920.5531500999996</v>
      </c>
      <c r="Y871" s="2">
        <v>0</v>
      </c>
      <c r="Z871" s="3">
        <f t="shared" si="370"/>
        <v>0</v>
      </c>
      <c r="AA871" s="1" t="str">
        <f t="shared" si="371"/>
        <v>A+J=</v>
      </c>
      <c r="AB871" s="7">
        <f t="shared" si="368"/>
        <v>41200</v>
      </c>
      <c r="AC871" s="5"/>
      <c r="AD871" s="1"/>
      <c r="AE871" s="7"/>
      <c r="AF871" s="1"/>
      <c r="AG871" s="1"/>
      <c r="AH871" s="1"/>
      <c r="AI871" s="1"/>
      <c r="AJ871" s="4"/>
      <c r="AK871" s="1"/>
      <c r="AL871" s="1"/>
      <c r="AM871" s="1"/>
      <c r="AN871" s="1"/>
      <c r="AO871" s="1"/>
    </row>
    <row r="872" spans="1:41" x14ac:dyDescent="0.2">
      <c r="A872" s="118">
        <f t="shared" si="360"/>
        <v>40968</v>
      </c>
      <c r="B872" s="2">
        <f t="shared" si="350"/>
        <v>299375.03167353</v>
      </c>
      <c r="C872" s="2">
        <f t="shared" si="361"/>
        <v>254747.97991262001</v>
      </c>
      <c r="D872" s="50">
        <f t="shared" si="362"/>
        <v>3422.79</v>
      </c>
      <c r="E872" s="3">
        <f>IF(K872=1,VLOOKUP(A871,[1]Plan1!$AQ$43:$AS$500,3),E871)</f>
        <v>3438.19</v>
      </c>
      <c r="F872" s="7">
        <f t="shared" si="363"/>
        <v>40962</v>
      </c>
      <c r="G872" s="8">
        <f t="shared" si="351"/>
        <v>4.4992535329366756E-3</v>
      </c>
      <c r="H872" s="7">
        <f t="shared" si="364"/>
        <v>40988</v>
      </c>
      <c r="I872" s="7">
        <f t="shared" si="352"/>
        <v>40988</v>
      </c>
      <c r="J872" s="1">
        <f t="shared" si="365"/>
        <v>19</v>
      </c>
      <c r="K872" s="1">
        <f t="shared" si="353"/>
        <v>5</v>
      </c>
      <c r="L872" s="2">
        <f t="shared" si="354"/>
        <v>1.0011820499999999</v>
      </c>
      <c r="M872" s="10">
        <f t="shared" si="348"/>
        <v>1.0055997299999999</v>
      </c>
      <c r="N872" s="10">
        <f t="shared" si="369"/>
        <v>1.1463445142788045</v>
      </c>
      <c r="O872" s="2">
        <f t="shared" si="347"/>
        <v>1.14769955</v>
      </c>
      <c r="P872" s="2">
        <f t="shared" si="355"/>
        <v>292374.14190912002</v>
      </c>
      <c r="Q872" s="9">
        <f t="shared" si="349"/>
        <v>0</v>
      </c>
      <c r="R872" s="4">
        <f t="shared" si="356"/>
        <v>0</v>
      </c>
      <c r="S872" s="59">
        <f t="shared" si="357"/>
        <v>0</v>
      </c>
      <c r="T872" s="8">
        <f t="shared" si="366"/>
        <v>6.8500000000000005E-2</v>
      </c>
      <c r="U872" s="9">
        <f t="shared" si="367"/>
        <v>90</v>
      </c>
      <c r="V872" s="9">
        <v>252</v>
      </c>
      <c r="W872" s="10">
        <f t="shared" si="358"/>
        <v>1.023944969</v>
      </c>
      <c r="X872" s="2">
        <f t="shared" si="359"/>
        <v>7000.8897644099998</v>
      </c>
      <c r="Y872" s="2">
        <v>0</v>
      </c>
      <c r="Z872" s="3">
        <f t="shared" si="370"/>
        <v>0</v>
      </c>
      <c r="AA872" s="1" t="str">
        <f t="shared" si="371"/>
        <v>A+J=</v>
      </c>
      <c r="AB872" s="7">
        <f t="shared" si="368"/>
        <v>41200</v>
      </c>
      <c r="AC872" s="5"/>
      <c r="AD872" s="1"/>
      <c r="AE872" s="7"/>
      <c r="AF872" s="1"/>
      <c r="AG872" s="1"/>
      <c r="AH872" s="1"/>
      <c r="AI872" s="1"/>
      <c r="AJ872" s="4"/>
      <c r="AK872" s="1"/>
      <c r="AL872" s="1"/>
      <c r="AM872" s="1"/>
      <c r="AN872" s="1"/>
      <c r="AO872" s="1"/>
    </row>
    <row r="873" spans="1:41" x14ac:dyDescent="0.2">
      <c r="A873" s="118">
        <f t="shared" si="360"/>
        <v>40969</v>
      </c>
      <c r="B873" s="2">
        <f t="shared" si="350"/>
        <v>299524.51425936999</v>
      </c>
      <c r="C873" s="2">
        <f t="shared" si="361"/>
        <v>254747.97991262001</v>
      </c>
      <c r="D873" s="50">
        <f t="shared" si="362"/>
        <v>3422.79</v>
      </c>
      <c r="E873" s="3">
        <f>IF(K873=1,VLOOKUP(A872,[1]Plan1!$AQ$43:$AS$500,3),E872)</f>
        <v>3438.19</v>
      </c>
      <c r="F873" s="7">
        <f t="shared" si="363"/>
        <v>40962</v>
      </c>
      <c r="G873" s="8">
        <f t="shared" si="351"/>
        <v>4.4992535329366756E-3</v>
      </c>
      <c r="H873" s="7">
        <f t="shared" si="364"/>
        <v>40988</v>
      </c>
      <c r="I873" s="7">
        <f t="shared" si="352"/>
        <v>40988</v>
      </c>
      <c r="J873" s="1">
        <f t="shared" si="365"/>
        <v>19</v>
      </c>
      <c r="K873" s="1">
        <f t="shared" si="353"/>
        <v>6</v>
      </c>
      <c r="L873" s="2">
        <f t="shared" si="354"/>
        <v>1.0014186300000001</v>
      </c>
      <c r="M873" s="10">
        <f t="shared" si="348"/>
        <v>1.0055997299999999</v>
      </c>
      <c r="N873" s="10">
        <f t="shared" si="369"/>
        <v>1.1463445142788045</v>
      </c>
      <c r="O873" s="2">
        <f t="shared" ref="O873:O936" si="372">TRUNC(TRUNC((L873*N873),15),8)</f>
        <v>1.14797075</v>
      </c>
      <c r="P873" s="2">
        <f t="shared" si="355"/>
        <v>292443.22956126998</v>
      </c>
      <c r="Q873" s="9">
        <f t="shared" si="349"/>
        <v>0</v>
      </c>
      <c r="R873" s="4">
        <f t="shared" si="356"/>
        <v>0</v>
      </c>
      <c r="S873" s="59">
        <f t="shared" si="357"/>
        <v>0</v>
      </c>
      <c r="T873" s="8">
        <f t="shared" si="366"/>
        <v>6.8500000000000005E-2</v>
      </c>
      <c r="U873" s="9">
        <f t="shared" si="367"/>
        <v>91</v>
      </c>
      <c r="V873" s="9">
        <v>252</v>
      </c>
      <c r="W873" s="10">
        <f t="shared" si="358"/>
        <v>1.02421422</v>
      </c>
      <c r="X873" s="2">
        <f t="shared" si="359"/>
        <v>7081.2846981000002</v>
      </c>
      <c r="Y873" s="2">
        <v>0</v>
      </c>
      <c r="Z873" s="3">
        <f t="shared" si="370"/>
        <v>0</v>
      </c>
      <c r="AA873" s="1" t="str">
        <f t="shared" si="371"/>
        <v>A+J=</v>
      </c>
      <c r="AB873" s="7">
        <f t="shared" si="368"/>
        <v>41200</v>
      </c>
      <c r="AC873" s="5"/>
      <c r="AD873" s="1"/>
      <c r="AE873" s="7"/>
      <c r="AF873" s="1"/>
      <c r="AG873" s="1"/>
      <c r="AH873" s="1"/>
      <c r="AI873" s="1"/>
      <c r="AJ873" s="4"/>
      <c r="AK873" s="1"/>
      <c r="AL873" s="1"/>
      <c r="AM873" s="1"/>
      <c r="AN873" s="1"/>
      <c r="AO873" s="1"/>
    </row>
    <row r="874" spans="1:41" x14ac:dyDescent="0.2">
      <c r="A874" s="118">
        <f t="shared" si="360"/>
        <v>40970</v>
      </c>
      <c r="B874" s="2">
        <f t="shared" si="350"/>
        <v>299674.07308638998</v>
      </c>
      <c r="C874" s="2">
        <f t="shared" si="361"/>
        <v>254747.97991262001</v>
      </c>
      <c r="D874" s="50">
        <f t="shared" si="362"/>
        <v>3422.79</v>
      </c>
      <c r="E874" s="3">
        <f>IF(K874=1,VLOOKUP(A873,[1]Plan1!$AQ$43:$AS$500,3),E873)</f>
        <v>3438.19</v>
      </c>
      <c r="F874" s="7">
        <f t="shared" si="363"/>
        <v>40962</v>
      </c>
      <c r="G874" s="8">
        <f t="shared" si="351"/>
        <v>4.4992535329366756E-3</v>
      </c>
      <c r="H874" s="7">
        <f t="shared" si="364"/>
        <v>40988</v>
      </c>
      <c r="I874" s="7">
        <f t="shared" si="352"/>
        <v>40988</v>
      </c>
      <c r="J874" s="1">
        <f t="shared" si="365"/>
        <v>19</v>
      </c>
      <c r="K874" s="1">
        <f t="shared" si="353"/>
        <v>7</v>
      </c>
      <c r="L874" s="2">
        <f t="shared" si="354"/>
        <v>1.0016552700000001</v>
      </c>
      <c r="M874" s="10">
        <f t="shared" ref="M874:M937" si="373">IF(I874&gt;I873,L873,M873)</f>
        <v>1.0055997299999999</v>
      </c>
      <c r="N874" s="10">
        <f t="shared" si="369"/>
        <v>1.1463445142788045</v>
      </c>
      <c r="O874" s="2">
        <f t="shared" si="372"/>
        <v>1.1482420200000001</v>
      </c>
      <c r="P874" s="2">
        <f t="shared" si="355"/>
        <v>292512.33504578</v>
      </c>
      <c r="Q874" s="9">
        <f t="shared" si="349"/>
        <v>0</v>
      </c>
      <c r="R874" s="4">
        <f t="shared" si="356"/>
        <v>0</v>
      </c>
      <c r="S874" s="59">
        <f t="shared" si="357"/>
        <v>0</v>
      </c>
      <c r="T874" s="8">
        <f t="shared" si="366"/>
        <v>6.8500000000000005E-2</v>
      </c>
      <c r="U874" s="9">
        <f t="shared" si="367"/>
        <v>92</v>
      </c>
      <c r="V874" s="9">
        <v>252</v>
      </c>
      <c r="W874" s="10">
        <f t="shared" si="358"/>
        <v>1.024483542</v>
      </c>
      <c r="X874" s="2">
        <f t="shared" si="359"/>
        <v>7161.7380406100001</v>
      </c>
      <c r="Y874" s="2">
        <v>0</v>
      </c>
      <c r="Z874" s="3">
        <f t="shared" si="370"/>
        <v>0</v>
      </c>
      <c r="AA874" s="1" t="str">
        <f t="shared" si="371"/>
        <v>A+J=</v>
      </c>
      <c r="AB874" s="7">
        <f t="shared" si="368"/>
        <v>41200</v>
      </c>
      <c r="AC874" s="5"/>
      <c r="AD874" s="1"/>
      <c r="AE874" s="7"/>
      <c r="AF874" s="1"/>
      <c r="AG874" s="1"/>
      <c r="AH874" s="1"/>
      <c r="AI874" s="1"/>
      <c r="AJ874" s="4"/>
      <c r="AK874" s="1"/>
      <c r="AL874" s="1"/>
      <c r="AM874" s="1"/>
      <c r="AN874" s="1"/>
      <c r="AO874" s="1"/>
    </row>
    <row r="875" spans="1:41" x14ac:dyDescent="0.2">
      <c r="A875" s="118">
        <f t="shared" si="360"/>
        <v>40971</v>
      </c>
      <c r="B875" s="2">
        <f t="shared" si="350"/>
        <v>299823.70528058003</v>
      </c>
      <c r="C875" s="2">
        <f t="shared" si="361"/>
        <v>254747.97991262001</v>
      </c>
      <c r="D875" s="50">
        <f t="shared" si="362"/>
        <v>3422.79</v>
      </c>
      <c r="E875" s="3">
        <f>IF(K875=1,VLOOKUP(A874,[1]Plan1!$AQ$43:$AS$500,3),E874)</f>
        <v>3438.19</v>
      </c>
      <c r="F875" s="7">
        <f t="shared" si="363"/>
        <v>40962</v>
      </c>
      <c r="G875" s="8">
        <f t="shared" si="351"/>
        <v>4.4992535329366756E-3</v>
      </c>
      <c r="H875" s="7">
        <f t="shared" si="364"/>
        <v>40988</v>
      </c>
      <c r="I875" s="7">
        <f t="shared" si="352"/>
        <v>40988</v>
      </c>
      <c r="J875" s="1">
        <f t="shared" si="365"/>
        <v>19</v>
      </c>
      <c r="K875" s="1">
        <f t="shared" si="353"/>
        <v>8</v>
      </c>
      <c r="L875" s="2">
        <f t="shared" si="354"/>
        <v>1.00189196</v>
      </c>
      <c r="M875" s="10">
        <f t="shared" si="373"/>
        <v>1.0055997299999999</v>
      </c>
      <c r="N875" s="10">
        <f t="shared" si="369"/>
        <v>1.1463445142788045</v>
      </c>
      <c r="O875" s="2">
        <f t="shared" si="372"/>
        <v>1.14851335</v>
      </c>
      <c r="P875" s="2">
        <f t="shared" si="355"/>
        <v>292581.45581517002</v>
      </c>
      <c r="Q875" s="9">
        <f t="shared" si="349"/>
        <v>0</v>
      </c>
      <c r="R875" s="4">
        <f t="shared" si="356"/>
        <v>0</v>
      </c>
      <c r="S875" s="59">
        <f t="shared" si="357"/>
        <v>0</v>
      </c>
      <c r="T875" s="8">
        <f t="shared" si="366"/>
        <v>6.8500000000000005E-2</v>
      </c>
      <c r="U875" s="9">
        <f t="shared" si="367"/>
        <v>93</v>
      </c>
      <c r="V875" s="9">
        <v>252</v>
      </c>
      <c r="W875" s="10">
        <f t="shared" si="358"/>
        <v>1.0247529339999999</v>
      </c>
      <c r="X875" s="2">
        <f t="shared" si="359"/>
        <v>7242.2494654100001</v>
      </c>
      <c r="Y875" s="2">
        <v>0</v>
      </c>
      <c r="Z875" s="3">
        <f t="shared" si="370"/>
        <v>0</v>
      </c>
      <c r="AA875" s="1" t="str">
        <f t="shared" si="371"/>
        <v>A+J=</v>
      </c>
      <c r="AB875" s="7">
        <f t="shared" si="368"/>
        <v>41200</v>
      </c>
      <c r="AC875" s="5"/>
      <c r="AD875" s="1"/>
      <c r="AE875" s="7"/>
      <c r="AF875" s="1"/>
      <c r="AG875" s="1"/>
      <c r="AH875" s="1"/>
      <c r="AI875" s="1"/>
      <c r="AJ875" s="4"/>
      <c r="AK875" s="1"/>
      <c r="AL875" s="1"/>
      <c r="AM875" s="1"/>
      <c r="AN875" s="1"/>
      <c r="AO875" s="1"/>
    </row>
    <row r="876" spans="1:41" x14ac:dyDescent="0.2">
      <c r="A876" s="118">
        <f t="shared" si="360"/>
        <v>40972</v>
      </c>
      <c r="B876" s="2">
        <f t="shared" si="350"/>
        <v>299823.70528058003</v>
      </c>
      <c r="C876" s="2">
        <f t="shared" si="361"/>
        <v>254747.97991262001</v>
      </c>
      <c r="D876" s="50">
        <f t="shared" si="362"/>
        <v>3422.79</v>
      </c>
      <c r="E876" s="3">
        <f>IF(K876=1,VLOOKUP(A875,[1]Plan1!$AQ$43:$AS$500,3),E875)</f>
        <v>3438.19</v>
      </c>
      <c r="F876" s="7">
        <f t="shared" si="363"/>
        <v>40962</v>
      </c>
      <c r="G876" s="8">
        <f t="shared" si="351"/>
        <v>4.4992535329366756E-3</v>
      </c>
      <c r="H876" s="7">
        <f t="shared" si="364"/>
        <v>40988</v>
      </c>
      <c r="I876" s="7">
        <f t="shared" si="352"/>
        <v>40988</v>
      </c>
      <c r="J876" s="1">
        <f t="shared" si="365"/>
        <v>19</v>
      </c>
      <c r="K876" s="1">
        <f t="shared" si="353"/>
        <v>8</v>
      </c>
      <c r="L876" s="2">
        <f t="shared" si="354"/>
        <v>1.00189196</v>
      </c>
      <c r="M876" s="10">
        <f t="shared" si="373"/>
        <v>1.0055997299999999</v>
      </c>
      <c r="N876" s="10">
        <f t="shared" si="369"/>
        <v>1.1463445142788045</v>
      </c>
      <c r="O876" s="2">
        <f t="shared" si="372"/>
        <v>1.14851335</v>
      </c>
      <c r="P876" s="2">
        <f t="shared" si="355"/>
        <v>292581.45581517002</v>
      </c>
      <c r="Q876" s="9">
        <f t="shared" si="349"/>
        <v>0</v>
      </c>
      <c r="R876" s="4">
        <f t="shared" si="356"/>
        <v>0</v>
      </c>
      <c r="S876" s="59">
        <f t="shared" si="357"/>
        <v>0</v>
      </c>
      <c r="T876" s="8">
        <f t="shared" si="366"/>
        <v>6.8500000000000005E-2</v>
      </c>
      <c r="U876" s="9">
        <f t="shared" si="367"/>
        <v>93</v>
      </c>
      <c r="V876" s="9">
        <v>252</v>
      </c>
      <c r="W876" s="10">
        <f t="shared" si="358"/>
        <v>1.0247529339999999</v>
      </c>
      <c r="X876" s="2">
        <f t="shared" si="359"/>
        <v>7242.2494654100001</v>
      </c>
      <c r="Y876" s="2">
        <v>0</v>
      </c>
      <c r="Z876" s="3">
        <f t="shared" si="370"/>
        <v>0</v>
      </c>
      <c r="AA876" s="1" t="str">
        <f t="shared" si="371"/>
        <v>A+J=</v>
      </c>
      <c r="AB876" s="7">
        <f t="shared" si="368"/>
        <v>41200</v>
      </c>
      <c r="AC876" s="5"/>
      <c r="AD876" s="1"/>
      <c r="AE876" s="7"/>
      <c r="AF876" s="1"/>
      <c r="AG876" s="1"/>
      <c r="AH876" s="1"/>
      <c r="AI876" s="1"/>
      <c r="AJ876" s="4"/>
      <c r="AK876" s="1"/>
      <c r="AL876" s="1"/>
      <c r="AM876" s="1"/>
      <c r="AN876" s="1"/>
      <c r="AO876" s="1"/>
    </row>
    <row r="877" spans="1:41" x14ac:dyDescent="0.2">
      <c r="A877" s="118">
        <f t="shared" si="360"/>
        <v>40973</v>
      </c>
      <c r="B877" s="2">
        <f t="shared" si="350"/>
        <v>299823.70528058003</v>
      </c>
      <c r="C877" s="2">
        <f t="shared" si="361"/>
        <v>254747.97991262001</v>
      </c>
      <c r="D877" s="50">
        <f t="shared" si="362"/>
        <v>3422.79</v>
      </c>
      <c r="E877" s="3">
        <f>IF(K877=1,VLOOKUP(A876,[1]Plan1!$AQ$43:$AS$500,3),E876)</f>
        <v>3438.19</v>
      </c>
      <c r="F877" s="7">
        <f t="shared" si="363"/>
        <v>40962</v>
      </c>
      <c r="G877" s="8">
        <f t="shared" si="351"/>
        <v>4.4992535329366756E-3</v>
      </c>
      <c r="H877" s="7">
        <f t="shared" si="364"/>
        <v>40988</v>
      </c>
      <c r="I877" s="7">
        <f t="shared" si="352"/>
        <v>40988</v>
      </c>
      <c r="J877" s="1">
        <f t="shared" si="365"/>
        <v>19</v>
      </c>
      <c r="K877" s="1">
        <f t="shared" si="353"/>
        <v>8</v>
      </c>
      <c r="L877" s="2">
        <f t="shared" si="354"/>
        <v>1.00189196</v>
      </c>
      <c r="M877" s="10">
        <f t="shared" si="373"/>
        <v>1.0055997299999999</v>
      </c>
      <c r="N877" s="10">
        <f t="shared" si="369"/>
        <v>1.1463445142788045</v>
      </c>
      <c r="O877" s="2">
        <f t="shared" si="372"/>
        <v>1.14851335</v>
      </c>
      <c r="P877" s="2">
        <f t="shared" si="355"/>
        <v>292581.45581517002</v>
      </c>
      <c r="Q877" s="9">
        <f t="shared" si="349"/>
        <v>0</v>
      </c>
      <c r="R877" s="4">
        <f t="shared" si="356"/>
        <v>0</v>
      </c>
      <c r="S877" s="59">
        <f t="shared" si="357"/>
        <v>0</v>
      </c>
      <c r="T877" s="8">
        <f t="shared" si="366"/>
        <v>6.8500000000000005E-2</v>
      </c>
      <c r="U877" s="9">
        <f t="shared" si="367"/>
        <v>93</v>
      </c>
      <c r="V877" s="9">
        <v>252</v>
      </c>
      <c r="W877" s="10">
        <f t="shared" si="358"/>
        <v>1.0247529339999999</v>
      </c>
      <c r="X877" s="2">
        <f t="shared" si="359"/>
        <v>7242.2494654100001</v>
      </c>
      <c r="Y877" s="2">
        <v>0</v>
      </c>
      <c r="Z877" s="3">
        <f t="shared" si="370"/>
        <v>0</v>
      </c>
      <c r="AA877" s="1" t="str">
        <f t="shared" si="371"/>
        <v>A+J=</v>
      </c>
      <c r="AB877" s="7">
        <f t="shared" si="368"/>
        <v>41200</v>
      </c>
      <c r="AC877" s="5"/>
      <c r="AD877" s="1"/>
      <c r="AE877" s="7"/>
      <c r="AF877" s="1"/>
      <c r="AG877" s="1"/>
      <c r="AH877" s="1"/>
      <c r="AI877" s="1"/>
      <c r="AJ877" s="4"/>
      <c r="AK877" s="1"/>
      <c r="AL877" s="1"/>
      <c r="AM877" s="1"/>
      <c r="AN877" s="1"/>
      <c r="AO877" s="1"/>
    </row>
    <row r="878" spans="1:41" x14ac:dyDescent="0.2">
      <c r="A878" s="118">
        <f t="shared" si="360"/>
        <v>40974</v>
      </c>
      <c r="B878" s="2">
        <f t="shared" si="350"/>
        <v>299973.40855024999</v>
      </c>
      <c r="C878" s="2">
        <f t="shared" si="361"/>
        <v>254747.97991262001</v>
      </c>
      <c r="D878" s="50">
        <f t="shared" si="362"/>
        <v>3422.79</v>
      </c>
      <c r="E878" s="3">
        <f>IF(K878=1,VLOOKUP(A877,[1]Plan1!$AQ$43:$AS$500,3),E877)</f>
        <v>3438.19</v>
      </c>
      <c r="F878" s="7">
        <f t="shared" si="363"/>
        <v>40962</v>
      </c>
      <c r="G878" s="8">
        <f t="shared" si="351"/>
        <v>4.4992535329366756E-3</v>
      </c>
      <c r="H878" s="7">
        <f t="shared" si="364"/>
        <v>40988</v>
      </c>
      <c r="I878" s="7">
        <f t="shared" si="352"/>
        <v>40988</v>
      </c>
      <c r="J878" s="1">
        <f t="shared" si="365"/>
        <v>19</v>
      </c>
      <c r="K878" s="1">
        <f t="shared" si="353"/>
        <v>9</v>
      </c>
      <c r="L878" s="2">
        <f t="shared" si="354"/>
        <v>1.0021287000000001</v>
      </c>
      <c r="M878" s="10">
        <f t="shared" si="373"/>
        <v>1.0055997299999999</v>
      </c>
      <c r="N878" s="10">
        <f t="shared" si="369"/>
        <v>1.1463445142788045</v>
      </c>
      <c r="O878" s="2">
        <f t="shared" si="372"/>
        <v>1.14878473</v>
      </c>
      <c r="P878" s="2">
        <f t="shared" si="355"/>
        <v>292650.58932196</v>
      </c>
      <c r="Q878" s="9">
        <f t="shared" si="349"/>
        <v>0</v>
      </c>
      <c r="R878" s="4">
        <f t="shared" si="356"/>
        <v>0</v>
      </c>
      <c r="S878" s="59">
        <f t="shared" si="357"/>
        <v>0</v>
      </c>
      <c r="T878" s="8">
        <f t="shared" si="366"/>
        <v>6.8500000000000005E-2</v>
      </c>
      <c r="U878" s="9">
        <f t="shared" si="367"/>
        <v>94</v>
      </c>
      <c r="V878" s="9">
        <v>252</v>
      </c>
      <c r="W878" s="10">
        <f t="shared" si="358"/>
        <v>1.0250223970000001</v>
      </c>
      <c r="X878" s="2">
        <f t="shared" si="359"/>
        <v>7322.81922829</v>
      </c>
      <c r="Y878" s="2">
        <v>0</v>
      </c>
      <c r="Z878" s="3">
        <f t="shared" si="370"/>
        <v>0</v>
      </c>
      <c r="AA878" s="1" t="str">
        <f t="shared" si="371"/>
        <v>A+J=</v>
      </c>
      <c r="AB878" s="7">
        <f t="shared" si="368"/>
        <v>41200</v>
      </c>
      <c r="AC878" s="5"/>
      <c r="AD878" s="1"/>
      <c r="AE878" s="7"/>
      <c r="AF878" s="1"/>
      <c r="AG878" s="1"/>
      <c r="AH878" s="1"/>
      <c r="AI878" s="1"/>
      <c r="AJ878" s="4"/>
      <c r="AK878" s="1"/>
      <c r="AL878" s="1"/>
      <c r="AM878" s="1"/>
      <c r="AN878" s="1"/>
      <c r="AO878" s="1"/>
    </row>
    <row r="879" spans="1:41" x14ac:dyDescent="0.2">
      <c r="A879" s="118">
        <f t="shared" si="360"/>
        <v>40975</v>
      </c>
      <c r="B879" s="2">
        <f t="shared" si="350"/>
        <v>300123.19366078003</v>
      </c>
      <c r="C879" s="2">
        <f t="shared" si="361"/>
        <v>254747.97991262001</v>
      </c>
      <c r="D879" s="50">
        <f t="shared" si="362"/>
        <v>3422.79</v>
      </c>
      <c r="E879" s="3">
        <f>IF(K879=1,VLOOKUP(A878,[1]Plan1!$AQ$43:$AS$500,3),E878)</f>
        <v>3438.19</v>
      </c>
      <c r="F879" s="7">
        <f t="shared" si="363"/>
        <v>40962</v>
      </c>
      <c r="G879" s="8">
        <f t="shared" si="351"/>
        <v>4.4992535329366756E-3</v>
      </c>
      <c r="H879" s="7">
        <f t="shared" si="364"/>
        <v>40988</v>
      </c>
      <c r="I879" s="7">
        <f t="shared" si="352"/>
        <v>40988</v>
      </c>
      <c r="J879" s="1">
        <f t="shared" si="365"/>
        <v>19</v>
      </c>
      <c r="K879" s="1">
        <f t="shared" si="353"/>
        <v>10</v>
      </c>
      <c r="L879" s="2">
        <f t="shared" si="354"/>
        <v>1.00236551</v>
      </c>
      <c r="M879" s="10">
        <f t="shared" si="373"/>
        <v>1.0055997299999999</v>
      </c>
      <c r="N879" s="10">
        <f t="shared" si="369"/>
        <v>1.1463445142788045</v>
      </c>
      <c r="O879" s="2">
        <f t="shared" si="372"/>
        <v>1.1490562</v>
      </c>
      <c r="P879" s="2">
        <f t="shared" si="355"/>
        <v>292719.74575607001</v>
      </c>
      <c r="Q879" s="9">
        <f t="shared" si="349"/>
        <v>0</v>
      </c>
      <c r="R879" s="4">
        <f t="shared" si="356"/>
        <v>0</v>
      </c>
      <c r="S879" s="59">
        <f t="shared" si="357"/>
        <v>0</v>
      </c>
      <c r="T879" s="8">
        <f t="shared" si="366"/>
        <v>6.8500000000000005E-2</v>
      </c>
      <c r="U879" s="9">
        <f t="shared" si="367"/>
        <v>95</v>
      </c>
      <c r="V879" s="9">
        <v>252</v>
      </c>
      <c r="W879" s="10">
        <f t="shared" si="358"/>
        <v>1.025291932</v>
      </c>
      <c r="X879" s="2">
        <f t="shared" si="359"/>
        <v>7403.4479047100003</v>
      </c>
      <c r="Y879" s="2">
        <v>0</v>
      </c>
      <c r="Z879" s="3">
        <f t="shared" si="370"/>
        <v>0</v>
      </c>
      <c r="AA879" s="1" t="str">
        <f t="shared" si="371"/>
        <v>A+J=</v>
      </c>
      <c r="AB879" s="7">
        <f t="shared" si="368"/>
        <v>41200</v>
      </c>
      <c r="AC879" s="5"/>
      <c r="AD879" s="1"/>
      <c r="AE879" s="7"/>
      <c r="AF879" s="1"/>
      <c r="AG879" s="1"/>
      <c r="AH879" s="1"/>
      <c r="AI879" s="1"/>
      <c r="AJ879" s="4"/>
      <c r="AK879" s="1"/>
      <c r="AL879" s="1"/>
      <c r="AM879" s="1"/>
      <c r="AN879" s="1"/>
      <c r="AO879" s="1"/>
    </row>
    <row r="880" spans="1:41" x14ac:dyDescent="0.2">
      <c r="A880" s="118">
        <f t="shared" si="360"/>
        <v>40976</v>
      </c>
      <c r="B880" s="2">
        <f t="shared" si="350"/>
        <v>300273.04699707997</v>
      </c>
      <c r="C880" s="2">
        <f t="shared" si="361"/>
        <v>254747.97991262001</v>
      </c>
      <c r="D880" s="50">
        <f t="shared" si="362"/>
        <v>3422.79</v>
      </c>
      <c r="E880" s="3">
        <f>IF(K880=1,VLOOKUP(A879,[1]Plan1!$AQ$43:$AS$500,3),E879)</f>
        <v>3438.19</v>
      </c>
      <c r="F880" s="7">
        <f t="shared" si="363"/>
        <v>40962</v>
      </c>
      <c r="G880" s="8">
        <f t="shared" si="351"/>
        <v>4.4992535329366756E-3</v>
      </c>
      <c r="H880" s="7">
        <f t="shared" si="364"/>
        <v>40988</v>
      </c>
      <c r="I880" s="7">
        <f t="shared" si="352"/>
        <v>40988</v>
      </c>
      <c r="J880" s="1">
        <f t="shared" si="365"/>
        <v>19</v>
      </c>
      <c r="K880" s="1">
        <f t="shared" si="353"/>
        <v>11</v>
      </c>
      <c r="L880" s="2">
        <f t="shared" si="354"/>
        <v>1.00260236</v>
      </c>
      <c r="M880" s="10">
        <f t="shared" si="373"/>
        <v>1.0055997299999999</v>
      </c>
      <c r="N880" s="10">
        <f t="shared" si="369"/>
        <v>1.1463445142788045</v>
      </c>
      <c r="O880" s="2">
        <f t="shared" si="372"/>
        <v>1.1493277099999999</v>
      </c>
      <c r="P880" s="2">
        <f t="shared" si="355"/>
        <v>292788.91238008998</v>
      </c>
      <c r="Q880" s="9">
        <f t="shared" si="349"/>
        <v>0</v>
      </c>
      <c r="R880" s="4">
        <f t="shared" si="356"/>
        <v>0</v>
      </c>
      <c r="S880" s="59">
        <f t="shared" si="357"/>
        <v>0</v>
      </c>
      <c r="T880" s="8">
        <f t="shared" si="366"/>
        <v>6.8500000000000005E-2</v>
      </c>
      <c r="U880" s="9">
        <f t="shared" si="367"/>
        <v>96</v>
      </c>
      <c r="V880" s="9">
        <v>252</v>
      </c>
      <c r="W880" s="10">
        <f t="shared" si="358"/>
        <v>1.025561537</v>
      </c>
      <c r="X880" s="2">
        <f t="shared" si="359"/>
        <v>7484.1346169899998</v>
      </c>
      <c r="Y880" s="2">
        <v>0</v>
      </c>
      <c r="Z880" s="3">
        <f t="shared" si="370"/>
        <v>0</v>
      </c>
      <c r="AA880" s="1" t="str">
        <f t="shared" si="371"/>
        <v>A+J=</v>
      </c>
      <c r="AB880" s="7">
        <f t="shared" si="368"/>
        <v>41200</v>
      </c>
      <c r="AC880" s="5"/>
      <c r="AD880" s="1"/>
      <c r="AE880" s="7"/>
      <c r="AF880" s="1"/>
      <c r="AG880" s="1"/>
      <c r="AH880" s="1"/>
      <c r="AI880" s="1"/>
      <c r="AJ880" s="4"/>
      <c r="AK880" s="1"/>
      <c r="AL880" s="1"/>
      <c r="AM880" s="1"/>
      <c r="AN880" s="1"/>
      <c r="AO880" s="1"/>
    </row>
    <row r="881" spans="1:41" x14ac:dyDescent="0.2">
      <c r="A881" s="118">
        <f t="shared" si="360"/>
        <v>40977</v>
      </c>
      <c r="B881" s="2">
        <f t="shared" si="350"/>
        <v>300422.97903506004</v>
      </c>
      <c r="C881" s="2">
        <f t="shared" si="361"/>
        <v>254747.97991262001</v>
      </c>
      <c r="D881" s="50">
        <f t="shared" si="362"/>
        <v>3422.79</v>
      </c>
      <c r="E881" s="3">
        <f>IF(K881=1,VLOOKUP(A880,[1]Plan1!$AQ$43:$AS$500,3),E880)</f>
        <v>3438.19</v>
      </c>
      <c r="F881" s="7">
        <f t="shared" si="363"/>
        <v>40962</v>
      </c>
      <c r="G881" s="8">
        <f t="shared" si="351"/>
        <v>4.4992535329366756E-3</v>
      </c>
      <c r="H881" s="7">
        <f t="shared" si="364"/>
        <v>40988</v>
      </c>
      <c r="I881" s="7">
        <f t="shared" si="352"/>
        <v>40988</v>
      </c>
      <c r="J881" s="1">
        <f t="shared" si="365"/>
        <v>19</v>
      </c>
      <c r="K881" s="1">
        <f t="shared" si="353"/>
        <v>12</v>
      </c>
      <c r="L881" s="2">
        <f t="shared" si="354"/>
        <v>1.0028392800000001</v>
      </c>
      <c r="M881" s="10">
        <f t="shared" si="373"/>
        <v>1.0055997299999999</v>
      </c>
      <c r="N881" s="10">
        <f t="shared" si="369"/>
        <v>1.1463445142788045</v>
      </c>
      <c r="O881" s="2">
        <f t="shared" si="372"/>
        <v>1.1495993</v>
      </c>
      <c r="P881" s="2">
        <f t="shared" si="355"/>
        <v>292858.09938396001</v>
      </c>
      <c r="Q881" s="9">
        <f t="shared" si="349"/>
        <v>0</v>
      </c>
      <c r="R881" s="4">
        <f t="shared" si="356"/>
        <v>0</v>
      </c>
      <c r="S881" s="59">
        <f t="shared" si="357"/>
        <v>0</v>
      </c>
      <c r="T881" s="8">
        <f t="shared" si="366"/>
        <v>6.8500000000000005E-2</v>
      </c>
      <c r="U881" s="9">
        <f t="shared" si="367"/>
        <v>97</v>
      </c>
      <c r="V881" s="9">
        <v>252</v>
      </c>
      <c r="W881" s="10">
        <f t="shared" si="358"/>
        <v>1.0258312119999999</v>
      </c>
      <c r="X881" s="2">
        <f t="shared" si="359"/>
        <v>7564.8796511</v>
      </c>
      <c r="Y881" s="2">
        <v>0</v>
      </c>
      <c r="Z881" s="3">
        <f t="shared" si="370"/>
        <v>0</v>
      </c>
      <c r="AA881" s="1" t="str">
        <f t="shared" si="371"/>
        <v>A+J=</v>
      </c>
      <c r="AB881" s="7">
        <f t="shared" si="368"/>
        <v>41200</v>
      </c>
      <c r="AC881" s="5"/>
      <c r="AD881" s="1"/>
      <c r="AE881" s="7"/>
      <c r="AF881" s="1"/>
      <c r="AG881" s="1"/>
      <c r="AH881" s="1"/>
      <c r="AI881" s="1"/>
      <c r="AJ881" s="4"/>
      <c r="AK881" s="1"/>
      <c r="AL881" s="1"/>
      <c r="AM881" s="1"/>
      <c r="AN881" s="1"/>
      <c r="AO881" s="1"/>
    </row>
    <row r="882" spans="1:41" x14ac:dyDescent="0.2">
      <c r="A882" s="118">
        <f t="shared" si="360"/>
        <v>40978</v>
      </c>
      <c r="B882" s="2">
        <f t="shared" si="350"/>
        <v>300572.98516362999</v>
      </c>
      <c r="C882" s="2">
        <f t="shared" si="361"/>
        <v>254747.97991262001</v>
      </c>
      <c r="D882" s="50">
        <f t="shared" si="362"/>
        <v>3422.79</v>
      </c>
      <c r="E882" s="3">
        <f>IF(K882=1,VLOOKUP(A881,[1]Plan1!$AQ$43:$AS$500,3),E881)</f>
        <v>3438.19</v>
      </c>
      <c r="F882" s="7">
        <f t="shared" si="363"/>
        <v>40962</v>
      </c>
      <c r="G882" s="8">
        <f t="shared" si="351"/>
        <v>4.4992535329366756E-3</v>
      </c>
      <c r="H882" s="7">
        <f t="shared" si="364"/>
        <v>40988</v>
      </c>
      <c r="I882" s="7">
        <f t="shared" si="352"/>
        <v>40988</v>
      </c>
      <c r="J882" s="1">
        <f t="shared" si="365"/>
        <v>19</v>
      </c>
      <c r="K882" s="1">
        <f t="shared" si="353"/>
        <v>13</v>
      </c>
      <c r="L882" s="2">
        <f t="shared" si="354"/>
        <v>1.0030762499999999</v>
      </c>
      <c r="M882" s="10">
        <f t="shared" si="373"/>
        <v>1.0055997299999999</v>
      </c>
      <c r="N882" s="10">
        <f t="shared" si="369"/>
        <v>1.1463445142788045</v>
      </c>
      <c r="O882" s="2">
        <f t="shared" si="372"/>
        <v>1.1498709499999999</v>
      </c>
      <c r="P882" s="2">
        <f t="shared" si="355"/>
        <v>292927.30167269998</v>
      </c>
      <c r="Q882" s="9">
        <f t="shared" si="349"/>
        <v>0</v>
      </c>
      <c r="R882" s="4">
        <f t="shared" si="356"/>
        <v>0</v>
      </c>
      <c r="S882" s="59">
        <f t="shared" si="357"/>
        <v>0</v>
      </c>
      <c r="T882" s="8">
        <f t="shared" si="366"/>
        <v>6.8500000000000005E-2</v>
      </c>
      <c r="U882" s="9">
        <f t="shared" si="367"/>
        <v>98</v>
      </c>
      <c r="V882" s="9">
        <v>252</v>
      </c>
      <c r="W882" s="10">
        <f t="shared" si="358"/>
        <v>1.0261009590000001</v>
      </c>
      <c r="X882" s="2">
        <f t="shared" si="359"/>
        <v>7645.6834909299996</v>
      </c>
      <c r="Y882" s="2">
        <v>0</v>
      </c>
      <c r="Z882" s="3">
        <f t="shared" si="370"/>
        <v>0</v>
      </c>
      <c r="AA882" s="1" t="str">
        <f t="shared" si="371"/>
        <v>A+J=</v>
      </c>
      <c r="AB882" s="7">
        <f t="shared" si="368"/>
        <v>41200</v>
      </c>
      <c r="AC882" s="5"/>
      <c r="AD882" s="1"/>
      <c r="AE882" s="7"/>
      <c r="AF882" s="1"/>
      <c r="AG882" s="1"/>
      <c r="AH882" s="1"/>
      <c r="AI882" s="1"/>
      <c r="AJ882" s="4"/>
      <c r="AK882" s="1"/>
      <c r="AL882" s="1"/>
      <c r="AM882" s="1"/>
      <c r="AN882" s="1"/>
      <c r="AO882" s="1"/>
    </row>
    <row r="883" spans="1:41" x14ac:dyDescent="0.2">
      <c r="A883" s="118">
        <f t="shared" si="360"/>
        <v>40979</v>
      </c>
      <c r="B883" s="2">
        <f t="shared" si="350"/>
        <v>300572.98516362999</v>
      </c>
      <c r="C883" s="2">
        <f t="shared" si="361"/>
        <v>254747.97991262001</v>
      </c>
      <c r="D883" s="50">
        <f t="shared" si="362"/>
        <v>3422.79</v>
      </c>
      <c r="E883" s="3">
        <f>IF(K883=1,VLOOKUP(A882,[1]Plan1!$AQ$43:$AS$500,3),E882)</f>
        <v>3438.19</v>
      </c>
      <c r="F883" s="7">
        <f t="shared" si="363"/>
        <v>40962</v>
      </c>
      <c r="G883" s="8">
        <f t="shared" si="351"/>
        <v>4.4992535329366756E-3</v>
      </c>
      <c r="H883" s="7">
        <f t="shared" si="364"/>
        <v>40988</v>
      </c>
      <c r="I883" s="7">
        <f t="shared" si="352"/>
        <v>40988</v>
      </c>
      <c r="J883" s="1">
        <f t="shared" si="365"/>
        <v>19</v>
      </c>
      <c r="K883" s="1">
        <f t="shared" si="353"/>
        <v>13</v>
      </c>
      <c r="L883" s="2">
        <f t="shared" si="354"/>
        <v>1.0030762499999999</v>
      </c>
      <c r="M883" s="10">
        <f t="shared" si="373"/>
        <v>1.0055997299999999</v>
      </c>
      <c r="N883" s="10">
        <f t="shared" si="369"/>
        <v>1.1463445142788045</v>
      </c>
      <c r="O883" s="2">
        <f t="shared" si="372"/>
        <v>1.1498709499999999</v>
      </c>
      <c r="P883" s="2">
        <f t="shared" si="355"/>
        <v>292927.30167269998</v>
      </c>
      <c r="Q883" s="9">
        <f t="shared" si="349"/>
        <v>0</v>
      </c>
      <c r="R883" s="4">
        <f t="shared" si="356"/>
        <v>0</v>
      </c>
      <c r="S883" s="59">
        <f t="shared" si="357"/>
        <v>0</v>
      </c>
      <c r="T883" s="8">
        <f t="shared" si="366"/>
        <v>6.8500000000000005E-2</v>
      </c>
      <c r="U883" s="9">
        <f t="shared" si="367"/>
        <v>98</v>
      </c>
      <c r="V883" s="9">
        <v>252</v>
      </c>
      <c r="W883" s="10">
        <f t="shared" si="358"/>
        <v>1.0261009590000001</v>
      </c>
      <c r="X883" s="2">
        <f t="shared" si="359"/>
        <v>7645.6834909299996</v>
      </c>
      <c r="Y883" s="2">
        <v>0</v>
      </c>
      <c r="Z883" s="3">
        <f t="shared" si="370"/>
        <v>0</v>
      </c>
      <c r="AA883" s="1" t="str">
        <f t="shared" si="371"/>
        <v>A+J=</v>
      </c>
      <c r="AB883" s="7">
        <f t="shared" si="368"/>
        <v>41200</v>
      </c>
      <c r="AC883" s="5"/>
      <c r="AD883" s="1"/>
      <c r="AE883" s="7"/>
      <c r="AF883" s="1"/>
      <c r="AG883" s="1"/>
      <c r="AH883" s="1"/>
      <c r="AI883" s="1"/>
      <c r="AJ883" s="4"/>
      <c r="AK883" s="1"/>
      <c r="AL883" s="1"/>
      <c r="AM883" s="1"/>
      <c r="AN883" s="1"/>
      <c r="AO883" s="1"/>
    </row>
    <row r="884" spans="1:41" x14ac:dyDescent="0.2">
      <c r="A884" s="118">
        <f t="shared" si="360"/>
        <v>40980</v>
      </c>
      <c r="B884" s="2">
        <f t="shared" si="350"/>
        <v>300572.98516362999</v>
      </c>
      <c r="C884" s="2">
        <f t="shared" si="361"/>
        <v>254747.97991262001</v>
      </c>
      <c r="D884" s="50">
        <f t="shared" si="362"/>
        <v>3422.79</v>
      </c>
      <c r="E884" s="3">
        <f>IF(K884=1,VLOOKUP(A883,[1]Plan1!$AQ$43:$AS$500,3),E883)</f>
        <v>3438.19</v>
      </c>
      <c r="F884" s="7">
        <f t="shared" si="363"/>
        <v>40962</v>
      </c>
      <c r="G884" s="8">
        <f t="shared" si="351"/>
        <v>4.4992535329366756E-3</v>
      </c>
      <c r="H884" s="7">
        <f t="shared" si="364"/>
        <v>40988</v>
      </c>
      <c r="I884" s="7">
        <f t="shared" si="352"/>
        <v>40988</v>
      </c>
      <c r="J884" s="1">
        <f t="shared" si="365"/>
        <v>19</v>
      </c>
      <c r="K884" s="1">
        <f t="shared" si="353"/>
        <v>13</v>
      </c>
      <c r="L884" s="2">
        <f t="shared" si="354"/>
        <v>1.0030762499999999</v>
      </c>
      <c r="M884" s="10">
        <f t="shared" si="373"/>
        <v>1.0055997299999999</v>
      </c>
      <c r="N884" s="10">
        <f t="shared" si="369"/>
        <v>1.1463445142788045</v>
      </c>
      <c r="O884" s="2">
        <f t="shared" si="372"/>
        <v>1.1498709499999999</v>
      </c>
      <c r="P884" s="2">
        <f t="shared" si="355"/>
        <v>292927.30167269998</v>
      </c>
      <c r="Q884" s="9">
        <f t="shared" si="349"/>
        <v>0</v>
      </c>
      <c r="R884" s="4">
        <f t="shared" si="356"/>
        <v>0</v>
      </c>
      <c r="S884" s="59">
        <f t="shared" si="357"/>
        <v>0</v>
      </c>
      <c r="T884" s="8">
        <f t="shared" si="366"/>
        <v>6.8500000000000005E-2</v>
      </c>
      <c r="U884" s="9">
        <f t="shared" si="367"/>
        <v>98</v>
      </c>
      <c r="V884" s="9">
        <v>252</v>
      </c>
      <c r="W884" s="10">
        <f t="shared" si="358"/>
        <v>1.0261009590000001</v>
      </c>
      <c r="X884" s="2">
        <f t="shared" si="359"/>
        <v>7645.6834909299996</v>
      </c>
      <c r="Y884" s="2">
        <v>0</v>
      </c>
      <c r="Z884" s="3">
        <f t="shared" si="370"/>
        <v>0</v>
      </c>
      <c r="AA884" s="1" t="str">
        <f t="shared" si="371"/>
        <v>A+J=</v>
      </c>
      <c r="AB884" s="7">
        <f t="shared" si="368"/>
        <v>41200</v>
      </c>
      <c r="AC884" s="5"/>
      <c r="AD884" s="1"/>
      <c r="AE884" s="7"/>
      <c r="AF884" s="1"/>
      <c r="AG884" s="1"/>
      <c r="AH884" s="1"/>
      <c r="AI884" s="1"/>
      <c r="AJ884" s="4"/>
      <c r="AK884" s="1"/>
      <c r="AL884" s="1"/>
      <c r="AM884" s="1"/>
      <c r="AN884" s="1"/>
      <c r="AO884" s="1"/>
    </row>
    <row r="885" spans="1:41" x14ac:dyDescent="0.2">
      <c r="A885" s="118">
        <f t="shared" si="360"/>
        <v>40981</v>
      </c>
      <c r="B885" s="2">
        <f t="shared" si="350"/>
        <v>300723.06773179001</v>
      </c>
      <c r="C885" s="2">
        <f t="shared" si="361"/>
        <v>254747.97991262001</v>
      </c>
      <c r="D885" s="50">
        <f t="shared" si="362"/>
        <v>3422.79</v>
      </c>
      <c r="E885" s="3">
        <f>IF(K885=1,VLOOKUP(A884,[1]Plan1!$AQ$43:$AS$500,3),E884)</f>
        <v>3438.19</v>
      </c>
      <c r="F885" s="7">
        <f t="shared" si="363"/>
        <v>40962</v>
      </c>
      <c r="G885" s="8">
        <f t="shared" si="351"/>
        <v>4.4992535329366756E-3</v>
      </c>
      <c r="H885" s="7">
        <f t="shared" si="364"/>
        <v>40988</v>
      </c>
      <c r="I885" s="7">
        <f t="shared" si="352"/>
        <v>40988</v>
      </c>
      <c r="J885" s="1">
        <f t="shared" si="365"/>
        <v>19</v>
      </c>
      <c r="K885" s="1">
        <f t="shared" si="353"/>
        <v>14</v>
      </c>
      <c r="L885" s="2">
        <f t="shared" si="354"/>
        <v>1.00331328</v>
      </c>
      <c r="M885" s="10">
        <f t="shared" si="373"/>
        <v>1.0055997299999999</v>
      </c>
      <c r="N885" s="10">
        <f t="shared" si="369"/>
        <v>1.1463445142788045</v>
      </c>
      <c r="O885" s="2">
        <f t="shared" si="372"/>
        <v>1.1501426699999999</v>
      </c>
      <c r="P885" s="2">
        <f t="shared" si="355"/>
        <v>292996.5217938</v>
      </c>
      <c r="Q885" s="9">
        <f t="shared" si="349"/>
        <v>0</v>
      </c>
      <c r="R885" s="4">
        <f t="shared" si="356"/>
        <v>0</v>
      </c>
      <c r="S885" s="59">
        <f t="shared" si="357"/>
        <v>0</v>
      </c>
      <c r="T885" s="8">
        <f t="shared" si="366"/>
        <v>6.8500000000000005E-2</v>
      </c>
      <c r="U885" s="9">
        <f t="shared" si="367"/>
        <v>99</v>
      </c>
      <c r="V885" s="9">
        <v>252</v>
      </c>
      <c r="W885" s="10">
        <f t="shared" si="358"/>
        <v>1.0263707769999999</v>
      </c>
      <c r="X885" s="2">
        <f t="shared" si="359"/>
        <v>7726.5459379900003</v>
      </c>
      <c r="Y885" s="2">
        <v>0</v>
      </c>
      <c r="Z885" s="3">
        <f t="shared" si="370"/>
        <v>0</v>
      </c>
      <c r="AA885" s="1" t="str">
        <f t="shared" si="371"/>
        <v>A+J=</v>
      </c>
      <c r="AB885" s="7">
        <f t="shared" si="368"/>
        <v>41200</v>
      </c>
      <c r="AC885" s="5"/>
      <c r="AD885" s="1"/>
      <c r="AE885" s="7"/>
      <c r="AF885" s="1"/>
      <c r="AG885" s="1"/>
      <c r="AH885" s="1"/>
      <c r="AI885" s="1"/>
      <c r="AJ885" s="4"/>
      <c r="AK885" s="1"/>
      <c r="AL885" s="1"/>
      <c r="AM885" s="1"/>
      <c r="AN885" s="1"/>
      <c r="AO885" s="1"/>
    </row>
    <row r="886" spans="1:41" x14ac:dyDescent="0.2">
      <c r="A886" s="118">
        <f t="shared" si="360"/>
        <v>40982</v>
      </c>
      <c r="B886" s="2">
        <f t="shared" si="350"/>
        <v>300873.22153801995</v>
      </c>
      <c r="C886" s="2">
        <f t="shared" si="361"/>
        <v>254747.97991262001</v>
      </c>
      <c r="D886" s="50">
        <f t="shared" si="362"/>
        <v>3422.79</v>
      </c>
      <c r="E886" s="3">
        <f>IF(K886=1,VLOOKUP(A885,[1]Plan1!$AQ$43:$AS$500,3),E885)</f>
        <v>3438.19</v>
      </c>
      <c r="F886" s="7">
        <f t="shared" si="363"/>
        <v>40962</v>
      </c>
      <c r="G886" s="8">
        <f t="shared" si="351"/>
        <v>4.4992535329366756E-3</v>
      </c>
      <c r="H886" s="7">
        <f t="shared" si="364"/>
        <v>40988</v>
      </c>
      <c r="I886" s="7">
        <f t="shared" si="352"/>
        <v>40988</v>
      </c>
      <c r="J886" s="1">
        <f t="shared" si="365"/>
        <v>19</v>
      </c>
      <c r="K886" s="1">
        <f t="shared" si="353"/>
        <v>15</v>
      </c>
      <c r="L886" s="2">
        <f t="shared" si="354"/>
        <v>1.00355036</v>
      </c>
      <c r="M886" s="10">
        <f t="shared" si="373"/>
        <v>1.0055997299999999</v>
      </c>
      <c r="N886" s="10">
        <f t="shared" si="369"/>
        <v>1.1463445142788045</v>
      </c>
      <c r="O886" s="2">
        <f t="shared" si="372"/>
        <v>1.15041444</v>
      </c>
      <c r="P886" s="2">
        <f t="shared" si="355"/>
        <v>293065.75465229998</v>
      </c>
      <c r="Q886" s="9">
        <f t="shared" si="349"/>
        <v>0</v>
      </c>
      <c r="R886" s="4">
        <f t="shared" si="356"/>
        <v>0</v>
      </c>
      <c r="S886" s="59">
        <f t="shared" si="357"/>
        <v>0</v>
      </c>
      <c r="T886" s="8">
        <f t="shared" si="366"/>
        <v>6.8500000000000005E-2</v>
      </c>
      <c r="U886" s="9">
        <f t="shared" si="367"/>
        <v>100</v>
      </c>
      <c r="V886" s="9">
        <v>252</v>
      </c>
      <c r="W886" s="10">
        <f t="shared" si="358"/>
        <v>1.026640666</v>
      </c>
      <c r="X886" s="2">
        <f t="shared" si="359"/>
        <v>7807.4668857200004</v>
      </c>
      <c r="Y886" s="2">
        <v>0</v>
      </c>
      <c r="Z886" s="3">
        <f t="shared" si="370"/>
        <v>0</v>
      </c>
      <c r="AA886" s="1" t="str">
        <f t="shared" si="371"/>
        <v>A+J=</v>
      </c>
      <c r="AB886" s="7">
        <f t="shared" si="368"/>
        <v>41200</v>
      </c>
      <c r="AC886" s="5"/>
      <c r="AD886" s="1"/>
      <c r="AE886" s="7"/>
      <c r="AF886" s="1"/>
      <c r="AG886" s="1"/>
      <c r="AH886" s="1"/>
      <c r="AI886" s="1"/>
      <c r="AJ886" s="4"/>
      <c r="AK886" s="1"/>
      <c r="AL886" s="1"/>
      <c r="AM886" s="1"/>
      <c r="AN886" s="1"/>
      <c r="AO886" s="1"/>
    </row>
    <row r="887" spans="1:41" x14ac:dyDescent="0.2">
      <c r="A887" s="118">
        <f t="shared" si="360"/>
        <v>40983</v>
      </c>
      <c r="B887" s="2">
        <f t="shared" si="350"/>
        <v>301023.45416234998</v>
      </c>
      <c r="C887" s="2">
        <f t="shared" si="361"/>
        <v>254747.97991262001</v>
      </c>
      <c r="D887" s="50">
        <f t="shared" si="362"/>
        <v>3422.79</v>
      </c>
      <c r="E887" s="3">
        <f>IF(K887=1,VLOOKUP(A886,[1]Plan1!$AQ$43:$AS$500,3),E886)</f>
        <v>3438.19</v>
      </c>
      <c r="F887" s="7">
        <f t="shared" si="363"/>
        <v>40962</v>
      </c>
      <c r="G887" s="8">
        <f t="shared" si="351"/>
        <v>4.4992535329366756E-3</v>
      </c>
      <c r="H887" s="7">
        <f t="shared" si="364"/>
        <v>41018</v>
      </c>
      <c r="I887" s="7">
        <f t="shared" si="352"/>
        <v>40988</v>
      </c>
      <c r="J887" s="1">
        <f t="shared" si="365"/>
        <v>19</v>
      </c>
      <c r="K887" s="1">
        <f t="shared" si="353"/>
        <v>16</v>
      </c>
      <c r="L887" s="2">
        <f t="shared" si="354"/>
        <v>1.0037875000000001</v>
      </c>
      <c r="M887" s="10">
        <f t="shared" si="373"/>
        <v>1.0055997299999999</v>
      </c>
      <c r="N887" s="10">
        <f t="shared" si="369"/>
        <v>1.1463445142788045</v>
      </c>
      <c r="O887" s="2">
        <f t="shared" si="372"/>
        <v>1.1506862899999999</v>
      </c>
      <c r="P887" s="2">
        <f t="shared" si="355"/>
        <v>293135.00789064</v>
      </c>
      <c r="Q887" s="9">
        <f t="shared" si="349"/>
        <v>0</v>
      </c>
      <c r="R887" s="4">
        <f t="shared" si="356"/>
        <v>0</v>
      </c>
      <c r="S887" s="59">
        <f t="shared" si="357"/>
        <v>0</v>
      </c>
      <c r="T887" s="8">
        <f t="shared" si="366"/>
        <v>6.8500000000000005E-2</v>
      </c>
      <c r="U887" s="9">
        <f t="shared" si="367"/>
        <v>101</v>
      </c>
      <c r="V887" s="9">
        <v>252</v>
      </c>
      <c r="W887" s="10">
        <f t="shared" si="358"/>
        <v>1.026910625</v>
      </c>
      <c r="X887" s="2">
        <f t="shared" si="359"/>
        <v>7888.4462717099996</v>
      </c>
      <c r="Y887" s="2">
        <v>0</v>
      </c>
      <c r="Z887" s="3">
        <f t="shared" si="370"/>
        <v>0</v>
      </c>
      <c r="AA887" s="1" t="str">
        <f t="shared" si="371"/>
        <v>A+J=</v>
      </c>
      <c r="AB887" s="7">
        <f t="shared" si="368"/>
        <v>41200</v>
      </c>
      <c r="AC887" s="5"/>
      <c r="AD887" s="1"/>
      <c r="AE887" s="7"/>
      <c r="AF887" s="1"/>
      <c r="AG887" s="1"/>
      <c r="AH887" s="1"/>
      <c r="AI887" s="1"/>
      <c r="AJ887" s="4"/>
      <c r="AK887" s="1"/>
      <c r="AL887" s="1"/>
      <c r="AM887" s="1"/>
      <c r="AN887" s="1"/>
      <c r="AO887" s="1"/>
    </row>
    <row r="888" spans="1:41" x14ac:dyDescent="0.2">
      <c r="A888" s="118">
        <f t="shared" si="360"/>
        <v>40984</v>
      </c>
      <c r="B888" s="2">
        <f t="shared" si="350"/>
        <v>301173.75837206998</v>
      </c>
      <c r="C888" s="2">
        <f t="shared" si="361"/>
        <v>254747.97991262001</v>
      </c>
      <c r="D888" s="50">
        <f t="shared" si="362"/>
        <v>3422.79</v>
      </c>
      <c r="E888" s="3">
        <f>IF(K888=1,VLOOKUP(A887,[1]Plan1!$AQ$43:$AS$500,3),E887)</f>
        <v>3438.19</v>
      </c>
      <c r="F888" s="7">
        <f t="shared" si="363"/>
        <v>40962</v>
      </c>
      <c r="G888" s="8">
        <f t="shared" si="351"/>
        <v>4.4992535329366756E-3</v>
      </c>
      <c r="H888" s="7">
        <f t="shared" si="364"/>
        <v>41018</v>
      </c>
      <c r="I888" s="7">
        <f t="shared" si="352"/>
        <v>40988</v>
      </c>
      <c r="J888" s="1">
        <f t="shared" si="365"/>
        <v>19</v>
      </c>
      <c r="K888" s="1">
        <f t="shared" si="353"/>
        <v>17</v>
      </c>
      <c r="L888" s="2">
        <f t="shared" si="354"/>
        <v>1.0040246900000001</v>
      </c>
      <c r="M888" s="10">
        <f t="shared" si="373"/>
        <v>1.0055997299999999</v>
      </c>
      <c r="N888" s="10">
        <f t="shared" si="369"/>
        <v>1.1463445142788045</v>
      </c>
      <c r="O888" s="2">
        <f t="shared" si="372"/>
        <v>1.1509581900000001</v>
      </c>
      <c r="P888" s="2">
        <f t="shared" si="355"/>
        <v>293204.27386637998</v>
      </c>
      <c r="Q888" s="9">
        <f t="shared" si="349"/>
        <v>0</v>
      </c>
      <c r="R888" s="4">
        <f t="shared" si="356"/>
        <v>0</v>
      </c>
      <c r="S888" s="59">
        <f t="shared" si="357"/>
        <v>0</v>
      </c>
      <c r="T888" s="8">
        <f t="shared" si="366"/>
        <v>6.8500000000000005E-2</v>
      </c>
      <c r="U888" s="9">
        <f t="shared" si="367"/>
        <v>102</v>
      </c>
      <c r="V888" s="9">
        <v>252</v>
      </c>
      <c r="W888" s="10">
        <f t="shared" si="358"/>
        <v>1.0271806560000001</v>
      </c>
      <c r="X888" s="2">
        <f t="shared" si="359"/>
        <v>7969.4845056900003</v>
      </c>
      <c r="Y888" s="2">
        <v>0</v>
      </c>
      <c r="Z888" s="3">
        <f t="shared" si="370"/>
        <v>0</v>
      </c>
      <c r="AA888" s="1" t="str">
        <f t="shared" si="371"/>
        <v>A+J=</v>
      </c>
      <c r="AB888" s="7">
        <f t="shared" si="368"/>
        <v>41200</v>
      </c>
      <c r="AC888" s="5"/>
      <c r="AD888" s="1"/>
      <c r="AE888" s="7"/>
      <c r="AF888" s="1"/>
      <c r="AG888" s="1"/>
      <c r="AH888" s="1"/>
      <c r="AI888" s="1"/>
      <c r="AJ888" s="4"/>
      <c r="AK888" s="1"/>
      <c r="AL888" s="1"/>
      <c r="AM888" s="1"/>
      <c r="AN888" s="1"/>
      <c r="AO888" s="1"/>
    </row>
    <row r="889" spans="1:41" x14ac:dyDescent="0.2">
      <c r="A889" s="118">
        <f t="shared" si="360"/>
        <v>40985</v>
      </c>
      <c r="B889" s="2">
        <f t="shared" si="350"/>
        <v>301324.139134</v>
      </c>
      <c r="C889" s="2">
        <f t="shared" si="361"/>
        <v>254747.97991262001</v>
      </c>
      <c r="D889" s="50">
        <f t="shared" si="362"/>
        <v>3422.79</v>
      </c>
      <c r="E889" s="3">
        <f>IF(K889=1,VLOOKUP(A888,[1]Plan1!$AQ$43:$AS$500,3),E888)</f>
        <v>3438.19</v>
      </c>
      <c r="F889" s="7">
        <f t="shared" si="363"/>
        <v>40962</v>
      </c>
      <c r="G889" s="8">
        <f t="shared" si="351"/>
        <v>4.4992535329366756E-3</v>
      </c>
      <c r="H889" s="7">
        <f t="shared" si="364"/>
        <v>41018</v>
      </c>
      <c r="I889" s="7">
        <f t="shared" si="352"/>
        <v>40988</v>
      </c>
      <c r="J889" s="1">
        <f t="shared" si="365"/>
        <v>19</v>
      </c>
      <c r="K889" s="1">
        <f t="shared" si="353"/>
        <v>18</v>
      </c>
      <c r="L889" s="2">
        <f t="shared" si="354"/>
        <v>1.0042619399999999</v>
      </c>
      <c r="M889" s="10">
        <f t="shared" si="373"/>
        <v>1.0055997299999999</v>
      </c>
      <c r="N889" s="10">
        <f t="shared" si="369"/>
        <v>1.1463445142788045</v>
      </c>
      <c r="O889" s="2">
        <f t="shared" si="372"/>
        <v>1.1512301599999999</v>
      </c>
      <c r="P889" s="2">
        <f t="shared" si="355"/>
        <v>293273.55767448002</v>
      </c>
      <c r="Q889" s="9">
        <f t="shared" si="349"/>
        <v>0</v>
      </c>
      <c r="R889" s="4">
        <f t="shared" si="356"/>
        <v>0</v>
      </c>
      <c r="S889" s="59">
        <f t="shared" si="357"/>
        <v>0</v>
      </c>
      <c r="T889" s="8">
        <f t="shared" si="366"/>
        <v>6.8500000000000005E-2</v>
      </c>
      <c r="U889" s="9">
        <f t="shared" si="367"/>
        <v>103</v>
      </c>
      <c r="V889" s="9">
        <v>252</v>
      </c>
      <c r="W889" s="10">
        <f t="shared" si="358"/>
        <v>1.0274507580000001</v>
      </c>
      <c r="X889" s="2">
        <f t="shared" si="359"/>
        <v>8050.58145952</v>
      </c>
      <c r="Y889" s="2">
        <v>0</v>
      </c>
      <c r="Z889" s="3">
        <f t="shared" si="370"/>
        <v>0</v>
      </c>
      <c r="AA889" s="1" t="str">
        <f t="shared" si="371"/>
        <v>A+J=</v>
      </c>
      <c r="AB889" s="7">
        <f t="shared" si="368"/>
        <v>41200</v>
      </c>
      <c r="AC889" s="5"/>
      <c r="AD889" s="1"/>
      <c r="AE889" s="7"/>
      <c r="AF889" s="1"/>
      <c r="AG889" s="1"/>
      <c r="AH889" s="1"/>
      <c r="AI889" s="1"/>
      <c r="AJ889" s="4"/>
      <c r="AK889" s="1"/>
      <c r="AL889" s="1"/>
      <c r="AM889" s="1"/>
      <c r="AN889" s="1"/>
      <c r="AO889" s="1"/>
    </row>
    <row r="890" spans="1:41" x14ac:dyDescent="0.2">
      <c r="A890" s="118">
        <f t="shared" si="360"/>
        <v>40986</v>
      </c>
      <c r="B890" s="2">
        <f t="shared" si="350"/>
        <v>301324.139134</v>
      </c>
      <c r="C890" s="2">
        <f t="shared" si="361"/>
        <v>254747.97991262001</v>
      </c>
      <c r="D890" s="50">
        <f t="shared" si="362"/>
        <v>3422.79</v>
      </c>
      <c r="E890" s="3">
        <f>IF(K890=1,VLOOKUP(A889,[1]Plan1!$AQ$43:$AS$500,3),E889)</f>
        <v>3438.19</v>
      </c>
      <c r="F890" s="7">
        <f t="shared" si="363"/>
        <v>40962</v>
      </c>
      <c r="G890" s="8">
        <f t="shared" si="351"/>
        <v>4.4992535329366756E-3</v>
      </c>
      <c r="H890" s="7">
        <f t="shared" si="364"/>
        <v>41018</v>
      </c>
      <c r="I890" s="7">
        <f t="shared" si="352"/>
        <v>40988</v>
      </c>
      <c r="J890" s="1">
        <f t="shared" si="365"/>
        <v>19</v>
      </c>
      <c r="K890" s="1">
        <f t="shared" si="353"/>
        <v>18</v>
      </c>
      <c r="L890" s="2">
        <f t="shared" si="354"/>
        <v>1.0042619399999999</v>
      </c>
      <c r="M890" s="10">
        <f t="shared" si="373"/>
        <v>1.0055997299999999</v>
      </c>
      <c r="N890" s="10">
        <f t="shared" si="369"/>
        <v>1.1463445142788045</v>
      </c>
      <c r="O890" s="2">
        <f t="shared" si="372"/>
        <v>1.1512301599999999</v>
      </c>
      <c r="P890" s="2">
        <f t="shared" si="355"/>
        <v>293273.55767448002</v>
      </c>
      <c r="Q890" s="9">
        <f t="shared" si="349"/>
        <v>0</v>
      </c>
      <c r="R890" s="4">
        <f t="shared" si="356"/>
        <v>0</v>
      </c>
      <c r="S890" s="59">
        <f t="shared" si="357"/>
        <v>0</v>
      </c>
      <c r="T890" s="8">
        <f t="shared" si="366"/>
        <v>6.8500000000000005E-2</v>
      </c>
      <c r="U890" s="9">
        <f t="shared" si="367"/>
        <v>103</v>
      </c>
      <c r="V890" s="9">
        <v>252</v>
      </c>
      <c r="W890" s="10">
        <f t="shared" si="358"/>
        <v>1.0274507580000001</v>
      </c>
      <c r="X890" s="2">
        <f t="shared" si="359"/>
        <v>8050.58145952</v>
      </c>
      <c r="Y890" s="2">
        <v>0</v>
      </c>
      <c r="Z890" s="3">
        <f t="shared" si="370"/>
        <v>0</v>
      </c>
      <c r="AA890" s="1" t="str">
        <f t="shared" si="371"/>
        <v>A+J=</v>
      </c>
      <c r="AB890" s="7">
        <f t="shared" si="368"/>
        <v>41200</v>
      </c>
      <c r="AC890" s="5"/>
      <c r="AD890" s="1"/>
      <c r="AE890" s="7"/>
      <c r="AF890" s="1"/>
      <c r="AG890" s="1"/>
      <c r="AH890" s="1"/>
      <c r="AI890" s="1"/>
      <c r="AJ890" s="4"/>
      <c r="AK890" s="1"/>
      <c r="AL890" s="1"/>
      <c r="AM890" s="1"/>
      <c r="AN890" s="1"/>
      <c r="AO890" s="1"/>
    </row>
    <row r="891" spans="1:41" x14ac:dyDescent="0.2">
      <c r="A891" s="118">
        <f t="shared" si="360"/>
        <v>40987</v>
      </c>
      <c r="B891" s="2">
        <f t="shared" si="350"/>
        <v>301324.139134</v>
      </c>
      <c r="C891" s="2">
        <f t="shared" si="361"/>
        <v>254747.97991262001</v>
      </c>
      <c r="D891" s="50">
        <f t="shared" si="362"/>
        <v>3422.79</v>
      </c>
      <c r="E891" s="3">
        <f>IF(K891=1,VLOOKUP(A890,[1]Plan1!$AQ$43:$AS$500,3),E890)</f>
        <v>3438.19</v>
      </c>
      <c r="F891" s="7">
        <f t="shared" si="363"/>
        <v>40962</v>
      </c>
      <c r="G891" s="8">
        <f t="shared" si="351"/>
        <v>4.4992535329366756E-3</v>
      </c>
      <c r="H891" s="7">
        <f t="shared" si="364"/>
        <v>41018</v>
      </c>
      <c r="I891" s="7">
        <f t="shared" si="352"/>
        <v>40988</v>
      </c>
      <c r="J891" s="1">
        <f t="shared" si="365"/>
        <v>19</v>
      </c>
      <c r="K891" s="1">
        <f t="shared" si="353"/>
        <v>18</v>
      </c>
      <c r="L891" s="2">
        <f t="shared" si="354"/>
        <v>1.0042619399999999</v>
      </c>
      <c r="M891" s="10">
        <f t="shared" si="373"/>
        <v>1.0055997299999999</v>
      </c>
      <c r="N891" s="10">
        <f t="shared" si="369"/>
        <v>1.1463445142788045</v>
      </c>
      <c r="O891" s="2">
        <f t="shared" si="372"/>
        <v>1.1512301599999999</v>
      </c>
      <c r="P891" s="2">
        <f t="shared" si="355"/>
        <v>293273.55767448002</v>
      </c>
      <c r="Q891" s="9">
        <f t="shared" si="349"/>
        <v>0</v>
      </c>
      <c r="R891" s="4">
        <f t="shared" si="356"/>
        <v>0</v>
      </c>
      <c r="S891" s="59">
        <f t="shared" si="357"/>
        <v>0</v>
      </c>
      <c r="T891" s="8">
        <f t="shared" si="366"/>
        <v>6.8500000000000005E-2</v>
      </c>
      <c r="U891" s="9">
        <f t="shared" si="367"/>
        <v>103</v>
      </c>
      <c r="V891" s="9">
        <v>252</v>
      </c>
      <c r="W891" s="10">
        <f t="shared" si="358"/>
        <v>1.0274507580000001</v>
      </c>
      <c r="X891" s="2">
        <f t="shared" si="359"/>
        <v>8050.58145952</v>
      </c>
      <c r="Y891" s="2">
        <v>0</v>
      </c>
      <c r="Z891" s="3">
        <f t="shared" si="370"/>
        <v>0</v>
      </c>
      <c r="AA891" s="1" t="str">
        <f t="shared" si="371"/>
        <v>A+J=</v>
      </c>
      <c r="AB891" s="7">
        <f t="shared" si="368"/>
        <v>41200</v>
      </c>
      <c r="AC891" s="5"/>
      <c r="AD891" s="1"/>
      <c r="AE891" s="7"/>
      <c r="AF891" s="1"/>
      <c r="AG891" s="1"/>
      <c r="AH891" s="1"/>
      <c r="AI891" s="1"/>
      <c r="AJ891" s="4"/>
      <c r="AK891" s="1"/>
      <c r="AL891" s="1"/>
      <c r="AM891" s="1"/>
      <c r="AN891" s="1"/>
      <c r="AO891" s="1"/>
    </row>
    <row r="892" spans="1:41" x14ac:dyDescent="0.2">
      <c r="A892" s="118">
        <f t="shared" si="360"/>
        <v>40988</v>
      </c>
      <c r="B892" s="2">
        <f t="shared" si="350"/>
        <v>301474.59618399001</v>
      </c>
      <c r="C892" s="2">
        <f t="shared" si="361"/>
        <v>254747.97991262001</v>
      </c>
      <c r="D892" s="50">
        <f t="shared" si="362"/>
        <v>3422.79</v>
      </c>
      <c r="E892" s="3">
        <f>IF(K892=1,VLOOKUP(A891,[1]Plan1!$AQ$43:$AS$500,3),E891)</f>
        <v>3438.19</v>
      </c>
      <c r="F892" s="7">
        <f t="shared" si="363"/>
        <v>40962</v>
      </c>
      <c r="G892" s="8">
        <f t="shared" si="351"/>
        <v>4.4992535329366756E-3</v>
      </c>
      <c r="H892" s="7">
        <f t="shared" si="364"/>
        <v>41018</v>
      </c>
      <c r="I892" s="7">
        <f t="shared" si="352"/>
        <v>40988</v>
      </c>
      <c r="J892" s="1">
        <f t="shared" si="365"/>
        <v>19</v>
      </c>
      <c r="K892" s="1">
        <f t="shared" si="353"/>
        <v>19</v>
      </c>
      <c r="L892" s="2">
        <f t="shared" si="354"/>
        <v>1.0044992500000001</v>
      </c>
      <c r="M892" s="10">
        <f t="shared" si="373"/>
        <v>1.0055997299999999</v>
      </c>
      <c r="N892" s="10">
        <f t="shared" si="369"/>
        <v>1.1463445142788045</v>
      </c>
      <c r="O892" s="2">
        <f t="shared" si="372"/>
        <v>1.1515021999999999</v>
      </c>
      <c r="P892" s="2">
        <f t="shared" si="355"/>
        <v>293342.85931492998</v>
      </c>
      <c r="Q892" s="9">
        <f t="shared" si="349"/>
        <v>0</v>
      </c>
      <c r="R892" s="4">
        <f t="shared" si="356"/>
        <v>0</v>
      </c>
      <c r="S892" s="59">
        <f t="shared" si="357"/>
        <v>0</v>
      </c>
      <c r="T892" s="8">
        <f t="shared" si="366"/>
        <v>6.8500000000000005E-2</v>
      </c>
      <c r="U892" s="9">
        <f t="shared" si="367"/>
        <v>104</v>
      </c>
      <c r="V892" s="9">
        <v>252</v>
      </c>
      <c r="W892" s="10">
        <f t="shared" si="358"/>
        <v>1.0277209300000001</v>
      </c>
      <c r="X892" s="2">
        <f t="shared" si="359"/>
        <v>8131.7368690599997</v>
      </c>
      <c r="Y892" s="2">
        <v>0</v>
      </c>
      <c r="Z892" s="3">
        <f t="shared" si="370"/>
        <v>0</v>
      </c>
      <c r="AA892" s="1" t="str">
        <f t="shared" si="371"/>
        <v>A+J=</v>
      </c>
      <c r="AB892" s="7">
        <f t="shared" si="368"/>
        <v>41200</v>
      </c>
      <c r="AC892" s="5"/>
      <c r="AD892" s="1"/>
      <c r="AE892" s="7"/>
      <c r="AF892" s="1"/>
      <c r="AG892" s="1"/>
      <c r="AH892" s="1"/>
      <c r="AI892" s="1"/>
      <c r="AJ892" s="4"/>
      <c r="AK892" s="1"/>
      <c r="AL892" s="1"/>
      <c r="AM892" s="1"/>
      <c r="AN892" s="1"/>
      <c r="AO892" s="1"/>
    </row>
    <row r="893" spans="1:41" x14ac:dyDescent="0.2">
      <c r="A893" s="118">
        <f t="shared" si="360"/>
        <v>40989</v>
      </c>
      <c r="B893" s="2">
        <f t="shared" si="350"/>
        <v>301583.99161686003</v>
      </c>
      <c r="C893" s="2">
        <f t="shared" si="361"/>
        <v>254747.97991262001</v>
      </c>
      <c r="D893" s="50">
        <f t="shared" si="362"/>
        <v>3438.19</v>
      </c>
      <c r="E893" s="3">
        <f>IF(K893=1,VLOOKUP(A892,[1]Plan1!$AQ$43:$AS$500,3),E892)</f>
        <v>3445.41</v>
      </c>
      <c r="F893" s="7">
        <f t="shared" si="363"/>
        <v>40989</v>
      </c>
      <c r="G893" s="8">
        <f t="shared" si="351"/>
        <v>2.0999421207088531E-3</v>
      </c>
      <c r="H893" s="7">
        <f t="shared" si="364"/>
        <v>41018</v>
      </c>
      <c r="I893" s="7">
        <f t="shared" si="352"/>
        <v>41018</v>
      </c>
      <c r="J893" s="1">
        <f t="shared" si="365"/>
        <v>21</v>
      </c>
      <c r="K893" s="1">
        <f t="shared" si="353"/>
        <v>1</v>
      </c>
      <c r="L893" s="2">
        <f t="shared" si="354"/>
        <v>1.00009989</v>
      </c>
      <c r="M893" s="10">
        <f t="shared" si="373"/>
        <v>1.0044992500000001</v>
      </c>
      <c r="N893" s="10">
        <f t="shared" si="369"/>
        <v>1.1515022048346735</v>
      </c>
      <c r="O893" s="2">
        <f t="shared" si="372"/>
        <v>1.1516172200000001</v>
      </c>
      <c r="P893" s="2">
        <f t="shared" si="355"/>
        <v>293372.16042758001</v>
      </c>
      <c r="Q893" s="9">
        <f t="shared" si="349"/>
        <v>0</v>
      </c>
      <c r="R893" s="4">
        <f t="shared" si="356"/>
        <v>0</v>
      </c>
      <c r="S893" s="59">
        <f t="shared" si="357"/>
        <v>0</v>
      </c>
      <c r="T893" s="8">
        <f t="shared" si="366"/>
        <v>6.8500000000000005E-2</v>
      </c>
      <c r="U893" s="9">
        <f t="shared" si="367"/>
        <v>105</v>
      </c>
      <c r="V893" s="9">
        <v>252</v>
      </c>
      <c r="W893" s="10">
        <f t="shared" si="358"/>
        <v>1.0279911740000001</v>
      </c>
      <c r="X893" s="2">
        <f t="shared" si="359"/>
        <v>8211.8311892799993</v>
      </c>
      <c r="Y893" s="2">
        <v>0</v>
      </c>
      <c r="Z893" s="3">
        <f t="shared" si="370"/>
        <v>0</v>
      </c>
      <c r="AA893" s="1" t="str">
        <f t="shared" si="371"/>
        <v>A+J=</v>
      </c>
      <c r="AB893" s="7">
        <f t="shared" si="368"/>
        <v>41200</v>
      </c>
      <c r="AC893" s="5"/>
      <c r="AD893" s="1"/>
      <c r="AE893" s="7"/>
      <c r="AF893" s="1"/>
      <c r="AG893" s="1"/>
      <c r="AH893" s="1"/>
      <c r="AI893" s="1"/>
      <c r="AJ893" s="4"/>
      <c r="AK893" s="1"/>
      <c r="AL893" s="1"/>
      <c r="AM893" s="1"/>
      <c r="AN893" s="1"/>
      <c r="AO893" s="1"/>
    </row>
    <row r="894" spans="1:41" x14ac:dyDescent="0.2">
      <c r="A894" s="118">
        <f t="shared" si="360"/>
        <v>40990</v>
      </c>
      <c r="B894" s="2">
        <f t="shared" si="350"/>
        <v>301693.43157655001</v>
      </c>
      <c r="C894" s="2">
        <f t="shared" si="361"/>
        <v>254747.97991262001</v>
      </c>
      <c r="D894" s="50">
        <f t="shared" si="362"/>
        <v>3438.19</v>
      </c>
      <c r="E894" s="3">
        <f>IF(K894=1,VLOOKUP(A893,[1]Plan1!$AQ$43:$AS$500,3),E893)</f>
        <v>3445.41</v>
      </c>
      <c r="F894" s="7">
        <f t="shared" si="363"/>
        <v>40989</v>
      </c>
      <c r="G894" s="8">
        <f t="shared" si="351"/>
        <v>2.0999421207088531E-3</v>
      </c>
      <c r="H894" s="7">
        <f t="shared" si="364"/>
        <v>41018</v>
      </c>
      <c r="I894" s="7">
        <f t="shared" si="352"/>
        <v>41018</v>
      </c>
      <c r="J894" s="1">
        <f t="shared" si="365"/>
        <v>21</v>
      </c>
      <c r="K894" s="1">
        <f t="shared" si="353"/>
        <v>2</v>
      </c>
      <c r="L894" s="2">
        <f t="shared" si="354"/>
        <v>1.0001998000000001</v>
      </c>
      <c r="M894" s="10">
        <f t="shared" si="373"/>
        <v>1.0044992500000001</v>
      </c>
      <c r="N894" s="10">
        <f t="shared" si="369"/>
        <v>1.1515022048346735</v>
      </c>
      <c r="O894" s="2">
        <f t="shared" si="372"/>
        <v>1.1517322699999999</v>
      </c>
      <c r="P894" s="2">
        <f t="shared" si="355"/>
        <v>293401.46918267</v>
      </c>
      <c r="Q894" s="9">
        <f t="shared" si="349"/>
        <v>0</v>
      </c>
      <c r="R894" s="4">
        <f t="shared" si="356"/>
        <v>0</v>
      </c>
      <c r="S894" s="59">
        <f t="shared" si="357"/>
        <v>0</v>
      </c>
      <c r="T894" s="8">
        <f t="shared" si="366"/>
        <v>6.8500000000000005E-2</v>
      </c>
      <c r="U894" s="9">
        <f t="shared" si="367"/>
        <v>106</v>
      </c>
      <c r="V894" s="9">
        <v>252</v>
      </c>
      <c r="W894" s="10">
        <f t="shared" si="358"/>
        <v>1.0282614889999999</v>
      </c>
      <c r="X894" s="2">
        <f t="shared" si="359"/>
        <v>8291.9623938799996</v>
      </c>
      <c r="Y894" s="2">
        <v>0</v>
      </c>
      <c r="Z894" s="3">
        <f t="shared" si="370"/>
        <v>0</v>
      </c>
      <c r="AA894" s="1" t="str">
        <f t="shared" si="371"/>
        <v>A+J=</v>
      </c>
      <c r="AB894" s="7">
        <f t="shared" si="368"/>
        <v>41200</v>
      </c>
      <c r="AC894" s="5"/>
      <c r="AD894" s="1"/>
      <c r="AE894" s="7"/>
      <c r="AF894" s="1"/>
      <c r="AG894" s="1"/>
      <c r="AH894" s="1"/>
      <c r="AI894" s="1"/>
      <c r="AJ894" s="4"/>
      <c r="AK894" s="1"/>
      <c r="AL894" s="1"/>
      <c r="AM894" s="1"/>
      <c r="AN894" s="1"/>
      <c r="AO894" s="1"/>
    </row>
    <row r="895" spans="1:41" x14ac:dyDescent="0.2">
      <c r="A895" s="118">
        <f t="shared" si="360"/>
        <v>40991</v>
      </c>
      <c r="B895" s="2">
        <f t="shared" si="350"/>
        <v>301802.91083518998</v>
      </c>
      <c r="C895" s="2">
        <f t="shared" si="361"/>
        <v>254747.97991262001</v>
      </c>
      <c r="D895" s="50">
        <f t="shared" si="362"/>
        <v>3438.19</v>
      </c>
      <c r="E895" s="3">
        <f>IF(K895=1,VLOOKUP(A894,[1]Plan1!$AQ$43:$AS$500,3),E894)</f>
        <v>3445.41</v>
      </c>
      <c r="F895" s="7">
        <f t="shared" si="363"/>
        <v>40989</v>
      </c>
      <c r="G895" s="8">
        <f t="shared" si="351"/>
        <v>2.0999421207088531E-3</v>
      </c>
      <c r="H895" s="7">
        <f t="shared" si="364"/>
        <v>41018</v>
      </c>
      <c r="I895" s="7">
        <f t="shared" si="352"/>
        <v>41018</v>
      </c>
      <c r="J895" s="1">
        <f t="shared" si="365"/>
        <v>21</v>
      </c>
      <c r="K895" s="1">
        <f t="shared" si="353"/>
        <v>3</v>
      </c>
      <c r="L895" s="2">
        <f t="shared" si="354"/>
        <v>1.0002997199999999</v>
      </c>
      <c r="M895" s="10">
        <f t="shared" si="373"/>
        <v>1.0044992500000001</v>
      </c>
      <c r="N895" s="10">
        <f t="shared" si="369"/>
        <v>1.1515022048346735</v>
      </c>
      <c r="O895" s="2">
        <f t="shared" si="372"/>
        <v>1.1518473300000001</v>
      </c>
      <c r="P895" s="2">
        <f t="shared" si="355"/>
        <v>293430.78048523999</v>
      </c>
      <c r="Q895" s="9">
        <f t="shared" si="349"/>
        <v>0</v>
      </c>
      <c r="R895" s="4">
        <f t="shared" si="356"/>
        <v>0</v>
      </c>
      <c r="S895" s="59">
        <f t="shared" si="357"/>
        <v>0</v>
      </c>
      <c r="T895" s="8">
        <f t="shared" si="366"/>
        <v>6.8500000000000005E-2</v>
      </c>
      <c r="U895" s="9">
        <f t="shared" si="367"/>
        <v>107</v>
      </c>
      <c r="V895" s="9">
        <v>252</v>
      </c>
      <c r="W895" s="10">
        <f t="shared" si="358"/>
        <v>1.0285318750000001</v>
      </c>
      <c r="X895" s="2">
        <f t="shared" si="359"/>
        <v>8372.1303499500009</v>
      </c>
      <c r="Y895" s="2">
        <v>0</v>
      </c>
      <c r="Z895" s="3">
        <f t="shared" si="370"/>
        <v>0</v>
      </c>
      <c r="AA895" s="1" t="str">
        <f t="shared" si="371"/>
        <v>A+J=</v>
      </c>
      <c r="AB895" s="7">
        <f t="shared" si="368"/>
        <v>41200</v>
      </c>
      <c r="AC895" s="5"/>
      <c r="AD895" s="1"/>
      <c r="AE895" s="7"/>
      <c r="AF895" s="1"/>
      <c r="AG895" s="1"/>
      <c r="AH895" s="1"/>
      <c r="AI895" s="1"/>
      <c r="AJ895" s="4"/>
      <c r="AK895" s="1"/>
      <c r="AL895" s="1"/>
      <c r="AM895" s="1"/>
      <c r="AN895" s="1"/>
      <c r="AO895" s="1"/>
    </row>
    <row r="896" spans="1:41" x14ac:dyDescent="0.2">
      <c r="A896" s="118">
        <f t="shared" si="360"/>
        <v>40992</v>
      </c>
      <c r="B896" s="2">
        <f t="shared" si="350"/>
        <v>301912.42678022996</v>
      </c>
      <c r="C896" s="2">
        <f t="shared" si="361"/>
        <v>254747.97991262001</v>
      </c>
      <c r="D896" s="50">
        <f t="shared" si="362"/>
        <v>3438.19</v>
      </c>
      <c r="E896" s="3">
        <f>IF(K896=1,VLOOKUP(A895,[1]Plan1!$AQ$43:$AS$500,3),E895)</f>
        <v>3445.41</v>
      </c>
      <c r="F896" s="7">
        <f t="shared" si="363"/>
        <v>40989</v>
      </c>
      <c r="G896" s="8">
        <f t="shared" si="351"/>
        <v>2.0999421207088531E-3</v>
      </c>
      <c r="H896" s="7">
        <f t="shared" si="364"/>
        <v>41018</v>
      </c>
      <c r="I896" s="7">
        <f t="shared" si="352"/>
        <v>41018</v>
      </c>
      <c r="J896" s="1">
        <f t="shared" si="365"/>
        <v>21</v>
      </c>
      <c r="K896" s="1">
        <f t="shared" si="353"/>
        <v>4</v>
      </c>
      <c r="L896" s="2">
        <f t="shared" si="354"/>
        <v>1.0003996399999999</v>
      </c>
      <c r="M896" s="10">
        <f t="shared" si="373"/>
        <v>1.0044992500000001</v>
      </c>
      <c r="N896" s="10">
        <f t="shared" si="369"/>
        <v>1.1515022048346735</v>
      </c>
      <c r="O896" s="2">
        <f t="shared" si="372"/>
        <v>1.15196239</v>
      </c>
      <c r="P896" s="2">
        <f t="shared" si="355"/>
        <v>293460.09178780997</v>
      </c>
      <c r="Q896" s="9">
        <f t="shared" si="349"/>
        <v>0</v>
      </c>
      <c r="R896" s="4">
        <f t="shared" si="356"/>
        <v>0</v>
      </c>
      <c r="S896" s="59">
        <f t="shared" si="357"/>
        <v>0</v>
      </c>
      <c r="T896" s="8">
        <f t="shared" si="366"/>
        <v>6.8500000000000005E-2</v>
      </c>
      <c r="U896" s="9">
        <f t="shared" si="367"/>
        <v>108</v>
      </c>
      <c r="V896" s="9">
        <v>252</v>
      </c>
      <c r="W896" s="10">
        <f t="shared" si="358"/>
        <v>1.0288023319999999</v>
      </c>
      <c r="X896" s="2">
        <f t="shared" si="359"/>
        <v>8452.3349924199993</v>
      </c>
      <c r="Y896" s="2">
        <v>0</v>
      </c>
      <c r="Z896" s="3">
        <f t="shared" si="370"/>
        <v>0</v>
      </c>
      <c r="AA896" s="1" t="str">
        <f t="shared" si="371"/>
        <v>A+J=</v>
      </c>
      <c r="AB896" s="7">
        <f t="shared" si="368"/>
        <v>41200</v>
      </c>
      <c r="AC896" s="5"/>
      <c r="AD896" s="1"/>
      <c r="AE896" s="7"/>
      <c r="AF896" s="1"/>
      <c r="AG896" s="1"/>
      <c r="AH896" s="1"/>
      <c r="AI896" s="1"/>
      <c r="AJ896" s="4"/>
      <c r="AK896" s="1"/>
      <c r="AL896" s="1"/>
      <c r="AM896" s="1"/>
      <c r="AN896" s="1"/>
      <c r="AO896" s="1"/>
    </row>
    <row r="897" spans="1:41" x14ac:dyDescent="0.2">
      <c r="A897" s="118">
        <f t="shared" si="360"/>
        <v>40993</v>
      </c>
      <c r="B897" s="2">
        <f t="shared" si="350"/>
        <v>301912.42678022996</v>
      </c>
      <c r="C897" s="2">
        <f t="shared" si="361"/>
        <v>254747.97991262001</v>
      </c>
      <c r="D897" s="50">
        <f t="shared" si="362"/>
        <v>3438.19</v>
      </c>
      <c r="E897" s="3">
        <f>IF(K897=1,VLOOKUP(A896,[1]Plan1!$AQ$43:$AS$500,3),E896)</f>
        <v>3445.41</v>
      </c>
      <c r="F897" s="7">
        <f t="shared" si="363"/>
        <v>40989</v>
      </c>
      <c r="G897" s="8">
        <f t="shared" si="351"/>
        <v>2.0999421207088531E-3</v>
      </c>
      <c r="H897" s="7">
        <f t="shared" si="364"/>
        <v>41018</v>
      </c>
      <c r="I897" s="7">
        <f t="shared" si="352"/>
        <v>41018</v>
      </c>
      <c r="J897" s="1">
        <f t="shared" si="365"/>
        <v>21</v>
      </c>
      <c r="K897" s="1">
        <f t="shared" si="353"/>
        <v>4</v>
      </c>
      <c r="L897" s="2">
        <f t="shared" si="354"/>
        <v>1.0003996399999999</v>
      </c>
      <c r="M897" s="10">
        <f t="shared" si="373"/>
        <v>1.0044992500000001</v>
      </c>
      <c r="N897" s="10">
        <f t="shared" si="369"/>
        <v>1.1515022048346735</v>
      </c>
      <c r="O897" s="2">
        <f t="shared" si="372"/>
        <v>1.15196239</v>
      </c>
      <c r="P897" s="2">
        <f t="shared" si="355"/>
        <v>293460.09178780997</v>
      </c>
      <c r="Q897" s="9">
        <f t="shared" si="349"/>
        <v>0</v>
      </c>
      <c r="R897" s="4">
        <f t="shared" si="356"/>
        <v>0</v>
      </c>
      <c r="S897" s="59">
        <f t="shared" si="357"/>
        <v>0</v>
      </c>
      <c r="T897" s="8">
        <f t="shared" si="366"/>
        <v>6.8500000000000005E-2</v>
      </c>
      <c r="U897" s="9">
        <f t="shared" si="367"/>
        <v>108</v>
      </c>
      <c r="V897" s="9">
        <v>252</v>
      </c>
      <c r="W897" s="10">
        <f t="shared" si="358"/>
        <v>1.0288023319999999</v>
      </c>
      <c r="X897" s="2">
        <f t="shared" si="359"/>
        <v>8452.3349924199993</v>
      </c>
      <c r="Y897" s="2">
        <v>0</v>
      </c>
      <c r="Z897" s="3">
        <f t="shared" si="370"/>
        <v>0</v>
      </c>
      <c r="AA897" s="1" t="str">
        <f t="shared" si="371"/>
        <v>A+J=</v>
      </c>
      <c r="AB897" s="7">
        <f t="shared" si="368"/>
        <v>41200</v>
      </c>
      <c r="AC897" s="5"/>
      <c r="AD897" s="1"/>
      <c r="AE897" s="7"/>
      <c r="AF897" s="1"/>
      <c r="AG897" s="1"/>
      <c r="AH897" s="1"/>
      <c r="AI897" s="1"/>
      <c r="AJ897" s="4"/>
      <c r="AK897" s="1"/>
      <c r="AL897" s="1"/>
      <c r="AM897" s="1"/>
      <c r="AN897" s="1"/>
      <c r="AO897" s="1"/>
    </row>
    <row r="898" spans="1:41" x14ac:dyDescent="0.2">
      <c r="A898" s="118">
        <f t="shared" si="360"/>
        <v>40994</v>
      </c>
      <c r="B898" s="2">
        <f t="shared" si="350"/>
        <v>301912.42678022996</v>
      </c>
      <c r="C898" s="2">
        <f t="shared" si="361"/>
        <v>254747.97991262001</v>
      </c>
      <c r="D898" s="50">
        <f t="shared" si="362"/>
        <v>3438.19</v>
      </c>
      <c r="E898" s="3">
        <f>IF(K898=1,VLOOKUP(A897,[1]Plan1!$AQ$43:$AS$500,3),E897)</f>
        <v>3445.41</v>
      </c>
      <c r="F898" s="7">
        <f t="shared" si="363"/>
        <v>40989</v>
      </c>
      <c r="G898" s="8">
        <f t="shared" si="351"/>
        <v>2.0999421207088531E-3</v>
      </c>
      <c r="H898" s="7">
        <f t="shared" si="364"/>
        <v>41018</v>
      </c>
      <c r="I898" s="7">
        <f t="shared" si="352"/>
        <v>41018</v>
      </c>
      <c r="J898" s="1">
        <f t="shared" si="365"/>
        <v>21</v>
      </c>
      <c r="K898" s="1">
        <f t="shared" si="353"/>
        <v>4</v>
      </c>
      <c r="L898" s="2">
        <f t="shared" si="354"/>
        <v>1.0003996399999999</v>
      </c>
      <c r="M898" s="10">
        <f t="shared" si="373"/>
        <v>1.0044992500000001</v>
      </c>
      <c r="N898" s="10">
        <f t="shared" si="369"/>
        <v>1.1515022048346735</v>
      </c>
      <c r="O898" s="2">
        <f t="shared" si="372"/>
        <v>1.15196239</v>
      </c>
      <c r="P898" s="2">
        <f t="shared" si="355"/>
        <v>293460.09178780997</v>
      </c>
      <c r="Q898" s="9">
        <f t="shared" si="349"/>
        <v>0</v>
      </c>
      <c r="R898" s="4">
        <f t="shared" si="356"/>
        <v>0</v>
      </c>
      <c r="S898" s="59">
        <f t="shared" si="357"/>
        <v>0</v>
      </c>
      <c r="T898" s="8">
        <f t="shared" si="366"/>
        <v>6.8500000000000005E-2</v>
      </c>
      <c r="U898" s="9">
        <f t="shared" si="367"/>
        <v>108</v>
      </c>
      <c r="V898" s="9">
        <v>252</v>
      </c>
      <c r="W898" s="10">
        <f t="shared" si="358"/>
        <v>1.0288023319999999</v>
      </c>
      <c r="X898" s="2">
        <f t="shared" si="359"/>
        <v>8452.3349924199993</v>
      </c>
      <c r="Y898" s="2">
        <v>0</v>
      </c>
      <c r="Z898" s="3">
        <f t="shared" si="370"/>
        <v>0</v>
      </c>
      <c r="AA898" s="1" t="str">
        <f t="shared" si="371"/>
        <v>A+J=</v>
      </c>
      <c r="AB898" s="7">
        <f t="shared" si="368"/>
        <v>41200</v>
      </c>
      <c r="AC898" s="5"/>
      <c r="AD898" s="1"/>
      <c r="AE898" s="7"/>
      <c r="AF898" s="1"/>
      <c r="AG898" s="1"/>
      <c r="AH898" s="1"/>
      <c r="AI898" s="1"/>
      <c r="AJ898" s="4"/>
      <c r="AK898" s="1"/>
      <c r="AL898" s="1"/>
      <c r="AM898" s="1"/>
      <c r="AN898" s="1"/>
      <c r="AO898" s="1"/>
    </row>
    <row r="899" spans="1:41" x14ac:dyDescent="0.2">
      <c r="A899" s="118">
        <f t="shared" si="360"/>
        <v>40995</v>
      </c>
      <c r="B899" s="2">
        <f t="shared" si="350"/>
        <v>302021.98466099001</v>
      </c>
      <c r="C899" s="2">
        <f t="shared" si="361"/>
        <v>254747.97991262001</v>
      </c>
      <c r="D899" s="50">
        <f t="shared" si="362"/>
        <v>3438.19</v>
      </c>
      <c r="E899" s="3">
        <f>IF(K899=1,VLOOKUP(A898,[1]Plan1!$AQ$43:$AS$500,3),E898)</f>
        <v>3445.41</v>
      </c>
      <c r="F899" s="7">
        <f t="shared" si="363"/>
        <v>40989</v>
      </c>
      <c r="G899" s="8">
        <f t="shared" si="351"/>
        <v>2.0999421207088531E-3</v>
      </c>
      <c r="H899" s="7">
        <f t="shared" si="364"/>
        <v>41018</v>
      </c>
      <c r="I899" s="7">
        <f t="shared" si="352"/>
        <v>41018</v>
      </c>
      <c r="J899" s="1">
        <f t="shared" si="365"/>
        <v>21</v>
      </c>
      <c r="K899" s="1">
        <f t="shared" si="353"/>
        <v>5</v>
      </c>
      <c r="L899" s="2">
        <f t="shared" si="354"/>
        <v>1.0004995800000001</v>
      </c>
      <c r="M899" s="10">
        <f t="shared" si="373"/>
        <v>1.0044992500000001</v>
      </c>
      <c r="N899" s="10">
        <f t="shared" si="369"/>
        <v>1.1515022048346735</v>
      </c>
      <c r="O899" s="2">
        <f t="shared" si="372"/>
        <v>1.15207747</v>
      </c>
      <c r="P899" s="2">
        <f t="shared" si="355"/>
        <v>293489.40818534</v>
      </c>
      <c r="Q899" s="9">
        <f t="shared" si="349"/>
        <v>0</v>
      </c>
      <c r="R899" s="4">
        <f t="shared" si="356"/>
        <v>0</v>
      </c>
      <c r="S899" s="59">
        <f t="shared" si="357"/>
        <v>0</v>
      </c>
      <c r="T899" s="8">
        <f t="shared" si="366"/>
        <v>6.8500000000000005E-2</v>
      </c>
      <c r="U899" s="9">
        <f t="shared" si="367"/>
        <v>109</v>
      </c>
      <c r="V899" s="9">
        <v>252</v>
      </c>
      <c r="W899" s="10">
        <f t="shared" si="358"/>
        <v>1.0290728600000001</v>
      </c>
      <c r="X899" s="2">
        <f t="shared" si="359"/>
        <v>8532.5764756499993</v>
      </c>
      <c r="Y899" s="2">
        <v>0</v>
      </c>
      <c r="Z899" s="3">
        <f t="shared" si="370"/>
        <v>0</v>
      </c>
      <c r="AA899" s="1" t="str">
        <f t="shared" si="371"/>
        <v>A+J=</v>
      </c>
      <c r="AB899" s="7">
        <f t="shared" si="368"/>
        <v>41200</v>
      </c>
      <c r="AC899" s="5"/>
      <c r="AD899" s="1"/>
      <c r="AE899" s="7"/>
      <c r="AF899" s="1"/>
      <c r="AG899" s="1"/>
      <c r="AH899" s="1"/>
      <c r="AI899" s="1"/>
      <c r="AJ899" s="4"/>
      <c r="AK899" s="1"/>
      <c r="AL899" s="1"/>
      <c r="AM899" s="1"/>
      <c r="AN899" s="1"/>
      <c r="AO899" s="1"/>
    </row>
    <row r="900" spans="1:41" x14ac:dyDescent="0.2">
      <c r="A900" s="118">
        <f t="shared" si="360"/>
        <v>40996</v>
      </c>
      <c r="B900" s="2">
        <f t="shared" si="350"/>
        <v>302131.58186563</v>
      </c>
      <c r="C900" s="2">
        <f t="shared" si="361"/>
        <v>254747.97991262001</v>
      </c>
      <c r="D900" s="50">
        <f t="shared" si="362"/>
        <v>3438.19</v>
      </c>
      <c r="E900" s="3">
        <f>IF(K900=1,VLOOKUP(A899,[1]Plan1!$AQ$43:$AS$500,3),E899)</f>
        <v>3445.41</v>
      </c>
      <c r="F900" s="7">
        <f t="shared" si="363"/>
        <v>40989</v>
      </c>
      <c r="G900" s="8">
        <f t="shared" si="351"/>
        <v>2.0999421207088531E-3</v>
      </c>
      <c r="H900" s="7">
        <f t="shared" si="364"/>
        <v>41018</v>
      </c>
      <c r="I900" s="7">
        <f t="shared" si="352"/>
        <v>41018</v>
      </c>
      <c r="J900" s="1">
        <f t="shared" si="365"/>
        <v>21</v>
      </c>
      <c r="K900" s="1">
        <f t="shared" si="353"/>
        <v>6</v>
      </c>
      <c r="L900" s="2">
        <f t="shared" si="354"/>
        <v>1.0005995299999999</v>
      </c>
      <c r="M900" s="10">
        <f t="shared" si="373"/>
        <v>1.0044992500000001</v>
      </c>
      <c r="N900" s="10">
        <f t="shared" si="369"/>
        <v>1.1515022048346735</v>
      </c>
      <c r="O900" s="2">
        <f t="shared" si="372"/>
        <v>1.15219256</v>
      </c>
      <c r="P900" s="2">
        <f t="shared" si="355"/>
        <v>293518.72713035002</v>
      </c>
      <c r="Q900" s="9">
        <f t="shared" si="349"/>
        <v>0</v>
      </c>
      <c r="R900" s="4">
        <f t="shared" si="356"/>
        <v>0</v>
      </c>
      <c r="S900" s="59">
        <f t="shared" si="357"/>
        <v>0</v>
      </c>
      <c r="T900" s="8">
        <f t="shared" si="366"/>
        <v>6.8500000000000005E-2</v>
      </c>
      <c r="U900" s="9">
        <f t="shared" si="367"/>
        <v>110</v>
      </c>
      <c r="V900" s="9">
        <v>252</v>
      </c>
      <c r="W900" s="10">
        <f t="shared" si="358"/>
        <v>1.0293434589999999</v>
      </c>
      <c r="X900" s="2">
        <f t="shared" si="359"/>
        <v>8612.8547352799997</v>
      </c>
      <c r="Y900" s="2">
        <v>0</v>
      </c>
      <c r="Z900" s="3">
        <f t="shared" si="370"/>
        <v>0</v>
      </c>
      <c r="AA900" s="1" t="str">
        <f t="shared" si="371"/>
        <v>A+J=</v>
      </c>
      <c r="AB900" s="7">
        <f t="shared" si="368"/>
        <v>41200</v>
      </c>
      <c r="AC900" s="5"/>
      <c r="AD900" s="1"/>
      <c r="AE900" s="7"/>
      <c r="AF900" s="1"/>
      <c r="AG900" s="1"/>
      <c r="AH900" s="1"/>
      <c r="AI900" s="1"/>
      <c r="AJ900" s="4"/>
      <c r="AK900" s="1"/>
      <c r="AL900" s="1"/>
      <c r="AM900" s="1"/>
      <c r="AN900" s="1"/>
      <c r="AO900" s="1"/>
    </row>
    <row r="901" spans="1:41" x14ac:dyDescent="0.2">
      <c r="A901" s="118">
        <f t="shared" si="360"/>
        <v>40997</v>
      </c>
      <c r="B901" s="2">
        <f t="shared" si="350"/>
        <v>302241.21840244002</v>
      </c>
      <c r="C901" s="2">
        <f t="shared" si="361"/>
        <v>254747.97991262001</v>
      </c>
      <c r="D901" s="50">
        <f t="shared" si="362"/>
        <v>3438.19</v>
      </c>
      <c r="E901" s="3">
        <f>IF(K901=1,VLOOKUP(A900,[1]Plan1!$AQ$43:$AS$500,3),E900)</f>
        <v>3445.41</v>
      </c>
      <c r="F901" s="7">
        <f t="shared" si="363"/>
        <v>40989</v>
      </c>
      <c r="G901" s="8">
        <f t="shared" si="351"/>
        <v>2.0999421207088531E-3</v>
      </c>
      <c r="H901" s="7">
        <f t="shared" si="364"/>
        <v>41018</v>
      </c>
      <c r="I901" s="7">
        <f t="shared" si="352"/>
        <v>41018</v>
      </c>
      <c r="J901" s="1">
        <f t="shared" si="365"/>
        <v>21</v>
      </c>
      <c r="K901" s="1">
        <f t="shared" si="353"/>
        <v>7</v>
      </c>
      <c r="L901" s="2">
        <f t="shared" si="354"/>
        <v>1.0006994899999999</v>
      </c>
      <c r="M901" s="10">
        <f t="shared" si="373"/>
        <v>1.0044992500000001</v>
      </c>
      <c r="N901" s="10">
        <f t="shared" si="369"/>
        <v>1.1515022048346735</v>
      </c>
      <c r="O901" s="2">
        <f t="shared" si="372"/>
        <v>1.15230766</v>
      </c>
      <c r="P901" s="2">
        <f t="shared" si="355"/>
        <v>293548.04862283001</v>
      </c>
      <c r="Q901" s="9">
        <f t="shared" si="349"/>
        <v>0</v>
      </c>
      <c r="R901" s="4">
        <f t="shared" si="356"/>
        <v>0</v>
      </c>
      <c r="S901" s="59">
        <f t="shared" si="357"/>
        <v>0</v>
      </c>
      <c r="T901" s="8">
        <f t="shared" si="366"/>
        <v>6.8500000000000005E-2</v>
      </c>
      <c r="U901" s="9">
        <f t="shared" si="367"/>
        <v>111</v>
      </c>
      <c r="V901" s="9">
        <v>252</v>
      </c>
      <c r="W901" s="10">
        <f t="shared" si="358"/>
        <v>1.029614129</v>
      </c>
      <c r="X901" s="2">
        <f t="shared" si="359"/>
        <v>8693.1697796099998</v>
      </c>
      <c r="Y901" s="2">
        <v>0</v>
      </c>
      <c r="Z901" s="3">
        <f t="shared" si="370"/>
        <v>0</v>
      </c>
      <c r="AA901" s="1" t="str">
        <f t="shared" si="371"/>
        <v>A+J=</v>
      </c>
      <c r="AB901" s="7">
        <f t="shared" si="368"/>
        <v>41200</v>
      </c>
      <c r="AC901" s="5"/>
      <c r="AD901" s="1"/>
      <c r="AE901" s="7"/>
      <c r="AF901" s="1"/>
      <c r="AG901" s="1"/>
      <c r="AH901" s="1"/>
      <c r="AI901" s="1"/>
      <c r="AJ901" s="4"/>
      <c r="AK901" s="1"/>
      <c r="AL901" s="1"/>
      <c r="AM901" s="1"/>
      <c r="AN901" s="1"/>
      <c r="AO901" s="1"/>
    </row>
    <row r="902" spans="1:41" x14ac:dyDescent="0.2">
      <c r="A902" s="118">
        <f t="shared" si="360"/>
        <v>40998</v>
      </c>
      <c r="B902" s="2">
        <f t="shared" si="350"/>
        <v>302350.89457334002</v>
      </c>
      <c r="C902" s="2">
        <f t="shared" si="361"/>
        <v>254747.97991262001</v>
      </c>
      <c r="D902" s="50">
        <f t="shared" si="362"/>
        <v>3438.19</v>
      </c>
      <c r="E902" s="3">
        <f>IF(K902=1,VLOOKUP(A901,[1]Plan1!$AQ$43:$AS$500,3),E901)</f>
        <v>3445.41</v>
      </c>
      <c r="F902" s="7">
        <f t="shared" si="363"/>
        <v>40989</v>
      </c>
      <c r="G902" s="8">
        <f t="shared" si="351"/>
        <v>2.0999421207088531E-3</v>
      </c>
      <c r="H902" s="7">
        <f t="shared" si="364"/>
        <v>41018</v>
      </c>
      <c r="I902" s="7">
        <f t="shared" si="352"/>
        <v>41018</v>
      </c>
      <c r="J902" s="1">
        <f t="shared" si="365"/>
        <v>21</v>
      </c>
      <c r="K902" s="1">
        <f t="shared" si="353"/>
        <v>8</v>
      </c>
      <c r="L902" s="2">
        <f t="shared" si="354"/>
        <v>1.0007994499999999</v>
      </c>
      <c r="M902" s="10">
        <f t="shared" si="373"/>
        <v>1.0044992500000001</v>
      </c>
      <c r="N902" s="10">
        <f t="shared" si="369"/>
        <v>1.1515022048346735</v>
      </c>
      <c r="O902" s="2">
        <f t="shared" si="372"/>
        <v>1.15242277</v>
      </c>
      <c r="P902" s="2">
        <f t="shared" si="355"/>
        <v>293577.37266280001</v>
      </c>
      <c r="Q902" s="9">
        <f t="shared" si="349"/>
        <v>0</v>
      </c>
      <c r="R902" s="4">
        <f t="shared" si="356"/>
        <v>0</v>
      </c>
      <c r="S902" s="59">
        <f t="shared" si="357"/>
        <v>0</v>
      </c>
      <c r="T902" s="8">
        <f t="shared" si="366"/>
        <v>6.8500000000000005E-2</v>
      </c>
      <c r="U902" s="9">
        <f t="shared" si="367"/>
        <v>112</v>
      </c>
      <c r="V902" s="9">
        <v>252</v>
      </c>
      <c r="W902" s="10">
        <f t="shared" si="358"/>
        <v>1.0298848709999999</v>
      </c>
      <c r="X902" s="2">
        <f t="shared" si="359"/>
        <v>8773.5219105399992</v>
      </c>
      <c r="Y902" s="2">
        <v>0</v>
      </c>
      <c r="Z902" s="3">
        <f t="shared" si="370"/>
        <v>0</v>
      </c>
      <c r="AA902" s="1" t="str">
        <f t="shared" si="371"/>
        <v>A+J=</v>
      </c>
      <c r="AB902" s="7">
        <f t="shared" si="368"/>
        <v>41200</v>
      </c>
      <c r="AC902" s="5"/>
      <c r="AD902" s="1"/>
      <c r="AE902" s="7"/>
      <c r="AF902" s="1"/>
      <c r="AG902" s="1"/>
      <c r="AH902" s="1"/>
      <c r="AI902" s="1"/>
      <c r="AJ902" s="4"/>
      <c r="AK902" s="1"/>
      <c r="AL902" s="1"/>
      <c r="AM902" s="1"/>
      <c r="AN902" s="1"/>
      <c r="AO902" s="1"/>
    </row>
    <row r="903" spans="1:41" x14ac:dyDescent="0.2">
      <c r="A903" s="118">
        <f t="shared" si="360"/>
        <v>40999</v>
      </c>
      <c r="B903" s="2">
        <f t="shared" si="350"/>
        <v>302460.61271741998</v>
      </c>
      <c r="C903" s="2">
        <f t="shared" si="361"/>
        <v>254747.97991262001</v>
      </c>
      <c r="D903" s="50">
        <f t="shared" si="362"/>
        <v>3438.19</v>
      </c>
      <c r="E903" s="3">
        <f>IF(K903=1,VLOOKUP(A902,[1]Plan1!$AQ$43:$AS$500,3),E902)</f>
        <v>3445.41</v>
      </c>
      <c r="F903" s="7">
        <f t="shared" si="363"/>
        <v>40989</v>
      </c>
      <c r="G903" s="8">
        <f t="shared" si="351"/>
        <v>2.0999421207088531E-3</v>
      </c>
      <c r="H903" s="7">
        <f t="shared" si="364"/>
        <v>41018</v>
      </c>
      <c r="I903" s="7">
        <f t="shared" si="352"/>
        <v>41018</v>
      </c>
      <c r="J903" s="1">
        <f t="shared" si="365"/>
        <v>21</v>
      </c>
      <c r="K903" s="1">
        <f t="shared" si="353"/>
        <v>9</v>
      </c>
      <c r="L903" s="2">
        <f t="shared" si="354"/>
        <v>1.00089943</v>
      </c>
      <c r="M903" s="10">
        <f t="shared" si="373"/>
        <v>1.0044992500000001</v>
      </c>
      <c r="N903" s="10">
        <f t="shared" si="369"/>
        <v>1.1515022048346735</v>
      </c>
      <c r="O903" s="2">
        <f t="shared" si="372"/>
        <v>1.1525379</v>
      </c>
      <c r="P903" s="2">
        <f t="shared" si="355"/>
        <v>293606.70179773</v>
      </c>
      <c r="Q903" s="9">
        <f t="shared" si="349"/>
        <v>0</v>
      </c>
      <c r="R903" s="4">
        <f t="shared" si="356"/>
        <v>0</v>
      </c>
      <c r="S903" s="59">
        <f t="shared" si="357"/>
        <v>0</v>
      </c>
      <c r="T903" s="8">
        <f t="shared" si="366"/>
        <v>6.8500000000000005E-2</v>
      </c>
      <c r="U903" s="9">
        <f t="shared" si="367"/>
        <v>113</v>
      </c>
      <c r="V903" s="9">
        <v>252</v>
      </c>
      <c r="W903" s="10">
        <f t="shared" si="358"/>
        <v>1.0301556839999999</v>
      </c>
      <c r="X903" s="2">
        <f t="shared" si="359"/>
        <v>8853.9109196900008</v>
      </c>
      <c r="Y903" s="2">
        <v>0</v>
      </c>
      <c r="Z903" s="3">
        <f t="shared" si="370"/>
        <v>0</v>
      </c>
      <c r="AA903" s="1" t="str">
        <f t="shared" si="371"/>
        <v>A+J=</v>
      </c>
      <c r="AB903" s="7">
        <f t="shared" si="368"/>
        <v>41200</v>
      </c>
      <c r="AC903" s="5"/>
      <c r="AD903" s="1"/>
      <c r="AE903" s="7"/>
      <c r="AF903" s="1"/>
      <c r="AG903" s="1"/>
      <c r="AH903" s="1"/>
      <c r="AI903" s="1"/>
      <c r="AJ903" s="4"/>
      <c r="AK903" s="1"/>
      <c r="AL903" s="1"/>
      <c r="AM903" s="1"/>
      <c r="AN903" s="1"/>
      <c r="AO903" s="1"/>
    </row>
    <row r="904" spans="1:41" x14ac:dyDescent="0.2">
      <c r="A904" s="118">
        <f t="shared" si="360"/>
        <v>41000</v>
      </c>
      <c r="B904" s="2">
        <f t="shared" si="350"/>
        <v>302460.61271741998</v>
      </c>
      <c r="C904" s="2">
        <f t="shared" si="361"/>
        <v>254747.97991262001</v>
      </c>
      <c r="D904" s="50">
        <f t="shared" si="362"/>
        <v>3438.19</v>
      </c>
      <c r="E904" s="3">
        <f>IF(K904=1,VLOOKUP(A903,[1]Plan1!$AQ$43:$AS$500,3),E903)</f>
        <v>3445.41</v>
      </c>
      <c r="F904" s="7">
        <f t="shared" si="363"/>
        <v>40989</v>
      </c>
      <c r="G904" s="8">
        <f t="shared" si="351"/>
        <v>2.0999421207088531E-3</v>
      </c>
      <c r="H904" s="7">
        <f t="shared" si="364"/>
        <v>41018</v>
      </c>
      <c r="I904" s="7">
        <f t="shared" si="352"/>
        <v>41018</v>
      </c>
      <c r="J904" s="1">
        <f t="shared" si="365"/>
        <v>21</v>
      </c>
      <c r="K904" s="1">
        <f t="shared" si="353"/>
        <v>9</v>
      </c>
      <c r="L904" s="2">
        <f t="shared" si="354"/>
        <v>1.00089943</v>
      </c>
      <c r="M904" s="10">
        <f t="shared" si="373"/>
        <v>1.0044992500000001</v>
      </c>
      <c r="N904" s="10">
        <f t="shared" si="369"/>
        <v>1.1515022048346735</v>
      </c>
      <c r="O904" s="2">
        <f t="shared" si="372"/>
        <v>1.1525379</v>
      </c>
      <c r="P904" s="2">
        <f t="shared" si="355"/>
        <v>293606.70179773</v>
      </c>
      <c r="Q904" s="9">
        <f t="shared" si="349"/>
        <v>0</v>
      </c>
      <c r="R904" s="4">
        <f t="shared" si="356"/>
        <v>0</v>
      </c>
      <c r="S904" s="59">
        <f t="shared" si="357"/>
        <v>0</v>
      </c>
      <c r="T904" s="8">
        <f t="shared" si="366"/>
        <v>6.8500000000000005E-2</v>
      </c>
      <c r="U904" s="9">
        <f t="shared" si="367"/>
        <v>113</v>
      </c>
      <c r="V904" s="9">
        <v>252</v>
      </c>
      <c r="W904" s="10">
        <f t="shared" si="358"/>
        <v>1.0301556839999999</v>
      </c>
      <c r="X904" s="2">
        <f t="shared" si="359"/>
        <v>8853.9109196900008</v>
      </c>
      <c r="Y904" s="2">
        <v>0</v>
      </c>
      <c r="Z904" s="3">
        <f t="shared" si="370"/>
        <v>0</v>
      </c>
      <c r="AA904" s="1" t="str">
        <f t="shared" si="371"/>
        <v>A+J=</v>
      </c>
      <c r="AB904" s="7">
        <f t="shared" si="368"/>
        <v>41200</v>
      </c>
      <c r="AC904" s="5"/>
      <c r="AD904" s="1"/>
      <c r="AE904" s="7"/>
      <c r="AF904" s="1"/>
      <c r="AG904" s="1"/>
      <c r="AH904" s="1"/>
      <c r="AI904" s="1"/>
      <c r="AJ904" s="4"/>
      <c r="AK904" s="1"/>
      <c r="AL904" s="1"/>
      <c r="AM904" s="1"/>
      <c r="AN904" s="1"/>
      <c r="AO904" s="1"/>
    </row>
    <row r="905" spans="1:41" x14ac:dyDescent="0.2">
      <c r="A905" s="118">
        <f t="shared" si="360"/>
        <v>41001</v>
      </c>
      <c r="B905" s="2">
        <f t="shared" si="350"/>
        <v>302460.61271741998</v>
      </c>
      <c r="C905" s="2">
        <f t="shared" si="361"/>
        <v>254747.97991262001</v>
      </c>
      <c r="D905" s="50">
        <f t="shared" si="362"/>
        <v>3438.19</v>
      </c>
      <c r="E905" s="3">
        <f>IF(K905=1,VLOOKUP(A904,[1]Plan1!$AQ$43:$AS$500,3),E904)</f>
        <v>3445.41</v>
      </c>
      <c r="F905" s="7">
        <f t="shared" si="363"/>
        <v>40989</v>
      </c>
      <c r="G905" s="8">
        <f t="shared" si="351"/>
        <v>2.0999421207088531E-3</v>
      </c>
      <c r="H905" s="7">
        <f t="shared" si="364"/>
        <v>41018</v>
      </c>
      <c r="I905" s="7">
        <f t="shared" si="352"/>
        <v>41018</v>
      </c>
      <c r="J905" s="1">
        <f t="shared" si="365"/>
        <v>21</v>
      </c>
      <c r="K905" s="1">
        <f t="shared" si="353"/>
        <v>9</v>
      </c>
      <c r="L905" s="2">
        <f t="shared" si="354"/>
        <v>1.00089943</v>
      </c>
      <c r="M905" s="10">
        <f t="shared" si="373"/>
        <v>1.0044992500000001</v>
      </c>
      <c r="N905" s="10">
        <f t="shared" si="369"/>
        <v>1.1515022048346735</v>
      </c>
      <c r="O905" s="2">
        <f t="shared" si="372"/>
        <v>1.1525379</v>
      </c>
      <c r="P905" s="2">
        <f t="shared" si="355"/>
        <v>293606.70179773</v>
      </c>
      <c r="Q905" s="9">
        <f t="shared" ref="Q905:Q968" si="374">IF(VLOOKUP(A905,AE$10:AL$48,8)=VLOOKUP(A904,AE$10:AL$48,8),0,VLOOKUP(A905,AE$10:AL$48,8))</f>
        <v>0</v>
      </c>
      <c r="R905" s="4">
        <f t="shared" si="356"/>
        <v>0</v>
      </c>
      <c r="S905" s="59">
        <f t="shared" si="357"/>
        <v>0</v>
      </c>
      <c r="T905" s="8">
        <f t="shared" si="366"/>
        <v>6.8500000000000005E-2</v>
      </c>
      <c r="U905" s="9">
        <f t="shared" si="367"/>
        <v>113</v>
      </c>
      <c r="V905" s="9">
        <v>252</v>
      </c>
      <c r="W905" s="10">
        <f t="shared" si="358"/>
        <v>1.0301556839999999</v>
      </c>
      <c r="X905" s="2">
        <f t="shared" si="359"/>
        <v>8853.9109196900008</v>
      </c>
      <c r="Y905" s="2">
        <v>0</v>
      </c>
      <c r="Z905" s="3">
        <f t="shared" si="370"/>
        <v>0</v>
      </c>
      <c r="AA905" s="1" t="str">
        <f t="shared" si="371"/>
        <v>A+J=</v>
      </c>
      <c r="AB905" s="7">
        <f t="shared" si="368"/>
        <v>41200</v>
      </c>
      <c r="AC905" s="5"/>
      <c r="AD905" s="1"/>
      <c r="AE905" s="7"/>
      <c r="AF905" s="1"/>
      <c r="AG905" s="1"/>
      <c r="AH905" s="1"/>
      <c r="AI905" s="1"/>
      <c r="AJ905" s="4"/>
      <c r="AK905" s="1"/>
      <c r="AL905" s="1"/>
      <c r="AM905" s="1"/>
      <c r="AN905" s="1"/>
      <c r="AO905" s="1"/>
    </row>
    <row r="906" spans="1:41" x14ac:dyDescent="0.2">
      <c r="A906" s="118">
        <f t="shared" si="360"/>
        <v>41002</v>
      </c>
      <c r="B906" s="2">
        <f t="shared" ref="B906:B969" si="375">(P906+X906)</f>
        <v>302570.36759508</v>
      </c>
      <c r="C906" s="2">
        <f t="shared" si="361"/>
        <v>254747.97991262001</v>
      </c>
      <c r="D906" s="50">
        <f t="shared" si="362"/>
        <v>3438.19</v>
      </c>
      <c r="E906" s="3">
        <f>IF(K906=1,VLOOKUP(A905,[1]Plan1!$AQ$43:$AS$500,3),E905)</f>
        <v>3445.41</v>
      </c>
      <c r="F906" s="7">
        <f t="shared" si="363"/>
        <v>40989</v>
      </c>
      <c r="G906" s="8">
        <f t="shared" ref="G906:G969" si="376">(E906/D906)-1</f>
        <v>2.0999421207088531E-3</v>
      </c>
      <c r="H906" s="7">
        <f t="shared" si="364"/>
        <v>41018</v>
      </c>
      <c r="I906" s="7">
        <f t="shared" ref="I906:I969" si="377">IF(A906&gt;I905,H906,I905)</f>
        <v>41018</v>
      </c>
      <c r="J906" s="1">
        <f t="shared" si="365"/>
        <v>21</v>
      </c>
      <c r="K906" s="1">
        <f t="shared" ref="K906:K969" si="378">(J906-(NETWORKDAYS(A906,I906,AE$53:AE$223)-1))</f>
        <v>10</v>
      </c>
      <c r="L906" s="2">
        <f t="shared" ref="L906:L969" si="379">TRUNC((E906/D906)^TRUNC((K906/J906),9),8)</f>
        <v>1.0009994200000001</v>
      </c>
      <c r="M906" s="10">
        <f t="shared" si="373"/>
        <v>1.0044992500000001</v>
      </c>
      <c r="N906" s="10">
        <f t="shared" si="369"/>
        <v>1.1515022048346735</v>
      </c>
      <c r="O906" s="2">
        <f t="shared" si="372"/>
        <v>1.15265303</v>
      </c>
      <c r="P906" s="2">
        <f t="shared" ref="P906:P969" si="380">TRUNC(C906*O906,8)</f>
        <v>293636.03093265998</v>
      </c>
      <c r="Q906" s="9">
        <f t="shared" si="374"/>
        <v>0</v>
      </c>
      <c r="R906" s="4">
        <f t="shared" ref="R906:R969" si="381">IF(Q906&gt;0,VLOOKUP($A906,$AE$10:$AJ$21,6),0)</f>
        <v>0</v>
      </c>
      <c r="S906" s="59">
        <f t="shared" ref="S906:S969" si="382">IF(R906&gt;0,TRUNC(R906*P906,8),0)</f>
        <v>0</v>
      </c>
      <c r="T906" s="8">
        <f t="shared" si="366"/>
        <v>6.8500000000000005E-2</v>
      </c>
      <c r="U906" s="9">
        <f t="shared" si="367"/>
        <v>114</v>
      </c>
      <c r="V906" s="9">
        <v>252</v>
      </c>
      <c r="W906" s="10">
        <f t="shared" ref="W906:W969" si="383">ROUND((1+T906)^TRUNC((U906/V906),9),9)</f>
        <v>1.030426568</v>
      </c>
      <c r="X906" s="2">
        <f t="shared" ref="X906:X969" si="384">TRUNC((P906*(W906-1)),8)</f>
        <v>8934.3366624200007</v>
      </c>
      <c r="Y906" s="2">
        <v>0</v>
      </c>
      <c r="Z906" s="3">
        <f t="shared" si="370"/>
        <v>0</v>
      </c>
      <c r="AA906" s="1" t="str">
        <f t="shared" si="371"/>
        <v>A+J=</v>
      </c>
      <c r="AB906" s="7">
        <f t="shared" si="368"/>
        <v>41200</v>
      </c>
      <c r="AC906" s="5"/>
      <c r="AD906" s="1"/>
      <c r="AE906" s="7"/>
      <c r="AF906" s="1"/>
      <c r="AG906" s="1"/>
      <c r="AH906" s="1"/>
      <c r="AI906" s="1"/>
      <c r="AJ906" s="4"/>
      <c r="AK906" s="1"/>
      <c r="AL906" s="1"/>
      <c r="AM906" s="1"/>
      <c r="AN906" s="1"/>
      <c r="AO906" s="1"/>
    </row>
    <row r="907" spans="1:41" x14ac:dyDescent="0.2">
      <c r="A907" s="118">
        <f t="shared" ref="A907:A970" si="385">(A906+1)</f>
        <v>41003</v>
      </c>
      <c r="B907" s="2">
        <f t="shared" si="375"/>
        <v>302680.16446391999</v>
      </c>
      <c r="C907" s="2">
        <f t="shared" ref="C907:C970" si="386">TRUNC(IF(Q906&gt;0,VLOOKUP(A906,$AE$11:$AF$21,2),C906),8)</f>
        <v>254747.97991262001</v>
      </c>
      <c r="D907" s="50">
        <f t="shared" ref="D907:D970" si="387">IF(E907=E906,D906,E906)</f>
        <v>3438.19</v>
      </c>
      <c r="E907" s="3">
        <f>IF(K907=1,VLOOKUP(A906,[1]Plan1!$AQ$43:$AS$500,3),E906)</f>
        <v>3445.41</v>
      </c>
      <c r="F907" s="7">
        <f t="shared" ref="F907:F970" si="388">IF(D907=D906,F906,A907)</f>
        <v>40989</v>
      </c>
      <c r="G907" s="8">
        <f t="shared" si="376"/>
        <v>2.0999421207088531E-3</v>
      </c>
      <c r="H907" s="7">
        <f t="shared" ref="H907:H970" si="389">IF(DAY(A907)=15,VLOOKUP(A907,AI$53:AN$175,4),H906)</f>
        <v>41018</v>
      </c>
      <c r="I907" s="7">
        <f t="shared" si="377"/>
        <v>41018</v>
      </c>
      <c r="J907" s="1">
        <f t="shared" ref="J907:J970" si="390">IF(I907=I906,J906,NETWORKDAYS(I906,I907,$AE$53:$AE$223)-1)</f>
        <v>21</v>
      </c>
      <c r="K907" s="1">
        <f t="shared" si="378"/>
        <v>11</v>
      </c>
      <c r="L907" s="2">
        <f t="shared" si="379"/>
        <v>1.0010994200000001</v>
      </c>
      <c r="M907" s="10">
        <f t="shared" si="373"/>
        <v>1.0044992500000001</v>
      </c>
      <c r="N907" s="10">
        <f t="shared" si="369"/>
        <v>1.1515022048346735</v>
      </c>
      <c r="O907" s="2">
        <f t="shared" si="372"/>
        <v>1.15276818</v>
      </c>
      <c r="P907" s="2">
        <f t="shared" si="380"/>
        <v>293665.36516253999</v>
      </c>
      <c r="Q907" s="9">
        <f t="shared" si="374"/>
        <v>0</v>
      </c>
      <c r="R907" s="4">
        <f t="shared" si="381"/>
        <v>0</v>
      </c>
      <c r="S907" s="59">
        <f t="shared" si="382"/>
        <v>0</v>
      </c>
      <c r="T907" s="8">
        <f t="shared" ref="T907:T970" si="391">(T906)</f>
        <v>6.8500000000000005E-2</v>
      </c>
      <c r="U907" s="9">
        <f t="shared" ref="U907:U970" si="392">IF(Q906&gt;0,1,IF(K907=K906,U906,U906+1))</f>
        <v>115</v>
      </c>
      <c r="V907" s="9">
        <v>252</v>
      </c>
      <c r="W907" s="10">
        <f t="shared" si="383"/>
        <v>1.0306975229999999</v>
      </c>
      <c r="X907" s="2">
        <f t="shared" si="384"/>
        <v>9014.7993013800005</v>
      </c>
      <c r="Y907" s="2">
        <v>0</v>
      </c>
      <c r="Z907" s="3">
        <f t="shared" si="370"/>
        <v>0</v>
      </c>
      <c r="AA907" s="1" t="str">
        <f t="shared" si="371"/>
        <v>A+J=</v>
      </c>
      <c r="AB907" s="7">
        <f t="shared" ref="AB907:AB970" si="393">IF(Q906&gt;0,VLOOKUP(A906,$AE$10:$AM$48,9),AB906)</f>
        <v>41200</v>
      </c>
      <c r="AC907" s="5"/>
      <c r="AD907" s="1"/>
      <c r="AE907" s="7"/>
      <c r="AF907" s="1"/>
      <c r="AG907" s="1"/>
      <c r="AH907" s="1"/>
      <c r="AI907" s="1"/>
      <c r="AJ907" s="4"/>
      <c r="AK907" s="1"/>
      <c r="AL907" s="1"/>
      <c r="AM907" s="1"/>
      <c r="AN907" s="1"/>
      <c r="AO907" s="1"/>
    </row>
    <row r="908" spans="1:41" x14ac:dyDescent="0.2">
      <c r="A908" s="118">
        <f t="shared" si="385"/>
        <v>41004</v>
      </c>
      <c r="B908" s="2">
        <f t="shared" si="375"/>
        <v>302789.9980816</v>
      </c>
      <c r="C908" s="2">
        <f t="shared" si="386"/>
        <v>254747.97991262001</v>
      </c>
      <c r="D908" s="50">
        <f t="shared" si="387"/>
        <v>3438.19</v>
      </c>
      <c r="E908" s="3">
        <f>IF(K908=1,VLOOKUP(A907,[1]Plan1!$AQ$43:$AS$500,3),E907)</f>
        <v>3445.41</v>
      </c>
      <c r="F908" s="7">
        <f t="shared" si="388"/>
        <v>40989</v>
      </c>
      <c r="G908" s="8">
        <f t="shared" si="376"/>
        <v>2.0999421207088531E-3</v>
      </c>
      <c r="H908" s="7">
        <f t="shared" si="389"/>
        <v>41018</v>
      </c>
      <c r="I908" s="7">
        <f t="shared" si="377"/>
        <v>41018</v>
      </c>
      <c r="J908" s="1">
        <f t="shared" si="390"/>
        <v>21</v>
      </c>
      <c r="K908" s="1">
        <f t="shared" si="378"/>
        <v>12</v>
      </c>
      <c r="L908" s="2">
        <f t="shared" si="379"/>
        <v>1.0011994200000001</v>
      </c>
      <c r="M908" s="10">
        <f t="shared" si="373"/>
        <v>1.0044992500000001</v>
      </c>
      <c r="N908" s="10">
        <f t="shared" si="369"/>
        <v>1.1515022048346735</v>
      </c>
      <c r="O908" s="2">
        <f t="shared" si="372"/>
        <v>1.1528833300000001</v>
      </c>
      <c r="P908" s="2">
        <f t="shared" si="380"/>
        <v>293694.69939243002</v>
      </c>
      <c r="Q908" s="9">
        <f t="shared" si="374"/>
        <v>0</v>
      </c>
      <c r="R908" s="4">
        <f t="shared" si="381"/>
        <v>0</v>
      </c>
      <c r="S908" s="59">
        <f t="shared" si="382"/>
        <v>0</v>
      </c>
      <c r="T908" s="8">
        <f t="shared" si="391"/>
        <v>6.8500000000000005E-2</v>
      </c>
      <c r="U908" s="9">
        <f t="shared" si="392"/>
        <v>116</v>
      </c>
      <c r="V908" s="9">
        <v>252</v>
      </c>
      <c r="W908" s="10">
        <f t="shared" si="383"/>
        <v>1.030968549</v>
      </c>
      <c r="X908" s="2">
        <f t="shared" si="384"/>
        <v>9095.2986891700002</v>
      </c>
      <c r="Y908" s="2">
        <v>0</v>
      </c>
      <c r="Z908" s="3">
        <f t="shared" si="370"/>
        <v>0</v>
      </c>
      <c r="AA908" s="1" t="str">
        <f t="shared" si="371"/>
        <v>A+J=</v>
      </c>
      <c r="AB908" s="7">
        <f t="shared" si="393"/>
        <v>41200</v>
      </c>
      <c r="AC908" s="5"/>
      <c r="AD908" s="1"/>
      <c r="AE908" s="7"/>
      <c r="AF908" s="1"/>
      <c r="AG908" s="1"/>
      <c r="AH908" s="1"/>
      <c r="AI908" s="1"/>
      <c r="AJ908" s="4"/>
      <c r="AK908" s="1"/>
      <c r="AL908" s="1"/>
      <c r="AM908" s="1"/>
      <c r="AN908" s="1"/>
      <c r="AO908" s="1"/>
    </row>
    <row r="909" spans="1:41" x14ac:dyDescent="0.2">
      <c r="A909" s="118">
        <f t="shared" si="385"/>
        <v>41005</v>
      </c>
      <c r="B909" s="2">
        <f t="shared" si="375"/>
        <v>302899.87662928004</v>
      </c>
      <c r="C909" s="2">
        <f t="shared" si="386"/>
        <v>254747.97991262001</v>
      </c>
      <c r="D909" s="50">
        <f t="shared" si="387"/>
        <v>3438.19</v>
      </c>
      <c r="E909" s="3">
        <f>IF(K909=1,VLOOKUP(A908,[1]Plan1!$AQ$43:$AS$500,3),E908)</f>
        <v>3445.41</v>
      </c>
      <c r="F909" s="7">
        <f t="shared" si="388"/>
        <v>40989</v>
      </c>
      <c r="G909" s="8">
        <f t="shared" si="376"/>
        <v>2.0999421207088531E-3</v>
      </c>
      <c r="H909" s="7">
        <f t="shared" si="389"/>
        <v>41018</v>
      </c>
      <c r="I909" s="7">
        <f t="shared" si="377"/>
        <v>41018</v>
      </c>
      <c r="J909" s="1">
        <f t="shared" si="390"/>
        <v>21</v>
      </c>
      <c r="K909" s="1">
        <f t="shared" si="378"/>
        <v>13</v>
      </c>
      <c r="L909" s="2">
        <f t="shared" si="379"/>
        <v>1.0012994399999999</v>
      </c>
      <c r="M909" s="10">
        <f t="shared" si="373"/>
        <v>1.0044992500000001</v>
      </c>
      <c r="N909" s="10">
        <f t="shared" si="369"/>
        <v>1.1515022048346735</v>
      </c>
      <c r="O909" s="2">
        <f t="shared" si="372"/>
        <v>1.15299851</v>
      </c>
      <c r="P909" s="2">
        <f t="shared" si="380"/>
        <v>293724.04126476002</v>
      </c>
      <c r="Q909" s="9">
        <f t="shared" si="374"/>
        <v>0</v>
      </c>
      <c r="R909" s="4">
        <f t="shared" si="381"/>
        <v>0</v>
      </c>
      <c r="S909" s="59">
        <f t="shared" si="382"/>
        <v>0</v>
      </c>
      <c r="T909" s="8">
        <f t="shared" si="391"/>
        <v>6.8500000000000005E-2</v>
      </c>
      <c r="U909" s="9">
        <f t="shared" si="392"/>
        <v>117</v>
      </c>
      <c r="V909" s="9">
        <v>252</v>
      </c>
      <c r="W909" s="10">
        <f t="shared" si="383"/>
        <v>1.031239647</v>
      </c>
      <c r="X909" s="2">
        <f t="shared" si="384"/>
        <v>9175.8353645200004</v>
      </c>
      <c r="Y909" s="2">
        <v>0</v>
      </c>
      <c r="Z909" s="3">
        <f t="shared" si="370"/>
        <v>0</v>
      </c>
      <c r="AA909" s="1" t="str">
        <f t="shared" si="371"/>
        <v>A+J=</v>
      </c>
      <c r="AB909" s="7">
        <f t="shared" si="393"/>
        <v>41200</v>
      </c>
      <c r="AC909" s="5"/>
      <c r="AD909" s="1"/>
      <c r="AE909" s="7"/>
      <c r="AF909" s="1"/>
      <c r="AG909" s="1"/>
      <c r="AH909" s="1"/>
      <c r="AI909" s="1"/>
      <c r="AJ909" s="4"/>
      <c r="AK909" s="1"/>
      <c r="AL909" s="1"/>
      <c r="AM909" s="1"/>
      <c r="AN909" s="1"/>
      <c r="AO909" s="1"/>
    </row>
    <row r="910" spans="1:41" x14ac:dyDescent="0.2">
      <c r="A910" s="118">
        <f t="shared" si="385"/>
        <v>41006</v>
      </c>
      <c r="B910" s="2">
        <f t="shared" si="375"/>
        <v>302899.87662928004</v>
      </c>
      <c r="C910" s="2">
        <f t="shared" si="386"/>
        <v>254747.97991262001</v>
      </c>
      <c r="D910" s="50">
        <f t="shared" si="387"/>
        <v>3438.19</v>
      </c>
      <c r="E910" s="3">
        <f>IF(K910=1,VLOOKUP(A909,[1]Plan1!$AQ$43:$AS$500,3),E909)</f>
        <v>3445.41</v>
      </c>
      <c r="F910" s="7">
        <f t="shared" si="388"/>
        <v>40989</v>
      </c>
      <c r="G910" s="8">
        <f t="shared" si="376"/>
        <v>2.0999421207088531E-3</v>
      </c>
      <c r="H910" s="7">
        <f t="shared" si="389"/>
        <v>41018</v>
      </c>
      <c r="I910" s="7">
        <f t="shared" si="377"/>
        <v>41018</v>
      </c>
      <c r="J910" s="1">
        <f t="shared" si="390"/>
        <v>21</v>
      </c>
      <c r="K910" s="1">
        <f t="shared" si="378"/>
        <v>13</v>
      </c>
      <c r="L910" s="2">
        <f t="shared" si="379"/>
        <v>1.0012994399999999</v>
      </c>
      <c r="M910" s="10">
        <f t="shared" si="373"/>
        <v>1.0044992500000001</v>
      </c>
      <c r="N910" s="10">
        <f t="shared" si="369"/>
        <v>1.1515022048346735</v>
      </c>
      <c r="O910" s="2">
        <f t="shared" si="372"/>
        <v>1.15299851</v>
      </c>
      <c r="P910" s="2">
        <f t="shared" si="380"/>
        <v>293724.04126476002</v>
      </c>
      <c r="Q910" s="9">
        <f t="shared" si="374"/>
        <v>0</v>
      </c>
      <c r="R910" s="4">
        <f t="shared" si="381"/>
        <v>0</v>
      </c>
      <c r="S910" s="59">
        <f t="shared" si="382"/>
        <v>0</v>
      </c>
      <c r="T910" s="8">
        <f t="shared" si="391"/>
        <v>6.8500000000000005E-2</v>
      </c>
      <c r="U910" s="9">
        <f t="shared" si="392"/>
        <v>117</v>
      </c>
      <c r="V910" s="9">
        <v>252</v>
      </c>
      <c r="W910" s="10">
        <f t="shared" si="383"/>
        <v>1.031239647</v>
      </c>
      <c r="X910" s="2">
        <f t="shared" si="384"/>
        <v>9175.8353645200004</v>
      </c>
      <c r="Y910" s="2">
        <v>0</v>
      </c>
      <c r="Z910" s="3">
        <f t="shared" si="370"/>
        <v>0</v>
      </c>
      <c r="AA910" s="1" t="str">
        <f t="shared" si="371"/>
        <v>A+J=</v>
      </c>
      <c r="AB910" s="7">
        <f t="shared" si="393"/>
        <v>41200</v>
      </c>
      <c r="AC910" s="5"/>
      <c r="AD910" s="1"/>
      <c r="AE910" s="7"/>
      <c r="AF910" s="1"/>
      <c r="AG910" s="1"/>
      <c r="AH910" s="1"/>
      <c r="AI910" s="1"/>
      <c r="AJ910" s="4"/>
      <c r="AK910" s="1"/>
      <c r="AL910" s="1"/>
      <c r="AM910" s="1"/>
      <c r="AN910" s="1"/>
      <c r="AO910" s="1"/>
    </row>
    <row r="911" spans="1:41" x14ac:dyDescent="0.2">
      <c r="A911" s="118">
        <f t="shared" si="385"/>
        <v>41007</v>
      </c>
      <c r="B911" s="2">
        <f t="shared" si="375"/>
        <v>302899.87662928004</v>
      </c>
      <c r="C911" s="2">
        <f t="shared" si="386"/>
        <v>254747.97991262001</v>
      </c>
      <c r="D911" s="50">
        <f t="shared" si="387"/>
        <v>3438.19</v>
      </c>
      <c r="E911" s="3">
        <f>IF(K911=1,VLOOKUP(A910,[1]Plan1!$AQ$43:$AS$500,3),E910)</f>
        <v>3445.41</v>
      </c>
      <c r="F911" s="7">
        <f t="shared" si="388"/>
        <v>40989</v>
      </c>
      <c r="G911" s="8">
        <f t="shared" si="376"/>
        <v>2.0999421207088531E-3</v>
      </c>
      <c r="H911" s="7">
        <f t="shared" si="389"/>
        <v>41018</v>
      </c>
      <c r="I911" s="7">
        <f t="shared" si="377"/>
        <v>41018</v>
      </c>
      <c r="J911" s="1">
        <f t="shared" si="390"/>
        <v>21</v>
      </c>
      <c r="K911" s="1">
        <f t="shared" si="378"/>
        <v>13</v>
      </c>
      <c r="L911" s="2">
        <f t="shared" si="379"/>
        <v>1.0012994399999999</v>
      </c>
      <c r="M911" s="10">
        <f t="shared" si="373"/>
        <v>1.0044992500000001</v>
      </c>
      <c r="N911" s="10">
        <f t="shared" si="369"/>
        <v>1.1515022048346735</v>
      </c>
      <c r="O911" s="2">
        <f t="shared" si="372"/>
        <v>1.15299851</v>
      </c>
      <c r="P911" s="2">
        <f t="shared" si="380"/>
        <v>293724.04126476002</v>
      </c>
      <c r="Q911" s="9">
        <f t="shared" si="374"/>
        <v>0</v>
      </c>
      <c r="R911" s="4">
        <f t="shared" si="381"/>
        <v>0</v>
      </c>
      <c r="S911" s="59">
        <f t="shared" si="382"/>
        <v>0</v>
      </c>
      <c r="T911" s="8">
        <f t="shared" si="391"/>
        <v>6.8500000000000005E-2</v>
      </c>
      <c r="U911" s="9">
        <f t="shared" si="392"/>
        <v>117</v>
      </c>
      <c r="V911" s="9">
        <v>252</v>
      </c>
      <c r="W911" s="10">
        <f t="shared" si="383"/>
        <v>1.031239647</v>
      </c>
      <c r="X911" s="2">
        <f t="shared" si="384"/>
        <v>9175.8353645200004</v>
      </c>
      <c r="Y911" s="2">
        <v>0</v>
      </c>
      <c r="Z911" s="3">
        <f t="shared" si="370"/>
        <v>0</v>
      </c>
      <c r="AA911" s="1" t="str">
        <f t="shared" si="371"/>
        <v>A+J=</v>
      </c>
      <c r="AB911" s="7">
        <f t="shared" si="393"/>
        <v>41200</v>
      </c>
      <c r="AC911" s="5"/>
      <c r="AD911" s="1"/>
      <c r="AE911" s="7"/>
      <c r="AF911" s="1"/>
      <c r="AG911" s="1"/>
      <c r="AH911" s="1"/>
      <c r="AI911" s="1"/>
      <c r="AJ911" s="4"/>
      <c r="AK911" s="1"/>
      <c r="AL911" s="1"/>
      <c r="AM911" s="1"/>
      <c r="AN911" s="1"/>
      <c r="AO911" s="1"/>
    </row>
    <row r="912" spans="1:41" x14ac:dyDescent="0.2">
      <c r="A912" s="118">
        <f t="shared" si="385"/>
        <v>41008</v>
      </c>
      <c r="B912" s="2">
        <f t="shared" si="375"/>
        <v>302899.87662928004</v>
      </c>
      <c r="C912" s="2">
        <f t="shared" si="386"/>
        <v>254747.97991262001</v>
      </c>
      <c r="D912" s="50">
        <f t="shared" si="387"/>
        <v>3438.19</v>
      </c>
      <c r="E912" s="3">
        <f>IF(K912=1,VLOOKUP(A911,[1]Plan1!$AQ$43:$AS$500,3),E911)</f>
        <v>3445.41</v>
      </c>
      <c r="F912" s="7">
        <f t="shared" si="388"/>
        <v>40989</v>
      </c>
      <c r="G912" s="8">
        <f t="shared" si="376"/>
        <v>2.0999421207088531E-3</v>
      </c>
      <c r="H912" s="7">
        <f t="shared" si="389"/>
        <v>41018</v>
      </c>
      <c r="I912" s="7">
        <f t="shared" si="377"/>
        <v>41018</v>
      </c>
      <c r="J912" s="1">
        <f t="shared" si="390"/>
        <v>21</v>
      </c>
      <c r="K912" s="1">
        <f t="shared" si="378"/>
        <v>13</v>
      </c>
      <c r="L912" s="2">
        <f t="shared" si="379"/>
        <v>1.0012994399999999</v>
      </c>
      <c r="M912" s="10">
        <f t="shared" si="373"/>
        <v>1.0044992500000001</v>
      </c>
      <c r="N912" s="10">
        <f t="shared" si="369"/>
        <v>1.1515022048346735</v>
      </c>
      <c r="O912" s="2">
        <f t="shared" si="372"/>
        <v>1.15299851</v>
      </c>
      <c r="P912" s="2">
        <f t="shared" si="380"/>
        <v>293724.04126476002</v>
      </c>
      <c r="Q912" s="9">
        <f t="shared" si="374"/>
        <v>0</v>
      </c>
      <c r="R912" s="4">
        <f t="shared" si="381"/>
        <v>0</v>
      </c>
      <c r="S912" s="59">
        <f t="shared" si="382"/>
        <v>0</v>
      </c>
      <c r="T912" s="8">
        <f t="shared" si="391"/>
        <v>6.8500000000000005E-2</v>
      </c>
      <c r="U912" s="9">
        <f t="shared" si="392"/>
        <v>117</v>
      </c>
      <c r="V912" s="9">
        <v>252</v>
      </c>
      <c r="W912" s="10">
        <f t="shared" si="383"/>
        <v>1.031239647</v>
      </c>
      <c r="X912" s="2">
        <f t="shared" si="384"/>
        <v>9175.8353645200004</v>
      </c>
      <c r="Y912" s="2">
        <v>0</v>
      </c>
      <c r="Z912" s="3">
        <f t="shared" si="370"/>
        <v>0</v>
      </c>
      <c r="AA912" s="1" t="str">
        <f t="shared" si="371"/>
        <v>A+J=</v>
      </c>
      <c r="AB912" s="7">
        <f t="shared" si="393"/>
        <v>41200</v>
      </c>
      <c r="AC912" s="5"/>
      <c r="AD912" s="1"/>
      <c r="AE912" s="7"/>
      <c r="AF912" s="1"/>
      <c r="AG912" s="1"/>
      <c r="AH912" s="1"/>
      <c r="AI912" s="1"/>
      <c r="AJ912" s="4"/>
      <c r="AK912" s="1"/>
      <c r="AL912" s="1"/>
      <c r="AM912" s="1"/>
      <c r="AN912" s="1"/>
      <c r="AO912" s="1"/>
    </row>
    <row r="913" spans="1:41" x14ac:dyDescent="0.2">
      <c r="A913" s="118">
        <f t="shared" si="385"/>
        <v>41009</v>
      </c>
      <c r="B913" s="2">
        <f t="shared" si="375"/>
        <v>303009.79194249003</v>
      </c>
      <c r="C913" s="2">
        <f t="shared" si="386"/>
        <v>254747.97991262001</v>
      </c>
      <c r="D913" s="50">
        <f t="shared" si="387"/>
        <v>3438.19</v>
      </c>
      <c r="E913" s="3">
        <f>IF(K913=1,VLOOKUP(A912,[1]Plan1!$AQ$43:$AS$500,3),E912)</f>
        <v>3445.41</v>
      </c>
      <c r="F913" s="7">
        <f t="shared" si="388"/>
        <v>40989</v>
      </c>
      <c r="G913" s="8">
        <f t="shared" si="376"/>
        <v>2.0999421207088531E-3</v>
      </c>
      <c r="H913" s="7">
        <f t="shared" si="389"/>
        <v>41018</v>
      </c>
      <c r="I913" s="7">
        <f t="shared" si="377"/>
        <v>41018</v>
      </c>
      <c r="J913" s="1">
        <f t="shared" si="390"/>
        <v>21</v>
      </c>
      <c r="K913" s="1">
        <f t="shared" si="378"/>
        <v>14</v>
      </c>
      <c r="L913" s="2">
        <f t="shared" si="379"/>
        <v>1.00139947</v>
      </c>
      <c r="M913" s="10">
        <f t="shared" si="373"/>
        <v>1.0044992500000001</v>
      </c>
      <c r="N913" s="10">
        <f t="shared" si="369"/>
        <v>1.1515022048346735</v>
      </c>
      <c r="O913" s="2">
        <f t="shared" si="372"/>
        <v>1.1531136900000001</v>
      </c>
      <c r="P913" s="2">
        <f t="shared" si="380"/>
        <v>293753.38313708</v>
      </c>
      <c r="Q913" s="9">
        <f t="shared" si="374"/>
        <v>0</v>
      </c>
      <c r="R913" s="4">
        <f t="shared" si="381"/>
        <v>0</v>
      </c>
      <c r="S913" s="59">
        <f t="shared" si="382"/>
        <v>0</v>
      </c>
      <c r="T913" s="8">
        <f t="shared" si="391"/>
        <v>6.8500000000000005E-2</v>
      </c>
      <c r="U913" s="9">
        <f t="shared" si="392"/>
        <v>118</v>
      </c>
      <c r="V913" s="9">
        <v>252</v>
      </c>
      <c r="W913" s="10">
        <f t="shared" si="383"/>
        <v>1.0315108159999999</v>
      </c>
      <c r="X913" s="2">
        <f t="shared" si="384"/>
        <v>9256.4088054099993</v>
      </c>
      <c r="Y913" s="2">
        <v>0</v>
      </c>
      <c r="Z913" s="3">
        <f t="shared" si="370"/>
        <v>0</v>
      </c>
      <c r="AA913" s="1" t="str">
        <f t="shared" si="371"/>
        <v>A+J=</v>
      </c>
      <c r="AB913" s="7">
        <f t="shared" si="393"/>
        <v>41200</v>
      </c>
      <c r="AC913" s="5"/>
      <c r="AD913" s="1"/>
      <c r="AE913" s="7"/>
      <c r="AF913" s="1"/>
      <c r="AG913" s="1"/>
      <c r="AH913" s="1"/>
      <c r="AI913" s="1"/>
      <c r="AJ913" s="4"/>
      <c r="AK913" s="1"/>
      <c r="AL913" s="1"/>
      <c r="AM913" s="1"/>
      <c r="AN913" s="1"/>
      <c r="AO913" s="1"/>
    </row>
    <row r="914" spans="1:41" x14ac:dyDescent="0.2">
      <c r="A914" s="118">
        <f t="shared" si="385"/>
        <v>41010</v>
      </c>
      <c r="B914" s="2">
        <f t="shared" si="375"/>
        <v>303119.74665593001</v>
      </c>
      <c r="C914" s="2">
        <f t="shared" si="386"/>
        <v>254747.97991262001</v>
      </c>
      <c r="D914" s="50">
        <f t="shared" si="387"/>
        <v>3438.19</v>
      </c>
      <c r="E914" s="3">
        <f>IF(K914=1,VLOOKUP(A913,[1]Plan1!$AQ$43:$AS$500,3),E913)</f>
        <v>3445.41</v>
      </c>
      <c r="F914" s="7">
        <f t="shared" si="388"/>
        <v>40989</v>
      </c>
      <c r="G914" s="8">
        <f t="shared" si="376"/>
        <v>2.0999421207088531E-3</v>
      </c>
      <c r="H914" s="7">
        <f t="shared" si="389"/>
        <v>41018</v>
      </c>
      <c r="I914" s="7">
        <f t="shared" si="377"/>
        <v>41018</v>
      </c>
      <c r="J914" s="1">
        <f t="shared" si="390"/>
        <v>21</v>
      </c>
      <c r="K914" s="1">
        <f t="shared" si="378"/>
        <v>15</v>
      </c>
      <c r="L914" s="2">
        <f t="shared" si="379"/>
        <v>1.0014995</v>
      </c>
      <c r="M914" s="10">
        <f t="shared" si="373"/>
        <v>1.0044992500000001</v>
      </c>
      <c r="N914" s="10">
        <f t="shared" si="369"/>
        <v>1.1515022048346735</v>
      </c>
      <c r="O914" s="2">
        <f t="shared" si="372"/>
        <v>1.1532288799999999</v>
      </c>
      <c r="P914" s="2">
        <f t="shared" si="380"/>
        <v>293782.72755688999</v>
      </c>
      <c r="Q914" s="9">
        <f t="shared" si="374"/>
        <v>0</v>
      </c>
      <c r="R914" s="4">
        <f t="shared" si="381"/>
        <v>0</v>
      </c>
      <c r="S914" s="59">
        <f t="shared" si="382"/>
        <v>0</v>
      </c>
      <c r="T914" s="8">
        <f t="shared" si="391"/>
        <v>6.8500000000000005E-2</v>
      </c>
      <c r="U914" s="9">
        <f t="shared" si="392"/>
        <v>119</v>
      </c>
      <c r="V914" s="9">
        <v>252</v>
      </c>
      <c r="W914" s="10">
        <f t="shared" si="383"/>
        <v>1.0317820559999999</v>
      </c>
      <c r="X914" s="2">
        <f t="shared" si="384"/>
        <v>9337.0190990400006</v>
      </c>
      <c r="Y914" s="2">
        <v>0</v>
      </c>
      <c r="Z914" s="3">
        <f t="shared" si="370"/>
        <v>0</v>
      </c>
      <c r="AA914" s="1" t="str">
        <f t="shared" si="371"/>
        <v>A+J=</v>
      </c>
      <c r="AB914" s="7">
        <f t="shared" si="393"/>
        <v>41200</v>
      </c>
      <c r="AC914" s="5"/>
      <c r="AD914" s="1"/>
      <c r="AE914" s="7"/>
      <c r="AF914" s="1"/>
      <c r="AG914" s="1"/>
      <c r="AH914" s="1"/>
      <c r="AI914" s="1"/>
      <c r="AJ914" s="4"/>
      <c r="AK914" s="1"/>
      <c r="AL914" s="1"/>
      <c r="AM914" s="1"/>
      <c r="AN914" s="1"/>
      <c r="AO914" s="1"/>
    </row>
    <row r="915" spans="1:41" x14ac:dyDescent="0.2">
      <c r="A915" s="118">
        <f t="shared" si="385"/>
        <v>41011</v>
      </c>
      <c r="B915" s="2">
        <f t="shared" si="375"/>
        <v>303229.74370087002</v>
      </c>
      <c r="C915" s="2">
        <f t="shared" si="386"/>
        <v>254747.97991262001</v>
      </c>
      <c r="D915" s="50">
        <f t="shared" si="387"/>
        <v>3438.19</v>
      </c>
      <c r="E915" s="3">
        <f>IF(K915=1,VLOOKUP(A914,[1]Plan1!$AQ$43:$AS$500,3),E914)</f>
        <v>3445.41</v>
      </c>
      <c r="F915" s="7">
        <f t="shared" si="388"/>
        <v>40989</v>
      </c>
      <c r="G915" s="8">
        <f t="shared" si="376"/>
        <v>2.0999421207088531E-3</v>
      </c>
      <c r="H915" s="7">
        <f t="shared" si="389"/>
        <v>41018</v>
      </c>
      <c r="I915" s="7">
        <f t="shared" si="377"/>
        <v>41018</v>
      </c>
      <c r="J915" s="1">
        <f t="shared" si="390"/>
        <v>21</v>
      </c>
      <c r="K915" s="1">
        <f t="shared" si="378"/>
        <v>16</v>
      </c>
      <c r="L915" s="2">
        <f t="shared" si="379"/>
        <v>1.0015995499999999</v>
      </c>
      <c r="M915" s="10">
        <f t="shared" si="373"/>
        <v>1.0044992500000001</v>
      </c>
      <c r="N915" s="10">
        <f t="shared" si="369"/>
        <v>1.1515022048346735</v>
      </c>
      <c r="O915" s="2">
        <f t="shared" si="372"/>
        <v>1.15334409</v>
      </c>
      <c r="P915" s="2">
        <f t="shared" si="380"/>
        <v>293812.07707165001</v>
      </c>
      <c r="Q915" s="9">
        <f t="shared" si="374"/>
        <v>0</v>
      </c>
      <c r="R915" s="4">
        <f t="shared" si="381"/>
        <v>0</v>
      </c>
      <c r="S915" s="59">
        <f t="shared" si="382"/>
        <v>0</v>
      </c>
      <c r="T915" s="8">
        <f t="shared" si="391"/>
        <v>6.8500000000000005E-2</v>
      </c>
      <c r="U915" s="9">
        <f t="shared" si="392"/>
        <v>120</v>
      </c>
      <c r="V915" s="9">
        <v>252</v>
      </c>
      <c r="W915" s="10">
        <f t="shared" si="383"/>
        <v>1.0320533679999999</v>
      </c>
      <c r="X915" s="2">
        <f t="shared" si="384"/>
        <v>9417.6666292200007</v>
      </c>
      <c r="Y915" s="2">
        <v>0</v>
      </c>
      <c r="Z915" s="3">
        <f t="shared" si="370"/>
        <v>0</v>
      </c>
      <c r="AA915" s="1" t="str">
        <f t="shared" si="371"/>
        <v>A+J=</v>
      </c>
      <c r="AB915" s="7">
        <f t="shared" si="393"/>
        <v>41200</v>
      </c>
      <c r="AC915" s="5"/>
      <c r="AD915" s="1"/>
      <c r="AE915" s="7"/>
      <c r="AF915" s="1"/>
      <c r="AG915" s="1"/>
      <c r="AH915" s="1"/>
      <c r="AI915" s="1"/>
      <c r="AJ915" s="4"/>
      <c r="AK915" s="1"/>
      <c r="AL915" s="1"/>
      <c r="AM915" s="1"/>
      <c r="AN915" s="1"/>
      <c r="AO915" s="1"/>
    </row>
    <row r="916" spans="1:41" x14ac:dyDescent="0.2">
      <c r="A916" s="118">
        <f t="shared" si="385"/>
        <v>41012</v>
      </c>
      <c r="B916" s="2">
        <f t="shared" si="375"/>
        <v>303339.77753431001</v>
      </c>
      <c r="C916" s="2">
        <f t="shared" si="386"/>
        <v>254747.97991262001</v>
      </c>
      <c r="D916" s="50">
        <f t="shared" si="387"/>
        <v>3438.19</v>
      </c>
      <c r="E916" s="3">
        <f>IF(K916=1,VLOOKUP(A915,[1]Plan1!$AQ$43:$AS$500,3),E915)</f>
        <v>3445.41</v>
      </c>
      <c r="F916" s="7">
        <f t="shared" si="388"/>
        <v>40989</v>
      </c>
      <c r="G916" s="8">
        <f t="shared" si="376"/>
        <v>2.0999421207088531E-3</v>
      </c>
      <c r="H916" s="7">
        <f t="shared" si="389"/>
        <v>41018</v>
      </c>
      <c r="I916" s="7">
        <f t="shared" si="377"/>
        <v>41018</v>
      </c>
      <c r="J916" s="1">
        <f t="shared" si="390"/>
        <v>21</v>
      </c>
      <c r="K916" s="1">
        <f t="shared" si="378"/>
        <v>17</v>
      </c>
      <c r="L916" s="2">
        <f t="shared" si="379"/>
        <v>1.00169961</v>
      </c>
      <c r="M916" s="10">
        <f t="shared" si="373"/>
        <v>1.0044992500000001</v>
      </c>
      <c r="N916" s="10">
        <f t="shared" si="369"/>
        <v>1.1515022048346735</v>
      </c>
      <c r="O916" s="2">
        <f t="shared" si="372"/>
        <v>1.1534593</v>
      </c>
      <c r="P916" s="2">
        <f t="shared" si="380"/>
        <v>293841.42658641998</v>
      </c>
      <c r="Q916" s="9">
        <f t="shared" si="374"/>
        <v>0</v>
      </c>
      <c r="R916" s="4">
        <f t="shared" si="381"/>
        <v>0</v>
      </c>
      <c r="S916" s="59">
        <f t="shared" si="382"/>
        <v>0</v>
      </c>
      <c r="T916" s="8">
        <f t="shared" si="391"/>
        <v>6.8500000000000005E-2</v>
      </c>
      <c r="U916" s="9">
        <f t="shared" si="392"/>
        <v>121</v>
      </c>
      <c r="V916" s="9">
        <v>252</v>
      </c>
      <c r="W916" s="10">
        <f t="shared" si="383"/>
        <v>1.032324751</v>
      </c>
      <c r="X916" s="2">
        <f t="shared" si="384"/>
        <v>9498.3509478899996</v>
      </c>
      <c r="Y916" s="2">
        <v>0</v>
      </c>
      <c r="Z916" s="3">
        <f t="shared" si="370"/>
        <v>0</v>
      </c>
      <c r="AA916" s="1" t="str">
        <f t="shared" si="371"/>
        <v>A+J=</v>
      </c>
      <c r="AB916" s="7">
        <f t="shared" si="393"/>
        <v>41200</v>
      </c>
      <c r="AC916" s="5"/>
      <c r="AD916" s="1"/>
      <c r="AE916" s="7"/>
      <c r="AF916" s="1"/>
      <c r="AG916" s="1"/>
      <c r="AH916" s="1"/>
      <c r="AI916" s="1"/>
      <c r="AJ916" s="4"/>
      <c r="AK916" s="1"/>
      <c r="AL916" s="1"/>
      <c r="AM916" s="1"/>
      <c r="AN916" s="1"/>
      <c r="AO916" s="1"/>
    </row>
    <row r="917" spans="1:41" x14ac:dyDescent="0.2">
      <c r="A917" s="118">
        <f t="shared" si="385"/>
        <v>41013</v>
      </c>
      <c r="B917" s="2">
        <f t="shared" si="375"/>
        <v>303449.85605403996</v>
      </c>
      <c r="C917" s="2">
        <f t="shared" si="386"/>
        <v>254747.97991262001</v>
      </c>
      <c r="D917" s="50">
        <f t="shared" si="387"/>
        <v>3438.19</v>
      </c>
      <c r="E917" s="3">
        <f>IF(K917=1,VLOOKUP(A916,[1]Plan1!$AQ$43:$AS$500,3),E916)</f>
        <v>3445.41</v>
      </c>
      <c r="F917" s="7">
        <f t="shared" si="388"/>
        <v>40989</v>
      </c>
      <c r="G917" s="8">
        <f t="shared" si="376"/>
        <v>2.0999421207088531E-3</v>
      </c>
      <c r="H917" s="7">
        <f t="shared" si="389"/>
        <v>41018</v>
      </c>
      <c r="I917" s="7">
        <f t="shared" si="377"/>
        <v>41018</v>
      </c>
      <c r="J917" s="1">
        <f t="shared" si="390"/>
        <v>21</v>
      </c>
      <c r="K917" s="1">
        <f t="shared" si="378"/>
        <v>18</v>
      </c>
      <c r="L917" s="2">
        <f t="shared" si="379"/>
        <v>1.00179968</v>
      </c>
      <c r="M917" s="10">
        <f t="shared" si="373"/>
        <v>1.0044992500000001</v>
      </c>
      <c r="N917" s="10">
        <f t="shared" si="369"/>
        <v>1.1515022048346735</v>
      </c>
      <c r="O917" s="2">
        <f t="shared" si="372"/>
        <v>1.1535745399999999</v>
      </c>
      <c r="P917" s="2">
        <f t="shared" si="380"/>
        <v>293870.78374362999</v>
      </c>
      <c r="Q917" s="9">
        <f t="shared" si="374"/>
        <v>0</v>
      </c>
      <c r="R917" s="4">
        <f t="shared" si="381"/>
        <v>0</v>
      </c>
      <c r="S917" s="59">
        <f t="shared" si="382"/>
        <v>0</v>
      </c>
      <c r="T917" s="8">
        <f t="shared" si="391"/>
        <v>6.8500000000000005E-2</v>
      </c>
      <c r="U917" s="9">
        <f t="shared" si="392"/>
        <v>122</v>
      </c>
      <c r="V917" s="9">
        <v>252</v>
      </c>
      <c r="W917" s="10">
        <f t="shared" si="383"/>
        <v>1.0325962049999999</v>
      </c>
      <c r="X917" s="2">
        <f t="shared" si="384"/>
        <v>9579.0723104099998</v>
      </c>
      <c r="Y917" s="2">
        <v>0</v>
      </c>
      <c r="Z917" s="3">
        <f t="shared" si="370"/>
        <v>0</v>
      </c>
      <c r="AA917" s="1" t="str">
        <f t="shared" si="371"/>
        <v>A+J=</v>
      </c>
      <c r="AB917" s="7">
        <f t="shared" si="393"/>
        <v>41200</v>
      </c>
      <c r="AC917" s="5"/>
      <c r="AD917" s="1"/>
      <c r="AE917" s="7"/>
      <c r="AF917" s="1"/>
      <c r="AG917" s="1"/>
      <c r="AH917" s="1"/>
      <c r="AI917" s="1"/>
      <c r="AJ917" s="4"/>
      <c r="AK917" s="1"/>
      <c r="AL917" s="1"/>
      <c r="AM917" s="1"/>
      <c r="AN917" s="1"/>
      <c r="AO917" s="1"/>
    </row>
    <row r="918" spans="1:41" x14ac:dyDescent="0.2">
      <c r="A918" s="118">
        <f t="shared" si="385"/>
        <v>41014</v>
      </c>
      <c r="B918" s="2">
        <f t="shared" si="375"/>
        <v>303449.85605403996</v>
      </c>
      <c r="C918" s="2">
        <f t="shared" si="386"/>
        <v>254747.97991262001</v>
      </c>
      <c r="D918" s="50">
        <f t="shared" si="387"/>
        <v>3438.19</v>
      </c>
      <c r="E918" s="3">
        <f>IF(K918=1,VLOOKUP(A917,[1]Plan1!$AQ$43:$AS$500,3),E917)</f>
        <v>3445.41</v>
      </c>
      <c r="F918" s="7">
        <f t="shared" si="388"/>
        <v>40989</v>
      </c>
      <c r="G918" s="8">
        <f t="shared" si="376"/>
        <v>2.0999421207088531E-3</v>
      </c>
      <c r="H918" s="7">
        <f t="shared" si="389"/>
        <v>41047</v>
      </c>
      <c r="I918" s="7">
        <f t="shared" si="377"/>
        <v>41018</v>
      </c>
      <c r="J918" s="1">
        <f t="shared" si="390"/>
        <v>21</v>
      </c>
      <c r="K918" s="1">
        <f t="shared" si="378"/>
        <v>18</v>
      </c>
      <c r="L918" s="2">
        <f t="shared" si="379"/>
        <v>1.00179968</v>
      </c>
      <c r="M918" s="10">
        <f t="shared" si="373"/>
        <v>1.0044992500000001</v>
      </c>
      <c r="N918" s="10">
        <f t="shared" si="369"/>
        <v>1.1515022048346735</v>
      </c>
      <c r="O918" s="2">
        <f t="shared" si="372"/>
        <v>1.1535745399999999</v>
      </c>
      <c r="P918" s="2">
        <f t="shared" si="380"/>
        <v>293870.78374362999</v>
      </c>
      <c r="Q918" s="9">
        <f t="shared" si="374"/>
        <v>0</v>
      </c>
      <c r="R918" s="4">
        <f t="shared" si="381"/>
        <v>0</v>
      </c>
      <c r="S918" s="59">
        <f t="shared" si="382"/>
        <v>0</v>
      </c>
      <c r="T918" s="8">
        <f t="shared" si="391"/>
        <v>6.8500000000000005E-2</v>
      </c>
      <c r="U918" s="9">
        <f t="shared" si="392"/>
        <v>122</v>
      </c>
      <c r="V918" s="9">
        <v>252</v>
      </c>
      <c r="W918" s="10">
        <f t="shared" si="383"/>
        <v>1.0325962049999999</v>
      </c>
      <c r="X918" s="2">
        <f t="shared" si="384"/>
        <v>9579.0723104099998</v>
      </c>
      <c r="Y918" s="2">
        <v>0</v>
      </c>
      <c r="Z918" s="3">
        <f t="shared" si="370"/>
        <v>0</v>
      </c>
      <c r="AA918" s="1" t="str">
        <f t="shared" si="371"/>
        <v>A+J=</v>
      </c>
      <c r="AB918" s="7">
        <f t="shared" si="393"/>
        <v>41200</v>
      </c>
      <c r="AC918" s="5"/>
      <c r="AD918" s="1"/>
      <c r="AE918" s="7"/>
      <c r="AF918" s="1"/>
      <c r="AG918" s="1"/>
      <c r="AH918" s="1"/>
      <c r="AI918" s="1"/>
      <c r="AJ918" s="4"/>
      <c r="AK918" s="1"/>
      <c r="AL918" s="1"/>
      <c r="AM918" s="1"/>
      <c r="AN918" s="1"/>
      <c r="AO918" s="1"/>
    </row>
    <row r="919" spans="1:41" x14ac:dyDescent="0.2">
      <c r="A919" s="118">
        <f t="shared" si="385"/>
        <v>41015</v>
      </c>
      <c r="B919" s="2">
        <f t="shared" si="375"/>
        <v>303449.85605403996</v>
      </c>
      <c r="C919" s="2">
        <f t="shared" si="386"/>
        <v>254747.97991262001</v>
      </c>
      <c r="D919" s="50">
        <f t="shared" si="387"/>
        <v>3438.19</v>
      </c>
      <c r="E919" s="3">
        <f>IF(K919=1,VLOOKUP(A918,[1]Plan1!$AQ$43:$AS$500,3),E918)</f>
        <v>3445.41</v>
      </c>
      <c r="F919" s="7">
        <f t="shared" si="388"/>
        <v>40989</v>
      </c>
      <c r="G919" s="8">
        <f t="shared" si="376"/>
        <v>2.0999421207088531E-3</v>
      </c>
      <c r="H919" s="7">
        <f t="shared" si="389"/>
        <v>41047</v>
      </c>
      <c r="I919" s="7">
        <f t="shared" si="377"/>
        <v>41018</v>
      </c>
      <c r="J919" s="1">
        <f t="shared" si="390"/>
        <v>21</v>
      </c>
      <c r="K919" s="1">
        <f t="shared" si="378"/>
        <v>18</v>
      </c>
      <c r="L919" s="2">
        <f t="shared" si="379"/>
        <v>1.00179968</v>
      </c>
      <c r="M919" s="10">
        <f t="shared" si="373"/>
        <v>1.0044992500000001</v>
      </c>
      <c r="N919" s="10">
        <f t="shared" si="369"/>
        <v>1.1515022048346735</v>
      </c>
      <c r="O919" s="2">
        <f t="shared" si="372"/>
        <v>1.1535745399999999</v>
      </c>
      <c r="P919" s="2">
        <f t="shared" si="380"/>
        <v>293870.78374362999</v>
      </c>
      <c r="Q919" s="9">
        <f t="shared" si="374"/>
        <v>0</v>
      </c>
      <c r="R919" s="4">
        <f t="shared" si="381"/>
        <v>0</v>
      </c>
      <c r="S919" s="59">
        <f t="shared" si="382"/>
        <v>0</v>
      </c>
      <c r="T919" s="8">
        <f t="shared" si="391"/>
        <v>6.8500000000000005E-2</v>
      </c>
      <c r="U919" s="9">
        <f t="shared" si="392"/>
        <v>122</v>
      </c>
      <c r="V919" s="9">
        <v>252</v>
      </c>
      <c r="W919" s="10">
        <f t="shared" si="383"/>
        <v>1.0325962049999999</v>
      </c>
      <c r="X919" s="2">
        <f t="shared" si="384"/>
        <v>9579.0723104099998</v>
      </c>
      <c r="Y919" s="2">
        <v>0</v>
      </c>
      <c r="Z919" s="3">
        <f t="shared" si="370"/>
        <v>0</v>
      </c>
      <c r="AA919" s="1" t="str">
        <f t="shared" si="371"/>
        <v>A+J=</v>
      </c>
      <c r="AB919" s="7">
        <f t="shared" si="393"/>
        <v>41200</v>
      </c>
      <c r="AC919" s="5"/>
      <c r="AD919" s="1"/>
      <c r="AE919" s="7"/>
      <c r="AF919" s="1"/>
      <c r="AG919" s="1"/>
      <c r="AH919" s="1"/>
      <c r="AI919" s="1"/>
      <c r="AJ919" s="4"/>
      <c r="AK919" s="1"/>
      <c r="AL919" s="1"/>
      <c r="AM919" s="1"/>
      <c r="AN919" s="1"/>
      <c r="AO919" s="1"/>
    </row>
    <row r="920" spans="1:41" x14ac:dyDescent="0.2">
      <c r="A920" s="118">
        <f t="shared" si="385"/>
        <v>41016</v>
      </c>
      <c r="B920" s="2">
        <f t="shared" si="375"/>
        <v>303559.96904161002</v>
      </c>
      <c r="C920" s="2">
        <f t="shared" si="386"/>
        <v>254747.97991262001</v>
      </c>
      <c r="D920" s="50">
        <f t="shared" si="387"/>
        <v>3438.19</v>
      </c>
      <c r="E920" s="3">
        <f>IF(K920=1,VLOOKUP(A919,[1]Plan1!$AQ$43:$AS$500,3),E919)</f>
        <v>3445.41</v>
      </c>
      <c r="F920" s="7">
        <f t="shared" si="388"/>
        <v>40989</v>
      </c>
      <c r="G920" s="8">
        <f t="shared" si="376"/>
        <v>2.0999421207088531E-3</v>
      </c>
      <c r="H920" s="7">
        <f t="shared" si="389"/>
        <v>41047</v>
      </c>
      <c r="I920" s="7">
        <f t="shared" si="377"/>
        <v>41018</v>
      </c>
      <c r="J920" s="1">
        <f t="shared" si="390"/>
        <v>21</v>
      </c>
      <c r="K920" s="1">
        <f t="shared" si="378"/>
        <v>19</v>
      </c>
      <c r="L920" s="2">
        <f t="shared" si="379"/>
        <v>1.00189975</v>
      </c>
      <c r="M920" s="10">
        <f t="shared" si="373"/>
        <v>1.0044992500000001</v>
      </c>
      <c r="N920" s="10">
        <f t="shared" si="369"/>
        <v>1.1515022048346735</v>
      </c>
      <c r="O920" s="2">
        <f t="shared" si="372"/>
        <v>1.1536897699999999</v>
      </c>
      <c r="P920" s="2">
        <f t="shared" si="380"/>
        <v>293900.13835334999</v>
      </c>
      <c r="Q920" s="9">
        <f t="shared" si="374"/>
        <v>0</v>
      </c>
      <c r="R920" s="4">
        <f t="shared" si="381"/>
        <v>0</v>
      </c>
      <c r="S920" s="59">
        <f t="shared" si="382"/>
        <v>0</v>
      </c>
      <c r="T920" s="8">
        <f t="shared" si="391"/>
        <v>6.8500000000000005E-2</v>
      </c>
      <c r="U920" s="9">
        <f t="shared" si="392"/>
        <v>123</v>
      </c>
      <c r="V920" s="9">
        <v>252</v>
      </c>
      <c r="W920" s="10">
        <f t="shared" si="383"/>
        <v>1.0328677310000001</v>
      </c>
      <c r="X920" s="2">
        <f t="shared" si="384"/>
        <v>9659.8306882600009</v>
      </c>
      <c r="Y920" s="2">
        <v>0</v>
      </c>
      <c r="Z920" s="3">
        <f t="shared" si="370"/>
        <v>0</v>
      </c>
      <c r="AA920" s="1" t="str">
        <f t="shared" si="371"/>
        <v>A+J=</v>
      </c>
      <c r="AB920" s="7">
        <f t="shared" si="393"/>
        <v>41200</v>
      </c>
      <c r="AC920" s="5"/>
      <c r="AD920" s="1"/>
      <c r="AE920" s="7"/>
      <c r="AF920" s="1"/>
      <c r="AG920" s="1"/>
      <c r="AH920" s="1"/>
      <c r="AI920" s="1"/>
      <c r="AJ920" s="4"/>
      <c r="AK920" s="1"/>
      <c r="AL920" s="1"/>
      <c r="AM920" s="1"/>
      <c r="AN920" s="1"/>
      <c r="AO920" s="1"/>
    </row>
    <row r="921" spans="1:41" x14ac:dyDescent="0.2">
      <c r="A921" s="118">
        <f t="shared" si="385"/>
        <v>41017</v>
      </c>
      <c r="B921" s="2">
        <f t="shared" si="375"/>
        <v>303670.12410305999</v>
      </c>
      <c r="C921" s="2">
        <f t="shared" si="386"/>
        <v>254747.97991262001</v>
      </c>
      <c r="D921" s="50">
        <f t="shared" si="387"/>
        <v>3438.19</v>
      </c>
      <c r="E921" s="3">
        <f>IF(K921=1,VLOOKUP(A920,[1]Plan1!$AQ$43:$AS$500,3),E920)</f>
        <v>3445.41</v>
      </c>
      <c r="F921" s="7">
        <f t="shared" si="388"/>
        <v>40989</v>
      </c>
      <c r="G921" s="8">
        <f t="shared" si="376"/>
        <v>2.0999421207088531E-3</v>
      </c>
      <c r="H921" s="7">
        <f t="shared" si="389"/>
        <v>41047</v>
      </c>
      <c r="I921" s="7">
        <f t="shared" si="377"/>
        <v>41018</v>
      </c>
      <c r="J921" s="1">
        <f t="shared" si="390"/>
        <v>21</v>
      </c>
      <c r="K921" s="1">
        <f t="shared" si="378"/>
        <v>20</v>
      </c>
      <c r="L921" s="2">
        <f t="shared" si="379"/>
        <v>1.0019998400000001</v>
      </c>
      <c r="M921" s="10">
        <f t="shared" si="373"/>
        <v>1.0044992500000001</v>
      </c>
      <c r="N921" s="10">
        <f t="shared" si="369"/>
        <v>1.1515022048346735</v>
      </c>
      <c r="O921" s="2">
        <f t="shared" si="372"/>
        <v>1.1538050200000001</v>
      </c>
      <c r="P921" s="2">
        <f t="shared" si="380"/>
        <v>293929.49805803999</v>
      </c>
      <c r="Q921" s="9">
        <f t="shared" si="374"/>
        <v>0</v>
      </c>
      <c r="R921" s="4">
        <f t="shared" si="381"/>
        <v>0</v>
      </c>
      <c r="S921" s="59">
        <f t="shared" si="382"/>
        <v>0</v>
      </c>
      <c r="T921" s="8">
        <f t="shared" si="391"/>
        <v>6.8500000000000005E-2</v>
      </c>
      <c r="U921" s="9">
        <f t="shared" si="392"/>
        <v>124</v>
      </c>
      <c r="V921" s="9">
        <v>252</v>
      </c>
      <c r="W921" s="10">
        <f t="shared" si="383"/>
        <v>1.0331393280000001</v>
      </c>
      <c r="X921" s="2">
        <f t="shared" si="384"/>
        <v>9740.6260450200007</v>
      </c>
      <c r="Y921" s="2">
        <v>0</v>
      </c>
      <c r="Z921" s="3">
        <f t="shared" si="370"/>
        <v>0</v>
      </c>
      <c r="AA921" s="1" t="str">
        <f t="shared" si="371"/>
        <v>A+J=</v>
      </c>
      <c r="AB921" s="7">
        <f t="shared" si="393"/>
        <v>41200</v>
      </c>
      <c r="AC921" s="5"/>
      <c r="AD921" s="1"/>
      <c r="AE921" s="7"/>
      <c r="AF921" s="1"/>
      <c r="AG921" s="1"/>
      <c r="AH921" s="1"/>
      <c r="AI921" s="1"/>
      <c r="AJ921" s="4"/>
      <c r="AK921" s="1"/>
      <c r="AL921" s="1"/>
      <c r="AM921" s="1"/>
      <c r="AN921" s="1"/>
      <c r="AO921" s="1"/>
    </row>
    <row r="922" spans="1:41" x14ac:dyDescent="0.2">
      <c r="A922" s="118">
        <f t="shared" si="385"/>
        <v>41018</v>
      </c>
      <c r="B922" s="2">
        <f t="shared" si="375"/>
        <v>303780.32154273998</v>
      </c>
      <c r="C922" s="2">
        <f t="shared" si="386"/>
        <v>254747.97991262001</v>
      </c>
      <c r="D922" s="50">
        <f t="shared" si="387"/>
        <v>3438.19</v>
      </c>
      <c r="E922" s="3">
        <f>IF(K922=1,VLOOKUP(A921,[1]Plan1!$AQ$43:$AS$500,3),E921)</f>
        <v>3445.41</v>
      </c>
      <c r="F922" s="7">
        <f t="shared" si="388"/>
        <v>40989</v>
      </c>
      <c r="G922" s="8">
        <f t="shared" si="376"/>
        <v>2.0999421207088531E-3</v>
      </c>
      <c r="H922" s="7">
        <f t="shared" si="389"/>
        <v>41047</v>
      </c>
      <c r="I922" s="7">
        <f t="shared" si="377"/>
        <v>41018</v>
      </c>
      <c r="J922" s="1">
        <f t="shared" si="390"/>
        <v>21</v>
      </c>
      <c r="K922" s="1">
        <f t="shared" si="378"/>
        <v>21</v>
      </c>
      <c r="L922" s="2">
        <f t="shared" si="379"/>
        <v>1.0020999399999999</v>
      </c>
      <c r="M922" s="10">
        <f t="shared" si="373"/>
        <v>1.0044992500000001</v>
      </c>
      <c r="N922" s="10">
        <f t="shared" si="369"/>
        <v>1.1515022048346735</v>
      </c>
      <c r="O922" s="2">
        <f t="shared" si="372"/>
        <v>1.1539202900000001</v>
      </c>
      <c r="P922" s="2">
        <f t="shared" si="380"/>
        <v>293958.86285768001</v>
      </c>
      <c r="Q922" s="9">
        <f t="shared" si="374"/>
        <v>0</v>
      </c>
      <c r="R922" s="4">
        <f t="shared" si="381"/>
        <v>0</v>
      </c>
      <c r="S922" s="59">
        <f t="shared" si="382"/>
        <v>0</v>
      </c>
      <c r="T922" s="8">
        <f t="shared" si="391"/>
        <v>6.8500000000000005E-2</v>
      </c>
      <c r="U922" s="9">
        <f t="shared" si="392"/>
        <v>125</v>
      </c>
      <c r="V922" s="9">
        <v>252</v>
      </c>
      <c r="W922" s="10">
        <f t="shared" si="383"/>
        <v>1.0334109970000001</v>
      </c>
      <c r="X922" s="2">
        <f t="shared" si="384"/>
        <v>9821.4586850600008</v>
      </c>
      <c r="Y922" s="2">
        <v>0</v>
      </c>
      <c r="Z922" s="3">
        <f t="shared" si="370"/>
        <v>0</v>
      </c>
      <c r="AA922" s="1" t="str">
        <f t="shared" si="371"/>
        <v>A+J=</v>
      </c>
      <c r="AB922" s="7">
        <f t="shared" si="393"/>
        <v>41200</v>
      </c>
      <c r="AC922" s="5"/>
      <c r="AD922" s="1"/>
      <c r="AE922" s="7"/>
      <c r="AF922" s="1"/>
      <c r="AG922" s="1"/>
      <c r="AH922" s="1"/>
      <c r="AI922" s="1"/>
      <c r="AJ922" s="4"/>
      <c r="AK922" s="1"/>
      <c r="AL922" s="1"/>
      <c r="AM922" s="1"/>
      <c r="AN922" s="1"/>
      <c r="AO922" s="1"/>
    </row>
    <row r="923" spans="1:41" x14ac:dyDescent="0.2">
      <c r="A923" s="118">
        <f t="shared" si="385"/>
        <v>41019</v>
      </c>
      <c r="B923" s="2">
        <f t="shared" si="375"/>
        <v>303957.13844436</v>
      </c>
      <c r="C923" s="2">
        <f t="shared" si="386"/>
        <v>254747.97991262001</v>
      </c>
      <c r="D923" s="50">
        <f t="shared" si="387"/>
        <v>3445.41</v>
      </c>
      <c r="E923" s="3">
        <f>IF(K923=1,VLOOKUP(A922,[1]Plan1!$AQ$43:$AS$500,3),E922)</f>
        <v>3467.46</v>
      </c>
      <c r="F923" s="7">
        <f t="shared" si="388"/>
        <v>41019</v>
      </c>
      <c r="G923" s="8">
        <f t="shared" si="376"/>
        <v>6.3998188894791586E-3</v>
      </c>
      <c r="H923" s="7">
        <f t="shared" si="389"/>
        <v>41047</v>
      </c>
      <c r="I923" s="7">
        <f t="shared" si="377"/>
        <v>41047</v>
      </c>
      <c r="J923" s="1">
        <f t="shared" si="390"/>
        <v>20</v>
      </c>
      <c r="K923" s="1">
        <f t="shared" si="378"/>
        <v>1</v>
      </c>
      <c r="L923" s="2">
        <f t="shared" si="379"/>
        <v>1.0003190200000001</v>
      </c>
      <c r="M923" s="10">
        <f t="shared" si="373"/>
        <v>1.0020999399999999</v>
      </c>
      <c r="N923" s="10">
        <f t="shared" si="369"/>
        <v>1.1539202903746939</v>
      </c>
      <c r="O923" s="2">
        <f t="shared" si="372"/>
        <v>1.1542884099999999</v>
      </c>
      <c r="P923" s="2">
        <f t="shared" si="380"/>
        <v>294052.64068404998</v>
      </c>
      <c r="Q923" s="9">
        <f t="shared" si="374"/>
        <v>0</v>
      </c>
      <c r="R923" s="4">
        <f t="shared" si="381"/>
        <v>0</v>
      </c>
      <c r="S923" s="59">
        <f t="shared" si="382"/>
        <v>0</v>
      </c>
      <c r="T923" s="8">
        <f t="shared" si="391"/>
        <v>6.8500000000000005E-2</v>
      </c>
      <c r="U923" s="9">
        <f t="shared" si="392"/>
        <v>126</v>
      </c>
      <c r="V923" s="9">
        <v>252</v>
      </c>
      <c r="W923" s="10">
        <f t="shared" si="383"/>
        <v>1.0336827369999999</v>
      </c>
      <c r="X923" s="2">
        <f t="shared" si="384"/>
        <v>9904.4977603099996</v>
      </c>
      <c r="Y923" s="2">
        <v>0</v>
      </c>
      <c r="Z923" s="3">
        <f t="shared" si="370"/>
        <v>0</v>
      </c>
      <c r="AA923" s="1" t="str">
        <f t="shared" si="371"/>
        <v>A+J=</v>
      </c>
      <c r="AB923" s="7">
        <f t="shared" si="393"/>
        <v>41200</v>
      </c>
      <c r="AC923" s="5"/>
      <c r="AD923" s="1"/>
      <c r="AE923" s="7"/>
      <c r="AF923" s="1"/>
      <c r="AG923" s="1"/>
      <c r="AH923" s="1"/>
      <c r="AI923" s="1"/>
      <c r="AJ923" s="4"/>
      <c r="AK923" s="1"/>
      <c r="AL923" s="1"/>
      <c r="AM923" s="1"/>
      <c r="AN923" s="1"/>
      <c r="AO923" s="1"/>
    </row>
    <row r="924" spans="1:41" x14ac:dyDescent="0.2">
      <c r="A924" s="118">
        <f t="shared" si="385"/>
        <v>41020</v>
      </c>
      <c r="B924" s="2">
        <f t="shared" si="375"/>
        <v>304134.05880449002</v>
      </c>
      <c r="C924" s="2">
        <f t="shared" si="386"/>
        <v>254747.97991262001</v>
      </c>
      <c r="D924" s="50">
        <f t="shared" si="387"/>
        <v>3445.41</v>
      </c>
      <c r="E924" s="3">
        <f>IF(K924=1,VLOOKUP(A923,[1]Plan1!$AQ$43:$AS$500,3),E923)</f>
        <v>3467.46</v>
      </c>
      <c r="F924" s="7">
        <f t="shared" si="388"/>
        <v>41019</v>
      </c>
      <c r="G924" s="8">
        <f t="shared" si="376"/>
        <v>6.3998188894791586E-3</v>
      </c>
      <c r="H924" s="7">
        <f t="shared" si="389"/>
        <v>41047</v>
      </c>
      <c r="I924" s="7">
        <f t="shared" si="377"/>
        <v>41047</v>
      </c>
      <c r="J924" s="1">
        <f t="shared" si="390"/>
        <v>20</v>
      </c>
      <c r="K924" s="1">
        <f t="shared" si="378"/>
        <v>2</v>
      </c>
      <c r="L924" s="2">
        <f t="shared" si="379"/>
        <v>1.00063814</v>
      </c>
      <c r="M924" s="10">
        <f t="shared" si="373"/>
        <v>1.0020999399999999</v>
      </c>
      <c r="N924" s="10">
        <f t="shared" si="369"/>
        <v>1.1539202903746939</v>
      </c>
      <c r="O924" s="2">
        <f t="shared" si="372"/>
        <v>1.15465665</v>
      </c>
      <c r="P924" s="2">
        <f t="shared" si="380"/>
        <v>294146.44908017002</v>
      </c>
      <c r="Q924" s="9">
        <f t="shared" si="374"/>
        <v>0</v>
      </c>
      <c r="R924" s="4">
        <f t="shared" si="381"/>
        <v>0</v>
      </c>
      <c r="S924" s="59">
        <f t="shared" si="382"/>
        <v>0</v>
      </c>
      <c r="T924" s="8">
        <f t="shared" si="391"/>
        <v>6.8500000000000005E-2</v>
      </c>
      <c r="U924" s="9">
        <f t="shared" si="392"/>
        <v>127</v>
      </c>
      <c r="V924" s="9">
        <v>252</v>
      </c>
      <c r="W924" s="10">
        <f t="shared" si="383"/>
        <v>1.0339545480000001</v>
      </c>
      <c r="X924" s="2">
        <f t="shared" si="384"/>
        <v>9987.6097243200002</v>
      </c>
      <c r="Y924" s="2">
        <v>0</v>
      </c>
      <c r="Z924" s="3">
        <f t="shared" si="370"/>
        <v>0</v>
      </c>
      <c r="AA924" s="1" t="str">
        <f t="shared" si="371"/>
        <v>A+J=</v>
      </c>
      <c r="AB924" s="7">
        <f t="shared" si="393"/>
        <v>41200</v>
      </c>
      <c r="AC924" s="5"/>
      <c r="AD924" s="1"/>
      <c r="AE924" s="7"/>
      <c r="AF924" s="1"/>
      <c r="AG924" s="1"/>
      <c r="AH924" s="1"/>
      <c r="AI924" s="1"/>
      <c r="AJ924" s="4"/>
      <c r="AK924" s="1"/>
      <c r="AL924" s="1"/>
      <c r="AM924" s="1"/>
      <c r="AN924" s="1"/>
      <c r="AO924" s="1"/>
    </row>
    <row r="925" spans="1:41" x14ac:dyDescent="0.2">
      <c r="A925" s="118">
        <f t="shared" si="385"/>
        <v>41021</v>
      </c>
      <c r="B925" s="2">
        <f t="shared" si="375"/>
        <v>304134.05880449002</v>
      </c>
      <c r="C925" s="2">
        <f t="shared" si="386"/>
        <v>254747.97991262001</v>
      </c>
      <c r="D925" s="50">
        <f t="shared" si="387"/>
        <v>3445.41</v>
      </c>
      <c r="E925" s="3">
        <f>IF(K925=1,VLOOKUP(A924,[1]Plan1!$AQ$43:$AS$500,3),E924)</f>
        <v>3467.46</v>
      </c>
      <c r="F925" s="7">
        <f t="shared" si="388"/>
        <v>41019</v>
      </c>
      <c r="G925" s="8">
        <f t="shared" si="376"/>
        <v>6.3998188894791586E-3</v>
      </c>
      <c r="H925" s="7">
        <f t="shared" si="389"/>
        <v>41047</v>
      </c>
      <c r="I925" s="7">
        <f t="shared" si="377"/>
        <v>41047</v>
      </c>
      <c r="J925" s="1">
        <f t="shared" si="390"/>
        <v>20</v>
      </c>
      <c r="K925" s="1">
        <f t="shared" si="378"/>
        <v>2</v>
      </c>
      <c r="L925" s="2">
        <f t="shared" si="379"/>
        <v>1.00063814</v>
      </c>
      <c r="M925" s="10">
        <f t="shared" si="373"/>
        <v>1.0020999399999999</v>
      </c>
      <c r="N925" s="10">
        <f t="shared" si="369"/>
        <v>1.1539202903746939</v>
      </c>
      <c r="O925" s="2">
        <f t="shared" si="372"/>
        <v>1.15465665</v>
      </c>
      <c r="P925" s="2">
        <f t="shared" si="380"/>
        <v>294146.44908017002</v>
      </c>
      <c r="Q925" s="9">
        <f t="shared" si="374"/>
        <v>0</v>
      </c>
      <c r="R925" s="4">
        <f t="shared" si="381"/>
        <v>0</v>
      </c>
      <c r="S925" s="59">
        <f t="shared" si="382"/>
        <v>0</v>
      </c>
      <c r="T925" s="8">
        <f t="shared" si="391"/>
        <v>6.8500000000000005E-2</v>
      </c>
      <c r="U925" s="9">
        <f t="shared" si="392"/>
        <v>127</v>
      </c>
      <c r="V925" s="9">
        <v>252</v>
      </c>
      <c r="W925" s="10">
        <f t="shared" si="383"/>
        <v>1.0339545480000001</v>
      </c>
      <c r="X925" s="2">
        <f t="shared" si="384"/>
        <v>9987.6097243200002</v>
      </c>
      <c r="Y925" s="2">
        <v>0</v>
      </c>
      <c r="Z925" s="3">
        <f t="shared" si="370"/>
        <v>0</v>
      </c>
      <c r="AA925" s="1" t="str">
        <f t="shared" si="371"/>
        <v>A+J=</v>
      </c>
      <c r="AB925" s="7">
        <f t="shared" si="393"/>
        <v>41200</v>
      </c>
      <c r="AC925" s="5"/>
      <c r="AD925" s="1"/>
      <c r="AE925" s="7"/>
      <c r="AF925" s="1"/>
      <c r="AG925" s="1"/>
      <c r="AH925" s="1"/>
      <c r="AI925" s="1"/>
      <c r="AJ925" s="4"/>
      <c r="AK925" s="1"/>
      <c r="AL925" s="1"/>
      <c r="AM925" s="1"/>
      <c r="AN925" s="1"/>
      <c r="AO925" s="1"/>
    </row>
    <row r="926" spans="1:41" x14ac:dyDescent="0.2">
      <c r="A926" s="118">
        <f t="shared" si="385"/>
        <v>41022</v>
      </c>
      <c r="B926" s="2">
        <f t="shared" si="375"/>
        <v>304134.05880449002</v>
      </c>
      <c r="C926" s="2">
        <f t="shared" si="386"/>
        <v>254747.97991262001</v>
      </c>
      <c r="D926" s="50">
        <f t="shared" si="387"/>
        <v>3445.41</v>
      </c>
      <c r="E926" s="3">
        <f>IF(K926=1,VLOOKUP(A925,[1]Plan1!$AQ$43:$AS$500,3),E925)</f>
        <v>3467.46</v>
      </c>
      <c r="F926" s="7">
        <f t="shared" si="388"/>
        <v>41019</v>
      </c>
      <c r="G926" s="8">
        <f t="shared" si="376"/>
        <v>6.3998188894791586E-3</v>
      </c>
      <c r="H926" s="7">
        <f t="shared" si="389"/>
        <v>41047</v>
      </c>
      <c r="I926" s="7">
        <f t="shared" si="377"/>
        <v>41047</v>
      </c>
      <c r="J926" s="1">
        <f t="shared" si="390"/>
        <v>20</v>
      </c>
      <c r="K926" s="1">
        <f t="shared" si="378"/>
        <v>2</v>
      </c>
      <c r="L926" s="2">
        <f t="shared" si="379"/>
        <v>1.00063814</v>
      </c>
      <c r="M926" s="10">
        <f t="shared" si="373"/>
        <v>1.0020999399999999</v>
      </c>
      <c r="N926" s="10">
        <f t="shared" si="369"/>
        <v>1.1539202903746939</v>
      </c>
      <c r="O926" s="2">
        <f t="shared" si="372"/>
        <v>1.15465665</v>
      </c>
      <c r="P926" s="2">
        <f t="shared" si="380"/>
        <v>294146.44908017002</v>
      </c>
      <c r="Q926" s="9">
        <f t="shared" si="374"/>
        <v>0</v>
      </c>
      <c r="R926" s="4">
        <f t="shared" si="381"/>
        <v>0</v>
      </c>
      <c r="S926" s="59">
        <f t="shared" si="382"/>
        <v>0</v>
      </c>
      <c r="T926" s="8">
        <f t="shared" si="391"/>
        <v>6.8500000000000005E-2</v>
      </c>
      <c r="U926" s="9">
        <f t="shared" si="392"/>
        <v>127</v>
      </c>
      <c r="V926" s="9">
        <v>252</v>
      </c>
      <c r="W926" s="10">
        <f t="shared" si="383"/>
        <v>1.0339545480000001</v>
      </c>
      <c r="X926" s="2">
        <f t="shared" si="384"/>
        <v>9987.6097243200002</v>
      </c>
      <c r="Y926" s="2">
        <v>0</v>
      </c>
      <c r="Z926" s="3">
        <f t="shared" si="370"/>
        <v>0</v>
      </c>
      <c r="AA926" s="1" t="str">
        <f t="shared" si="371"/>
        <v>A+J=</v>
      </c>
      <c r="AB926" s="7">
        <f t="shared" si="393"/>
        <v>41200</v>
      </c>
      <c r="AC926" s="5"/>
      <c r="AD926" s="1"/>
      <c r="AE926" s="7"/>
      <c r="AF926" s="1"/>
      <c r="AG926" s="1"/>
      <c r="AH926" s="1"/>
      <c r="AI926" s="1"/>
      <c r="AJ926" s="4"/>
      <c r="AK926" s="1"/>
      <c r="AL926" s="1"/>
      <c r="AM926" s="1"/>
      <c r="AN926" s="1"/>
      <c r="AO926" s="1"/>
    </row>
    <row r="927" spans="1:41" x14ac:dyDescent="0.2">
      <c r="A927" s="118">
        <f t="shared" si="385"/>
        <v>41023</v>
      </c>
      <c r="B927" s="2">
        <f t="shared" si="375"/>
        <v>304311.08296227001</v>
      </c>
      <c r="C927" s="2">
        <f t="shared" si="386"/>
        <v>254747.97991262001</v>
      </c>
      <c r="D927" s="50">
        <f t="shared" si="387"/>
        <v>3445.41</v>
      </c>
      <c r="E927" s="3">
        <f>IF(K927=1,VLOOKUP(A926,[1]Plan1!$AQ$43:$AS$500,3),E926)</f>
        <v>3467.46</v>
      </c>
      <c r="F927" s="7">
        <f t="shared" si="388"/>
        <v>41019</v>
      </c>
      <c r="G927" s="8">
        <f t="shared" si="376"/>
        <v>6.3998188894791586E-3</v>
      </c>
      <c r="H927" s="7">
        <f t="shared" si="389"/>
        <v>41047</v>
      </c>
      <c r="I927" s="7">
        <f t="shared" si="377"/>
        <v>41047</v>
      </c>
      <c r="J927" s="1">
        <f t="shared" si="390"/>
        <v>20</v>
      </c>
      <c r="K927" s="1">
        <f t="shared" si="378"/>
        <v>3</v>
      </c>
      <c r="L927" s="2">
        <f t="shared" si="379"/>
        <v>1.0009573700000001</v>
      </c>
      <c r="M927" s="10">
        <f t="shared" si="373"/>
        <v>1.0020999399999999</v>
      </c>
      <c r="N927" s="10">
        <f t="shared" ref="N927:N990" si="394">IF(I927&gt;I926,N926*M927,N926)</f>
        <v>1.1539202903746939</v>
      </c>
      <c r="O927" s="2">
        <f t="shared" si="372"/>
        <v>1.1550250099999999</v>
      </c>
      <c r="P927" s="2">
        <f t="shared" si="380"/>
        <v>294240.28804605</v>
      </c>
      <c r="Q927" s="9">
        <f t="shared" si="374"/>
        <v>0</v>
      </c>
      <c r="R927" s="4">
        <f t="shared" si="381"/>
        <v>0</v>
      </c>
      <c r="S927" s="59">
        <f t="shared" si="382"/>
        <v>0</v>
      </c>
      <c r="T927" s="8">
        <f t="shared" si="391"/>
        <v>6.8500000000000005E-2</v>
      </c>
      <c r="U927" s="9">
        <f t="shared" si="392"/>
        <v>128</v>
      </c>
      <c r="V927" s="9">
        <v>252</v>
      </c>
      <c r="W927" s="10">
        <f t="shared" si="383"/>
        <v>1.034226431</v>
      </c>
      <c r="X927" s="2">
        <f t="shared" si="384"/>
        <v>10070.79491622</v>
      </c>
      <c r="Y927" s="2">
        <v>0</v>
      </c>
      <c r="Z927" s="3">
        <f t="shared" si="370"/>
        <v>0</v>
      </c>
      <c r="AA927" s="1" t="str">
        <f t="shared" si="371"/>
        <v>A+J=</v>
      </c>
      <c r="AB927" s="7">
        <f t="shared" si="393"/>
        <v>41200</v>
      </c>
      <c r="AC927" s="5"/>
      <c r="AD927" s="1"/>
      <c r="AE927" s="7"/>
      <c r="AF927" s="1"/>
      <c r="AG927" s="1"/>
      <c r="AH927" s="1"/>
      <c r="AI927" s="1"/>
      <c r="AJ927" s="4"/>
      <c r="AK927" s="1"/>
      <c r="AL927" s="1"/>
      <c r="AM927" s="1"/>
      <c r="AN927" s="1"/>
      <c r="AO927" s="1"/>
    </row>
    <row r="928" spans="1:41" x14ac:dyDescent="0.2">
      <c r="A928" s="118">
        <f t="shared" si="385"/>
        <v>41024</v>
      </c>
      <c r="B928" s="2">
        <f t="shared" si="375"/>
        <v>304488.20803322003</v>
      </c>
      <c r="C928" s="2">
        <f t="shared" si="386"/>
        <v>254747.97991262001</v>
      </c>
      <c r="D928" s="50">
        <f t="shared" si="387"/>
        <v>3445.41</v>
      </c>
      <c r="E928" s="3">
        <f>IF(K928=1,VLOOKUP(A927,[1]Plan1!$AQ$43:$AS$500,3),E927)</f>
        <v>3467.46</v>
      </c>
      <c r="F928" s="7">
        <f t="shared" si="388"/>
        <v>41019</v>
      </c>
      <c r="G928" s="8">
        <f t="shared" si="376"/>
        <v>6.3998188894791586E-3</v>
      </c>
      <c r="H928" s="7">
        <f t="shared" si="389"/>
        <v>41047</v>
      </c>
      <c r="I928" s="7">
        <f t="shared" si="377"/>
        <v>41047</v>
      </c>
      <c r="J928" s="1">
        <f t="shared" si="390"/>
        <v>20</v>
      </c>
      <c r="K928" s="1">
        <f t="shared" si="378"/>
        <v>4</v>
      </c>
      <c r="L928" s="2">
        <f t="shared" si="379"/>
        <v>1.0012766900000001</v>
      </c>
      <c r="M928" s="10">
        <f t="shared" si="373"/>
        <v>1.0020999399999999</v>
      </c>
      <c r="N928" s="10">
        <f t="shared" si="394"/>
        <v>1.1539202903746939</v>
      </c>
      <c r="O928" s="2">
        <f t="shared" si="372"/>
        <v>1.1553934800000001</v>
      </c>
      <c r="P928" s="2">
        <f t="shared" si="380"/>
        <v>294334.15503421001</v>
      </c>
      <c r="Q928" s="9">
        <f t="shared" si="374"/>
        <v>0</v>
      </c>
      <c r="R928" s="4">
        <f t="shared" si="381"/>
        <v>0</v>
      </c>
      <c r="S928" s="59">
        <f t="shared" si="382"/>
        <v>0</v>
      </c>
      <c r="T928" s="8">
        <f t="shared" si="391"/>
        <v>6.8500000000000005E-2</v>
      </c>
      <c r="U928" s="9">
        <f t="shared" si="392"/>
        <v>129</v>
      </c>
      <c r="V928" s="9">
        <v>252</v>
      </c>
      <c r="W928" s="10">
        <f t="shared" si="383"/>
        <v>1.034498385</v>
      </c>
      <c r="X928" s="2">
        <f t="shared" si="384"/>
        <v>10154.05299901</v>
      </c>
      <c r="Y928" s="2">
        <v>0</v>
      </c>
      <c r="Z928" s="3">
        <f t="shared" si="370"/>
        <v>0</v>
      </c>
      <c r="AA928" s="1" t="str">
        <f t="shared" si="371"/>
        <v>A+J=</v>
      </c>
      <c r="AB928" s="7">
        <f t="shared" si="393"/>
        <v>41200</v>
      </c>
      <c r="AC928" s="5"/>
      <c r="AD928" s="1"/>
      <c r="AE928" s="7"/>
      <c r="AF928" s="1"/>
      <c r="AG928" s="1"/>
      <c r="AH928" s="1"/>
      <c r="AI928" s="1"/>
      <c r="AJ928" s="4"/>
      <c r="AK928" s="1"/>
      <c r="AL928" s="1"/>
      <c r="AM928" s="1"/>
      <c r="AN928" s="1"/>
      <c r="AO928" s="1"/>
    </row>
    <row r="929" spans="1:41" x14ac:dyDescent="0.2">
      <c r="A929" s="118">
        <f t="shared" si="385"/>
        <v>41025</v>
      </c>
      <c r="B929" s="2">
        <f t="shared" si="375"/>
        <v>304665.43962672999</v>
      </c>
      <c r="C929" s="2">
        <f t="shared" si="386"/>
        <v>254747.97991262001</v>
      </c>
      <c r="D929" s="50">
        <f t="shared" si="387"/>
        <v>3445.41</v>
      </c>
      <c r="E929" s="3">
        <f>IF(K929=1,VLOOKUP(A928,[1]Plan1!$AQ$43:$AS$500,3),E928)</f>
        <v>3467.46</v>
      </c>
      <c r="F929" s="7">
        <f t="shared" si="388"/>
        <v>41019</v>
      </c>
      <c r="G929" s="8">
        <f t="shared" si="376"/>
        <v>6.3998188894791586E-3</v>
      </c>
      <c r="H929" s="7">
        <f t="shared" si="389"/>
        <v>41047</v>
      </c>
      <c r="I929" s="7">
        <f t="shared" si="377"/>
        <v>41047</v>
      </c>
      <c r="J929" s="1">
        <f t="shared" si="390"/>
        <v>20</v>
      </c>
      <c r="K929" s="1">
        <f t="shared" si="378"/>
        <v>5</v>
      </c>
      <c r="L929" s="2">
        <f t="shared" si="379"/>
        <v>1.0015961200000001</v>
      </c>
      <c r="M929" s="10">
        <f t="shared" si="373"/>
        <v>1.0020999399999999</v>
      </c>
      <c r="N929" s="10">
        <f t="shared" si="394"/>
        <v>1.1539202903746939</v>
      </c>
      <c r="O929" s="2">
        <f t="shared" si="372"/>
        <v>1.1557620799999999</v>
      </c>
      <c r="P929" s="2">
        <f t="shared" si="380"/>
        <v>294428.05513960001</v>
      </c>
      <c r="Q929" s="9">
        <f t="shared" si="374"/>
        <v>0</v>
      </c>
      <c r="R929" s="4">
        <f t="shared" si="381"/>
        <v>0</v>
      </c>
      <c r="S929" s="59">
        <f t="shared" si="382"/>
        <v>0</v>
      </c>
      <c r="T929" s="8">
        <f t="shared" si="391"/>
        <v>6.8500000000000005E-2</v>
      </c>
      <c r="U929" s="9">
        <f t="shared" si="392"/>
        <v>130</v>
      </c>
      <c r="V929" s="9">
        <v>252</v>
      </c>
      <c r="W929" s="10">
        <f t="shared" si="383"/>
        <v>1.034770411</v>
      </c>
      <c r="X929" s="2">
        <f t="shared" si="384"/>
        <v>10237.384487130001</v>
      </c>
      <c r="Y929" s="2">
        <v>0</v>
      </c>
      <c r="Z929" s="3">
        <f t="shared" si="370"/>
        <v>0</v>
      </c>
      <c r="AA929" s="1" t="str">
        <f t="shared" si="371"/>
        <v>A+J=</v>
      </c>
      <c r="AB929" s="7">
        <f t="shared" si="393"/>
        <v>41200</v>
      </c>
      <c r="AC929" s="5"/>
      <c r="AD929" s="1"/>
      <c r="AE929" s="7"/>
      <c r="AF929" s="1"/>
      <c r="AG929" s="1"/>
      <c r="AH929" s="1"/>
      <c r="AI929" s="1"/>
      <c r="AJ929" s="4"/>
      <c r="AK929" s="1"/>
      <c r="AL929" s="1"/>
      <c r="AM929" s="1"/>
      <c r="AN929" s="1"/>
      <c r="AO929" s="1"/>
    </row>
    <row r="930" spans="1:41" x14ac:dyDescent="0.2">
      <c r="A930" s="118">
        <f t="shared" si="385"/>
        <v>41026</v>
      </c>
      <c r="B930" s="2">
        <f t="shared" si="375"/>
        <v>304842.77515336999</v>
      </c>
      <c r="C930" s="2">
        <f t="shared" si="386"/>
        <v>254747.97991262001</v>
      </c>
      <c r="D930" s="50">
        <f t="shared" si="387"/>
        <v>3445.41</v>
      </c>
      <c r="E930" s="3">
        <f>IF(K930=1,VLOOKUP(A929,[1]Plan1!$AQ$43:$AS$500,3),E929)</f>
        <v>3467.46</v>
      </c>
      <c r="F930" s="7">
        <f t="shared" si="388"/>
        <v>41019</v>
      </c>
      <c r="G930" s="8">
        <f t="shared" si="376"/>
        <v>6.3998188894791586E-3</v>
      </c>
      <c r="H930" s="7">
        <f t="shared" si="389"/>
        <v>41047</v>
      </c>
      <c r="I930" s="7">
        <f t="shared" si="377"/>
        <v>41047</v>
      </c>
      <c r="J930" s="1">
        <f t="shared" si="390"/>
        <v>20</v>
      </c>
      <c r="K930" s="1">
        <f t="shared" si="378"/>
        <v>6</v>
      </c>
      <c r="L930" s="2">
        <f t="shared" si="379"/>
        <v>1.0019156600000001</v>
      </c>
      <c r="M930" s="10">
        <f t="shared" si="373"/>
        <v>1.0020999399999999</v>
      </c>
      <c r="N930" s="10">
        <f t="shared" si="394"/>
        <v>1.1539202903746939</v>
      </c>
      <c r="O930" s="2">
        <f t="shared" si="372"/>
        <v>1.1561307999999999</v>
      </c>
      <c r="P930" s="2">
        <f t="shared" si="380"/>
        <v>294521.98581475997</v>
      </c>
      <c r="Q930" s="9">
        <f t="shared" si="374"/>
        <v>0</v>
      </c>
      <c r="R930" s="4">
        <f t="shared" si="381"/>
        <v>0</v>
      </c>
      <c r="S930" s="59">
        <f t="shared" si="382"/>
        <v>0</v>
      </c>
      <c r="T930" s="8">
        <f t="shared" si="391"/>
        <v>6.8500000000000005E-2</v>
      </c>
      <c r="U930" s="9">
        <f t="shared" si="392"/>
        <v>131</v>
      </c>
      <c r="V930" s="9">
        <v>252</v>
      </c>
      <c r="W930" s="10">
        <f t="shared" si="383"/>
        <v>1.0350425089999999</v>
      </c>
      <c r="X930" s="2">
        <f t="shared" si="384"/>
        <v>10320.78933861</v>
      </c>
      <c r="Y930" s="2">
        <v>0</v>
      </c>
      <c r="Z930" s="3">
        <f t="shared" si="370"/>
        <v>0</v>
      </c>
      <c r="AA930" s="1" t="str">
        <f t="shared" si="371"/>
        <v>A+J=</v>
      </c>
      <c r="AB930" s="7">
        <f t="shared" si="393"/>
        <v>41200</v>
      </c>
      <c r="AC930" s="5"/>
      <c r="AD930" s="1"/>
      <c r="AE930" s="7"/>
      <c r="AF930" s="1"/>
      <c r="AG930" s="1"/>
      <c r="AH930" s="1"/>
      <c r="AI930" s="1"/>
      <c r="AJ930" s="4"/>
      <c r="AK930" s="1"/>
      <c r="AL930" s="1"/>
      <c r="AM930" s="1"/>
      <c r="AN930" s="1"/>
      <c r="AO930" s="1"/>
    </row>
    <row r="931" spans="1:41" x14ac:dyDescent="0.2">
      <c r="A931" s="118">
        <f t="shared" si="385"/>
        <v>41027</v>
      </c>
      <c r="B931" s="2">
        <f t="shared" si="375"/>
        <v>305020.21172630001</v>
      </c>
      <c r="C931" s="2">
        <f t="shared" si="386"/>
        <v>254747.97991262001</v>
      </c>
      <c r="D931" s="50">
        <f t="shared" si="387"/>
        <v>3445.41</v>
      </c>
      <c r="E931" s="3">
        <f>IF(K931=1,VLOOKUP(A930,[1]Plan1!$AQ$43:$AS$500,3),E930)</f>
        <v>3467.46</v>
      </c>
      <c r="F931" s="7">
        <f t="shared" si="388"/>
        <v>41019</v>
      </c>
      <c r="G931" s="8">
        <f t="shared" si="376"/>
        <v>6.3998188894791586E-3</v>
      </c>
      <c r="H931" s="7">
        <f t="shared" si="389"/>
        <v>41047</v>
      </c>
      <c r="I931" s="7">
        <f t="shared" si="377"/>
        <v>41047</v>
      </c>
      <c r="J931" s="1">
        <f t="shared" si="390"/>
        <v>20</v>
      </c>
      <c r="K931" s="1">
        <f t="shared" si="378"/>
        <v>7</v>
      </c>
      <c r="L931" s="2">
        <f t="shared" si="379"/>
        <v>1.00223529</v>
      </c>
      <c r="M931" s="10">
        <f t="shared" si="373"/>
        <v>1.0020999399999999</v>
      </c>
      <c r="N931" s="10">
        <f t="shared" si="394"/>
        <v>1.1539202903746939</v>
      </c>
      <c r="O931" s="2">
        <f t="shared" si="372"/>
        <v>1.1564996299999999</v>
      </c>
      <c r="P931" s="2">
        <f t="shared" si="380"/>
        <v>294615.94451219001</v>
      </c>
      <c r="Q931" s="9">
        <f t="shared" si="374"/>
        <v>0</v>
      </c>
      <c r="R931" s="4">
        <f t="shared" si="381"/>
        <v>0</v>
      </c>
      <c r="S931" s="59">
        <f t="shared" si="382"/>
        <v>0</v>
      </c>
      <c r="T931" s="8">
        <f t="shared" si="391"/>
        <v>6.8500000000000005E-2</v>
      </c>
      <c r="U931" s="9">
        <f t="shared" si="392"/>
        <v>132</v>
      </c>
      <c r="V931" s="9">
        <v>252</v>
      </c>
      <c r="W931" s="10">
        <f t="shared" si="383"/>
        <v>1.035314678</v>
      </c>
      <c r="X931" s="2">
        <f t="shared" si="384"/>
        <v>10404.267214109999</v>
      </c>
      <c r="Y931" s="2">
        <v>0</v>
      </c>
      <c r="Z931" s="3">
        <f t="shared" si="370"/>
        <v>0</v>
      </c>
      <c r="AA931" s="1" t="str">
        <f t="shared" si="371"/>
        <v>A+J=</v>
      </c>
      <c r="AB931" s="7">
        <f t="shared" si="393"/>
        <v>41200</v>
      </c>
      <c r="AC931" s="5"/>
      <c r="AD931" s="1"/>
      <c r="AE931" s="7"/>
      <c r="AF931" s="1"/>
      <c r="AG931" s="1"/>
      <c r="AH931" s="1"/>
      <c r="AI931" s="1"/>
      <c r="AJ931" s="4"/>
      <c r="AK931" s="1"/>
      <c r="AL931" s="1"/>
      <c r="AM931" s="1"/>
      <c r="AN931" s="1"/>
      <c r="AO931" s="1"/>
    </row>
    <row r="932" spans="1:41" x14ac:dyDescent="0.2">
      <c r="A932" s="118">
        <f t="shared" si="385"/>
        <v>41028</v>
      </c>
      <c r="B932" s="2">
        <f t="shared" si="375"/>
        <v>305020.21172630001</v>
      </c>
      <c r="C932" s="2">
        <f t="shared" si="386"/>
        <v>254747.97991262001</v>
      </c>
      <c r="D932" s="50">
        <f t="shared" si="387"/>
        <v>3445.41</v>
      </c>
      <c r="E932" s="3">
        <f>IF(K932=1,VLOOKUP(A931,[1]Plan1!$AQ$43:$AS$500,3),E931)</f>
        <v>3467.46</v>
      </c>
      <c r="F932" s="7">
        <f t="shared" si="388"/>
        <v>41019</v>
      </c>
      <c r="G932" s="8">
        <f t="shared" si="376"/>
        <v>6.3998188894791586E-3</v>
      </c>
      <c r="H932" s="7">
        <f t="shared" si="389"/>
        <v>41047</v>
      </c>
      <c r="I932" s="7">
        <f t="shared" si="377"/>
        <v>41047</v>
      </c>
      <c r="J932" s="1">
        <f t="shared" si="390"/>
        <v>20</v>
      </c>
      <c r="K932" s="1">
        <f t="shared" si="378"/>
        <v>7</v>
      </c>
      <c r="L932" s="2">
        <f t="shared" si="379"/>
        <v>1.00223529</v>
      </c>
      <c r="M932" s="10">
        <f t="shared" si="373"/>
        <v>1.0020999399999999</v>
      </c>
      <c r="N932" s="10">
        <f t="shared" si="394"/>
        <v>1.1539202903746939</v>
      </c>
      <c r="O932" s="2">
        <f t="shared" si="372"/>
        <v>1.1564996299999999</v>
      </c>
      <c r="P932" s="2">
        <f t="shared" si="380"/>
        <v>294615.94451219001</v>
      </c>
      <c r="Q932" s="9">
        <f t="shared" si="374"/>
        <v>0</v>
      </c>
      <c r="R932" s="4">
        <f t="shared" si="381"/>
        <v>0</v>
      </c>
      <c r="S932" s="59">
        <f t="shared" si="382"/>
        <v>0</v>
      </c>
      <c r="T932" s="8">
        <f t="shared" si="391"/>
        <v>6.8500000000000005E-2</v>
      </c>
      <c r="U932" s="9">
        <f t="shared" si="392"/>
        <v>132</v>
      </c>
      <c r="V932" s="9">
        <v>252</v>
      </c>
      <c r="W932" s="10">
        <f t="shared" si="383"/>
        <v>1.035314678</v>
      </c>
      <c r="X932" s="2">
        <f t="shared" si="384"/>
        <v>10404.267214109999</v>
      </c>
      <c r="Y932" s="2">
        <v>0</v>
      </c>
      <c r="Z932" s="3">
        <f t="shared" si="370"/>
        <v>0</v>
      </c>
      <c r="AA932" s="1" t="str">
        <f t="shared" si="371"/>
        <v>A+J=</v>
      </c>
      <c r="AB932" s="7">
        <f t="shared" si="393"/>
        <v>41200</v>
      </c>
      <c r="AC932" s="5"/>
      <c r="AD932" s="1"/>
      <c r="AE932" s="7"/>
      <c r="AF932" s="1"/>
      <c r="AG932" s="1"/>
      <c r="AH932" s="1"/>
      <c r="AI932" s="1"/>
      <c r="AJ932" s="4"/>
      <c r="AK932" s="1"/>
      <c r="AL932" s="1"/>
      <c r="AM932" s="1"/>
      <c r="AN932" s="1"/>
      <c r="AO932" s="1"/>
    </row>
    <row r="933" spans="1:41" x14ac:dyDescent="0.2">
      <c r="A933" s="118">
        <f t="shared" si="385"/>
        <v>41029</v>
      </c>
      <c r="B933" s="2">
        <f t="shared" si="375"/>
        <v>305020.21172630001</v>
      </c>
      <c r="C933" s="2">
        <f t="shared" si="386"/>
        <v>254747.97991262001</v>
      </c>
      <c r="D933" s="50">
        <f t="shared" si="387"/>
        <v>3445.41</v>
      </c>
      <c r="E933" s="3">
        <f>IF(K933=1,VLOOKUP(A932,[1]Plan1!$AQ$43:$AS$500,3),E932)</f>
        <v>3467.46</v>
      </c>
      <c r="F933" s="7">
        <f t="shared" si="388"/>
        <v>41019</v>
      </c>
      <c r="G933" s="8">
        <f t="shared" si="376"/>
        <v>6.3998188894791586E-3</v>
      </c>
      <c r="H933" s="7">
        <f t="shared" si="389"/>
        <v>41047</v>
      </c>
      <c r="I933" s="7">
        <f t="shared" si="377"/>
        <v>41047</v>
      </c>
      <c r="J933" s="1">
        <f t="shared" si="390"/>
        <v>20</v>
      </c>
      <c r="K933" s="1">
        <f t="shared" si="378"/>
        <v>7</v>
      </c>
      <c r="L933" s="2">
        <f t="shared" si="379"/>
        <v>1.00223529</v>
      </c>
      <c r="M933" s="10">
        <f t="shared" si="373"/>
        <v>1.0020999399999999</v>
      </c>
      <c r="N933" s="10">
        <f t="shared" si="394"/>
        <v>1.1539202903746939</v>
      </c>
      <c r="O933" s="2">
        <f t="shared" si="372"/>
        <v>1.1564996299999999</v>
      </c>
      <c r="P933" s="2">
        <f t="shared" si="380"/>
        <v>294615.94451219001</v>
      </c>
      <c r="Q933" s="9">
        <f t="shared" si="374"/>
        <v>0</v>
      </c>
      <c r="R933" s="4">
        <f t="shared" si="381"/>
        <v>0</v>
      </c>
      <c r="S933" s="59">
        <f t="shared" si="382"/>
        <v>0</v>
      </c>
      <c r="T933" s="8">
        <f t="shared" si="391"/>
        <v>6.8500000000000005E-2</v>
      </c>
      <c r="U933" s="9">
        <f t="shared" si="392"/>
        <v>132</v>
      </c>
      <c r="V933" s="9">
        <v>252</v>
      </c>
      <c r="W933" s="10">
        <f t="shared" si="383"/>
        <v>1.035314678</v>
      </c>
      <c r="X933" s="2">
        <f t="shared" si="384"/>
        <v>10404.267214109999</v>
      </c>
      <c r="Y933" s="2">
        <v>0</v>
      </c>
      <c r="Z933" s="3">
        <f t="shared" si="370"/>
        <v>0</v>
      </c>
      <c r="AA933" s="1" t="str">
        <f t="shared" si="371"/>
        <v>A+J=</v>
      </c>
      <c r="AB933" s="7">
        <f t="shared" si="393"/>
        <v>41200</v>
      </c>
      <c r="AC933" s="5"/>
      <c r="AD933" s="1"/>
      <c r="AE933" s="7"/>
      <c r="AF933" s="1"/>
      <c r="AG933" s="1"/>
      <c r="AH933" s="1"/>
      <c r="AI933" s="1"/>
      <c r="AJ933" s="4"/>
      <c r="AK933" s="1"/>
      <c r="AL933" s="1"/>
      <c r="AM933" s="1"/>
      <c r="AN933" s="1"/>
      <c r="AO933" s="1"/>
    </row>
    <row r="934" spans="1:41" x14ac:dyDescent="0.2">
      <c r="A934" s="118">
        <f t="shared" si="385"/>
        <v>41030</v>
      </c>
      <c r="B934" s="2">
        <f t="shared" si="375"/>
        <v>305197.74938842998</v>
      </c>
      <c r="C934" s="2">
        <f t="shared" si="386"/>
        <v>254747.97991262001</v>
      </c>
      <c r="D934" s="50">
        <f t="shared" si="387"/>
        <v>3445.41</v>
      </c>
      <c r="E934" s="3">
        <f>IF(K934=1,VLOOKUP(A933,[1]Plan1!$AQ$43:$AS$500,3),E933)</f>
        <v>3467.46</v>
      </c>
      <c r="F934" s="7">
        <f t="shared" si="388"/>
        <v>41019</v>
      </c>
      <c r="G934" s="8">
        <f t="shared" si="376"/>
        <v>6.3998188894791586E-3</v>
      </c>
      <c r="H934" s="7">
        <f t="shared" si="389"/>
        <v>41047</v>
      </c>
      <c r="I934" s="7">
        <f t="shared" si="377"/>
        <v>41047</v>
      </c>
      <c r="J934" s="1">
        <f t="shared" si="390"/>
        <v>20</v>
      </c>
      <c r="K934" s="1">
        <f t="shared" si="378"/>
        <v>8</v>
      </c>
      <c r="L934" s="2">
        <f t="shared" si="379"/>
        <v>1.00255502</v>
      </c>
      <c r="M934" s="10">
        <f t="shared" si="373"/>
        <v>1.0020999399999999</v>
      </c>
      <c r="N934" s="10">
        <f t="shared" si="394"/>
        <v>1.1539202903746939</v>
      </c>
      <c r="O934" s="2">
        <f t="shared" si="372"/>
        <v>1.1568685700000001</v>
      </c>
      <c r="P934" s="2">
        <f t="shared" si="380"/>
        <v>294709.9312319</v>
      </c>
      <c r="Q934" s="9">
        <f t="shared" si="374"/>
        <v>0</v>
      </c>
      <c r="R934" s="4">
        <f t="shared" si="381"/>
        <v>0</v>
      </c>
      <c r="S934" s="59">
        <f t="shared" si="382"/>
        <v>0</v>
      </c>
      <c r="T934" s="8">
        <f t="shared" si="391"/>
        <v>6.8500000000000005E-2</v>
      </c>
      <c r="U934" s="9">
        <f t="shared" si="392"/>
        <v>133</v>
      </c>
      <c r="V934" s="9">
        <v>252</v>
      </c>
      <c r="W934" s="10">
        <f t="shared" si="383"/>
        <v>1.0355869179999999</v>
      </c>
      <c r="X934" s="2">
        <f t="shared" si="384"/>
        <v>10487.81815653</v>
      </c>
      <c r="Y934" s="2">
        <v>0</v>
      </c>
      <c r="Z934" s="3">
        <f t="shared" ref="Z934:Z997" si="395">IF(S934&gt;0,S934+X934+Y934,0)</f>
        <v>0</v>
      </c>
      <c r="AA934" s="1" t="str">
        <f t="shared" ref="AA934:AA997" si="396">AA933</f>
        <v>A+J=</v>
      </c>
      <c r="AB934" s="7">
        <f t="shared" si="393"/>
        <v>41200</v>
      </c>
      <c r="AC934" s="5"/>
      <c r="AD934" s="1"/>
      <c r="AE934" s="7"/>
      <c r="AF934" s="1"/>
      <c r="AG934" s="1"/>
      <c r="AH934" s="1"/>
      <c r="AI934" s="1"/>
      <c r="AJ934" s="4"/>
      <c r="AK934" s="1"/>
      <c r="AL934" s="1"/>
      <c r="AM934" s="1"/>
      <c r="AN934" s="1"/>
      <c r="AO934" s="1"/>
    </row>
    <row r="935" spans="1:41" x14ac:dyDescent="0.2">
      <c r="A935" s="118">
        <f t="shared" si="385"/>
        <v>41031</v>
      </c>
      <c r="B935" s="2">
        <f t="shared" si="375"/>
        <v>305197.74938842998</v>
      </c>
      <c r="C935" s="2">
        <f t="shared" si="386"/>
        <v>254747.97991262001</v>
      </c>
      <c r="D935" s="50">
        <f t="shared" si="387"/>
        <v>3445.41</v>
      </c>
      <c r="E935" s="3">
        <f>IF(K935=1,VLOOKUP(A934,[1]Plan1!$AQ$43:$AS$500,3),E934)</f>
        <v>3467.46</v>
      </c>
      <c r="F935" s="7">
        <f t="shared" si="388"/>
        <v>41019</v>
      </c>
      <c r="G935" s="8">
        <f t="shared" si="376"/>
        <v>6.3998188894791586E-3</v>
      </c>
      <c r="H935" s="7">
        <f t="shared" si="389"/>
        <v>41047</v>
      </c>
      <c r="I935" s="7">
        <f t="shared" si="377"/>
        <v>41047</v>
      </c>
      <c r="J935" s="1">
        <f t="shared" si="390"/>
        <v>20</v>
      </c>
      <c r="K935" s="1">
        <f t="shared" si="378"/>
        <v>8</v>
      </c>
      <c r="L935" s="2">
        <f t="shared" si="379"/>
        <v>1.00255502</v>
      </c>
      <c r="M935" s="10">
        <f t="shared" si="373"/>
        <v>1.0020999399999999</v>
      </c>
      <c r="N935" s="10">
        <f t="shared" si="394"/>
        <v>1.1539202903746939</v>
      </c>
      <c r="O935" s="2">
        <f t="shared" si="372"/>
        <v>1.1568685700000001</v>
      </c>
      <c r="P935" s="2">
        <f t="shared" si="380"/>
        <v>294709.9312319</v>
      </c>
      <c r="Q935" s="9">
        <f t="shared" si="374"/>
        <v>0</v>
      </c>
      <c r="R935" s="4">
        <f t="shared" si="381"/>
        <v>0</v>
      </c>
      <c r="S935" s="59">
        <f t="shared" si="382"/>
        <v>0</v>
      </c>
      <c r="T935" s="8">
        <f t="shared" si="391"/>
        <v>6.8500000000000005E-2</v>
      </c>
      <c r="U935" s="9">
        <f t="shared" si="392"/>
        <v>133</v>
      </c>
      <c r="V935" s="9">
        <v>252</v>
      </c>
      <c r="W935" s="10">
        <f t="shared" si="383"/>
        <v>1.0355869179999999</v>
      </c>
      <c r="X935" s="2">
        <f t="shared" si="384"/>
        <v>10487.81815653</v>
      </c>
      <c r="Y935" s="2">
        <v>0</v>
      </c>
      <c r="Z935" s="3">
        <f t="shared" si="395"/>
        <v>0</v>
      </c>
      <c r="AA935" s="1" t="str">
        <f t="shared" si="396"/>
        <v>A+J=</v>
      </c>
      <c r="AB935" s="7">
        <f t="shared" si="393"/>
        <v>41200</v>
      </c>
      <c r="AC935" s="5"/>
      <c r="AD935" s="1"/>
      <c r="AE935" s="7"/>
      <c r="AF935" s="1"/>
      <c r="AG935" s="1"/>
      <c r="AH935" s="1"/>
      <c r="AI935" s="1"/>
      <c r="AJ935" s="4"/>
      <c r="AK935" s="1"/>
      <c r="AL935" s="1"/>
      <c r="AM935" s="1"/>
      <c r="AN935" s="1"/>
      <c r="AO935" s="1"/>
    </row>
    <row r="936" spans="1:41" x14ac:dyDescent="0.2">
      <c r="A936" s="118">
        <f t="shared" si="385"/>
        <v>41032</v>
      </c>
      <c r="B936" s="2">
        <f t="shared" si="375"/>
        <v>305375.39375511999</v>
      </c>
      <c r="C936" s="2">
        <f t="shared" si="386"/>
        <v>254747.97991262001</v>
      </c>
      <c r="D936" s="50">
        <f t="shared" si="387"/>
        <v>3445.41</v>
      </c>
      <c r="E936" s="3">
        <f>IF(K936=1,VLOOKUP(A935,[1]Plan1!$AQ$43:$AS$500,3),E935)</f>
        <v>3467.46</v>
      </c>
      <c r="F936" s="7">
        <f t="shared" si="388"/>
        <v>41019</v>
      </c>
      <c r="G936" s="8">
        <f t="shared" si="376"/>
        <v>6.3998188894791586E-3</v>
      </c>
      <c r="H936" s="7">
        <f t="shared" si="389"/>
        <v>41047</v>
      </c>
      <c r="I936" s="7">
        <f t="shared" si="377"/>
        <v>41047</v>
      </c>
      <c r="J936" s="1">
        <f t="shared" si="390"/>
        <v>20</v>
      </c>
      <c r="K936" s="1">
        <f t="shared" si="378"/>
        <v>9</v>
      </c>
      <c r="L936" s="2">
        <f t="shared" si="379"/>
        <v>1.0028748599999999</v>
      </c>
      <c r="M936" s="10">
        <f t="shared" si="373"/>
        <v>1.0020999399999999</v>
      </c>
      <c r="N936" s="10">
        <f t="shared" si="394"/>
        <v>1.1539202903746939</v>
      </c>
      <c r="O936" s="2">
        <f t="shared" si="372"/>
        <v>1.15723764</v>
      </c>
      <c r="P936" s="2">
        <f t="shared" si="380"/>
        <v>294803.95106883999</v>
      </c>
      <c r="Q936" s="9">
        <f t="shared" si="374"/>
        <v>0</v>
      </c>
      <c r="R936" s="4">
        <f t="shared" si="381"/>
        <v>0</v>
      </c>
      <c r="S936" s="59">
        <f t="shared" si="382"/>
        <v>0</v>
      </c>
      <c r="T936" s="8">
        <f t="shared" si="391"/>
        <v>6.8500000000000005E-2</v>
      </c>
      <c r="U936" s="9">
        <f t="shared" si="392"/>
        <v>134</v>
      </c>
      <c r="V936" s="9">
        <v>252</v>
      </c>
      <c r="W936" s="10">
        <f t="shared" si="383"/>
        <v>1.03585923</v>
      </c>
      <c r="X936" s="2">
        <f t="shared" si="384"/>
        <v>10571.442686279999</v>
      </c>
      <c r="Y936" s="2">
        <v>0</v>
      </c>
      <c r="Z936" s="3">
        <f t="shared" si="395"/>
        <v>0</v>
      </c>
      <c r="AA936" s="1" t="str">
        <f t="shared" si="396"/>
        <v>A+J=</v>
      </c>
      <c r="AB936" s="7">
        <f t="shared" si="393"/>
        <v>41200</v>
      </c>
      <c r="AC936" s="5"/>
      <c r="AD936" s="1"/>
      <c r="AE936" s="7"/>
      <c r="AF936" s="1"/>
      <c r="AG936" s="1"/>
      <c r="AH936" s="1"/>
      <c r="AI936" s="1"/>
      <c r="AJ936" s="4"/>
      <c r="AK936" s="1"/>
      <c r="AL936" s="1"/>
      <c r="AM936" s="1"/>
      <c r="AN936" s="1"/>
      <c r="AO936" s="1"/>
    </row>
    <row r="937" spans="1:41" x14ac:dyDescent="0.2">
      <c r="A937" s="118">
        <f t="shared" si="385"/>
        <v>41033</v>
      </c>
      <c r="B937" s="2">
        <f t="shared" si="375"/>
        <v>305553.14223423001</v>
      </c>
      <c r="C937" s="2">
        <f t="shared" si="386"/>
        <v>254747.97991262001</v>
      </c>
      <c r="D937" s="50">
        <f t="shared" si="387"/>
        <v>3445.41</v>
      </c>
      <c r="E937" s="3">
        <f>IF(K937=1,VLOOKUP(A936,[1]Plan1!$AQ$43:$AS$500,3),E936)</f>
        <v>3467.46</v>
      </c>
      <c r="F937" s="7">
        <f t="shared" si="388"/>
        <v>41019</v>
      </c>
      <c r="G937" s="8">
        <f t="shared" si="376"/>
        <v>6.3998188894791586E-3</v>
      </c>
      <c r="H937" s="7">
        <f t="shared" si="389"/>
        <v>41047</v>
      </c>
      <c r="I937" s="7">
        <f t="shared" si="377"/>
        <v>41047</v>
      </c>
      <c r="J937" s="1">
        <f t="shared" si="390"/>
        <v>20</v>
      </c>
      <c r="K937" s="1">
        <f t="shared" si="378"/>
        <v>10</v>
      </c>
      <c r="L937" s="2">
        <f t="shared" si="379"/>
        <v>1.0031947999999999</v>
      </c>
      <c r="M937" s="10">
        <f t="shared" si="373"/>
        <v>1.0020999399999999</v>
      </c>
      <c r="N937" s="10">
        <f t="shared" si="394"/>
        <v>1.1539202903746939</v>
      </c>
      <c r="O937" s="2">
        <f t="shared" ref="O937:O1000" si="397">TRUNC(TRUNC((L937*N937),15),8)</f>
        <v>1.15760683</v>
      </c>
      <c r="P937" s="2">
        <f t="shared" si="380"/>
        <v>294898.00147555</v>
      </c>
      <c r="Q937" s="9">
        <f t="shared" si="374"/>
        <v>0</v>
      </c>
      <c r="R937" s="4">
        <f t="shared" si="381"/>
        <v>0</v>
      </c>
      <c r="S937" s="59">
        <f t="shared" si="382"/>
        <v>0</v>
      </c>
      <c r="T937" s="8">
        <f t="shared" si="391"/>
        <v>6.8500000000000005E-2</v>
      </c>
      <c r="U937" s="9">
        <f t="shared" si="392"/>
        <v>135</v>
      </c>
      <c r="V937" s="9">
        <v>252</v>
      </c>
      <c r="W937" s="10">
        <f t="shared" si="383"/>
        <v>1.0361316140000001</v>
      </c>
      <c r="X937" s="2">
        <f t="shared" si="384"/>
        <v>10655.14075868</v>
      </c>
      <c r="Y937" s="2">
        <v>0</v>
      </c>
      <c r="Z937" s="3">
        <f t="shared" si="395"/>
        <v>0</v>
      </c>
      <c r="AA937" s="1" t="str">
        <f t="shared" si="396"/>
        <v>A+J=</v>
      </c>
      <c r="AB937" s="7">
        <f t="shared" si="393"/>
        <v>41200</v>
      </c>
      <c r="AC937" s="5"/>
      <c r="AD937" s="1"/>
      <c r="AE937" s="7"/>
      <c r="AF937" s="1"/>
      <c r="AG937" s="1"/>
      <c r="AH937" s="1"/>
      <c r="AI937" s="1"/>
      <c r="AJ937" s="4"/>
      <c r="AK937" s="1"/>
      <c r="AL937" s="1"/>
      <c r="AM937" s="1"/>
      <c r="AN937" s="1"/>
      <c r="AO937" s="1"/>
    </row>
    <row r="938" spans="1:41" x14ac:dyDescent="0.2">
      <c r="A938" s="118">
        <f t="shared" si="385"/>
        <v>41034</v>
      </c>
      <c r="B938" s="2">
        <f t="shared" si="375"/>
        <v>305730.99193582003</v>
      </c>
      <c r="C938" s="2">
        <f t="shared" si="386"/>
        <v>254747.97991262001</v>
      </c>
      <c r="D938" s="50">
        <f t="shared" si="387"/>
        <v>3445.41</v>
      </c>
      <c r="E938" s="3">
        <f>IF(K938=1,VLOOKUP(A937,[1]Plan1!$AQ$43:$AS$500,3),E937)</f>
        <v>3467.46</v>
      </c>
      <c r="F938" s="7">
        <f t="shared" si="388"/>
        <v>41019</v>
      </c>
      <c r="G938" s="8">
        <f t="shared" si="376"/>
        <v>6.3998188894791586E-3</v>
      </c>
      <c r="H938" s="7">
        <f t="shared" si="389"/>
        <v>41047</v>
      </c>
      <c r="I938" s="7">
        <f t="shared" si="377"/>
        <v>41047</v>
      </c>
      <c r="J938" s="1">
        <f t="shared" si="390"/>
        <v>20</v>
      </c>
      <c r="K938" s="1">
        <f t="shared" si="378"/>
        <v>11</v>
      </c>
      <c r="L938" s="2">
        <f t="shared" si="379"/>
        <v>1.00351484</v>
      </c>
      <c r="M938" s="10">
        <f t="shared" ref="M938:M1001" si="398">IF(I938&gt;I937,L937,M937)</f>
        <v>1.0020999399999999</v>
      </c>
      <c r="N938" s="10">
        <f t="shared" si="394"/>
        <v>1.1539202903746939</v>
      </c>
      <c r="O938" s="2">
        <f t="shared" si="397"/>
        <v>1.15797613</v>
      </c>
      <c r="P938" s="2">
        <f t="shared" si="380"/>
        <v>294992.07990453002</v>
      </c>
      <c r="Q938" s="9">
        <f t="shared" si="374"/>
        <v>0</v>
      </c>
      <c r="R938" s="4">
        <f t="shared" si="381"/>
        <v>0</v>
      </c>
      <c r="S938" s="59">
        <f t="shared" si="382"/>
        <v>0</v>
      </c>
      <c r="T938" s="8">
        <f t="shared" si="391"/>
        <v>6.8500000000000005E-2</v>
      </c>
      <c r="U938" s="9">
        <f t="shared" si="392"/>
        <v>136</v>
      </c>
      <c r="V938" s="9">
        <v>252</v>
      </c>
      <c r="W938" s="10">
        <f t="shared" si="383"/>
        <v>1.036404069</v>
      </c>
      <c r="X938" s="2">
        <f t="shared" si="384"/>
        <v>10738.91203129</v>
      </c>
      <c r="Y938" s="2">
        <v>0</v>
      </c>
      <c r="Z938" s="3">
        <f t="shared" si="395"/>
        <v>0</v>
      </c>
      <c r="AA938" s="1" t="str">
        <f t="shared" si="396"/>
        <v>A+J=</v>
      </c>
      <c r="AB938" s="7">
        <f t="shared" si="393"/>
        <v>41200</v>
      </c>
      <c r="AC938" s="5"/>
      <c r="AD938" s="1"/>
      <c r="AE938" s="7"/>
      <c r="AF938" s="1"/>
      <c r="AG938" s="1"/>
      <c r="AH938" s="1"/>
      <c r="AI938" s="1"/>
      <c r="AJ938" s="4"/>
      <c r="AK938" s="1"/>
      <c r="AL938" s="1"/>
      <c r="AM938" s="1"/>
      <c r="AN938" s="1"/>
      <c r="AO938" s="1"/>
    </row>
    <row r="939" spans="1:41" x14ac:dyDescent="0.2">
      <c r="A939" s="118">
        <f t="shared" si="385"/>
        <v>41035</v>
      </c>
      <c r="B939" s="2">
        <f t="shared" si="375"/>
        <v>305730.99193582003</v>
      </c>
      <c r="C939" s="2">
        <f t="shared" si="386"/>
        <v>254747.97991262001</v>
      </c>
      <c r="D939" s="50">
        <f t="shared" si="387"/>
        <v>3445.41</v>
      </c>
      <c r="E939" s="3">
        <f>IF(K939=1,VLOOKUP(A938,[1]Plan1!$AQ$43:$AS$500,3),E938)</f>
        <v>3467.46</v>
      </c>
      <c r="F939" s="7">
        <f t="shared" si="388"/>
        <v>41019</v>
      </c>
      <c r="G939" s="8">
        <f t="shared" si="376"/>
        <v>6.3998188894791586E-3</v>
      </c>
      <c r="H939" s="7">
        <f t="shared" si="389"/>
        <v>41047</v>
      </c>
      <c r="I939" s="7">
        <f t="shared" si="377"/>
        <v>41047</v>
      </c>
      <c r="J939" s="1">
        <f t="shared" si="390"/>
        <v>20</v>
      </c>
      <c r="K939" s="1">
        <f t="shared" si="378"/>
        <v>11</v>
      </c>
      <c r="L939" s="2">
        <f t="shared" si="379"/>
        <v>1.00351484</v>
      </c>
      <c r="M939" s="10">
        <f t="shared" si="398"/>
        <v>1.0020999399999999</v>
      </c>
      <c r="N939" s="10">
        <f t="shared" si="394"/>
        <v>1.1539202903746939</v>
      </c>
      <c r="O939" s="2">
        <f t="shared" si="397"/>
        <v>1.15797613</v>
      </c>
      <c r="P939" s="2">
        <f t="shared" si="380"/>
        <v>294992.07990453002</v>
      </c>
      <c r="Q939" s="9">
        <f t="shared" si="374"/>
        <v>0</v>
      </c>
      <c r="R939" s="4">
        <f t="shared" si="381"/>
        <v>0</v>
      </c>
      <c r="S939" s="59">
        <f t="shared" si="382"/>
        <v>0</v>
      </c>
      <c r="T939" s="8">
        <f t="shared" si="391"/>
        <v>6.8500000000000005E-2</v>
      </c>
      <c r="U939" s="9">
        <f t="shared" si="392"/>
        <v>136</v>
      </c>
      <c r="V939" s="9">
        <v>252</v>
      </c>
      <c r="W939" s="10">
        <f t="shared" si="383"/>
        <v>1.036404069</v>
      </c>
      <c r="X939" s="2">
        <f t="shared" si="384"/>
        <v>10738.91203129</v>
      </c>
      <c r="Y939" s="2">
        <v>0</v>
      </c>
      <c r="Z939" s="3">
        <f t="shared" si="395"/>
        <v>0</v>
      </c>
      <c r="AA939" s="1" t="str">
        <f t="shared" si="396"/>
        <v>A+J=</v>
      </c>
      <c r="AB939" s="7">
        <f t="shared" si="393"/>
        <v>41200</v>
      </c>
      <c r="AC939" s="5"/>
      <c r="AD939" s="1"/>
      <c r="AE939" s="7"/>
      <c r="AF939" s="1"/>
      <c r="AG939" s="1"/>
      <c r="AH939" s="1"/>
      <c r="AI939" s="1"/>
      <c r="AJ939" s="4"/>
      <c r="AK939" s="1"/>
      <c r="AL939" s="1"/>
      <c r="AM939" s="1"/>
      <c r="AN939" s="1"/>
      <c r="AO939" s="1"/>
    </row>
    <row r="940" spans="1:41" x14ac:dyDescent="0.2">
      <c r="A940" s="118">
        <f t="shared" si="385"/>
        <v>41036</v>
      </c>
      <c r="B940" s="2">
        <f t="shared" si="375"/>
        <v>305730.99193582003</v>
      </c>
      <c r="C940" s="2">
        <f t="shared" si="386"/>
        <v>254747.97991262001</v>
      </c>
      <c r="D940" s="50">
        <f t="shared" si="387"/>
        <v>3445.41</v>
      </c>
      <c r="E940" s="3">
        <f>IF(K940=1,VLOOKUP(A939,[1]Plan1!$AQ$43:$AS$500,3),E939)</f>
        <v>3467.46</v>
      </c>
      <c r="F940" s="7">
        <f t="shared" si="388"/>
        <v>41019</v>
      </c>
      <c r="G940" s="8">
        <f t="shared" si="376"/>
        <v>6.3998188894791586E-3</v>
      </c>
      <c r="H940" s="7">
        <f t="shared" si="389"/>
        <v>41047</v>
      </c>
      <c r="I940" s="7">
        <f t="shared" si="377"/>
        <v>41047</v>
      </c>
      <c r="J940" s="1">
        <f t="shared" si="390"/>
        <v>20</v>
      </c>
      <c r="K940" s="1">
        <f t="shared" si="378"/>
        <v>11</v>
      </c>
      <c r="L940" s="2">
        <f t="shared" si="379"/>
        <v>1.00351484</v>
      </c>
      <c r="M940" s="10">
        <f t="shared" si="398"/>
        <v>1.0020999399999999</v>
      </c>
      <c r="N940" s="10">
        <f t="shared" si="394"/>
        <v>1.1539202903746939</v>
      </c>
      <c r="O940" s="2">
        <f t="shared" si="397"/>
        <v>1.15797613</v>
      </c>
      <c r="P940" s="2">
        <f t="shared" si="380"/>
        <v>294992.07990453002</v>
      </c>
      <c r="Q940" s="9">
        <f t="shared" si="374"/>
        <v>0</v>
      </c>
      <c r="R940" s="4">
        <f t="shared" si="381"/>
        <v>0</v>
      </c>
      <c r="S940" s="59">
        <f t="shared" si="382"/>
        <v>0</v>
      </c>
      <c r="T940" s="8">
        <f t="shared" si="391"/>
        <v>6.8500000000000005E-2</v>
      </c>
      <c r="U940" s="9">
        <f t="shared" si="392"/>
        <v>136</v>
      </c>
      <c r="V940" s="9">
        <v>252</v>
      </c>
      <c r="W940" s="10">
        <f t="shared" si="383"/>
        <v>1.036404069</v>
      </c>
      <c r="X940" s="2">
        <f t="shared" si="384"/>
        <v>10738.91203129</v>
      </c>
      <c r="Y940" s="2">
        <v>0</v>
      </c>
      <c r="Z940" s="3">
        <f t="shared" si="395"/>
        <v>0</v>
      </c>
      <c r="AA940" s="1" t="str">
        <f t="shared" si="396"/>
        <v>A+J=</v>
      </c>
      <c r="AB940" s="7">
        <f t="shared" si="393"/>
        <v>41200</v>
      </c>
      <c r="AC940" s="5"/>
      <c r="AD940" s="1"/>
      <c r="AE940" s="7"/>
      <c r="AF940" s="1"/>
      <c r="AG940" s="1"/>
      <c r="AH940" s="1"/>
      <c r="AI940" s="1"/>
      <c r="AJ940" s="4"/>
      <c r="AK940" s="1"/>
      <c r="AL940" s="1"/>
      <c r="AM940" s="1"/>
      <c r="AN940" s="1"/>
      <c r="AO940" s="1"/>
    </row>
    <row r="941" spans="1:41" x14ac:dyDescent="0.2">
      <c r="A941" s="118">
        <f t="shared" si="385"/>
        <v>41037</v>
      </c>
      <c r="B941" s="2">
        <f t="shared" si="375"/>
        <v>305908.94847975997</v>
      </c>
      <c r="C941" s="2">
        <f t="shared" si="386"/>
        <v>254747.97991262001</v>
      </c>
      <c r="D941" s="50">
        <f t="shared" si="387"/>
        <v>3445.41</v>
      </c>
      <c r="E941" s="3">
        <f>IF(K941=1,VLOOKUP(A940,[1]Plan1!$AQ$43:$AS$500,3),E940)</f>
        <v>3467.46</v>
      </c>
      <c r="F941" s="7">
        <f t="shared" si="388"/>
        <v>41019</v>
      </c>
      <c r="G941" s="8">
        <f t="shared" si="376"/>
        <v>6.3998188894791586E-3</v>
      </c>
      <c r="H941" s="7">
        <f t="shared" si="389"/>
        <v>41047</v>
      </c>
      <c r="I941" s="7">
        <f t="shared" si="377"/>
        <v>41047</v>
      </c>
      <c r="J941" s="1">
        <f t="shared" si="390"/>
        <v>20</v>
      </c>
      <c r="K941" s="1">
        <f t="shared" si="378"/>
        <v>12</v>
      </c>
      <c r="L941" s="2">
        <f t="shared" si="379"/>
        <v>1.0038349900000001</v>
      </c>
      <c r="M941" s="10">
        <f t="shared" si="398"/>
        <v>1.0020999399999999</v>
      </c>
      <c r="N941" s="10">
        <f t="shared" si="394"/>
        <v>1.1539202903746939</v>
      </c>
      <c r="O941" s="2">
        <f t="shared" si="397"/>
        <v>1.1583455600000001</v>
      </c>
      <c r="P941" s="2">
        <f t="shared" si="380"/>
        <v>295086.19145074999</v>
      </c>
      <c r="Q941" s="9">
        <f t="shared" si="374"/>
        <v>0</v>
      </c>
      <c r="R941" s="4">
        <f t="shared" si="381"/>
        <v>0</v>
      </c>
      <c r="S941" s="59">
        <f t="shared" si="382"/>
        <v>0</v>
      </c>
      <c r="T941" s="8">
        <f t="shared" si="391"/>
        <v>6.8500000000000005E-2</v>
      </c>
      <c r="U941" s="9">
        <f t="shared" si="392"/>
        <v>137</v>
      </c>
      <c r="V941" s="9">
        <v>252</v>
      </c>
      <c r="W941" s="10">
        <f t="shared" si="383"/>
        <v>1.036676596</v>
      </c>
      <c r="X941" s="2">
        <f t="shared" si="384"/>
        <v>10822.757029009999</v>
      </c>
      <c r="Y941" s="2">
        <v>0</v>
      </c>
      <c r="Z941" s="3">
        <f t="shared" si="395"/>
        <v>0</v>
      </c>
      <c r="AA941" s="1" t="str">
        <f t="shared" si="396"/>
        <v>A+J=</v>
      </c>
      <c r="AB941" s="7">
        <f t="shared" si="393"/>
        <v>41200</v>
      </c>
      <c r="AC941" s="5"/>
      <c r="AD941" s="1"/>
      <c r="AE941" s="7"/>
      <c r="AF941" s="1"/>
      <c r="AG941" s="1"/>
      <c r="AH941" s="1"/>
      <c r="AI941" s="1"/>
      <c r="AJ941" s="4"/>
      <c r="AK941" s="1"/>
      <c r="AL941" s="1"/>
      <c r="AM941" s="1"/>
      <c r="AN941" s="1"/>
      <c r="AO941" s="1"/>
    </row>
    <row r="942" spans="1:41" x14ac:dyDescent="0.2">
      <c r="A942" s="118">
        <f t="shared" si="385"/>
        <v>41038</v>
      </c>
      <c r="B942" s="2">
        <f t="shared" si="375"/>
        <v>306087.00398862996</v>
      </c>
      <c r="C942" s="2">
        <f t="shared" si="386"/>
        <v>254747.97991262001</v>
      </c>
      <c r="D942" s="50">
        <f t="shared" si="387"/>
        <v>3445.41</v>
      </c>
      <c r="E942" s="3">
        <f>IF(K942=1,VLOOKUP(A941,[1]Plan1!$AQ$43:$AS$500,3),E941)</f>
        <v>3467.46</v>
      </c>
      <c r="F942" s="7">
        <f t="shared" si="388"/>
        <v>41019</v>
      </c>
      <c r="G942" s="8">
        <f t="shared" si="376"/>
        <v>6.3998188894791586E-3</v>
      </c>
      <c r="H942" s="7">
        <f t="shared" si="389"/>
        <v>41047</v>
      </c>
      <c r="I942" s="7">
        <f t="shared" si="377"/>
        <v>41047</v>
      </c>
      <c r="J942" s="1">
        <f t="shared" si="390"/>
        <v>20</v>
      </c>
      <c r="K942" s="1">
        <f t="shared" si="378"/>
        <v>13</v>
      </c>
      <c r="L942" s="2">
        <f t="shared" si="379"/>
        <v>1.0041552300000001</v>
      </c>
      <c r="M942" s="10">
        <f t="shared" si="398"/>
        <v>1.0020999399999999</v>
      </c>
      <c r="N942" s="10">
        <f t="shared" si="394"/>
        <v>1.1539202903746939</v>
      </c>
      <c r="O942" s="2">
        <f t="shared" si="397"/>
        <v>1.1587150900000001</v>
      </c>
      <c r="P942" s="2">
        <f t="shared" si="380"/>
        <v>295180.32847176999</v>
      </c>
      <c r="Q942" s="9">
        <f t="shared" si="374"/>
        <v>0</v>
      </c>
      <c r="R942" s="4">
        <f t="shared" si="381"/>
        <v>0</v>
      </c>
      <c r="S942" s="59">
        <f t="shared" si="382"/>
        <v>0</v>
      </c>
      <c r="T942" s="8">
        <f t="shared" si="391"/>
        <v>6.8500000000000005E-2</v>
      </c>
      <c r="U942" s="9">
        <f t="shared" si="392"/>
        <v>138</v>
      </c>
      <c r="V942" s="9">
        <v>252</v>
      </c>
      <c r="W942" s="10">
        <f t="shared" si="383"/>
        <v>1.036949195</v>
      </c>
      <c r="X942" s="2">
        <f t="shared" si="384"/>
        <v>10906.675516859999</v>
      </c>
      <c r="Y942" s="2">
        <v>0</v>
      </c>
      <c r="Z942" s="3">
        <f t="shared" si="395"/>
        <v>0</v>
      </c>
      <c r="AA942" s="1" t="str">
        <f t="shared" si="396"/>
        <v>A+J=</v>
      </c>
      <c r="AB942" s="7">
        <f t="shared" si="393"/>
        <v>41200</v>
      </c>
      <c r="AC942" s="5"/>
      <c r="AD942" s="1"/>
      <c r="AE942" s="7"/>
      <c r="AF942" s="1"/>
      <c r="AG942" s="1"/>
      <c r="AH942" s="1"/>
      <c r="AI942" s="1"/>
      <c r="AJ942" s="4"/>
      <c r="AK942" s="1"/>
      <c r="AL942" s="1"/>
      <c r="AM942" s="1"/>
      <c r="AN942" s="1"/>
      <c r="AO942" s="1"/>
    </row>
    <row r="943" spans="1:41" x14ac:dyDescent="0.2">
      <c r="A943" s="118">
        <f t="shared" si="385"/>
        <v>41039</v>
      </c>
      <c r="B943" s="2">
        <f t="shared" si="375"/>
        <v>306265.16613521997</v>
      </c>
      <c r="C943" s="2">
        <f t="shared" si="386"/>
        <v>254747.97991262001</v>
      </c>
      <c r="D943" s="50">
        <f t="shared" si="387"/>
        <v>3445.41</v>
      </c>
      <c r="E943" s="3">
        <f>IF(K943=1,VLOOKUP(A942,[1]Plan1!$AQ$43:$AS$500,3),E942)</f>
        <v>3467.46</v>
      </c>
      <c r="F943" s="7">
        <f t="shared" si="388"/>
        <v>41019</v>
      </c>
      <c r="G943" s="8">
        <f t="shared" si="376"/>
        <v>6.3998188894791586E-3</v>
      </c>
      <c r="H943" s="7">
        <f t="shared" si="389"/>
        <v>41047</v>
      </c>
      <c r="I943" s="7">
        <f t="shared" si="377"/>
        <v>41047</v>
      </c>
      <c r="J943" s="1">
        <f t="shared" si="390"/>
        <v>20</v>
      </c>
      <c r="K943" s="1">
        <f t="shared" si="378"/>
        <v>14</v>
      </c>
      <c r="L943" s="2">
        <f t="shared" si="379"/>
        <v>1.00447558</v>
      </c>
      <c r="M943" s="10">
        <f t="shared" si="398"/>
        <v>1.0020999399999999</v>
      </c>
      <c r="N943" s="10">
        <f t="shared" si="394"/>
        <v>1.1539202903746939</v>
      </c>
      <c r="O943" s="2">
        <f t="shared" si="397"/>
        <v>1.1590847500000001</v>
      </c>
      <c r="P943" s="2">
        <f t="shared" si="380"/>
        <v>295274.49861001997</v>
      </c>
      <c r="Q943" s="9">
        <f t="shared" si="374"/>
        <v>0</v>
      </c>
      <c r="R943" s="4">
        <f t="shared" si="381"/>
        <v>0</v>
      </c>
      <c r="S943" s="59">
        <f t="shared" si="382"/>
        <v>0</v>
      </c>
      <c r="T943" s="8">
        <f t="shared" si="391"/>
        <v>6.8500000000000005E-2</v>
      </c>
      <c r="U943" s="9">
        <f t="shared" si="392"/>
        <v>139</v>
      </c>
      <c r="V943" s="9">
        <v>252</v>
      </c>
      <c r="W943" s="10">
        <f t="shared" si="383"/>
        <v>1.037221865</v>
      </c>
      <c r="X943" s="2">
        <f t="shared" si="384"/>
        <v>10990.6675252</v>
      </c>
      <c r="Y943" s="2">
        <v>0</v>
      </c>
      <c r="Z943" s="3">
        <f t="shared" si="395"/>
        <v>0</v>
      </c>
      <c r="AA943" s="1" t="str">
        <f t="shared" si="396"/>
        <v>A+J=</v>
      </c>
      <c r="AB943" s="7">
        <f t="shared" si="393"/>
        <v>41200</v>
      </c>
      <c r="AC943" s="5"/>
      <c r="AD943" s="1"/>
      <c r="AE943" s="7"/>
      <c r="AF943" s="1"/>
      <c r="AG943" s="1"/>
      <c r="AH943" s="1"/>
      <c r="AI943" s="1"/>
      <c r="AJ943" s="4"/>
      <c r="AK943" s="1"/>
      <c r="AL943" s="1"/>
      <c r="AM943" s="1"/>
      <c r="AN943" s="1"/>
      <c r="AO943" s="1"/>
    </row>
    <row r="944" spans="1:41" x14ac:dyDescent="0.2">
      <c r="A944" s="118">
        <f t="shared" si="385"/>
        <v>41040</v>
      </c>
      <c r="B944" s="2">
        <f t="shared" si="375"/>
        <v>306443.42997606</v>
      </c>
      <c r="C944" s="2">
        <f t="shared" si="386"/>
        <v>254747.97991262001</v>
      </c>
      <c r="D944" s="50">
        <f t="shared" si="387"/>
        <v>3445.41</v>
      </c>
      <c r="E944" s="3">
        <f>IF(K944=1,VLOOKUP(A943,[1]Plan1!$AQ$43:$AS$500,3),E943)</f>
        <v>3467.46</v>
      </c>
      <c r="F944" s="7">
        <f t="shared" si="388"/>
        <v>41019</v>
      </c>
      <c r="G944" s="8">
        <f t="shared" si="376"/>
        <v>6.3998188894791586E-3</v>
      </c>
      <c r="H944" s="7">
        <f t="shared" si="389"/>
        <v>41047</v>
      </c>
      <c r="I944" s="7">
        <f t="shared" si="377"/>
        <v>41047</v>
      </c>
      <c r="J944" s="1">
        <f t="shared" si="390"/>
        <v>20</v>
      </c>
      <c r="K944" s="1">
        <f t="shared" si="378"/>
        <v>15</v>
      </c>
      <c r="L944" s="2">
        <f t="shared" si="379"/>
        <v>1.0047960300000001</v>
      </c>
      <c r="M944" s="10">
        <f t="shared" si="398"/>
        <v>1.0020999399999999</v>
      </c>
      <c r="N944" s="10">
        <f t="shared" si="394"/>
        <v>1.1539202903746939</v>
      </c>
      <c r="O944" s="2">
        <f t="shared" si="397"/>
        <v>1.1594545199999999</v>
      </c>
      <c r="P944" s="2">
        <f t="shared" si="380"/>
        <v>295368.69677054998</v>
      </c>
      <c r="Q944" s="9">
        <f t="shared" si="374"/>
        <v>0</v>
      </c>
      <c r="R944" s="4">
        <f t="shared" si="381"/>
        <v>0</v>
      </c>
      <c r="S944" s="59">
        <f t="shared" si="382"/>
        <v>0</v>
      </c>
      <c r="T944" s="8">
        <f t="shared" si="391"/>
        <v>6.8500000000000005E-2</v>
      </c>
      <c r="U944" s="9">
        <f t="shared" si="392"/>
        <v>140</v>
      </c>
      <c r="V944" s="9">
        <v>252</v>
      </c>
      <c r="W944" s="10">
        <f t="shared" si="383"/>
        <v>1.037494607</v>
      </c>
      <c r="X944" s="2">
        <f t="shared" si="384"/>
        <v>11074.73320551</v>
      </c>
      <c r="Y944" s="2">
        <v>0</v>
      </c>
      <c r="Z944" s="3">
        <f t="shared" si="395"/>
        <v>0</v>
      </c>
      <c r="AA944" s="1" t="str">
        <f t="shared" si="396"/>
        <v>A+J=</v>
      </c>
      <c r="AB944" s="7">
        <f t="shared" si="393"/>
        <v>41200</v>
      </c>
      <c r="AC944" s="5"/>
      <c r="AD944" s="1"/>
      <c r="AE944" s="7"/>
      <c r="AF944" s="1"/>
      <c r="AG944" s="1"/>
      <c r="AH944" s="1"/>
      <c r="AI944" s="1"/>
      <c r="AJ944" s="4"/>
      <c r="AK944" s="1"/>
      <c r="AL944" s="1"/>
      <c r="AM944" s="1"/>
      <c r="AN944" s="1"/>
      <c r="AO944" s="1"/>
    </row>
    <row r="945" spans="1:41" x14ac:dyDescent="0.2">
      <c r="A945" s="118">
        <f t="shared" si="385"/>
        <v>41041</v>
      </c>
      <c r="B945" s="2">
        <f t="shared" si="375"/>
        <v>306621.79819812003</v>
      </c>
      <c r="C945" s="2">
        <f t="shared" si="386"/>
        <v>254747.97991262001</v>
      </c>
      <c r="D945" s="50">
        <f t="shared" si="387"/>
        <v>3445.41</v>
      </c>
      <c r="E945" s="3">
        <f>IF(K945=1,VLOOKUP(A944,[1]Plan1!$AQ$43:$AS$500,3),E944)</f>
        <v>3467.46</v>
      </c>
      <c r="F945" s="7">
        <f t="shared" si="388"/>
        <v>41019</v>
      </c>
      <c r="G945" s="8">
        <f t="shared" si="376"/>
        <v>6.3998188894791586E-3</v>
      </c>
      <c r="H945" s="7">
        <f t="shared" si="389"/>
        <v>41047</v>
      </c>
      <c r="I945" s="7">
        <f t="shared" si="377"/>
        <v>41047</v>
      </c>
      <c r="J945" s="1">
        <f t="shared" si="390"/>
        <v>20</v>
      </c>
      <c r="K945" s="1">
        <f t="shared" si="378"/>
        <v>16</v>
      </c>
      <c r="L945" s="2">
        <f t="shared" si="379"/>
        <v>1.0051165799999999</v>
      </c>
      <c r="M945" s="10">
        <f t="shared" si="398"/>
        <v>1.0020999399999999</v>
      </c>
      <c r="N945" s="10">
        <f t="shared" si="394"/>
        <v>1.1539202903746939</v>
      </c>
      <c r="O945" s="2">
        <f t="shared" si="397"/>
        <v>1.1598244099999999</v>
      </c>
      <c r="P945" s="2">
        <f t="shared" si="380"/>
        <v>295462.92550084001</v>
      </c>
      <c r="Q945" s="9">
        <f t="shared" si="374"/>
        <v>0</v>
      </c>
      <c r="R945" s="4">
        <f t="shared" si="381"/>
        <v>0</v>
      </c>
      <c r="S945" s="59">
        <f t="shared" si="382"/>
        <v>0</v>
      </c>
      <c r="T945" s="8">
        <f t="shared" si="391"/>
        <v>6.8500000000000005E-2</v>
      </c>
      <c r="U945" s="9">
        <f t="shared" si="392"/>
        <v>141</v>
      </c>
      <c r="V945" s="9">
        <v>252</v>
      </c>
      <c r="W945" s="10">
        <f t="shared" si="383"/>
        <v>1.0377674210000001</v>
      </c>
      <c r="X945" s="2">
        <f t="shared" si="384"/>
        <v>11158.87269728</v>
      </c>
      <c r="Y945" s="2">
        <v>0</v>
      </c>
      <c r="Z945" s="3">
        <f t="shared" si="395"/>
        <v>0</v>
      </c>
      <c r="AA945" s="1" t="str">
        <f t="shared" si="396"/>
        <v>A+J=</v>
      </c>
      <c r="AB945" s="7">
        <f t="shared" si="393"/>
        <v>41200</v>
      </c>
      <c r="AC945" s="5"/>
      <c r="AD945" s="1"/>
      <c r="AE945" s="7"/>
      <c r="AF945" s="1"/>
      <c r="AG945" s="1"/>
      <c r="AH945" s="1"/>
      <c r="AI945" s="1"/>
      <c r="AJ945" s="4"/>
      <c r="AK945" s="1"/>
      <c r="AL945" s="1"/>
      <c r="AM945" s="1"/>
      <c r="AN945" s="1"/>
      <c r="AO945" s="1"/>
    </row>
    <row r="946" spans="1:41" x14ac:dyDescent="0.2">
      <c r="A946" s="118">
        <f t="shared" si="385"/>
        <v>41042</v>
      </c>
      <c r="B946" s="2">
        <f t="shared" si="375"/>
        <v>306621.79819812003</v>
      </c>
      <c r="C946" s="2">
        <f t="shared" si="386"/>
        <v>254747.97991262001</v>
      </c>
      <c r="D946" s="50">
        <f t="shared" si="387"/>
        <v>3445.41</v>
      </c>
      <c r="E946" s="3">
        <f>IF(K946=1,VLOOKUP(A945,[1]Plan1!$AQ$43:$AS$500,3),E945)</f>
        <v>3467.46</v>
      </c>
      <c r="F946" s="7">
        <f t="shared" si="388"/>
        <v>41019</v>
      </c>
      <c r="G946" s="8">
        <f t="shared" si="376"/>
        <v>6.3998188894791586E-3</v>
      </c>
      <c r="H946" s="7">
        <f t="shared" si="389"/>
        <v>41047</v>
      </c>
      <c r="I946" s="7">
        <f t="shared" si="377"/>
        <v>41047</v>
      </c>
      <c r="J946" s="1">
        <f t="shared" si="390"/>
        <v>20</v>
      </c>
      <c r="K946" s="1">
        <f t="shared" si="378"/>
        <v>16</v>
      </c>
      <c r="L946" s="2">
        <f t="shared" si="379"/>
        <v>1.0051165799999999</v>
      </c>
      <c r="M946" s="10">
        <f t="shared" si="398"/>
        <v>1.0020999399999999</v>
      </c>
      <c r="N946" s="10">
        <f t="shared" si="394"/>
        <v>1.1539202903746939</v>
      </c>
      <c r="O946" s="2">
        <f t="shared" si="397"/>
        <v>1.1598244099999999</v>
      </c>
      <c r="P946" s="2">
        <f t="shared" si="380"/>
        <v>295462.92550084001</v>
      </c>
      <c r="Q946" s="9">
        <f t="shared" si="374"/>
        <v>0</v>
      </c>
      <c r="R946" s="4">
        <f t="shared" si="381"/>
        <v>0</v>
      </c>
      <c r="S946" s="59">
        <f t="shared" si="382"/>
        <v>0</v>
      </c>
      <c r="T946" s="8">
        <f t="shared" si="391"/>
        <v>6.8500000000000005E-2</v>
      </c>
      <c r="U946" s="9">
        <f t="shared" si="392"/>
        <v>141</v>
      </c>
      <c r="V946" s="9">
        <v>252</v>
      </c>
      <c r="W946" s="10">
        <f t="shared" si="383"/>
        <v>1.0377674210000001</v>
      </c>
      <c r="X946" s="2">
        <f t="shared" si="384"/>
        <v>11158.87269728</v>
      </c>
      <c r="Y946" s="2">
        <v>0</v>
      </c>
      <c r="Z946" s="3">
        <f t="shared" si="395"/>
        <v>0</v>
      </c>
      <c r="AA946" s="1" t="str">
        <f t="shared" si="396"/>
        <v>A+J=</v>
      </c>
      <c r="AB946" s="7">
        <f t="shared" si="393"/>
        <v>41200</v>
      </c>
      <c r="AC946" s="5"/>
      <c r="AD946" s="1"/>
      <c r="AE946" s="7"/>
      <c r="AF946" s="1"/>
      <c r="AG946" s="1"/>
      <c r="AH946" s="1"/>
      <c r="AI946" s="1"/>
      <c r="AJ946" s="4"/>
      <c r="AK946" s="1"/>
      <c r="AL946" s="1"/>
      <c r="AM946" s="1"/>
      <c r="AN946" s="1"/>
      <c r="AO946" s="1"/>
    </row>
    <row r="947" spans="1:41" x14ac:dyDescent="0.2">
      <c r="A947" s="118">
        <f t="shared" si="385"/>
        <v>41043</v>
      </c>
      <c r="B947" s="2">
        <f t="shared" si="375"/>
        <v>306621.79819812003</v>
      </c>
      <c r="C947" s="2">
        <f t="shared" si="386"/>
        <v>254747.97991262001</v>
      </c>
      <c r="D947" s="50">
        <f t="shared" si="387"/>
        <v>3445.41</v>
      </c>
      <c r="E947" s="3">
        <f>IF(K947=1,VLOOKUP(A946,[1]Plan1!$AQ$43:$AS$500,3),E946)</f>
        <v>3467.46</v>
      </c>
      <c r="F947" s="7">
        <f t="shared" si="388"/>
        <v>41019</v>
      </c>
      <c r="G947" s="8">
        <f t="shared" si="376"/>
        <v>6.3998188894791586E-3</v>
      </c>
      <c r="H947" s="7">
        <f t="shared" si="389"/>
        <v>41047</v>
      </c>
      <c r="I947" s="7">
        <f t="shared" si="377"/>
        <v>41047</v>
      </c>
      <c r="J947" s="1">
        <f t="shared" si="390"/>
        <v>20</v>
      </c>
      <c r="K947" s="1">
        <f t="shared" si="378"/>
        <v>16</v>
      </c>
      <c r="L947" s="2">
        <f t="shared" si="379"/>
        <v>1.0051165799999999</v>
      </c>
      <c r="M947" s="10">
        <f t="shared" si="398"/>
        <v>1.0020999399999999</v>
      </c>
      <c r="N947" s="10">
        <f t="shared" si="394"/>
        <v>1.1539202903746939</v>
      </c>
      <c r="O947" s="2">
        <f t="shared" si="397"/>
        <v>1.1598244099999999</v>
      </c>
      <c r="P947" s="2">
        <f t="shared" si="380"/>
        <v>295462.92550084001</v>
      </c>
      <c r="Q947" s="9">
        <f t="shared" si="374"/>
        <v>0</v>
      </c>
      <c r="R947" s="4">
        <f t="shared" si="381"/>
        <v>0</v>
      </c>
      <c r="S947" s="59">
        <f t="shared" si="382"/>
        <v>0</v>
      </c>
      <c r="T947" s="8">
        <f t="shared" si="391"/>
        <v>6.8500000000000005E-2</v>
      </c>
      <c r="U947" s="9">
        <f t="shared" si="392"/>
        <v>141</v>
      </c>
      <c r="V947" s="9">
        <v>252</v>
      </c>
      <c r="W947" s="10">
        <f t="shared" si="383"/>
        <v>1.0377674210000001</v>
      </c>
      <c r="X947" s="2">
        <f t="shared" si="384"/>
        <v>11158.87269728</v>
      </c>
      <c r="Y947" s="2">
        <v>0</v>
      </c>
      <c r="Z947" s="3">
        <f t="shared" si="395"/>
        <v>0</v>
      </c>
      <c r="AA947" s="1" t="str">
        <f t="shared" si="396"/>
        <v>A+J=</v>
      </c>
      <c r="AB947" s="7">
        <f t="shared" si="393"/>
        <v>41200</v>
      </c>
      <c r="AC947" s="5"/>
      <c r="AD947" s="1"/>
      <c r="AE947" s="7"/>
      <c r="AF947" s="1"/>
      <c r="AG947" s="1"/>
      <c r="AH947" s="1"/>
      <c r="AI947" s="1"/>
      <c r="AJ947" s="4"/>
      <c r="AK947" s="1"/>
      <c r="AL947" s="1"/>
      <c r="AM947" s="1"/>
      <c r="AN947" s="1"/>
      <c r="AO947" s="1"/>
    </row>
    <row r="948" spans="1:41" x14ac:dyDescent="0.2">
      <c r="A948" s="118">
        <f t="shared" si="385"/>
        <v>41044</v>
      </c>
      <c r="B948" s="2">
        <f t="shared" si="375"/>
        <v>306800.27349115</v>
      </c>
      <c r="C948" s="2">
        <f t="shared" si="386"/>
        <v>254747.97991262001</v>
      </c>
      <c r="D948" s="50">
        <f t="shared" si="387"/>
        <v>3445.41</v>
      </c>
      <c r="E948" s="3">
        <f>IF(K948=1,VLOOKUP(A947,[1]Plan1!$AQ$43:$AS$500,3),E947)</f>
        <v>3467.46</v>
      </c>
      <c r="F948" s="7">
        <f t="shared" si="388"/>
        <v>41019</v>
      </c>
      <c r="G948" s="8">
        <f t="shared" si="376"/>
        <v>6.3998188894791586E-3</v>
      </c>
      <c r="H948" s="7">
        <f t="shared" si="389"/>
        <v>41080</v>
      </c>
      <c r="I948" s="7">
        <f t="shared" si="377"/>
        <v>41047</v>
      </c>
      <c r="J948" s="1">
        <f t="shared" si="390"/>
        <v>20</v>
      </c>
      <c r="K948" s="1">
        <f t="shared" si="378"/>
        <v>17</v>
      </c>
      <c r="L948" s="2">
        <f t="shared" si="379"/>
        <v>1.00543724</v>
      </c>
      <c r="M948" s="10">
        <f t="shared" si="398"/>
        <v>1.0020999399999999</v>
      </c>
      <c r="N948" s="10">
        <f t="shared" si="394"/>
        <v>1.1539202903746939</v>
      </c>
      <c r="O948" s="2">
        <f t="shared" si="397"/>
        <v>1.16019443</v>
      </c>
      <c r="P948" s="2">
        <f t="shared" si="380"/>
        <v>295557.18734836997</v>
      </c>
      <c r="Q948" s="9">
        <f t="shared" si="374"/>
        <v>0</v>
      </c>
      <c r="R948" s="4">
        <f t="shared" si="381"/>
        <v>0</v>
      </c>
      <c r="S948" s="59">
        <f t="shared" si="382"/>
        <v>0</v>
      </c>
      <c r="T948" s="8">
        <f t="shared" si="391"/>
        <v>6.8500000000000005E-2</v>
      </c>
      <c r="U948" s="9">
        <f t="shared" si="392"/>
        <v>142</v>
      </c>
      <c r="V948" s="9">
        <v>252</v>
      </c>
      <c r="W948" s="10">
        <f t="shared" si="383"/>
        <v>1.0380403069999999</v>
      </c>
      <c r="X948" s="2">
        <f t="shared" si="384"/>
        <v>11243.086142779999</v>
      </c>
      <c r="Y948" s="2">
        <v>0</v>
      </c>
      <c r="Z948" s="3">
        <f t="shared" si="395"/>
        <v>0</v>
      </c>
      <c r="AA948" s="1" t="str">
        <f t="shared" si="396"/>
        <v>A+J=</v>
      </c>
      <c r="AB948" s="7">
        <f t="shared" si="393"/>
        <v>41200</v>
      </c>
      <c r="AC948" s="5"/>
      <c r="AD948" s="1"/>
      <c r="AE948" s="7"/>
      <c r="AF948" s="1"/>
      <c r="AG948" s="1"/>
      <c r="AH948" s="1"/>
      <c r="AI948" s="1"/>
      <c r="AJ948" s="4"/>
      <c r="AK948" s="1"/>
      <c r="AL948" s="1"/>
      <c r="AM948" s="1"/>
      <c r="AN948" s="1"/>
      <c r="AO948" s="1"/>
    </row>
    <row r="949" spans="1:41" x14ac:dyDescent="0.2">
      <c r="A949" s="118">
        <f t="shared" si="385"/>
        <v>41045</v>
      </c>
      <c r="B949" s="2">
        <f t="shared" si="375"/>
        <v>306978.84767173004</v>
      </c>
      <c r="C949" s="2">
        <f t="shared" si="386"/>
        <v>254747.97991262001</v>
      </c>
      <c r="D949" s="50">
        <f t="shared" si="387"/>
        <v>3445.41</v>
      </c>
      <c r="E949" s="3">
        <f>IF(K949=1,VLOOKUP(A948,[1]Plan1!$AQ$43:$AS$500,3),E948)</f>
        <v>3467.46</v>
      </c>
      <c r="F949" s="7">
        <f t="shared" si="388"/>
        <v>41019</v>
      </c>
      <c r="G949" s="8">
        <f t="shared" si="376"/>
        <v>6.3998188894791586E-3</v>
      </c>
      <c r="H949" s="7">
        <f t="shared" si="389"/>
        <v>41080</v>
      </c>
      <c r="I949" s="7">
        <f t="shared" si="377"/>
        <v>41047</v>
      </c>
      <c r="J949" s="1">
        <f t="shared" si="390"/>
        <v>20</v>
      </c>
      <c r="K949" s="1">
        <f t="shared" si="378"/>
        <v>18</v>
      </c>
      <c r="L949" s="2">
        <f t="shared" si="379"/>
        <v>1.00575799</v>
      </c>
      <c r="M949" s="10">
        <f t="shared" si="398"/>
        <v>1.0020999399999999</v>
      </c>
      <c r="N949" s="10">
        <f t="shared" si="394"/>
        <v>1.1539202903746939</v>
      </c>
      <c r="O949" s="2">
        <f t="shared" si="397"/>
        <v>1.1605645499999999</v>
      </c>
      <c r="P949" s="2">
        <f t="shared" si="380"/>
        <v>295651.47467069002</v>
      </c>
      <c r="Q949" s="9">
        <f t="shared" si="374"/>
        <v>0</v>
      </c>
      <c r="R949" s="4">
        <f t="shared" si="381"/>
        <v>0</v>
      </c>
      <c r="S949" s="59">
        <f t="shared" si="382"/>
        <v>0</v>
      </c>
      <c r="T949" s="8">
        <f t="shared" si="391"/>
        <v>6.8500000000000005E-2</v>
      </c>
      <c r="U949" s="9">
        <f t="shared" si="392"/>
        <v>143</v>
      </c>
      <c r="V949" s="9">
        <v>252</v>
      </c>
      <c r="W949" s="10">
        <f t="shared" si="383"/>
        <v>1.0383132639999999</v>
      </c>
      <c r="X949" s="2">
        <f t="shared" si="384"/>
        <v>11327.37300104</v>
      </c>
      <c r="Y949" s="2">
        <v>0</v>
      </c>
      <c r="Z949" s="3">
        <f t="shared" si="395"/>
        <v>0</v>
      </c>
      <c r="AA949" s="1" t="str">
        <f t="shared" si="396"/>
        <v>A+J=</v>
      </c>
      <c r="AB949" s="7">
        <f t="shared" si="393"/>
        <v>41200</v>
      </c>
      <c r="AC949" s="5"/>
      <c r="AD949" s="1"/>
      <c r="AE949" s="7"/>
      <c r="AF949" s="1"/>
      <c r="AG949" s="1"/>
      <c r="AH949" s="1"/>
      <c r="AI949" s="1"/>
      <c r="AJ949" s="4"/>
      <c r="AK949" s="1"/>
      <c r="AL949" s="1"/>
      <c r="AM949" s="1"/>
      <c r="AN949" s="1"/>
      <c r="AO949" s="1"/>
    </row>
    <row r="950" spans="1:41" x14ac:dyDescent="0.2">
      <c r="A950" s="118">
        <f t="shared" si="385"/>
        <v>41046</v>
      </c>
      <c r="B950" s="2">
        <f t="shared" si="375"/>
        <v>307157.52636812004</v>
      </c>
      <c r="C950" s="2">
        <f t="shared" si="386"/>
        <v>254747.97991262001</v>
      </c>
      <c r="D950" s="50">
        <f t="shared" si="387"/>
        <v>3445.41</v>
      </c>
      <c r="E950" s="3">
        <f>IF(K950=1,VLOOKUP(A949,[1]Plan1!$AQ$43:$AS$500,3),E949)</f>
        <v>3467.46</v>
      </c>
      <c r="F950" s="7">
        <f t="shared" si="388"/>
        <v>41019</v>
      </c>
      <c r="G950" s="8">
        <f t="shared" si="376"/>
        <v>6.3998188894791586E-3</v>
      </c>
      <c r="H950" s="7">
        <f t="shared" si="389"/>
        <v>41080</v>
      </c>
      <c r="I950" s="7">
        <f t="shared" si="377"/>
        <v>41047</v>
      </c>
      <c r="J950" s="1">
        <f t="shared" si="390"/>
        <v>20</v>
      </c>
      <c r="K950" s="1">
        <f t="shared" si="378"/>
        <v>19</v>
      </c>
      <c r="L950" s="2">
        <f t="shared" si="379"/>
        <v>1.00607885</v>
      </c>
      <c r="M950" s="10">
        <f t="shared" si="398"/>
        <v>1.0020999399999999</v>
      </c>
      <c r="N950" s="10">
        <f t="shared" si="394"/>
        <v>1.1539202903746939</v>
      </c>
      <c r="O950" s="2">
        <f t="shared" si="397"/>
        <v>1.16093479</v>
      </c>
      <c r="P950" s="2">
        <f t="shared" si="380"/>
        <v>295745.79256278003</v>
      </c>
      <c r="Q950" s="9">
        <f t="shared" si="374"/>
        <v>0</v>
      </c>
      <c r="R950" s="4">
        <f t="shared" si="381"/>
        <v>0</v>
      </c>
      <c r="S950" s="59">
        <f t="shared" si="382"/>
        <v>0</v>
      </c>
      <c r="T950" s="8">
        <f t="shared" si="391"/>
        <v>6.8500000000000005E-2</v>
      </c>
      <c r="U950" s="9">
        <f t="shared" si="392"/>
        <v>144</v>
      </c>
      <c r="V950" s="9">
        <v>252</v>
      </c>
      <c r="W950" s="10">
        <f t="shared" si="383"/>
        <v>1.038586293</v>
      </c>
      <c r="X950" s="2">
        <f t="shared" si="384"/>
        <v>11411.73380534</v>
      </c>
      <c r="Y950" s="2">
        <v>0</v>
      </c>
      <c r="Z950" s="3">
        <f t="shared" si="395"/>
        <v>0</v>
      </c>
      <c r="AA950" s="1" t="str">
        <f t="shared" si="396"/>
        <v>A+J=</v>
      </c>
      <c r="AB950" s="7">
        <f t="shared" si="393"/>
        <v>41200</v>
      </c>
      <c r="AC950" s="5"/>
      <c r="AD950" s="1"/>
      <c r="AE950" s="7"/>
      <c r="AF950" s="1"/>
      <c r="AG950" s="1"/>
      <c r="AH950" s="1"/>
      <c r="AI950" s="1"/>
      <c r="AJ950" s="4"/>
      <c r="AK950" s="1"/>
      <c r="AL950" s="1"/>
      <c r="AM950" s="1"/>
      <c r="AN950" s="1"/>
      <c r="AO950" s="1"/>
    </row>
    <row r="951" spans="1:41" x14ac:dyDescent="0.2">
      <c r="A951" s="118">
        <f t="shared" si="385"/>
        <v>41047</v>
      </c>
      <c r="B951" s="2">
        <f t="shared" si="375"/>
        <v>307336.31227217999</v>
      </c>
      <c r="C951" s="2">
        <f t="shared" si="386"/>
        <v>254747.97991262001</v>
      </c>
      <c r="D951" s="50">
        <f t="shared" si="387"/>
        <v>3445.41</v>
      </c>
      <c r="E951" s="3">
        <f>IF(K951=1,VLOOKUP(A950,[1]Plan1!$AQ$43:$AS$500,3),E950)</f>
        <v>3467.46</v>
      </c>
      <c r="F951" s="7">
        <f t="shared" si="388"/>
        <v>41019</v>
      </c>
      <c r="G951" s="8">
        <f t="shared" si="376"/>
        <v>6.3998188894791586E-3</v>
      </c>
      <c r="H951" s="7">
        <f t="shared" si="389"/>
        <v>41080</v>
      </c>
      <c r="I951" s="7">
        <f t="shared" si="377"/>
        <v>41047</v>
      </c>
      <c r="J951" s="1">
        <f t="shared" si="390"/>
        <v>20</v>
      </c>
      <c r="K951" s="1">
        <f t="shared" si="378"/>
        <v>20</v>
      </c>
      <c r="L951" s="2">
        <f t="shared" si="379"/>
        <v>1.00639981</v>
      </c>
      <c r="M951" s="10">
        <f t="shared" si="398"/>
        <v>1.0020999399999999</v>
      </c>
      <c r="N951" s="10">
        <f t="shared" si="394"/>
        <v>1.1539202903746939</v>
      </c>
      <c r="O951" s="2">
        <f t="shared" si="397"/>
        <v>1.1613051599999999</v>
      </c>
      <c r="P951" s="2">
        <f t="shared" si="380"/>
        <v>295840.14357209997</v>
      </c>
      <c r="Q951" s="9">
        <f t="shared" si="374"/>
        <v>0</v>
      </c>
      <c r="R951" s="4">
        <f t="shared" si="381"/>
        <v>0</v>
      </c>
      <c r="S951" s="59">
        <f t="shared" si="382"/>
        <v>0</v>
      </c>
      <c r="T951" s="8">
        <f t="shared" si="391"/>
        <v>6.8500000000000005E-2</v>
      </c>
      <c r="U951" s="9">
        <f t="shared" si="392"/>
        <v>145</v>
      </c>
      <c r="V951" s="9">
        <v>252</v>
      </c>
      <c r="W951" s="10">
        <f t="shared" si="383"/>
        <v>1.0388593939999999</v>
      </c>
      <c r="X951" s="2">
        <f t="shared" si="384"/>
        <v>11496.168700079999</v>
      </c>
      <c r="Y951" s="2">
        <v>0</v>
      </c>
      <c r="Z951" s="3">
        <f t="shared" si="395"/>
        <v>0</v>
      </c>
      <c r="AA951" s="1" t="str">
        <f t="shared" si="396"/>
        <v>A+J=</v>
      </c>
      <c r="AB951" s="7">
        <f t="shared" si="393"/>
        <v>41200</v>
      </c>
      <c r="AC951" s="5"/>
      <c r="AD951" s="1"/>
      <c r="AE951" s="7"/>
      <c r="AF951" s="1"/>
      <c r="AG951" s="1"/>
      <c r="AH951" s="1"/>
      <c r="AI951" s="1"/>
      <c r="AJ951" s="4"/>
      <c r="AK951" s="1"/>
      <c r="AL951" s="1"/>
      <c r="AM951" s="1"/>
      <c r="AN951" s="1"/>
      <c r="AO951" s="1"/>
    </row>
    <row r="952" spans="1:41" x14ac:dyDescent="0.2">
      <c r="A952" s="118">
        <f t="shared" si="385"/>
        <v>41048</v>
      </c>
      <c r="B952" s="2">
        <f t="shared" si="375"/>
        <v>307467.33108014998</v>
      </c>
      <c r="C952" s="2">
        <f t="shared" si="386"/>
        <v>254747.97991262001</v>
      </c>
      <c r="D952" s="50">
        <f t="shared" si="387"/>
        <v>3467.46</v>
      </c>
      <c r="E952" s="3">
        <f>IF(K952=1,VLOOKUP(A951,[1]Plan1!$AQ$43:$AS$500,3),E951)</f>
        <v>3479.94</v>
      </c>
      <c r="F952" s="7">
        <f t="shared" si="388"/>
        <v>41048</v>
      </c>
      <c r="G952" s="8">
        <f t="shared" si="376"/>
        <v>3.5991763423370848E-3</v>
      </c>
      <c r="H952" s="7">
        <f t="shared" si="389"/>
        <v>41080</v>
      </c>
      <c r="I952" s="7">
        <f t="shared" si="377"/>
        <v>41080</v>
      </c>
      <c r="J952" s="1">
        <f t="shared" si="390"/>
        <v>22</v>
      </c>
      <c r="K952" s="1">
        <f t="shared" si="378"/>
        <v>1</v>
      </c>
      <c r="L952" s="2">
        <f t="shared" si="379"/>
        <v>1.00016331</v>
      </c>
      <c r="M952" s="10">
        <f t="shared" si="398"/>
        <v>1.00639981</v>
      </c>
      <c r="N952" s="10">
        <f t="shared" si="394"/>
        <v>1.1613051609882368</v>
      </c>
      <c r="O952" s="2">
        <f t="shared" si="397"/>
        <v>1.16149481</v>
      </c>
      <c r="P952" s="2">
        <f t="shared" si="380"/>
        <v>295888.45652648999</v>
      </c>
      <c r="Q952" s="9">
        <f t="shared" si="374"/>
        <v>0</v>
      </c>
      <c r="R952" s="4">
        <f t="shared" si="381"/>
        <v>0</v>
      </c>
      <c r="S952" s="59">
        <f t="shared" si="382"/>
        <v>0</v>
      </c>
      <c r="T952" s="8">
        <f t="shared" si="391"/>
        <v>6.8500000000000005E-2</v>
      </c>
      <c r="U952" s="9">
        <f t="shared" si="392"/>
        <v>146</v>
      </c>
      <c r="V952" s="9">
        <v>252</v>
      </c>
      <c r="W952" s="10">
        <f t="shared" si="383"/>
        <v>1.0391325659999999</v>
      </c>
      <c r="X952" s="2">
        <f t="shared" si="384"/>
        <v>11578.87455366</v>
      </c>
      <c r="Y952" s="2">
        <v>0</v>
      </c>
      <c r="Z952" s="3">
        <f t="shared" si="395"/>
        <v>0</v>
      </c>
      <c r="AA952" s="1" t="str">
        <f t="shared" si="396"/>
        <v>A+J=</v>
      </c>
      <c r="AB952" s="7">
        <f t="shared" si="393"/>
        <v>41200</v>
      </c>
      <c r="AC952" s="5"/>
      <c r="AD952" s="1"/>
      <c r="AE952" s="7"/>
      <c r="AF952" s="1"/>
      <c r="AG952" s="1"/>
      <c r="AH952" s="1"/>
      <c r="AI952" s="1"/>
      <c r="AJ952" s="4"/>
      <c r="AK952" s="1"/>
      <c r="AL952" s="1"/>
      <c r="AM952" s="1"/>
      <c r="AN952" s="1"/>
      <c r="AO952" s="1"/>
    </row>
    <row r="953" spans="1:41" x14ac:dyDescent="0.2">
      <c r="A953" s="118">
        <f t="shared" si="385"/>
        <v>41049</v>
      </c>
      <c r="B953" s="2">
        <f t="shared" si="375"/>
        <v>307467.33108014998</v>
      </c>
      <c r="C953" s="2">
        <f t="shared" si="386"/>
        <v>254747.97991262001</v>
      </c>
      <c r="D953" s="50">
        <f t="shared" si="387"/>
        <v>3467.46</v>
      </c>
      <c r="E953" s="3">
        <f>IF(K953=1,VLOOKUP(A952,[1]Plan1!$AQ$43:$AS$500,3),E952)</f>
        <v>3479.94</v>
      </c>
      <c r="F953" s="7">
        <f t="shared" si="388"/>
        <v>41048</v>
      </c>
      <c r="G953" s="8">
        <f t="shared" si="376"/>
        <v>3.5991763423370848E-3</v>
      </c>
      <c r="H953" s="7">
        <f t="shared" si="389"/>
        <v>41080</v>
      </c>
      <c r="I953" s="7">
        <f t="shared" si="377"/>
        <v>41080</v>
      </c>
      <c r="J953" s="1">
        <f t="shared" si="390"/>
        <v>22</v>
      </c>
      <c r="K953" s="1">
        <f t="shared" si="378"/>
        <v>1</v>
      </c>
      <c r="L953" s="2">
        <f t="shared" si="379"/>
        <v>1.00016331</v>
      </c>
      <c r="M953" s="10">
        <f t="shared" si="398"/>
        <v>1.00639981</v>
      </c>
      <c r="N953" s="10">
        <f t="shared" si="394"/>
        <v>1.1613051609882368</v>
      </c>
      <c r="O953" s="2">
        <f t="shared" si="397"/>
        <v>1.16149481</v>
      </c>
      <c r="P953" s="2">
        <f t="shared" si="380"/>
        <v>295888.45652648999</v>
      </c>
      <c r="Q953" s="9">
        <f t="shared" si="374"/>
        <v>0</v>
      </c>
      <c r="R953" s="4">
        <f t="shared" si="381"/>
        <v>0</v>
      </c>
      <c r="S953" s="59">
        <f t="shared" si="382"/>
        <v>0</v>
      </c>
      <c r="T953" s="8">
        <f t="shared" si="391"/>
        <v>6.8500000000000005E-2</v>
      </c>
      <c r="U953" s="9">
        <f t="shared" si="392"/>
        <v>146</v>
      </c>
      <c r="V953" s="9">
        <v>252</v>
      </c>
      <c r="W953" s="10">
        <f t="shared" si="383"/>
        <v>1.0391325659999999</v>
      </c>
      <c r="X953" s="2">
        <f t="shared" si="384"/>
        <v>11578.87455366</v>
      </c>
      <c r="Y953" s="2">
        <v>0</v>
      </c>
      <c r="Z953" s="3">
        <f t="shared" si="395"/>
        <v>0</v>
      </c>
      <c r="AA953" s="1" t="str">
        <f t="shared" si="396"/>
        <v>A+J=</v>
      </c>
      <c r="AB953" s="7">
        <f t="shared" si="393"/>
        <v>41200</v>
      </c>
      <c r="AC953" s="5"/>
      <c r="AD953" s="1"/>
      <c r="AE953" s="7"/>
      <c r="AF953" s="1"/>
      <c r="AG953" s="1"/>
      <c r="AH953" s="1"/>
      <c r="AI953" s="1"/>
      <c r="AJ953" s="4"/>
      <c r="AK953" s="1"/>
      <c r="AL953" s="1"/>
      <c r="AM953" s="1"/>
      <c r="AN953" s="1"/>
      <c r="AO953" s="1"/>
    </row>
    <row r="954" spans="1:41" x14ac:dyDescent="0.2">
      <c r="A954" s="118">
        <f t="shared" si="385"/>
        <v>41050</v>
      </c>
      <c r="B954" s="2">
        <f t="shared" si="375"/>
        <v>307467.33108014998</v>
      </c>
      <c r="C954" s="2">
        <f t="shared" si="386"/>
        <v>254747.97991262001</v>
      </c>
      <c r="D954" s="50">
        <f t="shared" si="387"/>
        <v>3467.46</v>
      </c>
      <c r="E954" s="3">
        <f>IF(K954=1,VLOOKUP(A953,[1]Plan1!$AQ$43:$AS$500,3),E953)</f>
        <v>3479.94</v>
      </c>
      <c r="F954" s="7">
        <f t="shared" si="388"/>
        <v>41048</v>
      </c>
      <c r="G954" s="8">
        <f t="shared" si="376"/>
        <v>3.5991763423370848E-3</v>
      </c>
      <c r="H954" s="7">
        <f t="shared" si="389"/>
        <v>41080</v>
      </c>
      <c r="I954" s="7">
        <f t="shared" si="377"/>
        <v>41080</v>
      </c>
      <c r="J954" s="1">
        <f t="shared" si="390"/>
        <v>22</v>
      </c>
      <c r="K954" s="1">
        <f t="shared" si="378"/>
        <v>1</v>
      </c>
      <c r="L954" s="2">
        <f t="shared" si="379"/>
        <v>1.00016331</v>
      </c>
      <c r="M954" s="10">
        <f t="shared" si="398"/>
        <v>1.00639981</v>
      </c>
      <c r="N954" s="10">
        <f t="shared" si="394"/>
        <v>1.1613051609882368</v>
      </c>
      <c r="O954" s="2">
        <f t="shared" si="397"/>
        <v>1.16149481</v>
      </c>
      <c r="P954" s="2">
        <f t="shared" si="380"/>
        <v>295888.45652648999</v>
      </c>
      <c r="Q954" s="9">
        <f t="shared" si="374"/>
        <v>0</v>
      </c>
      <c r="R954" s="4">
        <f t="shared" si="381"/>
        <v>0</v>
      </c>
      <c r="S954" s="59">
        <f t="shared" si="382"/>
        <v>0</v>
      </c>
      <c r="T954" s="8">
        <f t="shared" si="391"/>
        <v>6.8500000000000005E-2</v>
      </c>
      <c r="U954" s="9">
        <f t="shared" si="392"/>
        <v>146</v>
      </c>
      <c r="V954" s="9">
        <v>252</v>
      </c>
      <c r="W954" s="10">
        <f t="shared" si="383"/>
        <v>1.0391325659999999</v>
      </c>
      <c r="X954" s="2">
        <f t="shared" si="384"/>
        <v>11578.87455366</v>
      </c>
      <c r="Y954" s="2">
        <v>0</v>
      </c>
      <c r="Z954" s="3">
        <f t="shared" si="395"/>
        <v>0</v>
      </c>
      <c r="AA954" s="1" t="str">
        <f t="shared" si="396"/>
        <v>A+J=</v>
      </c>
      <c r="AB954" s="7">
        <f t="shared" si="393"/>
        <v>41200</v>
      </c>
      <c r="AC954" s="5"/>
      <c r="AD954" s="1"/>
      <c r="AE954" s="7"/>
      <c r="AF954" s="1"/>
      <c r="AG954" s="1"/>
      <c r="AH954" s="1"/>
      <c r="AI954" s="1"/>
      <c r="AJ954" s="4"/>
      <c r="AK954" s="1"/>
      <c r="AL954" s="1"/>
      <c r="AM954" s="1"/>
      <c r="AN954" s="1"/>
      <c r="AO954" s="1"/>
    </row>
    <row r="955" spans="1:41" x14ac:dyDescent="0.2">
      <c r="A955" s="118">
        <f t="shared" si="385"/>
        <v>41051</v>
      </c>
      <c r="B955" s="2">
        <f t="shared" si="375"/>
        <v>307598.41112632002</v>
      </c>
      <c r="C955" s="2">
        <f t="shared" si="386"/>
        <v>254747.97991262001</v>
      </c>
      <c r="D955" s="50">
        <f t="shared" si="387"/>
        <v>3467.46</v>
      </c>
      <c r="E955" s="3">
        <f>IF(K955=1,VLOOKUP(A954,[1]Plan1!$AQ$43:$AS$500,3),E954)</f>
        <v>3479.94</v>
      </c>
      <c r="F955" s="7">
        <f t="shared" si="388"/>
        <v>41048</v>
      </c>
      <c r="G955" s="8">
        <f t="shared" si="376"/>
        <v>3.5991763423370848E-3</v>
      </c>
      <c r="H955" s="7">
        <f t="shared" si="389"/>
        <v>41080</v>
      </c>
      <c r="I955" s="7">
        <f t="shared" si="377"/>
        <v>41080</v>
      </c>
      <c r="J955" s="1">
        <f t="shared" si="390"/>
        <v>22</v>
      </c>
      <c r="K955" s="1">
        <f t="shared" si="378"/>
        <v>2</v>
      </c>
      <c r="L955" s="2">
        <f t="shared" si="379"/>
        <v>1.00032666</v>
      </c>
      <c r="M955" s="10">
        <f t="shared" si="398"/>
        <v>1.00639981</v>
      </c>
      <c r="N955" s="10">
        <f t="shared" si="394"/>
        <v>1.1613051609882368</v>
      </c>
      <c r="O955" s="2">
        <f t="shared" si="397"/>
        <v>1.1616845099999999</v>
      </c>
      <c r="P955" s="2">
        <f t="shared" si="380"/>
        <v>295936.78221828002</v>
      </c>
      <c r="Q955" s="9">
        <f t="shared" si="374"/>
        <v>0</v>
      </c>
      <c r="R955" s="4">
        <f t="shared" si="381"/>
        <v>0</v>
      </c>
      <c r="S955" s="59">
        <f t="shared" si="382"/>
        <v>0</v>
      </c>
      <c r="T955" s="8">
        <f t="shared" si="391"/>
        <v>6.8500000000000005E-2</v>
      </c>
      <c r="U955" s="9">
        <f t="shared" si="392"/>
        <v>147</v>
      </c>
      <c r="V955" s="9">
        <v>252</v>
      </c>
      <c r="W955" s="10">
        <f t="shared" si="383"/>
        <v>1.039405811</v>
      </c>
      <c r="X955" s="2">
        <f t="shared" si="384"/>
        <v>11661.62890804</v>
      </c>
      <c r="Y955" s="2">
        <v>0</v>
      </c>
      <c r="Z955" s="3">
        <f t="shared" si="395"/>
        <v>0</v>
      </c>
      <c r="AA955" s="1" t="str">
        <f t="shared" si="396"/>
        <v>A+J=</v>
      </c>
      <c r="AB955" s="7">
        <f t="shared" si="393"/>
        <v>41200</v>
      </c>
      <c r="AC955" s="5"/>
      <c r="AD955" s="1"/>
      <c r="AE955" s="7"/>
      <c r="AF955" s="1"/>
      <c r="AG955" s="1"/>
      <c r="AH955" s="1"/>
      <c r="AI955" s="1"/>
      <c r="AJ955" s="4"/>
      <c r="AK955" s="1"/>
      <c r="AL955" s="1"/>
      <c r="AM955" s="1"/>
      <c r="AN955" s="1"/>
      <c r="AO955" s="1"/>
    </row>
    <row r="956" spans="1:41" x14ac:dyDescent="0.2">
      <c r="A956" s="118">
        <f t="shared" si="385"/>
        <v>41052</v>
      </c>
      <c r="B956" s="2">
        <f t="shared" si="375"/>
        <v>307729.54389406001</v>
      </c>
      <c r="C956" s="2">
        <f t="shared" si="386"/>
        <v>254747.97991262001</v>
      </c>
      <c r="D956" s="50">
        <f t="shared" si="387"/>
        <v>3467.46</v>
      </c>
      <c r="E956" s="3">
        <f>IF(K956=1,VLOOKUP(A955,[1]Plan1!$AQ$43:$AS$500,3),E955)</f>
        <v>3479.94</v>
      </c>
      <c r="F956" s="7">
        <f t="shared" si="388"/>
        <v>41048</v>
      </c>
      <c r="G956" s="8">
        <f t="shared" si="376"/>
        <v>3.5991763423370848E-3</v>
      </c>
      <c r="H956" s="7">
        <f t="shared" si="389"/>
        <v>41080</v>
      </c>
      <c r="I956" s="7">
        <f t="shared" si="377"/>
        <v>41080</v>
      </c>
      <c r="J956" s="1">
        <f t="shared" si="390"/>
        <v>22</v>
      </c>
      <c r="K956" s="1">
        <f t="shared" si="378"/>
        <v>3</v>
      </c>
      <c r="L956" s="2">
        <f t="shared" si="379"/>
        <v>1.0004900299999999</v>
      </c>
      <c r="M956" s="10">
        <f t="shared" si="398"/>
        <v>1.00639981</v>
      </c>
      <c r="N956" s="10">
        <f t="shared" si="394"/>
        <v>1.1613051609882368</v>
      </c>
      <c r="O956" s="2">
        <f t="shared" si="397"/>
        <v>1.16187423</v>
      </c>
      <c r="P956" s="2">
        <f t="shared" si="380"/>
        <v>295985.11300503003</v>
      </c>
      <c r="Q956" s="9">
        <f t="shared" si="374"/>
        <v>0</v>
      </c>
      <c r="R956" s="4">
        <f t="shared" si="381"/>
        <v>0</v>
      </c>
      <c r="S956" s="59">
        <f t="shared" si="382"/>
        <v>0</v>
      </c>
      <c r="T956" s="8">
        <f t="shared" si="391"/>
        <v>6.8500000000000005E-2</v>
      </c>
      <c r="U956" s="9">
        <f t="shared" si="392"/>
        <v>148</v>
      </c>
      <c r="V956" s="9">
        <v>252</v>
      </c>
      <c r="W956" s="10">
        <f t="shared" si="383"/>
        <v>1.0396791270000001</v>
      </c>
      <c r="X956" s="2">
        <f t="shared" si="384"/>
        <v>11744.43088903</v>
      </c>
      <c r="Y956" s="2">
        <v>0</v>
      </c>
      <c r="Z956" s="3">
        <f t="shared" si="395"/>
        <v>0</v>
      </c>
      <c r="AA956" s="1" t="str">
        <f t="shared" si="396"/>
        <v>A+J=</v>
      </c>
      <c r="AB956" s="7">
        <f t="shared" si="393"/>
        <v>41200</v>
      </c>
      <c r="AC956" s="5"/>
      <c r="AD956" s="1"/>
      <c r="AE956" s="7"/>
      <c r="AF956" s="1"/>
      <c r="AG956" s="1"/>
      <c r="AH956" s="1"/>
      <c r="AI956" s="1"/>
      <c r="AJ956" s="4"/>
      <c r="AK956" s="1"/>
      <c r="AL956" s="1"/>
      <c r="AM956" s="1"/>
      <c r="AN956" s="1"/>
      <c r="AO956" s="1"/>
    </row>
    <row r="957" spans="1:41" x14ac:dyDescent="0.2">
      <c r="A957" s="118">
        <f t="shared" si="385"/>
        <v>41053</v>
      </c>
      <c r="B957" s="2">
        <f t="shared" si="375"/>
        <v>307860.73499238997</v>
      </c>
      <c r="C957" s="2">
        <f t="shared" si="386"/>
        <v>254747.97991262001</v>
      </c>
      <c r="D957" s="50">
        <f t="shared" si="387"/>
        <v>3467.46</v>
      </c>
      <c r="E957" s="3">
        <f>IF(K957=1,VLOOKUP(A956,[1]Plan1!$AQ$43:$AS$500,3),E956)</f>
        <v>3479.94</v>
      </c>
      <c r="F957" s="7">
        <f t="shared" si="388"/>
        <v>41048</v>
      </c>
      <c r="G957" s="8">
        <f t="shared" si="376"/>
        <v>3.5991763423370848E-3</v>
      </c>
      <c r="H957" s="7">
        <f t="shared" si="389"/>
        <v>41080</v>
      </c>
      <c r="I957" s="7">
        <f t="shared" si="377"/>
        <v>41080</v>
      </c>
      <c r="J957" s="1">
        <f t="shared" si="390"/>
        <v>22</v>
      </c>
      <c r="K957" s="1">
        <f t="shared" si="378"/>
        <v>4</v>
      </c>
      <c r="L957" s="2">
        <f t="shared" si="379"/>
        <v>1.0006534300000001</v>
      </c>
      <c r="M957" s="10">
        <f t="shared" si="398"/>
        <v>1.00639981</v>
      </c>
      <c r="N957" s="10">
        <f t="shared" si="394"/>
        <v>1.1613051609882368</v>
      </c>
      <c r="O957" s="2">
        <f t="shared" si="397"/>
        <v>1.16206399</v>
      </c>
      <c r="P957" s="2">
        <f t="shared" si="380"/>
        <v>296033.45398168999</v>
      </c>
      <c r="Q957" s="9">
        <f t="shared" si="374"/>
        <v>0</v>
      </c>
      <c r="R957" s="4">
        <f t="shared" si="381"/>
        <v>0</v>
      </c>
      <c r="S957" s="59">
        <f t="shared" si="382"/>
        <v>0</v>
      </c>
      <c r="T957" s="8">
        <f t="shared" si="391"/>
        <v>6.8500000000000005E-2</v>
      </c>
      <c r="U957" s="9">
        <f t="shared" si="392"/>
        <v>149</v>
      </c>
      <c r="V957" s="9">
        <v>252</v>
      </c>
      <c r="W957" s="10">
        <f t="shared" si="383"/>
        <v>1.039952515</v>
      </c>
      <c r="X957" s="2">
        <f t="shared" si="384"/>
        <v>11827.2810107</v>
      </c>
      <c r="Y957" s="2">
        <v>0</v>
      </c>
      <c r="Z957" s="3">
        <f t="shared" si="395"/>
        <v>0</v>
      </c>
      <c r="AA957" s="1" t="str">
        <f t="shared" si="396"/>
        <v>A+J=</v>
      </c>
      <c r="AB957" s="7">
        <f t="shared" si="393"/>
        <v>41200</v>
      </c>
      <c r="AC957" s="5"/>
      <c r="AD957" s="1"/>
      <c r="AE957" s="7"/>
      <c r="AF957" s="1"/>
      <c r="AG957" s="1"/>
      <c r="AH957" s="1"/>
      <c r="AI957" s="1"/>
      <c r="AJ957" s="4"/>
      <c r="AK957" s="1"/>
      <c r="AL957" s="1"/>
      <c r="AM957" s="1"/>
      <c r="AN957" s="1"/>
      <c r="AO957" s="1"/>
    </row>
    <row r="958" spans="1:41" x14ac:dyDescent="0.2">
      <c r="A958" s="118">
        <f t="shared" si="385"/>
        <v>41054</v>
      </c>
      <c r="B958" s="2">
        <f t="shared" si="375"/>
        <v>307991.97914021002</v>
      </c>
      <c r="C958" s="2">
        <f t="shared" si="386"/>
        <v>254747.97991262001</v>
      </c>
      <c r="D958" s="50">
        <f t="shared" si="387"/>
        <v>3467.46</v>
      </c>
      <c r="E958" s="3">
        <f>IF(K958=1,VLOOKUP(A957,[1]Plan1!$AQ$43:$AS$500,3),E957)</f>
        <v>3479.94</v>
      </c>
      <c r="F958" s="7">
        <f t="shared" si="388"/>
        <v>41048</v>
      </c>
      <c r="G958" s="8">
        <f t="shared" si="376"/>
        <v>3.5991763423370848E-3</v>
      </c>
      <c r="H958" s="7">
        <f t="shared" si="389"/>
        <v>41080</v>
      </c>
      <c r="I958" s="7">
        <f t="shared" si="377"/>
        <v>41080</v>
      </c>
      <c r="J958" s="1">
        <f t="shared" si="390"/>
        <v>22</v>
      </c>
      <c r="K958" s="1">
        <f t="shared" si="378"/>
        <v>5</v>
      </c>
      <c r="L958" s="2">
        <f t="shared" si="379"/>
        <v>1.0008168500000001</v>
      </c>
      <c r="M958" s="10">
        <f t="shared" si="398"/>
        <v>1.00639981</v>
      </c>
      <c r="N958" s="10">
        <f t="shared" si="394"/>
        <v>1.1613051609882368</v>
      </c>
      <c r="O958" s="2">
        <f t="shared" si="397"/>
        <v>1.16225377</v>
      </c>
      <c r="P958" s="2">
        <f t="shared" si="380"/>
        <v>296081.80005332001</v>
      </c>
      <c r="Q958" s="9">
        <f t="shared" si="374"/>
        <v>0</v>
      </c>
      <c r="R958" s="4">
        <f t="shared" si="381"/>
        <v>0</v>
      </c>
      <c r="S958" s="59">
        <f t="shared" si="382"/>
        <v>0</v>
      </c>
      <c r="T958" s="8">
        <f t="shared" si="391"/>
        <v>6.8500000000000005E-2</v>
      </c>
      <c r="U958" s="9">
        <f t="shared" si="392"/>
        <v>150</v>
      </c>
      <c r="V958" s="9">
        <v>252</v>
      </c>
      <c r="W958" s="10">
        <f t="shared" si="383"/>
        <v>1.040225975</v>
      </c>
      <c r="X958" s="2">
        <f t="shared" si="384"/>
        <v>11910.179086890001</v>
      </c>
      <c r="Y958" s="2">
        <v>0</v>
      </c>
      <c r="Z958" s="3">
        <f t="shared" si="395"/>
        <v>0</v>
      </c>
      <c r="AA958" s="1" t="str">
        <f t="shared" si="396"/>
        <v>A+J=</v>
      </c>
      <c r="AB958" s="7">
        <f t="shared" si="393"/>
        <v>41200</v>
      </c>
      <c r="AC958" s="5"/>
      <c r="AD958" s="1"/>
      <c r="AE958" s="7"/>
      <c r="AF958" s="1"/>
      <c r="AG958" s="1"/>
      <c r="AH958" s="1"/>
      <c r="AI958" s="1"/>
      <c r="AJ958" s="4"/>
      <c r="AK958" s="1"/>
      <c r="AL958" s="1"/>
      <c r="AM958" s="1"/>
      <c r="AN958" s="1"/>
      <c r="AO958" s="1"/>
    </row>
    <row r="959" spans="1:41" x14ac:dyDescent="0.2">
      <c r="A959" s="118">
        <f t="shared" si="385"/>
        <v>41055</v>
      </c>
      <c r="B959" s="2">
        <f t="shared" si="375"/>
        <v>308123.28430409997</v>
      </c>
      <c r="C959" s="2">
        <f t="shared" si="386"/>
        <v>254747.97991262001</v>
      </c>
      <c r="D959" s="50">
        <f t="shared" si="387"/>
        <v>3467.46</v>
      </c>
      <c r="E959" s="3">
        <f>IF(K959=1,VLOOKUP(A958,[1]Plan1!$AQ$43:$AS$500,3),E958)</f>
        <v>3479.94</v>
      </c>
      <c r="F959" s="7">
        <f t="shared" si="388"/>
        <v>41048</v>
      </c>
      <c r="G959" s="8">
        <f t="shared" si="376"/>
        <v>3.5991763423370848E-3</v>
      </c>
      <c r="H959" s="7">
        <f t="shared" si="389"/>
        <v>41080</v>
      </c>
      <c r="I959" s="7">
        <f t="shared" si="377"/>
        <v>41080</v>
      </c>
      <c r="J959" s="1">
        <f t="shared" si="390"/>
        <v>22</v>
      </c>
      <c r="K959" s="1">
        <f t="shared" si="378"/>
        <v>6</v>
      </c>
      <c r="L959" s="2">
        <f t="shared" si="379"/>
        <v>1.0009803100000001</v>
      </c>
      <c r="M959" s="10">
        <f t="shared" si="398"/>
        <v>1.00639981</v>
      </c>
      <c r="N959" s="10">
        <f t="shared" si="394"/>
        <v>1.1613051609882368</v>
      </c>
      <c r="O959" s="2">
        <f t="shared" si="397"/>
        <v>1.1624436</v>
      </c>
      <c r="P959" s="2">
        <f t="shared" si="380"/>
        <v>296130.15886234998</v>
      </c>
      <c r="Q959" s="9">
        <f t="shared" si="374"/>
        <v>0</v>
      </c>
      <c r="R959" s="4">
        <f t="shared" si="381"/>
        <v>0</v>
      </c>
      <c r="S959" s="59">
        <f t="shared" si="382"/>
        <v>0</v>
      </c>
      <c r="T959" s="8">
        <f t="shared" si="391"/>
        <v>6.8500000000000005E-2</v>
      </c>
      <c r="U959" s="9">
        <f t="shared" si="392"/>
        <v>151</v>
      </c>
      <c r="V959" s="9">
        <v>252</v>
      </c>
      <c r="W959" s="10">
        <f t="shared" si="383"/>
        <v>1.040499507</v>
      </c>
      <c r="X959" s="2">
        <f t="shared" si="384"/>
        <v>11993.12544175</v>
      </c>
      <c r="Y959" s="2">
        <v>0</v>
      </c>
      <c r="Z959" s="3">
        <f t="shared" si="395"/>
        <v>0</v>
      </c>
      <c r="AA959" s="1" t="str">
        <f t="shared" si="396"/>
        <v>A+J=</v>
      </c>
      <c r="AB959" s="7">
        <f t="shared" si="393"/>
        <v>41200</v>
      </c>
      <c r="AC959" s="5"/>
      <c r="AD959" s="1"/>
      <c r="AE959" s="7"/>
      <c r="AF959" s="1"/>
      <c r="AG959" s="1"/>
      <c r="AH959" s="1"/>
      <c r="AI959" s="1"/>
      <c r="AJ959" s="4"/>
      <c r="AK959" s="1"/>
      <c r="AL959" s="1"/>
      <c r="AM959" s="1"/>
      <c r="AN959" s="1"/>
      <c r="AO959" s="1"/>
    </row>
    <row r="960" spans="1:41" x14ac:dyDescent="0.2">
      <c r="A960" s="118">
        <f t="shared" si="385"/>
        <v>41056</v>
      </c>
      <c r="B960" s="2">
        <f t="shared" si="375"/>
        <v>308123.28430409997</v>
      </c>
      <c r="C960" s="2">
        <f t="shared" si="386"/>
        <v>254747.97991262001</v>
      </c>
      <c r="D960" s="50">
        <f t="shared" si="387"/>
        <v>3467.46</v>
      </c>
      <c r="E960" s="3">
        <f>IF(K960=1,VLOOKUP(A959,[1]Plan1!$AQ$43:$AS$500,3),E959)</f>
        <v>3479.94</v>
      </c>
      <c r="F960" s="7">
        <f t="shared" si="388"/>
        <v>41048</v>
      </c>
      <c r="G960" s="8">
        <f t="shared" si="376"/>
        <v>3.5991763423370848E-3</v>
      </c>
      <c r="H960" s="7">
        <f t="shared" si="389"/>
        <v>41080</v>
      </c>
      <c r="I960" s="7">
        <f t="shared" si="377"/>
        <v>41080</v>
      </c>
      <c r="J960" s="1">
        <f t="shared" si="390"/>
        <v>22</v>
      </c>
      <c r="K960" s="1">
        <f t="shared" si="378"/>
        <v>6</v>
      </c>
      <c r="L960" s="2">
        <f t="shared" si="379"/>
        <v>1.0009803100000001</v>
      </c>
      <c r="M960" s="10">
        <f t="shared" si="398"/>
        <v>1.00639981</v>
      </c>
      <c r="N960" s="10">
        <f t="shared" si="394"/>
        <v>1.1613051609882368</v>
      </c>
      <c r="O960" s="2">
        <f t="shared" si="397"/>
        <v>1.1624436</v>
      </c>
      <c r="P960" s="2">
        <f t="shared" si="380"/>
        <v>296130.15886234998</v>
      </c>
      <c r="Q960" s="9">
        <f t="shared" si="374"/>
        <v>0</v>
      </c>
      <c r="R960" s="4">
        <f t="shared" si="381"/>
        <v>0</v>
      </c>
      <c r="S960" s="59">
        <f t="shared" si="382"/>
        <v>0</v>
      </c>
      <c r="T960" s="8">
        <f t="shared" si="391"/>
        <v>6.8500000000000005E-2</v>
      </c>
      <c r="U960" s="9">
        <f t="shared" si="392"/>
        <v>151</v>
      </c>
      <c r="V960" s="9">
        <v>252</v>
      </c>
      <c r="W960" s="10">
        <f t="shared" si="383"/>
        <v>1.040499507</v>
      </c>
      <c r="X960" s="2">
        <f t="shared" si="384"/>
        <v>11993.12544175</v>
      </c>
      <c r="Y960" s="2">
        <v>0</v>
      </c>
      <c r="Z960" s="3">
        <f t="shared" si="395"/>
        <v>0</v>
      </c>
      <c r="AA960" s="1" t="str">
        <f t="shared" si="396"/>
        <v>A+J=</v>
      </c>
      <c r="AB960" s="7">
        <f t="shared" si="393"/>
        <v>41200</v>
      </c>
      <c r="AC960" s="5"/>
      <c r="AD960" s="1"/>
      <c r="AE960" s="7"/>
      <c r="AF960" s="1"/>
      <c r="AG960" s="1"/>
      <c r="AH960" s="1"/>
      <c r="AI960" s="1"/>
      <c r="AJ960" s="4"/>
      <c r="AK960" s="1"/>
      <c r="AL960" s="1"/>
      <c r="AM960" s="1"/>
      <c r="AN960" s="1"/>
      <c r="AO960" s="1"/>
    </row>
    <row r="961" spans="1:41" x14ac:dyDescent="0.2">
      <c r="A961" s="118">
        <f t="shared" si="385"/>
        <v>41057</v>
      </c>
      <c r="B961" s="2">
        <f t="shared" si="375"/>
        <v>308123.28430409997</v>
      </c>
      <c r="C961" s="2">
        <f t="shared" si="386"/>
        <v>254747.97991262001</v>
      </c>
      <c r="D961" s="50">
        <f t="shared" si="387"/>
        <v>3467.46</v>
      </c>
      <c r="E961" s="3">
        <f>IF(K961=1,VLOOKUP(A960,[1]Plan1!$AQ$43:$AS$500,3),E960)</f>
        <v>3479.94</v>
      </c>
      <c r="F961" s="7">
        <f t="shared" si="388"/>
        <v>41048</v>
      </c>
      <c r="G961" s="8">
        <f t="shared" si="376"/>
        <v>3.5991763423370848E-3</v>
      </c>
      <c r="H961" s="7">
        <f t="shared" si="389"/>
        <v>41080</v>
      </c>
      <c r="I961" s="7">
        <f t="shared" si="377"/>
        <v>41080</v>
      </c>
      <c r="J961" s="1">
        <f t="shared" si="390"/>
        <v>22</v>
      </c>
      <c r="K961" s="1">
        <f t="shared" si="378"/>
        <v>6</v>
      </c>
      <c r="L961" s="2">
        <f t="shared" si="379"/>
        <v>1.0009803100000001</v>
      </c>
      <c r="M961" s="10">
        <f t="shared" si="398"/>
        <v>1.00639981</v>
      </c>
      <c r="N961" s="10">
        <f t="shared" si="394"/>
        <v>1.1613051609882368</v>
      </c>
      <c r="O961" s="2">
        <f t="shared" si="397"/>
        <v>1.1624436</v>
      </c>
      <c r="P961" s="2">
        <f t="shared" si="380"/>
        <v>296130.15886234998</v>
      </c>
      <c r="Q961" s="9">
        <f t="shared" si="374"/>
        <v>0</v>
      </c>
      <c r="R961" s="4">
        <f t="shared" si="381"/>
        <v>0</v>
      </c>
      <c r="S961" s="59">
        <f t="shared" si="382"/>
        <v>0</v>
      </c>
      <c r="T961" s="8">
        <f t="shared" si="391"/>
        <v>6.8500000000000005E-2</v>
      </c>
      <c r="U961" s="9">
        <f t="shared" si="392"/>
        <v>151</v>
      </c>
      <c r="V961" s="9">
        <v>252</v>
      </c>
      <c r="W961" s="10">
        <f t="shared" si="383"/>
        <v>1.040499507</v>
      </c>
      <c r="X961" s="2">
        <f t="shared" si="384"/>
        <v>11993.12544175</v>
      </c>
      <c r="Y961" s="2">
        <v>0</v>
      </c>
      <c r="Z961" s="3">
        <f t="shared" si="395"/>
        <v>0</v>
      </c>
      <c r="AA961" s="1" t="str">
        <f t="shared" si="396"/>
        <v>A+J=</v>
      </c>
      <c r="AB961" s="7">
        <f t="shared" si="393"/>
        <v>41200</v>
      </c>
      <c r="AC961" s="5"/>
      <c r="AD961" s="1"/>
      <c r="AE961" s="7"/>
      <c r="AF961" s="1"/>
      <c r="AG961" s="1"/>
      <c r="AH961" s="1"/>
      <c r="AI961" s="1"/>
      <c r="AJ961" s="4"/>
      <c r="AK961" s="1"/>
      <c r="AL961" s="1"/>
      <c r="AM961" s="1"/>
      <c r="AN961" s="1"/>
      <c r="AO961" s="1"/>
    </row>
    <row r="962" spans="1:41" x14ac:dyDescent="0.2">
      <c r="A962" s="118">
        <f t="shared" si="385"/>
        <v>41058</v>
      </c>
      <c r="B962" s="2">
        <f t="shared" si="375"/>
        <v>308254.6425509</v>
      </c>
      <c r="C962" s="2">
        <f t="shared" si="386"/>
        <v>254747.97991262001</v>
      </c>
      <c r="D962" s="50">
        <f t="shared" si="387"/>
        <v>3467.46</v>
      </c>
      <c r="E962" s="3">
        <f>IF(K962=1,VLOOKUP(A961,[1]Plan1!$AQ$43:$AS$500,3),E961)</f>
        <v>3479.94</v>
      </c>
      <c r="F962" s="7">
        <f t="shared" si="388"/>
        <v>41048</v>
      </c>
      <c r="G962" s="8">
        <f t="shared" si="376"/>
        <v>3.5991763423370848E-3</v>
      </c>
      <c r="H962" s="7">
        <f t="shared" si="389"/>
        <v>41080</v>
      </c>
      <c r="I962" s="7">
        <f t="shared" si="377"/>
        <v>41080</v>
      </c>
      <c r="J962" s="1">
        <f t="shared" si="390"/>
        <v>22</v>
      </c>
      <c r="K962" s="1">
        <f t="shared" si="378"/>
        <v>7</v>
      </c>
      <c r="L962" s="2">
        <f t="shared" si="379"/>
        <v>1.00114379</v>
      </c>
      <c r="M962" s="10">
        <f t="shared" si="398"/>
        <v>1.00639981</v>
      </c>
      <c r="N962" s="10">
        <f t="shared" si="394"/>
        <v>1.1613051609882368</v>
      </c>
      <c r="O962" s="2">
        <f t="shared" si="397"/>
        <v>1.16263345</v>
      </c>
      <c r="P962" s="2">
        <f t="shared" si="380"/>
        <v>296178.52276634</v>
      </c>
      <c r="Q962" s="9">
        <f t="shared" si="374"/>
        <v>0</v>
      </c>
      <c r="R962" s="4">
        <f t="shared" si="381"/>
        <v>0</v>
      </c>
      <c r="S962" s="59">
        <f t="shared" si="382"/>
        <v>0</v>
      </c>
      <c r="T962" s="8">
        <f t="shared" si="391"/>
        <v>6.8500000000000005E-2</v>
      </c>
      <c r="U962" s="9">
        <f t="shared" si="392"/>
        <v>152</v>
      </c>
      <c r="V962" s="9">
        <v>252</v>
      </c>
      <c r="W962" s="10">
        <f t="shared" si="383"/>
        <v>1.040773111</v>
      </c>
      <c r="X962" s="2">
        <f t="shared" si="384"/>
        <v>12076.11978456</v>
      </c>
      <c r="Y962" s="2">
        <v>0</v>
      </c>
      <c r="Z962" s="3">
        <f t="shared" si="395"/>
        <v>0</v>
      </c>
      <c r="AA962" s="1" t="str">
        <f t="shared" si="396"/>
        <v>A+J=</v>
      </c>
      <c r="AB962" s="7">
        <f t="shared" si="393"/>
        <v>41200</v>
      </c>
      <c r="AC962" s="5"/>
      <c r="AD962" s="1"/>
      <c r="AE962" s="7"/>
      <c r="AF962" s="1"/>
      <c r="AG962" s="1"/>
      <c r="AH962" s="1"/>
      <c r="AI962" s="1"/>
      <c r="AJ962" s="4"/>
      <c r="AK962" s="1"/>
      <c r="AL962" s="1"/>
      <c r="AM962" s="1"/>
      <c r="AN962" s="1"/>
      <c r="AO962" s="1"/>
    </row>
    <row r="963" spans="1:41" x14ac:dyDescent="0.2">
      <c r="A963" s="118">
        <f t="shared" si="385"/>
        <v>41059</v>
      </c>
      <c r="B963" s="2">
        <f t="shared" si="375"/>
        <v>308386.05389524001</v>
      </c>
      <c r="C963" s="2">
        <f t="shared" si="386"/>
        <v>254747.97991262001</v>
      </c>
      <c r="D963" s="50">
        <f t="shared" si="387"/>
        <v>3467.46</v>
      </c>
      <c r="E963" s="3">
        <f>IF(K963=1,VLOOKUP(A962,[1]Plan1!$AQ$43:$AS$500,3),E962)</f>
        <v>3479.94</v>
      </c>
      <c r="F963" s="7">
        <f t="shared" si="388"/>
        <v>41048</v>
      </c>
      <c r="G963" s="8">
        <f t="shared" si="376"/>
        <v>3.5991763423370848E-3</v>
      </c>
      <c r="H963" s="7">
        <f t="shared" si="389"/>
        <v>41080</v>
      </c>
      <c r="I963" s="7">
        <f t="shared" si="377"/>
        <v>41080</v>
      </c>
      <c r="J963" s="1">
        <f t="shared" si="390"/>
        <v>22</v>
      </c>
      <c r="K963" s="1">
        <f t="shared" si="378"/>
        <v>8</v>
      </c>
      <c r="L963" s="2">
        <f t="shared" si="379"/>
        <v>1.00130729</v>
      </c>
      <c r="M963" s="10">
        <f t="shared" si="398"/>
        <v>1.00639981</v>
      </c>
      <c r="N963" s="10">
        <f t="shared" si="394"/>
        <v>1.1613051609882368</v>
      </c>
      <c r="O963" s="2">
        <f t="shared" si="397"/>
        <v>1.16282332</v>
      </c>
      <c r="P963" s="2">
        <f t="shared" si="380"/>
        <v>296226.89176527999</v>
      </c>
      <c r="Q963" s="9">
        <f t="shared" si="374"/>
        <v>0</v>
      </c>
      <c r="R963" s="4">
        <f t="shared" si="381"/>
        <v>0</v>
      </c>
      <c r="S963" s="59">
        <f t="shared" si="382"/>
        <v>0</v>
      </c>
      <c r="T963" s="8">
        <f t="shared" si="391"/>
        <v>6.8500000000000005E-2</v>
      </c>
      <c r="U963" s="9">
        <f t="shared" si="392"/>
        <v>153</v>
      </c>
      <c r="V963" s="9">
        <v>252</v>
      </c>
      <c r="W963" s="10">
        <f t="shared" si="383"/>
        <v>1.041046787</v>
      </c>
      <c r="X963" s="2">
        <f t="shared" si="384"/>
        <v>12159.162129959999</v>
      </c>
      <c r="Y963" s="2">
        <v>0</v>
      </c>
      <c r="Z963" s="3">
        <f t="shared" si="395"/>
        <v>0</v>
      </c>
      <c r="AA963" s="1" t="str">
        <f t="shared" si="396"/>
        <v>A+J=</v>
      </c>
      <c r="AB963" s="7">
        <f t="shared" si="393"/>
        <v>41200</v>
      </c>
      <c r="AC963" s="5"/>
      <c r="AD963" s="1"/>
      <c r="AE963" s="7"/>
      <c r="AF963" s="1"/>
      <c r="AG963" s="1"/>
      <c r="AH963" s="1"/>
      <c r="AI963" s="1"/>
      <c r="AJ963" s="4"/>
      <c r="AK963" s="1"/>
      <c r="AL963" s="1"/>
      <c r="AM963" s="1"/>
      <c r="AN963" s="1"/>
      <c r="AO963" s="1"/>
    </row>
    <row r="964" spans="1:41" x14ac:dyDescent="0.2">
      <c r="A964" s="118">
        <f t="shared" si="385"/>
        <v>41060</v>
      </c>
      <c r="B964" s="2">
        <f t="shared" si="375"/>
        <v>308517.52365724003</v>
      </c>
      <c r="C964" s="2">
        <f t="shared" si="386"/>
        <v>254747.97991262001</v>
      </c>
      <c r="D964" s="50">
        <f t="shared" si="387"/>
        <v>3467.46</v>
      </c>
      <c r="E964" s="3">
        <f>IF(K964=1,VLOOKUP(A963,[1]Plan1!$AQ$43:$AS$500,3),E963)</f>
        <v>3479.94</v>
      </c>
      <c r="F964" s="7">
        <f t="shared" si="388"/>
        <v>41048</v>
      </c>
      <c r="G964" s="8">
        <f t="shared" si="376"/>
        <v>3.5991763423370848E-3</v>
      </c>
      <c r="H964" s="7">
        <f t="shared" si="389"/>
        <v>41080</v>
      </c>
      <c r="I964" s="7">
        <f t="shared" si="377"/>
        <v>41080</v>
      </c>
      <c r="J964" s="1">
        <f t="shared" si="390"/>
        <v>22</v>
      </c>
      <c r="K964" s="1">
        <f t="shared" si="378"/>
        <v>9</v>
      </c>
      <c r="L964" s="2">
        <f t="shared" si="379"/>
        <v>1.00147082</v>
      </c>
      <c r="M964" s="10">
        <f t="shared" si="398"/>
        <v>1.00639981</v>
      </c>
      <c r="N964" s="10">
        <f t="shared" si="394"/>
        <v>1.1613051609882368</v>
      </c>
      <c r="O964" s="2">
        <f t="shared" si="397"/>
        <v>1.16301323</v>
      </c>
      <c r="P964" s="2">
        <f t="shared" si="380"/>
        <v>296275.27095415001</v>
      </c>
      <c r="Q964" s="9">
        <f t="shared" si="374"/>
        <v>0</v>
      </c>
      <c r="R964" s="4">
        <f t="shared" si="381"/>
        <v>0</v>
      </c>
      <c r="S964" s="59">
        <f t="shared" si="382"/>
        <v>0</v>
      </c>
      <c r="T964" s="8">
        <f t="shared" si="391"/>
        <v>6.8500000000000005E-2</v>
      </c>
      <c r="U964" s="9">
        <f t="shared" si="392"/>
        <v>154</v>
      </c>
      <c r="V964" s="9">
        <v>252</v>
      </c>
      <c r="W964" s="10">
        <f t="shared" si="383"/>
        <v>1.0413205350000001</v>
      </c>
      <c r="X964" s="2">
        <f t="shared" si="384"/>
        <v>12242.25270309</v>
      </c>
      <c r="Y964" s="2">
        <v>0</v>
      </c>
      <c r="Z964" s="3">
        <f t="shared" si="395"/>
        <v>0</v>
      </c>
      <c r="AA964" s="1" t="str">
        <f t="shared" si="396"/>
        <v>A+J=</v>
      </c>
      <c r="AB964" s="7">
        <f t="shared" si="393"/>
        <v>41200</v>
      </c>
      <c r="AC964" s="5"/>
      <c r="AD964" s="1"/>
      <c r="AE964" s="7"/>
      <c r="AF964" s="1"/>
      <c r="AG964" s="1"/>
      <c r="AH964" s="1"/>
      <c r="AI964" s="1"/>
      <c r="AJ964" s="4"/>
      <c r="AK964" s="1"/>
      <c r="AL964" s="1"/>
      <c r="AM964" s="1"/>
      <c r="AN964" s="1"/>
      <c r="AO964" s="1"/>
    </row>
    <row r="965" spans="1:41" x14ac:dyDescent="0.2">
      <c r="A965" s="118">
        <f t="shared" si="385"/>
        <v>41061</v>
      </c>
      <c r="B965" s="2">
        <f t="shared" si="375"/>
        <v>308649.04920226999</v>
      </c>
      <c r="C965" s="2">
        <f t="shared" si="386"/>
        <v>254747.97991262001</v>
      </c>
      <c r="D965" s="50">
        <f t="shared" si="387"/>
        <v>3467.46</v>
      </c>
      <c r="E965" s="3">
        <f>IF(K965=1,VLOOKUP(A964,[1]Plan1!$AQ$43:$AS$500,3),E964)</f>
        <v>3479.94</v>
      </c>
      <c r="F965" s="7">
        <f t="shared" si="388"/>
        <v>41048</v>
      </c>
      <c r="G965" s="8">
        <f t="shared" si="376"/>
        <v>3.5991763423370848E-3</v>
      </c>
      <c r="H965" s="7">
        <f t="shared" si="389"/>
        <v>41080</v>
      </c>
      <c r="I965" s="7">
        <f t="shared" si="377"/>
        <v>41080</v>
      </c>
      <c r="J965" s="1">
        <f t="shared" si="390"/>
        <v>22</v>
      </c>
      <c r="K965" s="1">
        <f t="shared" si="378"/>
        <v>10</v>
      </c>
      <c r="L965" s="2">
        <f t="shared" si="379"/>
        <v>1.00163438</v>
      </c>
      <c r="M965" s="10">
        <f t="shared" si="398"/>
        <v>1.00639981</v>
      </c>
      <c r="N965" s="10">
        <f t="shared" si="394"/>
        <v>1.1613051609882368</v>
      </c>
      <c r="O965" s="2">
        <f t="shared" si="397"/>
        <v>1.1632031700000001</v>
      </c>
      <c r="P965" s="2">
        <f t="shared" si="380"/>
        <v>296323.65778544999</v>
      </c>
      <c r="Q965" s="9">
        <f t="shared" si="374"/>
        <v>0</v>
      </c>
      <c r="R965" s="4">
        <f t="shared" si="381"/>
        <v>0</v>
      </c>
      <c r="S965" s="59">
        <f t="shared" si="382"/>
        <v>0</v>
      </c>
      <c r="T965" s="8">
        <f t="shared" si="391"/>
        <v>6.8500000000000005E-2</v>
      </c>
      <c r="U965" s="9">
        <f t="shared" si="392"/>
        <v>155</v>
      </c>
      <c r="V965" s="9">
        <v>252</v>
      </c>
      <c r="W965" s="10">
        <f t="shared" si="383"/>
        <v>1.041594355</v>
      </c>
      <c r="X965" s="2">
        <f t="shared" si="384"/>
        <v>12325.391416820001</v>
      </c>
      <c r="Y965" s="2">
        <v>0</v>
      </c>
      <c r="Z965" s="3">
        <f t="shared" si="395"/>
        <v>0</v>
      </c>
      <c r="AA965" s="1" t="str">
        <f t="shared" si="396"/>
        <v>A+J=</v>
      </c>
      <c r="AB965" s="7">
        <f t="shared" si="393"/>
        <v>41200</v>
      </c>
      <c r="AC965" s="5"/>
      <c r="AD965" s="1"/>
      <c r="AE965" s="7"/>
      <c r="AF965" s="1"/>
      <c r="AG965" s="1"/>
      <c r="AH965" s="1"/>
      <c r="AI965" s="1"/>
      <c r="AJ965" s="4"/>
      <c r="AK965" s="1"/>
      <c r="AL965" s="1"/>
      <c r="AM965" s="1"/>
      <c r="AN965" s="1"/>
      <c r="AO965" s="1"/>
    </row>
    <row r="966" spans="1:41" x14ac:dyDescent="0.2">
      <c r="A966" s="118">
        <f t="shared" si="385"/>
        <v>41062</v>
      </c>
      <c r="B966" s="2">
        <f t="shared" si="375"/>
        <v>308780.63320122001</v>
      </c>
      <c r="C966" s="2">
        <f t="shared" si="386"/>
        <v>254747.97991262001</v>
      </c>
      <c r="D966" s="50">
        <f t="shared" si="387"/>
        <v>3467.46</v>
      </c>
      <c r="E966" s="3">
        <f>IF(K966=1,VLOOKUP(A965,[1]Plan1!$AQ$43:$AS$500,3),E965)</f>
        <v>3479.94</v>
      </c>
      <c r="F966" s="7">
        <f t="shared" si="388"/>
        <v>41048</v>
      </c>
      <c r="G966" s="8">
        <f t="shared" si="376"/>
        <v>3.5991763423370848E-3</v>
      </c>
      <c r="H966" s="7">
        <f t="shared" si="389"/>
        <v>41080</v>
      </c>
      <c r="I966" s="7">
        <f t="shared" si="377"/>
        <v>41080</v>
      </c>
      <c r="J966" s="1">
        <f t="shared" si="390"/>
        <v>22</v>
      </c>
      <c r="K966" s="1">
        <f t="shared" si="378"/>
        <v>11</v>
      </c>
      <c r="L966" s="2">
        <f t="shared" si="379"/>
        <v>1.0017979699999999</v>
      </c>
      <c r="M966" s="10">
        <f t="shared" si="398"/>
        <v>1.00639981</v>
      </c>
      <c r="N966" s="10">
        <f t="shared" si="394"/>
        <v>1.1613051609882368</v>
      </c>
      <c r="O966" s="2">
        <f t="shared" si="397"/>
        <v>1.1633931500000001</v>
      </c>
      <c r="P966" s="2">
        <f t="shared" si="380"/>
        <v>296372.05480668001</v>
      </c>
      <c r="Q966" s="9">
        <f t="shared" si="374"/>
        <v>0</v>
      </c>
      <c r="R966" s="4">
        <f t="shared" si="381"/>
        <v>0</v>
      </c>
      <c r="S966" s="59">
        <f t="shared" si="382"/>
        <v>0</v>
      </c>
      <c r="T966" s="8">
        <f t="shared" si="391"/>
        <v>6.8500000000000005E-2</v>
      </c>
      <c r="U966" s="9">
        <f t="shared" si="392"/>
        <v>156</v>
      </c>
      <c r="V966" s="9">
        <v>252</v>
      </c>
      <c r="W966" s="10">
        <f t="shared" si="383"/>
        <v>1.041868247</v>
      </c>
      <c r="X966" s="2">
        <f t="shared" si="384"/>
        <v>12408.57839454</v>
      </c>
      <c r="Y966" s="2">
        <v>0</v>
      </c>
      <c r="Z966" s="3">
        <f t="shared" si="395"/>
        <v>0</v>
      </c>
      <c r="AA966" s="1" t="str">
        <f t="shared" si="396"/>
        <v>A+J=</v>
      </c>
      <c r="AB966" s="7">
        <f t="shared" si="393"/>
        <v>41200</v>
      </c>
      <c r="AC966" s="5"/>
      <c r="AD966" s="1"/>
      <c r="AE966" s="7"/>
      <c r="AF966" s="1"/>
      <c r="AG966" s="1"/>
      <c r="AH966" s="1"/>
      <c r="AI966" s="1"/>
      <c r="AJ966" s="4"/>
      <c r="AK966" s="1"/>
      <c r="AL966" s="1"/>
      <c r="AM966" s="1"/>
      <c r="AN966" s="1"/>
      <c r="AO966" s="1"/>
    </row>
    <row r="967" spans="1:41" x14ac:dyDescent="0.2">
      <c r="A967" s="118">
        <f t="shared" si="385"/>
        <v>41063</v>
      </c>
      <c r="B967" s="2">
        <f t="shared" si="375"/>
        <v>308780.63320122001</v>
      </c>
      <c r="C967" s="2">
        <f t="shared" si="386"/>
        <v>254747.97991262001</v>
      </c>
      <c r="D967" s="50">
        <f t="shared" si="387"/>
        <v>3467.46</v>
      </c>
      <c r="E967" s="3">
        <f>IF(K967=1,VLOOKUP(A966,[1]Plan1!$AQ$43:$AS$500,3),E966)</f>
        <v>3479.94</v>
      </c>
      <c r="F967" s="7">
        <f t="shared" si="388"/>
        <v>41048</v>
      </c>
      <c r="G967" s="8">
        <f t="shared" si="376"/>
        <v>3.5991763423370848E-3</v>
      </c>
      <c r="H967" s="7">
        <f t="shared" si="389"/>
        <v>41080</v>
      </c>
      <c r="I967" s="7">
        <f t="shared" si="377"/>
        <v>41080</v>
      </c>
      <c r="J967" s="1">
        <f t="shared" si="390"/>
        <v>22</v>
      </c>
      <c r="K967" s="1">
        <f t="shared" si="378"/>
        <v>11</v>
      </c>
      <c r="L967" s="2">
        <f t="shared" si="379"/>
        <v>1.0017979699999999</v>
      </c>
      <c r="M967" s="10">
        <f t="shared" si="398"/>
        <v>1.00639981</v>
      </c>
      <c r="N967" s="10">
        <f t="shared" si="394"/>
        <v>1.1613051609882368</v>
      </c>
      <c r="O967" s="2">
        <f t="shared" si="397"/>
        <v>1.1633931500000001</v>
      </c>
      <c r="P967" s="2">
        <f t="shared" si="380"/>
        <v>296372.05480668001</v>
      </c>
      <c r="Q967" s="9">
        <f t="shared" si="374"/>
        <v>0</v>
      </c>
      <c r="R967" s="4">
        <f t="shared" si="381"/>
        <v>0</v>
      </c>
      <c r="S967" s="59">
        <f t="shared" si="382"/>
        <v>0</v>
      </c>
      <c r="T967" s="8">
        <f t="shared" si="391"/>
        <v>6.8500000000000005E-2</v>
      </c>
      <c r="U967" s="9">
        <f t="shared" si="392"/>
        <v>156</v>
      </c>
      <c r="V967" s="9">
        <v>252</v>
      </c>
      <c r="W967" s="10">
        <f t="shared" si="383"/>
        <v>1.041868247</v>
      </c>
      <c r="X967" s="2">
        <f t="shared" si="384"/>
        <v>12408.57839454</v>
      </c>
      <c r="Y967" s="2">
        <v>0</v>
      </c>
      <c r="Z967" s="3">
        <f t="shared" si="395"/>
        <v>0</v>
      </c>
      <c r="AA967" s="1" t="str">
        <f t="shared" si="396"/>
        <v>A+J=</v>
      </c>
      <c r="AB967" s="7">
        <f t="shared" si="393"/>
        <v>41200</v>
      </c>
      <c r="AC967" s="5"/>
      <c r="AD967" s="1"/>
      <c r="AE967" s="7"/>
      <c r="AF967" s="1"/>
      <c r="AG967" s="1"/>
      <c r="AH967" s="1"/>
      <c r="AI967" s="1"/>
      <c r="AJ967" s="4"/>
      <c r="AK967" s="1"/>
      <c r="AL967" s="1"/>
      <c r="AM967" s="1"/>
      <c r="AN967" s="1"/>
      <c r="AO967" s="1"/>
    </row>
    <row r="968" spans="1:41" x14ac:dyDescent="0.2">
      <c r="A968" s="118">
        <f t="shared" si="385"/>
        <v>41064</v>
      </c>
      <c r="B968" s="2">
        <f t="shared" si="375"/>
        <v>308780.63320122001</v>
      </c>
      <c r="C968" s="2">
        <f t="shared" si="386"/>
        <v>254747.97991262001</v>
      </c>
      <c r="D968" s="50">
        <f t="shared" si="387"/>
        <v>3467.46</v>
      </c>
      <c r="E968" s="3">
        <f>IF(K968=1,VLOOKUP(A967,[1]Plan1!$AQ$43:$AS$500,3),E967)</f>
        <v>3479.94</v>
      </c>
      <c r="F968" s="7">
        <f t="shared" si="388"/>
        <v>41048</v>
      </c>
      <c r="G968" s="8">
        <f t="shared" si="376"/>
        <v>3.5991763423370848E-3</v>
      </c>
      <c r="H968" s="7">
        <f t="shared" si="389"/>
        <v>41080</v>
      </c>
      <c r="I968" s="7">
        <f t="shared" si="377"/>
        <v>41080</v>
      </c>
      <c r="J968" s="1">
        <f t="shared" si="390"/>
        <v>22</v>
      </c>
      <c r="K968" s="1">
        <f t="shared" si="378"/>
        <v>11</v>
      </c>
      <c r="L968" s="2">
        <f t="shared" si="379"/>
        <v>1.0017979699999999</v>
      </c>
      <c r="M968" s="10">
        <f t="shared" si="398"/>
        <v>1.00639981</v>
      </c>
      <c r="N968" s="10">
        <f t="shared" si="394"/>
        <v>1.1613051609882368</v>
      </c>
      <c r="O968" s="2">
        <f t="shared" si="397"/>
        <v>1.1633931500000001</v>
      </c>
      <c r="P968" s="2">
        <f t="shared" si="380"/>
        <v>296372.05480668001</v>
      </c>
      <c r="Q968" s="9">
        <f t="shared" si="374"/>
        <v>0</v>
      </c>
      <c r="R968" s="4">
        <f t="shared" si="381"/>
        <v>0</v>
      </c>
      <c r="S968" s="59">
        <f t="shared" si="382"/>
        <v>0</v>
      </c>
      <c r="T968" s="8">
        <f t="shared" si="391"/>
        <v>6.8500000000000005E-2</v>
      </c>
      <c r="U968" s="9">
        <f t="shared" si="392"/>
        <v>156</v>
      </c>
      <c r="V968" s="9">
        <v>252</v>
      </c>
      <c r="W968" s="10">
        <f t="shared" si="383"/>
        <v>1.041868247</v>
      </c>
      <c r="X968" s="2">
        <f t="shared" si="384"/>
        <v>12408.57839454</v>
      </c>
      <c r="Y968" s="2">
        <v>0</v>
      </c>
      <c r="Z968" s="3">
        <f t="shared" si="395"/>
        <v>0</v>
      </c>
      <c r="AA968" s="1" t="str">
        <f t="shared" si="396"/>
        <v>A+J=</v>
      </c>
      <c r="AB968" s="7">
        <f t="shared" si="393"/>
        <v>41200</v>
      </c>
      <c r="AC968" s="5"/>
      <c r="AD968" s="1"/>
      <c r="AE968" s="7"/>
      <c r="AF968" s="1"/>
      <c r="AG968" s="1"/>
      <c r="AH968" s="1"/>
      <c r="AI968" s="1"/>
      <c r="AJ968" s="4"/>
      <c r="AK968" s="1"/>
      <c r="AL968" s="1"/>
      <c r="AM968" s="1"/>
      <c r="AN968" s="1"/>
      <c r="AO968" s="1"/>
    </row>
    <row r="969" spans="1:41" x14ac:dyDescent="0.2">
      <c r="A969" s="118">
        <f t="shared" si="385"/>
        <v>41065</v>
      </c>
      <c r="B969" s="2">
        <f t="shared" si="375"/>
        <v>308912.27036321</v>
      </c>
      <c r="C969" s="2">
        <f t="shared" si="386"/>
        <v>254747.97991262001</v>
      </c>
      <c r="D969" s="50">
        <f t="shared" si="387"/>
        <v>3467.46</v>
      </c>
      <c r="E969" s="3">
        <f>IF(K969=1,VLOOKUP(A968,[1]Plan1!$AQ$43:$AS$500,3),E968)</f>
        <v>3479.94</v>
      </c>
      <c r="F969" s="7">
        <f t="shared" si="388"/>
        <v>41048</v>
      </c>
      <c r="G969" s="8">
        <f t="shared" si="376"/>
        <v>3.5991763423370848E-3</v>
      </c>
      <c r="H969" s="7">
        <f t="shared" si="389"/>
        <v>41080</v>
      </c>
      <c r="I969" s="7">
        <f t="shared" si="377"/>
        <v>41080</v>
      </c>
      <c r="J969" s="1">
        <f t="shared" si="390"/>
        <v>22</v>
      </c>
      <c r="K969" s="1">
        <f t="shared" si="378"/>
        <v>12</v>
      </c>
      <c r="L969" s="2">
        <f t="shared" si="379"/>
        <v>1.0019615799999999</v>
      </c>
      <c r="M969" s="10">
        <f t="shared" si="398"/>
        <v>1.00639981</v>
      </c>
      <c r="N969" s="10">
        <f t="shared" si="394"/>
        <v>1.1613051609882368</v>
      </c>
      <c r="O969" s="2">
        <f t="shared" si="397"/>
        <v>1.16358315</v>
      </c>
      <c r="P969" s="2">
        <f t="shared" si="380"/>
        <v>296420.45692286</v>
      </c>
      <c r="Q969" s="9">
        <f t="shared" ref="Q969:Q1032" si="399">IF(VLOOKUP(A969,AE$10:AL$48,8)=VLOOKUP(A968,AE$10:AL$48,8),0,VLOOKUP(A969,AE$10:AL$48,8))</f>
        <v>0</v>
      </c>
      <c r="R969" s="4">
        <f t="shared" si="381"/>
        <v>0</v>
      </c>
      <c r="S969" s="59">
        <f t="shared" si="382"/>
        <v>0</v>
      </c>
      <c r="T969" s="8">
        <f t="shared" si="391"/>
        <v>6.8500000000000005E-2</v>
      </c>
      <c r="U969" s="9">
        <f t="shared" si="392"/>
        <v>157</v>
      </c>
      <c r="V969" s="9">
        <v>252</v>
      </c>
      <c r="W969" s="10">
        <f t="shared" si="383"/>
        <v>1.042142211</v>
      </c>
      <c r="X969" s="2">
        <f t="shared" si="384"/>
        <v>12491.813440350001</v>
      </c>
      <c r="Y969" s="2">
        <v>0</v>
      </c>
      <c r="Z969" s="3">
        <f t="shared" si="395"/>
        <v>0</v>
      </c>
      <c r="AA969" s="1" t="str">
        <f t="shared" si="396"/>
        <v>A+J=</v>
      </c>
      <c r="AB969" s="7">
        <f t="shared" si="393"/>
        <v>41200</v>
      </c>
      <c r="AC969" s="5"/>
      <c r="AD969" s="1"/>
      <c r="AE969" s="7"/>
      <c r="AF969" s="1"/>
      <c r="AG969" s="1"/>
      <c r="AH969" s="1"/>
      <c r="AI969" s="1"/>
      <c r="AJ969" s="4"/>
      <c r="AK969" s="1"/>
      <c r="AL969" s="1"/>
      <c r="AM969" s="1"/>
      <c r="AN969" s="1"/>
      <c r="AO969" s="1"/>
    </row>
    <row r="970" spans="1:41" x14ac:dyDescent="0.2">
      <c r="A970" s="118">
        <f t="shared" si="385"/>
        <v>41066</v>
      </c>
      <c r="B970" s="2">
        <f t="shared" ref="B970:B1033" si="400">(P970+X970)</f>
        <v>309043.96306198003</v>
      </c>
      <c r="C970" s="2">
        <f t="shared" si="386"/>
        <v>254747.97991262001</v>
      </c>
      <c r="D970" s="50">
        <f t="shared" si="387"/>
        <v>3467.46</v>
      </c>
      <c r="E970" s="3">
        <f>IF(K970=1,VLOOKUP(A969,[1]Plan1!$AQ$43:$AS$500,3),E969)</f>
        <v>3479.94</v>
      </c>
      <c r="F970" s="7">
        <f t="shared" si="388"/>
        <v>41048</v>
      </c>
      <c r="G970" s="8">
        <f t="shared" ref="G970:G1033" si="401">(E970/D970)-1</f>
        <v>3.5991763423370848E-3</v>
      </c>
      <c r="H970" s="7">
        <f t="shared" si="389"/>
        <v>41080</v>
      </c>
      <c r="I970" s="7">
        <f t="shared" ref="I970:I1033" si="402">IF(A970&gt;I969,H970,I969)</f>
        <v>41080</v>
      </c>
      <c r="J970" s="1">
        <f t="shared" si="390"/>
        <v>22</v>
      </c>
      <c r="K970" s="1">
        <f t="shared" ref="K970:K1033" si="403">(J970-(NETWORKDAYS(A970,I970,AE$53:AE$223)-1))</f>
        <v>13</v>
      </c>
      <c r="L970" s="2">
        <f t="shared" ref="L970:L1033" si="404">TRUNC((E970/D970)^TRUNC((K970/J970),9),8)</f>
        <v>1.0021252199999999</v>
      </c>
      <c r="M970" s="10">
        <f t="shared" si="398"/>
        <v>1.00639981</v>
      </c>
      <c r="N970" s="10">
        <f t="shared" si="394"/>
        <v>1.1613051609882368</v>
      </c>
      <c r="O970" s="2">
        <f t="shared" si="397"/>
        <v>1.16377318</v>
      </c>
      <c r="P970" s="2">
        <f t="shared" ref="P970:P1033" si="405">TRUNC(C970*O970,8)</f>
        <v>296468.86668148002</v>
      </c>
      <c r="Q970" s="9">
        <f t="shared" si="399"/>
        <v>0</v>
      </c>
      <c r="R970" s="4">
        <f t="shared" ref="R970:R1033" si="406">IF(Q970&gt;0,VLOOKUP($A970,$AE$10:$AJ$21,6),0)</f>
        <v>0</v>
      </c>
      <c r="S970" s="59">
        <f t="shared" ref="S970:S1033" si="407">IF(R970&gt;0,TRUNC(R970*P970,8),0)</f>
        <v>0</v>
      </c>
      <c r="T970" s="8">
        <f t="shared" si="391"/>
        <v>6.8500000000000005E-2</v>
      </c>
      <c r="U970" s="9">
        <f t="shared" si="392"/>
        <v>158</v>
      </c>
      <c r="V970" s="9">
        <v>252</v>
      </c>
      <c r="W970" s="10">
        <f t="shared" ref="W970:W1033" si="408">ROUND((1+T970)^TRUNC((U970/V970),9),9)</f>
        <v>1.0424162459999999</v>
      </c>
      <c r="X970" s="2">
        <f t="shared" ref="X970:X1033" si="409">TRUNC((P970*(W970-1)),8)</f>
        <v>12575.096380499999</v>
      </c>
      <c r="Y970" s="2">
        <v>0</v>
      </c>
      <c r="Z970" s="3">
        <f t="shared" si="395"/>
        <v>0</v>
      </c>
      <c r="AA970" s="1" t="str">
        <f t="shared" si="396"/>
        <v>A+J=</v>
      </c>
      <c r="AB970" s="7">
        <f t="shared" si="393"/>
        <v>41200</v>
      </c>
      <c r="AC970" s="5"/>
      <c r="AD970" s="1"/>
      <c r="AE970" s="7"/>
      <c r="AF970" s="1"/>
      <c r="AG970" s="1"/>
      <c r="AH970" s="1"/>
      <c r="AI970" s="1"/>
      <c r="AJ970" s="4"/>
      <c r="AK970" s="1"/>
      <c r="AL970" s="1"/>
      <c r="AM970" s="1"/>
      <c r="AN970" s="1"/>
      <c r="AO970" s="1"/>
    </row>
    <row r="971" spans="1:41" x14ac:dyDescent="0.2">
      <c r="A971" s="118">
        <f t="shared" ref="A971:A1034" si="410">(A970+1)</f>
        <v>41067</v>
      </c>
      <c r="B971" s="2">
        <f t="shared" si="400"/>
        <v>309175.71190714004</v>
      </c>
      <c r="C971" s="2">
        <f t="shared" ref="C971:C1034" si="411">TRUNC(IF(Q970&gt;0,VLOOKUP(A970,$AE$11:$AF$21,2),C970),8)</f>
        <v>254747.97991262001</v>
      </c>
      <c r="D971" s="50">
        <f t="shared" ref="D971:D1034" si="412">IF(E971=E970,D970,E970)</f>
        <v>3467.46</v>
      </c>
      <c r="E971" s="3">
        <f>IF(K971=1,VLOOKUP(A970,[1]Plan1!$AQ$43:$AS$500,3),E970)</f>
        <v>3479.94</v>
      </c>
      <c r="F971" s="7">
        <f t="shared" ref="F971:F1034" si="413">IF(D971=D970,F970,A971)</f>
        <v>41048</v>
      </c>
      <c r="G971" s="8">
        <f t="shared" si="401"/>
        <v>3.5991763423370848E-3</v>
      </c>
      <c r="H971" s="7">
        <f t="shared" ref="H971:H1034" si="414">IF(DAY(A971)=15,VLOOKUP(A971,AI$53:AN$175,4),H970)</f>
        <v>41080</v>
      </c>
      <c r="I971" s="7">
        <f t="shared" si="402"/>
        <v>41080</v>
      </c>
      <c r="J971" s="1">
        <f t="shared" ref="J971:J1034" si="415">IF(I971=I970,J970,NETWORKDAYS(I970,I971,$AE$53:$AE$223)-1)</f>
        <v>22</v>
      </c>
      <c r="K971" s="1">
        <f t="shared" si="403"/>
        <v>14</v>
      </c>
      <c r="L971" s="2">
        <f t="shared" si="404"/>
        <v>1.00228888</v>
      </c>
      <c r="M971" s="10">
        <f t="shared" si="398"/>
        <v>1.00639981</v>
      </c>
      <c r="N971" s="10">
        <f t="shared" si="394"/>
        <v>1.1613051609882368</v>
      </c>
      <c r="O971" s="2">
        <f t="shared" si="397"/>
        <v>1.16396324</v>
      </c>
      <c r="P971" s="2">
        <f t="shared" si="405"/>
        <v>296517.28408254002</v>
      </c>
      <c r="Q971" s="9">
        <f t="shared" si="399"/>
        <v>0</v>
      </c>
      <c r="R971" s="4">
        <f t="shared" si="406"/>
        <v>0</v>
      </c>
      <c r="S971" s="59">
        <f t="shared" si="407"/>
        <v>0</v>
      </c>
      <c r="T971" s="8">
        <f t="shared" ref="T971:T1034" si="416">(T970)</f>
        <v>6.8500000000000005E-2</v>
      </c>
      <c r="U971" s="9">
        <f t="shared" ref="U971:U1034" si="417">IF(Q970&gt;0,1,IF(K971=K970,U970,U970+1))</f>
        <v>159</v>
      </c>
      <c r="V971" s="9">
        <v>252</v>
      </c>
      <c r="W971" s="10">
        <f t="shared" si="408"/>
        <v>1.0426903540000001</v>
      </c>
      <c r="X971" s="2">
        <f t="shared" si="409"/>
        <v>12658.427824599999</v>
      </c>
      <c r="Y971" s="2">
        <v>0</v>
      </c>
      <c r="Z971" s="3">
        <f t="shared" si="395"/>
        <v>0</v>
      </c>
      <c r="AA971" s="1" t="str">
        <f t="shared" si="396"/>
        <v>A+J=</v>
      </c>
      <c r="AB971" s="7">
        <f t="shared" ref="AB971:AB1034" si="418">IF(Q970&gt;0,VLOOKUP(A970,$AE$10:$AM$48,9),AB970)</f>
        <v>41200</v>
      </c>
      <c r="AC971" s="5"/>
      <c r="AD971" s="1"/>
      <c r="AE971" s="7"/>
      <c r="AF971" s="1"/>
      <c r="AG971" s="1"/>
      <c r="AH971" s="1"/>
      <c r="AI971" s="1"/>
      <c r="AJ971" s="4"/>
      <c r="AK971" s="1"/>
      <c r="AL971" s="1"/>
      <c r="AM971" s="1"/>
      <c r="AN971" s="1"/>
      <c r="AO971" s="1"/>
    </row>
    <row r="972" spans="1:41" x14ac:dyDescent="0.2">
      <c r="A972" s="118">
        <f t="shared" si="410"/>
        <v>41068</v>
      </c>
      <c r="B972" s="2">
        <f t="shared" si="400"/>
        <v>309175.71190714004</v>
      </c>
      <c r="C972" s="2">
        <f t="shared" si="411"/>
        <v>254747.97991262001</v>
      </c>
      <c r="D972" s="50">
        <f t="shared" si="412"/>
        <v>3467.46</v>
      </c>
      <c r="E972" s="3">
        <f>IF(K972=1,VLOOKUP(A971,[1]Plan1!$AQ$43:$AS$500,3),E971)</f>
        <v>3479.94</v>
      </c>
      <c r="F972" s="7">
        <f t="shared" si="413"/>
        <v>41048</v>
      </c>
      <c r="G972" s="8">
        <f t="shared" si="401"/>
        <v>3.5991763423370848E-3</v>
      </c>
      <c r="H972" s="7">
        <f t="shared" si="414"/>
        <v>41080</v>
      </c>
      <c r="I972" s="7">
        <f t="shared" si="402"/>
        <v>41080</v>
      </c>
      <c r="J972" s="1">
        <f t="shared" si="415"/>
        <v>22</v>
      </c>
      <c r="K972" s="1">
        <f t="shared" si="403"/>
        <v>14</v>
      </c>
      <c r="L972" s="2">
        <f t="shared" si="404"/>
        <v>1.00228888</v>
      </c>
      <c r="M972" s="10">
        <f t="shared" si="398"/>
        <v>1.00639981</v>
      </c>
      <c r="N972" s="10">
        <f t="shared" si="394"/>
        <v>1.1613051609882368</v>
      </c>
      <c r="O972" s="2">
        <f t="shared" si="397"/>
        <v>1.16396324</v>
      </c>
      <c r="P972" s="2">
        <f t="shared" si="405"/>
        <v>296517.28408254002</v>
      </c>
      <c r="Q972" s="9">
        <f t="shared" si="399"/>
        <v>0</v>
      </c>
      <c r="R972" s="4">
        <f t="shared" si="406"/>
        <v>0</v>
      </c>
      <c r="S972" s="59">
        <f t="shared" si="407"/>
        <v>0</v>
      </c>
      <c r="T972" s="8">
        <f t="shared" si="416"/>
        <v>6.8500000000000005E-2</v>
      </c>
      <c r="U972" s="9">
        <f t="shared" si="417"/>
        <v>159</v>
      </c>
      <c r="V972" s="9">
        <v>252</v>
      </c>
      <c r="W972" s="10">
        <f t="shared" si="408"/>
        <v>1.0426903540000001</v>
      </c>
      <c r="X972" s="2">
        <f t="shared" si="409"/>
        <v>12658.427824599999</v>
      </c>
      <c r="Y972" s="2">
        <v>0</v>
      </c>
      <c r="Z972" s="3">
        <f t="shared" si="395"/>
        <v>0</v>
      </c>
      <c r="AA972" s="1" t="str">
        <f t="shared" si="396"/>
        <v>A+J=</v>
      </c>
      <c r="AB972" s="7">
        <f t="shared" si="418"/>
        <v>41200</v>
      </c>
      <c r="AC972" s="5"/>
      <c r="AD972" s="1"/>
      <c r="AE972" s="7"/>
      <c r="AF972" s="1"/>
      <c r="AG972" s="1"/>
      <c r="AH972" s="1"/>
      <c r="AI972" s="1"/>
      <c r="AJ972" s="4"/>
      <c r="AK972" s="1"/>
      <c r="AL972" s="1"/>
      <c r="AM972" s="1"/>
      <c r="AN972" s="1"/>
      <c r="AO972" s="1"/>
    </row>
    <row r="973" spans="1:41" x14ac:dyDescent="0.2">
      <c r="A973" s="118">
        <f t="shared" si="410"/>
        <v>41069</v>
      </c>
      <c r="B973" s="2">
        <f t="shared" si="400"/>
        <v>309307.52193287999</v>
      </c>
      <c r="C973" s="2">
        <f t="shared" si="411"/>
        <v>254747.97991262001</v>
      </c>
      <c r="D973" s="50">
        <f t="shared" si="412"/>
        <v>3467.46</v>
      </c>
      <c r="E973" s="3">
        <f>IF(K973=1,VLOOKUP(A972,[1]Plan1!$AQ$43:$AS$500,3),E972)</f>
        <v>3479.94</v>
      </c>
      <c r="F973" s="7">
        <f t="shared" si="413"/>
        <v>41048</v>
      </c>
      <c r="G973" s="8">
        <f t="shared" si="401"/>
        <v>3.5991763423370848E-3</v>
      </c>
      <c r="H973" s="7">
        <f t="shared" si="414"/>
        <v>41080</v>
      </c>
      <c r="I973" s="7">
        <f t="shared" si="402"/>
        <v>41080</v>
      </c>
      <c r="J973" s="1">
        <f t="shared" si="415"/>
        <v>22</v>
      </c>
      <c r="K973" s="1">
        <f t="shared" si="403"/>
        <v>15</v>
      </c>
      <c r="L973" s="2">
        <f t="shared" si="404"/>
        <v>1.0024525799999999</v>
      </c>
      <c r="M973" s="10">
        <f t="shared" si="398"/>
        <v>1.00639981</v>
      </c>
      <c r="N973" s="10">
        <f t="shared" si="394"/>
        <v>1.1613051609882368</v>
      </c>
      <c r="O973" s="2">
        <f t="shared" si="397"/>
        <v>1.1641533500000001</v>
      </c>
      <c r="P973" s="2">
        <f t="shared" si="405"/>
        <v>296565.71422099997</v>
      </c>
      <c r="Q973" s="9">
        <f t="shared" si="399"/>
        <v>0</v>
      </c>
      <c r="R973" s="4">
        <f t="shared" si="406"/>
        <v>0</v>
      </c>
      <c r="S973" s="59">
        <f t="shared" si="407"/>
        <v>0</v>
      </c>
      <c r="T973" s="8">
        <f t="shared" si="416"/>
        <v>6.8500000000000005E-2</v>
      </c>
      <c r="U973" s="9">
        <f t="shared" si="417"/>
        <v>160</v>
      </c>
      <c r="V973" s="9">
        <v>252</v>
      </c>
      <c r="W973" s="10">
        <f t="shared" si="408"/>
        <v>1.042964534</v>
      </c>
      <c r="X973" s="2">
        <f t="shared" si="409"/>
        <v>12741.807711879999</v>
      </c>
      <c r="Y973" s="2">
        <v>0</v>
      </c>
      <c r="Z973" s="3">
        <f t="shared" si="395"/>
        <v>0</v>
      </c>
      <c r="AA973" s="1" t="str">
        <f t="shared" si="396"/>
        <v>A+J=</v>
      </c>
      <c r="AB973" s="7">
        <f t="shared" si="418"/>
        <v>41200</v>
      </c>
      <c r="AC973" s="5"/>
      <c r="AD973" s="1"/>
      <c r="AE973" s="7"/>
      <c r="AF973" s="1"/>
      <c r="AG973" s="1"/>
      <c r="AH973" s="1"/>
      <c r="AI973" s="1"/>
      <c r="AJ973" s="4"/>
      <c r="AK973" s="1"/>
      <c r="AL973" s="1"/>
      <c r="AM973" s="1"/>
      <c r="AN973" s="1"/>
      <c r="AO973" s="1"/>
    </row>
    <row r="974" spans="1:41" x14ac:dyDescent="0.2">
      <c r="A974" s="118">
        <f t="shared" si="410"/>
        <v>41070</v>
      </c>
      <c r="B974" s="2">
        <f t="shared" si="400"/>
        <v>309307.52193287999</v>
      </c>
      <c r="C974" s="2">
        <f t="shared" si="411"/>
        <v>254747.97991262001</v>
      </c>
      <c r="D974" s="50">
        <f t="shared" si="412"/>
        <v>3467.46</v>
      </c>
      <c r="E974" s="3">
        <f>IF(K974=1,VLOOKUP(A973,[1]Plan1!$AQ$43:$AS$500,3),E973)</f>
        <v>3479.94</v>
      </c>
      <c r="F974" s="7">
        <f t="shared" si="413"/>
        <v>41048</v>
      </c>
      <c r="G974" s="8">
        <f t="shared" si="401"/>
        <v>3.5991763423370848E-3</v>
      </c>
      <c r="H974" s="7">
        <f t="shared" si="414"/>
        <v>41080</v>
      </c>
      <c r="I974" s="7">
        <f t="shared" si="402"/>
        <v>41080</v>
      </c>
      <c r="J974" s="1">
        <f t="shared" si="415"/>
        <v>22</v>
      </c>
      <c r="K974" s="1">
        <f t="shared" si="403"/>
        <v>15</v>
      </c>
      <c r="L974" s="2">
        <f t="shared" si="404"/>
        <v>1.0024525799999999</v>
      </c>
      <c r="M974" s="10">
        <f t="shared" si="398"/>
        <v>1.00639981</v>
      </c>
      <c r="N974" s="10">
        <f t="shared" si="394"/>
        <v>1.1613051609882368</v>
      </c>
      <c r="O974" s="2">
        <f t="shared" si="397"/>
        <v>1.1641533500000001</v>
      </c>
      <c r="P974" s="2">
        <f t="shared" si="405"/>
        <v>296565.71422099997</v>
      </c>
      <c r="Q974" s="9">
        <f t="shared" si="399"/>
        <v>0</v>
      </c>
      <c r="R974" s="4">
        <f t="shared" si="406"/>
        <v>0</v>
      </c>
      <c r="S974" s="59">
        <f t="shared" si="407"/>
        <v>0</v>
      </c>
      <c r="T974" s="8">
        <f t="shared" si="416"/>
        <v>6.8500000000000005E-2</v>
      </c>
      <c r="U974" s="9">
        <f t="shared" si="417"/>
        <v>160</v>
      </c>
      <c r="V974" s="9">
        <v>252</v>
      </c>
      <c r="W974" s="10">
        <f t="shared" si="408"/>
        <v>1.042964534</v>
      </c>
      <c r="X974" s="2">
        <f t="shared" si="409"/>
        <v>12741.807711879999</v>
      </c>
      <c r="Y974" s="2">
        <v>0</v>
      </c>
      <c r="Z974" s="3">
        <f t="shared" si="395"/>
        <v>0</v>
      </c>
      <c r="AA974" s="1" t="str">
        <f t="shared" si="396"/>
        <v>A+J=</v>
      </c>
      <c r="AB974" s="7">
        <f t="shared" si="418"/>
        <v>41200</v>
      </c>
      <c r="AC974" s="5"/>
      <c r="AD974" s="1"/>
      <c r="AE974" s="7"/>
      <c r="AF974" s="1"/>
      <c r="AG974" s="1"/>
      <c r="AH974" s="1"/>
      <c r="AI974" s="1"/>
      <c r="AJ974" s="4"/>
      <c r="AK974" s="1"/>
      <c r="AL974" s="1"/>
      <c r="AM974" s="1"/>
      <c r="AN974" s="1"/>
      <c r="AO974" s="1"/>
    </row>
    <row r="975" spans="1:41" x14ac:dyDescent="0.2">
      <c r="A975" s="118">
        <f t="shared" si="410"/>
        <v>41071</v>
      </c>
      <c r="B975" s="2">
        <f t="shared" si="400"/>
        <v>309307.52193287999</v>
      </c>
      <c r="C975" s="2">
        <f t="shared" si="411"/>
        <v>254747.97991262001</v>
      </c>
      <c r="D975" s="50">
        <f t="shared" si="412"/>
        <v>3467.46</v>
      </c>
      <c r="E975" s="3">
        <f>IF(K975=1,VLOOKUP(A974,[1]Plan1!$AQ$43:$AS$500,3),E974)</f>
        <v>3479.94</v>
      </c>
      <c r="F975" s="7">
        <f t="shared" si="413"/>
        <v>41048</v>
      </c>
      <c r="G975" s="8">
        <f t="shared" si="401"/>
        <v>3.5991763423370848E-3</v>
      </c>
      <c r="H975" s="7">
        <f t="shared" si="414"/>
        <v>41080</v>
      </c>
      <c r="I975" s="7">
        <f t="shared" si="402"/>
        <v>41080</v>
      </c>
      <c r="J975" s="1">
        <f t="shared" si="415"/>
        <v>22</v>
      </c>
      <c r="K975" s="1">
        <f t="shared" si="403"/>
        <v>15</v>
      </c>
      <c r="L975" s="2">
        <f t="shared" si="404"/>
        <v>1.0024525799999999</v>
      </c>
      <c r="M975" s="10">
        <f t="shared" si="398"/>
        <v>1.00639981</v>
      </c>
      <c r="N975" s="10">
        <f t="shared" si="394"/>
        <v>1.1613051609882368</v>
      </c>
      <c r="O975" s="2">
        <f t="shared" si="397"/>
        <v>1.1641533500000001</v>
      </c>
      <c r="P975" s="2">
        <f t="shared" si="405"/>
        <v>296565.71422099997</v>
      </c>
      <c r="Q975" s="9">
        <f t="shared" si="399"/>
        <v>0</v>
      </c>
      <c r="R975" s="4">
        <f t="shared" si="406"/>
        <v>0</v>
      </c>
      <c r="S975" s="59">
        <f t="shared" si="407"/>
        <v>0</v>
      </c>
      <c r="T975" s="8">
        <f t="shared" si="416"/>
        <v>6.8500000000000005E-2</v>
      </c>
      <c r="U975" s="9">
        <f t="shared" si="417"/>
        <v>160</v>
      </c>
      <c r="V975" s="9">
        <v>252</v>
      </c>
      <c r="W975" s="10">
        <f t="shared" si="408"/>
        <v>1.042964534</v>
      </c>
      <c r="X975" s="2">
        <f t="shared" si="409"/>
        <v>12741.807711879999</v>
      </c>
      <c r="Y975" s="2">
        <v>0</v>
      </c>
      <c r="Z975" s="3">
        <f t="shared" si="395"/>
        <v>0</v>
      </c>
      <c r="AA975" s="1" t="str">
        <f t="shared" si="396"/>
        <v>A+J=</v>
      </c>
      <c r="AB975" s="7">
        <f t="shared" si="418"/>
        <v>41200</v>
      </c>
      <c r="AC975" s="5"/>
      <c r="AD975" s="1"/>
      <c r="AE975" s="7"/>
      <c r="AF975" s="1"/>
      <c r="AG975" s="1"/>
      <c r="AH975" s="1"/>
      <c r="AI975" s="1"/>
      <c r="AJ975" s="4"/>
      <c r="AK975" s="1"/>
      <c r="AL975" s="1"/>
      <c r="AM975" s="1"/>
      <c r="AN975" s="1"/>
      <c r="AO975" s="1"/>
    </row>
    <row r="976" spans="1:41" x14ac:dyDescent="0.2">
      <c r="A976" s="118">
        <f t="shared" si="410"/>
        <v>41072</v>
      </c>
      <c r="B976" s="2">
        <f t="shared" si="400"/>
        <v>309439.38518725999</v>
      </c>
      <c r="C976" s="2">
        <f t="shared" si="411"/>
        <v>254747.97991262001</v>
      </c>
      <c r="D976" s="50">
        <f t="shared" si="412"/>
        <v>3467.46</v>
      </c>
      <c r="E976" s="3">
        <f>IF(K976=1,VLOOKUP(A975,[1]Plan1!$AQ$43:$AS$500,3),E975)</f>
        <v>3479.94</v>
      </c>
      <c r="F976" s="7">
        <f t="shared" si="413"/>
        <v>41048</v>
      </c>
      <c r="G976" s="8">
        <f t="shared" si="401"/>
        <v>3.5991763423370848E-3</v>
      </c>
      <c r="H976" s="7">
        <f t="shared" si="414"/>
        <v>41080</v>
      </c>
      <c r="I976" s="7">
        <f t="shared" si="402"/>
        <v>41080</v>
      </c>
      <c r="J976" s="1">
        <f t="shared" si="415"/>
        <v>22</v>
      </c>
      <c r="K976" s="1">
        <f t="shared" si="403"/>
        <v>16</v>
      </c>
      <c r="L976" s="2">
        <f t="shared" si="404"/>
        <v>1.0026162999999999</v>
      </c>
      <c r="M976" s="10">
        <f t="shared" si="398"/>
        <v>1.00639981</v>
      </c>
      <c r="N976" s="10">
        <f t="shared" si="394"/>
        <v>1.1613051609882368</v>
      </c>
      <c r="O976" s="2">
        <f t="shared" si="397"/>
        <v>1.1643434800000001</v>
      </c>
      <c r="P976" s="2">
        <f t="shared" si="405"/>
        <v>296614.14945442998</v>
      </c>
      <c r="Q976" s="9">
        <f t="shared" si="399"/>
        <v>0</v>
      </c>
      <c r="R976" s="4">
        <f t="shared" si="406"/>
        <v>0</v>
      </c>
      <c r="S976" s="59">
        <f t="shared" si="407"/>
        <v>0</v>
      </c>
      <c r="T976" s="8">
        <f t="shared" si="416"/>
        <v>6.8500000000000005E-2</v>
      </c>
      <c r="U976" s="9">
        <f t="shared" si="417"/>
        <v>161</v>
      </c>
      <c r="V976" s="9">
        <v>252</v>
      </c>
      <c r="W976" s="10">
        <f t="shared" si="408"/>
        <v>1.0432387860000001</v>
      </c>
      <c r="X976" s="2">
        <f t="shared" si="409"/>
        <v>12825.23573283</v>
      </c>
      <c r="Y976" s="2">
        <v>0</v>
      </c>
      <c r="Z976" s="3">
        <f t="shared" si="395"/>
        <v>0</v>
      </c>
      <c r="AA976" s="1" t="str">
        <f t="shared" si="396"/>
        <v>A+J=</v>
      </c>
      <c r="AB976" s="7">
        <f t="shared" si="418"/>
        <v>41200</v>
      </c>
      <c r="AC976" s="5"/>
      <c r="AD976" s="1"/>
      <c r="AE976" s="7"/>
      <c r="AF976" s="1"/>
      <c r="AG976" s="1"/>
      <c r="AH976" s="1"/>
      <c r="AI976" s="1"/>
      <c r="AJ976" s="4"/>
      <c r="AK976" s="1"/>
      <c r="AL976" s="1"/>
      <c r="AM976" s="1"/>
      <c r="AN976" s="1"/>
      <c r="AO976" s="1"/>
    </row>
    <row r="977" spans="1:41" x14ac:dyDescent="0.2">
      <c r="A977" s="118">
        <f t="shared" si="410"/>
        <v>41073</v>
      </c>
      <c r="B977" s="2">
        <f t="shared" si="400"/>
        <v>309571.30198157002</v>
      </c>
      <c r="C977" s="2">
        <f t="shared" si="411"/>
        <v>254747.97991262001</v>
      </c>
      <c r="D977" s="50">
        <f t="shared" si="412"/>
        <v>3467.46</v>
      </c>
      <c r="E977" s="3">
        <f>IF(K977=1,VLOOKUP(A976,[1]Plan1!$AQ$43:$AS$500,3),E976)</f>
        <v>3479.94</v>
      </c>
      <c r="F977" s="7">
        <f t="shared" si="413"/>
        <v>41048</v>
      </c>
      <c r="G977" s="8">
        <f t="shared" si="401"/>
        <v>3.5991763423370848E-3</v>
      </c>
      <c r="H977" s="7">
        <f t="shared" si="414"/>
        <v>41080</v>
      </c>
      <c r="I977" s="7">
        <f t="shared" si="402"/>
        <v>41080</v>
      </c>
      <c r="J977" s="1">
        <f t="shared" si="415"/>
        <v>22</v>
      </c>
      <c r="K977" s="1">
        <f t="shared" si="403"/>
        <v>17</v>
      </c>
      <c r="L977" s="2">
        <f t="shared" si="404"/>
        <v>1.00278004</v>
      </c>
      <c r="M977" s="10">
        <f t="shared" si="398"/>
        <v>1.00639981</v>
      </c>
      <c r="N977" s="10">
        <f t="shared" si="394"/>
        <v>1.1613051609882368</v>
      </c>
      <c r="O977" s="2">
        <f t="shared" si="397"/>
        <v>1.16453363</v>
      </c>
      <c r="P977" s="2">
        <f t="shared" si="405"/>
        <v>296662.58978281001</v>
      </c>
      <c r="Q977" s="9">
        <f t="shared" si="399"/>
        <v>0</v>
      </c>
      <c r="R977" s="4">
        <f t="shared" si="406"/>
        <v>0</v>
      </c>
      <c r="S977" s="59">
        <f t="shared" si="407"/>
        <v>0</v>
      </c>
      <c r="T977" s="8">
        <f t="shared" si="416"/>
        <v>6.8500000000000005E-2</v>
      </c>
      <c r="U977" s="9">
        <f t="shared" si="417"/>
        <v>162</v>
      </c>
      <c r="V977" s="9">
        <v>252</v>
      </c>
      <c r="W977" s="10">
        <f t="shared" si="408"/>
        <v>1.043513111</v>
      </c>
      <c r="X977" s="2">
        <f t="shared" si="409"/>
        <v>12908.71219876</v>
      </c>
      <c r="Y977" s="2">
        <v>0</v>
      </c>
      <c r="Z977" s="3">
        <f t="shared" si="395"/>
        <v>0</v>
      </c>
      <c r="AA977" s="1" t="str">
        <f t="shared" si="396"/>
        <v>A+J=</v>
      </c>
      <c r="AB977" s="7">
        <f t="shared" si="418"/>
        <v>41200</v>
      </c>
      <c r="AC977" s="5"/>
      <c r="AD977" s="1"/>
      <c r="AE977" s="7"/>
      <c r="AF977" s="1"/>
      <c r="AG977" s="1"/>
      <c r="AH977" s="1"/>
      <c r="AI977" s="1"/>
      <c r="AJ977" s="4"/>
      <c r="AK977" s="1"/>
      <c r="AL977" s="1"/>
      <c r="AM977" s="1"/>
      <c r="AN977" s="1"/>
      <c r="AO977" s="1"/>
    </row>
    <row r="978" spans="1:41" x14ac:dyDescent="0.2">
      <c r="A978" s="118">
        <f t="shared" si="410"/>
        <v>41074</v>
      </c>
      <c r="B978" s="2">
        <f t="shared" si="400"/>
        <v>309703.27705527004</v>
      </c>
      <c r="C978" s="2">
        <f t="shared" si="411"/>
        <v>254747.97991262001</v>
      </c>
      <c r="D978" s="50">
        <f t="shared" si="412"/>
        <v>3467.46</v>
      </c>
      <c r="E978" s="3">
        <f>IF(K978=1,VLOOKUP(A977,[1]Plan1!$AQ$43:$AS$500,3),E977)</f>
        <v>3479.94</v>
      </c>
      <c r="F978" s="7">
        <f t="shared" si="413"/>
        <v>41048</v>
      </c>
      <c r="G978" s="8">
        <f t="shared" si="401"/>
        <v>3.5991763423370848E-3</v>
      </c>
      <c r="H978" s="7">
        <f t="shared" si="414"/>
        <v>41080</v>
      </c>
      <c r="I978" s="7">
        <f t="shared" si="402"/>
        <v>41080</v>
      </c>
      <c r="J978" s="1">
        <f t="shared" si="415"/>
        <v>22</v>
      </c>
      <c r="K978" s="1">
        <f t="shared" si="403"/>
        <v>18</v>
      </c>
      <c r="L978" s="2">
        <f t="shared" si="404"/>
        <v>1.0029438100000001</v>
      </c>
      <c r="M978" s="10">
        <f t="shared" si="398"/>
        <v>1.00639981</v>
      </c>
      <c r="N978" s="10">
        <f t="shared" si="394"/>
        <v>1.1613051609882368</v>
      </c>
      <c r="O978" s="2">
        <f t="shared" si="397"/>
        <v>1.1647238200000001</v>
      </c>
      <c r="P978" s="2">
        <f t="shared" si="405"/>
        <v>296711.04030111001</v>
      </c>
      <c r="Q978" s="9">
        <f t="shared" si="399"/>
        <v>0</v>
      </c>
      <c r="R978" s="4">
        <f t="shared" si="406"/>
        <v>0</v>
      </c>
      <c r="S978" s="59">
        <f t="shared" si="407"/>
        <v>0</v>
      </c>
      <c r="T978" s="8">
        <f t="shared" si="416"/>
        <v>6.8500000000000005E-2</v>
      </c>
      <c r="U978" s="9">
        <f t="shared" si="417"/>
        <v>163</v>
      </c>
      <c r="V978" s="9">
        <v>252</v>
      </c>
      <c r="W978" s="10">
        <f t="shared" si="408"/>
        <v>1.043787507</v>
      </c>
      <c r="X978" s="2">
        <f t="shared" si="409"/>
        <v>12992.23675416</v>
      </c>
      <c r="Y978" s="2">
        <v>0</v>
      </c>
      <c r="Z978" s="3">
        <f t="shared" si="395"/>
        <v>0</v>
      </c>
      <c r="AA978" s="1" t="str">
        <f t="shared" si="396"/>
        <v>A+J=</v>
      </c>
      <c r="AB978" s="7">
        <f t="shared" si="418"/>
        <v>41200</v>
      </c>
      <c r="AC978" s="5"/>
      <c r="AD978" s="1"/>
      <c r="AE978" s="7"/>
      <c r="AF978" s="1"/>
      <c r="AG978" s="1"/>
      <c r="AH978" s="1"/>
      <c r="AI978" s="1"/>
      <c r="AJ978" s="4"/>
      <c r="AK978" s="1"/>
      <c r="AL978" s="1"/>
      <c r="AM978" s="1"/>
      <c r="AN978" s="1"/>
      <c r="AO978" s="1"/>
    </row>
    <row r="979" spans="1:41" x14ac:dyDescent="0.2">
      <c r="A979" s="118">
        <f t="shared" si="410"/>
        <v>41075</v>
      </c>
      <c r="B979" s="2">
        <f t="shared" si="400"/>
        <v>309835.30806406995</v>
      </c>
      <c r="C979" s="2">
        <f t="shared" si="411"/>
        <v>254747.97991262001</v>
      </c>
      <c r="D979" s="50">
        <f t="shared" si="412"/>
        <v>3467.46</v>
      </c>
      <c r="E979" s="3">
        <f>IF(K979=1,VLOOKUP(A978,[1]Plan1!$AQ$43:$AS$500,3),E978)</f>
        <v>3479.94</v>
      </c>
      <c r="F979" s="7">
        <f t="shared" si="413"/>
        <v>41048</v>
      </c>
      <c r="G979" s="8">
        <f t="shared" si="401"/>
        <v>3.5991763423370848E-3</v>
      </c>
      <c r="H979" s="7">
        <f t="shared" si="414"/>
        <v>41109</v>
      </c>
      <c r="I979" s="7">
        <f t="shared" si="402"/>
        <v>41080</v>
      </c>
      <c r="J979" s="1">
        <f t="shared" si="415"/>
        <v>22</v>
      </c>
      <c r="K979" s="1">
        <f t="shared" si="403"/>
        <v>19</v>
      </c>
      <c r="L979" s="2">
        <f t="shared" si="404"/>
        <v>1.00310761</v>
      </c>
      <c r="M979" s="10">
        <f t="shared" si="398"/>
        <v>1.00639981</v>
      </c>
      <c r="N979" s="10">
        <f t="shared" si="394"/>
        <v>1.1613051609882368</v>
      </c>
      <c r="O979" s="2">
        <f t="shared" si="397"/>
        <v>1.16491404</v>
      </c>
      <c r="P979" s="2">
        <f t="shared" si="405"/>
        <v>296759.49846183998</v>
      </c>
      <c r="Q979" s="9">
        <f t="shared" si="399"/>
        <v>0</v>
      </c>
      <c r="R979" s="4">
        <f t="shared" si="406"/>
        <v>0</v>
      </c>
      <c r="S979" s="59">
        <f t="shared" si="407"/>
        <v>0</v>
      </c>
      <c r="T979" s="8">
        <f t="shared" si="416"/>
        <v>6.8500000000000005E-2</v>
      </c>
      <c r="U979" s="9">
        <f t="shared" si="417"/>
        <v>164</v>
      </c>
      <c r="V979" s="9">
        <v>252</v>
      </c>
      <c r="W979" s="10">
        <f t="shared" si="408"/>
        <v>1.044061975</v>
      </c>
      <c r="X979" s="2">
        <f t="shared" si="409"/>
        <v>13075.80960223</v>
      </c>
      <c r="Y979" s="2">
        <v>0</v>
      </c>
      <c r="Z979" s="3">
        <f t="shared" si="395"/>
        <v>0</v>
      </c>
      <c r="AA979" s="1" t="str">
        <f t="shared" si="396"/>
        <v>A+J=</v>
      </c>
      <c r="AB979" s="7">
        <f t="shared" si="418"/>
        <v>41200</v>
      </c>
      <c r="AC979" s="5"/>
      <c r="AD979" s="1"/>
      <c r="AE979" s="7"/>
      <c r="AF979" s="1"/>
      <c r="AG979" s="1"/>
      <c r="AH979" s="1"/>
      <c r="AI979" s="1"/>
      <c r="AJ979" s="4"/>
      <c r="AK979" s="1"/>
      <c r="AL979" s="1"/>
      <c r="AM979" s="1"/>
      <c r="AN979" s="1"/>
      <c r="AO979" s="1"/>
    </row>
    <row r="980" spans="1:41" x14ac:dyDescent="0.2">
      <c r="A980" s="118">
        <f t="shared" si="410"/>
        <v>41076</v>
      </c>
      <c r="B980" s="2">
        <f t="shared" si="400"/>
        <v>309967.39798199997</v>
      </c>
      <c r="C980" s="2">
        <f t="shared" si="411"/>
        <v>254747.97991262001</v>
      </c>
      <c r="D980" s="50">
        <f t="shared" si="412"/>
        <v>3467.46</v>
      </c>
      <c r="E980" s="3">
        <f>IF(K980=1,VLOOKUP(A979,[1]Plan1!$AQ$43:$AS$500,3),E979)</f>
        <v>3479.94</v>
      </c>
      <c r="F980" s="7">
        <f t="shared" si="413"/>
        <v>41048</v>
      </c>
      <c r="G980" s="8">
        <f t="shared" si="401"/>
        <v>3.5991763423370848E-3</v>
      </c>
      <c r="H980" s="7">
        <f t="shared" si="414"/>
        <v>41109</v>
      </c>
      <c r="I980" s="7">
        <f t="shared" si="402"/>
        <v>41080</v>
      </c>
      <c r="J980" s="1">
        <f t="shared" si="415"/>
        <v>22</v>
      </c>
      <c r="K980" s="1">
        <f t="shared" si="403"/>
        <v>20</v>
      </c>
      <c r="L980" s="2">
        <f t="shared" si="404"/>
        <v>1.00327144</v>
      </c>
      <c r="M980" s="10">
        <f t="shared" si="398"/>
        <v>1.00639981</v>
      </c>
      <c r="N980" s="10">
        <f t="shared" si="394"/>
        <v>1.1613051609882368</v>
      </c>
      <c r="O980" s="2">
        <f t="shared" si="397"/>
        <v>1.1651043000000001</v>
      </c>
      <c r="P980" s="2">
        <f t="shared" si="405"/>
        <v>296807.96681249997</v>
      </c>
      <c r="Q980" s="9">
        <f t="shared" si="399"/>
        <v>0</v>
      </c>
      <c r="R980" s="4">
        <f t="shared" si="406"/>
        <v>0</v>
      </c>
      <c r="S980" s="59">
        <f t="shared" si="407"/>
        <v>0</v>
      </c>
      <c r="T980" s="8">
        <f t="shared" si="416"/>
        <v>6.8500000000000005E-2</v>
      </c>
      <c r="U980" s="9">
        <f t="shared" si="417"/>
        <v>165</v>
      </c>
      <c r="V980" s="9">
        <v>252</v>
      </c>
      <c r="W980" s="10">
        <f t="shared" si="408"/>
        <v>1.044336516</v>
      </c>
      <c r="X980" s="2">
        <f t="shared" si="409"/>
        <v>13159.4311695</v>
      </c>
      <c r="Y980" s="2">
        <v>0</v>
      </c>
      <c r="Z980" s="3">
        <f t="shared" si="395"/>
        <v>0</v>
      </c>
      <c r="AA980" s="1" t="str">
        <f t="shared" si="396"/>
        <v>A+J=</v>
      </c>
      <c r="AB980" s="7">
        <f t="shared" si="418"/>
        <v>41200</v>
      </c>
      <c r="AC980" s="5"/>
      <c r="AD980" s="1"/>
      <c r="AE980" s="7"/>
      <c r="AF980" s="1"/>
      <c r="AG980" s="1"/>
      <c r="AH980" s="1"/>
      <c r="AI980" s="1"/>
      <c r="AJ980" s="4"/>
      <c r="AK980" s="1"/>
      <c r="AL980" s="1"/>
      <c r="AM980" s="1"/>
      <c r="AN980" s="1"/>
      <c r="AO980" s="1"/>
    </row>
    <row r="981" spans="1:41" x14ac:dyDescent="0.2">
      <c r="A981" s="118">
        <f t="shared" si="410"/>
        <v>41077</v>
      </c>
      <c r="B981" s="2">
        <f t="shared" si="400"/>
        <v>309967.39798199997</v>
      </c>
      <c r="C981" s="2">
        <f t="shared" si="411"/>
        <v>254747.97991262001</v>
      </c>
      <c r="D981" s="50">
        <f t="shared" si="412"/>
        <v>3467.46</v>
      </c>
      <c r="E981" s="3">
        <f>IF(K981=1,VLOOKUP(A980,[1]Plan1!$AQ$43:$AS$500,3),E980)</f>
        <v>3479.94</v>
      </c>
      <c r="F981" s="7">
        <f t="shared" si="413"/>
        <v>41048</v>
      </c>
      <c r="G981" s="8">
        <f t="shared" si="401"/>
        <v>3.5991763423370848E-3</v>
      </c>
      <c r="H981" s="7">
        <f t="shared" si="414"/>
        <v>41109</v>
      </c>
      <c r="I981" s="7">
        <f t="shared" si="402"/>
        <v>41080</v>
      </c>
      <c r="J981" s="1">
        <f t="shared" si="415"/>
        <v>22</v>
      </c>
      <c r="K981" s="1">
        <f t="shared" si="403"/>
        <v>20</v>
      </c>
      <c r="L981" s="2">
        <f t="shared" si="404"/>
        <v>1.00327144</v>
      </c>
      <c r="M981" s="10">
        <f t="shared" si="398"/>
        <v>1.00639981</v>
      </c>
      <c r="N981" s="10">
        <f t="shared" si="394"/>
        <v>1.1613051609882368</v>
      </c>
      <c r="O981" s="2">
        <f t="shared" si="397"/>
        <v>1.1651043000000001</v>
      </c>
      <c r="P981" s="2">
        <f t="shared" si="405"/>
        <v>296807.96681249997</v>
      </c>
      <c r="Q981" s="9">
        <f t="shared" si="399"/>
        <v>0</v>
      </c>
      <c r="R981" s="4">
        <f t="shared" si="406"/>
        <v>0</v>
      </c>
      <c r="S981" s="59">
        <f t="shared" si="407"/>
        <v>0</v>
      </c>
      <c r="T981" s="8">
        <f t="shared" si="416"/>
        <v>6.8500000000000005E-2</v>
      </c>
      <c r="U981" s="9">
        <f t="shared" si="417"/>
        <v>165</v>
      </c>
      <c r="V981" s="9">
        <v>252</v>
      </c>
      <c r="W981" s="10">
        <f t="shared" si="408"/>
        <v>1.044336516</v>
      </c>
      <c r="X981" s="2">
        <f t="shared" si="409"/>
        <v>13159.4311695</v>
      </c>
      <c r="Y981" s="2">
        <v>0</v>
      </c>
      <c r="Z981" s="3">
        <f t="shared" si="395"/>
        <v>0</v>
      </c>
      <c r="AA981" s="1" t="str">
        <f t="shared" si="396"/>
        <v>A+J=</v>
      </c>
      <c r="AB981" s="7">
        <f t="shared" si="418"/>
        <v>41200</v>
      </c>
      <c r="AC981" s="5"/>
      <c r="AD981" s="1"/>
      <c r="AE981" s="7"/>
      <c r="AF981" s="1"/>
      <c r="AG981" s="1"/>
      <c r="AH981" s="1"/>
      <c r="AI981" s="1"/>
      <c r="AJ981" s="4"/>
      <c r="AK981" s="1"/>
      <c r="AL981" s="1"/>
      <c r="AM981" s="1"/>
      <c r="AN981" s="1"/>
      <c r="AO981" s="1"/>
    </row>
    <row r="982" spans="1:41" x14ac:dyDescent="0.2">
      <c r="A982" s="118">
        <f t="shared" si="410"/>
        <v>41078</v>
      </c>
      <c r="B982" s="2">
        <f t="shared" si="400"/>
        <v>309967.39798199997</v>
      </c>
      <c r="C982" s="2">
        <f t="shared" si="411"/>
        <v>254747.97991262001</v>
      </c>
      <c r="D982" s="50">
        <f t="shared" si="412"/>
        <v>3467.46</v>
      </c>
      <c r="E982" s="3">
        <f>IF(K982=1,VLOOKUP(A981,[1]Plan1!$AQ$43:$AS$500,3),E981)</f>
        <v>3479.94</v>
      </c>
      <c r="F982" s="7">
        <f t="shared" si="413"/>
        <v>41048</v>
      </c>
      <c r="G982" s="8">
        <f t="shared" si="401"/>
        <v>3.5991763423370848E-3</v>
      </c>
      <c r="H982" s="7">
        <f t="shared" si="414"/>
        <v>41109</v>
      </c>
      <c r="I982" s="7">
        <f t="shared" si="402"/>
        <v>41080</v>
      </c>
      <c r="J982" s="1">
        <f t="shared" si="415"/>
        <v>22</v>
      </c>
      <c r="K982" s="1">
        <f t="shared" si="403"/>
        <v>20</v>
      </c>
      <c r="L982" s="2">
        <f t="shared" si="404"/>
        <v>1.00327144</v>
      </c>
      <c r="M982" s="10">
        <f t="shared" si="398"/>
        <v>1.00639981</v>
      </c>
      <c r="N982" s="10">
        <f t="shared" si="394"/>
        <v>1.1613051609882368</v>
      </c>
      <c r="O982" s="2">
        <f t="shared" si="397"/>
        <v>1.1651043000000001</v>
      </c>
      <c r="P982" s="2">
        <f t="shared" si="405"/>
        <v>296807.96681249997</v>
      </c>
      <c r="Q982" s="9">
        <f t="shared" si="399"/>
        <v>0</v>
      </c>
      <c r="R982" s="4">
        <f t="shared" si="406"/>
        <v>0</v>
      </c>
      <c r="S982" s="59">
        <f t="shared" si="407"/>
        <v>0</v>
      </c>
      <c r="T982" s="8">
        <f t="shared" si="416"/>
        <v>6.8500000000000005E-2</v>
      </c>
      <c r="U982" s="9">
        <f t="shared" si="417"/>
        <v>165</v>
      </c>
      <c r="V982" s="9">
        <v>252</v>
      </c>
      <c r="W982" s="10">
        <f t="shared" si="408"/>
        <v>1.044336516</v>
      </c>
      <c r="X982" s="2">
        <f t="shared" si="409"/>
        <v>13159.4311695</v>
      </c>
      <c r="Y982" s="2">
        <v>0</v>
      </c>
      <c r="Z982" s="3">
        <f t="shared" si="395"/>
        <v>0</v>
      </c>
      <c r="AA982" s="1" t="str">
        <f t="shared" si="396"/>
        <v>A+J=</v>
      </c>
      <c r="AB982" s="7">
        <f t="shared" si="418"/>
        <v>41200</v>
      </c>
      <c r="AC982" s="5"/>
      <c r="AD982" s="1"/>
      <c r="AE982" s="7"/>
      <c r="AF982" s="1"/>
      <c r="AG982" s="1"/>
      <c r="AH982" s="1"/>
      <c r="AI982" s="1"/>
      <c r="AJ982" s="4"/>
      <c r="AK982" s="1"/>
      <c r="AL982" s="1"/>
      <c r="AM982" s="1"/>
      <c r="AN982" s="1"/>
      <c r="AO982" s="1"/>
    </row>
    <row r="983" spans="1:41" x14ac:dyDescent="0.2">
      <c r="A983" s="118">
        <f t="shared" si="410"/>
        <v>41079</v>
      </c>
      <c r="B983" s="2">
        <f t="shared" si="400"/>
        <v>310099.54120894999</v>
      </c>
      <c r="C983" s="2">
        <f t="shared" si="411"/>
        <v>254747.97991262001</v>
      </c>
      <c r="D983" s="50">
        <f t="shared" si="412"/>
        <v>3467.46</v>
      </c>
      <c r="E983" s="3">
        <f>IF(K983=1,VLOOKUP(A982,[1]Plan1!$AQ$43:$AS$500,3),E982)</f>
        <v>3479.94</v>
      </c>
      <c r="F983" s="7">
        <f t="shared" si="413"/>
        <v>41048</v>
      </c>
      <c r="G983" s="8">
        <f t="shared" si="401"/>
        <v>3.5991763423370848E-3</v>
      </c>
      <c r="H983" s="7">
        <f t="shared" si="414"/>
        <v>41109</v>
      </c>
      <c r="I983" s="7">
        <f t="shared" si="402"/>
        <v>41080</v>
      </c>
      <c r="J983" s="1">
        <f t="shared" si="415"/>
        <v>22</v>
      </c>
      <c r="K983" s="1">
        <f t="shared" si="403"/>
        <v>21</v>
      </c>
      <c r="L983" s="2">
        <f t="shared" si="404"/>
        <v>1.0034352900000001</v>
      </c>
      <c r="M983" s="10">
        <f t="shared" si="398"/>
        <v>1.00639981</v>
      </c>
      <c r="N983" s="10">
        <f t="shared" si="394"/>
        <v>1.1613051609882368</v>
      </c>
      <c r="O983" s="2">
        <f t="shared" si="397"/>
        <v>1.1652945800000001</v>
      </c>
      <c r="P983" s="2">
        <f t="shared" si="405"/>
        <v>296856.44025812001</v>
      </c>
      <c r="Q983" s="9">
        <f t="shared" si="399"/>
        <v>0</v>
      </c>
      <c r="R983" s="4">
        <f t="shared" si="406"/>
        <v>0</v>
      </c>
      <c r="S983" s="59">
        <f t="shared" si="407"/>
        <v>0</v>
      </c>
      <c r="T983" s="8">
        <f t="shared" si="416"/>
        <v>6.8500000000000005E-2</v>
      </c>
      <c r="U983" s="9">
        <f t="shared" si="417"/>
        <v>166</v>
      </c>
      <c r="V983" s="9">
        <v>252</v>
      </c>
      <c r="W983" s="10">
        <f t="shared" si="408"/>
        <v>1.044611129</v>
      </c>
      <c r="X983" s="2">
        <f t="shared" si="409"/>
        <v>13243.100950829999</v>
      </c>
      <c r="Y983" s="2">
        <v>0</v>
      </c>
      <c r="Z983" s="3">
        <f t="shared" si="395"/>
        <v>0</v>
      </c>
      <c r="AA983" s="1" t="str">
        <f t="shared" si="396"/>
        <v>A+J=</v>
      </c>
      <c r="AB983" s="7">
        <f t="shared" si="418"/>
        <v>41200</v>
      </c>
      <c r="AC983" s="5"/>
      <c r="AD983" s="1"/>
      <c r="AE983" s="7"/>
      <c r="AF983" s="1"/>
      <c r="AG983" s="1"/>
      <c r="AH983" s="1"/>
      <c r="AI983" s="1"/>
      <c r="AJ983" s="4"/>
      <c r="AK983" s="1"/>
      <c r="AL983" s="1"/>
      <c r="AM983" s="1"/>
      <c r="AN983" s="1"/>
      <c r="AO983" s="1"/>
    </row>
    <row r="984" spans="1:41" x14ac:dyDescent="0.2">
      <c r="A984" s="118">
        <f t="shared" si="410"/>
        <v>41080</v>
      </c>
      <c r="B984" s="2">
        <f t="shared" si="400"/>
        <v>310231.7404214</v>
      </c>
      <c r="C984" s="2">
        <f t="shared" si="411"/>
        <v>254747.97991262001</v>
      </c>
      <c r="D984" s="50">
        <f t="shared" si="412"/>
        <v>3467.46</v>
      </c>
      <c r="E984" s="3">
        <f>IF(K984=1,VLOOKUP(A983,[1]Plan1!$AQ$43:$AS$500,3),E983)</f>
        <v>3479.94</v>
      </c>
      <c r="F984" s="7">
        <f t="shared" si="413"/>
        <v>41048</v>
      </c>
      <c r="G984" s="8">
        <f t="shared" si="401"/>
        <v>3.5991763423370848E-3</v>
      </c>
      <c r="H984" s="7">
        <f t="shared" si="414"/>
        <v>41109</v>
      </c>
      <c r="I984" s="7">
        <f t="shared" si="402"/>
        <v>41080</v>
      </c>
      <c r="J984" s="1">
        <f t="shared" si="415"/>
        <v>22</v>
      </c>
      <c r="K984" s="1">
        <f t="shared" si="403"/>
        <v>22</v>
      </c>
      <c r="L984" s="2">
        <f t="shared" si="404"/>
        <v>1.00359917</v>
      </c>
      <c r="M984" s="10">
        <f t="shared" si="398"/>
        <v>1.00639981</v>
      </c>
      <c r="N984" s="10">
        <f t="shared" si="394"/>
        <v>1.1613051609882368</v>
      </c>
      <c r="O984" s="2">
        <f t="shared" si="397"/>
        <v>1.1654848900000001</v>
      </c>
      <c r="P984" s="2">
        <f t="shared" si="405"/>
        <v>296904.92134618002</v>
      </c>
      <c r="Q984" s="9">
        <f t="shared" si="399"/>
        <v>0</v>
      </c>
      <c r="R984" s="4">
        <f t="shared" si="406"/>
        <v>0</v>
      </c>
      <c r="S984" s="59">
        <f t="shared" si="407"/>
        <v>0</v>
      </c>
      <c r="T984" s="8">
        <f t="shared" si="416"/>
        <v>6.8500000000000005E-2</v>
      </c>
      <c r="U984" s="9">
        <f t="shared" si="417"/>
        <v>167</v>
      </c>
      <c r="V984" s="9">
        <v>252</v>
      </c>
      <c r="W984" s="10">
        <f t="shared" si="408"/>
        <v>1.0448858139999999</v>
      </c>
      <c r="X984" s="2">
        <f t="shared" si="409"/>
        <v>13326.819075220001</v>
      </c>
      <c r="Y984" s="2">
        <v>0</v>
      </c>
      <c r="Z984" s="3">
        <f t="shared" si="395"/>
        <v>0</v>
      </c>
      <c r="AA984" s="1" t="str">
        <f t="shared" si="396"/>
        <v>A+J=</v>
      </c>
      <c r="AB984" s="7">
        <f t="shared" si="418"/>
        <v>41200</v>
      </c>
      <c r="AC984" s="5"/>
      <c r="AD984" s="1"/>
      <c r="AE984" s="7"/>
      <c r="AF984" s="1"/>
      <c r="AG984" s="1"/>
      <c r="AH984" s="1"/>
      <c r="AI984" s="1"/>
      <c r="AJ984" s="4"/>
      <c r="AK984" s="1"/>
      <c r="AL984" s="1"/>
      <c r="AM984" s="1"/>
      <c r="AN984" s="1"/>
      <c r="AO984" s="1"/>
    </row>
    <row r="985" spans="1:41" x14ac:dyDescent="0.2">
      <c r="A985" s="118">
        <f t="shared" si="410"/>
        <v>41081</v>
      </c>
      <c r="B985" s="2">
        <f t="shared" si="400"/>
        <v>310325.11477710999</v>
      </c>
      <c r="C985" s="2">
        <f t="shared" si="411"/>
        <v>254747.97991262001</v>
      </c>
      <c r="D985" s="50">
        <f t="shared" si="412"/>
        <v>3479.94</v>
      </c>
      <c r="E985" s="3">
        <f>IF(K985=1,VLOOKUP(A984,[1]Plan1!$AQ$43:$AS$500,3),E984)</f>
        <v>3482.72</v>
      </c>
      <c r="F985" s="7">
        <f t="shared" si="413"/>
        <v>41081</v>
      </c>
      <c r="G985" s="8">
        <f t="shared" si="401"/>
        <v>7.9886434823572827E-4</v>
      </c>
      <c r="H985" s="7">
        <f t="shared" si="414"/>
        <v>41109</v>
      </c>
      <c r="I985" s="7">
        <f t="shared" si="402"/>
        <v>41109</v>
      </c>
      <c r="J985" s="1">
        <f t="shared" si="415"/>
        <v>21</v>
      </c>
      <c r="K985" s="1">
        <f t="shared" si="403"/>
        <v>1</v>
      </c>
      <c r="L985" s="2">
        <f t="shared" si="404"/>
        <v>1.0000380200000001</v>
      </c>
      <c r="M985" s="10">
        <f t="shared" si="398"/>
        <v>1.00359917</v>
      </c>
      <c r="N985" s="10">
        <f t="shared" si="394"/>
        <v>1.1654848956845107</v>
      </c>
      <c r="O985" s="2">
        <f t="shared" si="397"/>
        <v>1.1655291999999999</v>
      </c>
      <c r="P985" s="2">
        <f t="shared" si="405"/>
        <v>296916.20922917</v>
      </c>
      <c r="Q985" s="9">
        <f t="shared" si="399"/>
        <v>0</v>
      </c>
      <c r="R985" s="4">
        <f t="shared" si="406"/>
        <v>0</v>
      </c>
      <c r="S985" s="59">
        <f t="shared" si="407"/>
        <v>0</v>
      </c>
      <c r="T985" s="8">
        <f t="shared" si="416"/>
        <v>6.8500000000000005E-2</v>
      </c>
      <c r="U985" s="9">
        <f t="shared" si="417"/>
        <v>168</v>
      </c>
      <c r="V985" s="9">
        <v>252</v>
      </c>
      <c r="W985" s="10">
        <f t="shared" si="408"/>
        <v>1.045160571</v>
      </c>
      <c r="X985" s="2">
        <f t="shared" si="409"/>
        <v>13408.905547939999</v>
      </c>
      <c r="Y985" s="2">
        <v>0</v>
      </c>
      <c r="Z985" s="3">
        <f t="shared" si="395"/>
        <v>0</v>
      </c>
      <c r="AA985" s="1" t="str">
        <f t="shared" si="396"/>
        <v>A+J=</v>
      </c>
      <c r="AB985" s="7">
        <f t="shared" si="418"/>
        <v>41200</v>
      </c>
      <c r="AC985" s="5"/>
      <c r="AD985" s="1"/>
      <c r="AE985" s="7"/>
      <c r="AF985" s="1"/>
      <c r="AG985" s="1"/>
      <c r="AH985" s="1"/>
      <c r="AI985" s="1"/>
      <c r="AJ985" s="4"/>
      <c r="AK985" s="1"/>
      <c r="AL985" s="1"/>
      <c r="AM985" s="1"/>
      <c r="AN985" s="1"/>
      <c r="AO985" s="1"/>
    </row>
    <row r="986" spans="1:41" x14ac:dyDescent="0.2">
      <c r="A986" s="118">
        <f t="shared" si="410"/>
        <v>41082</v>
      </c>
      <c r="B986" s="2">
        <f t="shared" si="400"/>
        <v>310418.52233782003</v>
      </c>
      <c r="C986" s="2">
        <f t="shared" si="411"/>
        <v>254747.97991262001</v>
      </c>
      <c r="D986" s="50">
        <f t="shared" si="412"/>
        <v>3479.94</v>
      </c>
      <c r="E986" s="3">
        <f>IF(K986=1,VLOOKUP(A985,[1]Plan1!$AQ$43:$AS$500,3),E985)</f>
        <v>3482.72</v>
      </c>
      <c r="F986" s="7">
        <f t="shared" si="413"/>
        <v>41081</v>
      </c>
      <c r="G986" s="8">
        <f t="shared" si="401"/>
        <v>7.9886434823572827E-4</v>
      </c>
      <c r="H986" s="7">
        <f t="shared" si="414"/>
        <v>41109</v>
      </c>
      <c r="I986" s="7">
        <f t="shared" si="402"/>
        <v>41109</v>
      </c>
      <c r="J986" s="1">
        <f t="shared" si="415"/>
        <v>21</v>
      </c>
      <c r="K986" s="1">
        <f t="shared" si="403"/>
        <v>2</v>
      </c>
      <c r="L986" s="2">
        <f t="shared" si="404"/>
        <v>1.0000760500000001</v>
      </c>
      <c r="M986" s="10">
        <f t="shared" si="398"/>
        <v>1.00359917</v>
      </c>
      <c r="N986" s="10">
        <f t="shared" si="394"/>
        <v>1.1654848956845107</v>
      </c>
      <c r="O986" s="2">
        <f t="shared" si="397"/>
        <v>1.1655735300000001</v>
      </c>
      <c r="P986" s="2">
        <f t="shared" si="405"/>
        <v>296927.50220712001</v>
      </c>
      <c r="Q986" s="9">
        <f t="shared" si="399"/>
        <v>0</v>
      </c>
      <c r="R986" s="4">
        <f t="shared" si="406"/>
        <v>0</v>
      </c>
      <c r="S986" s="59">
        <f t="shared" si="407"/>
        <v>0</v>
      </c>
      <c r="T986" s="8">
        <f t="shared" si="416"/>
        <v>6.8500000000000005E-2</v>
      </c>
      <c r="U986" s="9">
        <f t="shared" si="417"/>
        <v>169</v>
      </c>
      <c r="V986" s="9">
        <v>252</v>
      </c>
      <c r="W986" s="10">
        <f t="shared" si="408"/>
        <v>1.045435401</v>
      </c>
      <c r="X986" s="2">
        <f t="shared" si="409"/>
        <v>13491.020130700001</v>
      </c>
      <c r="Y986" s="2">
        <v>0</v>
      </c>
      <c r="Z986" s="3">
        <f t="shared" si="395"/>
        <v>0</v>
      </c>
      <c r="AA986" s="1" t="str">
        <f t="shared" si="396"/>
        <v>A+J=</v>
      </c>
      <c r="AB986" s="7">
        <f t="shared" si="418"/>
        <v>41200</v>
      </c>
      <c r="AC986" s="5"/>
      <c r="AD986" s="1"/>
      <c r="AE986" s="7"/>
      <c r="AF986" s="1"/>
      <c r="AG986" s="1"/>
      <c r="AH986" s="1"/>
      <c r="AI986" s="1"/>
      <c r="AJ986" s="4"/>
      <c r="AK986" s="1"/>
      <c r="AL986" s="1"/>
      <c r="AM986" s="1"/>
      <c r="AN986" s="1"/>
      <c r="AO986" s="1"/>
    </row>
    <row r="987" spans="1:41" x14ac:dyDescent="0.2">
      <c r="A987" s="118">
        <f t="shared" si="410"/>
        <v>41083</v>
      </c>
      <c r="B987" s="2">
        <f t="shared" si="400"/>
        <v>310511.95482150005</v>
      </c>
      <c r="C987" s="2">
        <f t="shared" si="411"/>
        <v>254747.97991262001</v>
      </c>
      <c r="D987" s="50">
        <f t="shared" si="412"/>
        <v>3479.94</v>
      </c>
      <c r="E987" s="3">
        <f>IF(K987=1,VLOOKUP(A986,[1]Plan1!$AQ$43:$AS$500,3),E986)</f>
        <v>3482.72</v>
      </c>
      <c r="F987" s="7">
        <f t="shared" si="413"/>
        <v>41081</v>
      </c>
      <c r="G987" s="8">
        <f t="shared" si="401"/>
        <v>7.9886434823572827E-4</v>
      </c>
      <c r="H987" s="7">
        <f t="shared" si="414"/>
        <v>41109</v>
      </c>
      <c r="I987" s="7">
        <f t="shared" si="402"/>
        <v>41109</v>
      </c>
      <c r="J987" s="1">
        <f t="shared" si="415"/>
        <v>21</v>
      </c>
      <c r="K987" s="1">
        <f t="shared" si="403"/>
        <v>3</v>
      </c>
      <c r="L987" s="2">
        <f t="shared" si="404"/>
        <v>1.0001140799999999</v>
      </c>
      <c r="M987" s="10">
        <f t="shared" si="398"/>
        <v>1.00359917</v>
      </c>
      <c r="N987" s="10">
        <f t="shared" si="394"/>
        <v>1.1654848956845107</v>
      </c>
      <c r="O987" s="2">
        <f t="shared" si="397"/>
        <v>1.1656178500000001</v>
      </c>
      <c r="P987" s="2">
        <f t="shared" si="405"/>
        <v>296938.79263759003</v>
      </c>
      <c r="Q987" s="9">
        <f t="shared" si="399"/>
        <v>0</v>
      </c>
      <c r="R987" s="4">
        <f t="shared" si="406"/>
        <v>0</v>
      </c>
      <c r="S987" s="59">
        <f t="shared" si="407"/>
        <v>0</v>
      </c>
      <c r="T987" s="8">
        <f t="shared" si="416"/>
        <v>6.8500000000000005E-2</v>
      </c>
      <c r="U987" s="9">
        <f t="shared" si="417"/>
        <v>170</v>
      </c>
      <c r="V987" s="9">
        <v>252</v>
      </c>
      <c r="W987" s="10">
        <f t="shared" si="408"/>
        <v>1.0457103029999999</v>
      </c>
      <c r="X987" s="2">
        <f t="shared" si="409"/>
        <v>13573.162183910001</v>
      </c>
      <c r="Y987" s="2">
        <v>0</v>
      </c>
      <c r="Z987" s="3">
        <f t="shared" si="395"/>
        <v>0</v>
      </c>
      <c r="AA987" s="1" t="str">
        <f t="shared" si="396"/>
        <v>A+J=</v>
      </c>
      <c r="AB987" s="7">
        <f t="shared" si="418"/>
        <v>41200</v>
      </c>
      <c r="AC987" s="5"/>
      <c r="AD987" s="1"/>
      <c r="AE987" s="7"/>
      <c r="AF987" s="1"/>
      <c r="AG987" s="1"/>
      <c r="AH987" s="1"/>
      <c r="AI987" s="1"/>
      <c r="AJ987" s="4"/>
      <c r="AK987" s="1"/>
      <c r="AL987" s="1"/>
      <c r="AM987" s="1"/>
      <c r="AN987" s="1"/>
      <c r="AO987" s="1"/>
    </row>
    <row r="988" spans="1:41" x14ac:dyDescent="0.2">
      <c r="A988" s="118">
        <f t="shared" si="410"/>
        <v>41084</v>
      </c>
      <c r="B988" s="2">
        <f t="shared" si="400"/>
        <v>310511.95482150005</v>
      </c>
      <c r="C988" s="2">
        <f t="shared" si="411"/>
        <v>254747.97991262001</v>
      </c>
      <c r="D988" s="50">
        <f t="shared" si="412"/>
        <v>3479.94</v>
      </c>
      <c r="E988" s="3">
        <f>IF(K988=1,VLOOKUP(A987,[1]Plan1!$AQ$43:$AS$500,3),E987)</f>
        <v>3482.72</v>
      </c>
      <c r="F988" s="7">
        <f t="shared" si="413"/>
        <v>41081</v>
      </c>
      <c r="G988" s="8">
        <f t="shared" si="401"/>
        <v>7.9886434823572827E-4</v>
      </c>
      <c r="H988" s="7">
        <f t="shared" si="414"/>
        <v>41109</v>
      </c>
      <c r="I988" s="7">
        <f t="shared" si="402"/>
        <v>41109</v>
      </c>
      <c r="J988" s="1">
        <f t="shared" si="415"/>
        <v>21</v>
      </c>
      <c r="K988" s="1">
        <f t="shared" si="403"/>
        <v>3</v>
      </c>
      <c r="L988" s="2">
        <f t="shared" si="404"/>
        <v>1.0001140799999999</v>
      </c>
      <c r="M988" s="10">
        <f t="shared" si="398"/>
        <v>1.00359917</v>
      </c>
      <c r="N988" s="10">
        <f t="shared" si="394"/>
        <v>1.1654848956845107</v>
      </c>
      <c r="O988" s="2">
        <f t="shared" si="397"/>
        <v>1.1656178500000001</v>
      </c>
      <c r="P988" s="2">
        <f t="shared" si="405"/>
        <v>296938.79263759003</v>
      </c>
      <c r="Q988" s="9">
        <f t="shared" si="399"/>
        <v>0</v>
      </c>
      <c r="R988" s="4">
        <f t="shared" si="406"/>
        <v>0</v>
      </c>
      <c r="S988" s="59">
        <f t="shared" si="407"/>
        <v>0</v>
      </c>
      <c r="T988" s="8">
        <f t="shared" si="416"/>
        <v>6.8500000000000005E-2</v>
      </c>
      <c r="U988" s="9">
        <f t="shared" si="417"/>
        <v>170</v>
      </c>
      <c r="V988" s="9">
        <v>252</v>
      </c>
      <c r="W988" s="10">
        <f t="shared" si="408"/>
        <v>1.0457103029999999</v>
      </c>
      <c r="X988" s="2">
        <f t="shared" si="409"/>
        <v>13573.162183910001</v>
      </c>
      <c r="Y988" s="2">
        <v>0</v>
      </c>
      <c r="Z988" s="3">
        <f t="shared" si="395"/>
        <v>0</v>
      </c>
      <c r="AA988" s="1" t="str">
        <f t="shared" si="396"/>
        <v>A+J=</v>
      </c>
      <c r="AB988" s="7">
        <f t="shared" si="418"/>
        <v>41200</v>
      </c>
      <c r="AC988" s="5"/>
      <c r="AD988" s="1"/>
      <c r="AE988" s="7"/>
      <c r="AF988" s="1"/>
      <c r="AG988" s="1"/>
      <c r="AH988" s="1"/>
      <c r="AI988" s="1"/>
      <c r="AJ988" s="4"/>
      <c r="AK988" s="1"/>
      <c r="AL988" s="1"/>
      <c r="AM988" s="1"/>
      <c r="AN988" s="1"/>
      <c r="AO988" s="1"/>
    </row>
    <row r="989" spans="1:41" x14ac:dyDescent="0.2">
      <c r="A989" s="118">
        <f t="shared" si="410"/>
        <v>41085</v>
      </c>
      <c r="B989" s="2">
        <f t="shared" si="400"/>
        <v>310511.95482150005</v>
      </c>
      <c r="C989" s="2">
        <f t="shared" si="411"/>
        <v>254747.97991262001</v>
      </c>
      <c r="D989" s="50">
        <f t="shared" si="412"/>
        <v>3479.94</v>
      </c>
      <c r="E989" s="3">
        <f>IF(K989=1,VLOOKUP(A988,[1]Plan1!$AQ$43:$AS$500,3),E988)</f>
        <v>3482.72</v>
      </c>
      <c r="F989" s="7">
        <f t="shared" si="413"/>
        <v>41081</v>
      </c>
      <c r="G989" s="8">
        <f t="shared" si="401"/>
        <v>7.9886434823572827E-4</v>
      </c>
      <c r="H989" s="7">
        <f t="shared" si="414"/>
        <v>41109</v>
      </c>
      <c r="I989" s="7">
        <f t="shared" si="402"/>
        <v>41109</v>
      </c>
      <c r="J989" s="1">
        <f t="shared" si="415"/>
        <v>21</v>
      </c>
      <c r="K989" s="1">
        <f t="shared" si="403"/>
        <v>3</v>
      </c>
      <c r="L989" s="2">
        <f t="shared" si="404"/>
        <v>1.0001140799999999</v>
      </c>
      <c r="M989" s="10">
        <f t="shared" si="398"/>
        <v>1.00359917</v>
      </c>
      <c r="N989" s="10">
        <f t="shared" si="394"/>
        <v>1.1654848956845107</v>
      </c>
      <c r="O989" s="2">
        <f t="shared" si="397"/>
        <v>1.1656178500000001</v>
      </c>
      <c r="P989" s="2">
        <f t="shared" si="405"/>
        <v>296938.79263759003</v>
      </c>
      <c r="Q989" s="9">
        <f t="shared" si="399"/>
        <v>0</v>
      </c>
      <c r="R989" s="4">
        <f t="shared" si="406"/>
        <v>0</v>
      </c>
      <c r="S989" s="59">
        <f t="shared" si="407"/>
        <v>0</v>
      </c>
      <c r="T989" s="8">
        <f t="shared" si="416"/>
        <v>6.8500000000000005E-2</v>
      </c>
      <c r="U989" s="9">
        <f t="shared" si="417"/>
        <v>170</v>
      </c>
      <c r="V989" s="9">
        <v>252</v>
      </c>
      <c r="W989" s="10">
        <f t="shared" si="408"/>
        <v>1.0457103029999999</v>
      </c>
      <c r="X989" s="2">
        <f t="shared" si="409"/>
        <v>13573.162183910001</v>
      </c>
      <c r="Y989" s="2">
        <v>0</v>
      </c>
      <c r="Z989" s="3">
        <f t="shared" si="395"/>
        <v>0</v>
      </c>
      <c r="AA989" s="1" t="str">
        <f t="shared" si="396"/>
        <v>A+J=</v>
      </c>
      <c r="AB989" s="7">
        <f t="shared" si="418"/>
        <v>41200</v>
      </c>
      <c r="AC989" s="5"/>
      <c r="AD989" s="1"/>
      <c r="AE989" s="7"/>
      <c r="AF989" s="1"/>
      <c r="AG989" s="1"/>
      <c r="AH989" s="1"/>
      <c r="AI989" s="1"/>
      <c r="AJ989" s="4"/>
      <c r="AK989" s="1"/>
      <c r="AL989" s="1"/>
      <c r="AM989" s="1"/>
      <c r="AN989" s="1"/>
      <c r="AO989" s="1"/>
    </row>
    <row r="990" spans="1:41" x14ac:dyDescent="0.2">
      <c r="A990" s="118">
        <f t="shared" si="410"/>
        <v>41086</v>
      </c>
      <c r="B990" s="2">
        <f t="shared" si="400"/>
        <v>310605.41489310999</v>
      </c>
      <c r="C990" s="2">
        <f t="shared" si="411"/>
        <v>254747.97991262001</v>
      </c>
      <c r="D990" s="50">
        <f t="shared" si="412"/>
        <v>3479.94</v>
      </c>
      <c r="E990" s="3">
        <f>IF(K990=1,VLOOKUP(A989,[1]Plan1!$AQ$43:$AS$500,3),E989)</f>
        <v>3482.72</v>
      </c>
      <c r="F990" s="7">
        <f t="shared" si="413"/>
        <v>41081</v>
      </c>
      <c r="G990" s="8">
        <f t="shared" si="401"/>
        <v>7.9886434823572827E-4</v>
      </c>
      <c r="H990" s="7">
        <f t="shared" si="414"/>
        <v>41109</v>
      </c>
      <c r="I990" s="7">
        <f t="shared" si="402"/>
        <v>41109</v>
      </c>
      <c r="J990" s="1">
        <f t="shared" si="415"/>
        <v>21</v>
      </c>
      <c r="K990" s="1">
        <f t="shared" si="403"/>
        <v>4</v>
      </c>
      <c r="L990" s="2">
        <f t="shared" si="404"/>
        <v>1.0001521099999999</v>
      </c>
      <c r="M990" s="10">
        <f t="shared" si="398"/>
        <v>1.00359917</v>
      </c>
      <c r="N990" s="10">
        <f t="shared" si="394"/>
        <v>1.1654848956845107</v>
      </c>
      <c r="O990" s="2">
        <f t="shared" si="397"/>
        <v>1.1656621700000001</v>
      </c>
      <c r="P990" s="2">
        <f t="shared" si="405"/>
        <v>296950.08306805999</v>
      </c>
      <c r="Q990" s="9">
        <f t="shared" si="399"/>
        <v>0</v>
      </c>
      <c r="R990" s="4">
        <f t="shared" si="406"/>
        <v>0</v>
      </c>
      <c r="S990" s="59">
        <f t="shared" si="407"/>
        <v>0</v>
      </c>
      <c r="T990" s="8">
        <f t="shared" si="416"/>
        <v>6.8500000000000005E-2</v>
      </c>
      <c r="U990" s="9">
        <f t="shared" si="417"/>
        <v>171</v>
      </c>
      <c r="V990" s="9">
        <v>252</v>
      </c>
      <c r="W990" s="10">
        <f t="shared" si="408"/>
        <v>1.045985277</v>
      </c>
      <c r="X990" s="2">
        <f t="shared" si="409"/>
        <v>13655.33182505</v>
      </c>
      <c r="Y990" s="2">
        <v>0</v>
      </c>
      <c r="Z990" s="3">
        <f t="shared" si="395"/>
        <v>0</v>
      </c>
      <c r="AA990" s="1" t="str">
        <f t="shared" si="396"/>
        <v>A+J=</v>
      </c>
      <c r="AB990" s="7">
        <f t="shared" si="418"/>
        <v>41200</v>
      </c>
      <c r="AC990" s="5"/>
      <c r="AD990" s="1"/>
      <c r="AE990" s="7"/>
      <c r="AF990" s="1"/>
      <c r="AG990" s="1"/>
      <c r="AH990" s="1"/>
      <c r="AI990" s="1"/>
      <c r="AJ990" s="4"/>
      <c r="AK990" s="1"/>
      <c r="AL990" s="1"/>
      <c r="AM990" s="1"/>
      <c r="AN990" s="1"/>
      <c r="AO990" s="1"/>
    </row>
    <row r="991" spans="1:41" x14ac:dyDescent="0.2">
      <c r="A991" s="118">
        <f t="shared" si="410"/>
        <v>41087</v>
      </c>
      <c r="B991" s="2">
        <f t="shared" si="400"/>
        <v>310698.90522041998</v>
      </c>
      <c r="C991" s="2">
        <f t="shared" si="411"/>
        <v>254747.97991262001</v>
      </c>
      <c r="D991" s="50">
        <f t="shared" si="412"/>
        <v>3479.94</v>
      </c>
      <c r="E991" s="3">
        <f>IF(K991=1,VLOOKUP(A990,[1]Plan1!$AQ$43:$AS$500,3),E990)</f>
        <v>3482.72</v>
      </c>
      <c r="F991" s="7">
        <f t="shared" si="413"/>
        <v>41081</v>
      </c>
      <c r="G991" s="8">
        <f t="shared" si="401"/>
        <v>7.9886434823572827E-4</v>
      </c>
      <c r="H991" s="7">
        <f t="shared" si="414"/>
        <v>41109</v>
      </c>
      <c r="I991" s="7">
        <f t="shared" si="402"/>
        <v>41109</v>
      </c>
      <c r="J991" s="1">
        <f t="shared" si="415"/>
        <v>21</v>
      </c>
      <c r="K991" s="1">
        <f t="shared" si="403"/>
        <v>5</v>
      </c>
      <c r="L991" s="2">
        <f t="shared" si="404"/>
        <v>1.0001901399999999</v>
      </c>
      <c r="M991" s="10">
        <f t="shared" si="398"/>
        <v>1.00359917</v>
      </c>
      <c r="N991" s="10">
        <f t="shared" ref="N991:N1054" si="419">IF(I991&gt;I990,N990*M991,N990)</f>
        <v>1.1654848956845107</v>
      </c>
      <c r="O991" s="2">
        <f t="shared" si="397"/>
        <v>1.1657065</v>
      </c>
      <c r="P991" s="2">
        <f t="shared" si="405"/>
        <v>296961.37604601</v>
      </c>
      <c r="Q991" s="9">
        <f t="shared" si="399"/>
        <v>0</v>
      </c>
      <c r="R991" s="4">
        <f t="shared" si="406"/>
        <v>0</v>
      </c>
      <c r="S991" s="59">
        <f t="shared" si="407"/>
        <v>0</v>
      </c>
      <c r="T991" s="8">
        <f t="shared" si="416"/>
        <v>6.8500000000000005E-2</v>
      </c>
      <c r="U991" s="9">
        <f t="shared" si="417"/>
        <v>172</v>
      </c>
      <c r="V991" s="9">
        <v>252</v>
      </c>
      <c r="W991" s="10">
        <f t="shared" si="408"/>
        <v>1.046260323</v>
      </c>
      <c r="X991" s="2">
        <f t="shared" si="409"/>
        <v>13737.52917441</v>
      </c>
      <c r="Y991" s="2">
        <v>0</v>
      </c>
      <c r="Z991" s="3">
        <f t="shared" si="395"/>
        <v>0</v>
      </c>
      <c r="AA991" s="1" t="str">
        <f t="shared" si="396"/>
        <v>A+J=</v>
      </c>
      <c r="AB991" s="7">
        <f t="shared" si="418"/>
        <v>41200</v>
      </c>
      <c r="AC991" s="5"/>
      <c r="AD991" s="1"/>
      <c r="AE991" s="7"/>
      <c r="AF991" s="1"/>
      <c r="AG991" s="1"/>
      <c r="AH991" s="1"/>
      <c r="AI991" s="1"/>
      <c r="AJ991" s="4"/>
      <c r="AK991" s="1"/>
      <c r="AL991" s="1"/>
      <c r="AM991" s="1"/>
      <c r="AN991" s="1"/>
      <c r="AO991" s="1"/>
    </row>
    <row r="992" spans="1:41" x14ac:dyDescent="0.2">
      <c r="A992" s="118">
        <f t="shared" si="410"/>
        <v>41088</v>
      </c>
      <c r="B992" s="2">
        <f t="shared" si="400"/>
        <v>310792.42343890003</v>
      </c>
      <c r="C992" s="2">
        <f t="shared" si="411"/>
        <v>254747.97991262001</v>
      </c>
      <c r="D992" s="50">
        <f t="shared" si="412"/>
        <v>3479.94</v>
      </c>
      <c r="E992" s="3">
        <f>IF(K992=1,VLOOKUP(A991,[1]Plan1!$AQ$43:$AS$500,3),E991)</f>
        <v>3482.72</v>
      </c>
      <c r="F992" s="7">
        <f t="shared" si="413"/>
        <v>41081</v>
      </c>
      <c r="G992" s="8">
        <f t="shared" si="401"/>
        <v>7.9886434823572827E-4</v>
      </c>
      <c r="H992" s="7">
        <f t="shared" si="414"/>
        <v>41109</v>
      </c>
      <c r="I992" s="7">
        <f t="shared" si="402"/>
        <v>41109</v>
      </c>
      <c r="J992" s="1">
        <f t="shared" si="415"/>
        <v>21</v>
      </c>
      <c r="K992" s="1">
        <f t="shared" si="403"/>
        <v>6</v>
      </c>
      <c r="L992" s="2">
        <f t="shared" si="404"/>
        <v>1.0002281799999999</v>
      </c>
      <c r="M992" s="10">
        <f t="shared" si="398"/>
        <v>1.00359917</v>
      </c>
      <c r="N992" s="10">
        <f t="shared" si="419"/>
        <v>1.1654848956845107</v>
      </c>
      <c r="O992" s="2">
        <f t="shared" si="397"/>
        <v>1.1657508299999999</v>
      </c>
      <c r="P992" s="2">
        <f t="shared" si="405"/>
        <v>296972.66902396001</v>
      </c>
      <c r="Q992" s="9">
        <f t="shared" si="399"/>
        <v>0</v>
      </c>
      <c r="R992" s="4">
        <f t="shared" si="406"/>
        <v>0</v>
      </c>
      <c r="S992" s="59">
        <f t="shared" si="407"/>
        <v>0</v>
      </c>
      <c r="T992" s="8">
        <f t="shared" si="416"/>
        <v>6.8500000000000005E-2</v>
      </c>
      <c r="U992" s="9">
        <f t="shared" si="417"/>
        <v>173</v>
      </c>
      <c r="V992" s="9">
        <v>252</v>
      </c>
      <c r="W992" s="10">
        <f t="shared" si="408"/>
        <v>1.0465354419999999</v>
      </c>
      <c r="X992" s="2">
        <f t="shared" si="409"/>
        <v>13819.75441494</v>
      </c>
      <c r="Y992" s="2">
        <v>0</v>
      </c>
      <c r="Z992" s="3">
        <f t="shared" si="395"/>
        <v>0</v>
      </c>
      <c r="AA992" s="1" t="str">
        <f t="shared" si="396"/>
        <v>A+J=</v>
      </c>
      <c r="AB992" s="7">
        <f t="shared" si="418"/>
        <v>41200</v>
      </c>
      <c r="AC992" s="5"/>
      <c r="AD992" s="1"/>
      <c r="AE992" s="7"/>
      <c r="AF992" s="1"/>
      <c r="AG992" s="1"/>
      <c r="AH992" s="1"/>
      <c r="AI992" s="1"/>
      <c r="AJ992" s="4"/>
      <c r="AK992" s="1"/>
      <c r="AL992" s="1"/>
      <c r="AM992" s="1"/>
      <c r="AN992" s="1"/>
      <c r="AO992" s="1"/>
    </row>
    <row r="993" spans="1:41" x14ac:dyDescent="0.2">
      <c r="A993" s="118">
        <f t="shared" si="410"/>
        <v>41089</v>
      </c>
      <c r="B993" s="2">
        <f t="shared" si="400"/>
        <v>310885.96658732998</v>
      </c>
      <c r="C993" s="2">
        <f t="shared" si="411"/>
        <v>254747.97991262001</v>
      </c>
      <c r="D993" s="50">
        <f t="shared" si="412"/>
        <v>3479.94</v>
      </c>
      <c r="E993" s="3">
        <f>IF(K993=1,VLOOKUP(A992,[1]Plan1!$AQ$43:$AS$500,3),E992)</f>
        <v>3482.72</v>
      </c>
      <c r="F993" s="7">
        <f t="shared" si="413"/>
        <v>41081</v>
      </c>
      <c r="G993" s="8">
        <f t="shared" si="401"/>
        <v>7.9886434823572827E-4</v>
      </c>
      <c r="H993" s="7">
        <f t="shared" si="414"/>
        <v>41109</v>
      </c>
      <c r="I993" s="7">
        <f t="shared" si="402"/>
        <v>41109</v>
      </c>
      <c r="J993" s="1">
        <f t="shared" si="415"/>
        <v>21</v>
      </c>
      <c r="K993" s="1">
        <f t="shared" si="403"/>
        <v>7</v>
      </c>
      <c r="L993" s="2">
        <f t="shared" si="404"/>
        <v>1.0002662099999999</v>
      </c>
      <c r="M993" s="10">
        <f t="shared" si="398"/>
        <v>1.00359917</v>
      </c>
      <c r="N993" s="10">
        <f t="shared" si="419"/>
        <v>1.1654848956845107</v>
      </c>
      <c r="O993" s="2">
        <f t="shared" si="397"/>
        <v>1.1657951499999999</v>
      </c>
      <c r="P993" s="2">
        <f t="shared" si="405"/>
        <v>296983.95945442998</v>
      </c>
      <c r="Q993" s="9">
        <f t="shared" si="399"/>
        <v>0</v>
      </c>
      <c r="R993" s="4">
        <f t="shared" si="406"/>
        <v>0</v>
      </c>
      <c r="S993" s="59">
        <f t="shared" si="407"/>
        <v>0</v>
      </c>
      <c r="T993" s="8">
        <f t="shared" si="416"/>
        <v>6.8500000000000005E-2</v>
      </c>
      <c r="U993" s="9">
        <f t="shared" si="417"/>
        <v>174</v>
      </c>
      <c r="V993" s="9">
        <v>252</v>
      </c>
      <c r="W993" s="10">
        <f t="shared" si="408"/>
        <v>1.046810633</v>
      </c>
      <c r="X993" s="2">
        <f t="shared" si="409"/>
        <v>13902.0071329</v>
      </c>
      <c r="Y993" s="2">
        <v>0</v>
      </c>
      <c r="Z993" s="3">
        <f t="shared" si="395"/>
        <v>0</v>
      </c>
      <c r="AA993" s="1" t="str">
        <f t="shared" si="396"/>
        <v>A+J=</v>
      </c>
      <c r="AB993" s="7">
        <f t="shared" si="418"/>
        <v>41200</v>
      </c>
      <c r="AC993" s="5"/>
      <c r="AD993" s="1"/>
      <c r="AE993" s="7"/>
      <c r="AF993" s="1"/>
      <c r="AG993" s="1"/>
      <c r="AH993" s="1"/>
      <c r="AI993" s="1"/>
      <c r="AJ993" s="4"/>
      <c r="AK993" s="1"/>
      <c r="AL993" s="1"/>
      <c r="AM993" s="1"/>
      <c r="AN993" s="1"/>
      <c r="AO993" s="1"/>
    </row>
    <row r="994" spans="1:41" x14ac:dyDescent="0.2">
      <c r="A994" s="118">
        <f t="shared" si="410"/>
        <v>41090</v>
      </c>
      <c r="B994" s="2">
        <f t="shared" si="400"/>
        <v>310979.54296532006</v>
      </c>
      <c r="C994" s="2">
        <f t="shared" si="411"/>
        <v>254747.97991262001</v>
      </c>
      <c r="D994" s="50">
        <f t="shared" si="412"/>
        <v>3479.94</v>
      </c>
      <c r="E994" s="3">
        <f>IF(K994=1,VLOOKUP(A993,[1]Plan1!$AQ$43:$AS$500,3),E993)</f>
        <v>3482.72</v>
      </c>
      <c r="F994" s="7">
        <f t="shared" si="413"/>
        <v>41081</v>
      </c>
      <c r="G994" s="8">
        <f t="shared" si="401"/>
        <v>7.9886434823572827E-4</v>
      </c>
      <c r="H994" s="7">
        <f t="shared" si="414"/>
        <v>41109</v>
      </c>
      <c r="I994" s="7">
        <f t="shared" si="402"/>
        <v>41109</v>
      </c>
      <c r="J994" s="1">
        <f t="shared" si="415"/>
        <v>21</v>
      </c>
      <c r="K994" s="1">
        <f t="shared" si="403"/>
        <v>8</v>
      </c>
      <c r="L994" s="2">
        <f t="shared" si="404"/>
        <v>1.0003042499999999</v>
      </c>
      <c r="M994" s="10">
        <f t="shared" si="398"/>
        <v>1.00359917</v>
      </c>
      <c r="N994" s="10">
        <f t="shared" si="419"/>
        <v>1.1654848956845107</v>
      </c>
      <c r="O994" s="2">
        <f t="shared" si="397"/>
        <v>1.16583949</v>
      </c>
      <c r="P994" s="2">
        <f t="shared" si="405"/>
        <v>296995.25497985003</v>
      </c>
      <c r="Q994" s="9">
        <f t="shared" si="399"/>
        <v>0</v>
      </c>
      <c r="R994" s="4">
        <f t="shared" si="406"/>
        <v>0</v>
      </c>
      <c r="S994" s="59">
        <f t="shared" si="407"/>
        <v>0</v>
      </c>
      <c r="T994" s="8">
        <f t="shared" si="416"/>
        <v>6.8500000000000005E-2</v>
      </c>
      <c r="U994" s="9">
        <f t="shared" si="417"/>
        <v>175</v>
      </c>
      <c r="V994" s="9">
        <v>252</v>
      </c>
      <c r="W994" s="10">
        <f t="shared" si="408"/>
        <v>1.0470858970000001</v>
      </c>
      <c r="X994" s="2">
        <f t="shared" si="409"/>
        <v>13984.28798547</v>
      </c>
      <c r="Y994" s="2">
        <v>0</v>
      </c>
      <c r="Z994" s="3">
        <f t="shared" si="395"/>
        <v>0</v>
      </c>
      <c r="AA994" s="1" t="str">
        <f t="shared" si="396"/>
        <v>A+J=</v>
      </c>
      <c r="AB994" s="7">
        <f t="shared" si="418"/>
        <v>41200</v>
      </c>
      <c r="AC994" s="5"/>
      <c r="AD994" s="1"/>
      <c r="AE994" s="7"/>
      <c r="AF994" s="1"/>
      <c r="AG994" s="1"/>
      <c r="AH994" s="1"/>
      <c r="AI994" s="1"/>
      <c r="AJ994" s="4"/>
      <c r="AK994" s="1"/>
      <c r="AL994" s="1"/>
      <c r="AM994" s="1"/>
      <c r="AN994" s="1"/>
      <c r="AO994" s="1"/>
    </row>
    <row r="995" spans="1:41" x14ac:dyDescent="0.2">
      <c r="A995" s="118">
        <f t="shared" si="410"/>
        <v>41091</v>
      </c>
      <c r="B995" s="2">
        <f t="shared" si="400"/>
        <v>310979.54296532006</v>
      </c>
      <c r="C995" s="2">
        <f t="shared" si="411"/>
        <v>254747.97991262001</v>
      </c>
      <c r="D995" s="50">
        <f t="shared" si="412"/>
        <v>3479.94</v>
      </c>
      <c r="E995" s="3">
        <f>IF(K995=1,VLOOKUP(A994,[1]Plan1!$AQ$43:$AS$500,3),E994)</f>
        <v>3482.72</v>
      </c>
      <c r="F995" s="7">
        <f t="shared" si="413"/>
        <v>41081</v>
      </c>
      <c r="G995" s="8">
        <f t="shared" si="401"/>
        <v>7.9886434823572827E-4</v>
      </c>
      <c r="H995" s="7">
        <f t="shared" si="414"/>
        <v>41109</v>
      </c>
      <c r="I995" s="7">
        <f t="shared" si="402"/>
        <v>41109</v>
      </c>
      <c r="J995" s="1">
        <f t="shared" si="415"/>
        <v>21</v>
      </c>
      <c r="K995" s="1">
        <f t="shared" si="403"/>
        <v>8</v>
      </c>
      <c r="L995" s="2">
        <f t="shared" si="404"/>
        <v>1.0003042499999999</v>
      </c>
      <c r="M995" s="10">
        <f t="shared" si="398"/>
        <v>1.00359917</v>
      </c>
      <c r="N995" s="10">
        <f t="shared" si="419"/>
        <v>1.1654848956845107</v>
      </c>
      <c r="O995" s="2">
        <f t="shared" si="397"/>
        <v>1.16583949</v>
      </c>
      <c r="P995" s="2">
        <f t="shared" si="405"/>
        <v>296995.25497985003</v>
      </c>
      <c r="Q995" s="9">
        <f t="shared" si="399"/>
        <v>0</v>
      </c>
      <c r="R995" s="4">
        <f t="shared" si="406"/>
        <v>0</v>
      </c>
      <c r="S995" s="59">
        <f t="shared" si="407"/>
        <v>0</v>
      </c>
      <c r="T995" s="8">
        <f t="shared" si="416"/>
        <v>6.8500000000000005E-2</v>
      </c>
      <c r="U995" s="9">
        <f t="shared" si="417"/>
        <v>175</v>
      </c>
      <c r="V995" s="9">
        <v>252</v>
      </c>
      <c r="W995" s="10">
        <f t="shared" si="408"/>
        <v>1.0470858970000001</v>
      </c>
      <c r="X995" s="2">
        <f t="shared" si="409"/>
        <v>13984.28798547</v>
      </c>
      <c r="Y995" s="2">
        <v>0</v>
      </c>
      <c r="Z995" s="3">
        <f t="shared" si="395"/>
        <v>0</v>
      </c>
      <c r="AA995" s="1" t="str">
        <f t="shared" si="396"/>
        <v>A+J=</v>
      </c>
      <c r="AB995" s="7">
        <f t="shared" si="418"/>
        <v>41200</v>
      </c>
      <c r="AC995" s="5"/>
      <c r="AD995" s="1"/>
      <c r="AE995" s="7"/>
      <c r="AF995" s="1"/>
      <c r="AG995" s="1"/>
      <c r="AH995" s="1"/>
      <c r="AI995" s="1"/>
      <c r="AJ995" s="4"/>
      <c r="AK995" s="1"/>
      <c r="AL995" s="1"/>
      <c r="AM995" s="1"/>
      <c r="AN995" s="1"/>
      <c r="AO995" s="1"/>
    </row>
    <row r="996" spans="1:41" x14ac:dyDescent="0.2">
      <c r="A996" s="118">
        <f t="shared" si="410"/>
        <v>41092</v>
      </c>
      <c r="B996" s="2">
        <f t="shared" si="400"/>
        <v>310979.54296532006</v>
      </c>
      <c r="C996" s="2">
        <f t="shared" si="411"/>
        <v>254747.97991262001</v>
      </c>
      <c r="D996" s="50">
        <f t="shared" si="412"/>
        <v>3479.94</v>
      </c>
      <c r="E996" s="3">
        <f>IF(K996=1,VLOOKUP(A995,[1]Plan1!$AQ$43:$AS$500,3),E995)</f>
        <v>3482.72</v>
      </c>
      <c r="F996" s="7">
        <f t="shared" si="413"/>
        <v>41081</v>
      </c>
      <c r="G996" s="8">
        <f t="shared" si="401"/>
        <v>7.9886434823572827E-4</v>
      </c>
      <c r="H996" s="7">
        <f t="shared" si="414"/>
        <v>41109</v>
      </c>
      <c r="I996" s="7">
        <f t="shared" si="402"/>
        <v>41109</v>
      </c>
      <c r="J996" s="1">
        <f t="shared" si="415"/>
        <v>21</v>
      </c>
      <c r="K996" s="1">
        <f t="shared" si="403"/>
        <v>8</v>
      </c>
      <c r="L996" s="2">
        <f t="shared" si="404"/>
        <v>1.0003042499999999</v>
      </c>
      <c r="M996" s="10">
        <f t="shared" si="398"/>
        <v>1.00359917</v>
      </c>
      <c r="N996" s="10">
        <f t="shared" si="419"/>
        <v>1.1654848956845107</v>
      </c>
      <c r="O996" s="2">
        <f t="shared" si="397"/>
        <v>1.16583949</v>
      </c>
      <c r="P996" s="2">
        <f t="shared" si="405"/>
        <v>296995.25497985003</v>
      </c>
      <c r="Q996" s="9">
        <f t="shared" si="399"/>
        <v>0</v>
      </c>
      <c r="R996" s="4">
        <f t="shared" si="406"/>
        <v>0</v>
      </c>
      <c r="S996" s="59">
        <f t="shared" si="407"/>
        <v>0</v>
      </c>
      <c r="T996" s="8">
        <f t="shared" si="416"/>
        <v>6.8500000000000005E-2</v>
      </c>
      <c r="U996" s="9">
        <f t="shared" si="417"/>
        <v>175</v>
      </c>
      <c r="V996" s="9">
        <v>252</v>
      </c>
      <c r="W996" s="10">
        <f t="shared" si="408"/>
        <v>1.0470858970000001</v>
      </c>
      <c r="X996" s="2">
        <f t="shared" si="409"/>
        <v>13984.28798547</v>
      </c>
      <c r="Y996" s="2">
        <v>0</v>
      </c>
      <c r="Z996" s="3">
        <f t="shared" si="395"/>
        <v>0</v>
      </c>
      <c r="AA996" s="1" t="str">
        <f t="shared" si="396"/>
        <v>A+J=</v>
      </c>
      <c r="AB996" s="7">
        <f t="shared" si="418"/>
        <v>41200</v>
      </c>
      <c r="AC996" s="5"/>
      <c r="AD996" s="1"/>
      <c r="AE996" s="7"/>
      <c r="AF996" s="1"/>
      <c r="AG996" s="1"/>
      <c r="AH996" s="1"/>
      <c r="AI996" s="1"/>
      <c r="AJ996" s="4"/>
      <c r="AK996" s="1"/>
      <c r="AL996" s="1"/>
      <c r="AM996" s="1"/>
      <c r="AN996" s="1"/>
      <c r="AO996" s="1"/>
    </row>
    <row r="997" spans="1:41" x14ac:dyDescent="0.2">
      <c r="A997" s="118">
        <f t="shared" si="410"/>
        <v>41093</v>
      </c>
      <c r="B997" s="2">
        <f t="shared" si="400"/>
        <v>311073.14398113999</v>
      </c>
      <c r="C997" s="2">
        <f t="shared" si="411"/>
        <v>254747.97991262001</v>
      </c>
      <c r="D997" s="50">
        <f t="shared" si="412"/>
        <v>3479.94</v>
      </c>
      <c r="E997" s="3">
        <f>IF(K997=1,VLOOKUP(A996,[1]Plan1!$AQ$43:$AS$500,3),E996)</f>
        <v>3482.72</v>
      </c>
      <c r="F997" s="7">
        <f t="shared" si="413"/>
        <v>41081</v>
      </c>
      <c r="G997" s="8">
        <f t="shared" si="401"/>
        <v>7.9886434823572827E-4</v>
      </c>
      <c r="H997" s="7">
        <f t="shared" si="414"/>
        <v>41109</v>
      </c>
      <c r="I997" s="7">
        <f t="shared" si="402"/>
        <v>41109</v>
      </c>
      <c r="J997" s="1">
        <f t="shared" si="415"/>
        <v>21</v>
      </c>
      <c r="K997" s="1">
        <f t="shared" si="403"/>
        <v>9</v>
      </c>
      <c r="L997" s="2">
        <f t="shared" si="404"/>
        <v>1.0003422900000001</v>
      </c>
      <c r="M997" s="10">
        <f t="shared" si="398"/>
        <v>1.00359917</v>
      </c>
      <c r="N997" s="10">
        <f t="shared" si="419"/>
        <v>1.1654848956845107</v>
      </c>
      <c r="O997" s="2">
        <f t="shared" si="397"/>
        <v>1.1658838199999999</v>
      </c>
      <c r="P997" s="2">
        <f t="shared" si="405"/>
        <v>297006.54795779998</v>
      </c>
      <c r="Q997" s="9">
        <f t="shared" si="399"/>
        <v>0</v>
      </c>
      <c r="R997" s="4">
        <f t="shared" si="406"/>
        <v>0</v>
      </c>
      <c r="S997" s="59">
        <f t="shared" si="407"/>
        <v>0</v>
      </c>
      <c r="T997" s="8">
        <f t="shared" si="416"/>
        <v>6.8500000000000005E-2</v>
      </c>
      <c r="U997" s="9">
        <f t="shared" si="417"/>
        <v>176</v>
      </c>
      <c r="V997" s="9">
        <v>252</v>
      </c>
      <c r="W997" s="10">
        <f t="shared" si="408"/>
        <v>1.0473612320000001</v>
      </c>
      <c r="X997" s="2">
        <f t="shared" si="409"/>
        <v>14066.59602334</v>
      </c>
      <c r="Y997" s="2">
        <v>0</v>
      </c>
      <c r="Z997" s="3">
        <f t="shared" si="395"/>
        <v>0</v>
      </c>
      <c r="AA997" s="1" t="str">
        <f t="shared" si="396"/>
        <v>A+J=</v>
      </c>
      <c r="AB997" s="7">
        <f t="shared" si="418"/>
        <v>41200</v>
      </c>
      <c r="AC997" s="5"/>
      <c r="AD997" s="1"/>
      <c r="AE997" s="7"/>
      <c r="AF997" s="1"/>
      <c r="AG997" s="1"/>
      <c r="AH997" s="1"/>
      <c r="AI997" s="1"/>
      <c r="AJ997" s="4"/>
      <c r="AK997" s="1"/>
      <c r="AL997" s="1"/>
      <c r="AM997" s="1"/>
      <c r="AN997" s="1"/>
      <c r="AO997" s="1"/>
    </row>
    <row r="998" spans="1:41" x14ac:dyDescent="0.2">
      <c r="A998" s="118">
        <f t="shared" si="410"/>
        <v>41094</v>
      </c>
      <c r="B998" s="2">
        <f t="shared" si="400"/>
        <v>311166.77586383</v>
      </c>
      <c r="C998" s="2">
        <f t="shared" si="411"/>
        <v>254747.97991262001</v>
      </c>
      <c r="D998" s="50">
        <f t="shared" si="412"/>
        <v>3479.94</v>
      </c>
      <c r="E998" s="3">
        <f>IF(K998=1,VLOOKUP(A997,[1]Plan1!$AQ$43:$AS$500,3),E997)</f>
        <v>3482.72</v>
      </c>
      <c r="F998" s="7">
        <f t="shared" si="413"/>
        <v>41081</v>
      </c>
      <c r="G998" s="8">
        <f t="shared" si="401"/>
        <v>7.9886434823572827E-4</v>
      </c>
      <c r="H998" s="7">
        <f t="shared" si="414"/>
        <v>41109</v>
      </c>
      <c r="I998" s="7">
        <f t="shared" si="402"/>
        <v>41109</v>
      </c>
      <c r="J998" s="1">
        <f t="shared" si="415"/>
        <v>21</v>
      </c>
      <c r="K998" s="1">
        <f t="shared" si="403"/>
        <v>10</v>
      </c>
      <c r="L998" s="2">
        <f t="shared" si="404"/>
        <v>1.00038033</v>
      </c>
      <c r="M998" s="10">
        <f t="shared" si="398"/>
        <v>1.00359917</v>
      </c>
      <c r="N998" s="10">
        <f t="shared" si="419"/>
        <v>1.1654848956845107</v>
      </c>
      <c r="O998" s="2">
        <f t="shared" si="397"/>
        <v>1.16592816</v>
      </c>
      <c r="P998" s="2">
        <f t="shared" si="405"/>
        <v>297017.84348322998</v>
      </c>
      <c r="Q998" s="9">
        <f t="shared" si="399"/>
        <v>0</v>
      </c>
      <c r="R998" s="4">
        <f t="shared" si="406"/>
        <v>0</v>
      </c>
      <c r="S998" s="59">
        <f t="shared" si="407"/>
        <v>0</v>
      </c>
      <c r="T998" s="8">
        <f t="shared" si="416"/>
        <v>6.8500000000000005E-2</v>
      </c>
      <c r="U998" s="9">
        <f t="shared" si="417"/>
        <v>177</v>
      </c>
      <c r="V998" s="9">
        <v>252</v>
      </c>
      <c r="W998" s="10">
        <f t="shared" si="408"/>
        <v>1.047636641</v>
      </c>
      <c r="X998" s="2">
        <f t="shared" si="409"/>
        <v>14148.932380599999</v>
      </c>
      <c r="Y998" s="2">
        <v>0</v>
      </c>
      <c r="Z998" s="3">
        <f t="shared" ref="Z998:Z1061" si="420">IF(S998&gt;0,S998+X998+Y998,0)</f>
        <v>0</v>
      </c>
      <c r="AA998" s="1" t="str">
        <f t="shared" ref="AA998:AA1061" si="421">AA997</f>
        <v>A+J=</v>
      </c>
      <c r="AB998" s="7">
        <f t="shared" si="418"/>
        <v>41200</v>
      </c>
      <c r="AC998" s="5"/>
      <c r="AD998" s="1"/>
      <c r="AE998" s="7"/>
      <c r="AF998" s="1"/>
      <c r="AG998" s="1"/>
      <c r="AH998" s="1"/>
      <c r="AI998" s="1"/>
      <c r="AJ998" s="4"/>
      <c r="AK998" s="1"/>
      <c r="AL998" s="1"/>
      <c r="AM998" s="1"/>
      <c r="AN998" s="1"/>
      <c r="AO998" s="1"/>
    </row>
    <row r="999" spans="1:41" x14ac:dyDescent="0.2">
      <c r="A999" s="118">
        <f t="shared" si="410"/>
        <v>41095</v>
      </c>
      <c r="B999" s="2">
        <f t="shared" si="400"/>
        <v>311260.43238782999</v>
      </c>
      <c r="C999" s="2">
        <f t="shared" si="411"/>
        <v>254747.97991262001</v>
      </c>
      <c r="D999" s="50">
        <f t="shared" si="412"/>
        <v>3479.94</v>
      </c>
      <c r="E999" s="3">
        <f>IF(K999=1,VLOOKUP(A998,[1]Plan1!$AQ$43:$AS$500,3),E998)</f>
        <v>3482.72</v>
      </c>
      <c r="F999" s="7">
        <f t="shared" si="413"/>
        <v>41081</v>
      </c>
      <c r="G999" s="8">
        <f t="shared" si="401"/>
        <v>7.9886434823572827E-4</v>
      </c>
      <c r="H999" s="7">
        <f t="shared" si="414"/>
        <v>41109</v>
      </c>
      <c r="I999" s="7">
        <f t="shared" si="402"/>
        <v>41109</v>
      </c>
      <c r="J999" s="1">
        <f t="shared" si="415"/>
        <v>21</v>
      </c>
      <c r="K999" s="1">
        <f t="shared" si="403"/>
        <v>11</v>
      </c>
      <c r="L999" s="2">
        <f t="shared" si="404"/>
        <v>1.00041837</v>
      </c>
      <c r="M999" s="10">
        <f t="shared" si="398"/>
        <v>1.00359917</v>
      </c>
      <c r="N999" s="10">
        <f t="shared" si="419"/>
        <v>1.1654848956845107</v>
      </c>
      <c r="O999" s="2">
        <f t="shared" si="397"/>
        <v>1.1659724899999999</v>
      </c>
      <c r="P999" s="2">
        <f t="shared" si="405"/>
        <v>297029.13646117999</v>
      </c>
      <c r="Q999" s="9">
        <f t="shared" si="399"/>
        <v>0</v>
      </c>
      <c r="R999" s="4">
        <f t="shared" si="406"/>
        <v>0</v>
      </c>
      <c r="S999" s="59">
        <f t="shared" si="407"/>
        <v>0</v>
      </c>
      <c r="T999" s="8">
        <f t="shared" si="416"/>
        <v>6.8500000000000005E-2</v>
      </c>
      <c r="U999" s="9">
        <f t="shared" si="417"/>
        <v>178</v>
      </c>
      <c r="V999" s="9">
        <v>252</v>
      </c>
      <c r="W999" s="10">
        <f t="shared" si="408"/>
        <v>1.047912121</v>
      </c>
      <c r="X999" s="2">
        <f t="shared" si="409"/>
        <v>14231.29592665</v>
      </c>
      <c r="Y999" s="2">
        <v>0</v>
      </c>
      <c r="Z999" s="3">
        <f t="shared" si="420"/>
        <v>0</v>
      </c>
      <c r="AA999" s="1" t="str">
        <f t="shared" si="421"/>
        <v>A+J=</v>
      </c>
      <c r="AB999" s="7">
        <f t="shared" si="418"/>
        <v>41200</v>
      </c>
      <c r="AC999" s="5"/>
      <c r="AD999" s="1"/>
      <c r="AE999" s="7"/>
      <c r="AF999" s="1"/>
      <c r="AG999" s="1"/>
      <c r="AH999" s="1"/>
      <c r="AI999" s="1"/>
      <c r="AJ999" s="4"/>
      <c r="AK999" s="1"/>
      <c r="AL999" s="1"/>
      <c r="AM999" s="1"/>
      <c r="AN999" s="1"/>
      <c r="AO999" s="1"/>
    </row>
    <row r="1000" spans="1:41" x14ac:dyDescent="0.2">
      <c r="A1000" s="118">
        <f t="shared" si="410"/>
        <v>41096</v>
      </c>
      <c r="B1000" s="2">
        <f t="shared" si="400"/>
        <v>311354.11948798998</v>
      </c>
      <c r="C1000" s="2">
        <f t="shared" si="411"/>
        <v>254747.97991262001</v>
      </c>
      <c r="D1000" s="50">
        <f t="shared" si="412"/>
        <v>3479.94</v>
      </c>
      <c r="E1000" s="3">
        <f>IF(K1000=1,VLOOKUP(A999,[1]Plan1!$AQ$43:$AS$500,3),E999)</f>
        <v>3482.72</v>
      </c>
      <c r="F1000" s="7">
        <f t="shared" si="413"/>
        <v>41081</v>
      </c>
      <c r="G1000" s="8">
        <f t="shared" si="401"/>
        <v>7.9886434823572827E-4</v>
      </c>
      <c r="H1000" s="7">
        <f t="shared" si="414"/>
        <v>41109</v>
      </c>
      <c r="I1000" s="7">
        <f t="shared" si="402"/>
        <v>41109</v>
      </c>
      <c r="J1000" s="1">
        <f t="shared" si="415"/>
        <v>21</v>
      </c>
      <c r="K1000" s="1">
        <f t="shared" si="403"/>
        <v>12</v>
      </c>
      <c r="L1000" s="2">
        <f t="shared" si="404"/>
        <v>1.00045641</v>
      </c>
      <c r="M1000" s="10">
        <f t="shared" si="398"/>
        <v>1.00359917</v>
      </c>
      <c r="N1000" s="10">
        <f t="shared" si="419"/>
        <v>1.1654848956845107</v>
      </c>
      <c r="O1000" s="2">
        <f t="shared" si="397"/>
        <v>1.16601683</v>
      </c>
      <c r="P1000" s="2">
        <f t="shared" si="405"/>
        <v>297040.43198661</v>
      </c>
      <c r="Q1000" s="9">
        <f t="shared" si="399"/>
        <v>0</v>
      </c>
      <c r="R1000" s="4">
        <f t="shared" si="406"/>
        <v>0</v>
      </c>
      <c r="S1000" s="59">
        <f t="shared" si="407"/>
        <v>0</v>
      </c>
      <c r="T1000" s="8">
        <f t="shared" si="416"/>
        <v>6.8500000000000005E-2</v>
      </c>
      <c r="U1000" s="9">
        <f t="shared" si="417"/>
        <v>179</v>
      </c>
      <c r="V1000" s="9">
        <v>252</v>
      </c>
      <c r="W1000" s="10">
        <f t="shared" si="408"/>
        <v>1.048187674</v>
      </c>
      <c r="X1000" s="2">
        <f t="shared" si="409"/>
        <v>14313.68750138</v>
      </c>
      <c r="Y1000" s="2">
        <v>0</v>
      </c>
      <c r="Z1000" s="3">
        <f t="shared" si="420"/>
        <v>0</v>
      </c>
      <c r="AA1000" s="1" t="str">
        <f t="shared" si="421"/>
        <v>A+J=</v>
      </c>
      <c r="AB1000" s="7">
        <f t="shared" si="418"/>
        <v>41200</v>
      </c>
      <c r="AC1000" s="5"/>
      <c r="AD1000" s="1"/>
      <c r="AE1000" s="7"/>
      <c r="AF1000" s="1"/>
      <c r="AG1000" s="1"/>
      <c r="AH1000" s="1"/>
      <c r="AI1000" s="1"/>
      <c r="AJ1000" s="4"/>
      <c r="AK1000" s="1"/>
      <c r="AL1000" s="1"/>
      <c r="AM1000" s="1"/>
      <c r="AN1000" s="1"/>
      <c r="AO1000" s="1"/>
    </row>
    <row r="1001" spans="1:41" x14ac:dyDescent="0.2">
      <c r="A1001" s="118">
        <f t="shared" si="410"/>
        <v>41097</v>
      </c>
      <c r="B1001" s="2">
        <f t="shared" si="400"/>
        <v>311447.83182702999</v>
      </c>
      <c r="C1001" s="2">
        <f t="shared" si="411"/>
        <v>254747.97991262001</v>
      </c>
      <c r="D1001" s="50">
        <f t="shared" si="412"/>
        <v>3479.94</v>
      </c>
      <c r="E1001" s="3">
        <f>IF(K1001=1,VLOOKUP(A1000,[1]Plan1!$AQ$43:$AS$500,3),E1000)</f>
        <v>3482.72</v>
      </c>
      <c r="F1001" s="7">
        <f t="shared" si="413"/>
        <v>41081</v>
      </c>
      <c r="G1001" s="8">
        <f t="shared" si="401"/>
        <v>7.9886434823572827E-4</v>
      </c>
      <c r="H1001" s="7">
        <f t="shared" si="414"/>
        <v>41109</v>
      </c>
      <c r="I1001" s="7">
        <f t="shared" si="402"/>
        <v>41109</v>
      </c>
      <c r="J1001" s="1">
        <f t="shared" si="415"/>
        <v>21</v>
      </c>
      <c r="K1001" s="1">
        <f t="shared" si="403"/>
        <v>13</v>
      </c>
      <c r="L1001" s="2">
        <f t="shared" si="404"/>
        <v>1.0004944499999999</v>
      </c>
      <c r="M1001" s="10">
        <f t="shared" si="398"/>
        <v>1.00359917</v>
      </c>
      <c r="N1001" s="10">
        <f t="shared" si="419"/>
        <v>1.1654848956845107</v>
      </c>
      <c r="O1001" s="2">
        <f t="shared" ref="O1001:O1064" si="422">TRUNC(TRUNC((L1001*N1001),15),8)</f>
        <v>1.1660611599999999</v>
      </c>
      <c r="P1001" s="2">
        <f t="shared" si="405"/>
        <v>297051.72496456001</v>
      </c>
      <c r="Q1001" s="9">
        <f t="shared" si="399"/>
        <v>0</v>
      </c>
      <c r="R1001" s="4">
        <f t="shared" si="406"/>
        <v>0</v>
      </c>
      <c r="S1001" s="59">
        <f t="shared" si="407"/>
        <v>0</v>
      </c>
      <c r="T1001" s="8">
        <f t="shared" si="416"/>
        <v>6.8500000000000005E-2</v>
      </c>
      <c r="U1001" s="9">
        <f t="shared" si="417"/>
        <v>180</v>
      </c>
      <c r="V1001" s="9">
        <v>252</v>
      </c>
      <c r="W1001" s="10">
        <f t="shared" si="408"/>
        <v>1.0484633000000001</v>
      </c>
      <c r="X1001" s="2">
        <f t="shared" si="409"/>
        <v>14396.10686247</v>
      </c>
      <c r="Y1001" s="2">
        <v>0</v>
      </c>
      <c r="Z1001" s="3">
        <f t="shared" si="420"/>
        <v>0</v>
      </c>
      <c r="AA1001" s="1" t="str">
        <f t="shared" si="421"/>
        <v>A+J=</v>
      </c>
      <c r="AB1001" s="7">
        <f t="shared" si="418"/>
        <v>41200</v>
      </c>
      <c r="AC1001" s="5"/>
      <c r="AD1001" s="1"/>
      <c r="AE1001" s="7"/>
      <c r="AF1001" s="1"/>
      <c r="AG1001" s="1"/>
      <c r="AH1001" s="1"/>
      <c r="AI1001" s="1"/>
      <c r="AJ1001" s="4"/>
      <c r="AK1001" s="1"/>
      <c r="AL1001" s="1"/>
      <c r="AM1001" s="1"/>
      <c r="AN1001" s="1"/>
      <c r="AO1001" s="1"/>
    </row>
    <row r="1002" spans="1:41" x14ac:dyDescent="0.2">
      <c r="A1002" s="118">
        <f t="shared" si="410"/>
        <v>41098</v>
      </c>
      <c r="B1002" s="2">
        <f t="shared" si="400"/>
        <v>311447.83182702999</v>
      </c>
      <c r="C1002" s="2">
        <f t="shared" si="411"/>
        <v>254747.97991262001</v>
      </c>
      <c r="D1002" s="50">
        <f t="shared" si="412"/>
        <v>3479.94</v>
      </c>
      <c r="E1002" s="3">
        <f>IF(K1002=1,VLOOKUP(A1001,[1]Plan1!$AQ$43:$AS$500,3),E1001)</f>
        <v>3482.72</v>
      </c>
      <c r="F1002" s="7">
        <f t="shared" si="413"/>
        <v>41081</v>
      </c>
      <c r="G1002" s="8">
        <f t="shared" si="401"/>
        <v>7.9886434823572827E-4</v>
      </c>
      <c r="H1002" s="7">
        <f t="shared" si="414"/>
        <v>41109</v>
      </c>
      <c r="I1002" s="7">
        <f t="shared" si="402"/>
        <v>41109</v>
      </c>
      <c r="J1002" s="1">
        <f t="shared" si="415"/>
        <v>21</v>
      </c>
      <c r="K1002" s="1">
        <f t="shared" si="403"/>
        <v>13</v>
      </c>
      <c r="L1002" s="2">
        <f t="shared" si="404"/>
        <v>1.0004944499999999</v>
      </c>
      <c r="M1002" s="10">
        <f t="shared" ref="M1002:M1065" si="423">IF(I1002&gt;I1001,L1001,M1001)</f>
        <v>1.00359917</v>
      </c>
      <c r="N1002" s="10">
        <f t="shared" si="419"/>
        <v>1.1654848956845107</v>
      </c>
      <c r="O1002" s="2">
        <f t="shared" si="422"/>
        <v>1.1660611599999999</v>
      </c>
      <c r="P1002" s="2">
        <f t="shared" si="405"/>
        <v>297051.72496456001</v>
      </c>
      <c r="Q1002" s="9">
        <f t="shared" si="399"/>
        <v>0</v>
      </c>
      <c r="R1002" s="4">
        <f t="shared" si="406"/>
        <v>0</v>
      </c>
      <c r="S1002" s="59">
        <f t="shared" si="407"/>
        <v>0</v>
      </c>
      <c r="T1002" s="8">
        <f t="shared" si="416"/>
        <v>6.8500000000000005E-2</v>
      </c>
      <c r="U1002" s="9">
        <f t="shared" si="417"/>
        <v>180</v>
      </c>
      <c r="V1002" s="9">
        <v>252</v>
      </c>
      <c r="W1002" s="10">
        <f t="shared" si="408"/>
        <v>1.0484633000000001</v>
      </c>
      <c r="X1002" s="2">
        <f t="shared" si="409"/>
        <v>14396.10686247</v>
      </c>
      <c r="Y1002" s="2">
        <v>0</v>
      </c>
      <c r="Z1002" s="3">
        <f t="shared" si="420"/>
        <v>0</v>
      </c>
      <c r="AA1002" s="1" t="str">
        <f t="shared" si="421"/>
        <v>A+J=</v>
      </c>
      <c r="AB1002" s="7">
        <f t="shared" si="418"/>
        <v>41200</v>
      </c>
      <c r="AC1002" s="5"/>
      <c r="AD1002" s="1"/>
      <c r="AE1002" s="7"/>
      <c r="AF1002" s="1"/>
      <c r="AG1002" s="1"/>
      <c r="AH1002" s="1"/>
      <c r="AI1002" s="1"/>
      <c r="AJ1002" s="4"/>
      <c r="AK1002" s="1"/>
      <c r="AL1002" s="1"/>
      <c r="AM1002" s="1"/>
      <c r="AN1002" s="1"/>
      <c r="AO1002" s="1"/>
    </row>
    <row r="1003" spans="1:41" x14ac:dyDescent="0.2">
      <c r="A1003" s="118">
        <f t="shared" si="410"/>
        <v>41099</v>
      </c>
      <c r="B1003" s="2">
        <f t="shared" si="400"/>
        <v>311447.83182702999</v>
      </c>
      <c r="C1003" s="2">
        <f t="shared" si="411"/>
        <v>254747.97991262001</v>
      </c>
      <c r="D1003" s="50">
        <f t="shared" si="412"/>
        <v>3479.94</v>
      </c>
      <c r="E1003" s="3">
        <f>IF(K1003=1,VLOOKUP(A1002,[1]Plan1!$AQ$43:$AS$500,3),E1002)</f>
        <v>3482.72</v>
      </c>
      <c r="F1003" s="7">
        <f t="shared" si="413"/>
        <v>41081</v>
      </c>
      <c r="G1003" s="8">
        <f t="shared" si="401"/>
        <v>7.9886434823572827E-4</v>
      </c>
      <c r="H1003" s="7">
        <f t="shared" si="414"/>
        <v>41109</v>
      </c>
      <c r="I1003" s="7">
        <f t="shared" si="402"/>
        <v>41109</v>
      </c>
      <c r="J1003" s="1">
        <f t="shared" si="415"/>
        <v>21</v>
      </c>
      <c r="K1003" s="1">
        <f t="shared" si="403"/>
        <v>13</v>
      </c>
      <c r="L1003" s="2">
        <f t="shared" si="404"/>
        <v>1.0004944499999999</v>
      </c>
      <c r="M1003" s="10">
        <f t="shared" si="423"/>
        <v>1.00359917</v>
      </c>
      <c r="N1003" s="10">
        <f t="shared" si="419"/>
        <v>1.1654848956845107</v>
      </c>
      <c r="O1003" s="2">
        <f t="shared" si="422"/>
        <v>1.1660611599999999</v>
      </c>
      <c r="P1003" s="2">
        <f t="shared" si="405"/>
        <v>297051.72496456001</v>
      </c>
      <c r="Q1003" s="9">
        <f t="shared" si="399"/>
        <v>0</v>
      </c>
      <c r="R1003" s="4">
        <f t="shared" si="406"/>
        <v>0</v>
      </c>
      <c r="S1003" s="59">
        <f t="shared" si="407"/>
        <v>0</v>
      </c>
      <c r="T1003" s="8">
        <f t="shared" si="416"/>
        <v>6.8500000000000005E-2</v>
      </c>
      <c r="U1003" s="9">
        <f t="shared" si="417"/>
        <v>180</v>
      </c>
      <c r="V1003" s="9">
        <v>252</v>
      </c>
      <c r="W1003" s="10">
        <f t="shared" si="408"/>
        <v>1.0484633000000001</v>
      </c>
      <c r="X1003" s="2">
        <f t="shared" si="409"/>
        <v>14396.10686247</v>
      </c>
      <c r="Y1003" s="2">
        <v>0</v>
      </c>
      <c r="Z1003" s="3">
        <f t="shared" si="420"/>
        <v>0</v>
      </c>
      <c r="AA1003" s="1" t="str">
        <f t="shared" si="421"/>
        <v>A+J=</v>
      </c>
      <c r="AB1003" s="7">
        <f t="shared" si="418"/>
        <v>41200</v>
      </c>
      <c r="AC1003" s="5"/>
      <c r="AD1003" s="1"/>
      <c r="AE1003" s="7"/>
      <c r="AF1003" s="1"/>
      <c r="AG1003" s="1"/>
      <c r="AH1003" s="1"/>
      <c r="AI1003" s="1"/>
      <c r="AJ1003" s="4"/>
      <c r="AK1003" s="1"/>
      <c r="AL1003" s="1"/>
      <c r="AM1003" s="1"/>
      <c r="AN1003" s="1"/>
      <c r="AO1003" s="1"/>
    </row>
    <row r="1004" spans="1:41" x14ac:dyDescent="0.2">
      <c r="A1004" s="118">
        <f t="shared" si="410"/>
        <v>41100</v>
      </c>
      <c r="B1004" s="2">
        <f t="shared" si="400"/>
        <v>311541.57712316001</v>
      </c>
      <c r="C1004" s="2">
        <f t="shared" si="411"/>
        <v>254747.97991262001</v>
      </c>
      <c r="D1004" s="50">
        <f t="shared" si="412"/>
        <v>3479.94</v>
      </c>
      <c r="E1004" s="3">
        <f>IF(K1004=1,VLOOKUP(A1003,[1]Plan1!$AQ$43:$AS$500,3),E1003)</f>
        <v>3482.72</v>
      </c>
      <c r="F1004" s="7">
        <f t="shared" si="413"/>
        <v>41081</v>
      </c>
      <c r="G1004" s="8">
        <f t="shared" si="401"/>
        <v>7.9886434823572827E-4</v>
      </c>
      <c r="H1004" s="7">
        <f t="shared" si="414"/>
        <v>41109</v>
      </c>
      <c r="I1004" s="7">
        <f t="shared" si="402"/>
        <v>41109</v>
      </c>
      <c r="J1004" s="1">
        <f t="shared" si="415"/>
        <v>21</v>
      </c>
      <c r="K1004" s="1">
        <f t="shared" si="403"/>
        <v>14</v>
      </c>
      <c r="L1004" s="2">
        <f t="shared" si="404"/>
        <v>1.0005325</v>
      </c>
      <c r="M1004" s="10">
        <f t="shared" si="423"/>
        <v>1.00359917</v>
      </c>
      <c r="N1004" s="10">
        <f t="shared" si="419"/>
        <v>1.1654848956845107</v>
      </c>
      <c r="O1004" s="2">
        <f t="shared" si="422"/>
        <v>1.16610551</v>
      </c>
      <c r="P1004" s="2">
        <f t="shared" si="405"/>
        <v>297063.02303747</v>
      </c>
      <c r="Q1004" s="9">
        <f t="shared" si="399"/>
        <v>0</v>
      </c>
      <c r="R1004" s="4">
        <f t="shared" si="406"/>
        <v>0</v>
      </c>
      <c r="S1004" s="59">
        <f t="shared" si="407"/>
        <v>0</v>
      </c>
      <c r="T1004" s="8">
        <f t="shared" si="416"/>
        <v>6.8500000000000005E-2</v>
      </c>
      <c r="U1004" s="9">
        <f t="shared" si="417"/>
        <v>181</v>
      </c>
      <c r="V1004" s="9">
        <v>252</v>
      </c>
      <c r="W1004" s="10">
        <f t="shared" si="408"/>
        <v>1.0487389979999999</v>
      </c>
      <c r="X1004" s="2">
        <f t="shared" si="409"/>
        <v>14478.554085690001</v>
      </c>
      <c r="Y1004" s="2">
        <v>0</v>
      </c>
      <c r="Z1004" s="3">
        <f t="shared" si="420"/>
        <v>0</v>
      </c>
      <c r="AA1004" s="1" t="str">
        <f t="shared" si="421"/>
        <v>A+J=</v>
      </c>
      <c r="AB1004" s="7">
        <f t="shared" si="418"/>
        <v>41200</v>
      </c>
      <c r="AC1004" s="5"/>
      <c r="AD1004" s="1"/>
      <c r="AE1004" s="7"/>
      <c r="AF1004" s="1"/>
      <c r="AG1004" s="1"/>
      <c r="AH1004" s="1"/>
      <c r="AI1004" s="1"/>
      <c r="AJ1004" s="4"/>
      <c r="AK1004" s="1"/>
      <c r="AL1004" s="1"/>
      <c r="AM1004" s="1"/>
      <c r="AN1004" s="1"/>
      <c r="AO1004" s="1"/>
    </row>
    <row r="1005" spans="1:41" x14ac:dyDescent="0.2">
      <c r="A1005" s="118">
        <f t="shared" si="410"/>
        <v>41101</v>
      </c>
      <c r="B1005" s="2">
        <f t="shared" si="400"/>
        <v>311635.35033543</v>
      </c>
      <c r="C1005" s="2">
        <f t="shared" si="411"/>
        <v>254747.97991262001</v>
      </c>
      <c r="D1005" s="50">
        <f t="shared" si="412"/>
        <v>3479.94</v>
      </c>
      <c r="E1005" s="3">
        <f>IF(K1005=1,VLOOKUP(A1004,[1]Plan1!$AQ$43:$AS$500,3),E1004)</f>
        <v>3482.72</v>
      </c>
      <c r="F1005" s="7">
        <f t="shared" si="413"/>
        <v>41081</v>
      </c>
      <c r="G1005" s="8">
        <f t="shared" si="401"/>
        <v>7.9886434823572827E-4</v>
      </c>
      <c r="H1005" s="7">
        <f t="shared" si="414"/>
        <v>41109</v>
      </c>
      <c r="I1005" s="7">
        <f t="shared" si="402"/>
        <v>41109</v>
      </c>
      <c r="J1005" s="1">
        <f t="shared" si="415"/>
        <v>21</v>
      </c>
      <c r="K1005" s="1">
        <f t="shared" si="403"/>
        <v>15</v>
      </c>
      <c r="L1005" s="2">
        <f t="shared" si="404"/>
        <v>1.0005705499999999</v>
      </c>
      <c r="M1005" s="10">
        <f t="shared" si="423"/>
        <v>1.00359917</v>
      </c>
      <c r="N1005" s="10">
        <f t="shared" si="419"/>
        <v>1.1654848956845107</v>
      </c>
      <c r="O1005" s="2">
        <f t="shared" si="422"/>
        <v>1.16614986</v>
      </c>
      <c r="P1005" s="2">
        <f t="shared" si="405"/>
        <v>297074.32111038</v>
      </c>
      <c r="Q1005" s="9">
        <f t="shared" si="399"/>
        <v>0</v>
      </c>
      <c r="R1005" s="4">
        <f t="shared" si="406"/>
        <v>0</v>
      </c>
      <c r="S1005" s="59">
        <f t="shared" si="407"/>
        <v>0</v>
      </c>
      <c r="T1005" s="8">
        <f t="shared" si="416"/>
        <v>6.8500000000000005E-2</v>
      </c>
      <c r="U1005" s="9">
        <f t="shared" si="417"/>
        <v>182</v>
      </c>
      <c r="V1005" s="9">
        <v>252</v>
      </c>
      <c r="W1005" s="10">
        <f t="shared" si="408"/>
        <v>1.049014769</v>
      </c>
      <c r="X1005" s="2">
        <f t="shared" si="409"/>
        <v>14561.029225050001</v>
      </c>
      <c r="Y1005" s="2">
        <v>0</v>
      </c>
      <c r="Z1005" s="3">
        <f t="shared" si="420"/>
        <v>0</v>
      </c>
      <c r="AA1005" s="1" t="str">
        <f t="shared" si="421"/>
        <v>A+J=</v>
      </c>
      <c r="AB1005" s="7">
        <f t="shared" si="418"/>
        <v>41200</v>
      </c>
      <c r="AC1005" s="5"/>
      <c r="AD1005" s="1"/>
      <c r="AE1005" s="7"/>
      <c r="AF1005" s="1"/>
      <c r="AG1005" s="1"/>
      <c r="AH1005" s="1"/>
      <c r="AI1005" s="1"/>
      <c r="AJ1005" s="4"/>
      <c r="AK1005" s="1"/>
      <c r="AL1005" s="1"/>
      <c r="AM1005" s="1"/>
      <c r="AN1005" s="1"/>
      <c r="AO1005" s="1"/>
    </row>
    <row r="1006" spans="1:41" x14ac:dyDescent="0.2">
      <c r="A1006" s="118">
        <f t="shared" si="410"/>
        <v>41102</v>
      </c>
      <c r="B1006" s="2">
        <f t="shared" si="400"/>
        <v>311729.14849618002</v>
      </c>
      <c r="C1006" s="2">
        <f t="shared" si="411"/>
        <v>254747.97991262001</v>
      </c>
      <c r="D1006" s="50">
        <f t="shared" si="412"/>
        <v>3479.94</v>
      </c>
      <c r="E1006" s="3">
        <f>IF(K1006=1,VLOOKUP(A1005,[1]Plan1!$AQ$43:$AS$500,3),E1005)</f>
        <v>3482.72</v>
      </c>
      <c r="F1006" s="7">
        <f t="shared" si="413"/>
        <v>41081</v>
      </c>
      <c r="G1006" s="8">
        <f t="shared" si="401"/>
        <v>7.9886434823572827E-4</v>
      </c>
      <c r="H1006" s="7">
        <f t="shared" si="414"/>
        <v>41109</v>
      </c>
      <c r="I1006" s="7">
        <f t="shared" si="402"/>
        <v>41109</v>
      </c>
      <c r="J1006" s="1">
        <f t="shared" si="415"/>
        <v>21</v>
      </c>
      <c r="K1006" s="1">
        <f t="shared" si="403"/>
        <v>16</v>
      </c>
      <c r="L1006" s="2">
        <f t="shared" si="404"/>
        <v>1.0006086000000001</v>
      </c>
      <c r="M1006" s="10">
        <f t="shared" si="423"/>
        <v>1.00359917</v>
      </c>
      <c r="N1006" s="10">
        <f t="shared" si="419"/>
        <v>1.1654848956845107</v>
      </c>
      <c r="O1006" s="2">
        <f t="shared" si="422"/>
        <v>1.1661942000000001</v>
      </c>
      <c r="P1006" s="2">
        <f t="shared" si="405"/>
        <v>297085.61663581</v>
      </c>
      <c r="Q1006" s="9">
        <f t="shared" si="399"/>
        <v>0</v>
      </c>
      <c r="R1006" s="4">
        <f t="shared" si="406"/>
        <v>0</v>
      </c>
      <c r="S1006" s="59">
        <f t="shared" si="407"/>
        <v>0</v>
      </c>
      <c r="T1006" s="8">
        <f t="shared" si="416"/>
        <v>6.8500000000000005E-2</v>
      </c>
      <c r="U1006" s="9">
        <f t="shared" si="417"/>
        <v>183</v>
      </c>
      <c r="V1006" s="9">
        <v>252</v>
      </c>
      <c r="W1006" s="10">
        <f t="shared" si="408"/>
        <v>1.0492906120000001</v>
      </c>
      <c r="X1006" s="2">
        <f t="shared" si="409"/>
        <v>14643.53186037</v>
      </c>
      <c r="Y1006" s="2">
        <v>0</v>
      </c>
      <c r="Z1006" s="3">
        <f t="shared" si="420"/>
        <v>0</v>
      </c>
      <c r="AA1006" s="1" t="str">
        <f t="shared" si="421"/>
        <v>A+J=</v>
      </c>
      <c r="AB1006" s="7">
        <f t="shared" si="418"/>
        <v>41200</v>
      </c>
      <c r="AC1006" s="5"/>
      <c r="AD1006" s="1"/>
      <c r="AE1006" s="7"/>
      <c r="AF1006" s="1"/>
      <c r="AG1006" s="1"/>
      <c r="AH1006" s="1"/>
      <c r="AI1006" s="1"/>
      <c r="AJ1006" s="4"/>
      <c r="AK1006" s="1"/>
      <c r="AL1006" s="1"/>
      <c r="AM1006" s="1"/>
      <c r="AN1006" s="1"/>
      <c r="AO1006" s="1"/>
    </row>
    <row r="1007" spans="1:41" x14ac:dyDescent="0.2">
      <c r="A1007" s="118">
        <f t="shared" si="410"/>
        <v>41103</v>
      </c>
      <c r="B1007" s="2">
        <f t="shared" si="400"/>
        <v>311822.97695324</v>
      </c>
      <c r="C1007" s="2">
        <f t="shared" si="411"/>
        <v>254747.97991262001</v>
      </c>
      <c r="D1007" s="50">
        <f t="shared" si="412"/>
        <v>3479.94</v>
      </c>
      <c r="E1007" s="3">
        <f>IF(K1007=1,VLOOKUP(A1006,[1]Plan1!$AQ$43:$AS$500,3),E1006)</f>
        <v>3482.72</v>
      </c>
      <c r="F1007" s="7">
        <f t="shared" si="413"/>
        <v>41081</v>
      </c>
      <c r="G1007" s="8">
        <f t="shared" si="401"/>
        <v>7.9886434823572827E-4</v>
      </c>
      <c r="H1007" s="7">
        <f t="shared" si="414"/>
        <v>41109</v>
      </c>
      <c r="I1007" s="7">
        <f t="shared" si="402"/>
        <v>41109</v>
      </c>
      <c r="J1007" s="1">
        <f t="shared" si="415"/>
        <v>21</v>
      </c>
      <c r="K1007" s="1">
        <f t="shared" si="403"/>
        <v>17</v>
      </c>
      <c r="L1007" s="2">
        <f t="shared" si="404"/>
        <v>1.00064665</v>
      </c>
      <c r="M1007" s="10">
        <f t="shared" si="423"/>
        <v>1.00359917</v>
      </c>
      <c r="N1007" s="10">
        <f t="shared" si="419"/>
        <v>1.1654848956845107</v>
      </c>
      <c r="O1007" s="2">
        <f t="shared" si="422"/>
        <v>1.1662385500000001</v>
      </c>
      <c r="P1007" s="2">
        <f t="shared" si="405"/>
        <v>297096.91470872</v>
      </c>
      <c r="Q1007" s="9">
        <f t="shared" si="399"/>
        <v>0</v>
      </c>
      <c r="R1007" s="4">
        <f t="shared" si="406"/>
        <v>0</v>
      </c>
      <c r="S1007" s="59">
        <f t="shared" si="407"/>
        <v>0</v>
      </c>
      <c r="T1007" s="8">
        <f t="shared" si="416"/>
        <v>6.8500000000000005E-2</v>
      </c>
      <c r="U1007" s="9">
        <f t="shared" si="417"/>
        <v>184</v>
      </c>
      <c r="V1007" s="9">
        <v>252</v>
      </c>
      <c r="W1007" s="10">
        <f t="shared" si="408"/>
        <v>1.0495665270000001</v>
      </c>
      <c r="X1007" s="2">
        <f t="shared" si="409"/>
        <v>14726.062244520001</v>
      </c>
      <c r="Y1007" s="2">
        <v>0</v>
      </c>
      <c r="Z1007" s="3">
        <f t="shared" si="420"/>
        <v>0</v>
      </c>
      <c r="AA1007" s="1" t="str">
        <f t="shared" si="421"/>
        <v>A+J=</v>
      </c>
      <c r="AB1007" s="7">
        <f t="shared" si="418"/>
        <v>41200</v>
      </c>
      <c r="AC1007" s="5"/>
      <c r="AD1007" s="1"/>
      <c r="AE1007" s="7"/>
      <c r="AF1007" s="1"/>
      <c r="AG1007" s="1"/>
      <c r="AH1007" s="1"/>
      <c r="AI1007" s="1"/>
      <c r="AJ1007" s="4"/>
      <c r="AK1007" s="1"/>
      <c r="AL1007" s="1"/>
      <c r="AM1007" s="1"/>
      <c r="AN1007" s="1"/>
      <c r="AO1007" s="1"/>
    </row>
    <row r="1008" spans="1:41" x14ac:dyDescent="0.2">
      <c r="A1008" s="118">
        <f t="shared" si="410"/>
        <v>41104</v>
      </c>
      <c r="B1008" s="2">
        <f t="shared" si="400"/>
        <v>311916.83333381999</v>
      </c>
      <c r="C1008" s="2">
        <f t="shared" si="411"/>
        <v>254747.97991262001</v>
      </c>
      <c r="D1008" s="50">
        <f t="shared" si="412"/>
        <v>3479.94</v>
      </c>
      <c r="E1008" s="3">
        <f>IF(K1008=1,VLOOKUP(A1007,[1]Plan1!$AQ$43:$AS$500,3),E1007)</f>
        <v>3482.72</v>
      </c>
      <c r="F1008" s="7">
        <f t="shared" si="413"/>
        <v>41081</v>
      </c>
      <c r="G1008" s="8">
        <f t="shared" si="401"/>
        <v>7.9886434823572827E-4</v>
      </c>
      <c r="H1008" s="7">
        <f t="shared" si="414"/>
        <v>41109</v>
      </c>
      <c r="I1008" s="7">
        <f t="shared" si="402"/>
        <v>41109</v>
      </c>
      <c r="J1008" s="1">
        <f t="shared" si="415"/>
        <v>21</v>
      </c>
      <c r="K1008" s="1">
        <f t="shared" si="403"/>
        <v>18</v>
      </c>
      <c r="L1008" s="2">
        <f t="shared" si="404"/>
        <v>1.0006847000000001</v>
      </c>
      <c r="M1008" s="10">
        <f t="shared" si="423"/>
        <v>1.00359917</v>
      </c>
      <c r="N1008" s="10">
        <f t="shared" si="419"/>
        <v>1.1654848956845107</v>
      </c>
      <c r="O1008" s="2">
        <f t="shared" si="422"/>
        <v>1.1662828999999999</v>
      </c>
      <c r="P1008" s="2">
        <f t="shared" si="405"/>
        <v>297108.21278162999</v>
      </c>
      <c r="Q1008" s="9">
        <f t="shared" si="399"/>
        <v>0</v>
      </c>
      <c r="R1008" s="4">
        <f t="shared" si="406"/>
        <v>0</v>
      </c>
      <c r="S1008" s="59">
        <f t="shared" si="407"/>
        <v>0</v>
      </c>
      <c r="T1008" s="8">
        <f t="shared" si="416"/>
        <v>6.8500000000000005E-2</v>
      </c>
      <c r="U1008" s="9">
        <f t="shared" si="417"/>
        <v>185</v>
      </c>
      <c r="V1008" s="9">
        <v>252</v>
      </c>
      <c r="W1008" s="10">
        <f t="shared" si="408"/>
        <v>1.0498425149999999</v>
      </c>
      <c r="X1008" s="2">
        <f t="shared" si="409"/>
        <v>14808.620552189999</v>
      </c>
      <c r="Y1008" s="2">
        <v>0</v>
      </c>
      <c r="Z1008" s="3">
        <f t="shared" si="420"/>
        <v>0</v>
      </c>
      <c r="AA1008" s="1" t="str">
        <f t="shared" si="421"/>
        <v>A+J=</v>
      </c>
      <c r="AB1008" s="7">
        <f t="shared" si="418"/>
        <v>41200</v>
      </c>
      <c r="AC1008" s="5"/>
      <c r="AD1008" s="1"/>
      <c r="AE1008" s="7"/>
      <c r="AF1008" s="1"/>
      <c r="AG1008" s="1"/>
      <c r="AH1008" s="1"/>
      <c r="AI1008" s="1"/>
      <c r="AJ1008" s="4"/>
      <c r="AK1008" s="1"/>
      <c r="AL1008" s="1"/>
      <c r="AM1008" s="1"/>
      <c r="AN1008" s="1"/>
      <c r="AO1008" s="1"/>
    </row>
    <row r="1009" spans="1:41" x14ac:dyDescent="0.2">
      <c r="A1009" s="118">
        <f t="shared" si="410"/>
        <v>41105</v>
      </c>
      <c r="B1009" s="2">
        <f t="shared" si="400"/>
        <v>311916.83333381999</v>
      </c>
      <c r="C1009" s="2">
        <f t="shared" si="411"/>
        <v>254747.97991262001</v>
      </c>
      <c r="D1009" s="50">
        <f t="shared" si="412"/>
        <v>3479.94</v>
      </c>
      <c r="E1009" s="3">
        <f>IF(K1009=1,VLOOKUP(A1008,[1]Plan1!$AQ$43:$AS$500,3),E1008)</f>
        <v>3482.72</v>
      </c>
      <c r="F1009" s="7">
        <f t="shared" si="413"/>
        <v>41081</v>
      </c>
      <c r="G1009" s="8">
        <f t="shared" si="401"/>
        <v>7.9886434823572827E-4</v>
      </c>
      <c r="H1009" s="7">
        <f t="shared" si="414"/>
        <v>41141</v>
      </c>
      <c r="I1009" s="7">
        <f t="shared" si="402"/>
        <v>41109</v>
      </c>
      <c r="J1009" s="1">
        <f t="shared" si="415"/>
        <v>21</v>
      </c>
      <c r="K1009" s="1">
        <f t="shared" si="403"/>
        <v>18</v>
      </c>
      <c r="L1009" s="2">
        <f t="shared" si="404"/>
        <v>1.0006847000000001</v>
      </c>
      <c r="M1009" s="10">
        <f t="shared" si="423"/>
        <v>1.00359917</v>
      </c>
      <c r="N1009" s="10">
        <f t="shared" si="419"/>
        <v>1.1654848956845107</v>
      </c>
      <c r="O1009" s="2">
        <f t="shared" si="422"/>
        <v>1.1662828999999999</v>
      </c>
      <c r="P1009" s="2">
        <f t="shared" si="405"/>
        <v>297108.21278162999</v>
      </c>
      <c r="Q1009" s="9">
        <f t="shared" si="399"/>
        <v>0</v>
      </c>
      <c r="R1009" s="4">
        <f t="shared" si="406"/>
        <v>0</v>
      </c>
      <c r="S1009" s="59">
        <f t="shared" si="407"/>
        <v>0</v>
      </c>
      <c r="T1009" s="8">
        <f t="shared" si="416"/>
        <v>6.8500000000000005E-2</v>
      </c>
      <c r="U1009" s="9">
        <f t="shared" si="417"/>
        <v>185</v>
      </c>
      <c r="V1009" s="9">
        <v>252</v>
      </c>
      <c r="W1009" s="10">
        <f t="shared" si="408"/>
        <v>1.0498425149999999</v>
      </c>
      <c r="X1009" s="2">
        <f t="shared" si="409"/>
        <v>14808.620552189999</v>
      </c>
      <c r="Y1009" s="2">
        <v>0</v>
      </c>
      <c r="Z1009" s="3">
        <f t="shared" si="420"/>
        <v>0</v>
      </c>
      <c r="AA1009" s="1" t="str">
        <f t="shared" si="421"/>
        <v>A+J=</v>
      </c>
      <c r="AB1009" s="7">
        <f t="shared" si="418"/>
        <v>41200</v>
      </c>
      <c r="AC1009" s="5"/>
      <c r="AD1009" s="1"/>
      <c r="AE1009" s="7"/>
      <c r="AF1009" s="1"/>
      <c r="AG1009" s="1"/>
      <c r="AH1009" s="1"/>
      <c r="AI1009" s="1"/>
      <c r="AJ1009" s="4"/>
      <c r="AK1009" s="1"/>
      <c r="AL1009" s="1"/>
      <c r="AM1009" s="1"/>
      <c r="AN1009" s="1"/>
      <c r="AO1009" s="1"/>
    </row>
    <row r="1010" spans="1:41" x14ac:dyDescent="0.2">
      <c r="A1010" s="118">
        <f t="shared" si="410"/>
        <v>41106</v>
      </c>
      <c r="B1010" s="2">
        <f t="shared" si="400"/>
        <v>311916.83333381999</v>
      </c>
      <c r="C1010" s="2">
        <f t="shared" si="411"/>
        <v>254747.97991262001</v>
      </c>
      <c r="D1010" s="50">
        <f t="shared" si="412"/>
        <v>3479.94</v>
      </c>
      <c r="E1010" s="3">
        <f>IF(K1010=1,VLOOKUP(A1009,[1]Plan1!$AQ$43:$AS$500,3),E1009)</f>
        <v>3482.72</v>
      </c>
      <c r="F1010" s="7">
        <f t="shared" si="413"/>
        <v>41081</v>
      </c>
      <c r="G1010" s="8">
        <f t="shared" si="401"/>
        <v>7.9886434823572827E-4</v>
      </c>
      <c r="H1010" s="7">
        <f t="shared" si="414"/>
        <v>41141</v>
      </c>
      <c r="I1010" s="7">
        <f t="shared" si="402"/>
        <v>41109</v>
      </c>
      <c r="J1010" s="1">
        <f t="shared" si="415"/>
        <v>21</v>
      </c>
      <c r="K1010" s="1">
        <f t="shared" si="403"/>
        <v>18</v>
      </c>
      <c r="L1010" s="2">
        <f t="shared" si="404"/>
        <v>1.0006847000000001</v>
      </c>
      <c r="M1010" s="10">
        <f t="shared" si="423"/>
        <v>1.00359917</v>
      </c>
      <c r="N1010" s="10">
        <f t="shared" si="419"/>
        <v>1.1654848956845107</v>
      </c>
      <c r="O1010" s="2">
        <f t="shared" si="422"/>
        <v>1.1662828999999999</v>
      </c>
      <c r="P1010" s="2">
        <f t="shared" si="405"/>
        <v>297108.21278162999</v>
      </c>
      <c r="Q1010" s="9">
        <f t="shared" si="399"/>
        <v>0</v>
      </c>
      <c r="R1010" s="4">
        <f t="shared" si="406"/>
        <v>0</v>
      </c>
      <c r="S1010" s="59">
        <f t="shared" si="407"/>
        <v>0</v>
      </c>
      <c r="T1010" s="8">
        <f t="shared" si="416"/>
        <v>6.8500000000000005E-2</v>
      </c>
      <c r="U1010" s="9">
        <f t="shared" si="417"/>
        <v>185</v>
      </c>
      <c r="V1010" s="9">
        <v>252</v>
      </c>
      <c r="W1010" s="10">
        <f t="shared" si="408"/>
        <v>1.0498425149999999</v>
      </c>
      <c r="X1010" s="2">
        <f t="shared" si="409"/>
        <v>14808.620552189999</v>
      </c>
      <c r="Y1010" s="2">
        <v>0</v>
      </c>
      <c r="Z1010" s="3">
        <f t="shared" si="420"/>
        <v>0</v>
      </c>
      <c r="AA1010" s="1" t="str">
        <f t="shared" si="421"/>
        <v>A+J=</v>
      </c>
      <c r="AB1010" s="7">
        <f t="shared" si="418"/>
        <v>41200</v>
      </c>
      <c r="AC1010" s="5"/>
      <c r="AD1010" s="1"/>
      <c r="AE1010" s="7"/>
      <c r="AF1010" s="1"/>
      <c r="AG1010" s="1"/>
      <c r="AH1010" s="1"/>
      <c r="AI1010" s="1"/>
      <c r="AJ1010" s="4"/>
      <c r="AK1010" s="1"/>
      <c r="AL1010" s="1"/>
      <c r="AM1010" s="1"/>
      <c r="AN1010" s="1"/>
      <c r="AO1010" s="1"/>
    </row>
    <row r="1011" spans="1:41" x14ac:dyDescent="0.2">
      <c r="A1011" s="118">
        <f t="shared" si="410"/>
        <v>41107</v>
      </c>
      <c r="B1011" s="2">
        <f t="shared" si="400"/>
        <v>312010.71496522997</v>
      </c>
      <c r="C1011" s="2">
        <f t="shared" si="411"/>
        <v>254747.97991262001</v>
      </c>
      <c r="D1011" s="50">
        <f t="shared" si="412"/>
        <v>3479.94</v>
      </c>
      <c r="E1011" s="3">
        <f>IF(K1011=1,VLOOKUP(A1010,[1]Plan1!$AQ$43:$AS$500,3),E1010)</f>
        <v>3482.72</v>
      </c>
      <c r="F1011" s="7">
        <f t="shared" si="413"/>
        <v>41081</v>
      </c>
      <c r="G1011" s="8">
        <f t="shared" si="401"/>
        <v>7.9886434823572827E-4</v>
      </c>
      <c r="H1011" s="7">
        <f t="shared" si="414"/>
        <v>41141</v>
      </c>
      <c r="I1011" s="7">
        <f t="shared" si="402"/>
        <v>41109</v>
      </c>
      <c r="J1011" s="1">
        <f t="shared" si="415"/>
        <v>21</v>
      </c>
      <c r="K1011" s="1">
        <f t="shared" si="403"/>
        <v>19</v>
      </c>
      <c r="L1011" s="2">
        <f t="shared" si="404"/>
        <v>1.00072275</v>
      </c>
      <c r="M1011" s="10">
        <f t="shared" si="423"/>
        <v>1.00359917</v>
      </c>
      <c r="N1011" s="10">
        <f t="shared" si="419"/>
        <v>1.1654848956845107</v>
      </c>
      <c r="O1011" s="2">
        <f t="shared" si="422"/>
        <v>1.16632724</v>
      </c>
      <c r="P1011" s="2">
        <f t="shared" si="405"/>
        <v>297119.50830705999</v>
      </c>
      <c r="Q1011" s="9">
        <f t="shared" si="399"/>
        <v>0</v>
      </c>
      <c r="R1011" s="4">
        <f t="shared" si="406"/>
        <v>0</v>
      </c>
      <c r="S1011" s="59">
        <f t="shared" si="407"/>
        <v>0</v>
      </c>
      <c r="T1011" s="8">
        <f t="shared" si="416"/>
        <v>6.8500000000000005E-2</v>
      </c>
      <c r="U1011" s="9">
        <f t="shared" si="417"/>
        <v>186</v>
      </c>
      <c r="V1011" s="9">
        <v>252</v>
      </c>
      <c r="W1011" s="10">
        <f t="shared" si="408"/>
        <v>1.050118576</v>
      </c>
      <c r="X1011" s="2">
        <f t="shared" si="409"/>
        <v>14891.20665817</v>
      </c>
      <c r="Y1011" s="2">
        <v>0</v>
      </c>
      <c r="Z1011" s="3">
        <f t="shared" si="420"/>
        <v>0</v>
      </c>
      <c r="AA1011" s="1" t="str">
        <f t="shared" si="421"/>
        <v>A+J=</v>
      </c>
      <c r="AB1011" s="7">
        <f t="shared" si="418"/>
        <v>41200</v>
      </c>
      <c r="AC1011" s="5"/>
      <c r="AD1011" s="1"/>
      <c r="AE1011" s="7"/>
      <c r="AF1011" s="1"/>
      <c r="AG1011" s="1"/>
      <c r="AH1011" s="1"/>
      <c r="AI1011" s="1"/>
      <c r="AJ1011" s="4"/>
      <c r="AK1011" s="1"/>
      <c r="AL1011" s="1"/>
      <c r="AM1011" s="1"/>
      <c r="AN1011" s="1"/>
      <c r="AO1011" s="1"/>
    </row>
    <row r="1012" spans="1:41" x14ac:dyDescent="0.2">
      <c r="A1012" s="118">
        <f t="shared" si="410"/>
        <v>41108</v>
      </c>
      <c r="B1012" s="2">
        <f t="shared" si="400"/>
        <v>312104.62690242002</v>
      </c>
      <c r="C1012" s="2">
        <f t="shared" si="411"/>
        <v>254747.97991262001</v>
      </c>
      <c r="D1012" s="50">
        <f t="shared" si="412"/>
        <v>3479.94</v>
      </c>
      <c r="E1012" s="3">
        <f>IF(K1012=1,VLOOKUP(A1011,[1]Plan1!$AQ$43:$AS$500,3),E1011)</f>
        <v>3482.72</v>
      </c>
      <c r="F1012" s="7">
        <f t="shared" si="413"/>
        <v>41081</v>
      </c>
      <c r="G1012" s="8">
        <f t="shared" si="401"/>
        <v>7.9886434823572827E-4</v>
      </c>
      <c r="H1012" s="7">
        <f t="shared" si="414"/>
        <v>41141</v>
      </c>
      <c r="I1012" s="7">
        <f t="shared" si="402"/>
        <v>41109</v>
      </c>
      <c r="J1012" s="1">
        <f t="shared" si="415"/>
        <v>21</v>
      </c>
      <c r="K1012" s="1">
        <f t="shared" si="403"/>
        <v>20</v>
      </c>
      <c r="L1012" s="2">
        <f t="shared" si="404"/>
        <v>1.0007607999999999</v>
      </c>
      <c r="M1012" s="10">
        <f t="shared" si="423"/>
        <v>1.00359917</v>
      </c>
      <c r="N1012" s="10">
        <f t="shared" si="419"/>
        <v>1.1654848956845107</v>
      </c>
      <c r="O1012" s="2">
        <f t="shared" si="422"/>
        <v>1.16637159</v>
      </c>
      <c r="P1012" s="2">
        <f t="shared" si="405"/>
        <v>297130.80637996999</v>
      </c>
      <c r="Q1012" s="9">
        <f t="shared" si="399"/>
        <v>0</v>
      </c>
      <c r="R1012" s="4">
        <f t="shared" si="406"/>
        <v>0</v>
      </c>
      <c r="S1012" s="59">
        <f t="shared" si="407"/>
        <v>0</v>
      </c>
      <c r="T1012" s="8">
        <f t="shared" si="416"/>
        <v>6.8500000000000005E-2</v>
      </c>
      <c r="U1012" s="9">
        <f t="shared" si="417"/>
        <v>187</v>
      </c>
      <c r="V1012" s="9">
        <v>252</v>
      </c>
      <c r="W1012" s="10">
        <f t="shared" si="408"/>
        <v>1.0503947090000001</v>
      </c>
      <c r="X1012" s="2">
        <f t="shared" si="409"/>
        <v>14973.82052245</v>
      </c>
      <c r="Y1012" s="2">
        <v>0</v>
      </c>
      <c r="Z1012" s="3">
        <f t="shared" si="420"/>
        <v>0</v>
      </c>
      <c r="AA1012" s="1" t="str">
        <f t="shared" si="421"/>
        <v>A+J=</v>
      </c>
      <c r="AB1012" s="7">
        <f t="shared" si="418"/>
        <v>41200</v>
      </c>
      <c r="AC1012" s="5"/>
      <c r="AD1012" s="1"/>
      <c r="AE1012" s="7"/>
      <c r="AF1012" s="1"/>
      <c r="AG1012" s="1"/>
      <c r="AH1012" s="1"/>
      <c r="AI1012" s="1"/>
      <c r="AJ1012" s="4"/>
      <c r="AK1012" s="1"/>
      <c r="AL1012" s="1"/>
      <c r="AM1012" s="1"/>
      <c r="AN1012" s="1"/>
      <c r="AO1012" s="1"/>
    </row>
    <row r="1013" spans="1:41" x14ac:dyDescent="0.2">
      <c r="A1013" s="118">
        <f t="shared" si="410"/>
        <v>41109</v>
      </c>
      <c r="B1013" s="2">
        <f t="shared" si="400"/>
        <v>312198.56944708998</v>
      </c>
      <c r="C1013" s="2">
        <f t="shared" si="411"/>
        <v>254747.97991262001</v>
      </c>
      <c r="D1013" s="50">
        <f t="shared" si="412"/>
        <v>3479.94</v>
      </c>
      <c r="E1013" s="3">
        <f>IF(K1013=1,VLOOKUP(A1012,[1]Plan1!$AQ$43:$AS$500,3),E1012)</f>
        <v>3482.72</v>
      </c>
      <c r="F1013" s="7">
        <f t="shared" si="413"/>
        <v>41081</v>
      </c>
      <c r="G1013" s="8">
        <f t="shared" si="401"/>
        <v>7.9886434823572827E-4</v>
      </c>
      <c r="H1013" s="7">
        <f t="shared" si="414"/>
        <v>41141</v>
      </c>
      <c r="I1013" s="7">
        <f t="shared" si="402"/>
        <v>41109</v>
      </c>
      <c r="J1013" s="1">
        <f t="shared" si="415"/>
        <v>21</v>
      </c>
      <c r="K1013" s="1">
        <f t="shared" si="403"/>
        <v>21</v>
      </c>
      <c r="L1013" s="2">
        <f t="shared" si="404"/>
        <v>1.00079886</v>
      </c>
      <c r="M1013" s="10">
        <f t="shared" si="423"/>
        <v>1.00359917</v>
      </c>
      <c r="N1013" s="10">
        <f t="shared" si="419"/>
        <v>1.1654848956845107</v>
      </c>
      <c r="O1013" s="2">
        <f t="shared" si="422"/>
        <v>1.16641595</v>
      </c>
      <c r="P1013" s="2">
        <f t="shared" si="405"/>
        <v>297142.10700035997</v>
      </c>
      <c r="Q1013" s="9">
        <f t="shared" si="399"/>
        <v>0</v>
      </c>
      <c r="R1013" s="4">
        <f t="shared" si="406"/>
        <v>0</v>
      </c>
      <c r="S1013" s="59">
        <f t="shared" si="407"/>
        <v>0</v>
      </c>
      <c r="T1013" s="8">
        <f t="shared" si="416"/>
        <v>6.8500000000000005E-2</v>
      </c>
      <c r="U1013" s="9">
        <f t="shared" si="417"/>
        <v>188</v>
      </c>
      <c r="V1013" s="9">
        <v>252</v>
      </c>
      <c r="W1013" s="10">
        <f t="shared" si="408"/>
        <v>1.050670915</v>
      </c>
      <c r="X1013" s="2">
        <f t="shared" si="409"/>
        <v>15056.46244673</v>
      </c>
      <c r="Y1013" s="2">
        <v>0</v>
      </c>
      <c r="Z1013" s="3">
        <f t="shared" si="420"/>
        <v>0</v>
      </c>
      <c r="AA1013" s="1" t="str">
        <f t="shared" si="421"/>
        <v>A+J=</v>
      </c>
      <c r="AB1013" s="7">
        <f t="shared" si="418"/>
        <v>41200</v>
      </c>
      <c r="AC1013" s="5"/>
      <c r="AD1013" s="1"/>
      <c r="AE1013" s="7"/>
      <c r="AF1013" s="1"/>
      <c r="AG1013" s="1"/>
      <c r="AH1013" s="1"/>
      <c r="AI1013" s="1"/>
      <c r="AJ1013" s="4"/>
      <c r="AK1013" s="1"/>
      <c r="AL1013" s="1"/>
      <c r="AM1013" s="1"/>
      <c r="AN1013" s="1"/>
      <c r="AO1013" s="1"/>
    </row>
    <row r="1014" spans="1:41" x14ac:dyDescent="0.2">
      <c r="A1014" s="118">
        <f t="shared" si="410"/>
        <v>41110</v>
      </c>
      <c r="B1014" s="2">
        <f t="shared" si="400"/>
        <v>312341.59280787996</v>
      </c>
      <c r="C1014" s="2">
        <f t="shared" si="411"/>
        <v>254747.97991262001</v>
      </c>
      <c r="D1014" s="50">
        <f t="shared" si="412"/>
        <v>3482.72</v>
      </c>
      <c r="E1014" s="3">
        <f>IF(K1014=1,VLOOKUP(A1013,[1]Plan1!$AQ$43:$AS$500,3),E1013)</f>
        <v>3497.7</v>
      </c>
      <c r="F1014" s="7">
        <f t="shared" si="413"/>
        <v>41110</v>
      </c>
      <c r="G1014" s="8">
        <f t="shared" si="401"/>
        <v>4.3012358156842012E-3</v>
      </c>
      <c r="H1014" s="7">
        <f t="shared" si="414"/>
        <v>41141</v>
      </c>
      <c r="I1014" s="7">
        <f t="shared" si="402"/>
        <v>41141</v>
      </c>
      <c r="J1014" s="1">
        <f t="shared" si="415"/>
        <v>22</v>
      </c>
      <c r="K1014" s="1">
        <f t="shared" si="403"/>
        <v>1</v>
      </c>
      <c r="L1014" s="2">
        <f t="shared" si="404"/>
        <v>1.0001951099999999</v>
      </c>
      <c r="M1014" s="10">
        <f t="shared" si="423"/>
        <v>1.00079886</v>
      </c>
      <c r="N1014" s="10">
        <f t="shared" si="419"/>
        <v>1.1664159549482773</v>
      </c>
      <c r="O1014" s="2">
        <f t="shared" si="422"/>
        <v>1.16664353</v>
      </c>
      <c r="P1014" s="2">
        <f t="shared" si="405"/>
        <v>297200.08254561998</v>
      </c>
      <c r="Q1014" s="9">
        <f t="shared" si="399"/>
        <v>0</v>
      </c>
      <c r="R1014" s="4">
        <f t="shared" si="406"/>
        <v>0</v>
      </c>
      <c r="S1014" s="59">
        <f t="shared" si="407"/>
        <v>0</v>
      </c>
      <c r="T1014" s="8">
        <f t="shared" si="416"/>
        <v>6.8500000000000005E-2</v>
      </c>
      <c r="U1014" s="9">
        <f t="shared" si="417"/>
        <v>189</v>
      </c>
      <c r="V1014" s="9">
        <v>252</v>
      </c>
      <c r="W1014" s="10">
        <f t="shared" si="408"/>
        <v>1.0509471939999999</v>
      </c>
      <c r="X1014" s="2">
        <f t="shared" si="409"/>
        <v>15141.510262260001</v>
      </c>
      <c r="Y1014" s="2">
        <v>0</v>
      </c>
      <c r="Z1014" s="3">
        <f t="shared" si="420"/>
        <v>0</v>
      </c>
      <c r="AA1014" s="1" t="str">
        <f t="shared" si="421"/>
        <v>A+J=</v>
      </c>
      <c r="AB1014" s="7">
        <f t="shared" si="418"/>
        <v>41200</v>
      </c>
      <c r="AC1014" s="5"/>
      <c r="AD1014" s="1"/>
      <c r="AE1014" s="7"/>
      <c r="AF1014" s="1"/>
      <c r="AG1014" s="1"/>
      <c r="AH1014" s="1"/>
      <c r="AI1014" s="1"/>
      <c r="AJ1014" s="4"/>
      <c r="AK1014" s="1"/>
      <c r="AL1014" s="1"/>
      <c r="AM1014" s="1"/>
      <c r="AN1014" s="1"/>
      <c r="AO1014" s="1"/>
    </row>
    <row r="1015" spans="1:41" x14ac:dyDescent="0.2">
      <c r="A1015" s="118">
        <f t="shared" si="410"/>
        <v>41111</v>
      </c>
      <c r="B1015" s="2">
        <f t="shared" si="400"/>
        <v>312484.67764002999</v>
      </c>
      <c r="C1015" s="2">
        <f t="shared" si="411"/>
        <v>254747.97991262001</v>
      </c>
      <c r="D1015" s="50">
        <f t="shared" si="412"/>
        <v>3482.72</v>
      </c>
      <c r="E1015" s="3">
        <f>IF(K1015=1,VLOOKUP(A1014,[1]Plan1!$AQ$43:$AS$500,3),E1014)</f>
        <v>3497.7</v>
      </c>
      <c r="F1015" s="7">
        <f t="shared" si="413"/>
        <v>41110</v>
      </c>
      <c r="G1015" s="8">
        <f t="shared" si="401"/>
        <v>4.3012358156842012E-3</v>
      </c>
      <c r="H1015" s="7">
        <f t="shared" si="414"/>
        <v>41141</v>
      </c>
      <c r="I1015" s="7">
        <f t="shared" si="402"/>
        <v>41141</v>
      </c>
      <c r="J1015" s="1">
        <f t="shared" si="415"/>
        <v>22</v>
      </c>
      <c r="K1015" s="1">
        <f t="shared" si="403"/>
        <v>2</v>
      </c>
      <c r="L1015" s="2">
        <f t="shared" si="404"/>
        <v>1.0003902499999999</v>
      </c>
      <c r="M1015" s="10">
        <f t="shared" si="423"/>
        <v>1.00079886</v>
      </c>
      <c r="N1015" s="10">
        <f t="shared" si="419"/>
        <v>1.1664159549482773</v>
      </c>
      <c r="O1015" s="2">
        <f t="shared" si="422"/>
        <v>1.16687114</v>
      </c>
      <c r="P1015" s="2">
        <f t="shared" si="405"/>
        <v>297258.06573332998</v>
      </c>
      <c r="Q1015" s="9">
        <f t="shared" si="399"/>
        <v>0</v>
      </c>
      <c r="R1015" s="4">
        <f t="shared" si="406"/>
        <v>0</v>
      </c>
      <c r="S1015" s="59">
        <f t="shared" si="407"/>
        <v>0</v>
      </c>
      <c r="T1015" s="8">
        <f t="shared" si="416"/>
        <v>6.8500000000000005E-2</v>
      </c>
      <c r="U1015" s="9">
        <f t="shared" si="417"/>
        <v>190</v>
      </c>
      <c r="V1015" s="9">
        <v>252</v>
      </c>
      <c r="W1015" s="10">
        <f t="shared" si="408"/>
        <v>1.051223545</v>
      </c>
      <c r="X1015" s="2">
        <f t="shared" si="409"/>
        <v>15226.6119067</v>
      </c>
      <c r="Y1015" s="2">
        <v>0</v>
      </c>
      <c r="Z1015" s="3">
        <f t="shared" si="420"/>
        <v>0</v>
      </c>
      <c r="AA1015" s="1" t="str">
        <f t="shared" si="421"/>
        <v>A+J=</v>
      </c>
      <c r="AB1015" s="7">
        <f t="shared" si="418"/>
        <v>41200</v>
      </c>
      <c r="AC1015" s="5"/>
      <c r="AD1015" s="1"/>
      <c r="AE1015" s="7"/>
      <c r="AF1015" s="1"/>
      <c r="AG1015" s="1"/>
      <c r="AH1015" s="1"/>
      <c r="AI1015" s="1"/>
      <c r="AJ1015" s="4"/>
      <c r="AK1015" s="1"/>
      <c r="AL1015" s="1"/>
      <c r="AM1015" s="1"/>
      <c r="AN1015" s="1"/>
      <c r="AO1015" s="1"/>
    </row>
    <row r="1016" spans="1:41" x14ac:dyDescent="0.2">
      <c r="A1016" s="118">
        <f t="shared" si="410"/>
        <v>41112</v>
      </c>
      <c r="B1016" s="2">
        <f t="shared" si="400"/>
        <v>312484.67764002999</v>
      </c>
      <c r="C1016" s="2">
        <f t="shared" si="411"/>
        <v>254747.97991262001</v>
      </c>
      <c r="D1016" s="50">
        <f t="shared" si="412"/>
        <v>3482.72</v>
      </c>
      <c r="E1016" s="3">
        <f>IF(K1016=1,VLOOKUP(A1015,[1]Plan1!$AQ$43:$AS$500,3),E1015)</f>
        <v>3497.7</v>
      </c>
      <c r="F1016" s="7">
        <f t="shared" si="413"/>
        <v>41110</v>
      </c>
      <c r="G1016" s="8">
        <f t="shared" si="401"/>
        <v>4.3012358156842012E-3</v>
      </c>
      <c r="H1016" s="7">
        <f t="shared" si="414"/>
        <v>41141</v>
      </c>
      <c r="I1016" s="7">
        <f t="shared" si="402"/>
        <v>41141</v>
      </c>
      <c r="J1016" s="1">
        <f t="shared" si="415"/>
        <v>22</v>
      </c>
      <c r="K1016" s="1">
        <f t="shared" si="403"/>
        <v>2</v>
      </c>
      <c r="L1016" s="2">
        <f t="shared" si="404"/>
        <v>1.0003902499999999</v>
      </c>
      <c r="M1016" s="10">
        <f t="shared" si="423"/>
        <v>1.00079886</v>
      </c>
      <c r="N1016" s="10">
        <f t="shared" si="419"/>
        <v>1.1664159549482773</v>
      </c>
      <c r="O1016" s="2">
        <f t="shared" si="422"/>
        <v>1.16687114</v>
      </c>
      <c r="P1016" s="2">
        <f t="shared" si="405"/>
        <v>297258.06573332998</v>
      </c>
      <c r="Q1016" s="9">
        <f t="shared" si="399"/>
        <v>0</v>
      </c>
      <c r="R1016" s="4">
        <f t="shared" si="406"/>
        <v>0</v>
      </c>
      <c r="S1016" s="59">
        <f t="shared" si="407"/>
        <v>0</v>
      </c>
      <c r="T1016" s="8">
        <f t="shared" si="416"/>
        <v>6.8500000000000005E-2</v>
      </c>
      <c r="U1016" s="9">
        <f t="shared" si="417"/>
        <v>190</v>
      </c>
      <c r="V1016" s="9">
        <v>252</v>
      </c>
      <c r="W1016" s="10">
        <f t="shared" si="408"/>
        <v>1.051223545</v>
      </c>
      <c r="X1016" s="2">
        <f t="shared" si="409"/>
        <v>15226.6119067</v>
      </c>
      <c r="Y1016" s="2">
        <v>0</v>
      </c>
      <c r="Z1016" s="3">
        <f t="shared" si="420"/>
        <v>0</v>
      </c>
      <c r="AA1016" s="1" t="str">
        <f t="shared" si="421"/>
        <v>A+J=</v>
      </c>
      <c r="AB1016" s="7">
        <f t="shared" si="418"/>
        <v>41200</v>
      </c>
      <c r="AC1016" s="5"/>
      <c r="AD1016" s="1"/>
      <c r="AE1016" s="7"/>
      <c r="AF1016" s="1"/>
      <c r="AG1016" s="1"/>
      <c r="AH1016" s="1"/>
      <c r="AI1016" s="1"/>
      <c r="AJ1016" s="4"/>
      <c r="AK1016" s="1"/>
      <c r="AL1016" s="1"/>
      <c r="AM1016" s="1"/>
      <c r="AN1016" s="1"/>
      <c r="AO1016" s="1"/>
    </row>
    <row r="1017" spans="1:41" x14ac:dyDescent="0.2">
      <c r="A1017" s="118">
        <f t="shared" si="410"/>
        <v>41113</v>
      </c>
      <c r="B1017" s="2">
        <f t="shared" si="400"/>
        <v>312484.67764002999</v>
      </c>
      <c r="C1017" s="2">
        <f t="shared" si="411"/>
        <v>254747.97991262001</v>
      </c>
      <c r="D1017" s="50">
        <f t="shared" si="412"/>
        <v>3482.72</v>
      </c>
      <c r="E1017" s="3">
        <f>IF(K1017=1,VLOOKUP(A1016,[1]Plan1!$AQ$43:$AS$500,3),E1016)</f>
        <v>3497.7</v>
      </c>
      <c r="F1017" s="7">
        <f t="shared" si="413"/>
        <v>41110</v>
      </c>
      <c r="G1017" s="8">
        <f t="shared" si="401"/>
        <v>4.3012358156842012E-3</v>
      </c>
      <c r="H1017" s="7">
        <f t="shared" si="414"/>
        <v>41141</v>
      </c>
      <c r="I1017" s="7">
        <f t="shared" si="402"/>
        <v>41141</v>
      </c>
      <c r="J1017" s="1">
        <f t="shared" si="415"/>
        <v>22</v>
      </c>
      <c r="K1017" s="1">
        <f t="shared" si="403"/>
        <v>2</v>
      </c>
      <c r="L1017" s="2">
        <f t="shared" si="404"/>
        <v>1.0003902499999999</v>
      </c>
      <c r="M1017" s="10">
        <f t="shared" si="423"/>
        <v>1.00079886</v>
      </c>
      <c r="N1017" s="10">
        <f t="shared" si="419"/>
        <v>1.1664159549482773</v>
      </c>
      <c r="O1017" s="2">
        <f t="shared" si="422"/>
        <v>1.16687114</v>
      </c>
      <c r="P1017" s="2">
        <f t="shared" si="405"/>
        <v>297258.06573332998</v>
      </c>
      <c r="Q1017" s="9">
        <f t="shared" si="399"/>
        <v>0</v>
      </c>
      <c r="R1017" s="4">
        <f t="shared" si="406"/>
        <v>0</v>
      </c>
      <c r="S1017" s="59">
        <f t="shared" si="407"/>
        <v>0</v>
      </c>
      <c r="T1017" s="8">
        <f t="shared" si="416"/>
        <v>6.8500000000000005E-2</v>
      </c>
      <c r="U1017" s="9">
        <f t="shared" si="417"/>
        <v>190</v>
      </c>
      <c r="V1017" s="9">
        <v>252</v>
      </c>
      <c r="W1017" s="10">
        <f t="shared" si="408"/>
        <v>1.051223545</v>
      </c>
      <c r="X1017" s="2">
        <f t="shared" si="409"/>
        <v>15226.6119067</v>
      </c>
      <c r="Y1017" s="2">
        <v>0</v>
      </c>
      <c r="Z1017" s="3">
        <f t="shared" si="420"/>
        <v>0</v>
      </c>
      <c r="AA1017" s="1" t="str">
        <f t="shared" si="421"/>
        <v>A+J=</v>
      </c>
      <c r="AB1017" s="7">
        <f t="shared" si="418"/>
        <v>41200</v>
      </c>
      <c r="AC1017" s="5"/>
      <c r="AD1017" s="1"/>
      <c r="AE1017" s="7"/>
      <c r="AF1017" s="1"/>
      <c r="AG1017" s="1"/>
      <c r="AH1017" s="1"/>
      <c r="AI1017" s="1"/>
      <c r="AJ1017" s="4"/>
      <c r="AK1017" s="1"/>
      <c r="AL1017" s="1"/>
      <c r="AM1017" s="1"/>
      <c r="AN1017" s="1"/>
      <c r="AO1017" s="1"/>
    </row>
    <row r="1018" spans="1:41" x14ac:dyDescent="0.2">
      <c r="A1018" s="118">
        <f t="shared" si="410"/>
        <v>41114</v>
      </c>
      <c r="B1018" s="2">
        <f t="shared" si="400"/>
        <v>312627.8349744</v>
      </c>
      <c r="C1018" s="2">
        <f t="shared" si="411"/>
        <v>254747.97991262001</v>
      </c>
      <c r="D1018" s="50">
        <f t="shared" si="412"/>
        <v>3482.72</v>
      </c>
      <c r="E1018" s="3">
        <f>IF(K1018=1,VLOOKUP(A1017,[1]Plan1!$AQ$43:$AS$500,3),E1017)</f>
        <v>3497.7</v>
      </c>
      <c r="F1018" s="7">
        <f t="shared" si="413"/>
        <v>41110</v>
      </c>
      <c r="G1018" s="8">
        <f t="shared" si="401"/>
        <v>4.3012358156842012E-3</v>
      </c>
      <c r="H1018" s="7">
        <f t="shared" si="414"/>
        <v>41141</v>
      </c>
      <c r="I1018" s="7">
        <f t="shared" si="402"/>
        <v>41141</v>
      </c>
      <c r="J1018" s="1">
        <f t="shared" si="415"/>
        <v>22</v>
      </c>
      <c r="K1018" s="1">
        <f t="shared" si="403"/>
        <v>3</v>
      </c>
      <c r="L1018" s="2">
        <f t="shared" si="404"/>
        <v>1.00058544</v>
      </c>
      <c r="M1018" s="10">
        <f t="shared" si="423"/>
        <v>1.00079886</v>
      </c>
      <c r="N1018" s="10">
        <f t="shared" si="419"/>
        <v>1.1664159549482773</v>
      </c>
      <c r="O1018" s="2">
        <f t="shared" si="422"/>
        <v>1.1670988200000001</v>
      </c>
      <c r="P1018" s="2">
        <f t="shared" si="405"/>
        <v>297316.06675340002</v>
      </c>
      <c r="Q1018" s="9">
        <f t="shared" si="399"/>
        <v>0</v>
      </c>
      <c r="R1018" s="4">
        <f t="shared" si="406"/>
        <v>0</v>
      </c>
      <c r="S1018" s="59">
        <f t="shared" si="407"/>
        <v>0</v>
      </c>
      <c r="T1018" s="8">
        <f t="shared" si="416"/>
        <v>6.8500000000000005E-2</v>
      </c>
      <c r="U1018" s="9">
        <f t="shared" si="417"/>
        <v>191</v>
      </c>
      <c r="V1018" s="9">
        <v>252</v>
      </c>
      <c r="W1018" s="10">
        <f t="shared" si="408"/>
        <v>1.051499969</v>
      </c>
      <c r="X1018" s="2">
        <f t="shared" si="409"/>
        <v>15311.768221</v>
      </c>
      <c r="Y1018" s="2">
        <v>0</v>
      </c>
      <c r="Z1018" s="3">
        <f t="shared" si="420"/>
        <v>0</v>
      </c>
      <c r="AA1018" s="1" t="str">
        <f t="shared" si="421"/>
        <v>A+J=</v>
      </c>
      <c r="AB1018" s="7">
        <f t="shared" si="418"/>
        <v>41200</v>
      </c>
      <c r="AC1018" s="5"/>
      <c r="AD1018" s="1"/>
      <c r="AE1018" s="7"/>
      <c r="AF1018" s="1"/>
      <c r="AG1018" s="1"/>
      <c r="AH1018" s="1"/>
      <c r="AI1018" s="1"/>
      <c r="AJ1018" s="4"/>
      <c r="AK1018" s="1"/>
      <c r="AL1018" s="1"/>
      <c r="AM1018" s="1"/>
      <c r="AN1018" s="1"/>
      <c r="AO1018" s="1"/>
    </row>
    <row r="1019" spans="1:41" x14ac:dyDescent="0.2">
      <c r="A1019" s="118">
        <f t="shared" si="410"/>
        <v>41115</v>
      </c>
      <c r="B1019" s="2">
        <f t="shared" si="400"/>
        <v>312771.05650295003</v>
      </c>
      <c r="C1019" s="2">
        <f t="shared" si="411"/>
        <v>254747.97991262001</v>
      </c>
      <c r="D1019" s="50">
        <f t="shared" si="412"/>
        <v>3482.72</v>
      </c>
      <c r="E1019" s="3">
        <f>IF(K1019=1,VLOOKUP(A1018,[1]Plan1!$AQ$43:$AS$500,3),E1018)</f>
        <v>3497.7</v>
      </c>
      <c r="F1019" s="7">
        <f t="shared" si="413"/>
        <v>41110</v>
      </c>
      <c r="G1019" s="8">
        <f t="shared" si="401"/>
        <v>4.3012358156842012E-3</v>
      </c>
      <c r="H1019" s="7">
        <f t="shared" si="414"/>
        <v>41141</v>
      </c>
      <c r="I1019" s="7">
        <f t="shared" si="402"/>
        <v>41141</v>
      </c>
      <c r="J1019" s="1">
        <f t="shared" si="415"/>
        <v>22</v>
      </c>
      <c r="K1019" s="1">
        <f t="shared" si="403"/>
        <v>4</v>
      </c>
      <c r="L1019" s="2">
        <f t="shared" si="404"/>
        <v>1.0007806699999999</v>
      </c>
      <c r="M1019" s="10">
        <f t="shared" si="423"/>
        <v>1.00079886</v>
      </c>
      <c r="N1019" s="10">
        <f t="shared" si="419"/>
        <v>1.1664159549482773</v>
      </c>
      <c r="O1019" s="2">
        <f t="shared" si="422"/>
        <v>1.1673265399999999</v>
      </c>
      <c r="P1019" s="2">
        <f t="shared" si="405"/>
        <v>297374.07796338003</v>
      </c>
      <c r="Q1019" s="9">
        <f t="shared" si="399"/>
        <v>0</v>
      </c>
      <c r="R1019" s="4">
        <f t="shared" si="406"/>
        <v>0</v>
      </c>
      <c r="S1019" s="59">
        <f t="shared" si="407"/>
        <v>0</v>
      </c>
      <c r="T1019" s="8">
        <f t="shared" si="416"/>
        <v>6.8500000000000005E-2</v>
      </c>
      <c r="U1019" s="9">
        <f t="shared" si="417"/>
        <v>192</v>
      </c>
      <c r="V1019" s="9">
        <v>252</v>
      </c>
      <c r="W1019" s="10">
        <f t="shared" si="408"/>
        <v>1.0517764650000001</v>
      </c>
      <c r="X1019" s="2">
        <f t="shared" si="409"/>
        <v>15396.97853957</v>
      </c>
      <c r="Y1019" s="2">
        <v>0</v>
      </c>
      <c r="Z1019" s="3">
        <f t="shared" si="420"/>
        <v>0</v>
      </c>
      <c r="AA1019" s="1" t="str">
        <f t="shared" si="421"/>
        <v>A+J=</v>
      </c>
      <c r="AB1019" s="7">
        <f t="shared" si="418"/>
        <v>41200</v>
      </c>
      <c r="AC1019" s="5"/>
      <c r="AD1019" s="1"/>
      <c r="AE1019" s="7"/>
      <c r="AF1019" s="1"/>
      <c r="AG1019" s="1"/>
      <c r="AH1019" s="1"/>
      <c r="AI1019" s="1"/>
      <c r="AJ1019" s="4"/>
      <c r="AK1019" s="1"/>
      <c r="AL1019" s="1"/>
      <c r="AM1019" s="1"/>
      <c r="AN1019" s="1"/>
      <c r="AO1019" s="1"/>
    </row>
    <row r="1020" spans="1:41" x14ac:dyDescent="0.2">
      <c r="A1020" s="118">
        <f t="shared" si="410"/>
        <v>41116</v>
      </c>
      <c r="B1020" s="2">
        <f t="shared" si="400"/>
        <v>312914.34016148001</v>
      </c>
      <c r="C1020" s="2">
        <f t="shared" si="411"/>
        <v>254747.97991262001</v>
      </c>
      <c r="D1020" s="50">
        <f t="shared" si="412"/>
        <v>3482.72</v>
      </c>
      <c r="E1020" s="3">
        <f>IF(K1020=1,VLOOKUP(A1019,[1]Plan1!$AQ$43:$AS$500,3),E1019)</f>
        <v>3497.7</v>
      </c>
      <c r="F1020" s="7">
        <f t="shared" si="413"/>
        <v>41110</v>
      </c>
      <c r="G1020" s="8">
        <f t="shared" si="401"/>
        <v>4.3012358156842012E-3</v>
      </c>
      <c r="H1020" s="7">
        <f t="shared" si="414"/>
        <v>41141</v>
      </c>
      <c r="I1020" s="7">
        <f t="shared" si="402"/>
        <v>41141</v>
      </c>
      <c r="J1020" s="1">
        <f t="shared" si="415"/>
        <v>22</v>
      </c>
      <c r="K1020" s="1">
        <f t="shared" si="403"/>
        <v>5</v>
      </c>
      <c r="L1020" s="2">
        <f t="shared" si="404"/>
        <v>1.0009759300000001</v>
      </c>
      <c r="M1020" s="10">
        <f t="shared" si="423"/>
        <v>1.00079886</v>
      </c>
      <c r="N1020" s="10">
        <f t="shared" si="419"/>
        <v>1.1664159549482773</v>
      </c>
      <c r="O1020" s="2">
        <f t="shared" si="422"/>
        <v>1.16755429</v>
      </c>
      <c r="P1020" s="2">
        <f t="shared" si="405"/>
        <v>297432.09681581001</v>
      </c>
      <c r="Q1020" s="9">
        <f t="shared" si="399"/>
        <v>0</v>
      </c>
      <c r="R1020" s="4">
        <f t="shared" si="406"/>
        <v>0</v>
      </c>
      <c r="S1020" s="59">
        <f t="shared" si="407"/>
        <v>0</v>
      </c>
      <c r="T1020" s="8">
        <f t="shared" si="416"/>
        <v>6.8500000000000005E-2</v>
      </c>
      <c r="U1020" s="9">
        <f t="shared" si="417"/>
        <v>193</v>
      </c>
      <c r="V1020" s="9">
        <v>252</v>
      </c>
      <c r="W1020" s="10">
        <f t="shared" si="408"/>
        <v>1.0520530349999999</v>
      </c>
      <c r="X1020" s="2">
        <f t="shared" si="409"/>
        <v>15482.24334567</v>
      </c>
      <c r="Y1020" s="2">
        <v>0</v>
      </c>
      <c r="Z1020" s="3">
        <f t="shared" si="420"/>
        <v>0</v>
      </c>
      <c r="AA1020" s="1" t="str">
        <f t="shared" si="421"/>
        <v>A+J=</v>
      </c>
      <c r="AB1020" s="7">
        <f t="shared" si="418"/>
        <v>41200</v>
      </c>
      <c r="AC1020" s="5"/>
      <c r="AD1020" s="1"/>
      <c r="AE1020" s="7"/>
      <c r="AF1020" s="1"/>
      <c r="AG1020" s="1"/>
      <c r="AH1020" s="1"/>
      <c r="AI1020" s="1"/>
      <c r="AJ1020" s="4"/>
      <c r="AK1020" s="1"/>
      <c r="AL1020" s="1"/>
      <c r="AM1020" s="1"/>
      <c r="AN1020" s="1"/>
      <c r="AO1020" s="1"/>
    </row>
    <row r="1021" spans="1:41" x14ac:dyDescent="0.2">
      <c r="A1021" s="118">
        <f t="shared" si="410"/>
        <v>41117</v>
      </c>
      <c r="B1021" s="2">
        <f t="shared" si="400"/>
        <v>313057.69043829001</v>
      </c>
      <c r="C1021" s="2">
        <f t="shared" si="411"/>
        <v>254747.97991262001</v>
      </c>
      <c r="D1021" s="50">
        <f t="shared" si="412"/>
        <v>3482.72</v>
      </c>
      <c r="E1021" s="3">
        <f>IF(K1021=1,VLOOKUP(A1020,[1]Plan1!$AQ$43:$AS$500,3),E1020)</f>
        <v>3497.7</v>
      </c>
      <c r="F1021" s="7">
        <f t="shared" si="413"/>
        <v>41110</v>
      </c>
      <c r="G1021" s="8">
        <f t="shared" si="401"/>
        <v>4.3012358156842012E-3</v>
      </c>
      <c r="H1021" s="7">
        <f t="shared" si="414"/>
        <v>41141</v>
      </c>
      <c r="I1021" s="7">
        <f t="shared" si="402"/>
        <v>41141</v>
      </c>
      <c r="J1021" s="1">
        <f t="shared" si="415"/>
        <v>22</v>
      </c>
      <c r="K1021" s="1">
        <f t="shared" si="403"/>
        <v>6</v>
      </c>
      <c r="L1021" s="2">
        <f t="shared" si="404"/>
        <v>1.00117123</v>
      </c>
      <c r="M1021" s="10">
        <f t="shared" si="423"/>
        <v>1.00079886</v>
      </c>
      <c r="N1021" s="10">
        <f t="shared" si="419"/>
        <v>1.1664159549482773</v>
      </c>
      <c r="O1021" s="2">
        <f t="shared" si="422"/>
        <v>1.16778209</v>
      </c>
      <c r="P1021" s="2">
        <f t="shared" si="405"/>
        <v>297490.12840563001</v>
      </c>
      <c r="Q1021" s="9">
        <f t="shared" si="399"/>
        <v>0</v>
      </c>
      <c r="R1021" s="4">
        <f t="shared" si="406"/>
        <v>0</v>
      </c>
      <c r="S1021" s="59">
        <f t="shared" si="407"/>
        <v>0</v>
      </c>
      <c r="T1021" s="8">
        <f t="shared" si="416"/>
        <v>6.8500000000000005E-2</v>
      </c>
      <c r="U1021" s="9">
        <f t="shared" si="417"/>
        <v>194</v>
      </c>
      <c r="V1021" s="9">
        <v>252</v>
      </c>
      <c r="W1021" s="10">
        <f t="shared" si="408"/>
        <v>1.052329676</v>
      </c>
      <c r="X1021" s="2">
        <f t="shared" si="409"/>
        <v>15567.56203266</v>
      </c>
      <c r="Y1021" s="2">
        <v>0</v>
      </c>
      <c r="Z1021" s="3">
        <f t="shared" si="420"/>
        <v>0</v>
      </c>
      <c r="AA1021" s="1" t="str">
        <f t="shared" si="421"/>
        <v>A+J=</v>
      </c>
      <c r="AB1021" s="7">
        <f t="shared" si="418"/>
        <v>41200</v>
      </c>
      <c r="AC1021" s="5"/>
      <c r="AD1021" s="1"/>
      <c r="AE1021" s="7"/>
      <c r="AF1021" s="1"/>
      <c r="AG1021" s="1"/>
      <c r="AH1021" s="1"/>
      <c r="AI1021" s="1"/>
      <c r="AJ1021" s="4"/>
      <c r="AK1021" s="1"/>
      <c r="AL1021" s="1"/>
      <c r="AM1021" s="1"/>
      <c r="AN1021" s="1"/>
      <c r="AO1021" s="1"/>
    </row>
    <row r="1022" spans="1:41" x14ac:dyDescent="0.2">
      <c r="A1022" s="118">
        <f t="shared" si="410"/>
        <v>41118</v>
      </c>
      <c r="B1022" s="2">
        <f t="shared" si="400"/>
        <v>313201.10824898002</v>
      </c>
      <c r="C1022" s="2">
        <f t="shared" si="411"/>
        <v>254747.97991262001</v>
      </c>
      <c r="D1022" s="50">
        <f t="shared" si="412"/>
        <v>3482.72</v>
      </c>
      <c r="E1022" s="3">
        <f>IF(K1022=1,VLOOKUP(A1021,[1]Plan1!$AQ$43:$AS$500,3),E1021)</f>
        <v>3497.7</v>
      </c>
      <c r="F1022" s="7">
        <f t="shared" si="413"/>
        <v>41110</v>
      </c>
      <c r="G1022" s="8">
        <f t="shared" si="401"/>
        <v>4.3012358156842012E-3</v>
      </c>
      <c r="H1022" s="7">
        <f t="shared" si="414"/>
        <v>41141</v>
      </c>
      <c r="I1022" s="7">
        <f t="shared" si="402"/>
        <v>41141</v>
      </c>
      <c r="J1022" s="1">
        <f t="shared" si="415"/>
        <v>22</v>
      </c>
      <c r="K1022" s="1">
        <f t="shared" si="403"/>
        <v>7</v>
      </c>
      <c r="L1022" s="2">
        <f t="shared" si="404"/>
        <v>1.0013665700000001</v>
      </c>
      <c r="M1022" s="10">
        <f t="shared" si="423"/>
        <v>1.00079886</v>
      </c>
      <c r="N1022" s="10">
        <f t="shared" si="419"/>
        <v>1.1664159549482773</v>
      </c>
      <c r="O1022" s="2">
        <f t="shared" si="422"/>
        <v>1.1680099399999999</v>
      </c>
      <c r="P1022" s="2">
        <f t="shared" si="405"/>
        <v>297548.17273286002</v>
      </c>
      <c r="Q1022" s="9">
        <f t="shared" si="399"/>
        <v>0</v>
      </c>
      <c r="R1022" s="4">
        <f t="shared" si="406"/>
        <v>0</v>
      </c>
      <c r="S1022" s="59">
        <f t="shared" si="407"/>
        <v>0</v>
      </c>
      <c r="T1022" s="8">
        <f t="shared" si="416"/>
        <v>6.8500000000000005E-2</v>
      </c>
      <c r="U1022" s="9">
        <f t="shared" si="417"/>
        <v>195</v>
      </c>
      <c r="V1022" s="9">
        <v>252</v>
      </c>
      <c r="W1022" s="10">
        <f t="shared" si="408"/>
        <v>1.0526063910000001</v>
      </c>
      <c r="X1022" s="2">
        <f t="shared" si="409"/>
        <v>15652.93551612</v>
      </c>
      <c r="Y1022" s="2">
        <v>0</v>
      </c>
      <c r="Z1022" s="3">
        <f t="shared" si="420"/>
        <v>0</v>
      </c>
      <c r="AA1022" s="1" t="str">
        <f t="shared" si="421"/>
        <v>A+J=</v>
      </c>
      <c r="AB1022" s="7">
        <f t="shared" si="418"/>
        <v>41200</v>
      </c>
      <c r="AC1022" s="5"/>
      <c r="AD1022" s="1"/>
      <c r="AE1022" s="7"/>
      <c r="AF1022" s="1"/>
      <c r="AG1022" s="1"/>
      <c r="AH1022" s="1"/>
      <c r="AI1022" s="1"/>
      <c r="AJ1022" s="4"/>
      <c r="AK1022" s="1"/>
      <c r="AL1022" s="1"/>
      <c r="AM1022" s="1"/>
      <c r="AN1022" s="1"/>
      <c r="AO1022" s="1"/>
    </row>
    <row r="1023" spans="1:41" x14ac:dyDescent="0.2">
      <c r="A1023" s="118">
        <f t="shared" si="410"/>
        <v>41119</v>
      </c>
      <c r="B1023" s="2">
        <f t="shared" si="400"/>
        <v>313201.10824898002</v>
      </c>
      <c r="C1023" s="2">
        <f t="shared" si="411"/>
        <v>254747.97991262001</v>
      </c>
      <c r="D1023" s="50">
        <f t="shared" si="412"/>
        <v>3482.72</v>
      </c>
      <c r="E1023" s="3">
        <f>IF(K1023=1,VLOOKUP(A1022,[1]Plan1!$AQ$43:$AS$500,3),E1022)</f>
        <v>3497.7</v>
      </c>
      <c r="F1023" s="7">
        <f t="shared" si="413"/>
        <v>41110</v>
      </c>
      <c r="G1023" s="8">
        <f t="shared" si="401"/>
        <v>4.3012358156842012E-3</v>
      </c>
      <c r="H1023" s="7">
        <f t="shared" si="414"/>
        <v>41141</v>
      </c>
      <c r="I1023" s="7">
        <f t="shared" si="402"/>
        <v>41141</v>
      </c>
      <c r="J1023" s="1">
        <f t="shared" si="415"/>
        <v>22</v>
      </c>
      <c r="K1023" s="1">
        <f t="shared" si="403"/>
        <v>7</v>
      </c>
      <c r="L1023" s="2">
        <f t="shared" si="404"/>
        <v>1.0013665700000001</v>
      </c>
      <c r="M1023" s="10">
        <f t="shared" si="423"/>
        <v>1.00079886</v>
      </c>
      <c r="N1023" s="10">
        <f t="shared" si="419"/>
        <v>1.1664159549482773</v>
      </c>
      <c r="O1023" s="2">
        <f t="shared" si="422"/>
        <v>1.1680099399999999</v>
      </c>
      <c r="P1023" s="2">
        <f t="shared" si="405"/>
        <v>297548.17273286002</v>
      </c>
      <c r="Q1023" s="9">
        <f t="shared" si="399"/>
        <v>0</v>
      </c>
      <c r="R1023" s="4">
        <f t="shared" si="406"/>
        <v>0</v>
      </c>
      <c r="S1023" s="59">
        <f t="shared" si="407"/>
        <v>0</v>
      </c>
      <c r="T1023" s="8">
        <f t="shared" si="416"/>
        <v>6.8500000000000005E-2</v>
      </c>
      <c r="U1023" s="9">
        <f t="shared" si="417"/>
        <v>195</v>
      </c>
      <c r="V1023" s="9">
        <v>252</v>
      </c>
      <c r="W1023" s="10">
        <f t="shared" si="408"/>
        <v>1.0526063910000001</v>
      </c>
      <c r="X1023" s="2">
        <f t="shared" si="409"/>
        <v>15652.93551612</v>
      </c>
      <c r="Y1023" s="2">
        <v>0</v>
      </c>
      <c r="Z1023" s="3">
        <f t="shared" si="420"/>
        <v>0</v>
      </c>
      <c r="AA1023" s="1" t="str">
        <f t="shared" si="421"/>
        <v>A+J=</v>
      </c>
      <c r="AB1023" s="7">
        <f t="shared" si="418"/>
        <v>41200</v>
      </c>
      <c r="AC1023" s="5"/>
      <c r="AD1023" s="1"/>
      <c r="AE1023" s="7"/>
      <c r="AF1023" s="1"/>
      <c r="AG1023" s="1"/>
      <c r="AH1023" s="1"/>
      <c r="AI1023" s="1"/>
      <c r="AJ1023" s="4"/>
      <c r="AK1023" s="1"/>
      <c r="AL1023" s="1"/>
      <c r="AM1023" s="1"/>
      <c r="AN1023" s="1"/>
      <c r="AO1023" s="1"/>
    </row>
    <row r="1024" spans="1:41" x14ac:dyDescent="0.2">
      <c r="A1024" s="118">
        <f t="shared" si="410"/>
        <v>41120</v>
      </c>
      <c r="B1024" s="2">
        <f t="shared" si="400"/>
        <v>313201.10824898002</v>
      </c>
      <c r="C1024" s="2">
        <f t="shared" si="411"/>
        <v>254747.97991262001</v>
      </c>
      <c r="D1024" s="50">
        <f t="shared" si="412"/>
        <v>3482.72</v>
      </c>
      <c r="E1024" s="3">
        <f>IF(K1024=1,VLOOKUP(A1023,[1]Plan1!$AQ$43:$AS$500,3),E1023)</f>
        <v>3497.7</v>
      </c>
      <c r="F1024" s="7">
        <f t="shared" si="413"/>
        <v>41110</v>
      </c>
      <c r="G1024" s="8">
        <f t="shared" si="401"/>
        <v>4.3012358156842012E-3</v>
      </c>
      <c r="H1024" s="7">
        <f t="shared" si="414"/>
        <v>41141</v>
      </c>
      <c r="I1024" s="7">
        <f t="shared" si="402"/>
        <v>41141</v>
      </c>
      <c r="J1024" s="1">
        <f t="shared" si="415"/>
        <v>22</v>
      </c>
      <c r="K1024" s="1">
        <f t="shared" si="403"/>
        <v>7</v>
      </c>
      <c r="L1024" s="2">
        <f t="shared" si="404"/>
        <v>1.0013665700000001</v>
      </c>
      <c r="M1024" s="10">
        <f t="shared" si="423"/>
        <v>1.00079886</v>
      </c>
      <c r="N1024" s="10">
        <f t="shared" si="419"/>
        <v>1.1664159549482773</v>
      </c>
      <c r="O1024" s="2">
        <f t="shared" si="422"/>
        <v>1.1680099399999999</v>
      </c>
      <c r="P1024" s="2">
        <f t="shared" si="405"/>
        <v>297548.17273286002</v>
      </c>
      <c r="Q1024" s="9">
        <f t="shared" si="399"/>
        <v>0</v>
      </c>
      <c r="R1024" s="4">
        <f t="shared" si="406"/>
        <v>0</v>
      </c>
      <c r="S1024" s="59">
        <f t="shared" si="407"/>
        <v>0</v>
      </c>
      <c r="T1024" s="8">
        <f t="shared" si="416"/>
        <v>6.8500000000000005E-2</v>
      </c>
      <c r="U1024" s="9">
        <f t="shared" si="417"/>
        <v>195</v>
      </c>
      <c r="V1024" s="9">
        <v>252</v>
      </c>
      <c r="W1024" s="10">
        <f t="shared" si="408"/>
        <v>1.0526063910000001</v>
      </c>
      <c r="X1024" s="2">
        <f t="shared" si="409"/>
        <v>15652.93551612</v>
      </c>
      <c r="Y1024" s="2">
        <v>0</v>
      </c>
      <c r="Z1024" s="3">
        <f t="shared" si="420"/>
        <v>0</v>
      </c>
      <c r="AA1024" s="1" t="str">
        <f t="shared" si="421"/>
        <v>A+J=</v>
      </c>
      <c r="AB1024" s="7">
        <f t="shared" si="418"/>
        <v>41200</v>
      </c>
      <c r="AC1024" s="5"/>
      <c r="AD1024" s="1"/>
      <c r="AE1024" s="7"/>
      <c r="AF1024" s="1"/>
      <c r="AG1024" s="1"/>
      <c r="AH1024" s="1"/>
      <c r="AI1024" s="1"/>
      <c r="AJ1024" s="4"/>
      <c r="AK1024" s="1"/>
      <c r="AL1024" s="1"/>
      <c r="AM1024" s="1"/>
      <c r="AN1024" s="1"/>
      <c r="AO1024" s="1"/>
    </row>
    <row r="1025" spans="1:41" x14ac:dyDescent="0.2">
      <c r="A1025" s="118">
        <f t="shared" si="410"/>
        <v>41121</v>
      </c>
      <c r="B1025" s="2">
        <f t="shared" si="400"/>
        <v>313344.59063717001</v>
      </c>
      <c r="C1025" s="2">
        <f t="shared" si="411"/>
        <v>254747.97991262001</v>
      </c>
      <c r="D1025" s="50">
        <f t="shared" si="412"/>
        <v>3482.72</v>
      </c>
      <c r="E1025" s="3">
        <f>IF(K1025=1,VLOOKUP(A1024,[1]Plan1!$AQ$43:$AS$500,3),E1024)</f>
        <v>3497.7</v>
      </c>
      <c r="F1025" s="7">
        <f t="shared" si="413"/>
        <v>41110</v>
      </c>
      <c r="G1025" s="8">
        <f t="shared" si="401"/>
        <v>4.3012358156842012E-3</v>
      </c>
      <c r="H1025" s="7">
        <f t="shared" si="414"/>
        <v>41141</v>
      </c>
      <c r="I1025" s="7">
        <f t="shared" si="402"/>
        <v>41141</v>
      </c>
      <c r="J1025" s="1">
        <f t="shared" si="415"/>
        <v>22</v>
      </c>
      <c r="K1025" s="1">
        <f t="shared" si="403"/>
        <v>8</v>
      </c>
      <c r="L1025" s="2">
        <f t="shared" si="404"/>
        <v>1.0015619499999999</v>
      </c>
      <c r="M1025" s="10">
        <f t="shared" si="423"/>
        <v>1.00079886</v>
      </c>
      <c r="N1025" s="10">
        <f t="shared" si="419"/>
        <v>1.1664159549482773</v>
      </c>
      <c r="O1025" s="2">
        <f t="shared" si="422"/>
        <v>1.16823783</v>
      </c>
      <c r="P1025" s="2">
        <f t="shared" si="405"/>
        <v>297606.22725</v>
      </c>
      <c r="Q1025" s="9">
        <f t="shared" si="399"/>
        <v>0</v>
      </c>
      <c r="R1025" s="4">
        <f t="shared" si="406"/>
        <v>0</v>
      </c>
      <c r="S1025" s="59">
        <f t="shared" si="407"/>
        <v>0</v>
      </c>
      <c r="T1025" s="8">
        <f t="shared" si="416"/>
        <v>6.8500000000000005E-2</v>
      </c>
      <c r="U1025" s="9">
        <f t="shared" si="417"/>
        <v>196</v>
      </c>
      <c r="V1025" s="9">
        <v>252</v>
      </c>
      <c r="W1025" s="10">
        <f t="shared" si="408"/>
        <v>1.0528831789999999</v>
      </c>
      <c r="X1025" s="2">
        <f t="shared" si="409"/>
        <v>15738.36338717</v>
      </c>
      <c r="Y1025" s="2">
        <v>0</v>
      </c>
      <c r="Z1025" s="3">
        <f t="shared" si="420"/>
        <v>0</v>
      </c>
      <c r="AA1025" s="1" t="str">
        <f t="shared" si="421"/>
        <v>A+J=</v>
      </c>
      <c r="AB1025" s="7">
        <f t="shared" si="418"/>
        <v>41200</v>
      </c>
      <c r="AC1025" s="5"/>
      <c r="AD1025" s="1"/>
      <c r="AE1025" s="7"/>
      <c r="AF1025" s="1"/>
      <c r="AG1025" s="1"/>
      <c r="AH1025" s="1"/>
      <c r="AI1025" s="1"/>
      <c r="AJ1025" s="4"/>
      <c r="AK1025" s="1"/>
      <c r="AL1025" s="1"/>
      <c r="AM1025" s="1"/>
      <c r="AN1025" s="1"/>
      <c r="AO1025" s="1"/>
    </row>
    <row r="1026" spans="1:41" x14ac:dyDescent="0.2">
      <c r="A1026" s="118">
        <f t="shared" si="410"/>
        <v>41122</v>
      </c>
      <c r="B1026" s="2">
        <f t="shared" si="400"/>
        <v>313488.13732639997</v>
      </c>
      <c r="C1026" s="2">
        <f t="shared" si="411"/>
        <v>254747.97991262001</v>
      </c>
      <c r="D1026" s="50">
        <f t="shared" si="412"/>
        <v>3482.72</v>
      </c>
      <c r="E1026" s="3">
        <f>IF(K1026=1,VLOOKUP(A1025,[1]Plan1!$AQ$43:$AS$500,3),E1025)</f>
        <v>3497.7</v>
      </c>
      <c r="F1026" s="7">
        <f t="shared" si="413"/>
        <v>41110</v>
      </c>
      <c r="G1026" s="8">
        <f t="shared" si="401"/>
        <v>4.3012358156842012E-3</v>
      </c>
      <c r="H1026" s="7">
        <f t="shared" si="414"/>
        <v>41141</v>
      </c>
      <c r="I1026" s="7">
        <f t="shared" si="402"/>
        <v>41141</v>
      </c>
      <c r="J1026" s="1">
        <f t="shared" si="415"/>
        <v>22</v>
      </c>
      <c r="K1026" s="1">
        <f t="shared" si="403"/>
        <v>9</v>
      </c>
      <c r="L1026" s="2">
        <f t="shared" si="404"/>
        <v>1.00175736</v>
      </c>
      <c r="M1026" s="10">
        <f t="shared" si="423"/>
        <v>1.00079886</v>
      </c>
      <c r="N1026" s="10">
        <f t="shared" si="419"/>
        <v>1.1664159549482773</v>
      </c>
      <c r="O1026" s="2">
        <f t="shared" si="422"/>
        <v>1.1684657599999999</v>
      </c>
      <c r="P1026" s="2">
        <f t="shared" si="405"/>
        <v>297664.29195705999</v>
      </c>
      <c r="Q1026" s="9">
        <f t="shared" si="399"/>
        <v>0</v>
      </c>
      <c r="R1026" s="4">
        <f t="shared" si="406"/>
        <v>0</v>
      </c>
      <c r="S1026" s="59">
        <f t="shared" si="407"/>
        <v>0</v>
      </c>
      <c r="T1026" s="8">
        <f t="shared" si="416"/>
        <v>6.8500000000000005E-2</v>
      </c>
      <c r="U1026" s="9">
        <f t="shared" si="417"/>
        <v>197</v>
      </c>
      <c r="V1026" s="9">
        <v>252</v>
      </c>
      <c r="W1026" s="10">
        <f t="shared" si="408"/>
        <v>1.053160039</v>
      </c>
      <c r="X1026" s="2">
        <f t="shared" si="409"/>
        <v>15823.845369340001</v>
      </c>
      <c r="Y1026" s="2">
        <v>0</v>
      </c>
      <c r="Z1026" s="3">
        <f t="shared" si="420"/>
        <v>0</v>
      </c>
      <c r="AA1026" s="1" t="str">
        <f t="shared" si="421"/>
        <v>A+J=</v>
      </c>
      <c r="AB1026" s="7">
        <f t="shared" si="418"/>
        <v>41200</v>
      </c>
      <c r="AC1026" s="5"/>
      <c r="AD1026" s="1"/>
      <c r="AE1026" s="7"/>
      <c r="AF1026" s="1"/>
      <c r="AG1026" s="1"/>
      <c r="AH1026" s="1"/>
      <c r="AI1026" s="1"/>
      <c r="AJ1026" s="4"/>
      <c r="AK1026" s="1"/>
      <c r="AL1026" s="1"/>
      <c r="AM1026" s="1"/>
      <c r="AN1026" s="1"/>
      <c r="AO1026" s="1"/>
    </row>
    <row r="1027" spans="1:41" x14ac:dyDescent="0.2">
      <c r="A1027" s="118">
        <f t="shared" si="410"/>
        <v>41123</v>
      </c>
      <c r="B1027" s="2">
        <f t="shared" si="400"/>
        <v>313631.75131899997</v>
      </c>
      <c r="C1027" s="2">
        <f t="shared" si="411"/>
        <v>254747.97991262001</v>
      </c>
      <c r="D1027" s="50">
        <f t="shared" si="412"/>
        <v>3482.72</v>
      </c>
      <c r="E1027" s="3">
        <f>IF(K1027=1,VLOOKUP(A1026,[1]Plan1!$AQ$43:$AS$500,3),E1026)</f>
        <v>3497.7</v>
      </c>
      <c r="F1027" s="7">
        <f t="shared" si="413"/>
        <v>41110</v>
      </c>
      <c r="G1027" s="8">
        <f t="shared" si="401"/>
        <v>4.3012358156842012E-3</v>
      </c>
      <c r="H1027" s="7">
        <f t="shared" si="414"/>
        <v>41141</v>
      </c>
      <c r="I1027" s="7">
        <f t="shared" si="402"/>
        <v>41141</v>
      </c>
      <c r="J1027" s="1">
        <f t="shared" si="415"/>
        <v>22</v>
      </c>
      <c r="K1027" s="1">
        <f t="shared" si="403"/>
        <v>10</v>
      </c>
      <c r="L1027" s="2">
        <f t="shared" si="404"/>
        <v>1.0019528099999999</v>
      </c>
      <c r="M1027" s="10">
        <f t="shared" si="423"/>
        <v>1.00079886</v>
      </c>
      <c r="N1027" s="10">
        <f t="shared" si="419"/>
        <v>1.1664159549482773</v>
      </c>
      <c r="O1027" s="2">
        <f t="shared" si="422"/>
        <v>1.1686937399999999</v>
      </c>
      <c r="P1027" s="2">
        <f t="shared" si="405"/>
        <v>297722.36940152</v>
      </c>
      <c r="Q1027" s="9">
        <f t="shared" si="399"/>
        <v>0</v>
      </c>
      <c r="R1027" s="4">
        <f t="shared" si="406"/>
        <v>0</v>
      </c>
      <c r="S1027" s="59">
        <f t="shared" si="407"/>
        <v>0</v>
      </c>
      <c r="T1027" s="8">
        <f t="shared" si="416"/>
        <v>6.8500000000000005E-2</v>
      </c>
      <c r="U1027" s="9">
        <f t="shared" si="417"/>
        <v>198</v>
      </c>
      <c r="V1027" s="9">
        <v>252</v>
      </c>
      <c r="W1027" s="10">
        <f t="shared" si="408"/>
        <v>1.0534369720000001</v>
      </c>
      <c r="X1027" s="2">
        <f t="shared" si="409"/>
        <v>15909.381917479999</v>
      </c>
      <c r="Y1027" s="2">
        <v>0</v>
      </c>
      <c r="Z1027" s="3">
        <f t="shared" si="420"/>
        <v>0</v>
      </c>
      <c r="AA1027" s="1" t="str">
        <f t="shared" si="421"/>
        <v>A+J=</v>
      </c>
      <c r="AB1027" s="7">
        <f t="shared" si="418"/>
        <v>41200</v>
      </c>
      <c r="AC1027" s="5"/>
      <c r="AD1027" s="1"/>
      <c r="AE1027" s="7"/>
      <c r="AF1027" s="1"/>
      <c r="AG1027" s="1"/>
      <c r="AH1027" s="1"/>
      <c r="AI1027" s="1"/>
      <c r="AJ1027" s="4"/>
      <c r="AK1027" s="1"/>
      <c r="AL1027" s="1"/>
      <c r="AM1027" s="1"/>
      <c r="AN1027" s="1"/>
      <c r="AO1027" s="1"/>
    </row>
    <row r="1028" spans="1:41" x14ac:dyDescent="0.2">
      <c r="A1028" s="118">
        <f t="shared" si="410"/>
        <v>41124</v>
      </c>
      <c r="B1028" s="2">
        <f t="shared" si="400"/>
        <v>313775.43263827002</v>
      </c>
      <c r="C1028" s="2">
        <f t="shared" si="411"/>
        <v>254747.97991262001</v>
      </c>
      <c r="D1028" s="50">
        <f t="shared" si="412"/>
        <v>3482.72</v>
      </c>
      <c r="E1028" s="3">
        <f>IF(K1028=1,VLOOKUP(A1027,[1]Plan1!$AQ$43:$AS$500,3),E1027)</f>
        <v>3497.7</v>
      </c>
      <c r="F1028" s="7">
        <f t="shared" si="413"/>
        <v>41110</v>
      </c>
      <c r="G1028" s="8">
        <f t="shared" si="401"/>
        <v>4.3012358156842012E-3</v>
      </c>
      <c r="H1028" s="7">
        <f t="shared" si="414"/>
        <v>41141</v>
      </c>
      <c r="I1028" s="7">
        <f t="shared" si="402"/>
        <v>41141</v>
      </c>
      <c r="J1028" s="1">
        <f t="shared" si="415"/>
        <v>22</v>
      </c>
      <c r="K1028" s="1">
        <f t="shared" si="403"/>
        <v>11</v>
      </c>
      <c r="L1028" s="2">
        <f t="shared" si="404"/>
        <v>1.0021483099999999</v>
      </c>
      <c r="M1028" s="10">
        <f t="shared" si="423"/>
        <v>1.00079886</v>
      </c>
      <c r="N1028" s="10">
        <f t="shared" si="419"/>
        <v>1.1664159549482773</v>
      </c>
      <c r="O1028" s="2">
        <f t="shared" si="422"/>
        <v>1.1689217700000001</v>
      </c>
      <c r="P1028" s="2">
        <f t="shared" si="405"/>
        <v>297780.45958338003</v>
      </c>
      <c r="Q1028" s="9">
        <f t="shared" si="399"/>
        <v>0</v>
      </c>
      <c r="R1028" s="4">
        <f t="shared" si="406"/>
        <v>0</v>
      </c>
      <c r="S1028" s="59">
        <f t="shared" si="407"/>
        <v>0</v>
      </c>
      <c r="T1028" s="8">
        <f t="shared" si="416"/>
        <v>6.8500000000000005E-2</v>
      </c>
      <c r="U1028" s="9">
        <f t="shared" si="417"/>
        <v>199</v>
      </c>
      <c r="V1028" s="9">
        <v>252</v>
      </c>
      <c r="W1028" s="10">
        <f t="shared" si="408"/>
        <v>1.053713978</v>
      </c>
      <c r="X1028" s="2">
        <f t="shared" si="409"/>
        <v>15994.973054890001</v>
      </c>
      <c r="Y1028" s="2">
        <v>0</v>
      </c>
      <c r="Z1028" s="3">
        <f t="shared" si="420"/>
        <v>0</v>
      </c>
      <c r="AA1028" s="1" t="str">
        <f t="shared" si="421"/>
        <v>A+J=</v>
      </c>
      <c r="AB1028" s="7">
        <f t="shared" si="418"/>
        <v>41200</v>
      </c>
      <c r="AC1028" s="5"/>
      <c r="AD1028" s="1"/>
      <c r="AE1028" s="7"/>
      <c r="AF1028" s="1"/>
      <c r="AG1028" s="1"/>
      <c r="AH1028" s="1"/>
      <c r="AI1028" s="1"/>
      <c r="AJ1028" s="4"/>
      <c r="AK1028" s="1"/>
      <c r="AL1028" s="1"/>
      <c r="AM1028" s="1"/>
      <c r="AN1028" s="1"/>
      <c r="AO1028" s="1"/>
    </row>
    <row r="1029" spans="1:41" x14ac:dyDescent="0.2">
      <c r="A1029" s="118">
        <f t="shared" si="410"/>
        <v>41125</v>
      </c>
      <c r="B1029" s="2">
        <f t="shared" si="400"/>
        <v>313919.17593747005</v>
      </c>
      <c r="C1029" s="2">
        <f t="shared" si="411"/>
        <v>254747.97991262001</v>
      </c>
      <c r="D1029" s="50">
        <f t="shared" si="412"/>
        <v>3482.72</v>
      </c>
      <c r="E1029" s="3">
        <f>IF(K1029=1,VLOOKUP(A1028,[1]Plan1!$AQ$43:$AS$500,3),E1028)</f>
        <v>3497.7</v>
      </c>
      <c r="F1029" s="7">
        <f t="shared" si="413"/>
        <v>41110</v>
      </c>
      <c r="G1029" s="8">
        <f t="shared" si="401"/>
        <v>4.3012358156842012E-3</v>
      </c>
      <c r="H1029" s="7">
        <f t="shared" si="414"/>
        <v>41141</v>
      </c>
      <c r="I1029" s="7">
        <f t="shared" si="402"/>
        <v>41141</v>
      </c>
      <c r="J1029" s="1">
        <f t="shared" si="415"/>
        <v>22</v>
      </c>
      <c r="K1029" s="1">
        <f t="shared" si="403"/>
        <v>12</v>
      </c>
      <c r="L1029" s="2">
        <f t="shared" si="404"/>
        <v>1.00234383</v>
      </c>
      <c r="M1029" s="10">
        <f t="shared" si="423"/>
        <v>1.00079886</v>
      </c>
      <c r="N1029" s="10">
        <f t="shared" si="419"/>
        <v>1.1664159549482773</v>
      </c>
      <c r="O1029" s="2">
        <f t="shared" si="422"/>
        <v>1.1691498300000001</v>
      </c>
      <c r="P1029" s="2">
        <f t="shared" si="405"/>
        <v>297838.55740768003</v>
      </c>
      <c r="Q1029" s="9">
        <f t="shared" si="399"/>
        <v>0</v>
      </c>
      <c r="R1029" s="4">
        <f t="shared" si="406"/>
        <v>0</v>
      </c>
      <c r="S1029" s="59">
        <f t="shared" si="407"/>
        <v>0</v>
      </c>
      <c r="T1029" s="8">
        <f t="shared" si="416"/>
        <v>6.8500000000000005E-2</v>
      </c>
      <c r="U1029" s="9">
        <f t="shared" si="417"/>
        <v>200</v>
      </c>
      <c r="V1029" s="9">
        <v>252</v>
      </c>
      <c r="W1029" s="10">
        <f t="shared" si="408"/>
        <v>1.053991057</v>
      </c>
      <c r="X1029" s="2">
        <f t="shared" si="409"/>
        <v>16080.618529789999</v>
      </c>
      <c r="Y1029" s="2">
        <v>0</v>
      </c>
      <c r="Z1029" s="3">
        <f t="shared" si="420"/>
        <v>0</v>
      </c>
      <c r="AA1029" s="1" t="str">
        <f t="shared" si="421"/>
        <v>A+J=</v>
      </c>
      <c r="AB1029" s="7">
        <f t="shared" si="418"/>
        <v>41200</v>
      </c>
      <c r="AC1029" s="5"/>
      <c r="AD1029" s="1"/>
      <c r="AE1029" s="7"/>
      <c r="AF1029" s="1"/>
      <c r="AG1029" s="1"/>
      <c r="AH1029" s="1"/>
      <c r="AI1029" s="1"/>
      <c r="AJ1029" s="4"/>
      <c r="AK1029" s="1"/>
      <c r="AL1029" s="1"/>
      <c r="AM1029" s="1"/>
      <c r="AN1029" s="1"/>
      <c r="AO1029" s="1"/>
    </row>
    <row r="1030" spans="1:41" x14ac:dyDescent="0.2">
      <c r="A1030" s="118">
        <f t="shared" si="410"/>
        <v>41126</v>
      </c>
      <c r="B1030" s="2">
        <f t="shared" si="400"/>
        <v>313919.17593747005</v>
      </c>
      <c r="C1030" s="2">
        <f t="shared" si="411"/>
        <v>254747.97991262001</v>
      </c>
      <c r="D1030" s="50">
        <f t="shared" si="412"/>
        <v>3482.72</v>
      </c>
      <c r="E1030" s="3">
        <f>IF(K1030=1,VLOOKUP(A1029,[1]Plan1!$AQ$43:$AS$500,3),E1029)</f>
        <v>3497.7</v>
      </c>
      <c r="F1030" s="7">
        <f t="shared" si="413"/>
        <v>41110</v>
      </c>
      <c r="G1030" s="8">
        <f t="shared" si="401"/>
        <v>4.3012358156842012E-3</v>
      </c>
      <c r="H1030" s="7">
        <f t="shared" si="414"/>
        <v>41141</v>
      </c>
      <c r="I1030" s="7">
        <f t="shared" si="402"/>
        <v>41141</v>
      </c>
      <c r="J1030" s="1">
        <f t="shared" si="415"/>
        <v>22</v>
      </c>
      <c r="K1030" s="1">
        <f t="shared" si="403"/>
        <v>12</v>
      </c>
      <c r="L1030" s="2">
        <f t="shared" si="404"/>
        <v>1.00234383</v>
      </c>
      <c r="M1030" s="10">
        <f t="shared" si="423"/>
        <v>1.00079886</v>
      </c>
      <c r="N1030" s="10">
        <f t="shared" si="419"/>
        <v>1.1664159549482773</v>
      </c>
      <c r="O1030" s="2">
        <f t="shared" si="422"/>
        <v>1.1691498300000001</v>
      </c>
      <c r="P1030" s="2">
        <f t="shared" si="405"/>
        <v>297838.55740768003</v>
      </c>
      <c r="Q1030" s="9">
        <f t="shared" si="399"/>
        <v>0</v>
      </c>
      <c r="R1030" s="4">
        <f t="shared" si="406"/>
        <v>0</v>
      </c>
      <c r="S1030" s="59">
        <f t="shared" si="407"/>
        <v>0</v>
      </c>
      <c r="T1030" s="8">
        <f t="shared" si="416"/>
        <v>6.8500000000000005E-2</v>
      </c>
      <c r="U1030" s="9">
        <f t="shared" si="417"/>
        <v>200</v>
      </c>
      <c r="V1030" s="9">
        <v>252</v>
      </c>
      <c r="W1030" s="10">
        <f t="shared" si="408"/>
        <v>1.053991057</v>
      </c>
      <c r="X1030" s="2">
        <f t="shared" si="409"/>
        <v>16080.618529789999</v>
      </c>
      <c r="Y1030" s="2">
        <v>0</v>
      </c>
      <c r="Z1030" s="3">
        <f t="shared" si="420"/>
        <v>0</v>
      </c>
      <c r="AA1030" s="1" t="str">
        <f t="shared" si="421"/>
        <v>A+J=</v>
      </c>
      <c r="AB1030" s="7">
        <f t="shared" si="418"/>
        <v>41200</v>
      </c>
      <c r="AC1030" s="5"/>
      <c r="AD1030" s="1"/>
      <c r="AE1030" s="7"/>
      <c r="AF1030" s="1"/>
      <c r="AG1030" s="1"/>
      <c r="AH1030" s="1"/>
      <c r="AI1030" s="1"/>
      <c r="AJ1030" s="4"/>
      <c r="AK1030" s="1"/>
      <c r="AL1030" s="1"/>
      <c r="AM1030" s="1"/>
      <c r="AN1030" s="1"/>
      <c r="AO1030" s="1"/>
    </row>
    <row r="1031" spans="1:41" x14ac:dyDescent="0.2">
      <c r="A1031" s="118">
        <f t="shared" si="410"/>
        <v>41127</v>
      </c>
      <c r="B1031" s="2">
        <f t="shared" si="400"/>
        <v>313919.17593747005</v>
      </c>
      <c r="C1031" s="2">
        <f t="shared" si="411"/>
        <v>254747.97991262001</v>
      </c>
      <c r="D1031" s="50">
        <f t="shared" si="412"/>
        <v>3482.72</v>
      </c>
      <c r="E1031" s="3">
        <f>IF(K1031=1,VLOOKUP(A1030,[1]Plan1!$AQ$43:$AS$500,3),E1030)</f>
        <v>3497.7</v>
      </c>
      <c r="F1031" s="7">
        <f t="shared" si="413"/>
        <v>41110</v>
      </c>
      <c r="G1031" s="8">
        <f t="shared" si="401"/>
        <v>4.3012358156842012E-3</v>
      </c>
      <c r="H1031" s="7">
        <f t="shared" si="414"/>
        <v>41141</v>
      </c>
      <c r="I1031" s="7">
        <f t="shared" si="402"/>
        <v>41141</v>
      </c>
      <c r="J1031" s="1">
        <f t="shared" si="415"/>
        <v>22</v>
      </c>
      <c r="K1031" s="1">
        <f t="shared" si="403"/>
        <v>12</v>
      </c>
      <c r="L1031" s="2">
        <f t="shared" si="404"/>
        <v>1.00234383</v>
      </c>
      <c r="M1031" s="10">
        <f t="shared" si="423"/>
        <v>1.00079886</v>
      </c>
      <c r="N1031" s="10">
        <f t="shared" si="419"/>
        <v>1.1664159549482773</v>
      </c>
      <c r="O1031" s="2">
        <f t="shared" si="422"/>
        <v>1.1691498300000001</v>
      </c>
      <c r="P1031" s="2">
        <f t="shared" si="405"/>
        <v>297838.55740768003</v>
      </c>
      <c r="Q1031" s="9">
        <f t="shared" si="399"/>
        <v>0</v>
      </c>
      <c r="R1031" s="4">
        <f t="shared" si="406"/>
        <v>0</v>
      </c>
      <c r="S1031" s="59">
        <f t="shared" si="407"/>
        <v>0</v>
      </c>
      <c r="T1031" s="8">
        <f t="shared" si="416"/>
        <v>6.8500000000000005E-2</v>
      </c>
      <c r="U1031" s="9">
        <f t="shared" si="417"/>
        <v>200</v>
      </c>
      <c r="V1031" s="9">
        <v>252</v>
      </c>
      <c r="W1031" s="10">
        <f t="shared" si="408"/>
        <v>1.053991057</v>
      </c>
      <c r="X1031" s="2">
        <f t="shared" si="409"/>
        <v>16080.618529789999</v>
      </c>
      <c r="Y1031" s="2">
        <v>0</v>
      </c>
      <c r="Z1031" s="3">
        <f t="shared" si="420"/>
        <v>0</v>
      </c>
      <c r="AA1031" s="1" t="str">
        <f t="shared" si="421"/>
        <v>A+J=</v>
      </c>
      <c r="AB1031" s="7">
        <f t="shared" si="418"/>
        <v>41200</v>
      </c>
      <c r="AC1031" s="5"/>
      <c r="AD1031" s="1"/>
      <c r="AE1031" s="7"/>
      <c r="AF1031" s="1"/>
      <c r="AG1031" s="1"/>
      <c r="AH1031" s="1"/>
      <c r="AI1031" s="1"/>
      <c r="AJ1031" s="4"/>
      <c r="AK1031" s="1"/>
      <c r="AL1031" s="1"/>
      <c r="AM1031" s="1"/>
      <c r="AN1031" s="1"/>
      <c r="AO1031" s="1"/>
    </row>
    <row r="1032" spans="1:41" x14ac:dyDescent="0.2">
      <c r="A1032" s="118">
        <f t="shared" si="410"/>
        <v>41128</v>
      </c>
      <c r="B1032" s="2">
        <f t="shared" si="400"/>
        <v>314062.98899496999</v>
      </c>
      <c r="C1032" s="2">
        <f t="shared" si="411"/>
        <v>254747.97991262001</v>
      </c>
      <c r="D1032" s="50">
        <f t="shared" si="412"/>
        <v>3482.72</v>
      </c>
      <c r="E1032" s="3">
        <f>IF(K1032=1,VLOOKUP(A1031,[1]Plan1!$AQ$43:$AS$500,3),E1031)</f>
        <v>3497.7</v>
      </c>
      <c r="F1032" s="7">
        <f t="shared" si="413"/>
        <v>41110</v>
      </c>
      <c r="G1032" s="8">
        <f t="shared" si="401"/>
        <v>4.3012358156842012E-3</v>
      </c>
      <c r="H1032" s="7">
        <f t="shared" si="414"/>
        <v>41141</v>
      </c>
      <c r="I1032" s="7">
        <f t="shared" si="402"/>
        <v>41141</v>
      </c>
      <c r="J1032" s="1">
        <f t="shared" si="415"/>
        <v>22</v>
      </c>
      <c r="K1032" s="1">
        <f t="shared" si="403"/>
        <v>13</v>
      </c>
      <c r="L1032" s="2">
        <f t="shared" si="404"/>
        <v>1.0025394000000001</v>
      </c>
      <c r="M1032" s="10">
        <f t="shared" si="423"/>
        <v>1.00079886</v>
      </c>
      <c r="N1032" s="10">
        <f t="shared" si="419"/>
        <v>1.1664159549482773</v>
      </c>
      <c r="O1032" s="2">
        <f t="shared" si="422"/>
        <v>1.1693779500000001</v>
      </c>
      <c r="P1032" s="2">
        <f t="shared" si="405"/>
        <v>297896.67051685997</v>
      </c>
      <c r="Q1032" s="9">
        <f t="shared" si="399"/>
        <v>0</v>
      </c>
      <c r="R1032" s="4">
        <f t="shared" si="406"/>
        <v>0</v>
      </c>
      <c r="S1032" s="59">
        <f t="shared" si="407"/>
        <v>0</v>
      </c>
      <c r="T1032" s="8">
        <f t="shared" si="416"/>
        <v>6.8500000000000005E-2</v>
      </c>
      <c r="U1032" s="9">
        <f t="shared" si="417"/>
        <v>201</v>
      </c>
      <c r="V1032" s="9">
        <v>252</v>
      </c>
      <c r="W1032" s="10">
        <f t="shared" si="408"/>
        <v>1.0542682080000001</v>
      </c>
      <c r="X1032" s="2">
        <f t="shared" si="409"/>
        <v>16166.318478110001</v>
      </c>
      <c r="Y1032" s="2">
        <v>0</v>
      </c>
      <c r="Z1032" s="3">
        <f t="shared" si="420"/>
        <v>0</v>
      </c>
      <c r="AA1032" s="1" t="str">
        <f t="shared" si="421"/>
        <v>A+J=</v>
      </c>
      <c r="AB1032" s="7">
        <f t="shared" si="418"/>
        <v>41200</v>
      </c>
      <c r="AC1032" s="5"/>
      <c r="AD1032" s="1"/>
      <c r="AE1032" s="7"/>
      <c r="AF1032" s="1"/>
      <c r="AG1032" s="1"/>
      <c r="AH1032" s="1"/>
      <c r="AI1032" s="1"/>
      <c r="AJ1032" s="4"/>
      <c r="AK1032" s="1"/>
      <c r="AL1032" s="1"/>
      <c r="AM1032" s="1"/>
      <c r="AN1032" s="1"/>
      <c r="AO1032" s="1"/>
    </row>
    <row r="1033" spans="1:41" x14ac:dyDescent="0.2">
      <c r="A1033" s="118">
        <f t="shared" si="410"/>
        <v>41129</v>
      </c>
      <c r="B1033" s="2">
        <f t="shared" si="400"/>
        <v>314206.86705905996</v>
      </c>
      <c r="C1033" s="2">
        <f t="shared" si="411"/>
        <v>254747.97991262001</v>
      </c>
      <c r="D1033" s="50">
        <f t="shared" si="412"/>
        <v>3482.72</v>
      </c>
      <c r="E1033" s="3">
        <f>IF(K1033=1,VLOOKUP(A1032,[1]Plan1!$AQ$43:$AS$500,3),E1032)</f>
        <v>3497.7</v>
      </c>
      <c r="F1033" s="7">
        <f t="shared" si="413"/>
        <v>41110</v>
      </c>
      <c r="G1033" s="8">
        <f t="shared" si="401"/>
        <v>4.3012358156842012E-3</v>
      </c>
      <c r="H1033" s="7">
        <f t="shared" si="414"/>
        <v>41141</v>
      </c>
      <c r="I1033" s="7">
        <f t="shared" si="402"/>
        <v>41141</v>
      </c>
      <c r="J1033" s="1">
        <f t="shared" si="415"/>
        <v>22</v>
      </c>
      <c r="K1033" s="1">
        <f t="shared" si="403"/>
        <v>14</v>
      </c>
      <c r="L1033" s="2">
        <f t="shared" si="404"/>
        <v>1.0027350100000001</v>
      </c>
      <c r="M1033" s="10">
        <f t="shared" si="423"/>
        <v>1.00079886</v>
      </c>
      <c r="N1033" s="10">
        <f t="shared" si="419"/>
        <v>1.1664159549482773</v>
      </c>
      <c r="O1033" s="2">
        <f t="shared" si="422"/>
        <v>1.1696061099999999</v>
      </c>
      <c r="P1033" s="2">
        <f t="shared" si="405"/>
        <v>297954.79381594999</v>
      </c>
      <c r="Q1033" s="9">
        <f t="shared" ref="Q1033:Q1096" si="424">IF(VLOOKUP(A1033,AE$10:AL$48,8)=VLOOKUP(A1032,AE$10:AL$48,8),0,VLOOKUP(A1033,AE$10:AL$48,8))</f>
        <v>0</v>
      </c>
      <c r="R1033" s="4">
        <f t="shared" si="406"/>
        <v>0</v>
      </c>
      <c r="S1033" s="59">
        <f t="shared" si="407"/>
        <v>0</v>
      </c>
      <c r="T1033" s="8">
        <f t="shared" si="416"/>
        <v>6.8500000000000005E-2</v>
      </c>
      <c r="U1033" s="9">
        <f t="shared" si="417"/>
        <v>202</v>
      </c>
      <c r="V1033" s="9">
        <v>252</v>
      </c>
      <c r="W1033" s="10">
        <f t="shared" si="408"/>
        <v>1.0545454329999999</v>
      </c>
      <c r="X1033" s="2">
        <f t="shared" si="409"/>
        <v>16252.07324311</v>
      </c>
      <c r="Y1033" s="2">
        <v>0</v>
      </c>
      <c r="Z1033" s="3">
        <f t="shared" si="420"/>
        <v>0</v>
      </c>
      <c r="AA1033" s="1" t="str">
        <f t="shared" si="421"/>
        <v>A+J=</v>
      </c>
      <c r="AB1033" s="7">
        <f t="shared" si="418"/>
        <v>41200</v>
      </c>
      <c r="AC1033" s="5"/>
      <c r="AD1033" s="1"/>
      <c r="AE1033" s="7"/>
      <c r="AF1033" s="1"/>
      <c r="AG1033" s="1"/>
      <c r="AH1033" s="1"/>
      <c r="AI1033" s="1"/>
      <c r="AJ1033" s="4"/>
      <c r="AK1033" s="1"/>
      <c r="AL1033" s="1"/>
      <c r="AM1033" s="1"/>
      <c r="AN1033" s="1"/>
      <c r="AO1033" s="1"/>
    </row>
    <row r="1034" spans="1:41" x14ac:dyDescent="0.2">
      <c r="A1034" s="118">
        <f t="shared" si="410"/>
        <v>41130</v>
      </c>
      <c r="B1034" s="2">
        <f t="shared" ref="B1034:B1097" si="425">(P1034+X1034)</f>
        <v>314350.80955512001</v>
      </c>
      <c r="C1034" s="2">
        <f t="shared" si="411"/>
        <v>254747.97991262001</v>
      </c>
      <c r="D1034" s="50">
        <f t="shared" si="412"/>
        <v>3482.72</v>
      </c>
      <c r="E1034" s="3">
        <f>IF(K1034=1,VLOOKUP(A1033,[1]Plan1!$AQ$43:$AS$500,3),E1033)</f>
        <v>3497.7</v>
      </c>
      <c r="F1034" s="7">
        <f t="shared" si="413"/>
        <v>41110</v>
      </c>
      <c r="G1034" s="8">
        <f t="shared" ref="G1034:G1097" si="426">(E1034/D1034)-1</f>
        <v>4.3012358156842012E-3</v>
      </c>
      <c r="H1034" s="7">
        <f t="shared" si="414"/>
        <v>41141</v>
      </c>
      <c r="I1034" s="7">
        <f t="shared" ref="I1034:I1097" si="427">IF(A1034&gt;I1033,H1034,I1033)</f>
        <v>41141</v>
      </c>
      <c r="J1034" s="1">
        <f t="shared" si="415"/>
        <v>22</v>
      </c>
      <c r="K1034" s="1">
        <f t="shared" ref="K1034:K1097" si="428">(J1034-(NETWORKDAYS(A1034,I1034,AE$53:AE$223)-1))</f>
        <v>15</v>
      </c>
      <c r="L1034" s="2">
        <f t="shared" ref="L1034:L1097" si="429">TRUNC((E1034/D1034)^TRUNC((K1034/J1034),9),8)</f>
        <v>1.0029306499999999</v>
      </c>
      <c r="M1034" s="10">
        <f t="shared" si="423"/>
        <v>1.00079886</v>
      </c>
      <c r="N1034" s="10">
        <f t="shared" si="419"/>
        <v>1.1664159549482773</v>
      </c>
      <c r="O1034" s="2">
        <f t="shared" si="422"/>
        <v>1.1698343099999999</v>
      </c>
      <c r="P1034" s="2">
        <f t="shared" ref="P1034:P1097" si="430">TRUNC(C1034*O1034,8)</f>
        <v>298012.92730496998</v>
      </c>
      <c r="Q1034" s="9">
        <f t="shared" si="424"/>
        <v>0</v>
      </c>
      <c r="R1034" s="4">
        <f t="shared" ref="R1034:R1097" si="431">IF(Q1034&gt;0,VLOOKUP($A1034,$AE$10:$AJ$21,6),0)</f>
        <v>0</v>
      </c>
      <c r="S1034" s="59">
        <f t="shared" ref="S1034:S1097" si="432">IF(R1034&gt;0,TRUNC(R1034*P1034,8),0)</f>
        <v>0</v>
      </c>
      <c r="T1034" s="8">
        <f t="shared" si="416"/>
        <v>6.8500000000000005E-2</v>
      </c>
      <c r="U1034" s="9">
        <f t="shared" si="417"/>
        <v>203</v>
      </c>
      <c r="V1034" s="9">
        <v>252</v>
      </c>
      <c r="W1034" s="10">
        <f t="shared" ref="W1034:W1097" si="433">ROUND((1+T1034)^TRUNC((U1034/V1034),9),9)</f>
        <v>1.0548227299999999</v>
      </c>
      <c r="X1034" s="2">
        <f t="shared" ref="X1034:X1097" si="434">TRUNC((P1034*(W1034-1)),8)</f>
        <v>16337.88225015</v>
      </c>
      <c r="Y1034" s="2">
        <v>0</v>
      </c>
      <c r="Z1034" s="3">
        <f t="shared" si="420"/>
        <v>0</v>
      </c>
      <c r="AA1034" s="1" t="str">
        <f t="shared" si="421"/>
        <v>A+J=</v>
      </c>
      <c r="AB1034" s="7">
        <f t="shared" si="418"/>
        <v>41200</v>
      </c>
      <c r="AC1034" s="5"/>
      <c r="AD1034" s="1"/>
      <c r="AE1034" s="7"/>
      <c r="AF1034" s="1"/>
      <c r="AG1034" s="1"/>
      <c r="AH1034" s="1"/>
      <c r="AI1034" s="1"/>
      <c r="AJ1034" s="4"/>
      <c r="AK1034" s="1"/>
      <c r="AL1034" s="1"/>
      <c r="AM1034" s="1"/>
      <c r="AN1034" s="1"/>
      <c r="AO1034" s="1"/>
    </row>
    <row r="1035" spans="1:41" x14ac:dyDescent="0.2">
      <c r="A1035" s="118">
        <f t="shared" ref="A1035:A1098" si="435">(A1034+1)</f>
        <v>41131</v>
      </c>
      <c r="B1035" s="2">
        <f t="shared" si="425"/>
        <v>314494.81949005998</v>
      </c>
      <c r="C1035" s="2">
        <f t="shared" ref="C1035:C1098" si="436">TRUNC(IF(Q1034&gt;0,VLOOKUP(A1034,$AE$11:$AF$21,2),C1034),8)</f>
        <v>254747.97991262001</v>
      </c>
      <c r="D1035" s="50">
        <f t="shared" ref="D1035:D1098" si="437">IF(E1035=E1034,D1034,E1034)</f>
        <v>3482.72</v>
      </c>
      <c r="E1035" s="3">
        <f>IF(K1035=1,VLOOKUP(A1034,[1]Plan1!$AQ$43:$AS$500,3),E1034)</f>
        <v>3497.7</v>
      </c>
      <c r="F1035" s="7">
        <f t="shared" ref="F1035:F1098" si="438">IF(D1035=D1034,F1034,A1035)</f>
        <v>41110</v>
      </c>
      <c r="G1035" s="8">
        <f t="shared" si="426"/>
        <v>4.3012358156842012E-3</v>
      </c>
      <c r="H1035" s="7">
        <f t="shared" ref="H1035:H1098" si="439">IF(DAY(A1035)=15,VLOOKUP(A1035,AI$53:AN$175,4),H1034)</f>
        <v>41141</v>
      </c>
      <c r="I1035" s="7">
        <f t="shared" si="427"/>
        <v>41141</v>
      </c>
      <c r="J1035" s="1">
        <f t="shared" ref="J1035:J1098" si="440">IF(I1035=I1034,J1034,NETWORKDAYS(I1034,I1035,$AE$53:$AE$223)-1)</f>
        <v>22</v>
      </c>
      <c r="K1035" s="1">
        <f t="shared" si="428"/>
        <v>16</v>
      </c>
      <c r="L1035" s="2">
        <f t="shared" si="429"/>
        <v>1.0031263399999999</v>
      </c>
      <c r="M1035" s="10">
        <f t="shared" si="423"/>
        <v>1.00079886</v>
      </c>
      <c r="N1035" s="10">
        <f t="shared" si="419"/>
        <v>1.1664159549482773</v>
      </c>
      <c r="O1035" s="2">
        <f t="shared" si="422"/>
        <v>1.1700625600000001</v>
      </c>
      <c r="P1035" s="2">
        <f t="shared" si="430"/>
        <v>298071.07353137998</v>
      </c>
      <c r="Q1035" s="9">
        <f t="shared" si="424"/>
        <v>0</v>
      </c>
      <c r="R1035" s="4">
        <f t="shared" si="431"/>
        <v>0</v>
      </c>
      <c r="S1035" s="59">
        <f t="shared" si="432"/>
        <v>0</v>
      </c>
      <c r="T1035" s="8">
        <f t="shared" ref="T1035:T1098" si="441">(T1034)</f>
        <v>6.8500000000000005E-2</v>
      </c>
      <c r="U1035" s="9">
        <f t="shared" ref="U1035:U1098" si="442">IF(Q1034&gt;0,1,IF(K1035=K1034,U1034,U1034+1))</f>
        <v>204</v>
      </c>
      <c r="V1035" s="9">
        <v>252</v>
      </c>
      <c r="W1035" s="10">
        <f t="shared" si="433"/>
        <v>1.0551001</v>
      </c>
      <c r="X1035" s="2">
        <f t="shared" si="434"/>
        <v>16423.74595868</v>
      </c>
      <c r="Y1035" s="2">
        <v>0</v>
      </c>
      <c r="Z1035" s="3">
        <f t="shared" si="420"/>
        <v>0</v>
      </c>
      <c r="AA1035" s="1" t="str">
        <f t="shared" si="421"/>
        <v>A+J=</v>
      </c>
      <c r="AB1035" s="7">
        <f t="shared" ref="AB1035:AB1098" si="443">IF(Q1034&gt;0,VLOOKUP(A1034,$AE$10:$AM$48,9),AB1034)</f>
        <v>41200</v>
      </c>
      <c r="AC1035" s="5"/>
      <c r="AD1035" s="1"/>
      <c r="AE1035" s="7"/>
      <c r="AF1035" s="1"/>
      <c r="AG1035" s="1"/>
      <c r="AH1035" s="1"/>
      <c r="AI1035" s="1"/>
      <c r="AJ1035" s="4"/>
      <c r="AK1035" s="1"/>
      <c r="AL1035" s="1"/>
      <c r="AM1035" s="1"/>
      <c r="AN1035" s="1"/>
      <c r="AO1035" s="1"/>
    </row>
    <row r="1036" spans="1:41" x14ac:dyDescent="0.2">
      <c r="A1036" s="118">
        <f t="shared" si="435"/>
        <v>41132</v>
      </c>
      <c r="B1036" s="2">
        <f t="shared" si="425"/>
        <v>314638.89419870003</v>
      </c>
      <c r="C1036" s="2">
        <f t="shared" si="436"/>
        <v>254747.97991262001</v>
      </c>
      <c r="D1036" s="50">
        <f t="shared" si="437"/>
        <v>3482.72</v>
      </c>
      <c r="E1036" s="3">
        <f>IF(K1036=1,VLOOKUP(A1035,[1]Plan1!$AQ$43:$AS$500,3),E1035)</f>
        <v>3497.7</v>
      </c>
      <c r="F1036" s="7">
        <f t="shared" si="438"/>
        <v>41110</v>
      </c>
      <c r="G1036" s="8">
        <f t="shared" si="426"/>
        <v>4.3012358156842012E-3</v>
      </c>
      <c r="H1036" s="7">
        <f t="shared" si="439"/>
        <v>41141</v>
      </c>
      <c r="I1036" s="7">
        <f t="shared" si="427"/>
        <v>41141</v>
      </c>
      <c r="J1036" s="1">
        <f t="shared" si="440"/>
        <v>22</v>
      </c>
      <c r="K1036" s="1">
        <f t="shared" si="428"/>
        <v>17</v>
      </c>
      <c r="L1036" s="2">
        <f t="shared" si="429"/>
        <v>1.0033220599999999</v>
      </c>
      <c r="M1036" s="10">
        <f t="shared" si="423"/>
        <v>1.00079886</v>
      </c>
      <c r="N1036" s="10">
        <f t="shared" si="419"/>
        <v>1.1664159549482773</v>
      </c>
      <c r="O1036" s="2">
        <f t="shared" si="422"/>
        <v>1.17029085</v>
      </c>
      <c r="P1036" s="2">
        <f t="shared" si="430"/>
        <v>298129.22994772001</v>
      </c>
      <c r="Q1036" s="9">
        <f t="shared" si="424"/>
        <v>0</v>
      </c>
      <c r="R1036" s="4">
        <f t="shared" si="431"/>
        <v>0</v>
      </c>
      <c r="S1036" s="59">
        <f t="shared" si="432"/>
        <v>0</v>
      </c>
      <c r="T1036" s="8">
        <f t="shared" si="441"/>
        <v>6.8500000000000005E-2</v>
      </c>
      <c r="U1036" s="9">
        <f t="shared" si="442"/>
        <v>205</v>
      </c>
      <c r="V1036" s="9">
        <v>252</v>
      </c>
      <c r="W1036" s="10">
        <f t="shared" si="433"/>
        <v>1.0553775430000001</v>
      </c>
      <c r="X1036" s="2">
        <f t="shared" si="434"/>
        <v>16509.66425098</v>
      </c>
      <c r="Y1036" s="2">
        <v>0</v>
      </c>
      <c r="Z1036" s="3">
        <f t="shared" si="420"/>
        <v>0</v>
      </c>
      <c r="AA1036" s="1" t="str">
        <f t="shared" si="421"/>
        <v>A+J=</v>
      </c>
      <c r="AB1036" s="7">
        <f t="shared" si="443"/>
        <v>41200</v>
      </c>
      <c r="AC1036" s="5"/>
      <c r="AD1036" s="1"/>
      <c r="AE1036" s="7"/>
      <c r="AF1036" s="1"/>
      <c r="AG1036" s="1"/>
      <c r="AH1036" s="1"/>
      <c r="AI1036" s="1"/>
      <c r="AJ1036" s="4"/>
      <c r="AK1036" s="1"/>
      <c r="AL1036" s="1"/>
      <c r="AM1036" s="1"/>
      <c r="AN1036" s="1"/>
      <c r="AO1036" s="1"/>
    </row>
    <row r="1037" spans="1:41" x14ac:dyDescent="0.2">
      <c r="A1037" s="118">
        <f t="shared" si="435"/>
        <v>41133</v>
      </c>
      <c r="B1037" s="2">
        <f t="shared" si="425"/>
        <v>314638.89419870003</v>
      </c>
      <c r="C1037" s="2">
        <f t="shared" si="436"/>
        <v>254747.97991262001</v>
      </c>
      <c r="D1037" s="50">
        <f t="shared" si="437"/>
        <v>3482.72</v>
      </c>
      <c r="E1037" s="3">
        <f>IF(K1037=1,VLOOKUP(A1036,[1]Plan1!$AQ$43:$AS$500,3),E1036)</f>
        <v>3497.7</v>
      </c>
      <c r="F1037" s="7">
        <f t="shared" si="438"/>
        <v>41110</v>
      </c>
      <c r="G1037" s="8">
        <f t="shared" si="426"/>
        <v>4.3012358156842012E-3</v>
      </c>
      <c r="H1037" s="7">
        <f t="shared" si="439"/>
        <v>41141</v>
      </c>
      <c r="I1037" s="7">
        <f t="shared" si="427"/>
        <v>41141</v>
      </c>
      <c r="J1037" s="1">
        <f t="shared" si="440"/>
        <v>22</v>
      </c>
      <c r="K1037" s="1">
        <f t="shared" si="428"/>
        <v>17</v>
      </c>
      <c r="L1037" s="2">
        <f t="shared" si="429"/>
        <v>1.0033220599999999</v>
      </c>
      <c r="M1037" s="10">
        <f t="shared" si="423"/>
        <v>1.00079886</v>
      </c>
      <c r="N1037" s="10">
        <f t="shared" si="419"/>
        <v>1.1664159549482773</v>
      </c>
      <c r="O1037" s="2">
        <f t="shared" si="422"/>
        <v>1.17029085</v>
      </c>
      <c r="P1037" s="2">
        <f t="shared" si="430"/>
        <v>298129.22994772001</v>
      </c>
      <c r="Q1037" s="9">
        <f t="shared" si="424"/>
        <v>0</v>
      </c>
      <c r="R1037" s="4">
        <f t="shared" si="431"/>
        <v>0</v>
      </c>
      <c r="S1037" s="59">
        <f t="shared" si="432"/>
        <v>0</v>
      </c>
      <c r="T1037" s="8">
        <f t="shared" si="441"/>
        <v>6.8500000000000005E-2</v>
      </c>
      <c r="U1037" s="9">
        <f t="shared" si="442"/>
        <v>205</v>
      </c>
      <c r="V1037" s="9">
        <v>252</v>
      </c>
      <c r="W1037" s="10">
        <f t="shared" si="433"/>
        <v>1.0553775430000001</v>
      </c>
      <c r="X1037" s="2">
        <f t="shared" si="434"/>
        <v>16509.66425098</v>
      </c>
      <c r="Y1037" s="2">
        <v>0</v>
      </c>
      <c r="Z1037" s="3">
        <f t="shared" si="420"/>
        <v>0</v>
      </c>
      <c r="AA1037" s="1" t="str">
        <f t="shared" si="421"/>
        <v>A+J=</v>
      </c>
      <c r="AB1037" s="7">
        <f t="shared" si="443"/>
        <v>41200</v>
      </c>
      <c r="AC1037" s="5"/>
      <c r="AD1037" s="1"/>
      <c r="AE1037" s="7"/>
      <c r="AF1037" s="1"/>
      <c r="AG1037" s="1"/>
      <c r="AH1037" s="1"/>
      <c r="AI1037" s="1"/>
      <c r="AJ1037" s="4"/>
      <c r="AK1037" s="1"/>
      <c r="AL1037" s="1"/>
      <c r="AM1037" s="1"/>
      <c r="AN1037" s="1"/>
      <c r="AO1037" s="1"/>
    </row>
    <row r="1038" spans="1:41" x14ac:dyDescent="0.2">
      <c r="A1038" s="118">
        <f t="shared" si="435"/>
        <v>41134</v>
      </c>
      <c r="B1038" s="2">
        <f t="shared" si="425"/>
        <v>314638.89419870003</v>
      </c>
      <c r="C1038" s="2">
        <f t="shared" si="436"/>
        <v>254747.97991262001</v>
      </c>
      <c r="D1038" s="50">
        <f t="shared" si="437"/>
        <v>3482.72</v>
      </c>
      <c r="E1038" s="3">
        <f>IF(K1038=1,VLOOKUP(A1037,[1]Plan1!$AQ$43:$AS$500,3),E1037)</f>
        <v>3497.7</v>
      </c>
      <c r="F1038" s="7">
        <f t="shared" si="438"/>
        <v>41110</v>
      </c>
      <c r="G1038" s="8">
        <f t="shared" si="426"/>
        <v>4.3012358156842012E-3</v>
      </c>
      <c r="H1038" s="7">
        <f t="shared" si="439"/>
        <v>41141</v>
      </c>
      <c r="I1038" s="7">
        <f t="shared" si="427"/>
        <v>41141</v>
      </c>
      <c r="J1038" s="1">
        <f t="shared" si="440"/>
        <v>22</v>
      </c>
      <c r="K1038" s="1">
        <f t="shared" si="428"/>
        <v>17</v>
      </c>
      <c r="L1038" s="2">
        <f t="shared" si="429"/>
        <v>1.0033220599999999</v>
      </c>
      <c r="M1038" s="10">
        <f t="shared" si="423"/>
        <v>1.00079886</v>
      </c>
      <c r="N1038" s="10">
        <f t="shared" si="419"/>
        <v>1.1664159549482773</v>
      </c>
      <c r="O1038" s="2">
        <f t="shared" si="422"/>
        <v>1.17029085</v>
      </c>
      <c r="P1038" s="2">
        <f t="shared" si="430"/>
        <v>298129.22994772001</v>
      </c>
      <c r="Q1038" s="9">
        <f t="shared" si="424"/>
        <v>0</v>
      </c>
      <c r="R1038" s="4">
        <f t="shared" si="431"/>
        <v>0</v>
      </c>
      <c r="S1038" s="59">
        <f t="shared" si="432"/>
        <v>0</v>
      </c>
      <c r="T1038" s="8">
        <f t="shared" si="441"/>
        <v>6.8500000000000005E-2</v>
      </c>
      <c r="U1038" s="9">
        <f t="shared" si="442"/>
        <v>205</v>
      </c>
      <c r="V1038" s="9">
        <v>252</v>
      </c>
      <c r="W1038" s="10">
        <f t="shared" si="433"/>
        <v>1.0553775430000001</v>
      </c>
      <c r="X1038" s="2">
        <f t="shared" si="434"/>
        <v>16509.66425098</v>
      </c>
      <c r="Y1038" s="2">
        <v>0</v>
      </c>
      <c r="Z1038" s="3">
        <f t="shared" si="420"/>
        <v>0</v>
      </c>
      <c r="AA1038" s="1" t="str">
        <f t="shared" si="421"/>
        <v>A+J=</v>
      </c>
      <c r="AB1038" s="7">
        <f t="shared" si="443"/>
        <v>41200</v>
      </c>
      <c r="AC1038" s="5"/>
      <c r="AD1038" s="1"/>
      <c r="AE1038" s="7"/>
      <c r="AF1038" s="1"/>
      <c r="AG1038" s="1"/>
      <c r="AH1038" s="1"/>
      <c r="AI1038" s="1"/>
      <c r="AJ1038" s="4"/>
      <c r="AK1038" s="1"/>
      <c r="AL1038" s="1"/>
      <c r="AM1038" s="1"/>
      <c r="AN1038" s="1"/>
      <c r="AO1038" s="1"/>
    </row>
    <row r="1039" spans="1:41" x14ac:dyDescent="0.2">
      <c r="A1039" s="118">
        <f t="shared" si="435"/>
        <v>41135</v>
      </c>
      <c r="B1039" s="2">
        <f t="shared" si="425"/>
        <v>314783.03400042001</v>
      </c>
      <c r="C1039" s="2">
        <f t="shared" si="436"/>
        <v>254747.97991262001</v>
      </c>
      <c r="D1039" s="50">
        <f t="shared" si="437"/>
        <v>3482.72</v>
      </c>
      <c r="E1039" s="3">
        <f>IF(K1039=1,VLOOKUP(A1038,[1]Plan1!$AQ$43:$AS$500,3),E1038)</f>
        <v>3497.7</v>
      </c>
      <c r="F1039" s="7">
        <f t="shared" si="438"/>
        <v>41110</v>
      </c>
      <c r="G1039" s="8">
        <f t="shared" si="426"/>
        <v>4.3012358156842012E-3</v>
      </c>
      <c r="H1039" s="7">
        <f t="shared" si="439"/>
        <v>41141</v>
      </c>
      <c r="I1039" s="7">
        <f t="shared" si="427"/>
        <v>41141</v>
      </c>
      <c r="J1039" s="1">
        <f t="shared" si="440"/>
        <v>22</v>
      </c>
      <c r="K1039" s="1">
        <f t="shared" si="428"/>
        <v>18</v>
      </c>
      <c r="L1039" s="2">
        <f t="shared" si="429"/>
        <v>1.00351781</v>
      </c>
      <c r="M1039" s="10">
        <f t="shared" si="423"/>
        <v>1.00079886</v>
      </c>
      <c r="N1039" s="10">
        <f t="shared" si="419"/>
        <v>1.1664159549482773</v>
      </c>
      <c r="O1039" s="2">
        <f t="shared" si="422"/>
        <v>1.1705191800000001</v>
      </c>
      <c r="P1039" s="2">
        <f t="shared" si="430"/>
        <v>298187.39655397</v>
      </c>
      <c r="Q1039" s="9">
        <f t="shared" si="424"/>
        <v>0</v>
      </c>
      <c r="R1039" s="4">
        <f t="shared" si="431"/>
        <v>0</v>
      </c>
      <c r="S1039" s="59">
        <f t="shared" si="432"/>
        <v>0</v>
      </c>
      <c r="T1039" s="8">
        <f t="shared" si="441"/>
        <v>6.8500000000000005E-2</v>
      </c>
      <c r="U1039" s="9">
        <f t="shared" si="442"/>
        <v>206</v>
      </c>
      <c r="V1039" s="9">
        <v>252</v>
      </c>
      <c r="W1039" s="10">
        <f t="shared" si="433"/>
        <v>1.0556550600000001</v>
      </c>
      <c r="X1039" s="2">
        <f t="shared" si="434"/>
        <v>16595.63744645</v>
      </c>
      <c r="Y1039" s="2">
        <v>0</v>
      </c>
      <c r="Z1039" s="3">
        <f t="shared" si="420"/>
        <v>0</v>
      </c>
      <c r="AA1039" s="1" t="str">
        <f t="shared" si="421"/>
        <v>A+J=</v>
      </c>
      <c r="AB1039" s="7">
        <f t="shared" si="443"/>
        <v>41200</v>
      </c>
      <c r="AC1039" s="5"/>
      <c r="AD1039" s="1"/>
      <c r="AE1039" s="7"/>
      <c r="AF1039" s="1"/>
      <c r="AG1039" s="1"/>
      <c r="AH1039" s="1"/>
      <c r="AI1039" s="1"/>
      <c r="AJ1039" s="4"/>
      <c r="AK1039" s="1"/>
      <c r="AL1039" s="1"/>
      <c r="AM1039" s="1"/>
      <c r="AN1039" s="1"/>
      <c r="AO1039" s="1"/>
    </row>
    <row r="1040" spans="1:41" x14ac:dyDescent="0.2">
      <c r="A1040" s="118">
        <f t="shared" si="435"/>
        <v>41136</v>
      </c>
      <c r="B1040" s="2">
        <f t="shared" si="425"/>
        <v>314927.2410101</v>
      </c>
      <c r="C1040" s="2">
        <f t="shared" si="436"/>
        <v>254747.97991262001</v>
      </c>
      <c r="D1040" s="50">
        <f t="shared" si="437"/>
        <v>3482.72</v>
      </c>
      <c r="E1040" s="3">
        <f>IF(K1040=1,VLOOKUP(A1039,[1]Plan1!$AQ$43:$AS$500,3),E1039)</f>
        <v>3497.7</v>
      </c>
      <c r="F1040" s="7">
        <f t="shared" si="438"/>
        <v>41110</v>
      </c>
      <c r="G1040" s="8">
        <f t="shared" si="426"/>
        <v>4.3012358156842012E-3</v>
      </c>
      <c r="H1040" s="7">
        <f t="shared" si="439"/>
        <v>41172</v>
      </c>
      <c r="I1040" s="7">
        <f t="shared" si="427"/>
        <v>41141</v>
      </c>
      <c r="J1040" s="1">
        <f t="shared" si="440"/>
        <v>22</v>
      </c>
      <c r="K1040" s="1">
        <f t="shared" si="428"/>
        <v>19</v>
      </c>
      <c r="L1040" s="2">
        <f t="shared" si="429"/>
        <v>1.0037136099999999</v>
      </c>
      <c r="M1040" s="10">
        <f t="shared" si="423"/>
        <v>1.00079886</v>
      </c>
      <c r="N1040" s="10">
        <f t="shared" si="419"/>
        <v>1.1664159549482773</v>
      </c>
      <c r="O1040" s="2">
        <f t="shared" si="422"/>
        <v>1.1707475599999999</v>
      </c>
      <c r="P1040" s="2">
        <f t="shared" si="430"/>
        <v>298245.57589762</v>
      </c>
      <c r="Q1040" s="9">
        <f t="shared" si="424"/>
        <v>0</v>
      </c>
      <c r="R1040" s="4">
        <f t="shared" si="431"/>
        <v>0</v>
      </c>
      <c r="S1040" s="59">
        <f t="shared" si="432"/>
        <v>0</v>
      </c>
      <c r="T1040" s="8">
        <f t="shared" si="441"/>
        <v>6.8500000000000005E-2</v>
      </c>
      <c r="U1040" s="9">
        <f t="shared" si="442"/>
        <v>207</v>
      </c>
      <c r="V1040" s="9">
        <v>252</v>
      </c>
      <c r="W1040" s="10">
        <f t="shared" si="433"/>
        <v>1.0559326490000001</v>
      </c>
      <c r="X1040" s="2">
        <f t="shared" si="434"/>
        <v>16681.665112480001</v>
      </c>
      <c r="Y1040" s="2">
        <v>0</v>
      </c>
      <c r="Z1040" s="3">
        <f t="shared" si="420"/>
        <v>0</v>
      </c>
      <c r="AA1040" s="1" t="str">
        <f t="shared" si="421"/>
        <v>A+J=</v>
      </c>
      <c r="AB1040" s="7">
        <f t="shared" si="443"/>
        <v>41200</v>
      </c>
      <c r="AC1040" s="5"/>
      <c r="AD1040" s="1"/>
      <c r="AE1040" s="7"/>
      <c r="AF1040" s="1"/>
      <c r="AG1040" s="1"/>
      <c r="AH1040" s="1"/>
      <c r="AI1040" s="1"/>
      <c r="AJ1040" s="4"/>
      <c r="AK1040" s="1"/>
      <c r="AL1040" s="1"/>
      <c r="AM1040" s="1"/>
      <c r="AN1040" s="1"/>
      <c r="AO1040" s="1"/>
    </row>
    <row r="1041" spans="1:41" x14ac:dyDescent="0.2">
      <c r="A1041" s="118">
        <f t="shared" si="435"/>
        <v>41137</v>
      </c>
      <c r="B1041" s="2">
        <f t="shared" si="425"/>
        <v>315071.51554923004</v>
      </c>
      <c r="C1041" s="2">
        <f t="shared" si="436"/>
        <v>254747.97991262001</v>
      </c>
      <c r="D1041" s="50">
        <f t="shared" si="437"/>
        <v>3482.72</v>
      </c>
      <c r="E1041" s="3">
        <f>IF(K1041=1,VLOOKUP(A1040,[1]Plan1!$AQ$43:$AS$500,3),E1040)</f>
        <v>3497.7</v>
      </c>
      <c r="F1041" s="7">
        <f t="shared" si="438"/>
        <v>41110</v>
      </c>
      <c r="G1041" s="8">
        <f t="shared" si="426"/>
        <v>4.3012358156842012E-3</v>
      </c>
      <c r="H1041" s="7">
        <f t="shared" si="439"/>
        <v>41172</v>
      </c>
      <c r="I1041" s="7">
        <f t="shared" si="427"/>
        <v>41141</v>
      </c>
      <c r="J1041" s="1">
        <f t="shared" si="440"/>
        <v>22</v>
      </c>
      <c r="K1041" s="1">
        <f t="shared" si="428"/>
        <v>20</v>
      </c>
      <c r="L1041" s="2">
        <f t="shared" si="429"/>
        <v>1.0039094500000001</v>
      </c>
      <c r="M1041" s="10">
        <f t="shared" si="423"/>
        <v>1.00079886</v>
      </c>
      <c r="N1041" s="10">
        <f t="shared" si="419"/>
        <v>1.1664159549482773</v>
      </c>
      <c r="O1041" s="2">
        <f t="shared" si="422"/>
        <v>1.1709759900000001</v>
      </c>
      <c r="P1041" s="2">
        <f t="shared" si="430"/>
        <v>298303.76797868003</v>
      </c>
      <c r="Q1041" s="9">
        <f t="shared" si="424"/>
        <v>0</v>
      </c>
      <c r="R1041" s="4">
        <f t="shared" si="431"/>
        <v>0</v>
      </c>
      <c r="S1041" s="59">
        <f t="shared" si="432"/>
        <v>0</v>
      </c>
      <c r="T1041" s="8">
        <f t="shared" si="441"/>
        <v>6.8500000000000005E-2</v>
      </c>
      <c r="U1041" s="9">
        <f t="shared" si="442"/>
        <v>208</v>
      </c>
      <c r="V1041" s="9">
        <v>252</v>
      </c>
      <c r="W1041" s="10">
        <f t="shared" si="433"/>
        <v>1.0562103110000001</v>
      </c>
      <c r="X1041" s="2">
        <f t="shared" si="434"/>
        <v>16767.74757055</v>
      </c>
      <c r="Y1041" s="2">
        <v>0</v>
      </c>
      <c r="Z1041" s="3">
        <f t="shared" si="420"/>
        <v>0</v>
      </c>
      <c r="AA1041" s="1" t="str">
        <f t="shared" si="421"/>
        <v>A+J=</v>
      </c>
      <c r="AB1041" s="7">
        <f t="shared" si="443"/>
        <v>41200</v>
      </c>
      <c r="AC1041" s="5"/>
      <c r="AD1041" s="1"/>
      <c r="AE1041" s="7"/>
      <c r="AF1041" s="1"/>
      <c r="AG1041" s="1"/>
      <c r="AH1041" s="1"/>
      <c r="AI1041" s="1"/>
      <c r="AJ1041" s="4"/>
      <c r="AK1041" s="1"/>
      <c r="AL1041" s="1"/>
      <c r="AM1041" s="1"/>
      <c r="AN1041" s="1"/>
      <c r="AO1041" s="1"/>
    </row>
    <row r="1042" spans="1:41" x14ac:dyDescent="0.2">
      <c r="A1042" s="118">
        <f t="shared" si="435"/>
        <v>41138</v>
      </c>
      <c r="B1042" s="2">
        <f t="shared" si="425"/>
        <v>315215.85494976002</v>
      </c>
      <c r="C1042" s="2">
        <f t="shared" si="436"/>
        <v>254747.97991262001</v>
      </c>
      <c r="D1042" s="50">
        <f t="shared" si="437"/>
        <v>3482.72</v>
      </c>
      <c r="E1042" s="3">
        <f>IF(K1042=1,VLOOKUP(A1041,[1]Plan1!$AQ$43:$AS$500,3),E1041)</f>
        <v>3497.7</v>
      </c>
      <c r="F1042" s="7">
        <f t="shared" si="438"/>
        <v>41110</v>
      </c>
      <c r="G1042" s="8">
        <f t="shared" si="426"/>
        <v>4.3012358156842012E-3</v>
      </c>
      <c r="H1042" s="7">
        <f t="shared" si="439"/>
        <v>41172</v>
      </c>
      <c r="I1042" s="7">
        <f t="shared" si="427"/>
        <v>41141</v>
      </c>
      <c r="J1042" s="1">
        <f t="shared" si="440"/>
        <v>22</v>
      </c>
      <c r="K1042" s="1">
        <f t="shared" si="428"/>
        <v>21</v>
      </c>
      <c r="L1042" s="2">
        <f t="shared" si="429"/>
        <v>1.0041053200000001</v>
      </c>
      <c r="M1042" s="10">
        <f t="shared" si="423"/>
        <v>1.00079886</v>
      </c>
      <c r="N1042" s="10">
        <f t="shared" si="419"/>
        <v>1.1664159549482773</v>
      </c>
      <c r="O1042" s="2">
        <f t="shared" si="422"/>
        <v>1.17120446</v>
      </c>
      <c r="P1042" s="2">
        <f t="shared" si="430"/>
        <v>298361.97024965001</v>
      </c>
      <c r="Q1042" s="9">
        <f t="shared" si="424"/>
        <v>0</v>
      </c>
      <c r="R1042" s="4">
        <f t="shared" si="431"/>
        <v>0</v>
      </c>
      <c r="S1042" s="59">
        <f t="shared" si="432"/>
        <v>0</v>
      </c>
      <c r="T1042" s="8">
        <f t="shared" si="441"/>
        <v>6.8500000000000005E-2</v>
      </c>
      <c r="U1042" s="9">
        <f t="shared" si="442"/>
        <v>209</v>
      </c>
      <c r="V1042" s="9">
        <v>252</v>
      </c>
      <c r="W1042" s="10">
        <f t="shared" si="433"/>
        <v>1.0564880459999999</v>
      </c>
      <c r="X1042" s="2">
        <f t="shared" si="434"/>
        <v>16853.88470011</v>
      </c>
      <c r="Y1042" s="2">
        <v>0</v>
      </c>
      <c r="Z1042" s="3">
        <f t="shared" si="420"/>
        <v>0</v>
      </c>
      <c r="AA1042" s="1" t="str">
        <f t="shared" si="421"/>
        <v>A+J=</v>
      </c>
      <c r="AB1042" s="7">
        <f t="shared" si="443"/>
        <v>41200</v>
      </c>
      <c r="AC1042" s="5"/>
      <c r="AD1042" s="1"/>
      <c r="AE1042" s="7"/>
      <c r="AF1042" s="1"/>
      <c r="AG1042" s="1"/>
      <c r="AH1042" s="1"/>
      <c r="AI1042" s="1"/>
      <c r="AJ1042" s="4"/>
      <c r="AK1042" s="1"/>
      <c r="AL1042" s="1"/>
      <c r="AM1042" s="1"/>
      <c r="AN1042" s="1"/>
      <c r="AO1042" s="1"/>
    </row>
    <row r="1043" spans="1:41" x14ac:dyDescent="0.2">
      <c r="A1043" s="118">
        <f t="shared" si="435"/>
        <v>41139</v>
      </c>
      <c r="B1043" s="2">
        <f t="shared" si="425"/>
        <v>315360.25923293002</v>
      </c>
      <c r="C1043" s="2">
        <f t="shared" si="436"/>
        <v>254747.97991262001</v>
      </c>
      <c r="D1043" s="50">
        <f t="shared" si="437"/>
        <v>3482.72</v>
      </c>
      <c r="E1043" s="3">
        <f>IF(K1043=1,VLOOKUP(A1042,[1]Plan1!$AQ$43:$AS$500,3),E1042)</f>
        <v>3497.7</v>
      </c>
      <c r="F1043" s="7">
        <f t="shared" si="438"/>
        <v>41110</v>
      </c>
      <c r="G1043" s="8">
        <f t="shared" si="426"/>
        <v>4.3012358156842012E-3</v>
      </c>
      <c r="H1043" s="7">
        <f t="shared" si="439"/>
        <v>41172</v>
      </c>
      <c r="I1043" s="7">
        <f t="shared" si="427"/>
        <v>41141</v>
      </c>
      <c r="J1043" s="1">
        <f t="shared" si="440"/>
        <v>22</v>
      </c>
      <c r="K1043" s="1">
        <f t="shared" si="428"/>
        <v>22</v>
      </c>
      <c r="L1043" s="2">
        <f t="shared" si="429"/>
        <v>1.00430123</v>
      </c>
      <c r="M1043" s="10">
        <f t="shared" si="423"/>
        <v>1.00079886</v>
      </c>
      <c r="N1043" s="10">
        <f t="shared" si="419"/>
        <v>1.1664159549482773</v>
      </c>
      <c r="O1043" s="2">
        <f t="shared" si="422"/>
        <v>1.1714329699999999</v>
      </c>
      <c r="P1043" s="2">
        <f t="shared" si="430"/>
        <v>298420.18271054002</v>
      </c>
      <c r="Q1043" s="9">
        <f t="shared" si="424"/>
        <v>0</v>
      </c>
      <c r="R1043" s="4">
        <f t="shared" si="431"/>
        <v>0</v>
      </c>
      <c r="S1043" s="59">
        <f t="shared" si="432"/>
        <v>0</v>
      </c>
      <c r="T1043" s="8">
        <f t="shared" si="441"/>
        <v>6.8500000000000005E-2</v>
      </c>
      <c r="U1043" s="9">
        <f t="shared" si="442"/>
        <v>210</v>
      </c>
      <c r="V1043" s="9">
        <v>252</v>
      </c>
      <c r="W1043" s="10">
        <f t="shared" si="433"/>
        <v>1.056765854</v>
      </c>
      <c r="X1043" s="2">
        <f t="shared" si="434"/>
        <v>16940.076522390002</v>
      </c>
      <c r="Y1043" s="2">
        <v>0</v>
      </c>
      <c r="Z1043" s="3">
        <f t="shared" si="420"/>
        <v>0</v>
      </c>
      <c r="AA1043" s="1" t="str">
        <f t="shared" si="421"/>
        <v>A+J=</v>
      </c>
      <c r="AB1043" s="7">
        <f t="shared" si="443"/>
        <v>41200</v>
      </c>
      <c r="AC1043" s="5"/>
      <c r="AD1043" s="1"/>
      <c r="AE1043" s="7"/>
      <c r="AF1043" s="1"/>
      <c r="AG1043" s="1"/>
      <c r="AH1043" s="1"/>
      <c r="AI1043" s="1"/>
      <c r="AJ1043" s="4"/>
      <c r="AK1043" s="1"/>
      <c r="AL1043" s="1"/>
      <c r="AM1043" s="1"/>
      <c r="AN1043" s="1"/>
      <c r="AO1043" s="1"/>
    </row>
    <row r="1044" spans="1:41" x14ac:dyDescent="0.2">
      <c r="A1044" s="118">
        <f t="shared" si="435"/>
        <v>41140</v>
      </c>
      <c r="B1044" s="2">
        <f t="shared" si="425"/>
        <v>315360.25923293002</v>
      </c>
      <c r="C1044" s="2">
        <f t="shared" si="436"/>
        <v>254747.97991262001</v>
      </c>
      <c r="D1044" s="50">
        <f t="shared" si="437"/>
        <v>3482.72</v>
      </c>
      <c r="E1044" s="3">
        <f>IF(K1044=1,VLOOKUP(A1043,[1]Plan1!$AQ$43:$AS$500,3),E1043)</f>
        <v>3497.7</v>
      </c>
      <c r="F1044" s="7">
        <f t="shared" si="438"/>
        <v>41110</v>
      </c>
      <c r="G1044" s="8">
        <f t="shared" si="426"/>
        <v>4.3012358156842012E-3</v>
      </c>
      <c r="H1044" s="7">
        <f t="shared" si="439"/>
        <v>41172</v>
      </c>
      <c r="I1044" s="7">
        <f t="shared" si="427"/>
        <v>41141</v>
      </c>
      <c r="J1044" s="1">
        <f t="shared" si="440"/>
        <v>22</v>
      </c>
      <c r="K1044" s="1">
        <f t="shared" si="428"/>
        <v>22</v>
      </c>
      <c r="L1044" s="2">
        <f t="shared" si="429"/>
        <v>1.00430123</v>
      </c>
      <c r="M1044" s="10">
        <f t="shared" si="423"/>
        <v>1.00079886</v>
      </c>
      <c r="N1044" s="10">
        <f t="shared" si="419"/>
        <v>1.1664159549482773</v>
      </c>
      <c r="O1044" s="2">
        <f t="shared" si="422"/>
        <v>1.1714329699999999</v>
      </c>
      <c r="P1044" s="2">
        <f t="shared" si="430"/>
        <v>298420.18271054002</v>
      </c>
      <c r="Q1044" s="9">
        <f t="shared" si="424"/>
        <v>0</v>
      </c>
      <c r="R1044" s="4">
        <f t="shared" si="431"/>
        <v>0</v>
      </c>
      <c r="S1044" s="59">
        <f t="shared" si="432"/>
        <v>0</v>
      </c>
      <c r="T1044" s="8">
        <f t="shared" si="441"/>
        <v>6.8500000000000005E-2</v>
      </c>
      <c r="U1044" s="9">
        <f t="shared" si="442"/>
        <v>210</v>
      </c>
      <c r="V1044" s="9">
        <v>252</v>
      </c>
      <c r="W1044" s="10">
        <f t="shared" si="433"/>
        <v>1.056765854</v>
      </c>
      <c r="X1044" s="2">
        <f t="shared" si="434"/>
        <v>16940.076522390002</v>
      </c>
      <c r="Y1044" s="2">
        <v>0</v>
      </c>
      <c r="Z1044" s="3">
        <f t="shared" si="420"/>
        <v>0</v>
      </c>
      <c r="AA1044" s="1" t="str">
        <f t="shared" si="421"/>
        <v>A+J=</v>
      </c>
      <c r="AB1044" s="7">
        <f t="shared" si="443"/>
        <v>41200</v>
      </c>
      <c r="AC1044" s="5"/>
      <c r="AD1044" s="1"/>
      <c r="AE1044" s="7"/>
      <c r="AF1044" s="1"/>
      <c r="AG1044" s="1"/>
      <c r="AH1044" s="1"/>
      <c r="AI1044" s="1"/>
      <c r="AJ1044" s="4"/>
      <c r="AK1044" s="1"/>
      <c r="AL1044" s="1"/>
      <c r="AM1044" s="1"/>
      <c r="AN1044" s="1"/>
      <c r="AO1044" s="1"/>
    </row>
    <row r="1045" spans="1:41" x14ac:dyDescent="0.2">
      <c r="A1045" s="118">
        <f t="shared" si="435"/>
        <v>41141</v>
      </c>
      <c r="B1045" s="2">
        <f t="shared" si="425"/>
        <v>315360.25923293002</v>
      </c>
      <c r="C1045" s="2">
        <f t="shared" si="436"/>
        <v>254747.97991262001</v>
      </c>
      <c r="D1045" s="50">
        <f t="shared" si="437"/>
        <v>3482.72</v>
      </c>
      <c r="E1045" s="3">
        <f>IF(K1045=1,VLOOKUP(A1044,[1]Plan1!$AQ$43:$AS$500,3),E1044)</f>
        <v>3497.7</v>
      </c>
      <c r="F1045" s="7">
        <f t="shared" si="438"/>
        <v>41110</v>
      </c>
      <c r="G1045" s="8">
        <f t="shared" si="426"/>
        <v>4.3012358156842012E-3</v>
      </c>
      <c r="H1045" s="7">
        <f t="shared" si="439"/>
        <v>41172</v>
      </c>
      <c r="I1045" s="7">
        <f t="shared" si="427"/>
        <v>41141</v>
      </c>
      <c r="J1045" s="1">
        <f t="shared" si="440"/>
        <v>22</v>
      </c>
      <c r="K1045" s="1">
        <f t="shared" si="428"/>
        <v>22</v>
      </c>
      <c r="L1045" s="2">
        <f t="shared" si="429"/>
        <v>1.00430123</v>
      </c>
      <c r="M1045" s="10">
        <f t="shared" si="423"/>
        <v>1.00079886</v>
      </c>
      <c r="N1045" s="10">
        <f t="shared" si="419"/>
        <v>1.1664159549482773</v>
      </c>
      <c r="O1045" s="2">
        <f t="shared" si="422"/>
        <v>1.1714329699999999</v>
      </c>
      <c r="P1045" s="2">
        <f t="shared" si="430"/>
        <v>298420.18271054002</v>
      </c>
      <c r="Q1045" s="9">
        <f t="shared" si="424"/>
        <v>0</v>
      </c>
      <c r="R1045" s="4">
        <f t="shared" si="431"/>
        <v>0</v>
      </c>
      <c r="S1045" s="59">
        <f t="shared" si="432"/>
        <v>0</v>
      </c>
      <c r="T1045" s="8">
        <f t="shared" si="441"/>
        <v>6.8500000000000005E-2</v>
      </c>
      <c r="U1045" s="9">
        <f t="shared" si="442"/>
        <v>210</v>
      </c>
      <c r="V1045" s="9">
        <v>252</v>
      </c>
      <c r="W1045" s="10">
        <f t="shared" si="433"/>
        <v>1.056765854</v>
      </c>
      <c r="X1045" s="2">
        <f t="shared" si="434"/>
        <v>16940.076522390002</v>
      </c>
      <c r="Y1045" s="2">
        <v>0</v>
      </c>
      <c r="Z1045" s="3">
        <f t="shared" si="420"/>
        <v>0</v>
      </c>
      <c r="AA1045" s="1" t="str">
        <f t="shared" si="421"/>
        <v>A+J=</v>
      </c>
      <c r="AB1045" s="7">
        <f t="shared" si="443"/>
        <v>41200</v>
      </c>
      <c r="AC1045" s="5"/>
      <c r="AD1045" s="1"/>
      <c r="AE1045" s="7"/>
      <c r="AF1045" s="1"/>
      <c r="AG1045" s="1"/>
      <c r="AH1045" s="1"/>
      <c r="AI1045" s="1"/>
      <c r="AJ1045" s="4"/>
      <c r="AK1045" s="1"/>
      <c r="AL1045" s="1"/>
      <c r="AM1045" s="1"/>
      <c r="AN1045" s="1"/>
      <c r="AO1045" s="1"/>
    </row>
    <row r="1046" spans="1:41" x14ac:dyDescent="0.2">
      <c r="A1046" s="118">
        <f t="shared" si="435"/>
        <v>41142</v>
      </c>
      <c r="B1046" s="2">
        <f t="shared" si="425"/>
        <v>315501.85520499997</v>
      </c>
      <c r="C1046" s="2">
        <f t="shared" si="436"/>
        <v>254747.97991262001</v>
      </c>
      <c r="D1046" s="50">
        <f t="shared" si="437"/>
        <v>3497.7</v>
      </c>
      <c r="E1046" s="3">
        <f>IF(K1046=1,VLOOKUP(A1045,[1]Plan1!$AQ$43:$AS$500,3),E1045)</f>
        <v>3512.04</v>
      </c>
      <c r="F1046" s="7">
        <f t="shared" si="438"/>
        <v>41142</v>
      </c>
      <c r="G1046" s="8">
        <f t="shared" si="426"/>
        <v>4.0998370357663294E-3</v>
      </c>
      <c r="H1046" s="7">
        <f t="shared" si="439"/>
        <v>41172</v>
      </c>
      <c r="I1046" s="7">
        <f t="shared" si="427"/>
        <v>41172</v>
      </c>
      <c r="J1046" s="1">
        <f t="shared" si="440"/>
        <v>22</v>
      </c>
      <c r="K1046" s="1">
        <f t="shared" si="428"/>
        <v>1</v>
      </c>
      <c r="L1046" s="2">
        <f t="shared" si="429"/>
        <v>1.0001859900000001</v>
      </c>
      <c r="M1046" s="10">
        <f t="shared" si="423"/>
        <v>1.00430123</v>
      </c>
      <c r="N1046" s="10">
        <f t="shared" si="419"/>
        <v>1.1714329782461796</v>
      </c>
      <c r="O1046" s="2">
        <f t="shared" si="422"/>
        <v>1.17165085</v>
      </c>
      <c r="P1046" s="2">
        <f t="shared" si="430"/>
        <v>298475.68720039999</v>
      </c>
      <c r="Q1046" s="9">
        <f t="shared" si="424"/>
        <v>0</v>
      </c>
      <c r="R1046" s="4">
        <f t="shared" si="431"/>
        <v>0</v>
      </c>
      <c r="S1046" s="59">
        <f t="shared" si="432"/>
        <v>0</v>
      </c>
      <c r="T1046" s="8">
        <f t="shared" si="441"/>
        <v>6.8500000000000005E-2</v>
      </c>
      <c r="U1046" s="9">
        <f t="shared" si="442"/>
        <v>211</v>
      </c>
      <c r="V1046" s="9">
        <v>252</v>
      </c>
      <c r="W1046" s="10">
        <f t="shared" si="433"/>
        <v>1.0570437349999999</v>
      </c>
      <c r="X1046" s="2">
        <f t="shared" si="434"/>
        <v>17026.1680046</v>
      </c>
      <c r="Y1046" s="2">
        <v>0</v>
      </c>
      <c r="Z1046" s="3">
        <f t="shared" si="420"/>
        <v>0</v>
      </c>
      <c r="AA1046" s="1" t="str">
        <f t="shared" si="421"/>
        <v>A+J=</v>
      </c>
      <c r="AB1046" s="7">
        <f t="shared" si="443"/>
        <v>41200</v>
      </c>
      <c r="AC1046" s="5"/>
      <c r="AD1046" s="1"/>
      <c r="AE1046" s="7"/>
      <c r="AF1046" s="1"/>
      <c r="AG1046" s="1"/>
      <c r="AH1046" s="1"/>
      <c r="AI1046" s="1"/>
      <c r="AJ1046" s="4"/>
      <c r="AK1046" s="1"/>
      <c r="AL1046" s="1"/>
      <c r="AM1046" s="1"/>
      <c r="AN1046" s="1"/>
      <c r="AO1046" s="1"/>
    </row>
    <row r="1047" spans="1:41" x14ac:dyDescent="0.2">
      <c r="A1047" s="118">
        <f t="shared" si="435"/>
        <v>41143</v>
      </c>
      <c r="B1047" s="2">
        <f t="shared" si="425"/>
        <v>315643.51219616999</v>
      </c>
      <c r="C1047" s="2">
        <f t="shared" si="436"/>
        <v>254747.97991262001</v>
      </c>
      <c r="D1047" s="50">
        <f t="shared" si="437"/>
        <v>3497.7</v>
      </c>
      <c r="E1047" s="3">
        <f>IF(K1047=1,VLOOKUP(A1046,[1]Plan1!$AQ$43:$AS$500,3),E1046)</f>
        <v>3512.04</v>
      </c>
      <c r="F1047" s="7">
        <f t="shared" si="438"/>
        <v>41142</v>
      </c>
      <c r="G1047" s="8">
        <f t="shared" si="426"/>
        <v>4.0998370357663294E-3</v>
      </c>
      <c r="H1047" s="7">
        <f t="shared" si="439"/>
        <v>41172</v>
      </c>
      <c r="I1047" s="7">
        <f t="shared" si="427"/>
        <v>41172</v>
      </c>
      <c r="J1047" s="1">
        <f t="shared" si="440"/>
        <v>22</v>
      </c>
      <c r="K1047" s="1">
        <f t="shared" si="428"/>
        <v>2</v>
      </c>
      <c r="L1047" s="2">
        <f t="shared" si="429"/>
        <v>1.00037201</v>
      </c>
      <c r="M1047" s="10">
        <f t="shared" si="423"/>
        <v>1.00430123</v>
      </c>
      <c r="N1047" s="10">
        <f t="shared" si="419"/>
        <v>1.1714329782461796</v>
      </c>
      <c r="O1047" s="2">
        <f t="shared" si="422"/>
        <v>1.17186876</v>
      </c>
      <c r="P1047" s="2">
        <f t="shared" si="430"/>
        <v>298531.19933269999</v>
      </c>
      <c r="Q1047" s="9">
        <f t="shared" si="424"/>
        <v>0</v>
      </c>
      <c r="R1047" s="4">
        <f t="shared" si="431"/>
        <v>0</v>
      </c>
      <c r="S1047" s="59">
        <f t="shared" si="432"/>
        <v>0</v>
      </c>
      <c r="T1047" s="8">
        <f t="shared" si="441"/>
        <v>6.8500000000000005E-2</v>
      </c>
      <c r="U1047" s="9">
        <f t="shared" si="442"/>
        <v>212</v>
      </c>
      <c r="V1047" s="9">
        <v>252</v>
      </c>
      <c r="W1047" s="10">
        <f t="shared" si="433"/>
        <v>1.05732169</v>
      </c>
      <c r="X1047" s="2">
        <f t="shared" si="434"/>
        <v>17112.312863470001</v>
      </c>
      <c r="Y1047" s="2">
        <v>0</v>
      </c>
      <c r="Z1047" s="3">
        <f t="shared" si="420"/>
        <v>0</v>
      </c>
      <c r="AA1047" s="1" t="str">
        <f t="shared" si="421"/>
        <v>A+J=</v>
      </c>
      <c r="AB1047" s="7">
        <f t="shared" si="443"/>
        <v>41200</v>
      </c>
      <c r="AC1047" s="5"/>
      <c r="AD1047" s="1"/>
      <c r="AE1047" s="7"/>
      <c r="AF1047" s="1"/>
      <c r="AG1047" s="1"/>
      <c r="AH1047" s="1"/>
      <c r="AI1047" s="1"/>
      <c r="AJ1047" s="4"/>
      <c r="AK1047" s="1"/>
      <c r="AL1047" s="1"/>
      <c r="AM1047" s="1"/>
      <c r="AN1047" s="1"/>
      <c r="AO1047" s="1"/>
    </row>
    <row r="1048" spans="1:41" x14ac:dyDescent="0.2">
      <c r="A1048" s="118">
        <f t="shared" si="435"/>
        <v>41144</v>
      </c>
      <c r="B1048" s="2">
        <f t="shared" si="425"/>
        <v>315785.23771061999</v>
      </c>
      <c r="C1048" s="2">
        <f t="shared" si="436"/>
        <v>254747.97991262001</v>
      </c>
      <c r="D1048" s="50">
        <f t="shared" si="437"/>
        <v>3497.7</v>
      </c>
      <c r="E1048" s="3">
        <f>IF(K1048=1,VLOOKUP(A1047,[1]Plan1!$AQ$43:$AS$500,3),E1047)</f>
        <v>3512.04</v>
      </c>
      <c r="F1048" s="7">
        <f t="shared" si="438"/>
        <v>41142</v>
      </c>
      <c r="G1048" s="8">
        <f t="shared" si="426"/>
        <v>4.0998370357663294E-3</v>
      </c>
      <c r="H1048" s="7">
        <f t="shared" si="439"/>
        <v>41172</v>
      </c>
      <c r="I1048" s="7">
        <f t="shared" si="427"/>
        <v>41172</v>
      </c>
      <c r="J1048" s="1">
        <f t="shared" si="440"/>
        <v>22</v>
      </c>
      <c r="K1048" s="1">
        <f t="shared" si="428"/>
        <v>3</v>
      </c>
      <c r="L1048" s="2">
        <f t="shared" si="429"/>
        <v>1.00055808</v>
      </c>
      <c r="M1048" s="10">
        <f t="shared" si="423"/>
        <v>1.00430123</v>
      </c>
      <c r="N1048" s="10">
        <f t="shared" si="419"/>
        <v>1.1714329782461796</v>
      </c>
      <c r="O1048" s="2">
        <f t="shared" si="422"/>
        <v>1.17208673</v>
      </c>
      <c r="P1048" s="2">
        <f t="shared" si="430"/>
        <v>298586.72674988001</v>
      </c>
      <c r="Q1048" s="9">
        <f t="shared" si="424"/>
        <v>0</v>
      </c>
      <c r="R1048" s="4">
        <f t="shared" si="431"/>
        <v>0</v>
      </c>
      <c r="S1048" s="59">
        <f t="shared" si="432"/>
        <v>0</v>
      </c>
      <c r="T1048" s="8">
        <f t="shared" si="441"/>
        <v>6.8500000000000005E-2</v>
      </c>
      <c r="U1048" s="9">
        <f t="shared" si="442"/>
        <v>213</v>
      </c>
      <c r="V1048" s="9">
        <v>252</v>
      </c>
      <c r="W1048" s="10">
        <f t="shared" si="433"/>
        <v>1.057599717</v>
      </c>
      <c r="X1048" s="2">
        <f t="shared" si="434"/>
        <v>17198.510960740001</v>
      </c>
      <c r="Y1048" s="2">
        <v>0</v>
      </c>
      <c r="Z1048" s="3">
        <f t="shared" si="420"/>
        <v>0</v>
      </c>
      <c r="AA1048" s="1" t="str">
        <f t="shared" si="421"/>
        <v>A+J=</v>
      </c>
      <c r="AB1048" s="7">
        <f t="shared" si="443"/>
        <v>41200</v>
      </c>
      <c r="AC1048" s="5"/>
      <c r="AD1048" s="1"/>
      <c r="AE1048" s="7"/>
      <c r="AF1048" s="1"/>
      <c r="AG1048" s="1"/>
      <c r="AH1048" s="1"/>
      <c r="AI1048" s="1"/>
      <c r="AJ1048" s="4"/>
      <c r="AK1048" s="1"/>
      <c r="AL1048" s="1"/>
      <c r="AM1048" s="1"/>
      <c r="AN1048" s="1"/>
      <c r="AO1048" s="1"/>
    </row>
    <row r="1049" spans="1:41" x14ac:dyDescent="0.2">
      <c r="A1049" s="118">
        <f t="shared" si="435"/>
        <v>41145</v>
      </c>
      <c r="B1049" s="2">
        <f t="shared" si="425"/>
        <v>315927.02159070002</v>
      </c>
      <c r="C1049" s="2">
        <f t="shared" si="436"/>
        <v>254747.97991262001</v>
      </c>
      <c r="D1049" s="50">
        <f t="shared" si="437"/>
        <v>3497.7</v>
      </c>
      <c r="E1049" s="3">
        <f>IF(K1049=1,VLOOKUP(A1048,[1]Plan1!$AQ$43:$AS$500,3),E1048)</f>
        <v>3512.04</v>
      </c>
      <c r="F1049" s="7">
        <f t="shared" si="438"/>
        <v>41142</v>
      </c>
      <c r="G1049" s="8">
        <f t="shared" si="426"/>
        <v>4.0998370357663294E-3</v>
      </c>
      <c r="H1049" s="7">
        <f t="shared" si="439"/>
        <v>41172</v>
      </c>
      <c r="I1049" s="7">
        <f t="shared" si="427"/>
        <v>41172</v>
      </c>
      <c r="J1049" s="1">
        <f t="shared" si="440"/>
        <v>22</v>
      </c>
      <c r="K1049" s="1">
        <f t="shared" si="428"/>
        <v>4</v>
      </c>
      <c r="L1049" s="2">
        <f t="shared" si="429"/>
        <v>1.0007441699999999</v>
      </c>
      <c r="M1049" s="10">
        <f t="shared" si="423"/>
        <v>1.00430123</v>
      </c>
      <c r="N1049" s="10">
        <f t="shared" si="419"/>
        <v>1.1714329782461796</v>
      </c>
      <c r="O1049" s="2">
        <f t="shared" si="422"/>
        <v>1.1723047200000001</v>
      </c>
      <c r="P1049" s="2">
        <f t="shared" si="430"/>
        <v>298642.25926203001</v>
      </c>
      <c r="Q1049" s="9">
        <f t="shared" si="424"/>
        <v>0</v>
      </c>
      <c r="R1049" s="4">
        <f t="shared" si="431"/>
        <v>0</v>
      </c>
      <c r="S1049" s="59">
        <f t="shared" si="432"/>
        <v>0</v>
      </c>
      <c r="T1049" s="8">
        <f t="shared" si="441"/>
        <v>6.8500000000000005E-2</v>
      </c>
      <c r="U1049" s="9">
        <f t="shared" si="442"/>
        <v>214</v>
      </c>
      <c r="V1049" s="9">
        <v>252</v>
      </c>
      <c r="W1049" s="10">
        <f t="shared" si="433"/>
        <v>1.0578778179999999</v>
      </c>
      <c r="X1049" s="2">
        <f t="shared" si="434"/>
        <v>17284.76232867</v>
      </c>
      <c r="Y1049" s="2">
        <v>0</v>
      </c>
      <c r="Z1049" s="3">
        <f t="shared" si="420"/>
        <v>0</v>
      </c>
      <c r="AA1049" s="1" t="str">
        <f t="shared" si="421"/>
        <v>A+J=</v>
      </c>
      <c r="AB1049" s="7">
        <f t="shared" si="443"/>
        <v>41200</v>
      </c>
      <c r="AC1049" s="5"/>
      <c r="AD1049" s="1"/>
      <c r="AE1049" s="7"/>
      <c r="AF1049" s="1"/>
      <c r="AG1049" s="1"/>
      <c r="AH1049" s="1"/>
      <c r="AI1049" s="1"/>
      <c r="AJ1049" s="4"/>
      <c r="AK1049" s="1"/>
      <c r="AL1049" s="1"/>
      <c r="AM1049" s="1"/>
      <c r="AN1049" s="1"/>
      <c r="AO1049" s="1"/>
    </row>
    <row r="1050" spans="1:41" x14ac:dyDescent="0.2">
      <c r="A1050" s="118">
        <f t="shared" si="435"/>
        <v>41146</v>
      </c>
      <c r="B1050" s="2">
        <f t="shared" si="425"/>
        <v>316068.87134246004</v>
      </c>
      <c r="C1050" s="2">
        <f t="shared" si="436"/>
        <v>254747.97991262001</v>
      </c>
      <c r="D1050" s="50">
        <f t="shared" si="437"/>
        <v>3497.7</v>
      </c>
      <c r="E1050" s="3">
        <f>IF(K1050=1,VLOOKUP(A1049,[1]Plan1!$AQ$43:$AS$500,3),E1049)</f>
        <v>3512.04</v>
      </c>
      <c r="F1050" s="7">
        <f t="shared" si="438"/>
        <v>41142</v>
      </c>
      <c r="G1050" s="8">
        <f t="shared" si="426"/>
        <v>4.0998370357663294E-3</v>
      </c>
      <c r="H1050" s="7">
        <f t="shared" si="439"/>
        <v>41172</v>
      </c>
      <c r="I1050" s="7">
        <f t="shared" si="427"/>
        <v>41172</v>
      </c>
      <c r="J1050" s="1">
        <f t="shared" si="440"/>
        <v>22</v>
      </c>
      <c r="K1050" s="1">
        <f t="shared" si="428"/>
        <v>5</v>
      </c>
      <c r="L1050" s="2">
        <f t="shared" si="429"/>
        <v>1.0009303000000001</v>
      </c>
      <c r="M1050" s="10">
        <f t="shared" si="423"/>
        <v>1.00430123</v>
      </c>
      <c r="N1050" s="10">
        <f t="shared" si="419"/>
        <v>1.1714329782461796</v>
      </c>
      <c r="O1050" s="2">
        <f t="shared" si="422"/>
        <v>1.1725227600000001</v>
      </c>
      <c r="P1050" s="2">
        <f t="shared" si="430"/>
        <v>298697.80451157002</v>
      </c>
      <c r="Q1050" s="9">
        <f t="shared" si="424"/>
        <v>0</v>
      </c>
      <c r="R1050" s="4">
        <f t="shared" si="431"/>
        <v>0</v>
      </c>
      <c r="S1050" s="59">
        <f t="shared" si="432"/>
        <v>0</v>
      </c>
      <c r="T1050" s="8">
        <f t="shared" si="441"/>
        <v>6.8500000000000005E-2</v>
      </c>
      <c r="U1050" s="9">
        <f t="shared" si="442"/>
        <v>215</v>
      </c>
      <c r="V1050" s="9">
        <v>252</v>
      </c>
      <c r="W1050" s="10">
        <f t="shared" si="433"/>
        <v>1.058155991</v>
      </c>
      <c r="X1050" s="2">
        <f t="shared" si="434"/>
        <v>17371.066830889999</v>
      </c>
      <c r="Y1050" s="2">
        <v>0</v>
      </c>
      <c r="Z1050" s="3">
        <f t="shared" si="420"/>
        <v>0</v>
      </c>
      <c r="AA1050" s="1" t="str">
        <f t="shared" si="421"/>
        <v>A+J=</v>
      </c>
      <c r="AB1050" s="7">
        <f t="shared" si="443"/>
        <v>41200</v>
      </c>
      <c r="AC1050" s="5"/>
      <c r="AD1050" s="1"/>
      <c r="AE1050" s="7"/>
      <c r="AF1050" s="1"/>
      <c r="AG1050" s="1"/>
      <c r="AH1050" s="1"/>
      <c r="AI1050" s="1"/>
      <c r="AJ1050" s="4"/>
      <c r="AK1050" s="1"/>
      <c r="AL1050" s="1"/>
      <c r="AM1050" s="1"/>
      <c r="AN1050" s="1"/>
      <c r="AO1050" s="1"/>
    </row>
    <row r="1051" spans="1:41" x14ac:dyDescent="0.2">
      <c r="A1051" s="118">
        <f t="shared" si="435"/>
        <v>41147</v>
      </c>
      <c r="B1051" s="2">
        <f t="shared" si="425"/>
        <v>316068.87134246004</v>
      </c>
      <c r="C1051" s="2">
        <f t="shared" si="436"/>
        <v>254747.97991262001</v>
      </c>
      <c r="D1051" s="50">
        <f t="shared" si="437"/>
        <v>3497.7</v>
      </c>
      <c r="E1051" s="3">
        <f>IF(K1051=1,VLOOKUP(A1050,[1]Plan1!$AQ$43:$AS$500,3),E1050)</f>
        <v>3512.04</v>
      </c>
      <c r="F1051" s="7">
        <f t="shared" si="438"/>
        <v>41142</v>
      </c>
      <c r="G1051" s="8">
        <f t="shared" si="426"/>
        <v>4.0998370357663294E-3</v>
      </c>
      <c r="H1051" s="7">
        <f t="shared" si="439"/>
        <v>41172</v>
      </c>
      <c r="I1051" s="7">
        <f t="shared" si="427"/>
        <v>41172</v>
      </c>
      <c r="J1051" s="1">
        <f t="shared" si="440"/>
        <v>22</v>
      </c>
      <c r="K1051" s="1">
        <f t="shared" si="428"/>
        <v>5</v>
      </c>
      <c r="L1051" s="2">
        <f t="shared" si="429"/>
        <v>1.0009303000000001</v>
      </c>
      <c r="M1051" s="10">
        <f t="shared" si="423"/>
        <v>1.00430123</v>
      </c>
      <c r="N1051" s="10">
        <f t="shared" si="419"/>
        <v>1.1714329782461796</v>
      </c>
      <c r="O1051" s="2">
        <f t="shared" si="422"/>
        <v>1.1725227600000001</v>
      </c>
      <c r="P1051" s="2">
        <f t="shared" si="430"/>
        <v>298697.80451157002</v>
      </c>
      <c r="Q1051" s="9">
        <f t="shared" si="424"/>
        <v>0</v>
      </c>
      <c r="R1051" s="4">
        <f t="shared" si="431"/>
        <v>0</v>
      </c>
      <c r="S1051" s="59">
        <f t="shared" si="432"/>
        <v>0</v>
      </c>
      <c r="T1051" s="8">
        <f t="shared" si="441"/>
        <v>6.8500000000000005E-2</v>
      </c>
      <c r="U1051" s="9">
        <f t="shared" si="442"/>
        <v>215</v>
      </c>
      <c r="V1051" s="9">
        <v>252</v>
      </c>
      <c r="W1051" s="10">
        <f t="shared" si="433"/>
        <v>1.058155991</v>
      </c>
      <c r="X1051" s="2">
        <f t="shared" si="434"/>
        <v>17371.066830889999</v>
      </c>
      <c r="Y1051" s="2">
        <v>0</v>
      </c>
      <c r="Z1051" s="3">
        <f t="shared" si="420"/>
        <v>0</v>
      </c>
      <c r="AA1051" s="1" t="str">
        <f t="shared" si="421"/>
        <v>A+J=</v>
      </c>
      <c r="AB1051" s="7">
        <f t="shared" si="443"/>
        <v>41200</v>
      </c>
      <c r="AC1051" s="5"/>
      <c r="AD1051" s="1"/>
      <c r="AE1051" s="7"/>
      <c r="AF1051" s="1"/>
      <c r="AG1051" s="1"/>
      <c r="AH1051" s="1"/>
      <c r="AI1051" s="1"/>
      <c r="AJ1051" s="4"/>
      <c r="AK1051" s="1"/>
      <c r="AL1051" s="1"/>
      <c r="AM1051" s="1"/>
      <c r="AN1051" s="1"/>
      <c r="AO1051" s="1"/>
    </row>
    <row r="1052" spans="1:41" x14ac:dyDescent="0.2">
      <c r="A1052" s="118">
        <f t="shared" si="435"/>
        <v>41148</v>
      </c>
      <c r="B1052" s="2">
        <f t="shared" si="425"/>
        <v>316068.87134246004</v>
      </c>
      <c r="C1052" s="2">
        <f t="shared" si="436"/>
        <v>254747.97991262001</v>
      </c>
      <c r="D1052" s="50">
        <f t="shared" si="437"/>
        <v>3497.7</v>
      </c>
      <c r="E1052" s="3">
        <f>IF(K1052=1,VLOOKUP(A1051,[1]Plan1!$AQ$43:$AS$500,3),E1051)</f>
        <v>3512.04</v>
      </c>
      <c r="F1052" s="7">
        <f t="shared" si="438"/>
        <v>41142</v>
      </c>
      <c r="G1052" s="8">
        <f t="shared" si="426"/>
        <v>4.0998370357663294E-3</v>
      </c>
      <c r="H1052" s="7">
        <f t="shared" si="439"/>
        <v>41172</v>
      </c>
      <c r="I1052" s="7">
        <f t="shared" si="427"/>
        <v>41172</v>
      </c>
      <c r="J1052" s="1">
        <f t="shared" si="440"/>
        <v>22</v>
      </c>
      <c r="K1052" s="1">
        <f t="shared" si="428"/>
        <v>5</v>
      </c>
      <c r="L1052" s="2">
        <f t="shared" si="429"/>
        <v>1.0009303000000001</v>
      </c>
      <c r="M1052" s="10">
        <f t="shared" si="423"/>
        <v>1.00430123</v>
      </c>
      <c r="N1052" s="10">
        <f t="shared" si="419"/>
        <v>1.1714329782461796</v>
      </c>
      <c r="O1052" s="2">
        <f t="shared" si="422"/>
        <v>1.1725227600000001</v>
      </c>
      <c r="P1052" s="2">
        <f t="shared" si="430"/>
        <v>298697.80451157002</v>
      </c>
      <c r="Q1052" s="9">
        <f t="shared" si="424"/>
        <v>0</v>
      </c>
      <c r="R1052" s="4">
        <f t="shared" si="431"/>
        <v>0</v>
      </c>
      <c r="S1052" s="59">
        <f t="shared" si="432"/>
        <v>0</v>
      </c>
      <c r="T1052" s="8">
        <f t="shared" si="441"/>
        <v>6.8500000000000005E-2</v>
      </c>
      <c r="U1052" s="9">
        <f t="shared" si="442"/>
        <v>215</v>
      </c>
      <c r="V1052" s="9">
        <v>252</v>
      </c>
      <c r="W1052" s="10">
        <f t="shared" si="433"/>
        <v>1.058155991</v>
      </c>
      <c r="X1052" s="2">
        <f t="shared" si="434"/>
        <v>17371.066830889999</v>
      </c>
      <c r="Y1052" s="2">
        <v>0</v>
      </c>
      <c r="Z1052" s="3">
        <f t="shared" si="420"/>
        <v>0</v>
      </c>
      <c r="AA1052" s="1" t="str">
        <f t="shared" si="421"/>
        <v>A+J=</v>
      </c>
      <c r="AB1052" s="7">
        <f t="shared" si="443"/>
        <v>41200</v>
      </c>
      <c r="AC1052" s="5"/>
      <c r="AD1052" s="1"/>
      <c r="AE1052" s="7"/>
      <c r="AF1052" s="1"/>
      <c r="AG1052" s="1"/>
      <c r="AH1052" s="1"/>
      <c r="AI1052" s="1"/>
      <c r="AJ1052" s="4"/>
      <c r="AK1052" s="1"/>
      <c r="AL1052" s="1"/>
      <c r="AM1052" s="1"/>
      <c r="AN1052" s="1"/>
      <c r="AO1052" s="1"/>
    </row>
    <row r="1053" spans="1:41" x14ac:dyDescent="0.2">
      <c r="A1053" s="118">
        <f t="shared" si="435"/>
        <v>41149</v>
      </c>
      <c r="B1053" s="2">
        <f t="shared" si="425"/>
        <v>316210.78488969</v>
      </c>
      <c r="C1053" s="2">
        <f t="shared" si="436"/>
        <v>254747.97991262001</v>
      </c>
      <c r="D1053" s="50">
        <f t="shared" si="437"/>
        <v>3497.7</v>
      </c>
      <c r="E1053" s="3">
        <f>IF(K1053=1,VLOOKUP(A1052,[1]Plan1!$AQ$43:$AS$500,3),E1052)</f>
        <v>3512.04</v>
      </c>
      <c r="F1053" s="7">
        <f t="shared" si="438"/>
        <v>41142</v>
      </c>
      <c r="G1053" s="8">
        <f t="shared" si="426"/>
        <v>4.0998370357663294E-3</v>
      </c>
      <c r="H1053" s="7">
        <f t="shared" si="439"/>
        <v>41172</v>
      </c>
      <c r="I1053" s="7">
        <f t="shared" si="427"/>
        <v>41172</v>
      </c>
      <c r="J1053" s="1">
        <f t="shared" si="440"/>
        <v>22</v>
      </c>
      <c r="K1053" s="1">
        <f t="shared" si="428"/>
        <v>6</v>
      </c>
      <c r="L1053" s="2">
        <f t="shared" si="429"/>
        <v>1.0011164699999999</v>
      </c>
      <c r="M1053" s="10">
        <f t="shared" si="423"/>
        <v>1.00430123</v>
      </c>
      <c r="N1053" s="10">
        <f t="shared" si="419"/>
        <v>1.1714329782461796</v>
      </c>
      <c r="O1053" s="2">
        <f t="shared" si="422"/>
        <v>1.1727408399999999</v>
      </c>
      <c r="P1053" s="2">
        <f t="shared" si="430"/>
        <v>298753.35995101999</v>
      </c>
      <c r="Q1053" s="9">
        <f t="shared" si="424"/>
        <v>0</v>
      </c>
      <c r="R1053" s="4">
        <f t="shared" si="431"/>
        <v>0</v>
      </c>
      <c r="S1053" s="59">
        <f t="shared" si="432"/>
        <v>0</v>
      </c>
      <c r="T1053" s="8">
        <f t="shared" si="441"/>
        <v>6.8500000000000005E-2</v>
      </c>
      <c r="U1053" s="9">
        <f t="shared" si="442"/>
        <v>216</v>
      </c>
      <c r="V1053" s="9">
        <v>252</v>
      </c>
      <c r="W1053" s="10">
        <f t="shared" si="433"/>
        <v>1.058434238</v>
      </c>
      <c r="X1053" s="2">
        <f t="shared" si="434"/>
        <v>17457.424938669999</v>
      </c>
      <c r="Y1053" s="2">
        <v>0</v>
      </c>
      <c r="Z1053" s="3">
        <f t="shared" si="420"/>
        <v>0</v>
      </c>
      <c r="AA1053" s="1" t="str">
        <f t="shared" si="421"/>
        <v>A+J=</v>
      </c>
      <c r="AB1053" s="7">
        <f t="shared" si="443"/>
        <v>41200</v>
      </c>
      <c r="AC1053" s="5"/>
      <c r="AD1053" s="1"/>
      <c r="AE1053" s="7"/>
      <c r="AF1053" s="1"/>
      <c r="AG1053" s="1"/>
      <c r="AH1053" s="1"/>
      <c r="AI1053" s="1"/>
      <c r="AJ1053" s="4"/>
      <c r="AK1053" s="1"/>
      <c r="AL1053" s="1"/>
      <c r="AM1053" s="1"/>
      <c r="AN1053" s="1"/>
      <c r="AO1053" s="1"/>
    </row>
    <row r="1054" spans="1:41" x14ac:dyDescent="0.2">
      <c r="A1054" s="118">
        <f t="shared" si="435"/>
        <v>41150</v>
      </c>
      <c r="B1054" s="2">
        <f t="shared" si="425"/>
        <v>316352.76195444999</v>
      </c>
      <c r="C1054" s="2">
        <f t="shared" si="436"/>
        <v>254747.97991262001</v>
      </c>
      <c r="D1054" s="50">
        <f t="shared" si="437"/>
        <v>3497.7</v>
      </c>
      <c r="E1054" s="3">
        <f>IF(K1054=1,VLOOKUP(A1053,[1]Plan1!$AQ$43:$AS$500,3),E1053)</f>
        <v>3512.04</v>
      </c>
      <c r="F1054" s="7">
        <f t="shared" si="438"/>
        <v>41142</v>
      </c>
      <c r="G1054" s="8">
        <f t="shared" si="426"/>
        <v>4.0998370357663294E-3</v>
      </c>
      <c r="H1054" s="7">
        <f t="shared" si="439"/>
        <v>41172</v>
      </c>
      <c r="I1054" s="7">
        <f t="shared" si="427"/>
        <v>41172</v>
      </c>
      <c r="J1054" s="1">
        <f t="shared" si="440"/>
        <v>22</v>
      </c>
      <c r="K1054" s="1">
        <f t="shared" si="428"/>
        <v>7</v>
      </c>
      <c r="L1054" s="2">
        <f t="shared" si="429"/>
        <v>1.0013026700000001</v>
      </c>
      <c r="M1054" s="10">
        <f t="shared" si="423"/>
        <v>1.00430123</v>
      </c>
      <c r="N1054" s="10">
        <f t="shared" si="419"/>
        <v>1.1714329782461796</v>
      </c>
      <c r="O1054" s="2">
        <f t="shared" si="422"/>
        <v>1.1729589600000001</v>
      </c>
      <c r="P1054" s="2">
        <f t="shared" si="430"/>
        <v>298808.92558039998</v>
      </c>
      <c r="Q1054" s="9">
        <f t="shared" si="424"/>
        <v>0</v>
      </c>
      <c r="R1054" s="4">
        <f t="shared" si="431"/>
        <v>0</v>
      </c>
      <c r="S1054" s="59">
        <f t="shared" si="432"/>
        <v>0</v>
      </c>
      <c r="T1054" s="8">
        <f t="shared" si="441"/>
        <v>6.8500000000000005E-2</v>
      </c>
      <c r="U1054" s="9">
        <f t="shared" si="442"/>
        <v>217</v>
      </c>
      <c r="V1054" s="9">
        <v>252</v>
      </c>
      <c r="W1054" s="10">
        <f t="shared" si="433"/>
        <v>1.0587125580000001</v>
      </c>
      <c r="X1054" s="2">
        <f t="shared" si="434"/>
        <v>17543.836374049999</v>
      </c>
      <c r="Y1054" s="2">
        <v>0</v>
      </c>
      <c r="Z1054" s="3">
        <f t="shared" si="420"/>
        <v>0</v>
      </c>
      <c r="AA1054" s="1" t="str">
        <f t="shared" si="421"/>
        <v>A+J=</v>
      </c>
      <c r="AB1054" s="7">
        <f t="shared" si="443"/>
        <v>41200</v>
      </c>
      <c r="AC1054" s="5"/>
      <c r="AD1054" s="1"/>
      <c r="AE1054" s="7"/>
      <c r="AF1054" s="1"/>
      <c r="AG1054" s="1"/>
      <c r="AH1054" s="1"/>
      <c r="AI1054" s="1"/>
      <c r="AJ1054" s="4"/>
      <c r="AK1054" s="1"/>
      <c r="AL1054" s="1"/>
      <c r="AM1054" s="1"/>
      <c r="AN1054" s="1"/>
      <c r="AO1054" s="1"/>
    </row>
    <row r="1055" spans="1:41" x14ac:dyDescent="0.2">
      <c r="A1055" s="118">
        <f t="shared" si="435"/>
        <v>41151</v>
      </c>
      <c r="B1055" s="2">
        <f t="shared" si="425"/>
        <v>316494.80255740002</v>
      </c>
      <c r="C1055" s="2">
        <f t="shared" si="436"/>
        <v>254747.97991262001</v>
      </c>
      <c r="D1055" s="50">
        <f t="shared" si="437"/>
        <v>3497.7</v>
      </c>
      <c r="E1055" s="3">
        <f>IF(K1055=1,VLOOKUP(A1054,[1]Plan1!$AQ$43:$AS$500,3),E1054)</f>
        <v>3512.04</v>
      </c>
      <c r="F1055" s="7">
        <f t="shared" si="438"/>
        <v>41142</v>
      </c>
      <c r="G1055" s="8">
        <f t="shared" si="426"/>
        <v>4.0998370357663294E-3</v>
      </c>
      <c r="H1055" s="7">
        <f t="shared" si="439"/>
        <v>41172</v>
      </c>
      <c r="I1055" s="7">
        <f t="shared" si="427"/>
        <v>41172</v>
      </c>
      <c r="J1055" s="1">
        <f t="shared" si="440"/>
        <v>22</v>
      </c>
      <c r="K1055" s="1">
        <f t="shared" si="428"/>
        <v>8</v>
      </c>
      <c r="L1055" s="2">
        <f t="shared" si="429"/>
        <v>1.0014889</v>
      </c>
      <c r="M1055" s="10">
        <f t="shared" si="423"/>
        <v>1.00430123</v>
      </c>
      <c r="N1055" s="10">
        <f t="shared" ref="N1055:N1118" si="444">IF(I1055&gt;I1054,N1054*M1055,N1054)</f>
        <v>1.1714329782461796</v>
      </c>
      <c r="O1055" s="2">
        <f t="shared" si="422"/>
        <v>1.1731771200000001</v>
      </c>
      <c r="P1055" s="2">
        <f t="shared" si="430"/>
        <v>298864.50139970001</v>
      </c>
      <c r="Q1055" s="9">
        <f t="shared" si="424"/>
        <v>0</v>
      </c>
      <c r="R1055" s="4">
        <f t="shared" si="431"/>
        <v>0</v>
      </c>
      <c r="S1055" s="59">
        <f t="shared" si="432"/>
        <v>0</v>
      </c>
      <c r="T1055" s="8">
        <f t="shared" si="441"/>
        <v>6.8500000000000005E-2</v>
      </c>
      <c r="U1055" s="9">
        <f t="shared" si="442"/>
        <v>218</v>
      </c>
      <c r="V1055" s="9">
        <v>252</v>
      </c>
      <c r="W1055" s="10">
        <f t="shared" si="433"/>
        <v>1.058990951</v>
      </c>
      <c r="X1055" s="2">
        <f t="shared" si="434"/>
        <v>17630.3011577</v>
      </c>
      <c r="Y1055" s="2">
        <v>0</v>
      </c>
      <c r="Z1055" s="3">
        <f t="shared" si="420"/>
        <v>0</v>
      </c>
      <c r="AA1055" s="1" t="str">
        <f t="shared" si="421"/>
        <v>A+J=</v>
      </c>
      <c r="AB1055" s="7">
        <f t="shared" si="443"/>
        <v>41200</v>
      </c>
      <c r="AC1055" s="5"/>
      <c r="AD1055" s="1"/>
      <c r="AE1055" s="7"/>
      <c r="AF1055" s="1"/>
      <c r="AG1055" s="1"/>
      <c r="AH1055" s="1"/>
      <c r="AI1055" s="1"/>
      <c r="AJ1055" s="4"/>
      <c r="AK1055" s="1"/>
      <c r="AL1055" s="1"/>
      <c r="AM1055" s="1"/>
      <c r="AN1055" s="1"/>
      <c r="AO1055" s="1"/>
    </row>
    <row r="1056" spans="1:41" x14ac:dyDescent="0.2">
      <c r="A1056" s="118">
        <f t="shared" si="435"/>
        <v>41152</v>
      </c>
      <c r="B1056" s="2">
        <f t="shared" si="425"/>
        <v>316636.90671923</v>
      </c>
      <c r="C1056" s="2">
        <f t="shared" si="436"/>
        <v>254747.97991262001</v>
      </c>
      <c r="D1056" s="50">
        <f t="shared" si="437"/>
        <v>3497.7</v>
      </c>
      <c r="E1056" s="3">
        <f>IF(K1056=1,VLOOKUP(A1055,[1]Plan1!$AQ$43:$AS$500,3),E1055)</f>
        <v>3512.04</v>
      </c>
      <c r="F1056" s="7">
        <f t="shared" si="438"/>
        <v>41142</v>
      </c>
      <c r="G1056" s="8">
        <f t="shared" si="426"/>
        <v>4.0998370357663294E-3</v>
      </c>
      <c r="H1056" s="7">
        <f t="shared" si="439"/>
        <v>41172</v>
      </c>
      <c r="I1056" s="7">
        <f t="shared" si="427"/>
        <v>41172</v>
      </c>
      <c r="J1056" s="1">
        <f t="shared" si="440"/>
        <v>22</v>
      </c>
      <c r="K1056" s="1">
        <f t="shared" si="428"/>
        <v>9</v>
      </c>
      <c r="L1056" s="2">
        <f t="shared" si="429"/>
        <v>1.0016751699999999</v>
      </c>
      <c r="M1056" s="10">
        <f t="shared" si="423"/>
        <v>1.00430123</v>
      </c>
      <c r="N1056" s="10">
        <f t="shared" si="444"/>
        <v>1.1714329782461796</v>
      </c>
      <c r="O1056" s="2">
        <f t="shared" si="422"/>
        <v>1.17339532</v>
      </c>
      <c r="P1056" s="2">
        <f t="shared" si="430"/>
        <v>298920.08740891999</v>
      </c>
      <c r="Q1056" s="9">
        <f t="shared" si="424"/>
        <v>0</v>
      </c>
      <c r="R1056" s="4">
        <f t="shared" si="431"/>
        <v>0</v>
      </c>
      <c r="S1056" s="59">
        <f t="shared" si="432"/>
        <v>0</v>
      </c>
      <c r="T1056" s="8">
        <f t="shared" si="441"/>
        <v>6.8500000000000005E-2</v>
      </c>
      <c r="U1056" s="9">
        <f t="shared" si="442"/>
        <v>219</v>
      </c>
      <c r="V1056" s="9">
        <v>252</v>
      </c>
      <c r="W1056" s="10">
        <f t="shared" si="433"/>
        <v>1.0592694170000001</v>
      </c>
      <c r="X1056" s="2">
        <f t="shared" si="434"/>
        <v>17716.819310309998</v>
      </c>
      <c r="Y1056" s="2">
        <v>0</v>
      </c>
      <c r="Z1056" s="3">
        <f t="shared" si="420"/>
        <v>0</v>
      </c>
      <c r="AA1056" s="1" t="str">
        <f t="shared" si="421"/>
        <v>A+J=</v>
      </c>
      <c r="AB1056" s="7">
        <f t="shared" si="443"/>
        <v>41200</v>
      </c>
      <c r="AC1056" s="5"/>
      <c r="AD1056" s="1"/>
      <c r="AE1056" s="7"/>
      <c r="AF1056" s="1"/>
      <c r="AG1056" s="1"/>
      <c r="AH1056" s="1"/>
      <c r="AI1056" s="1"/>
      <c r="AJ1056" s="4"/>
      <c r="AK1056" s="1"/>
      <c r="AL1056" s="1"/>
      <c r="AM1056" s="1"/>
      <c r="AN1056" s="1"/>
      <c r="AO1056" s="1"/>
    </row>
    <row r="1057" spans="1:41" x14ac:dyDescent="0.2">
      <c r="A1057" s="118">
        <f t="shared" si="435"/>
        <v>41153</v>
      </c>
      <c r="B1057" s="2">
        <f t="shared" si="425"/>
        <v>316779.07745876</v>
      </c>
      <c r="C1057" s="2">
        <f t="shared" si="436"/>
        <v>254747.97991262001</v>
      </c>
      <c r="D1057" s="50">
        <f t="shared" si="437"/>
        <v>3497.7</v>
      </c>
      <c r="E1057" s="3">
        <f>IF(K1057=1,VLOOKUP(A1056,[1]Plan1!$AQ$43:$AS$500,3),E1056)</f>
        <v>3512.04</v>
      </c>
      <c r="F1057" s="7">
        <f t="shared" si="438"/>
        <v>41142</v>
      </c>
      <c r="G1057" s="8">
        <f t="shared" si="426"/>
        <v>4.0998370357663294E-3</v>
      </c>
      <c r="H1057" s="7">
        <f t="shared" si="439"/>
        <v>41172</v>
      </c>
      <c r="I1057" s="7">
        <f t="shared" si="427"/>
        <v>41172</v>
      </c>
      <c r="J1057" s="1">
        <f t="shared" si="440"/>
        <v>22</v>
      </c>
      <c r="K1057" s="1">
        <f t="shared" si="428"/>
        <v>10</v>
      </c>
      <c r="L1057" s="2">
        <f t="shared" si="429"/>
        <v>1.0018614800000001</v>
      </c>
      <c r="M1057" s="10">
        <f t="shared" si="423"/>
        <v>1.00430123</v>
      </c>
      <c r="N1057" s="10">
        <f t="shared" si="444"/>
        <v>1.1714329782461796</v>
      </c>
      <c r="O1057" s="2">
        <f t="shared" si="422"/>
        <v>1.1736135700000001</v>
      </c>
      <c r="P1057" s="2">
        <f t="shared" si="430"/>
        <v>298975.68615552998</v>
      </c>
      <c r="Q1057" s="9">
        <f t="shared" si="424"/>
        <v>0</v>
      </c>
      <c r="R1057" s="4">
        <f t="shared" si="431"/>
        <v>0</v>
      </c>
      <c r="S1057" s="59">
        <f t="shared" si="432"/>
        <v>0</v>
      </c>
      <c r="T1057" s="8">
        <f t="shared" si="441"/>
        <v>6.8500000000000005E-2</v>
      </c>
      <c r="U1057" s="9">
        <f t="shared" si="442"/>
        <v>220</v>
      </c>
      <c r="V1057" s="9">
        <v>252</v>
      </c>
      <c r="W1057" s="10">
        <f t="shared" si="433"/>
        <v>1.0595479569999999</v>
      </c>
      <c r="X1057" s="2">
        <f t="shared" si="434"/>
        <v>17803.391303230001</v>
      </c>
      <c r="Y1057" s="2">
        <v>0</v>
      </c>
      <c r="Z1057" s="3">
        <f t="shared" si="420"/>
        <v>0</v>
      </c>
      <c r="AA1057" s="1" t="str">
        <f t="shared" si="421"/>
        <v>A+J=</v>
      </c>
      <c r="AB1057" s="7">
        <f t="shared" si="443"/>
        <v>41200</v>
      </c>
      <c r="AC1057" s="5"/>
      <c r="AD1057" s="1"/>
      <c r="AE1057" s="7"/>
      <c r="AF1057" s="1"/>
      <c r="AG1057" s="1"/>
      <c r="AH1057" s="1"/>
      <c r="AI1057" s="1"/>
      <c r="AJ1057" s="4"/>
      <c r="AK1057" s="1"/>
      <c r="AL1057" s="1"/>
      <c r="AM1057" s="1"/>
      <c r="AN1057" s="1"/>
      <c r="AO1057" s="1"/>
    </row>
    <row r="1058" spans="1:41" x14ac:dyDescent="0.2">
      <c r="A1058" s="118">
        <f t="shared" si="435"/>
        <v>41154</v>
      </c>
      <c r="B1058" s="2">
        <f t="shared" si="425"/>
        <v>316779.07745876</v>
      </c>
      <c r="C1058" s="2">
        <f t="shared" si="436"/>
        <v>254747.97991262001</v>
      </c>
      <c r="D1058" s="50">
        <f t="shared" si="437"/>
        <v>3497.7</v>
      </c>
      <c r="E1058" s="3">
        <f>IF(K1058=1,VLOOKUP(A1057,[1]Plan1!$AQ$43:$AS$500,3),E1057)</f>
        <v>3512.04</v>
      </c>
      <c r="F1058" s="7">
        <f t="shared" si="438"/>
        <v>41142</v>
      </c>
      <c r="G1058" s="8">
        <f t="shared" si="426"/>
        <v>4.0998370357663294E-3</v>
      </c>
      <c r="H1058" s="7">
        <f t="shared" si="439"/>
        <v>41172</v>
      </c>
      <c r="I1058" s="7">
        <f t="shared" si="427"/>
        <v>41172</v>
      </c>
      <c r="J1058" s="1">
        <f t="shared" si="440"/>
        <v>22</v>
      </c>
      <c r="K1058" s="1">
        <f t="shared" si="428"/>
        <v>10</v>
      </c>
      <c r="L1058" s="2">
        <f t="shared" si="429"/>
        <v>1.0018614800000001</v>
      </c>
      <c r="M1058" s="10">
        <f t="shared" si="423"/>
        <v>1.00430123</v>
      </c>
      <c r="N1058" s="10">
        <f t="shared" si="444"/>
        <v>1.1714329782461796</v>
      </c>
      <c r="O1058" s="2">
        <f t="shared" si="422"/>
        <v>1.1736135700000001</v>
      </c>
      <c r="P1058" s="2">
        <f t="shared" si="430"/>
        <v>298975.68615552998</v>
      </c>
      <c r="Q1058" s="9">
        <f t="shared" si="424"/>
        <v>0</v>
      </c>
      <c r="R1058" s="4">
        <f t="shared" si="431"/>
        <v>0</v>
      </c>
      <c r="S1058" s="59">
        <f t="shared" si="432"/>
        <v>0</v>
      </c>
      <c r="T1058" s="8">
        <f t="shared" si="441"/>
        <v>6.8500000000000005E-2</v>
      </c>
      <c r="U1058" s="9">
        <f t="shared" si="442"/>
        <v>220</v>
      </c>
      <c r="V1058" s="9">
        <v>252</v>
      </c>
      <c r="W1058" s="10">
        <f t="shared" si="433"/>
        <v>1.0595479569999999</v>
      </c>
      <c r="X1058" s="2">
        <f t="shared" si="434"/>
        <v>17803.391303230001</v>
      </c>
      <c r="Y1058" s="2">
        <v>0</v>
      </c>
      <c r="Z1058" s="3">
        <f t="shared" si="420"/>
        <v>0</v>
      </c>
      <c r="AA1058" s="1" t="str">
        <f t="shared" si="421"/>
        <v>A+J=</v>
      </c>
      <c r="AB1058" s="7">
        <f t="shared" si="443"/>
        <v>41200</v>
      </c>
      <c r="AC1058" s="5"/>
      <c r="AD1058" s="1"/>
      <c r="AE1058" s="7"/>
      <c r="AF1058" s="1"/>
      <c r="AG1058" s="1"/>
      <c r="AH1058" s="1"/>
      <c r="AI1058" s="1"/>
      <c r="AJ1058" s="4"/>
      <c r="AK1058" s="1"/>
      <c r="AL1058" s="1"/>
      <c r="AM1058" s="1"/>
      <c r="AN1058" s="1"/>
      <c r="AO1058" s="1"/>
    </row>
    <row r="1059" spans="1:41" x14ac:dyDescent="0.2">
      <c r="A1059" s="118">
        <f t="shared" si="435"/>
        <v>41155</v>
      </c>
      <c r="B1059" s="2">
        <f t="shared" si="425"/>
        <v>316779.07745876</v>
      </c>
      <c r="C1059" s="2">
        <f t="shared" si="436"/>
        <v>254747.97991262001</v>
      </c>
      <c r="D1059" s="50">
        <f t="shared" si="437"/>
        <v>3497.7</v>
      </c>
      <c r="E1059" s="3">
        <f>IF(K1059=1,VLOOKUP(A1058,[1]Plan1!$AQ$43:$AS$500,3),E1058)</f>
        <v>3512.04</v>
      </c>
      <c r="F1059" s="7">
        <f t="shared" si="438"/>
        <v>41142</v>
      </c>
      <c r="G1059" s="8">
        <f t="shared" si="426"/>
        <v>4.0998370357663294E-3</v>
      </c>
      <c r="H1059" s="7">
        <f t="shared" si="439"/>
        <v>41172</v>
      </c>
      <c r="I1059" s="7">
        <f t="shared" si="427"/>
        <v>41172</v>
      </c>
      <c r="J1059" s="1">
        <f t="shared" si="440"/>
        <v>22</v>
      </c>
      <c r="K1059" s="1">
        <f t="shared" si="428"/>
        <v>10</v>
      </c>
      <c r="L1059" s="2">
        <f t="shared" si="429"/>
        <v>1.0018614800000001</v>
      </c>
      <c r="M1059" s="10">
        <f t="shared" si="423"/>
        <v>1.00430123</v>
      </c>
      <c r="N1059" s="10">
        <f t="shared" si="444"/>
        <v>1.1714329782461796</v>
      </c>
      <c r="O1059" s="2">
        <f t="shared" si="422"/>
        <v>1.1736135700000001</v>
      </c>
      <c r="P1059" s="2">
        <f t="shared" si="430"/>
        <v>298975.68615552998</v>
      </c>
      <c r="Q1059" s="9">
        <f t="shared" si="424"/>
        <v>0</v>
      </c>
      <c r="R1059" s="4">
        <f t="shared" si="431"/>
        <v>0</v>
      </c>
      <c r="S1059" s="59">
        <f t="shared" si="432"/>
        <v>0</v>
      </c>
      <c r="T1059" s="8">
        <f t="shared" si="441"/>
        <v>6.8500000000000005E-2</v>
      </c>
      <c r="U1059" s="9">
        <f t="shared" si="442"/>
        <v>220</v>
      </c>
      <c r="V1059" s="9">
        <v>252</v>
      </c>
      <c r="W1059" s="10">
        <f t="shared" si="433"/>
        <v>1.0595479569999999</v>
      </c>
      <c r="X1059" s="2">
        <f t="shared" si="434"/>
        <v>17803.391303230001</v>
      </c>
      <c r="Y1059" s="2">
        <v>0</v>
      </c>
      <c r="Z1059" s="3">
        <f t="shared" si="420"/>
        <v>0</v>
      </c>
      <c r="AA1059" s="1" t="str">
        <f t="shared" si="421"/>
        <v>A+J=</v>
      </c>
      <c r="AB1059" s="7">
        <f t="shared" si="443"/>
        <v>41200</v>
      </c>
      <c r="AC1059" s="5"/>
      <c r="AD1059" s="1"/>
      <c r="AE1059" s="7"/>
      <c r="AF1059" s="1"/>
      <c r="AG1059" s="1"/>
      <c r="AH1059" s="1"/>
      <c r="AI1059" s="1"/>
      <c r="AJ1059" s="4"/>
      <c r="AK1059" s="1"/>
      <c r="AL1059" s="1"/>
      <c r="AM1059" s="1"/>
      <c r="AN1059" s="1"/>
      <c r="AO1059" s="1"/>
    </row>
    <row r="1060" spans="1:41" x14ac:dyDescent="0.2">
      <c r="A1060" s="118">
        <f t="shared" si="435"/>
        <v>41156</v>
      </c>
      <c r="B1060" s="2">
        <f t="shared" si="425"/>
        <v>316921.31180008</v>
      </c>
      <c r="C1060" s="2">
        <f t="shared" si="436"/>
        <v>254747.97991262001</v>
      </c>
      <c r="D1060" s="50">
        <f t="shared" si="437"/>
        <v>3497.7</v>
      </c>
      <c r="E1060" s="3">
        <f>IF(K1060=1,VLOOKUP(A1059,[1]Plan1!$AQ$43:$AS$500,3),E1059)</f>
        <v>3512.04</v>
      </c>
      <c r="F1060" s="7">
        <f t="shared" si="438"/>
        <v>41142</v>
      </c>
      <c r="G1060" s="8">
        <f t="shared" si="426"/>
        <v>4.0998370357663294E-3</v>
      </c>
      <c r="H1060" s="7">
        <f t="shared" si="439"/>
        <v>41172</v>
      </c>
      <c r="I1060" s="7">
        <f t="shared" si="427"/>
        <v>41172</v>
      </c>
      <c r="J1060" s="1">
        <f t="shared" si="440"/>
        <v>22</v>
      </c>
      <c r="K1060" s="1">
        <f t="shared" si="428"/>
        <v>11</v>
      </c>
      <c r="L1060" s="2">
        <f t="shared" si="429"/>
        <v>1.00204782</v>
      </c>
      <c r="M1060" s="10">
        <f t="shared" si="423"/>
        <v>1.00430123</v>
      </c>
      <c r="N1060" s="10">
        <f t="shared" si="444"/>
        <v>1.1714329782461796</v>
      </c>
      <c r="O1060" s="2">
        <f t="shared" si="422"/>
        <v>1.1738318599999999</v>
      </c>
      <c r="P1060" s="2">
        <f t="shared" si="430"/>
        <v>299031.29509207001</v>
      </c>
      <c r="Q1060" s="9">
        <f t="shared" si="424"/>
        <v>0</v>
      </c>
      <c r="R1060" s="4">
        <f t="shared" si="431"/>
        <v>0</v>
      </c>
      <c r="S1060" s="59">
        <f t="shared" si="432"/>
        <v>0</v>
      </c>
      <c r="T1060" s="8">
        <f t="shared" si="441"/>
        <v>6.8500000000000005E-2</v>
      </c>
      <c r="U1060" s="9">
        <f t="shared" si="442"/>
        <v>221</v>
      </c>
      <c r="V1060" s="9">
        <v>252</v>
      </c>
      <c r="W1060" s="10">
        <f t="shared" si="433"/>
        <v>1.05982657</v>
      </c>
      <c r="X1060" s="2">
        <f t="shared" si="434"/>
        <v>17890.01670801</v>
      </c>
      <c r="Y1060" s="2">
        <v>0</v>
      </c>
      <c r="Z1060" s="3">
        <f t="shared" si="420"/>
        <v>0</v>
      </c>
      <c r="AA1060" s="1" t="str">
        <f t="shared" si="421"/>
        <v>A+J=</v>
      </c>
      <c r="AB1060" s="7">
        <f t="shared" si="443"/>
        <v>41200</v>
      </c>
      <c r="AC1060" s="5"/>
      <c r="AD1060" s="1"/>
      <c r="AE1060" s="7"/>
      <c r="AF1060" s="1"/>
      <c r="AG1060" s="1"/>
      <c r="AH1060" s="1"/>
      <c r="AI1060" s="1"/>
      <c r="AJ1060" s="4"/>
      <c r="AK1060" s="1"/>
      <c r="AL1060" s="1"/>
      <c r="AM1060" s="1"/>
      <c r="AN1060" s="1"/>
      <c r="AO1060" s="1"/>
    </row>
    <row r="1061" spans="1:41" x14ac:dyDescent="0.2">
      <c r="A1061" s="118">
        <f t="shared" si="435"/>
        <v>41157</v>
      </c>
      <c r="B1061" s="2">
        <f t="shared" si="425"/>
        <v>317063.60706327</v>
      </c>
      <c r="C1061" s="2">
        <f t="shared" si="436"/>
        <v>254747.97991262001</v>
      </c>
      <c r="D1061" s="50">
        <f t="shared" si="437"/>
        <v>3497.7</v>
      </c>
      <c r="E1061" s="3">
        <f>IF(K1061=1,VLOOKUP(A1060,[1]Plan1!$AQ$43:$AS$500,3),E1060)</f>
        <v>3512.04</v>
      </c>
      <c r="F1061" s="7">
        <f t="shared" si="438"/>
        <v>41142</v>
      </c>
      <c r="G1061" s="8">
        <f t="shared" si="426"/>
        <v>4.0998370357663294E-3</v>
      </c>
      <c r="H1061" s="7">
        <f t="shared" si="439"/>
        <v>41172</v>
      </c>
      <c r="I1061" s="7">
        <f t="shared" si="427"/>
        <v>41172</v>
      </c>
      <c r="J1061" s="1">
        <f t="shared" si="440"/>
        <v>22</v>
      </c>
      <c r="K1061" s="1">
        <f t="shared" si="428"/>
        <v>12</v>
      </c>
      <c r="L1061" s="2">
        <f t="shared" si="429"/>
        <v>1.00223419</v>
      </c>
      <c r="M1061" s="10">
        <f t="shared" si="423"/>
        <v>1.00430123</v>
      </c>
      <c r="N1061" s="10">
        <f t="shared" si="444"/>
        <v>1.1714329782461796</v>
      </c>
      <c r="O1061" s="2">
        <f t="shared" si="422"/>
        <v>1.1740501800000001</v>
      </c>
      <c r="P1061" s="2">
        <f t="shared" si="430"/>
        <v>299086.91167104</v>
      </c>
      <c r="Q1061" s="9">
        <f t="shared" si="424"/>
        <v>0</v>
      </c>
      <c r="R1061" s="4">
        <f t="shared" si="431"/>
        <v>0</v>
      </c>
      <c r="S1061" s="59">
        <f t="shared" si="432"/>
        <v>0</v>
      </c>
      <c r="T1061" s="8">
        <f t="shared" si="441"/>
        <v>6.8500000000000005E-2</v>
      </c>
      <c r="U1061" s="9">
        <f t="shared" si="442"/>
        <v>222</v>
      </c>
      <c r="V1061" s="9">
        <v>252</v>
      </c>
      <c r="W1061" s="10">
        <f t="shared" si="433"/>
        <v>1.0601052559999999</v>
      </c>
      <c r="X1061" s="2">
        <f t="shared" si="434"/>
        <v>17976.695392230002</v>
      </c>
      <c r="Y1061" s="2">
        <v>0</v>
      </c>
      <c r="Z1061" s="3">
        <f t="shared" si="420"/>
        <v>0</v>
      </c>
      <c r="AA1061" s="1" t="str">
        <f t="shared" si="421"/>
        <v>A+J=</v>
      </c>
      <c r="AB1061" s="7">
        <f t="shared" si="443"/>
        <v>41200</v>
      </c>
      <c r="AC1061" s="5"/>
      <c r="AD1061" s="1"/>
      <c r="AE1061" s="7"/>
      <c r="AF1061" s="1"/>
      <c r="AG1061" s="1"/>
      <c r="AH1061" s="1"/>
      <c r="AI1061" s="1"/>
      <c r="AJ1061" s="4"/>
      <c r="AK1061" s="1"/>
      <c r="AL1061" s="1"/>
      <c r="AM1061" s="1"/>
      <c r="AN1061" s="1"/>
      <c r="AO1061" s="1"/>
    </row>
    <row r="1062" spans="1:41" x14ac:dyDescent="0.2">
      <c r="A1062" s="118">
        <f t="shared" si="435"/>
        <v>41158</v>
      </c>
      <c r="B1062" s="2">
        <f t="shared" si="425"/>
        <v>317205.96596823004</v>
      </c>
      <c r="C1062" s="2">
        <f t="shared" si="436"/>
        <v>254747.97991262001</v>
      </c>
      <c r="D1062" s="50">
        <f t="shared" si="437"/>
        <v>3497.7</v>
      </c>
      <c r="E1062" s="3">
        <f>IF(K1062=1,VLOOKUP(A1061,[1]Plan1!$AQ$43:$AS$500,3),E1061)</f>
        <v>3512.04</v>
      </c>
      <c r="F1062" s="7">
        <f t="shared" si="438"/>
        <v>41142</v>
      </c>
      <c r="G1062" s="8">
        <f t="shared" si="426"/>
        <v>4.0998370357663294E-3</v>
      </c>
      <c r="H1062" s="7">
        <f t="shared" si="439"/>
        <v>41172</v>
      </c>
      <c r="I1062" s="7">
        <f t="shared" si="427"/>
        <v>41172</v>
      </c>
      <c r="J1062" s="1">
        <f t="shared" si="440"/>
        <v>22</v>
      </c>
      <c r="K1062" s="1">
        <f t="shared" si="428"/>
        <v>13</v>
      </c>
      <c r="L1062" s="2">
        <f t="shared" si="429"/>
        <v>1.0024206</v>
      </c>
      <c r="M1062" s="10">
        <f t="shared" si="423"/>
        <v>1.00430123</v>
      </c>
      <c r="N1062" s="10">
        <f t="shared" si="444"/>
        <v>1.1714329782461796</v>
      </c>
      <c r="O1062" s="2">
        <f t="shared" si="422"/>
        <v>1.1742685399999999</v>
      </c>
      <c r="P1062" s="2">
        <f t="shared" si="430"/>
        <v>299142.53843994002</v>
      </c>
      <c r="Q1062" s="9">
        <f t="shared" si="424"/>
        <v>0</v>
      </c>
      <c r="R1062" s="4">
        <f t="shared" si="431"/>
        <v>0</v>
      </c>
      <c r="S1062" s="59">
        <f t="shared" si="432"/>
        <v>0</v>
      </c>
      <c r="T1062" s="8">
        <f t="shared" si="441"/>
        <v>6.8500000000000005E-2</v>
      </c>
      <c r="U1062" s="9">
        <f t="shared" si="442"/>
        <v>223</v>
      </c>
      <c r="V1062" s="9">
        <v>252</v>
      </c>
      <c r="W1062" s="10">
        <f t="shared" si="433"/>
        <v>1.0603840149999999</v>
      </c>
      <c r="X1062" s="2">
        <f t="shared" si="434"/>
        <v>18063.427528290002</v>
      </c>
      <c r="Y1062" s="2">
        <v>0</v>
      </c>
      <c r="Z1062" s="3">
        <f t="shared" ref="Z1062:Z1125" si="445">IF(S1062&gt;0,S1062+X1062+Y1062,0)</f>
        <v>0</v>
      </c>
      <c r="AA1062" s="1" t="str">
        <f t="shared" ref="AA1062:AA1125" si="446">AA1061</f>
        <v>A+J=</v>
      </c>
      <c r="AB1062" s="7">
        <f t="shared" si="443"/>
        <v>41200</v>
      </c>
      <c r="AC1062" s="5"/>
      <c r="AD1062" s="1"/>
      <c r="AE1062" s="7"/>
      <c r="AF1062" s="1"/>
      <c r="AG1062" s="1"/>
      <c r="AH1062" s="1"/>
      <c r="AI1062" s="1"/>
      <c r="AJ1062" s="4"/>
      <c r="AK1062" s="1"/>
      <c r="AL1062" s="1"/>
      <c r="AM1062" s="1"/>
      <c r="AN1062" s="1"/>
      <c r="AO1062" s="1"/>
    </row>
    <row r="1063" spans="1:41" x14ac:dyDescent="0.2">
      <c r="A1063" s="118">
        <f t="shared" si="435"/>
        <v>41159</v>
      </c>
      <c r="B1063" s="2">
        <f t="shared" si="425"/>
        <v>317348.39153685002</v>
      </c>
      <c r="C1063" s="2">
        <f t="shared" si="436"/>
        <v>254747.97991262001</v>
      </c>
      <c r="D1063" s="50">
        <f t="shared" si="437"/>
        <v>3497.7</v>
      </c>
      <c r="E1063" s="3">
        <f>IF(K1063=1,VLOOKUP(A1062,[1]Plan1!$AQ$43:$AS$500,3),E1062)</f>
        <v>3512.04</v>
      </c>
      <c r="F1063" s="7">
        <f t="shared" si="438"/>
        <v>41142</v>
      </c>
      <c r="G1063" s="8">
        <f t="shared" si="426"/>
        <v>4.0998370357663294E-3</v>
      </c>
      <c r="H1063" s="7">
        <f t="shared" si="439"/>
        <v>41172</v>
      </c>
      <c r="I1063" s="7">
        <f t="shared" si="427"/>
        <v>41172</v>
      </c>
      <c r="J1063" s="1">
        <f t="shared" si="440"/>
        <v>22</v>
      </c>
      <c r="K1063" s="1">
        <f t="shared" si="428"/>
        <v>14</v>
      </c>
      <c r="L1063" s="2">
        <f t="shared" si="429"/>
        <v>1.00260704</v>
      </c>
      <c r="M1063" s="10">
        <f t="shared" si="423"/>
        <v>1.00430123</v>
      </c>
      <c r="N1063" s="10">
        <f t="shared" si="444"/>
        <v>1.1714329782461796</v>
      </c>
      <c r="O1063" s="2">
        <f t="shared" si="422"/>
        <v>1.1744869499999999</v>
      </c>
      <c r="P1063" s="2">
        <f t="shared" si="430"/>
        <v>299198.17794622999</v>
      </c>
      <c r="Q1063" s="9">
        <f t="shared" si="424"/>
        <v>0</v>
      </c>
      <c r="R1063" s="4">
        <f t="shared" si="431"/>
        <v>0</v>
      </c>
      <c r="S1063" s="59">
        <f t="shared" si="432"/>
        <v>0</v>
      </c>
      <c r="T1063" s="8">
        <f t="shared" si="441"/>
        <v>6.8500000000000005E-2</v>
      </c>
      <c r="U1063" s="9">
        <f t="shared" si="442"/>
        <v>224</v>
      </c>
      <c r="V1063" s="9">
        <v>252</v>
      </c>
      <c r="W1063" s="10">
        <f t="shared" si="433"/>
        <v>1.060662848</v>
      </c>
      <c r="X1063" s="2">
        <f t="shared" si="434"/>
        <v>18150.213590619998</v>
      </c>
      <c r="Y1063" s="2">
        <v>0</v>
      </c>
      <c r="Z1063" s="3">
        <f t="shared" si="445"/>
        <v>0</v>
      </c>
      <c r="AA1063" s="1" t="str">
        <f t="shared" si="446"/>
        <v>A+J=</v>
      </c>
      <c r="AB1063" s="7">
        <f t="shared" si="443"/>
        <v>41200</v>
      </c>
      <c r="AC1063" s="5"/>
      <c r="AD1063" s="1"/>
      <c r="AE1063" s="7"/>
      <c r="AF1063" s="1"/>
      <c r="AG1063" s="1"/>
      <c r="AH1063" s="1"/>
      <c r="AI1063" s="1"/>
      <c r="AJ1063" s="4"/>
      <c r="AK1063" s="1"/>
      <c r="AL1063" s="1"/>
      <c r="AM1063" s="1"/>
      <c r="AN1063" s="1"/>
      <c r="AO1063" s="1"/>
    </row>
    <row r="1064" spans="1:41" x14ac:dyDescent="0.2">
      <c r="A1064" s="118">
        <f t="shared" si="435"/>
        <v>41160</v>
      </c>
      <c r="B1064" s="2">
        <f t="shared" si="425"/>
        <v>317348.39153685002</v>
      </c>
      <c r="C1064" s="2">
        <f t="shared" si="436"/>
        <v>254747.97991262001</v>
      </c>
      <c r="D1064" s="50">
        <f t="shared" si="437"/>
        <v>3497.7</v>
      </c>
      <c r="E1064" s="3">
        <f>IF(K1064=1,VLOOKUP(A1063,[1]Plan1!$AQ$43:$AS$500,3),E1063)</f>
        <v>3512.04</v>
      </c>
      <c r="F1064" s="7">
        <f t="shared" si="438"/>
        <v>41142</v>
      </c>
      <c r="G1064" s="8">
        <f t="shared" si="426"/>
        <v>4.0998370357663294E-3</v>
      </c>
      <c r="H1064" s="7">
        <f t="shared" si="439"/>
        <v>41172</v>
      </c>
      <c r="I1064" s="7">
        <f t="shared" si="427"/>
        <v>41172</v>
      </c>
      <c r="J1064" s="1">
        <f t="shared" si="440"/>
        <v>22</v>
      </c>
      <c r="K1064" s="1">
        <f t="shared" si="428"/>
        <v>14</v>
      </c>
      <c r="L1064" s="2">
        <f t="shared" si="429"/>
        <v>1.00260704</v>
      </c>
      <c r="M1064" s="10">
        <f t="shared" si="423"/>
        <v>1.00430123</v>
      </c>
      <c r="N1064" s="10">
        <f t="shared" si="444"/>
        <v>1.1714329782461796</v>
      </c>
      <c r="O1064" s="2">
        <f t="shared" si="422"/>
        <v>1.1744869499999999</v>
      </c>
      <c r="P1064" s="2">
        <f t="shared" si="430"/>
        <v>299198.17794622999</v>
      </c>
      <c r="Q1064" s="9">
        <f t="shared" si="424"/>
        <v>0</v>
      </c>
      <c r="R1064" s="4">
        <f t="shared" si="431"/>
        <v>0</v>
      </c>
      <c r="S1064" s="59">
        <f t="shared" si="432"/>
        <v>0</v>
      </c>
      <c r="T1064" s="8">
        <f t="shared" si="441"/>
        <v>6.8500000000000005E-2</v>
      </c>
      <c r="U1064" s="9">
        <f t="shared" si="442"/>
        <v>224</v>
      </c>
      <c r="V1064" s="9">
        <v>252</v>
      </c>
      <c r="W1064" s="10">
        <f t="shared" si="433"/>
        <v>1.060662848</v>
      </c>
      <c r="X1064" s="2">
        <f t="shared" si="434"/>
        <v>18150.213590619998</v>
      </c>
      <c r="Y1064" s="2">
        <v>0</v>
      </c>
      <c r="Z1064" s="3">
        <f t="shared" si="445"/>
        <v>0</v>
      </c>
      <c r="AA1064" s="1" t="str">
        <f t="shared" si="446"/>
        <v>A+J=</v>
      </c>
      <c r="AB1064" s="7">
        <f t="shared" si="443"/>
        <v>41200</v>
      </c>
      <c r="AC1064" s="5"/>
      <c r="AD1064" s="1"/>
      <c r="AE1064" s="7"/>
      <c r="AF1064" s="1"/>
      <c r="AG1064" s="1"/>
      <c r="AH1064" s="1"/>
      <c r="AI1064" s="1"/>
      <c r="AJ1064" s="4"/>
      <c r="AK1064" s="1"/>
      <c r="AL1064" s="1"/>
      <c r="AM1064" s="1"/>
      <c r="AN1064" s="1"/>
      <c r="AO1064" s="1"/>
    </row>
    <row r="1065" spans="1:41" x14ac:dyDescent="0.2">
      <c r="A1065" s="118">
        <f t="shared" si="435"/>
        <v>41161</v>
      </c>
      <c r="B1065" s="2">
        <f t="shared" si="425"/>
        <v>317348.39153685002</v>
      </c>
      <c r="C1065" s="2">
        <f t="shared" si="436"/>
        <v>254747.97991262001</v>
      </c>
      <c r="D1065" s="50">
        <f t="shared" si="437"/>
        <v>3497.7</v>
      </c>
      <c r="E1065" s="3">
        <f>IF(K1065=1,VLOOKUP(A1064,[1]Plan1!$AQ$43:$AS$500,3),E1064)</f>
        <v>3512.04</v>
      </c>
      <c r="F1065" s="7">
        <f t="shared" si="438"/>
        <v>41142</v>
      </c>
      <c r="G1065" s="8">
        <f t="shared" si="426"/>
        <v>4.0998370357663294E-3</v>
      </c>
      <c r="H1065" s="7">
        <f t="shared" si="439"/>
        <v>41172</v>
      </c>
      <c r="I1065" s="7">
        <f t="shared" si="427"/>
        <v>41172</v>
      </c>
      <c r="J1065" s="1">
        <f t="shared" si="440"/>
        <v>22</v>
      </c>
      <c r="K1065" s="1">
        <f t="shared" si="428"/>
        <v>14</v>
      </c>
      <c r="L1065" s="2">
        <f t="shared" si="429"/>
        <v>1.00260704</v>
      </c>
      <c r="M1065" s="10">
        <f t="shared" si="423"/>
        <v>1.00430123</v>
      </c>
      <c r="N1065" s="10">
        <f t="shared" si="444"/>
        <v>1.1714329782461796</v>
      </c>
      <c r="O1065" s="2">
        <f t="shared" ref="O1065:O1128" si="447">TRUNC(TRUNC((L1065*N1065),15),8)</f>
        <v>1.1744869499999999</v>
      </c>
      <c r="P1065" s="2">
        <f t="shared" si="430"/>
        <v>299198.17794622999</v>
      </c>
      <c r="Q1065" s="9">
        <f t="shared" si="424"/>
        <v>0</v>
      </c>
      <c r="R1065" s="4">
        <f t="shared" si="431"/>
        <v>0</v>
      </c>
      <c r="S1065" s="59">
        <f t="shared" si="432"/>
        <v>0</v>
      </c>
      <c r="T1065" s="8">
        <f t="shared" si="441"/>
        <v>6.8500000000000005E-2</v>
      </c>
      <c r="U1065" s="9">
        <f t="shared" si="442"/>
        <v>224</v>
      </c>
      <c r="V1065" s="9">
        <v>252</v>
      </c>
      <c r="W1065" s="10">
        <f t="shared" si="433"/>
        <v>1.060662848</v>
      </c>
      <c r="X1065" s="2">
        <f t="shared" si="434"/>
        <v>18150.213590619998</v>
      </c>
      <c r="Y1065" s="2">
        <v>0</v>
      </c>
      <c r="Z1065" s="3">
        <f t="shared" si="445"/>
        <v>0</v>
      </c>
      <c r="AA1065" s="1" t="str">
        <f t="shared" si="446"/>
        <v>A+J=</v>
      </c>
      <c r="AB1065" s="7">
        <f t="shared" si="443"/>
        <v>41200</v>
      </c>
      <c r="AC1065" s="5"/>
      <c r="AD1065" s="1"/>
      <c r="AE1065" s="7"/>
      <c r="AF1065" s="1"/>
      <c r="AG1065" s="1"/>
      <c r="AH1065" s="1"/>
      <c r="AI1065" s="1"/>
      <c r="AJ1065" s="4"/>
      <c r="AK1065" s="1"/>
      <c r="AL1065" s="1"/>
      <c r="AM1065" s="1"/>
      <c r="AN1065" s="1"/>
      <c r="AO1065" s="1"/>
    </row>
    <row r="1066" spans="1:41" x14ac:dyDescent="0.2">
      <c r="A1066" s="118">
        <f t="shared" si="435"/>
        <v>41162</v>
      </c>
      <c r="B1066" s="2">
        <f t="shared" si="425"/>
        <v>317348.39153685002</v>
      </c>
      <c r="C1066" s="2">
        <f t="shared" si="436"/>
        <v>254747.97991262001</v>
      </c>
      <c r="D1066" s="50">
        <f t="shared" si="437"/>
        <v>3497.7</v>
      </c>
      <c r="E1066" s="3">
        <f>IF(K1066=1,VLOOKUP(A1065,[1]Plan1!$AQ$43:$AS$500,3),E1065)</f>
        <v>3512.04</v>
      </c>
      <c r="F1066" s="7">
        <f t="shared" si="438"/>
        <v>41142</v>
      </c>
      <c r="G1066" s="8">
        <f t="shared" si="426"/>
        <v>4.0998370357663294E-3</v>
      </c>
      <c r="H1066" s="7">
        <f t="shared" si="439"/>
        <v>41172</v>
      </c>
      <c r="I1066" s="7">
        <f t="shared" si="427"/>
        <v>41172</v>
      </c>
      <c r="J1066" s="1">
        <f t="shared" si="440"/>
        <v>22</v>
      </c>
      <c r="K1066" s="1">
        <f t="shared" si="428"/>
        <v>14</v>
      </c>
      <c r="L1066" s="2">
        <f t="shared" si="429"/>
        <v>1.00260704</v>
      </c>
      <c r="M1066" s="10">
        <f t="shared" ref="M1066:M1129" si="448">IF(I1066&gt;I1065,L1065,M1065)</f>
        <v>1.00430123</v>
      </c>
      <c r="N1066" s="10">
        <f t="shared" si="444"/>
        <v>1.1714329782461796</v>
      </c>
      <c r="O1066" s="2">
        <f t="shared" si="447"/>
        <v>1.1744869499999999</v>
      </c>
      <c r="P1066" s="2">
        <f t="shared" si="430"/>
        <v>299198.17794622999</v>
      </c>
      <c r="Q1066" s="9">
        <f t="shared" si="424"/>
        <v>0</v>
      </c>
      <c r="R1066" s="4">
        <f t="shared" si="431"/>
        <v>0</v>
      </c>
      <c r="S1066" s="59">
        <f t="shared" si="432"/>
        <v>0</v>
      </c>
      <c r="T1066" s="8">
        <f t="shared" si="441"/>
        <v>6.8500000000000005E-2</v>
      </c>
      <c r="U1066" s="9">
        <f t="shared" si="442"/>
        <v>224</v>
      </c>
      <c r="V1066" s="9">
        <v>252</v>
      </c>
      <c r="W1066" s="10">
        <f t="shared" si="433"/>
        <v>1.060662848</v>
      </c>
      <c r="X1066" s="2">
        <f t="shared" si="434"/>
        <v>18150.213590619998</v>
      </c>
      <c r="Y1066" s="2">
        <v>0</v>
      </c>
      <c r="Z1066" s="3">
        <f t="shared" si="445"/>
        <v>0</v>
      </c>
      <c r="AA1066" s="1" t="str">
        <f t="shared" si="446"/>
        <v>A+J=</v>
      </c>
      <c r="AB1066" s="7">
        <f t="shared" si="443"/>
        <v>41200</v>
      </c>
      <c r="AC1066" s="5"/>
      <c r="AD1066" s="1"/>
      <c r="AE1066" s="7"/>
      <c r="AF1066" s="1"/>
      <c r="AG1066" s="1"/>
      <c r="AH1066" s="1"/>
      <c r="AI1066" s="1"/>
      <c r="AJ1066" s="4"/>
      <c r="AK1066" s="1"/>
      <c r="AL1066" s="1"/>
      <c r="AM1066" s="1"/>
      <c r="AN1066" s="1"/>
      <c r="AO1066" s="1"/>
    </row>
    <row r="1067" spans="1:41" x14ac:dyDescent="0.2">
      <c r="A1067" s="118">
        <f t="shared" si="435"/>
        <v>41163</v>
      </c>
      <c r="B1067" s="2">
        <f t="shared" si="425"/>
        <v>317490.87808744999</v>
      </c>
      <c r="C1067" s="2">
        <f t="shared" si="436"/>
        <v>254747.97991262001</v>
      </c>
      <c r="D1067" s="50">
        <f t="shared" si="437"/>
        <v>3497.7</v>
      </c>
      <c r="E1067" s="3">
        <f>IF(K1067=1,VLOOKUP(A1066,[1]Plan1!$AQ$43:$AS$500,3),E1066)</f>
        <v>3512.04</v>
      </c>
      <c r="F1067" s="7">
        <f t="shared" si="438"/>
        <v>41142</v>
      </c>
      <c r="G1067" s="8">
        <f t="shared" si="426"/>
        <v>4.0998370357663294E-3</v>
      </c>
      <c r="H1067" s="7">
        <f t="shared" si="439"/>
        <v>41172</v>
      </c>
      <c r="I1067" s="7">
        <f t="shared" si="427"/>
        <v>41172</v>
      </c>
      <c r="J1067" s="1">
        <f t="shared" si="440"/>
        <v>22</v>
      </c>
      <c r="K1067" s="1">
        <f t="shared" si="428"/>
        <v>15</v>
      </c>
      <c r="L1067" s="2">
        <f t="shared" si="429"/>
        <v>1.00279352</v>
      </c>
      <c r="M1067" s="10">
        <f t="shared" si="448"/>
        <v>1.00430123</v>
      </c>
      <c r="N1067" s="10">
        <f t="shared" si="444"/>
        <v>1.1714329782461796</v>
      </c>
      <c r="O1067" s="2">
        <f t="shared" si="447"/>
        <v>1.17470539</v>
      </c>
      <c r="P1067" s="2">
        <f t="shared" si="430"/>
        <v>299253.82509495999</v>
      </c>
      <c r="Q1067" s="9">
        <f t="shared" si="424"/>
        <v>0</v>
      </c>
      <c r="R1067" s="4">
        <f t="shared" si="431"/>
        <v>0</v>
      </c>
      <c r="S1067" s="59">
        <f t="shared" si="432"/>
        <v>0</v>
      </c>
      <c r="T1067" s="8">
        <f t="shared" si="441"/>
        <v>6.8500000000000005E-2</v>
      </c>
      <c r="U1067" s="9">
        <f t="shared" si="442"/>
        <v>225</v>
      </c>
      <c r="V1067" s="9">
        <v>252</v>
      </c>
      <c r="W1067" s="10">
        <f t="shared" si="433"/>
        <v>1.0609417539999999</v>
      </c>
      <c r="X1067" s="2">
        <f t="shared" si="434"/>
        <v>18237.05299249</v>
      </c>
      <c r="Y1067" s="2">
        <v>0</v>
      </c>
      <c r="Z1067" s="3">
        <f t="shared" si="445"/>
        <v>0</v>
      </c>
      <c r="AA1067" s="1" t="str">
        <f t="shared" si="446"/>
        <v>A+J=</v>
      </c>
      <c r="AB1067" s="7">
        <f t="shared" si="443"/>
        <v>41200</v>
      </c>
      <c r="AC1067" s="5"/>
      <c r="AD1067" s="1"/>
      <c r="AE1067" s="7"/>
      <c r="AF1067" s="1"/>
      <c r="AG1067" s="1"/>
      <c r="AH1067" s="1"/>
      <c r="AI1067" s="1"/>
      <c r="AJ1067" s="4"/>
      <c r="AK1067" s="1"/>
      <c r="AL1067" s="1"/>
      <c r="AM1067" s="1"/>
      <c r="AN1067" s="1"/>
      <c r="AO1067" s="1"/>
    </row>
    <row r="1068" spans="1:41" x14ac:dyDescent="0.2">
      <c r="A1068" s="118">
        <f t="shared" si="435"/>
        <v>41164</v>
      </c>
      <c r="B1068" s="2">
        <f t="shared" si="425"/>
        <v>317633.43104548001</v>
      </c>
      <c r="C1068" s="2">
        <f t="shared" si="436"/>
        <v>254747.97991262001</v>
      </c>
      <c r="D1068" s="50">
        <f t="shared" si="437"/>
        <v>3497.7</v>
      </c>
      <c r="E1068" s="3">
        <f>IF(K1068=1,VLOOKUP(A1067,[1]Plan1!$AQ$43:$AS$500,3),E1067)</f>
        <v>3512.04</v>
      </c>
      <c r="F1068" s="7">
        <f t="shared" si="438"/>
        <v>41142</v>
      </c>
      <c r="G1068" s="8">
        <f t="shared" si="426"/>
        <v>4.0998370357663294E-3</v>
      </c>
      <c r="H1068" s="7">
        <f t="shared" si="439"/>
        <v>41172</v>
      </c>
      <c r="I1068" s="7">
        <f t="shared" si="427"/>
        <v>41172</v>
      </c>
      <c r="J1068" s="1">
        <f t="shared" si="440"/>
        <v>22</v>
      </c>
      <c r="K1068" s="1">
        <f t="shared" si="428"/>
        <v>16</v>
      </c>
      <c r="L1068" s="2">
        <f t="shared" si="429"/>
        <v>1.00298003</v>
      </c>
      <c r="M1068" s="10">
        <f t="shared" si="448"/>
        <v>1.00430123</v>
      </c>
      <c r="N1068" s="10">
        <f t="shared" si="444"/>
        <v>1.1714329782461796</v>
      </c>
      <c r="O1068" s="2">
        <f t="shared" si="447"/>
        <v>1.1749238799999999</v>
      </c>
      <c r="P1068" s="2">
        <f t="shared" si="430"/>
        <v>299309.48498109001</v>
      </c>
      <c r="Q1068" s="9">
        <f t="shared" si="424"/>
        <v>0</v>
      </c>
      <c r="R1068" s="4">
        <f t="shared" si="431"/>
        <v>0</v>
      </c>
      <c r="S1068" s="59">
        <f t="shared" si="432"/>
        <v>0</v>
      </c>
      <c r="T1068" s="8">
        <f t="shared" si="441"/>
        <v>6.8500000000000005E-2</v>
      </c>
      <c r="U1068" s="9">
        <f t="shared" si="442"/>
        <v>226</v>
      </c>
      <c r="V1068" s="9">
        <v>252</v>
      </c>
      <c r="W1068" s="10">
        <f t="shared" si="433"/>
        <v>1.0612207330000001</v>
      </c>
      <c r="X1068" s="2">
        <f t="shared" si="434"/>
        <v>18323.946064389998</v>
      </c>
      <c r="Y1068" s="2">
        <v>0</v>
      </c>
      <c r="Z1068" s="3">
        <f t="shared" si="445"/>
        <v>0</v>
      </c>
      <c r="AA1068" s="1" t="str">
        <f t="shared" si="446"/>
        <v>A+J=</v>
      </c>
      <c r="AB1068" s="7">
        <f t="shared" si="443"/>
        <v>41200</v>
      </c>
      <c r="AC1068" s="5"/>
      <c r="AD1068" s="1"/>
      <c r="AE1068" s="7"/>
      <c r="AF1068" s="1"/>
      <c r="AG1068" s="1"/>
      <c r="AH1068" s="1"/>
      <c r="AI1068" s="1"/>
      <c r="AJ1068" s="4"/>
      <c r="AK1068" s="1"/>
      <c r="AL1068" s="1"/>
      <c r="AM1068" s="1"/>
      <c r="AN1068" s="1"/>
      <c r="AO1068" s="1"/>
    </row>
    <row r="1069" spans="1:41" x14ac:dyDescent="0.2">
      <c r="A1069" s="118">
        <f t="shared" si="435"/>
        <v>41165</v>
      </c>
      <c r="B1069" s="2">
        <f t="shared" si="425"/>
        <v>317776.04802901001</v>
      </c>
      <c r="C1069" s="2">
        <f t="shared" si="436"/>
        <v>254747.97991262001</v>
      </c>
      <c r="D1069" s="50">
        <f t="shared" si="437"/>
        <v>3497.7</v>
      </c>
      <c r="E1069" s="3">
        <f>IF(K1069=1,VLOOKUP(A1068,[1]Plan1!$AQ$43:$AS$500,3),E1068)</f>
        <v>3512.04</v>
      </c>
      <c r="F1069" s="7">
        <f t="shared" si="438"/>
        <v>41142</v>
      </c>
      <c r="G1069" s="8">
        <f t="shared" si="426"/>
        <v>4.0998370357663294E-3</v>
      </c>
      <c r="H1069" s="7">
        <f t="shared" si="439"/>
        <v>41172</v>
      </c>
      <c r="I1069" s="7">
        <f t="shared" si="427"/>
        <v>41172</v>
      </c>
      <c r="J1069" s="1">
        <f t="shared" si="440"/>
        <v>22</v>
      </c>
      <c r="K1069" s="1">
        <f t="shared" si="428"/>
        <v>17</v>
      </c>
      <c r="L1069" s="2">
        <f t="shared" si="429"/>
        <v>1.00316658</v>
      </c>
      <c r="M1069" s="10">
        <f t="shared" si="448"/>
        <v>1.00430123</v>
      </c>
      <c r="N1069" s="10">
        <f t="shared" si="444"/>
        <v>1.1714329782461796</v>
      </c>
      <c r="O1069" s="2">
        <f t="shared" si="447"/>
        <v>1.1751424100000001</v>
      </c>
      <c r="P1069" s="2">
        <f t="shared" si="430"/>
        <v>299365.15505713999</v>
      </c>
      <c r="Q1069" s="9">
        <f t="shared" si="424"/>
        <v>0</v>
      </c>
      <c r="R1069" s="4">
        <f t="shared" si="431"/>
        <v>0</v>
      </c>
      <c r="S1069" s="59">
        <f t="shared" si="432"/>
        <v>0</v>
      </c>
      <c r="T1069" s="8">
        <f t="shared" si="441"/>
        <v>6.8500000000000005E-2</v>
      </c>
      <c r="U1069" s="9">
        <f t="shared" si="442"/>
        <v>227</v>
      </c>
      <c r="V1069" s="9">
        <v>252</v>
      </c>
      <c r="W1069" s="10">
        <f t="shared" si="433"/>
        <v>1.0614997859999999</v>
      </c>
      <c r="X1069" s="2">
        <f t="shared" si="434"/>
        <v>18410.892971869998</v>
      </c>
      <c r="Y1069" s="2">
        <v>0</v>
      </c>
      <c r="Z1069" s="3">
        <f t="shared" si="445"/>
        <v>0</v>
      </c>
      <c r="AA1069" s="1" t="str">
        <f t="shared" si="446"/>
        <v>A+J=</v>
      </c>
      <c r="AB1069" s="7">
        <f t="shared" si="443"/>
        <v>41200</v>
      </c>
      <c r="AC1069" s="5"/>
      <c r="AD1069" s="1"/>
      <c r="AE1069" s="7"/>
      <c r="AF1069" s="1"/>
      <c r="AG1069" s="1"/>
      <c r="AH1069" s="1"/>
      <c r="AI1069" s="1"/>
      <c r="AJ1069" s="4"/>
      <c r="AK1069" s="1"/>
      <c r="AL1069" s="1"/>
      <c r="AM1069" s="1"/>
      <c r="AN1069" s="1"/>
      <c r="AO1069" s="1"/>
    </row>
    <row r="1070" spans="1:41" x14ac:dyDescent="0.2">
      <c r="A1070" s="118">
        <f t="shared" si="435"/>
        <v>41166</v>
      </c>
      <c r="B1070" s="2">
        <f t="shared" si="425"/>
        <v>317918.72875949997</v>
      </c>
      <c r="C1070" s="2">
        <f t="shared" si="436"/>
        <v>254747.97991262001</v>
      </c>
      <c r="D1070" s="50">
        <f t="shared" si="437"/>
        <v>3497.7</v>
      </c>
      <c r="E1070" s="3">
        <f>IF(K1070=1,VLOOKUP(A1069,[1]Plan1!$AQ$43:$AS$500,3),E1069)</f>
        <v>3512.04</v>
      </c>
      <c r="F1070" s="7">
        <f t="shared" si="438"/>
        <v>41142</v>
      </c>
      <c r="G1070" s="8">
        <f t="shared" si="426"/>
        <v>4.0998370357663294E-3</v>
      </c>
      <c r="H1070" s="7">
        <f t="shared" si="439"/>
        <v>41172</v>
      </c>
      <c r="I1070" s="7">
        <f t="shared" si="427"/>
        <v>41172</v>
      </c>
      <c r="J1070" s="1">
        <f t="shared" si="440"/>
        <v>22</v>
      </c>
      <c r="K1070" s="1">
        <f t="shared" si="428"/>
        <v>18</v>
      </c>
      <c r="L1070" s="2">
        <f t="shared" si="429"/>
        <v>1.0033531600000001</v>
      </c>
      <c r="M1070" s="10">
        <f t="shared" si="448"/>
        <v>1.00430123</v>
      </c>
      <c r="N1070" s="10">
        <f t="shared" si="444"/>
        <v>1.1714329782461796</v>
      </c>
      <c r="O1070" s="2">
        <f t="shared" si="447"/>
        <v>1.17536098</v>
      </c>
      <c r="P1070" s="2">
        <f t="shared" si="430"/>
        <v>299420.83532310999</v>
      </c>
      <c r="Q1070" s="9">
        <f t="shared" si="424"/>
        <v>0</v>
      </c>
      <c r="R1070" s="4">
        <f t="shared" si="431"/>
        <v>0</v>
      </c>
      <c r="S1070" s="59">
        <f t="shared" si="432"/>
        <v>0</v>
      </c>
      <c r="T1070" s="8">
        <f t="shared" si="441"/>
        <v>6.8500000000000005E-2</v>
      </c>
      <c r="U1070" s="9">
        <f t="shared" si="442"/>
        <v>228</v>
      </c>
      <c r="V1070" s="9">
        <v>252</v>
      </c>
      <c r="W1070" s="10">
        <f t="shared" si="433"/>
        <v>1.0617789120000001</v>
      </c>
      <c r="X1070" s="2">
        <f t="shared" si="434"/>
        <v>18497.893436390001</v>
      </c>
      <c r="Y1070" s="2">
        <v>0</v>
      </c>
      <c r="Z1070" s="3">
        <f t="shared" si="445"/>
        <v>0</v>
      </c>
      <c r="AA1070" s="1" t="str">
        <f t="shared" si="446"/>
        <v>A+J=</v>
      </c>
      <c r="AB1070" s="7">
        <f t="shared" si="443"/>
        <v>41200</v>
      </c>
      <c r="AC1070" s="5"/>
      <c r="AD1070" s="1"/>
      <c r="AE1070" s="7"/>
      <c r="AF1070" s="1"/>
      <c r="AG1070" s="1"/>
      <c r="AH1070" s="1"/>
      <c r="AI1070" s="1"/>
      <c r="AJ1070" s="4"/>
      <c r="AK1070" s="1"/>
      <c r="AL1070" s="1"/>
      <c r="AM1070" s="1"/>
      <c r="AN1070" s="1"/>
      <c r="AO1070" s="1"/>
    </row>
    <row r="1071" spans="1:41" x14ac:dyDescent="0.2">
      <c r="A1071" s="118">
        <f t="shared" si="435"/>
        <v>41167</v>
      </c>
      <c r="B1071" s="2">
        <f t="shared" si="425"/>
        <v>318061.47325768002</v>
      </c>
      <c r="C1071" s="2">
        <f t="shared" si="436"/>
        <v>254747.97991262001</v>
      </c>
      <c r="D1071" s="50">
        <f t="shared" si="437"/>
        <v>3497.7</v>
      </c>
      <c r="E1071" s="3">
        <f>IF(K1071=1,VLOOKUP(A1070,[1]Plan1!$AQ$43:$AS$500,3),E1070)</f>
        <v>3512.04</v>
      </c>
      <c r="F1071" s="7">
        <f t="shared" si="438"/>
        <v>41142</v>
      </c>
      <c r="G1071" s="8">
        <f t="shared" si="426"/>
        <v>4.0998370357663294E-3</v>
      </c>
      <c r="H1071" s="7">
        <f t="shared" si="439"/>
        <v>41200</v>
      </c>
      <c r="I1071" s="7">
        <f t="shared" si="427"/>
        <v>41172</v>
      </c>
      <c r="J1071" s="1">
        <f t="shared" si="440"/>
        <v>22</v>
      </c>
      <c r="K1071" s="1">
        <f t="shared" si="428"/>
        <v>19</v>
      </c>
      <c r="L1071" s="2">
        <f t="shared" si="429"/>
        <v>1.0035397800000001</v>
      </c>
      <c r="M1071" s="10">
        <f t="shared" si="448"/>
        <v>1.00430123</v>
      </c>
      <c r="N1071" s="10">
        <f t="shared" si="444"/>
        <v>1.1714329782461796</v>
      </c>
      <c r="O1071" s="2">
        <f t="shared" si="447"/>
        <v>1.1755795899999999</v>
      </c>
      <c r="P1071" s="2">
        <f t="shared" si="430"/>
        <v>299476.52577900002</v>
      </c>
      <c r="Q1071" s="9">
        <f t="shared" si="424"/>
        <v>0</v>
      </c>
      <c r="R1071" s="4">
        <f t="shared" si="431"/>
        <v>0</v>
      </c>
      <c r="S1071" s="59">
        <f t="shared" si="432"/>
        <v>0</v>
      </c>
      <c r="T1071" s="8">
        <f t="shared" si="441"/>
        <v>6.8500000000000005E-2</v>
      </c>
      <c r="U1071" s="9">
        <f t="shared" si="442"/>
        <v>229</v>
      </c>
      <c r="V1071" s="9">
        <v>252</v>
      </c>
      <c r="W1071" s="10">
        <f t="shared" si="433"/>
        <v>1.062058111</v>
      </c>
      <c r="X1071" s="2">
        <f t="shared" si="434"/>
        <v>18584.947478679998</v>
      </c>
      <c r="Y1071" s="2">
        <v>0</v>
      </c>
      <c r="Z1071" s="3">
        <f t="shared" si="445"/>
        <v>0</v>
      </c>
      <c r="AA1071" s="1" t="str">
        <f t="shared" si="446"/>
        <v>A+J=</v>
      </c>
      <c r="AB1071" s="7">
        <f t="shared" si="443"/>
        <v>41200</v>
      </c>
      <c r="AC1071" s="5"/>
      <c r="AD1071" s="1"/>
      <c r="AE1071" s="7"/>
      <c r="AF1071" s="1"/>
      <c r="AG1071" s="1"/>
      <c r="AH1071" s="1"/>
      <c r="AI1071" s="1"/>
      <c r="AJ1071" s="4"/>
      <c r="AK1071" s="1"/>
      <c r="AL1071" s="1"/>
      <c r="AM1071" s="1"/>
      <c r="AN1071" s="1"/>
      <c r="AO1071" s="1"/>
    </row>
    <row r="1072" spans="1:41" x14ac:dyDescent="0.2">
      <c r="A1072" s="118">
        <f t="shared" si="435"/>
        <v>41168</v>
      </c>
      <c r="B1072" s="2">
        <f t="shared" si="425"/>
        <v>318061.47325768002</v>
      </c>
      <c r="C1072" s="2">
        <f t="shared" si="436"/>
        <v>254747.97991262001</v>
      </c>
      <c r="D1072" s="50">
        <f t="shared" si="437"/>
        <v>3497.7</v>
      </c>
      <c r="E1072" s="3">
        <f>IF(K1072=1,VLOOKUP(A1071,[1]Plan1!$AQ$43:$AS$500,3),E1071)</f>
        <v>3512.04</v>
      </c>
      <c r="F1072" s="7">
        <f t="shared" si="438"/>
        <v>41142</v>
      </c>
      <c r="G1072" s="8">
        <f t="shared" si="426"/>
        <v>4.0998370357663294E-3</v>
      </c>
      <c r="H1072" s="7">
        <f t="shared" si="439"/>
        <v>41200</v>
      </c>
      <c r="I1072" s="7">
        <f t="shared" si="427"/>
        <v>41172</v>
      </c>
      <c r="J1072" s="1">
        <f t="shared" si="440"/>
        <v>22</v>
      </c>
      <c r="K1072" s="1">
        <f t="shared" si="428"/>
        <v>19</v>
      </c>
      <c r="L1072" s="2">
        <f t="shared" si="429"/>
        <v>1.0035397800000001</v>
      </c>
      <c r="M1072" s="10">
        <f t="shared" si="448"/>
        <v>1.00430123</v>
      </c>
      <c r="N1072" s="10">
        <f t="shared" si="444"/>
        <v>1.1714329782461796</v>
      </c>
      <c r="O1072" s="2">
        <f t="shared" si="447"/>
        <v>1.1755795899999999</v>
      </c>
      <c r="P1072" s="2">
        <f t="shared" si="430"/>
        <v>299476.52577900002</v>
      </c>
      <c r="Q1072" s="9">
        <f t="shared" si="424"/>
        <v>0</v>
      </c>
      <c r="R1072" s="4">
        <f t="shared" si="431"/>
        <v>0</v>
      </c>
      <c r="S1072" s="59">
        <f t="shared" si="432"/>
        <v>0</v>
      </c>
      <c r="T1072" s="8">
        <f t="shared" si="441"/>
        <v>6.8500000000000005E-2</v>
      </c>
      <c r="U1072" s="9">
        <f t="shared" si="442"/>
        <v>229</v>
      </c>
      <c r="V1072" s="9">
        <v>252</v>
      </c>
      <c r="W1072" s="10">
        <f t="shared" si="433"/>
        <v>1.062058111</v>
      </c>
      <c r="X1072" s="2">
        <f t="shared" si="434"/>
        <v>18584.947478679998</v>
      </c>
      <c r="Y1072" s="2">
        <v>0</v>
      </c>
      <c r="Z1072" s="3">
        <f t="shared" si="445"/>
        <v>0</v>
      </c>
      <c r="AA1072" s="1" t="str">
        <f t="shared" si="446"/>
        <v>A+J=</v>
      </c>
      <c r="AB1072" s="7">
        <f t="shared" si="443"/>
        <v>41200</v>
      </c>
      <c r="AC1072" s="5"/>
      <c r="AD1072" s="1"/>
      <c r="AE1072" s="7"/>
      <c r="AF1072" s="1"/>
      <c r="AG1072" s="1"/>
      <c r="AH1072" s="1"/>
      <c r="AI1072" s="1"/>
      <c r="AJ1072" s="4"/>
      <c r="AK1072" s="1"/>
      <c r="AL1072" s="1"/>
      <c r="AM1072" s="1"/>
      <c r="AN1072" s="1"/>
      <c r="AO1072" s="1"/>
    </row>
    <row r="1073" spans="1:41" x14ac:dyDescent="0.2">
      <c r="A1073" s="118">
        <f t="shared" si="435"/>
        <v>41169</v>
      </c>
      <c r="B1073" s="2">
        <f t="shared" si="425"/>
        <v>318061.47325768002</v>
      </c>
      <c r="C1073" s="2">
        <f t="shared" si="436"/>
        <v>254747.97991262001</v>
      </c>
      <c r="D1073" s="50">
        <f t="shared" si="437"/>
        <v>3497.7</v>
      </c>
      <c r="E1073" s="3">
        <f>IF(K1073=1,VLOOKUP(A1072,[1]Plan1!$AQ$43:$AS$500,3),E1072)</f>
        <v>3512.04</v>
      </c>
      <c r="F1073" s="7">
        <f t="shared" si="438"/>
        <v>41142</v>
      </c>
      <c r="G1073" s="8">
        <f t="shared" si="426"/>
        <v>4.0998370357663294E-3</v>
      </c>
      <c r="H1073" s="7">
        <f t="shared" si="439"/>
        <v>41200</v>
      </c>
      <c r="I1073" s="7">
        <f t="shared" si="427"/>
        <v>41172</v>
      </c>
      <c r="J1073" s="1">
        <f t="shared" si="440"/>
        <v>22</v>
      </c>
      <c r="K1073" s="1">
        <f t="shared" si="428"/>
        <v>19</v>
      </c>
      <c r="L1073" s="2">
        <f t="shared" si="429"/>
        <v>1.0035397800000001</v>
      </c>
      <c r="M1073" s="10">
        <f t="shared" si="448"/>
        <v>1.00430123</v>
      </c>
      <c r="N1073" s="10">
        <f t="shared" si="444"/>
        <v>1.1714329782461796</v>
      </c>
      <c r="O1073" s="2">
        <f t="shared" si="447"/>
        <v>1.1755795899999999</v>
      </c>
      <c r="P1073" s="2">
        <f t="shared" si="430"/>
        <v>299476.52577900002</v>
      </c>
      <c r="Q1073" s="9">
        <f t="shared" si="424"/>
        <v>0</v>
      </c>
      <c r="R1073" s="4">
        <f t="shared" si="431"/>
        <v>0</v>
      </c>
      <c r="S1073" s="59">
        <f t="shared" si="432"/>
        <v>0</v>
      </c>
      <c r="T1073" s="8">
        <f t="shared" si="441"/>
        <v>6.8500000000000005E-2</v>
      </c>
      <c r="U1073" s="9">
        <f t="shared" si="442"/>
        <v>229</v>
      </c>
      <c r="V1073" s="9">
        <v>252</v>
      </c>
      <c r="W1073" s="10">
        <f t="shared" si="433"/>
        <v>1.062058111</v>
      </c>
      <c r="X1073" s="2">
        <f t="shared" si="434"/>
        <v>18584.947478679998</v>
      </c>
      <c r="Y1073" s="2">
        <v>0</v>
      </c>
      <c r="Z1073" s="3">
        <f t="shared" si="445"/>
        <v>0</v>
      </c>
      <c r="AA1073" s="1" t="str">
        <f t="shared" si="446"/>
        <v>A+J=</v>
      </c>
      <c r="AB1073" s="7">
        <f t="shared" si="443"/>
        <v>41200</v>
      </c>
      <c r="AC1073" s="5"/>
      <c r="AD1073" s="1"/>
      <c r="AE1073" s="7"/>
      <c r="AF1073" s="1"/>
      <c r="AG1073" s="1"/>
      <c r="AH1073" s="1"/>
      <c r="AI1073" s="1"/>
      <c r="AJ1073" s="4"/>
      <c r="AK1073" s="1"/>
      <c r="AL1073" s="1"/>
      <c r="AM1073" s="1"/>
      <c r="AN1073" s="1"/>
      <c r="AO1073" s="1"/>
    </row>
    <row r="1074" spans="1:41" x14ac:dyDescent="0.2">
      <c r="A1074" s="118">
        <f t="shared" si="435"/>
        <v>41170</v>
      </c>
      <c r="B1074" s="2">
        <f t="shared" si="425"/>
        <v>318204.28184382</v>
      </c>
      <c r="C1074" s="2">
        <f t="shared" si="436"/>
        <v>254747.97991262001</v>
      </c>
      <c r="D1074" s="50">
        <f t="shared" si="437"/>
        <v>3497.7</v>
      </c>
      <c r="E1074" s="3">
        <f>IF(K1074=1,VLOOKUP(A1073,[1]Plan1!$AQ$43:$AS$500,3),E1073)</f>
        <v>3512.04</v>
      </c>
      <c r="F1074" s="7">
        <f t="shared" si="438"/>
        <v>41142</v>
      </c>
      <c r="G1074" s="8">
        <f t="shared" si="426"/>
        <v>4.0998370357663294E-3</v>
      </c>
      <c r="H1074" s="7">
        <f t="shared" si="439"/>
        <v>41200</v>
      </c>
      <c r="I1074" s="7">
        <f t="shared" si="427"/>
        <v>41172</v>
      </c>
      <c r="J1074" s="1">
        <f t="shared" si="440"/>
        <v>22</v>
      </c>
      <c r="K1074" s="1">
        <f t="shared" si="428"/>
        <v>20</v>
      </c>
      <c r="L1074" s="2">
        <f t="shared" si="429"/>
        <v>1.0037264299999999</v>
      </c>
      <c r="M1074" s="10">
        <f t="shared" si="448"/>
        <v>1.00430123</v>
      </c>
      <c r="N1074" s="10">
        <f t="shared" si="444"/>
        <v>1.1714329782461796</v>
      </c>
      <c r="O1074" s="2">
        <f t="shared" si="447"/>
        <v>1.17579824</v>
      </c>
      <c r="P1074" s="2">
        <f t="shared" si="430"/>
        <v>299532.22642481001</v>
      </c>
      <c r="Q1074" s="9">
        <f t="shared" si="424"/>
        <v>0</v>
      </c>
      <c r="R1074" s="4">
        <f t="shared" si="431"/>
        <v>0</v>
      </c>
      <c r="S1074" s="59">
        <f t="shared" si="432"/>
        <v>0</v>
      </c>
      <c r="T1074" s="8">
        <f t="shared" si="441"/>
        <v>6.8500000000000005E-2</v>
      </c>
      <c r="U1074" s="9">
        <f t="shared" si="442"/>
        <v>230</v>
      </c>
      <c r="V1074" s="9">
        <v>252</v>
      </c>
      <c r="W1074" s="10">
        <f t="shared" si="433"/>
        <v>1.0623373840000001</v>
      </c>
      <c r="X1074" s="2">
        <f t="shared" si="434"/>
        <v>18672.055419010001</v>
      </c>
      <c r="Y1074" s="2">
        <v>0</v>
      </c>
      <c r="Z1074" s="3">
        <f t="shared" si="445"/>
        <v>0</v>
      </c>
      <c r="AA1074" s="1" t="str">
        <f t="shared" si="446"/>
        <v>A+J=</v>
      </c>
      <c r="AB1074" s="7">
        <f t="shared" si="443"/>
        <v>41200</v>
      </c>
      <c r="AC1074" s="5"/>
      <c r="AD1074" s="1"/>
      <c r="AE1074" s="7"/>
      <c r="AF1074" s="1"/>
      <c r="AG1074" s="1"/>
      <c r="AH1074" s="1"/>
      <c r="AI1074" s="1"/>
      <c r="AJ1074" s="4"/>
      <c r="AK1074" s="1"/>
      <c r="AL1074" s="1"/>
      <c r="AM1074" s="1"/>
      <c r="AN1074" s="1"/>
      <c r="AO1074" s="1"/>
    </row>
    <row r="1075" spans="1:41" x14ac:dyDescent="0.2">
      <c r="A1075" s="118">
        <f t="shared" si="435"/>
        <v>41171</v>
      </c>
      <c r="B1075" s="2">
        <f t="shared" si="425"/>
        <v>318347.15153223998</v>
      </c>
      <c r="C1075" s="2">
        <f t="shared" si="436"/>
        <v>254747.97991262001</v>
      </c>
      <c r="D1075" s="50">
        <f t="shared" si="437"/>
        <v>3497.7</v>
      </c>
      <c r="E1075" s="3">
        <f>IF(K1075=1,VLOOKUP(A1074,[1]Plan1!$AQ$43:$AS$500,3),E1074)</f>
        <v>3512.04</v>
      </c>
      <c r="F1075" s="7">
        <f t="shared" si="438"/>
        <v>41142</v>
      </c>
      <c r="G1075" s="8">
        <f t="shared" si="426"/>
        <v>4.0998370357663294E-3</v>
      </c>
      <c r="H1075" s="7">
        <f t="shared" si="439"/>
        <v>41200</v>
      </c>
      <c r="I1075" s="7">
        <f t="shared" si="427"/>
        <v>41172</v>
      </c>
      <c r="J1075" s="1">
        <f t="shared" si="440"/>
        <v>22</v>
      </c>
      <c r="K1075" s="1">
        <f t="shared" si="428"/>
        <v>21</v>
      </c>
      <c r="L1075" s="2">
        <f t="shared" si="429"/>
        <v>1.0039131100000001</v>
      </c>
      <c r="M1075" s="10">
        <f t="shared" si="448"/>
        <v>1.00430123</v>
      </c>
      <c r="N1075" s="10">
        <f t="shared" si="444"/>
        <v>1.1714329782461796</v>
      </c>
      <c r="O1075" s="2">
        <f t="shared" si="447"/>
        <v>1.1760169199999999</v>
      </c>
      <c r="P1075" s="2">
        <f t="shared" si="430"/>
        <v>299587.93471305998</v>
      </c>
      <c r="Q1075" s="9">
        <f t="shared" si="424"/>
        <v>0</v>
      </c>
      <c r="R1075" s="4">
        <f t="shared" si="431"/>
        <v>0</v>
      </c>
      <c r="S1075" s="59">
        <f t="shared" si="432"/>
        <v>0</v>
      </c>
      <c r="T1075" s="8">
        <f t="shared" si="441"/>
        <v>6.8500000000000005E-2</v>
      </c>
      <c r="U1075" s="9">
        <f t="shared" si="442"/>
        <v>231</v>
      </c>
      <c r="V1075" s="9">
        <v>252</v>
      </c>
      <c r="W1075" s="10">
        <f t="shared" si="433"/>
        <v>1.06261673</v>
      </c>
      <c r="X1075" s="2">
        <f t="shared" si="434"/>
        <v>18759.216819180001</v>
      </c>
      <c r="Y1075" s="2">
        <v>0</v>
      </c>
      <c r="Z1075" s="3">
        <f t="shared" si="445"/>
        <v>0</v>
      </c>
      <c r="AA1075" s="1" t="str">
        <f t="shared" si="446"/>
        <v>A+J=</v>
      </c>
      <c r="AB1075" s="7">
        <f t="shared" si="443"/>
        <v>41200</v>
      </c>
      <c r="AC1075" s="5"/>
      <c r="AD1075" s="1"/>
      <c r="AE1075" s="7"/>
      <c r="AF1075" s="1"/>
      <c r="AG1075" s="1"/>
      <c r="AH1075" s="1"/>
      <c r="AI1075" s="1"/>
      <c r="AJ1075" s="4"/>
      <c r="AK1075" s="1"/>
      <c r="AL1075" s="1"/>
      <c r="AM1075" s="1"/>
      <c r="AN1075" s="1"/>
      <c r="AO1075" s="1"/>
    </row>
    <row r="1076" spans="1:41" x14ac:dyDescent="0.2">
      <c r="A1076" s="118">
        <f t="shared" si="435"/>
        <v>41172</v>
      </c>
      <c r="B1076" s="2">
        <f t="shared" si="425"/>
        <v>318490.08805657999</v>
      </c>
      <c r="C1076" s="2">
        <f t="shared" si="436"/>
        <v>254747.97991262001</v>
      </c>
      <c r="D1076" s="50">
        <f t="shared" si="437"/>
        <v>3497.7</v>
      </c>
      <c r="E1076" s="3">
        <f>IF(K1076=1,VLOOKUP(A1075,[1]Plan1!$AQ$43:$AS$500,3),E1075)</f>
        <v>3512.04</v>
      </c>
      <c r="F1076" s="7">
        <f t="shared" si="438"/>
        <v>41142</v>
      </c>
      <c r="G1076" s="8">
        <f t="shared" si="426"/>
        <v>4.0998370357663294E-3</v>
      </c>
      <c r="H1076" s="7">
        <f t="shared" si="439"/>
        <v>41200</v>
      </c>
      <c r="I1076" s="7">
        <f t="shared" si="427"/>
        <v>41172</v>
      </c>
      <c r="J1076" s="1">
        <f t="shared" si="440"/>
        <v>22</v>
      </c>
      <c r="K1076" s="1">
        <f t="shared" si="428"/>
        <v>22</v>
      </c>
      <c r="L1076" s="2">
        <f t="shared" si="429"/>
        <v>1.0040998299999999</v>
      </c>
      <c r="M1076" s="10">
        <f t="shared" si="448"/>
        <v>1.00430123</v>
      </c>
      <c r="N1076" s="10">
        <f t="shared" si="444"/>
        <v>1.1714329782461796</v>
      </c>
      <c r="O1076" s="2">
        <f t="shared" si="447"/>
        <v>1.17623565</v>
      </c>
      <c r="P1076" s="2">
        <f t="shared" si="430"/>
        <v>299643.65573870001</v>
      </c>
      <c r="Q1076" s="9">
        <f t="shared" si="424"/>
        <v>0</v>
      </c>
      <c r="R1076" s="4">
        <f t="shared" si="431"/>
        <v>0</v>
      </c>
      <c r="S1076" s="59">
        <f t="shared" si="432"/>
        <v>0</v>
      </c>
      <c r="T1076" s="8">
        <f t="shared" si="441"/>
        <v>6.8500000000000005E-2</v>
      </c>
      <c r="U1076" s="9">
        <f t="shared" si="442"/>
        <v>232</v>
      </c>
      <c r="V1076" s="9">
        <v>252</v>
      </c>
      <c r="W1076" s="10">
        <f t="shared" si="433"/>
        <v>1.06289615</v>
      </c>
      <c r="X1076" s="2">
        <f t="shared" si="434"/>
        <v>18846.43231788</v>
      </c>
      <c r="Y1076" s="2">
        <v>0</v>
      </c>
      <c r="Z1076" s="3">
        <f t="shared" si="445"/>
        <v>0</v>
      </c>
      <c r="AA1076" s="1" t="str">
        <f t="shared" si="446"/>
        <v>A+J=</v>
      </c>
      <c r="AB1076" s="7">
        <f t="shared" si="443"/>
        <v>41200</v>
      </c>
      <c r="AC1076" s="5"/>
      <c r="AD1076" s="1"/>
      <c r="AE1076" s="7"/>
      <c r="AF1076" s="1"/>
      <c r="AG1076" s="1"/>
      <c r="AH1076" s="1"/>
      <c r="AI1076" s="1"/>
      <c r="AJ1076" s="4"/>
      <c r="AK1076" s="1"/>
      <c r="AL1076" s="1"/>
      <c r="AM1076" s="1"/>
      <c r="AN1076" s="1"/>
      <c r="AO1076" s="1"/>
    </row>
    <row r="1077" spans="1:41" x14ac:dyDescent="0.2">
      <c r="A1077" s="118">
        <f t="shared" si="435"/>
        <v>41173</v>
      </c>
      <c r="B1077" s="2">
        <f t="shared" si="425"/>
        <v>318669.15644061001</v>
      </c>
      <c r="C1077" s="2">
        <f t="shared" si="436"/>
        <v>254747.97991262001</v>
      </c>
      <c r="D1077" s="50">
        <f t="shared" si="437"/>
        <v>3512.04</v>
      </c>
      <c r="E1077" s="3">
        <f>IF(K1077=1,VLOOKUP(A1076,[1]Plan1!$AQ$43:$AS$500,3),E1076)</f>
        <v>3532.06</v>
      </c>
      <c r="F1077" s="7">
        <f t="shared" si="438"/>
        <v>41173</v>
      </c>
      <c r="G1077" s="8">
        <f t="shared" si="426"/>
        <v>5.7003906561428064E-3</v>
      </c>
      <c r="H1077" s="7">
        <f t="shared" si="439"/>
        <v>41200</v>
      </c>
      <c r="I1077" s="7">
        <f t="shared" si="427"/>
        <v>41200</v>
      </c>
      <c r="J1077" s="1">
        <f t="shared" si="440"/>
        <v>19</v>
      </c>
      <c r="K1077" s="1">
        <f t="shared" si="428"/>
        <v>1</v>
      </c>
      <c r="L1077" s="2">
        <f t="shared" si="429"/>
        <v>1.0002992100000001</v>
      </c>
      <c r="M1077" s="10">
        <f t="shared" si="448"/>
        <v>1.0040998299999999</v>
      </c>
      <c r="N1077" s="10">
        <f t="shared" si="444"/>
        <v>1.1762356543133825</v>
      </c>
      <c r="O1077" s="2">
        <f t="shared" si="447"/>
        <v>1.17658759</v>
      </c>
      <c r="P1077" s="2">
        <f t="shared" si="430"/>
        <v>299733.31174275</v>
      </c>
      <c r="Q1077" s="9">
        <f t="shared" si="424"/>
        <v>0</v>
      </c>
      <c r="R1077" s="4">
        <f t="shared" si="431"/>
        <v>0</v>
      </c>
      <c r="S1077" s="59">
        <f t="shared" si="432"/>
        <v>0</v>
      </c>
      <c r="T1077" s="8">
        <f t="shared" si="441"/>
        <v>6.8500000000000005E-2</v>
      </c>
      <c r="U1077" s="9">
        <f t="shared" si="442"/>
        <v>233</v>
      </c>
      <c r="V1077" s="9">
        <v>252</v>
      </c>
      <c r="W1077" s="10">
        <f t="shared" si="433"/>
        <v>1.0631756429999999</v>
      </c>
      <c r="X1077" s="2">
        <f t="shared" si="434"/>
        <v>18935.84469786</v>
      </c>
      <c r="Y1077" s="2">
        <v>0</v>
      </c>
      <c r="Z1077" s="3">
        <f t="shared" si="445"/>
        <v>0</v>
      </c>
      <c r="AA1077" s="1" t="str">
        <f t="shared" si="446"/>
        <v>A+J=</v>
      </c>
      <c r="AB1077" s="7">
        <f t="shared" si="443"/>
        <v>41200</v>
      </c>
      <c r="AC1077" s="5"/>
      <c r="AD1077" s="1"/>
      <c r="AE1077" s="7"/>
      <c r="AF1077" s="1"/>
      <c r="AG1077" s="1"/>
      <c r="AH1077" s="1"/>
      <c r="AI1077" s="1"/>
      <c r="AJ1077" s="4"/>
      <c r="AK1077" s="1"/>
      <c r="AL1077" s="1"/>
      <c r="AM1077" s="1"/>
      <c r="AN1077" s="1"/>
      <c r="AO1077" s="1"/>
    </row>
    <row r="1078" spans="1:41" x14ac:dyDescent="0.2">
      <c r="A1078" s="118">
        <f t="shared" si="435"/>
        <v>41174</v>
      </c>
      <c r="B1078" s="2">
        <f t="shared" si="425"/>
        <v>318848.32692843</v>
      </c>
      <c r="C1078" s="2">
        <f t="shared" si="436"/>
        <v>254747.97991262001</v>
      </c>
      <c r="D1078" s="50">
        <f t="shared" si="437"/>
        <v>3512.04</v>
      </c>
      <c r="E1078" s="3">
        <f>IF(K1078=1,VLOOKUP(A1077,[1]Plan1!$AQ$43:$AS$500,3),E1077)</f>
        <v>3532.06</v>
      </c>
      <c r="F1078" s="7">
        <f t="shared" si="438"/>
        <v>41173</v>
      </c>
      <c r="G1078" s="8">
        <f t="shared" si="426"/>
        <v>5.7003906561428064E-3</v>
      </c>
      <c r="H1078" s="7">
        <f t="shared" si="439"/>
        <v>41200</v>
      </c>
      <c r="I1078" s="7">
        <f t="shared" si="427"/>
        <v>41200</v>
      </c>
      <c r="J1078" s="1">
        <f t="shared" si="440"/>
        <v>19</v>
      </c>
      <c r="K1078" s="1">
        <f t="shared" si="428"/>
        <v>2</v>
      </c>
      <c r="L1078" s="2">
        <f t="shared" si="429"/>
        <v>1.0005985100000001</v>
      </c>
      <c r="M1078" s="10">
        <f t="shared" si="448"/>
        <v>1.0040998299999999</v>
      </c>
      <c r="N1078" s="10">
        <f t="shared" si="444"/>
        <v>1.1762356543133825</v>
      </c>
      <c r="O1078" s="2">
        <f t="shared" si="447"/>
        <v>1.1769396400000001</v>
      </c>
      <c r="P1078" s="2">
        <f t="shared" si="430"/>
        <v>299822.99576908001</v>
      </c>
      <c r="Q1078" s="9">
        <f t="shared" si="424"/>
        <v>0</v>
      </c>
      <c r="R1078" s="4">
        <f t="shared" si="431"/>
        <v>0</v>
      </c>
      <c r="S1078" s="59">
        <f t="shared" si="432"/>
        <v>0</v>
      </c>
      <c r="T1078" s="8">
        <f t="shared" si="441"/>
        <v>6.8500000000000005E-2</v>
      </c>
      <c r="U1078" s="9">
        <f t="shared" si="442"/>
        <v>234</v>
      </c>
      <c r="V1078" s="9">
        <v>252</v>
      </c>
      <c r="W1078" s="10">
        <f t="shared" si="433"/>
        <v>1.0634552100000001</v>
      </c>
      <c r="X1078" s="2">
        <f t="shared" si="434"/>
        <v>19025.33115935</v>
      </c>
      <c r="Y1078" s="2">
        <v>0</v>
      </c>
      <c r="Z1078" s="3">
        <f t="shared" si="445"/>
        <v>0</v>
      </c>
      <c r="AA1078" s="1" t="str">
        <f t="shared" si="446"/>
        <v>A+J=</v>
      </c>
      <c r="AB1078" s="7">
        <f t="shared" si="443"/>
        <v>41200</v>
      </c>
      <c r="AC1078" s="5"/>
      <c r="AD1078" s="1"/>
      <c r="AE1078" s="7"/>
      <c r="AF1078" s="1"/>
      <c r="AG1078" s="1"/>
      <c r="AH1078" s="1"/>
      <c r="AI1078" s="1"/>
      <c r="AJ1078" s="4"/>
      <c r="AK1078" s="1"/>
      <c r="AL1078" s="1"/>
      <c r="AM1078" s="1"/>
      <c r="AN1078" s="1"/>
      <c r="AO1078" s="1"/>
    </row>
    <row r="1079" spans="1:41" x14ac:dyDescent="0.2">
      <c r="A1079" s="118">
        <f t="shared" si="435"/>
        <v>41175</v>
      </c>
      <c r="B1079" s="2">
        <f t="shared" si="425"/>
        <v>318848.32692843</v>
      </c>
      <c r="C1079" s="2">
        <f t="shared" si="436"/>
        <v>254747.97991262001</v>
      </c>
      <c r="D1079" s="50">
        <f t="shared" si="437"/>
        <v>3512.04</v>
      </c>
      <c r="E1079" s="3">
        <f>IF(K1079=1,VLOOKUP(A1078,[1]Plan1!$AQ$43:$AS$500,3),E1078)</f>
        <v>3532.06</v>
      </c>
      <c r="F1079" s="7">
        <f t="shared" si="438"/>
        <v>41173</v>
      </c>
      <c r="G1079" s="8">
        <f t="shared" si="426"/>
        <v>5.7003906561428064E-3</v>
      </c>
      <c r="H1079" s="7">
        <f t="shared" si="439"/>
        <v>41200</v>
      </c>
      <c r="I1079" s="7">
        <f t="shared" si="427"/>
        <v>41200</v>
      </c>
      <c r="J1079" s="1">
        <f t="shared" si="440"/>
        <v>19</v>
      </c>
      <c r="K1079" s="1">
        <f t="shared" si="428"/>
        <v>2</v>
      </c>
      <c r="L1079" s="2">
        <f t="shared" si="429"/>
        <v>1.0005985100000001</v>
      </c>
      <c r="M1079" s="10">
        <f t="shared" si="448"/>
        <v>1.0040998299999999</v>
      </c>
      <c r="N1079" s="10">
        <f t="shared" si="444"/>
        <v>1.1762356543133825</v>
      </c>
      <c r="O1079" s="2">
        <f t="shared" si="447"/>
        <v>1.1769396400000001</v>
      </c>
      <c r="P1079" s="2">
        <f t="shared" si="430"/>
        <v>299822.99576908001</v>
      </c>
      <c r="Q1079" s="9">
        <f t="shared" si="424"/>
        <v>0</v>
      </c>
      <c r="R1079" s="4">
        <f t="shared" si="431"/>
        <v>0</v>
      </c>
      <c r="S1079" s="59">
        <f t="shared" si="432"/>
        <v>0</v>
      </c>
      <c r="T1079" s="8">
        <f t="shared" si="441"/>
        <v>6.8500000000000005E-2</v>
      </c>
      <c r="U1079" s="9">
        <f t="shared" si="442"/>
        <v>234</v>
      </c>
      <c r="V1079" s="9">
        <v>252</v>
      </c>
      <c r="W1079" s="10">
        <f t="shared" si="433"/>
        <v>1.0634552100000001</v>
      </c>
      <c r="X1079" s="2">
        <f t="shared" si="434"/>
        <v>19025.33115935</v>
      </c>
      <c r="Y1079" s="2">
        <v>0</v>
      </c>
      <c r="Z1079" s="3">
        <f t="shared" si="445"/>
        <v>0</v>
      </c>
      <c r="AA1079" s="1" t="str">
        <f t="shared" si="446"/>
        <v>A+J=</v>
      </c>
      <c r="AB1079" s="7">
        <f t="shared" si="443"/>
        <v>41200</v>
      </c>
      <c r="AC1079" s="5"/>
      <c r="AD1079" s="1"/>
      <c r="AE1079" s="7"/>
      <c r="AF1079" s="1"/>
      <c r="AG1079" s="1"/>
      <c r="AH1079" s="1"/>
      <c r="AI1079" s="1"/>
      <c r="AJ1079" s="4"/>
      <c r="AK1079" s="1"/>
      <c r="AL1079" s="1"/>
      <c r="AM1079" s="1"/>
      <c r="AN1079" s="1"/>
      <c r="AO1079" s="1"/>
    </row>
    <row r="1080" spans="1:41" x14ac:dyDescent="0.2">
      <c r="A1080" s="118">
        <f t="shared" si="435"/>
        <v>41176</v>
      </c>
      <c r="B1080" s="2">
        <f t="shared" si="425"/>
        <v>318848.32692843</v>
      </c>
      <c r="C1080" s="2">
        <f t="shared" si="436"/>
        <v>254747.97991262001</v>
      </c>
      <c r="D1080" s="50">
        <f t="shared" si="437"/>
        <v>3512.04</v>
      </c>
      <c r="E1080" s="3">
        <f>IF(K1080=1,VLOOKUP(A1079,[1]Plan1!$AQ$43:$AS$500,3),E1079)</f>
        <v>3532.06</v>
      </c>
      <c r="F1080" s="7">
        <f t="shared" si="438"/>
        <v>41173</v>
      </c>
      <c r="G1080" s="8">
        <f t="shared" si="426"/>
        <v>5.7003906561428064E-3</v>
      </c>
      <c r="H1080" s="7">
        <f t="shared" si="439"/>
        <v>41200</v>
      </c>
      <c r="I1080" s="7">
        <f t="shared" si="427"/>
        <v>41200</v>
      </c>
      <c r="J1080" s="1">
        <f t="shared" si="440"/>
        <v>19</v>
      </c>
      <c r="K1080" s="1">
        <f t="shared" si="428"/>
        <v>2</v>
      </c>
      <c r="L1080" s="2">
        <f t="shared" si="429"/>
        <v>1.0005985100000001</v>
      </c>
      <c r="M1080" s="10">
        <f t="shared" si="448"/>
        <v>1.0040998299999999</v>
      </c>
      <c r="N1080" s="10">
        <f t="shared" si="444"/>
        <v>1.1762356543133825</v>
      </c>
      <c r="O1080" s="2">
        <f t="shared" si="447"/>
        <v>1.1769396400000001</v>
      </c>
      <c r="P1080" s="2">
        <f t="shared" si="430"/>
        <v>299822.99576908001</v>
      </c>
      <c r="Q1080" s="9">
        <f t="shared" si="424"/>
        <v>0</v>
      </c>
      <c r="R1080" s="4">
        <f t="shared" si="431"/>
        <v>0</v>
      </c>
      <c r="S1080" s="59">
        <f t="shared" si="432"/>
        <v>0</v>
      </c>
      <c r="T1080" s="8">
        <f t="shared" si="441"/>
        <v>6.8500000000000005E-2</v>
      </c>
      <c r="U1080" s="9">
        <f t="shared" si="442"/>
        <v>234</v>
      </c>
      <c r="V1080" s="9">
        <v>252</v>
      </c>
      <c r="W1080" s="10">
        <f t="shared" si="433"/>
        <v>1.0634552100000001</v>
      </c>
      <c r="X1080" s="2">
        <f t="shared" si="434"/>
        <v>19025.33115935</v>
      </c>
      <c r="Y1080" s="2">
        <v>0</v>
      </c>
      <c r="Z1080" s="3">
        <f t="shared" si="445"/>
        <v>0</v>
      </c>
      <c r="AA1080" s="1" t="str">
        <f t="shared" si="446"/>
        <v>A+J=</v>
      </c>
      <c r="AB1080" s="7">
        <f t="shared" si="443"/>
        <v>41200</v>
      </c>
      <c r="AC1080" s="5"/>
      <c r="AD1080" s="1"/>
      <c r="AE1080" s="7"/>
      <c r="AF1080" s="1"/>
      <c r="AG1080" s="1"/>
      <c r="AH1080" s="1"/>
      <c r="AI1080" s="1"/>
      <c r="AJ1080" s="4"/>
      <c r="AK1080" s="1"/>
      <c r="AL1080" s="1"/>
      <c r="AM1080" s="1"/>
      <c r="AN1080" s="1"/>
      <c r="AO1080" s="1"/>
    </row>
    <row r="1081" spans="1:41" x14ac:dyDescent="0.2">
      <c r="A1081" s="118">
        <f t="shared" si="435"/>
        <v>41177</v>
      </c>
      <c r="B1081" s="2">
        <f t="shared" si="425"/>
        <v>319027.59655369999</v>
      </c>
      <c r="C1081" s="2">
        <f t="shared" si="436"/>
        <v>254747.97991262001</v>
      </c>
      <c r="D1081" s="50">
        <f t="shared" si="437"/>
        <v>3512.04</v>
      </c>
      <c r="E1081" s="3">
        <f>IF(K1081=1,VLOOKUP(A1080,[1]Plan1!$AQ$43:$AS$500,3),E1080)</f>
        <v>3532.06</v>
      </c>
      <c r="F1081" s="7">
        <f t="shared" si="438"/>
        <v>41173</v>
      </c>
      <c r="G1081" s="8">
        <f t="shared" si="426"/>
        <v>5.7003906561428064E-3</v>
      </c>
      <c r="H1081" s="7">
        <f t="shared" si="439"/>
        <v>41200</v>
      </c>
      <c r="I1081" s="7">
        <f t="shared" si="427"/>
        <v>41200</v>
      </c>
      <c r="J1081" s="1">
        <f t="shared" si="440"/>
        <v>19</v>
      </c>
      <c r="K1081" s="1">
        <f t="shared" si="428"/>
        <v>3</v>
      </c>
      <c r="L1081" s="2">
        <f t="shared" si="429"/>
        <v>1.0008979</v>
      </c>
      <c r="M1081" s="10">
        <f t="shared" si="448"/>
        <v>1.0040998299999999</v>
      </c>
      <c r="N1081" s="10">
        <f t="shared" si="444"/>
        <v>1.1762356543133825</v>
      </c>
      <c r="O1081" s="2">
        <f t="shared" si="447"/>
        <v>1.1772917899999999</v>
      </c>
      <c r="P1081" s="2">
        <f t="shared" si="430"/>
        <v>299912.70527020999</v>
      </c>
      <c r="Q1081" s="9">
        <f t="shared" si="424"/>
        <v>0</v>
      </c>
      <c r="R1081" s="4">
        <f t="shared" si="431"/>
        <v>0</v>
      </c>
      <c r="S1081" s="59">
        <f t="shared" si="432"/>
        <v>0</v>
      </c>
      <c r="T1081" s="8">
        <f t="shared" si="441"/>
        <v>6.8500000000000005E-2</v>
      </c>
      <c r="U1081" s="9">
        <f t="shared" si="442"/>
        <v>235</v>
      </c>
      <c r="V1081" s="9">
        <v>252</v>
      </c>
      <c r="W1081" s="10">
        <f t="shared" si="433"/>
        <v>1.0637348499999999</v>
      </c>
      <c r="X1081" s="2">
        <f t="shared" si="434"/>
        <v>19114.89128349</v>
      </c>
      <c r="Y1081" s="2">
        <v>0</v>
      </c>
      <c r="Z1081" s="3">
        <f t="shared" si="445"/>
        <v>0</v>
      </c>
      <c r="AA1081" s="1" t="str">
        <f t="shared" si="446"/>
        <v>A+J=</v>
      </c>
      <c r="AB1081" s="7">
        <f t="shared" si="443"/>
        <v>41200</v>
      </c>
      <c r="AC1081" s="5"/>
      <c r="AD1081" s="1"/>
      <c r="AE1081" s="7"/>
      <c r="AF1081" s="1"/>
      <c r="AG1081" s="1"/>
      <c r="AH1081" s="1"/>
      <c r="AI1081" s="1"/>
      <c r="AJ1081" s="4"/>
      <c r="AK1081" s="1"/>
      <c r="AL1081" s="1"/>
      <c r="AM1081" s="1"/>
      <c r="AN1081" s="1"/>
      <c r="AO1081" s="1"/>
    </row>
    <row r="1082" spans="1:41" x14ac:dyDescent="0.2">
      <c r="A1082" s="118">
        <f t="shared" si="435"/>
        <v>41178</v>
      </c>
      <c r="B1082" s="2">
        <f t="shared" si="425"/>
        <v>319206.97107852995</v>
      </c>
      <c r="C1082" s="2">
        <f t="shared" si="436"/>
        <v>254747.97991262001</v>
      </c>
      <c r="D1082" s="50">
        <f t="shared" si="437"/>
        <v>3512.04</v>
      </c>
      <c r="E1082" s="3">
        <f>IF(K1082=1,VLOOKUP(A1081,[1]Plan1!$AQ$43:$AS$500,3),E1081)</f>
        <v>3532.06</v>
      </c>
      <c r="F1082" s="7">
        <f t="shared" si="438"/>
        <v>41173</v>
      </c>
      <c r="G1082" s="8">
        <f t="shared" si="426"/>
        <v>5.7003906561428064E-3</v>
      </c>
      <c r="H1082" s="7">
        <f t="shared" si="439"/>
        <v>41200</v>
      </c>
      <c r="I1082" s="7">
        <f t="shared" si="427"/>
        <v>41200</v>
      </c>
      <c r="J1082" s="1">
        <f t="shared" si="440"/>
        <v>19</v>
      </c>
      <c r="K1082" s="1">
        <f t="shared" si="428"/>
        <v>4</v>
      </c>
      <c r="L1082" s="2">
        <f t="shared" si="429"/>
        <v>1.00119739</v>
      </c>
      <c r="M1082" s="10">
        <f t="shared" si="448"/>
        <v>1.0040998299999999</v>
      </c>
      <c r="N1082" s="10">
        <f t="shared" si="444"/>
        <v>1.1762356543133825</v>
      </c>
      <c r="O1082" s="2">
        <f t="shared" si="447"/>
        <v>1.17764406</v>
      </c>
      <c r="P1082" s="2">
        <f t="shared" si="430"/>
        <v>300002.44534108997</v>
      </c>
      <c r="Q1082" s="9">
        <f t="shared" si="424"/>
        <v>0</v>
      </c>
      <c r="R1082" s="4">
        <f t="shared" si="431"/>
        <v>0</v>
      </c>
      <c r="S1082" s="59">
        <f t="shared" si="432"/>
        <v>0</v>
      </c>
      <c r="T1082" s="8">
        <f t="shared" si="441"/>
        <v>6.8500000000000005E-2</v>
      </c>
      <c r="U1082" s="9">
        <f t="shared" si="442"/>
        <v>236</v>
      </c>
      <c r="V1082" s="9">
        <v>252</v>
      </c>
      <c r="W1082" s="10">
        <f t="shared" si="433"/>
        <v>1.0640145640000001</v>
      </c>
      <c r="X1082" s="2">
        <f t="shared" si="434"/>
        <v>19204.525737439999</v>
      </c>
      <c r="Y1082" s="2">
        <v>0</v>
      </c>
      <c r="Z1082" s="3">
        <f t="shared" si="445"/>
        <v>0</v>
      </c>
      <c r="AA1082" s="1" t="str">
        <f t="shared" si="446"/>
        <v>A+J=</v>
      </c>
      <c r="AB1082" s="7">
        <f t="shared" si="443"/>
        <v>41200</v>
      </c>
      <c r="AC1082" s="5"/>
      <c r="AD1082" s="1"/>
      <c r="AE1082" s="7"/>
      <c r="AF1082" s="1"/>
      <c r="AG1082" s="1"/>
      <c r="AH1082" s="1"/>
      <c r="AI1082" s="1"/>
      <c r="AJ1082" s="4"/>
      <c r="AK1082" s="1"/>
      <c r="AL1082" s="1"/>
      <c r="AM1082" s="1"/>
      <c r="AN1082" s="1"/>
      <c r="AO1082" s="1"/>
    </row>
    <row r="1083" spans="1:41" x14ac:dyDescent="0.2">
      <c r="A1083" s="118">
        <f t="shared" si="435"/>
        <v>41179</v>
      </c>
      <c r="B1083" s="2">
        <f t="shared" si="425"/>
        <v>319386.44482589001</v>
      </c>
      <c r="C1083" s="2">
        <f t="shared" si="436"/>
        <v>254747.97991262001</v>
      </c>
      <c r="D1083" s="50">
        <f t="shared" si="437"/>
        <v>3512.04</v>
      </c>
      <c r="E1083" s="3">
        <f>IF(K1083=1,VLOOKUP(A1082,[1]Plan1!$AQ$43:$AS$500,3),E1082)</f>
        <v>3532.06</v>
      </c>
      <c r="F1083" s="7">
        <f t="shared" si="438"/>
        <v>41173</v>
      </c>
      <c r="G1083" s="8">
        <f t="shared" si="426"/>
        <v>5.7003906561428064E-3</v>
      </c>
      <c r="H1083" s="7">
        <f t="shared" si="439"/>
        <v>41200</v>
      </c>
      <c r="I1083" s="7">
        <f t="shared" si="427"/>
        <v>41200</v>
      </c>
      <c r="J1083" s="1">
        <f t="shared" si="440"/>
        <v>19</v>
      </c>
      <c r="K1083" s="1">
        <f t="shared" si="428"/>
        <v>5</v>
      </c>
      <c r="L1083" s="2">
        <f t="shared" si="429"/>
        <v>1.0014969600000001</v>
      </c>
      <c r="M1083" s="10">
        <f t="shared" si="448"/>
        <v>1.0040998299999999</v>
      </c>
      <c r="N1083" s="10">
        <f t="shared" si="444"/>
        <v>1.1762356543133825</v>
      </c>
      <c r="O1083" s="2">
        <f t="shared" si="447"/>
        <v>1.1779964300000001</v>
      </c>
      <c r="P1083" s="2">
        <f t="shared" si="430"/>
        <v>300092.21088676999</v>
      </c>
      <c r="Q1083" s="9">
        <f t="shared" si="424"/>
        <v>0</v>
      </c>
      <c r="R1083" s="4">
        <f t="shared" si="431"/>
        <v>0</v>
      </c>
      <c r="S1083" s="59">
        <f t="shared" si="432"/>
        <v>0</v>
      </c>
      <c r="T1083" s="8">
        <f t="shared" si="441"/>
        <v>6.8500000000000005E-2</v>
      </c>
      <c r="U1083" s="9">
        <f t="shared" si="442"/>
        <v>237</v>
      </c>
      <c r="V1083" s="9">
        <v>252</v>
      </c>
      <c r="W1083" s="10">
        <f t="shared" si="433"/>
        <v>1.064294351</v>
      </c>
      <c r="X1083" s="2">
        <f t="shared" si="434"/>
        <v>19294.23393912</v>
      </c>
      <c r="Y1083" s="2">
        <v>0</v>
      </c>
      <c r="Z1083" s="3">
        <f t="shared" si="445"/>
        <v>0</v>
      </c>
      <c r="AA1083" s="1" t="str">
        <f t="shared" si="446"/>
        <v>A+J=</v>
      </c>
      <c r="AB1083" s="7">
        <f t="shared" si="443"/>
        <v>41200</v>
      </c>
      <c r="AC1083" s="5"/>
      <c r="AD1083" s="1"/>
      <c r="AE1083" s="7"/>
      <c r="AF1083" s="1"/>
      <c r="AG1083" s="1"/>
      <c r="AH1083" s="1"/>
      <c r="AI1083" s="1"/>
      <c r="AJ1083" s="4"/>
      <c r="AK1083" s="1"/>
      <c r="AL1083" s="1"/>
      <c r="AM1083" s="1"/>
      <c r="AN1083" s="1"/>
      <c r="AO1083" s="1"/>
    </row>
    <row r="1084" spans="1:41" x14ac:dyDescent="0.2">
      <c r="A1084" s="118">
        <f t="shared" si="435"/>
        <v>41180</v>
      </c>
      <c r="B1084" s="2">
        <f t="shared" si="425"/>
        <v>319566.01813699002</v>
      </c>
      <c r="C1084" s="2">
        <f t="shared" si="436"/>
        <v>254747.97991262001</v>
      </c>
      <c r="D1084" s="50">
        <f t="shared" si="437"/>
        <v>3512.04</v>
      </c>
      <c r="E1084" s="3">
        <f>IF(K1084=1,VLOOKUP(A1083,[1]Plan1!$AQ$43:$AS$500,3),E1083)</f>
        <v>3532.06</v>
      </c>
      <c r="F1084" s="7">
        <f t="shared" si="438"/>
        <v>41173</v>
      </c>
      <c r="G1084" s="8">
        <f t="shared" si="426"/>
        <v>5.7003906561428064E-3</v>
      </c>
      <c r="H1084" s="7">
        <f t="shared" si="439"/>
        <v>41200</v>
      </c>
      <c r="I1084" s="7">
        <f t="shared" si="427"/>
        <v>41200</v>
      </c>
      <c r="J1084" s="1">
        <f t="shared" si="440"/>
        <v>19</v>
      </c>
      <c r="K1084" s="1">
        <f t="shared" si="428"/>
        <v>6</v>
      </c>
      <c r="L1084" s="2">
        <f t="shared" si="429"/>
        <v>1.0017966199999999</v>
      </c>
      <c r="M1084" s="10">
        <f t="shared" si="448"/>
        <v>1.0040998299999999</v>
      </c>
      <c r="N1084" s="10">
        <f t="shared" si="444"/>
        <v>1.1762356543133825</v>
      </c>
      <c r="O1084" s="2">
        <f t="shared" si="447"/>
        <v>1.1783489</v>
      </c>
      <c r="P1084" s="2">
        <f t="shared" si="430"/>
        <v>300182.00190725003</v>
      </c>
      <c r="Q1084" s="9">
        <f t="shared" si="424"/>
        <v>0</v>
      </c>
      <c r="R1084" s="4">
        <f t="shared" si="431"/>
        <v>0</v>
      </c>
      <c r="S1084" s="59">
        <f t="shared" si="432"/>
        <v>0</v>
      </c>
      <c r="T1084" s="8">
        <f t="shared" si="441"/>
        <v>6.8500000000000005E-2</v>
      </c>
      <c r="U1084" s="9">
        <f t="shared" si="442"/>
        <v>238</v>
      </c>
      <c r="V1084" s="9">
        <v>252</v>
      </c>
      <c r="W1084" s="10">
        <f t="shared" si="433"/>
        <v>1.0645742119999999</v>
      </c>
      <c r="X1084" s="2">
        <f t="shared" si="434"/>
        <v>19384.016229739998</v>
      </c>
      <c r="Y1084" s="2">
        <v>0</v>
      </c>
      <c r="Z1084" s="3">
        <f t="shared" si="445"/>
        <v>0</v>
      </c>
      <c r="AA1084" s="1" t="str">
        <f t="shared" si="446"/>
        <v>A+J=</v>
      </c>
      <c r="AB1084" s="7">
        <f t="shared" si="443"/>
        <v>41200</v>
      </c>
      <c r="AC1084" s="5"/>
      <c r="AD1084" s="1"/>
      <c r="AE1084" s="7"/>
      <c r="AF1084" s="1"/>
      <c r="AG1084" s="1"/>
      <c r="AH1084" s="1"/>
      <c r="AI1084" s="1"/>
      <c r="AJ1084" s="4"/>
      <c r="AK1084" s="1"/>
      <c r="AL1084" s="1"/>
      <c r="AM1084" s="1"/>
      <c r="AN1084" s="1"/>
      <c r="AO1084" s="1"/>
    </row>
    <row r="1085" spans="1:41" x14ac:dyDescent="0.2">
      <c r="A1085" s="118">
        <f t="shared" si="435"/>
        <v>41181</v>
      </c>
      <c r="B1085" s="2">
        <f t="shared" si="425"/>
        <v>319745.69075288996</v>
      </c>
      <c r="C1085" s="2">
        <f t="shared" si="436"/>
        <v>254747.97991262001</v>
      </c>
      <c r="D1085" s="50">
        <f t="shared" si="437"/>
        <v>3512.04</v>
      </c>
      <c r="E1085" s="3">
        <f>IF(K1085=1,VLOOKUP(A1084,[1]Plan1!$AQ$43:$AS$500,3),E1084)</f>
        <v>3532.06</v>
      </c>
      <c r="F1085" s="7">
        <f t="shared" si="438"/>
        <v>41173</v>
      </c>
      <c r="G1085" s="8">
        <f t="shared" si="426"/>
        <v>5.7003906561428064E-3</v>
      </c>
      <c r="H1085" s="7">
        <f t="shared" si="439"/>
        <v>41200</v>
      </c>
      <c r="I1085" s="7">
        <f t="shared" si="427"/>
        <v>41200</v>
      </c>
      <c r="J1085" s="1">
        <f t="shared" si="440"/>
        <v>19</v>
      </c>
      <c r="K1085" s="1">
        <f t="shared" si="428"/>
        <v>7</v>
      </c>
      <c r="L1085" s="2">
        <f t="shared" si="429"/>
        <v>1.0020963700000001</v>
      </c>
      <c r="M1085" s="10">
        <f t="shared" si="448"/>
        <v>1.0040998299999999</v>
      </c>
      <c r="N1085" s="10">
        <f t="shared" si="444"/>
        <v>1.1762356543133825</v>
      </c>
      <c r="O1085" s="2">
        <f t="shared" si="447"/>
        <v>1.17870147</v>
      </c>
      <c r="P1085" s="2">
        <f t="shared" si="430"/>
        <v>300271.81840252999</v>
      </c>
      <c r="Q1085" s="9">
        <f t="shared" si="424"/>
        <v>0</v>
      </c>
      <c r="R1085" s="4">
        <f t="shared" si="431"/>
        <v>0</v>
      </c>
      <c r="S1085" s="59">
        <f t="shared" si="432"/>
        <v>0</v>
      </c>
      <c r="T1085" s="8">
        <f t="shared" si="441"/>
        <v>6.8500000000000005E-2</v>
      </c>
      <c r="U1085" s="9">
        <f t="shared" si="442"/>
        <v>239</v>
      </c>
      <c r="V1085" s="9">
        <v>252</v>
      </c>
      <c r="W1085" s="10">
        <f t="shared" si="433"/>
        <v>1.0648541460000001</v>
      </c>
      <c r="X1085" s="2">
        <f t="shared" si="434"/>
        <v>19473.872350360001</v>
      </c>
      <c r="Y1085" s="2">
        <v>0</v>
      </c>
      <c r="Z1085" s="3">
        <f t="shared" si="445"/>
        <v>0</v>
      </c>
      <c r="AA1085" s="1" t="str">
        <f t="shared" si="446"/>
        <v>A+J=</v>
      </c>
      <c r="AB1085" s="7">
        <f t="shared" si="443"/>
        <v>41200</v>
      </c>
      <c r="AC1085" s="5"/>
      <c r="AD1085" s="1"/>
      <c r="AE1085" s="7"/>
      <c r="AF1085" s="1"/>
      <c r="AG1085" s="1"/>
      <c r="AH1085" s="1"/>
      <c r="AI1085" s="1"/>
      <c r="AJ1085" s="4"/>
      <c r="AK1085" s="1"/>
      <c r="AL1085" s="1"/>
      <c r="AM1085" s="1"/>
      <c r="AN1085" s="1"/>
      <c r="AO1085" s="1"/>
    </row>
    <row r="1086" spans="1:41" x14ac:dyDescent="0.2">
      <c r="A1086" s="118">
        <f t="shared" si="435"/>
        <v>41182</v>
      </c>
      <c r="B1086" s="2">
        <f t="shared" si="425"/>
        <v>319745.69075288996</v>
      </c>
      <c r="C1086" s="2">
        <f t="shared" si="436"/>
        <v>254747.97991262001</v>
      </c>
      <c r="D1086" s="50">
        <f t="shared" si="437"/>
        <v>3512.04</v>
      </c>
      <c r="E1086" s="3">
        <f>IF(K1086=1,VLOOKUP(A1085,[1]Plan1!$AQ$43:$AS$500,3),E1085)</f>
        <v>3532.06</v>
      </c>
      <c r="F1086" s="7">
        <f t="shared" si="438"/>
        <v>41173</v>
      </c>
      <c r="G1086" s="8">
        <f t="shared" si="426"/>
        <v>5.7003906561428064E-3</v>
      </c>
      <c r="H1086" s="7">
        <f t="shared" si="439"/>
        <v>41200</v>
      </c>
      <c r="I1086" s="7">
        <f t="shared" si="427"/>
        <v>41200</v>
      </c>
      <c r="J1086" s="1">
        <f t="shared" si="440"/>
        <v>19</v>
      </c>
      <c r="K1086" s="1">
        <f t="shared" si="428"/>
        <v>7</v>
      </c>
      <c r="L1086" s="2">
        <f t="shared" si="429"/>
        <v>1.0020963700000001</v>
      </c>
      <c r="M1086" s="10">
        <f t="shared" si="448"/>
        <v>1.0040998299999999</v>
      </c>
      <c r="N1086" s="10">
        <f t="shared" si="444"/>
        <v>1.1762356543133825</v>
      </c>
      <c r="O1086" s="2">
        <f t="shared" si="447"/>
        <v>1.17870147</v>
      </c>
      <c r="P1086" s="2">
        <f t="shared" si="430"/>
        <v>300271.81840252999</v>
      </c>
      <c r="Q1086" s="9">
        <f t="shared" si="424"/>
        <v>0</v>
      </c>
      <c r="R1086" s="4">
        <f t="shared" si="431"/>
        <v>0</v>
      </c>
      <c r="S1086" s="59">
        <f t="shared" si="432"/>
        <v>0</v>
      </c>
      <c r="T1086" s="8">
        <f t="shared" si="441"/>
        <v>6.8500000000000005E-2</v>
      </c>
      <c r="U1086" s="9">
        <f t="shared" si="442"/>
        <v>239</v>
      </c>
      <c r="V1086" s="9">
        <v>252</v>
      </c>
      <c r="W1086" s="10">
        <f t="shared" si="433"/>
        <v>1.0648541460000001</v>
      </c>
      <c r="X1086" s="2">
        <f t="shared" si="434"/>
        <v>19473.872350360001</v>
      </c>
      <c r="Y1086" s="2">
        <v>0</v>
      </c>
      <c r="Z1086" s="3">
        <f t="shared" si="445"/>
        <v>0</v>
      </c>
      <c r="AA1086" s="1" t="str">
        <f t="shared" si="446"/>
        <v>A+J=</v>
      </c>
      <c r="AB1086" s="7">
        <f t="shared" si="443"/>
        <v>41200</v>
      </c>
      <c r="AC1086" s="5"/>
      <c r="AD1086" s="1"/>
      <c r="AE1086" s="7"/>
      <c r="AF1086" s="1"/>
      <c r="AG1086" s="1"/>
      <c r="AH1086" s="1"/>
      <c r="AI1086" s="1"/>
      <c r="AJ1086" s="4"/>
      <c r="AK1086" s="1"/>
      <c r="AL1086" s="1"/>
      <c r="AM1086" s="1"/>
      <c r="AN1086" s="1"/>
      <c r="AO1086" s="1"/>
    </row>
    <row r="1087" spans="1:41" x14ac:dyDescent="0.2">
      <c r="A1087" s="118">
        <f t="shared" si="435"/>
        <v>41183</v>
      </c>
      <c r="B1087" s="2">
        <f t="shared" si="425"/>
        <v>319745.69075288996</v>
      </c>
      <c r="C1087" s="2">
        <f t="shared" si="436"/>
        <v>254747.97991262001</v>
      </c>
      <c r="D1087" s="50">
        <f t="shared" si="437"/>
        <v>3512.04</v>
      </c>
      <c r="E1087" s="3">
        <f>IF(K1087=1,VLOOKUP(A1086,[1]Plan1!$AQ$43:$AS$500,3),E1086)</f>
        <v>3532.06</v>
      </c>
      <c r="F1087" s="7">
        <f t="shared" si="438"/>
        <v>41173</v>
      </c>
      <c r="G1087" s="8">
        <f t="shared" si="426"/>
        <v>5.7003906561428064E-3</v>
      </c>
      <c r="H1087" s="7">
        <f t="shared" si="439"/>
        <v>41200</v>
      </c>
      <c r="I1087" s="7">
        <f t="shared" si="427"/>
        <v>41200</v>
      </c>
      <c r="J1087" s="1">
        <f t="shared" si="440"/>
        <v>19</v>
      </c>
      <c r="K1087" s="1">
        <f t="shared" si="428"/>
        <v>7</v>
      </c>
      <c r="L1087" s="2">
        <f t="shared" si="429"/>
        <v>1.0020963700000001</v>
      </c>
      <c r="M1087" s="10">
        <f t="shared" si="448"/>
        <v>1.0040998299999999</v>
      </c>
      <c r="N1087" s="10">
        <f t="shared" si="444"/>
        <v>1.1762356543133825</v>
      </c>
      <c r="O1087" s="2">
        <f t="shared" si="447"/>
        <v>1.17870147</v>
      </c>
      <c r="P1087" s="2">
        <f t="shared" si="430"/>
        <v>300271.81840252999</v>
      </c>
      <c r="Q1087" s="9">
        <f t="shared" si="424"/>
        <v>0</v>
      </c>
      <c r="R1087" s="4">
        <f t="shared" si="431"/>
        <v>0</v>
      </c>
      <c r="S1087" s="59">
        <f t="shared" si="432"/>
        <v>0</v>
      </c>
      <c r="T1087" s="8">
        <f t="shared" si="441"/>
        <v>6.8500000000000005E-2</v>
      </c>
      <c r="U1087" s="9">
        <f t="shared" si="442"/>
        <v>239</v>
      </c>
      <c r="V1087" s="9">
        <v>252</v>
      </c>
      <c r="W1087" s="10">
        <f t="shared" si="433"/>
        <v>1.0648541460000001</v>
      </c>
      <c r="X1087" s="2">
        <f t="shared" si="434"/>
        <v>19473.872350360001</v>
      </c>
      <c r="Y1087" s="2">
        <v>0</v>
      </c>
      <c r="Z1087" s="3">
        <f t="shared" si="445"/>
        <v>0</v>
      </c>
      <c r="AA1087" s="1" t="str">
        <f t="shared" si="446"/>
        <v>A+J=</v>
      </c>
      <c r="AB1087" s="7">
        <f t="shared" si="443"/>
        <v>41200</v>
      </c>
      <c r="AC1087" s="5"/>
      <c r="AD1087" s="1"/>
      <c r="AE1087" s="7"/>
      <c r="AF1087" s="1"/>
      <c r="AG1087" s="1"/>
      <c r="AH1087" s="1"/>
      <c r="AI1087" s="1"/>
      <c r="AJ1087" s="4"/>
      <c r="AK1087" s="1"/>
      <c r="AL1087" s="1"/>
      <c r="AM1087" s="1"/>
      <c r="AN1087" s="1"/>
      <c r="AO1087" s="1"/>
    </row>
    <row r="1088" spans="1:41" x14ac:dyDescent="0.2">
      <c r="A1088" s="118">
        <f t="shared" si="435"/>
        <v>41184</v>
      </c>
      <c r="B1088" s="2">
        <f t="shared" si="425"/>
        <v>319925.46844183002</v>
      </c>
      <c r="C1088" s="2">
        <f t="shared" si="436"/>
        <v>254747.97991262001</v>
      </c>
      <c r="D1088" s="50">
        <f t="shared" si="437"/>
        <v>3512.04</v>
      </c>
      <c r="E1088" s="3">
        <f>IF(K1088=1,VLOOKUP(A1087,[1]Plan1!$AQ$43:$AS$500,3),E1087)</f>
        <v>3532.06</v>
      </c>
      <c r="F1088" s="7">
        <f t="shared" si="438"/>
        <v>41173</v>
      </c>
      <c r="G1088" s="8">
        <f t="shared" si="426"/>
        <v>5.7003906561428064E-3</v>
      </c>
      <c r="H1088" s="7">
        <f t="shared" si="439"/>
        <v>41200</v>
      </c>
      <c r="I1088" s="7">
        <f t="shared" si="427"/>
        <v>41200</v>
      </c>
      <c r="J1088" s="1">
        <f t="shared" si="440"/>
        <v>19</v>
      </c>
      <c r="K1088" s="1">
        <f t="shared" si="428"/>
        <v>8</v>
      </c>
      <c r="L1088" s="2">
        <f t="shared" si="429"/>
        <v>1.0023962099999999</v>
      </c>
      <c r="M1088" s="10">
        <f t="shared" si="448"/>
        <v>1.0040998299999999</v>
      </c>
      <c r="N1088" s="10">
        <f t="shared" si="444"/>
        <v>1.1762356543133825</v>
      </c>
      <c r="O1088" s="2">
        <f t="shared" si="447"/>
        <v>1.17905416</v>
      </c>
      <c r="P1088" s="2">
        <f t="shared" si="430"/>
        <v>300361.66546757001</v>
      </c>
      <c r="Q1088" s="9">
        <f t="shared" si="424"/>
        <v>0</v>
      </c>
      <c r="R1088" s="4">
        <f t="shared" si="431"/>
        <v>0</v>
      </c>
      <c r="S1088" s="59">
        <f t="shared" si="432"/>
        <v>0</v>
      </c>
      <c r="T1088" s="8">
        <f t="shared" si="441"/>
        <v>6.8500000000000005E-2</v>
      </c>
      <c r="U1088" s="9">
        <f t="shared" si="442"/>
        <v>240</v>
      </c>
      <c r="V1088" s="9">
        <v>252</v>
      </c>
      <c r="W1088" s="10">
        <f t="shared" si="433"/>
        <v>1.0651341540000001</v>
      </c>
      <c r="X1088" s="2">
        <f t="shared" si="434"/>
        <v>19563.802974260001</v>
      </c>
      <c r="Y1088" s="2">
        <v>0</v>
      </c>
      <c r="Z1088" s="3">
        <f t="shared" si="445"/>
        <v>0</v>
      </c>
      <c r="AA1088" s="1" t="str">
        <f t="shared" si="446"/>
        <v>A+J=</v>
      </c>
      <c r="AB1088" s="7">
        <f t="shared" si="443"/>
        <v>41200</v>
      </c>
      <c r="AC1088" s="5"/>
      <c r="AD1088" s="1"/>
      <c r="AE1088" s="7"/>
      <c r="AF1088" s="1"/>
      <c r="AG1088" s="1"/>
      <c r="AH1088" s="1"/>
      <c r="AI1088" s="1"/>
      <c r="AJ1088" s="4"/>
      <c r="AK1088" s="1"/>
      <c r="AL1088" s="1"/>
      <c r="AM1088" s="1"/>
      <c r="AN1088" s="1"/>
      <c r="AO1088" s="1"/>
    </row>
    <row r="1089" spans="1:41" x14ac:dyDescent="0.2">
      <c r="A1089" s="118">
        <f t="shared" si="435"/>
        <v>41185</v>
      </c>
      <c r="B1089" s="2">
        <f t="shared" si="425"/>
        <v>320105.34582117002</v>
      </c>
      <c r="C1089" s="2">
        <f t="shared" si="436"/>
        <v>254747.97991262001</v>
      </c>
      <c r="D1089" s="50">
        <f t="shared" si="437"/>
        <v>3512.04</v>
      </c>
      <c r="E1089" s="3">
        <f>IF(K1089=1,VLOOKUP(A1088,[1]Plan1!$AQ$43:$AS$500,3),E1088)</f>
        <v>3532.06</v>
      </c>
      <c r="F1089" s="7">
        <f t="shared" si="438"/>
        <v>41173</v>
      </c>
      <c r="G1089" s="8">
        <f t="shared" si="426"/>
        <v>5.7003906561428064E-3</v>
      </c>
      <c r="H1089" s="7">
        <f t="shared" si="439"/>
        <v>41200</v>
      </c>
      <c r="I1089" s="7">
        <f t="shared" si="427"/>
        <v>41200</v>
      </c>
      <c r="J1089" s="1">
        <f t="shared" si="440"/>
        <v>19</v>
      </c>
      <c r="K1089" s="1">
        <f t="shared" si="428"/>
        <v>9</v>
      </c>
      <c r="L1089" s="2">
        <f t="shared" si="429"/>
        <v>1.0026961400000001</v>
      </c>
      <c r="M1089" s="10">
        <f t="shared" si="448"/>
        <v>1.0040998299999999</v>
      </c>
      <c r="N1089" s="10">
        <f t="shared" si="444"/>
        <v>1.1762356543133825</v>
      </c>
      <c r="O1089" s="2">
        <f t="shared" si="447"/>
        <v>1.17940695</v>
      </c>
      <c r="P1089" s="2">
        <f t="shared" si="430"/>
        <v>300451.5380074</v>
      </c>
      <c r="Q1089" s="9">
        <f t="shared" si="424"/>
        <v>0</v>
      </c>
      <c r="R1089" s="4">
        <f t="shared" si="431"/>
        <v>0</v>
      </c>
      <c r="S1089" s="59">
        <f t="shared" si="432"/>
        <v>0</v>
      </c>
      <c r="T1089" s="8">
        <f t="shared" si="441"/>
        <v>6.8500000000000005E-2</v>
      </c>
      <c r="U1089" s="9">
        <f t="shared" si="442"/>
        <v>241</v>
      </c>
      <c r="V1089" s="9">
        <v>252</v>
      </c>
      <c r="W1089" s="10">
        <f t="shared" si="433"/>
        <v>1.0654142360000001</v>
      </c>
      <c r="X1089" s="2">
        <f t="shared" si="434"/>
        <v>19653.807813769999</v>
      </c>
      <c r="Y1089" s="2">
        <v>0</v>
      </c>
      <c r="Z1089" s="3">
        <f t="shared" si="445"/>
        <v>0</v>
      </c>
      <c r="AA1089" s="1" t="str">
        <f t="shared" si="446"/>
        <v>A+J=</v>
      </c>
      <c r="AB1089" s="7">
        <f t="shared" si="443"/>
        <v>41200</v>
      </c>
      <c r="AC1089" s="5"/>
      <c r="AD1089" s="1"/>
      <c r="AE1089" s="7"/>
      <c r="AF1089" s="1"/>
      <c r="AG1089" s="1"/>
      <c r="AH1089" s="1"/>
      <c r="AI1089" s="1"/>
      <c r="AJ1089" s="4"/>
      <c r="AK1089" s="1"/>
      <c r="AL1089" s="1"/>
      <c r="AM1089" s="1"/>
      <c r="AN1089" s="1"/>
      <c r="AO1089" s="1"/>
    </row>
    <row r="1090" spans="1:41" x14ac:dyDescent="0.2">
      <c r="A1090" s="118">
        <f t="shared" si="435"/>
        <v>41186</v>
      </c>
      <c r="B1090" s="2">
        <f t="shared" si="425"/>
        <v>320285.32293230004</v>
      </c>
      <c r="C1090" s="2">
        <f t="shared" si="436"/>
        <v>254747.97991262001</v>
      </c>
      <c r="D1090" s="50">
        <f t="shared" si="437"/>
        <v>3512.04</v>
      </c>
      <c r="E1090" s="3">
        <f>IF(K1090=1,VLOOKUP(A1089,[1]Plan1!$AQ$43:$AS$500,3),E1089)</f>
        <v>3532.06</v>
      </c>
      <c r="F1090" s="7">
        <f t="shared" si="438"/>
        <v>41173</v>
      </c>
      <c r="G1090" s="8">
        <f t="shared" si="426"/>
        <v>5.7003906561428064E-3</v>
      </c>
      <c r="H1090" s="7">
        <f t="shared" si="439"/>
        <v>41200</v>
      </c>
      <c r="I1090" s="7">
        <f t="shared" si="427"/>
        <v>41200</v>
      </c>
      <c r="J1090" s="1">
        <f t="shared" si="440"/>
        <v>19</v>
      </c>
      <c r="K1090" s="1">
        <f t="shared" si="428"/>
        <v>10</v>
      </c>
      <c r="L1090" s="2">
        <f t="shared" si="429"/>
        <v>1.0029961599999999</v>
      </c>
      <c r="M1090" s="10">
        <f t="shared" si="448"/>
        <v>1.0040998299999999</v>
      </c>
      <c r="N1090" s="10">
        <f t="shared" si="444"/>
        <v>1.1762356543133825</v>
      </c>
      <c r="O1090" s="2">
        <f t="shared" si="447"/>
        <v>1.17975984</v>
      </c>
      <c r="P1090" s="2">
        <f t="shared" si="430"/>
        <v>300541.43602203002</v>
      </c>
      <c r="Q1090" s="9">
        <f t="shared" si="424"/>
        <v>0</v>
      </c>
      <c r="R1090" s="4">
        <f t="shared" si="431"/>
        <v>0</v>
      </c>
      <c r="S1090" s="59">
        <f t="shared" si="432"/>
        <v>0</v>
      </c>
      <c r="T1090" s="8">
        <f t="shared" si="441"/>
        <v>6.8500000000000005E-2</v>
      </c>
      <c r="U1090" s="9">
        <f t="shared" si="442"/>
        <v>242</v>
      </c>
      <c r="V1090" s="9">
        <v>252</v>
      </c>
      <c r="W1090" s="10">
        <f t="shared" si="433"/>
        <v>1.0656943919999999</v>
      </c>
      <c r="X1090" s="2">
        <f t="shared" si="434"/>
        <v>19743.886910270001</v>
      </c>
      <c r="Y1090" s="2">
        <v>0</v>
      </c>
      <c r="Z1090" s="3">
        <f t="shared" si="445"/>
        <v>0</v>
      </c>
      <c r="AA1090" s="1" t="str">
        <f t="shared" si="446"/>
        <v>A+J=</v>
      </c>
      <c r="AB1090" s="7">
        <f t="shared" si="443"/>
        <v>41200</v>
      </c>
      <c r="AC1090" s="5"/>
      <c r="AD1090" s="1"/>
      <c r="AE1090" s="7"/>
      <c r="AF1090" s="1"/>
      <c r="AG1090" s="1"/>
      <c r="AH1090" s="1"/>
      <c r="AI1090" s="1"/>
      <c r="AJ1090" s="4"/>
      <c r="AK1090" s="1"/>
      <c r="AL1090" s="1"/>
      <c r="AM1090" s="1"/>
      <c r="AN1090" s="1"/>
      <c r="AO1090" s="1"/>
    </row>
    <row r="1091" spans="1:41" x14ac:dyDescent="0.2">
      <c r="A1091" s="118">
        <f t="shared" si="435"/>
        <v>41187</v>
      </c>
      <c r="B1091" s="2">
        <f t="shared" si="425"/>
        <v>320465.40223149001</v>
      </c>
      <c r="C1091" s="2">
        <f t="shared" si="436"/>
        <v>254747.97991262001</v>
      </c>
      <c r="D1091" s="50">
        <f t="shared" si="437"/>
        <v>3512.04</v>
      </c>
      <c r="E1091" s="3">
        <f>IF(K1091=1,VLOOKUP(A1090,[1]Plan1!$AQ$43:$AS$500,3),E1090)</f>
        <v>3532.06</v>
      </c>
      <c r="F1091" s="7">
        <f t="shared" si="438"/>
        <v>41173</v>
      </c>
      <c r="G1091" s="8">
        <f t="shared" si="426"/>
        <v>5.7003906561428064E-3</v>
      </c>
      <c r="H1091" s="7">
        <f t="shared" si="439"/>
        <v>41200</v>
      </c>
      <c r="I1091" s="7">
        <f t="shared" si="427"/>
        <v>41200</v>
      </c>
      <c r="J1091" s="1">
        <f t="shared" si="440"/>
        <v>19</v>
      </c>
      <c r="K1091" s="1">
        <f t="shared" si="428"/>
        <v>11</v>
      </c>
      <c r="L1091" s="2">
        <f t="shared" si="429"/>
        <v>1.0032962700000001</v>
      </c>
      <c r="M1091" s="10">
        <f t="shared" si="448"/>
        <v>1.0040998299999999</v>
      </c>
      <c r="N1091" s="10">
        <f t="shared" si="444"/>
        <v>1.1762356543133825</v>
      </c>
      <c r="O1091" s="2">
        <f t="shared" si="447"/>
        <v>1.1801128400000001</v>
      </c>
      <c r="P1091" s="2">
        <f t="shared" si="430"/>
        <v>300631.36205893999</v>
      </c>
      <c r="Q1091" s="9">
        <f t="shared" si="424"/>
        <v>0</v>
      </c>
      <c r="R1091" s="4">
        <f t="shared" si="431"/>
        <v>0</v>
      </c>
      <c r="S1091" s="59">
        <f t="shared" si="432"/>
        <v>0</v>
      </c>
      <c r="T1091" s="8">
        <f t="shared" si="441"/>
        <v>6.8500000000000005E-2</v>
      </c>
      <c r="U1091" s="9">
        <f t="shared" si="442"/>
        <v>243</v>
      </c>
      <c r="V1091" s="9">
        <v>252</v>
      </c>
      <c r="W1091" s="10">
        <f t="shared" si="433"/>
        <v>1.0659746210000001</v>
      </c>
      <c r="X1091" s="2">
        <f t="shared" si="434"/>
        <v>19834.040172550001</v>
      </c>
      <c r="Y1091" s="2">
        <v>0</v>
      </c>
      <c r="Z1091" s="3">
        <f t="shared" si="445"/>
        <v>0</v>
      </c>
      <c r="AA1091" s="1" t="str">
        <f t="shared" si="446"/>
        <v>A+J=</v>
      </c>
      <c r="AB1091" s="7">
        <f t="shared" si="443"/>
        <v>41200</v>
      </c>
      <c r="AC1091" s="5"/>
      <c r="AD1091" s="1"/>
      <c r="AE1091" s="7"/>
      <c r="AF1091" s="1"/>
      <c r="AG1091" s="1"/>
      <c r="AH1091" s="1"/>
      <c r="AI1091" s="1"/>
      <c r="AJ1091" s="4"/>
      <c r="AK1091" s="1"/>
      <c r="AL1091" s="1"/>
      <c r="AM1091" s="1"/>
      <c r="AN1091" s="1"/>
      <c r="AO1091" s="1"/>
    </row>
    <row r="1092" spans="1:41" x14ac:dyDescent="0.2">
      <c r="A1092" s="118">
        <f t="shared" si="435"/>
        <v>41188</v>
      </c>
      <c r="B1092" s="2">
        <f t="shared" si="425"/>
        <v>320645.58376199001</v>
      </c>
      <c r="C1092" s="2">
        <f t="shared" si="436"/>
        <v>254747.97991262001</v>
      </c>
      <c r="D1092" s="50">
        <f t="shared" si="437"/>
        <v>3512.04</v>
      </c>
      <c r="E1092" s="3">
        <f>IF(K1092=1,VLOOKUP(A1091,[1]Plan1!$AQ$43:$AS$500,3),E1091)</f>
        <v>3532.06</v>
      </c>
      <c r="F1092" s="7">
        <f t="shared" si="438"/>
        <v>41173</v>
      </c>
      <c r="G1092" s="8">
        <f t="shared" si="426"/>
        <v>5.7003906561428064E-3</v>
      </c>
      <c r="H1092" s="7">
        <f t="shared" si="439"/>
        <v>41200</v>
      </c>
      <c r="I1092" s="7">
        <f t="shared" si="427"/>
        <v>41200</v>
      </c>
      <c r="J1092" s="1">
        <f t="shared" si="440"/>
        <v>19</v>
      </c>
      <c r="K1092" s="1">
        <f t="shared" si="428"/>
        <v>12</v>
      </c>
      <c r="L1092" s="2">
        <f t="shared" si="429"/>
        <v>1.00359647</v>
      </c>
      <c r="M1092" s="10">
        <f t="shared" si="448"/>
        <v>1.0040998299999999</v>
      </c>
      <c r="N1092" s="10">
        <f t="shared" si="444"/>
        <v>1.1762356543133825</v>
      </c>
      <c r="O1092" s="2">
        <f t="shared" si="447"/>
        <v>1.1804659500000001</v>
      </c>
      <c r="P1092" s="2">
        <f t="shared" si="430"/>
        <v>300721.31611812999</v>
      </c>
      <c r="Q1092" s="9">
        <f t="shared" si="424"/>
        <v>0</v>
      </c>
      <c r="R1092" s="4">
        <f t="shared" si="431"/>
        <v>0</v>
      </c>
      <c r="S1092" s="59">
        <f t="shared" si="432"/>
        <v>0</v>
      </c>
      <c r="T1092" s="8">
        <f t="shared" si="441"/>
        <v>6.8500000000000005E-2</v>
      </c>
      <c r="U1092" s="9">
        <f t="shared" si="442"/>
        <v>244</v>
      </c>
      <c r="V1092" s="9">
        <v>252</v>
      </c>
      <c r="W1092" s="10">
        <f t="shared" si="433"/>
        <v>1.066254923</v>
      </c>
      <c r="X1092" s="2">
        <f t="shared" si="434"/>
        <v>19924.267643859999</v>
      </c>
      <c r="Y1092" s="2">
        <v>0</v>
      </c>
      <c r="Z1092" s="3">
        <f t="shared" si="445"/>
        <v>0</v>
      </c>
      <c r="AA1092" s="1" t="str">
        <f t="shared" si="446"/>
        <v>A+J=</v>
      </c>
      <c r="AB1092" s="7">
        <f t="shared" si="443"/>
        <v>41200</v>
      </c>
      <c r="AC1092" s="5"/>
      <c r="AD1092" s="1"/>
      <c r="AE1092" s="7"/>
      <c r="AF1092" s="1"/>
      <c r="AG1092" s="1"/>
      <c r="AH1092" s="1"/>
      <c r="AI1092" s="1"/>
      <c r="AJ1092" s="4"/>
      <c r="AK1092" s="1"/>
      <c r="AL1092" s="1"/>
      <c r="AM1092" s="1"/>
      <c r="AN1092" s="1"/>
      <c r="AO1092" s="1"/>
    </row>
    <row r="1093" spans="1:41" x14ac:dyDescent="0.2">
      <c r="A1093" s="118">
        <f t="shared" si="435"/>
        <v>41189</v>
      </c>
      <c r="B1093" s="2">
        <f t="shared" si="425"/>
        <v>320645.58376199001</v>
      </c>
      <c r="C1093" s="2">
        <f t="shared" si="436"/>
        <v>254747.97991262001</v>
      </c>
      <c r="D1093" s="50">
        <f t="shared" si="437"/>
        <v>3512.04</v>
      </c>
      <c r="E1093" s="3">
        <f>IF(K1093=1,VLOOKUP(A1092,[1]Plan1!$AQ$43:$AS$500,3),E1092)</f>
        <v>3532.06</v>
      </c>
      <c r="F1093" s="7">
        <f t="shared" si="438"/>
        <v>41173</v>
      </c>
      <c r="G1093" s="8">
        <f t="shared" si="426"/>
        <v>5.7003906561428064E-3</v>
      </c>
      <c r="H1093" s="7">
        <f t="shared" si="439"/>
        <v>41200</v>
      </c>
      <c r="I1093" s="7">
        <f t="shared" si="427"/>
        <v>41200</v>
      </c>
      <c r="J1093" s="1">
        <f t="shared" si="440"/>
        <v>19</v>
      </c>
      <c r="K1093" s="1">
        <f t="shared" si="428"/>
        <v>12</v>
      </c>
      <c r="L1093" s="2">
        <f t="shared" si="429"/>
        <v>1.00359647</v>
      </c>
      <c r="M1093" s="10">
        <f t="shared" si="448"/>
        <v>1.0040998299999999</v>
      </c>
      <c r="N1093" s="10">
        <f t="shared" si="444"/>
        <v>1.1762356543133825</v>
      </c>
      <c r="O1093" s="2">
        <f t="shared" si="447"/>
        <v>1.1804659500000001</v>
      </c>
      <c r="P1093" s="2">
        <f t="shared" si="430"/>
        <v>300721.31611812999</v>
      </c>
      <c r="Q1093" s="9">
        <f t="shared" si="424"/>
        <v>0</v>
      </c>
      <c r="R1093" s="4">
        <f t="shared" si="431"/>
        <v>0</v>
      </c>
      <c r="S1093" s="59">
        <f t="shared" si="432"/>
        <v>0</v>
      </c>
      <c r="T1093" s="8">
        <f t="shared" si="441"/>
        <v>6.8500000000000005E-2</v>
      </c>
      <c r="U1093" s="9">
        <f t="shared" si="442"/>
        <v>244</v>
      </c>
      <c r="V1093" s="9">
        <v>252</v>
      </c>
      <c r="W1093" s="10">
        <f t="shared" si="433"/>
        <v>1.066254923</v>
      </c>
      <c r="X1093" s="2">
        <f t="shared" si="434"/>
        <v>19924.267643859999</v>
      </c>
      <c r="Y1093" s="2">
        <v>0</v>
      </c>
      <c r="Z1093" s="3">
        <f t="shared" si="445"/>
        <v>0</v>
      </c>
      <c r="AA1093" s="1" t="str">
        <f t="shared" si="446"/>
        <v>A+J=</v>
      </c>
      <c r="AB1093" s="7">
        <f t="shared" si="443"/>
        <v>41200</v>
      </c>
      <c r="AC1093" s="5"/>
      <c r="AD1093" s="1"/>
      <c r="AE1093" s="7"/>
      <c r="AF1093" s="1"/>
      <c r="AG1093" s="1"/>
      <c r="AH1093" s="1"/>
      <c r="AI1093" s="1"/>
      <c r="AJ1093" s="4"/>
      <c r="AK1093" s="1"/>
      <c r="AL1093" s="1"/>
      <c r="AM1093" s="1"/>
      <c r="AN1093" s="1"/>
      <c r="AO1093" s="1"/>
    </row>
    <row r="1094" spans="1:41" x14ac:dyDescent="0.2">
      <c r="A1094" s="118">
        <f t="shared" si="435"/>
        <v>41190</v>
      </c>
      <c r="B1094" s="2">
        <f t="shared" si="425"/>
        <v>320645.58376199001</v>
      </c>
      <c r="C1094" s="2">
        <f t="shared" si="436"/>
        <v>254747.97991262001</v>
      </c>
      <c r="D1094" s="50">
        <f t="shared" si="437"/>
        <v>3512.04</v>
      </c>
      <c r="E1094" s="3">
        <f>IF(K1094=1,VLOOKUP(A1093,[1]Plan1!$AQ$43:$AS$500,3),E1093)</f>
        <v>3532.06</v>
      </c>
      <c r="F1094" s="7">
        <f t="shared" si="438"/>
        <v>41173</v>
      </c>
      <c r="G1094" s="8">
        <f t="shared" si="426"/>
        <v>5.7003906561428064E-3</v>
      </c>
      <c r="H1094" s="7">
        <f t="shared" si="439"/>
        <v>41200</v>
      </c>
      <c r="I1094" s="7">
        <f t="shared" si="427"/>
        <v>41200</v>
      </c>
      <c r="J1094" s="1">
        <f t="shared" si="440"/>
        <v>19</v>
      </c>
      <c r="K1094" s="1">
        <f t="shared" si="428"/>
        <v>12</v>
      </c>
      <c r="L1094" s="2">
        <f t="shared" si="429"/>
        <v>1.00359647</v>
      </c>
      <c r="M1094" s="10">
        <f t="shared" si="448"/>
        <v>1.0040998299999999</v>
      </c>
      <c r="N1094" s="10">
        <f t="shared" si="444"/>
        <v>1.1762356543133825</v>
      </c>
      <c r="O1094" s="2">
        <f t="shared" si="447"/>
        <v>1.1804659500000001</v>
      </c>
      <c r="P1094" s="2">
        <f t="shared" si="430"/>
        <v>300721.31611812999</v>
      </c>
      <c r="Q1094" s="9">
        <f t="shared" si="424"/>
        <v>0</v>
      </c>
      <c r="R1094" s="4">
        <f t="shared" si="431"/>
        <v>0</v>
      </c>
      <c r="S1094" s="59">
        <f t="shared" si="432"/>
        <v>0</v>
      </c>
      <c r="T1094" s="8">
        <f t="shared" si="441"/>
        <v>6.8500000000000005E-2</v>
      </c>
      <c r="U1094" s="9">
        <f t="shared" si="442"/>
        <v>244</v>
      </c>
      <c r="V1094" s="9">
        <v>252</v>
      </c>
      <c r="W1094" s="10">
        <f t="shared" si="433"/>
        <v>1.066254923</v>
      </c>
      <c r="X1094" s="2">
        <f t="shared" si="434"/>
        <v>19924.267643859999</v>
      </c>
      <c r="Y1094" s="2">
        <v>0</v>
      </c>
      <c r="Z1094" s="3">
        <f t="shared" si="445"/>
        <v>0</v>
      </c>
      <c r="AA1094" s="1" t="str">
        <f t="shared" si="446"/>
        <v>A+J=</v>
      </c>
      <c r="AB1094" s="7">
        <f t="shared" si="443"/>
        <v>41200</v>
      </c>
      <c r="AC1094" s="5"/>
      <c r="AD1094" s="1"/>
      <c r="AE1094" s="7"/>
      <c r="AF1094" s="1"/>
      <c r="AG1094" s="1"/>
      <c r="AH1094" s="1"/>
      <c r="AI1094" s="1"/>
      <c r="AJ1094" s="4"/>
      <c r="AK1094" s="1"/>
      <c r="AL1094" s="1"/>
      <c r="AM1094" s="1"/>
      <c r="AN1094" s="1"/>
      <c r="AO1094" s="1"/>
    </row>
    <row r="1095" spans="1:41" x14ac:dyDescent="0.2">
      <c r="A1095" s="118">
        <f t="shared" si="435"/>
        <v>41191</v>
      </c>
      <c r="B1095" s="2">
        <f t="shared" si="425"/>
        <v>320825.86545171001</v>
      </c>
      <c r="C1095" s="2">
        <f t="shared" si="436"/>
        <v>254747.97991262001</v>
      </c>
      <c r="D1095" s="50">
        <f t="shared" si="437"/>
        <v>3512.04</v>
      </c>
      <c r="E1095" s="3">
        <f>IF(K1095=1,VLOOKUP(A1094,[1]Plan1!$AQ$43:$AS$500,3),E1094)</f>
        <v>3532.06</v>
      </c>
      <c r="F1095" s="7">
        <f t="shared" si="438"/>
        <v>41173</v>
      </c>
      <c r="G1095" s="8">
        <f t="shared" si="426"/>
        <v>5.7003906561428064E-3</v>
      </c>
      <c r="H1095" s="7">
        <f t="shared" si="439"/>
        <v>41200</v>
      </c>
      <c r="I1095" s="7">
        <f t="shared" si="427"/>
        <v>41200</v>
      </c>
      <c r="J1095" s="1">
        <f t="shared" si="440"/>
        <v>19</v>
      </c>
      <c r="K1095" s="1">
        <f t="shared" si="428"/>
        <v>13</v>
      </c>
      <c r="L1095" s="2">
        <f t="shared" si="429"/>
        <v>1.0038967599999999</v>
      </c>
      <c r="M1095" s="10">
        <f t="shared" si="448"/>
        <v>1.0040998299999999</v>
      </c>
      <c r="N1095" s="10">
        <f t="shared" si="444"/>
        <v>1.1762356543133825</v>
      </c>
      <c r="O1095" s="2">
        <f t="shared" si="447"/>
        <v>1.18081916</v>
      </c>
      <c r="P1095" s="2">
        <f t="shared" si="430"/>
        <v>300811.29565211001</v>
      </c>
      <c r="Q1095" s="9">
        <f t="shared" si="424"/>
        <v>0</v>
      </c>
      <c r="R1095" s="4">
        <f t="shared" si="431"/>
        <v>0</v>
      </c>
      <c r="S1095" s="59">
        <f t="shared" si="432"/>
        <v>0</v>
      </c>
      <c r="T1095" s="8">
        <f t="shared" si="441"/>
        <v>6.8500000000000005E-2</v>
      </c>
      <c r="U1095" s="9">
        <f t="shared" si="442"/>
        <v>245</v>
      </c>
      <c r="V1095" s="9">
        <v>252</v>
      </c>
      <c r="W1095" s="10">
        <f t="shared" si="433"/>
        <v>1.0665353</v>
      </c>
      <c r="X1095" s="2">
        <f t="shared" si="434"/>
        <v>20014.569799600002</v>
      </c>
      <c r="Y1095" s="2">
        <v>0</v>
      </c>
      <c r="Z1095" s="3">
        <f t="shared" si="445"/>
        <v>0</v>
      </c>
      <c r="AA1095" s="1" t="str">
        <f t="shared" si="446"/>
        <v>A+J=</v>
      </c>
      <c r="AB1095" s="7">
        <f t="shared" si="443"/>
        <v>41200</v>
      </c>
      <c r="AC1095" s="5"/>
      <c r="AD1095" s="1"/>
      <c r="AE1095" s="7"/>
      <c r="AF1095" s="1"/>
      <c r="AG1095" s="1"/>
      <c r="AH1095" s="1"/>
      <c r="AI1095" s="1"/>
      <c r="AJ1095" s="4"/>
      <c r="AK1095" s="1"/>
      <c r="AL1095" s="1"/>
      <c r="AM1095" s="1"/>
      <c r="AN1095" s="1"/>
      <c r="AO1095" s="1"/>
    </row>
    <row r="1096" spans="1:41" x14ac:dyDescent="0.2">
      <c r="A1096" s="118">
        <f t="shared" si="435"/>
        <v>41192</v>
      </c>
      <c r="B1096" s="2">
        <f t="shared" si="425"/>
        <v>321006.24945822003</v>
      </c>
      <c r="C1096" s="2">
        <f t="shared" si="436"/>
        <v>254747.97991262001</v>
      </c>
      <c r="D1096" s="50">
        <f t="shared" si="437"/>
        <v>3512.04</v>
      </c>
      <c r="E1096" s="3">
        <f>IF(K1096=1,VLOOKUP(A1095,[1]Plan1!$AQ$43:$AS$500,3),E1095)</f>
        <v>3532.06</v>
      </c>
      <c r="F1096" s="7">
        <f t="shared" si="438"/>
        <v>41173</v>
      </c>
      <c r="G1096" s="8">
        <f t="shared" si="426"/>
        <v>5.7003906561428064E-3</v>
      </c>
      <c r="H1096" s="7">
        <f t="shared" si="439"/>
        <v>41200</v>
      </c>
      <c r="I1096" s="7">
        <f t="shared" si="427"/>
        <v>41200</v>
      </c>
      <c r="J1096" s="1">
        <f t="shared" si="440"/>
        <v>19</v>
      </c>
      <c r="K1096" s="1">
        <f t="shared" si="428"/>
        <v>14</v>
      </c>
      <c r="L1096" s="2">
        <f t="shared" si="429"/>
        <v>1.00419714</v>
      </c>
      <c r="M1096" s="10">
        <f t="shared" si="448"/>
        <v>1.0040998299999999</v>
      </c>
      <c r="N1096" s="10">
        <f t="shared" si="444"/>
        <v>1.1762356543133825</v>
      </c>
      <c r="O1096" s="2">
        <f t="shared" si="447"/>
        <v>1.1811724800000001</v>
      </c>
      <c r="P1096" s="2">
        <f t="shared" si="430"/>
        <v>300901.30320838001</v>
      </c>
      <c r="Q1096" s="9">
        <f t="shared" si="424"/>
        <v>0</v>
      </c>
      <c r="R1096" s="4">
        <f t="shared" si="431"/>
        <v>0</v>
      </c>
      <c r="S1096" s="59">
        <f t="shared" si="432"/>
        <v>0</v>
      </c>
      <c r="T1096" s="8">
        <f t="shared" si="441"/>
        <v>6.8500000000000005E-2</v>
      </c>
      <c r="U1096" s="9">
        <f t="shared" si="442"/>
        <v>246</v>
      </c>
      <c r="V1096" s="9">
        <v>252</v>
      </c>
      <c r="W1096" s="10">
        <f t="shared" si="433"/>
        <v>1.06681575</v>
      </c>
      <c r="X1096" s="2">
        <f t="shared" si="434"/>
        <v>20104.946249839999</v>
      </c>
      <c r="Y1096" s="2">
        <v>0</v>
      </c>
      <c r="Z1096" s="3">
        <f t="shared" si="445"/>
        <v>0</v>
      </c>
      <c r="AA1096" s="1" t="str">
        <f t="shared" si="446"/>
        <v>A+J=</v>
      </c>
      <c r="AB1096" s="7">
        <f t="shared" si="443"/>
        <v>41200</v>
      </c>
      <c r="AC1096" s="5"/>
      <c r="AD1096" s="1"/>
      <c r="AE1096" s="7"/>
      <c r="AF1096" s="1"/>
      <c r="AG1096" s="1"/>
      <c r="AH1096" s="1"/>
      <c r="AI1096" s="1"/>
      <c r="AJ1096" s="4"/>
      <c r="AK1096" s="1"/>
      <c r="AL1096" s="1"/>
      <c r="AM1096" s="1"/>
      <c r="AN1096" s="1"/>
      <c r="AO1096" s="1"/>
    </row>
    <row r="1097" spans="1:41" x14ac:dyDescent="0.2">
      <c r="A1097" s="118">
        <f t="shared" si="435"/>
        <v>41193</v>
      </c>
      <c r="B1097" s="2">
        <f t="shared" si="425"/>
        <v>321186.73340738</v>
      </c>
      <c r="C1097" s="2">
        <f t="shared" si="436"/>
        <v>254747.97991262001</v>
      </c>
      <c r="D1097" s="50">
        <f t="shared" si="437"/>
        <v>3512.04</v>
      </c>
      <c r="E1097" s="3">
        <f>IF(K1097=1,VLOOKUP(A1096,[1]Plan1!$AQ$43:$AS$500,3),E1096)</f>
        <v>3532.06</v>
      </c>
      <c r="F1097" s="7">
        <f t="shared" si="438"/>
        <v>41173</v>
      </c>
      <c r="G1097" s="8">
        <f t="shared" si="426"/>
        <v>5.7003906561428064E-3</v>
      </c>
      <c r="H1097" s="7">
        <f t="shared" si="439"/>
        <v>41200</v>
      </c>
      <c r="I1097" s="7">
        <f t="shared" si="427"/>
        <v>41200</v>
      </c>
      <c r="J1097" s="1">
        <f t="shared" si="440"/>
        <v>19</v>
      </c>
      <c r="K1097" s="1">
        <f t="shared" si="428"/>
        <v>15</v>
      </c>
      <c r="L1097" s="2">
        <f t="shared" si="429"/>
        <v>1.00449761</v>
      </c>
      <c r="M1097" s="10">
        <f t="shared" si="448"/>
        <v>1.0040998299999999</v>
      </c>
      <c r="N1097" s="10">
        <f t="shared" si="444"/>
        <v>1.1762356543133825</v>
      </c>
      <c r="O1097" s="2">
        <f t="shared" si="447"/>
        <v>1.1815259</v>
      </c>
      <c r="P1097" s="2">
        <f t="shared" si="430"/>
        <v>300991.33623944002</v>
      </c>
      <c r="Q1097" s="9">
        <f t="shared" ref="Q1097:Q1160" si="449">IF(VLOOKUP(A1097,AE$10:AL$48,8)=VLOOKUP(A1096,AE$10:AL$48,8),0,VLOOKUP(A1097,AE$10:AL$48,8))</f>
        <v>0</v>
      </c>
      <c r="R1097" s="4">
        <f t="shared" si="431"/>
        <v>0</v>
      </c>
      <c r="S1097" s="59">
        <f t="shared" si="432"/>
        <v>0</v>
      </c>
      <c r="T1097" s="8">
        <f t="shared" si="441"/>
        <v>6.8500000000000005E-2</v>
      </c>
      <c r="U1097" s="9">
        <f t="shared" si="442"/>
        <v>247</v>
      </c>
      <c r="V1097" s="9">
        <v>252</v>
      </c>
      <c r="W1097" s="10">
        <f t="shared" si="433"/>
        <v>1.0670962740000001</v>
      </c>
      <c r="X1097" s="2">
        <f t="shared" si="434"/>
        <v>20195.397167939998</v>
      </c>
      <c r="Y1097" s="2">
        <v>0</v>
      </c>
      <c r="Z1097" s="3">
        <f t="shared" si="445"/>
        <v>0</v>
      </c>
      <c r="AA1097" s="1" t="str">
        <f t="shared" si="446"/>
        <v>A+J=</v>
      </c>
      <c r="AB1097" s="7">
        <f t="shared" si="443"/>
        <v>41200</v>
      </c>
      <c r="AC1097" s="5"/>
      <c r="AD1097" s="1"/>
      <c r="AE1097" s="7"/>
      <c r="AF1097" s="1"/>
      <c r="AG1097" s="1"/>
      <c r="AH1097" s="1"/>
      <c r="AI1097" s="1"/>
      <c r="AJ1097" s="4"/>
      <c r="AK1097" s="1"/>
      <c r="AL1097" s="1"/>
      <c r="AM1097" s="1"/>
      <c r="AN1097" s="1"/>
      <c r="AO1097" s="1"/>
    </row>
    <row r="1098" spans="1:41" x14ac:dyDescent="0.2">
      <c r="A1098" s="118">
        <f t="shared" si="435"/>
        <v>41194</v>
      </c>
      <c r="B1098" s="2">
        <f t="shared" ref="B1098:B1161" si="450">(P1098+X1098)</f>
        <v>321367.31975865999</v>
      </c>
      <c r="C1098" s="2">
        <f t="shared" si="436"/>
        <v>254747.97991262001</v>
      </c>
      <c r="D1098" s="50">
        <f t="shared" si="437"/>
        <v>3512.04</v>
      </c>
      <c r="E1098" s="3">
        <f>IF(K1098=1,VLOOKUP(A1097,[1]Plan1!$AQ$43:$AS$500,3),E1097)</f>
        <v>3532.06</v>
      </c>
      <c r="F1098" s="7">
        <f t="shared" si="438"/>
        <v>41173</v>
      </c>
      <c r="G1098" s="8">
        <f t="shared" ref="G1098:G1161" si="451">(E1098/D1098)-1</f>
        <v>5.7003906561428064E-3</v>
      </c>
      <c r="H1098" s="7">
        <f t="shared" si="439"/>
        <v>41200</v>
      </c>
      <c r="I1098" s="7">
        <f t="shared" ref="I1098:I1161" si="452">IF(A1098&gt;I1097,H1098,I1097)</f>
        <v>41200</v>
      </c>
      <c r="J1098" s="1">
        <f t="shared" si="440"/>
        <v>19</v>
      </c>
      <c r="K1098" s="1">
        <f t="shared" ref="K1098:K1161" si="453">(J1098-(NETWORKDAYS(A1098,I1098,AE$53:AE$223)-1))</f>
        <v>16</v>
      </c>
      <c r="L1098" s="2">
        <f t="shared" ref="L1098:L1161" si="454">TRUNC((E1098/D1098)^TRUNC((K1098/J1098),9),8)</f>
        <v>1.0047981699999999</v>
      </c>
      <c r="M1098" s="10">
        <f t="shared" si="448"/>
        <v>1.0040998299999999</v>
      </c>
      <c r="N1098" s="10">
        <f t="shared" si="444"/>
        <v>1.1762356543133825</v>
      </c>
      <c r="O1098" s="2">
        <f t="shared" si="447"/>
        <v>1.18187943</v>
      </c>
      <c r="P1098" s="2">
        <f t="shared" ref="P1098:P1161" si="455">TRUNC(C1098*O1098,8)</f>
        <v>301081.39729276998</v>
      </c>
      <c r="Q1098" s="9">
        <f t="shared" si="449"/>
        <v>0</v>
      </c>
      <c r="R1098" s="4">
        <f t="shared" ref="R1098:R1161" si="456">IF(Q1098&gt;0,VLOOKUP($A1098,$AE$10:$AJ$21,6),0)</f>
        <v>0</v>
      </c>
      <c r="S1098" s="59">
        <f t="shared" ref="S1098:S1161" si="457">IF(R1098&gt;0,TRUNC(R1098*P1098,8),0)</f>
        <v>0</v>
      </c>
      <c r="T1098" s="8">
        <f t="shared" si="441"/>
        <v>6.8500000000000005E-2</v>
      </c>
      <c r="U1098" s="9">
        <f t="shared" si="442"/>
        <v>248</v>
      </c>
      <c r="V1098" s="9">
        <v>252</v>
      </c>
      <c r="W1098" s="10">
        <f t="shared" ref="W1098:W1161" si="458">ROUND((1+T1098)^TRUNC((U1098/V1098),9),9)</f>
        <v>1.067376871</v>
      </c>
      <c r="X1098" s="2">
        <f t="shared" ref="X1098:X1161" si="459">TRUNC((P1098*(W1098-1)),8)</f>
        <v>20285.922465889998</v>
      </c>
      <c r="Y1098" s="2">
        <v>0</v>
      </c>
      <c r="Z1098" s="3">
        <f t="shared" si="445"/>
        <v>0</v>
      </c>
      <c r="AA1098" s="1" t="str">
        <f t="shared" si="446"/>
        <v>A+J=</v>
      </c>
      <c r="AB1098" s="7">
        <f t="shared" si="443"/>
        <v>41200</v>
      </c>
      <c r="AC1098" s="5"/>
      <c r="AD1098" s="1"/>
      <c r="AE1098" s="7"/>
      <c r="AF1098" s="1"/>
      <c r="AG1098" s="1"/>
      <c r="AH1098" s="1"/>
      <c r="AI1098" s="1"/>
      <c r="AJ1098" s="4"/>
      <c r="AK1098" s="1"/>
      <c r="AL1098" s="1"/>
      <c r="AM1098" s="1"/>
      <c r="AN1098" s="1"/>
      <c r="AO1098" s="1"/>
    </row>
    <row r="1099" spans="1:41" x14ac:dyDescent="0.2">
      <c r="A1099" s="118">
        <f t="shared" ref="A1099:A1162" si="460">(A1098+1)</f>
        <v>41195</v>
      </c>
      <c r="B1099" s="2">
        <f t="shared" si="450"/>
        <v>321367.31975865999</v>
      </c>
      <c r="C1099" s="2">
        <f t="shared" ref="C1099:C1162" si="461">TRUNC(IF(Q1098&gt;0,VLOOKUP(A1098,$AE$11:$AF$21,2),C1098),8)</f>
        <v>254747.97991262001</v>
      </c>
      <c r="D1099" s="50">
        <f t="shared" ref="D1099:D1162" si="462">IF(E1099=E1098,D1098,E1098)</f>
        <v>3512.04</v>
      </c>
      <c r="E1099" s="3">
        <f>IF(K1099=1,VLOOKUP(A1098,[1]Plan1!$AQ$43:$AS$500,3),E1098)</f>
        <v>3532.06</v>
      </c>
      <c r="F1099" s="7">
        <f t="shared" ref="F1099:F1162" si="463">IF(D1099=D1098,F1098,A1099)</f>
        <v>41173</v>
      </c>
      <c r="G1099" s="8">
        <f t="shared" si="451"/>
        <v>5.7003906561428064E-3</v>
      </c>
      <c r="H1099" s="7">
        <f t="shared" ref="H1099:H1162" si="464">IF(DAY(A1099)=15,VLOOKUP(A1099,AI$53:AN$175,4),H1098)</f>
        <v>41200</v>
      </c>
      <c r="I1099" s="7">
        <f t="shared" si="452"/>
        <v>41200</v>
      </c>
      <c r="J1099" s="1">
        <f t="shared" ref="J1099:J1162" si="465">IF(I1099=I1098,J1098,NETWORKDAYS(I1098,I1099,$AE$53:$AE$223)-1)</f>
        <v>19</v>
      </c>
      <c r="K1099" s="1">
        <f t="shared" si="453"/>
        <v>16</v>
      </c>
      <c r="L1099" s="2">
        <f t="shared" si="454"/>
        <v>1.0047981699999999</v>
      </c>
      <c r="M1099" s="10">
        <f t="shared" si="448"/>
        <v>1.0040998299999999</v>
      </c>
      <c r="N1099" s="10">
        <f t="shared" si="444"/>
        <v>1.1762356543133825</v>
      </c>
      <c r="O1099" s="2">
        <f t="shared" si="447"/>
        <v>1.18187943</v>
      </c>
      <c r="P1099" s="2">
        <f t="shared" si="455"/>
        <v>301081.39729276998</v>
      </c>
      <c r="Q1099" s="9">
        <f t="shared" si="449"/>
        <v>0</v>
      </c>
      <c r="R1099" s="4">
        <f t="shared" si="456"/>
        <v>0</v>
      </c>
      <c r="S1099" s="59">
        <f t="shared" si="457"/>
        <v>0</v>
      </c>
      <c r="T1099" s="8">
        <f t="shared" ref="T1099:T1162" si="466">(T1098)</f>
        <v>6.8500000000000005E-2</v>
      </c>
      <c r="U1099" s="9">
        <f t="shared" ref="U1099:U1162" si="467">IF(Q1098&gt;0,1,IF(K1099=K1098,U1098,U1098+1))</f>
        <v>248</v>
      </c>
      <c r="V1099" s="9">
        <v>252</v>
      </c>
      <c r="W1099" s="10">
        <f t="shared" si="458"/>
        <v>1.067376871</v>
      </c>
      <c r="X1099" s="2">
        <f t="shared" si="459"/>
        <v>20285.922465889998</v>
      </c>
      <c r="Y1099" s="2">
        <v>0</v>
      </c>
      <c r="Z1099" s="3">
        <f t="shared" si="445"/>
        <v>0</v>
      </c>
      <c r="AA1099" s="1" t="str">
        <f t="shared" si="446"/>
        <v>A+J=</v>
      </c>
      <c r="AB1099" s="7">
        <f t="shared" ref="AB1099:AB1162" si="468">IF(Q1098&gt;0,VLOOKUP(A1098,$AE$10:$AM$48,9),AB1098)</f>
        <v>41200</v>
      </c>
      <c r="AC1099" s="5"/>
      <c r="AD1099" s="1"/>
      <c r="AE1099" s="7"/>
      <c r="AF1099" s="1"/>
      <c r="AG1099" s="1"/>
      <c r="AH1099" s="1"/>
      <c r="AI1099" s="1"/>
      <c r="AJ1099" s="4"/>
      <c r="AK1099" s="1"/>
      <c r="AL1099" s="1"/>
      <c r="AM1099" s="1"/>
      <c r="AN1099" s="1"/>
      <c r="AO1099" s="1"/>
    </row>
    <row r="1100" spans="1:41" x14ac:dyDescent="0.2">
      <c r="A1100" s="118">
        <f t="shared" si="460"/>
        <v>41196</v>
      </c>
      <c r="B1100" s="2">
        <f t="shared" si="450"/>
        <v>321367.31975865999</v>
      </c>
      <c r="C1100" s="2">
        <f t="shared" si="461"/>
        <v>254747.97991262001</v>
      </c>
      <c r="D1100" s="50">
        <f t="shared" si="462"/>
        <v>3512.04</v>
      </c>
      <c r="E1100" s="3">
        <f>IF(K1100=1,VLOOKUP(A1099,[1]Plan1!$AQ$43:$AS$500,3),E1099)</f>
        <v>3532.06</v>
      </c>
      <c r="F1100" s="7">
        <f t="shared" si="463"/>
        <v>41173</v>
      </c>
      <c r="G1100" s="8">
        <f t="shared" si="451"/>
        <v>5.7003906561428064E-3</v>
      </c>
      <c r="H1100" s="7">
        <f t="shared" si="464"/>
        <v>41200</v>
      </c>
      <c r="I1100" s="7">
        <f t="shared" si="452"/>
        <v>41200</v>
      </c>
      <c r="J1100" s="1">
        <f t="shared" si="465"/>
        <v>19</v>
      </c>
      <c r="K1100" s="1">
        <f t="shared" si="453"/>
        <v>16</v>
      </c>
      <c r="L1100" s="2">
        <f t="shared" si="454"/>
        <v>1.0047981699999999</v>
      </c>
      <c r="M1100" s="10">
        <f t="shared" si="448"/>
        <v>1.0040998299999999</v>
      </c>
      <c r="N1100" s="10">
        <f t="shared" si="444"/>
        <v>1.1762356543133825</v>
      </c>
      <c r="O1100" s="2">
        <f t="shared" si="447"/>
        <v>1.18187943</v>
      </c>
      <c r="P1100" s="2">
        <f t="shared" si="455"/>
        <v>301081.39729276998</v>
      </c>
      <c r="Q1100" s="9">
        <f t="shared" si="449"/>
        <v>0</v>
      </c>
      <c r="R1100" s="4">
        <f t="shared" si="456"/>
        <v>0</v>
      </c>
      <c r="S1100" s="59">
        <f t="shared" si="457"/>
        <v>0</v>
      </c>
      <c r="T1100" s="8">
        <f t="shared" si="466"/>
        <v>6.8500000000000005E-2</v>
      </c>
      <c r="U1100" s="9">
        <f t="shared" si="467"/>
        <v>248</v>
      </c>
      <c r="V1100" s="9">
        <v>252</v>
      </c>
      <c r="W1100" s="10">
        <f t="shared" si="458"/>
        <v>1.067376871</v>
      </c>
      <c r="X1100" s="2">
        <f t="shared" si="459"/>
        <v>20285.922465889998</v>
      </c>
      <c r="Y1100" s="2">
        <v>0</v>
      </c>
      <c r="Z1100" s="3">
        <f t="shared" si="445"/>
        <v>0</v>
      </c>
      <c r="AA1100" s="1" t="str">
        <f t="shared" si="446"/>
        <v>A+J=</v>
      </c>
      <c r="AB1100" s="7">
        <f t="shared" si="468"/>
        <v>41200</v>
      </c>
      <c r="AC1100" s="5"/>
      <c r="AD1100" s="1"/>
      <c r="AE1100" s="7"/>
      <c r="AF1100" s="1"/>
      <c r="AG1100" s="1"/>
      <c r="AH1100" s="1"/>
      <c r="AI1100" s="1"/>
      <c r="AJ1100" s="4"/>
      <c r="AK1100" s="1"/>
      <c r="AL1100" s="1"/>
      <c r="AM1100" s="1"/>
      <c r="AN1100" s="1"/>
      <c r="AO1100" s="1"/>
    </row>
    <row r="1101" spans="1:41" x14ac:dyDescent="0.2">
      <c r="A1101" s="118">
        <f t="shared" si="460"/>
        <v>41197</v>
      </c>
      <c r="B1101" s="2">
        <f t="shared" si="450"/>
        <v>321367.31975865999</v>
      </c>
      <c r="C1101" s="2">
        <f t="shared" si="461"/>
        <v>254747.97991262001</v>
      </c>
      <c r="D1101" s="50">
        <f t="shared" si="462"/>
        <v>3512.04</v>
      </c>
      <c r="E1101" s="3">
        <f>IF(K1101=1,VLOOKUP(A1100,[1]Plan1!$AQ$43:$AS$500,3),E1100)</f>
        <v>3532.06</v>
      </c>
      <c r="F1101" s="7">
        <f t="shared" si="463"/>
        <v>41173</v>
      </c>
      <c r="G1101" s="8">
        <f t="shared" si="451"/>
        <v>5.7003906561428064E-3</v>
      </c>
      <c r="H1101" s="7">
        <f t="shared" si="464"/>
        <v>41234</v>
      </c>
      <c r="I1101" s="7">
        <f t="shared" si="452"/>
        <v>41200</v>
      </c>
      <c r="J1101" s="1">
        <f t="shared" si="465"/>
        <v>19</v>
      </c>
      <c r="K1101" s="1">
        <f t="shared" si="453"/>
        <v>16</v>
      </c>
      <c r="L1101" s="2">
        <f t="shared" si="454"/>
        <v>1.0047981699999999</v>
      </c>
      <c r="M1101" s="10">
        <f t="shared" si="448"/>
        <v>1.0040998299999999</v>
      </c>
      <c r="N1101" s="10">
        <f t="shared" si="444"/>
        <v>1.1762356543133825</v>
      </c>
      <c r="O1101" s="2">
        <f t="shared" si="447"/>
        <v>1.18187943</v>
      </c>
      <c r="P1101" s="2">
        <f t="shared" si="455"/>
        <v>301081.39729276998</v>
      </c>
      <c r="Q1101" s="9">
        <f t="shared" si="449"/>
        <v>0</v>
      </c>
      <c r="R1101" s="4">
        <f t="shared" si="456"/>
        <v>0</v>
      </c>
      <c r="S1101" s="59">
        <f t="shared" si="457"/>
        <v>0</v>
      </c>
      <c r="T1101" s="8">
        <f t="shared" si="466"/>
        <v>6.8500000000000005E-2</v>
      </c>
      <c r="U1101" s="9">
        <f t="shared" si="467"/>
        <v>248</v>
      </c>
      <c r="V1101" s="9">
        <v>252</v>
      </c>
      <c r="W1101" s="10">
        <f t="shared" si="458"/>
        <v>1.067376871</v>
      </c>
      <c r="X1101" s="2">
        <f t="shared" si="459"/>
        <v>20285.922465889998</v>
      </c>
      <c r="Y1101" s="2">
        <v>0</v>
      </c>
      <c r="Z1101" s="3">
        <f t="shared" si="445"/>
        <v>0</v>
      </c>
      <c r="AA1101" s="1" t="str">
        <f t="shared" si="446"/>
        <v>A+J=</v>
      </c>
      <c r="AB1101" s="7">
        <f t="shared" si="468"/>
        <v>41200</v>
      </c>
      <c r="AC1101" s="5"/>
      <c r="AD1101" s="1"/>
      <c r="AE1101" s="7"/>
      <c r="AF1101" s="1"/>
      <c r="AG1101" s="1"/>
      <c r="AH1101" s="1"/>
      <c r="AI1101" s="1"/>
      <c r="AJ1101" s="4"/>
      <c r="AK1101" s="1"/>
      <c r="AL1101" s="1"/>
      <c r="AM1101" s="1"/>
      <c r="AN1101" s="1"/>
      <c r="AO1101" s="1"/>
    </row>
    <row r="1102" spans="1:41" x14ac:dyDescent="0.2">
      <c r="A1102" s="118">
        <f t="shared" si="460"/>
        <v>41198</v>
      </c>
      <c r="B1102" s="2">
        <f t="shared" si="450"/>
        <v>321548.00643789</v>
      </c>
      <c r="C1102" s="2">
        <f t="shared" si="461"/>
        <v>254747.97991262001</v>
      </c>
      <c r="D1102" s="50">
        <f t="shared" si="462"/>
        <v>3512.04</v>
      </c>
      <c r="E1102" s="3">
        <f>IF(K1102=1,VLOOKUP(A1101,[1]Plan1!$AQ$43:$AS$500,3),E1101)</f>
        <v>3532.06</v>
      </c>
      <c r="F1102" s="7">
        <f t="shared" si="463"/>
        <v>41173</v>
      </c>
      <c r="G1102" s="8">
        <f t="shared" si="451"/>
        <v>5.7003906561428064E-3</v>
      </c>
      <c r="H1102" s="7">
        <f t="shared" si="464"/>
        <v>41234</v>
      </c>
      <c r="I1102" s="7">
        <f t="shared" si="452"/>
        <v>41200</v>
      </c>
      <c r="J1102" s="1">
        <f t="shared" si="465"/>
        <v>19</v>
      </c>
      <c r="K1102" s="1">
        <f t="shared" si="453"/>
        <v>17</v>
      </c>
      <c r="L1102" s="2">
        <f t="shared" si="454"/>
        <v>1.0050988199999999</v>
      </c>
      <c r="M1102" s="10">
        <f t="shared" si="448"/>
        <v>1.0040998299999999</v>
      </c>
      <c r="N1102" s="10">
        <f t="shared" si="444"/>
        <v>1.1762356543133825</v>
      </c>
      <c r="O1102" s="2">
        <f t="shared" si="447"/>
        <v>1.1822330599999999</v>
      </c>
      <c r="P1102" s="2">
        <f t="shared" si="455"/>
        <v>301171.48382090998</v>
      </c>
      <c r="Q1102" s="9">
        <f t="shared" si="449"/>
        <v>0</v>
      </c>
      <c r="R1102" s="4">
        <f t="shared" si="456"/>
        <v>0</v>
      </c>
      <c r="S1102" s="59">
        <f t="shared" si="457"/>
        <v>0</v>
      </c>
      <c r="T1102" s="8">
        <f t="shared" si="466"/>
        <v>6.8500000000000005E-2</v>
      </c>
      <c r="U1102" s="9">
        <f t="shared" si="467"/>
        <v>249</v>
      </c>
      <c r="V1102" s="9">
        <v>252</v>
      </c>
      <c r="W1102" s="10">
        <f t="shared" si="458"/>
        <v>1.0676575429999999</v>
      </c>
      <c r="X1102" s="2">
        <f t="shared" si="459"/>
        <v>20376.522616980001</v>
      </c>
      <c r="Y1102" s="2">
        <v>0</v>
      </c>
      <c r="Z1102" s="3">
        <f t="shared" si="445"/>
        <v>0</v>
      </c>
      <c r="AA1102" s="1" t="str">
        <f t="shared" si="446"/>
        <v>A+J=</v>
      </c>
      <c r="AB1102" s="7">
        <f t="shared" si="468"/>
        <v>41200</v>
      </c>
      <c r="AC1102" s="5"/>
      <c r="AD1102" s="1"/>
      <c r="AE1102" s="7"/>
      <c r="AF1102" s="1"/>
      <c r="AG1102" s="1"/>
      <c r="AH1102" s="1"/>
      <c r="AI1102" s="1"/>
      <c r="AJ1102" s="4"/>
      <c r="AK1102" s="1"/>
      <c r="AL1102" s="1"/>
      <c r="AM1102" s="1"/>
      <c r="AN1102" s="1"/>
      <c r="AO1102" s="1"/>
    </row>
    <row r="1103" spans="1:41" x14ac:dyDescent="0.2">
      <c r="A1103" s="118">
        <f t="shared" si="460"/>
        <v>41199</v>
      </c>
      <c r="B1103" s="2">
        <f t="shared" si="450"/>
        <v>321728.79560482001</v>
      </c>
      <c r="C1103" s="2">
        <f t="shared" si="461"/>
        <v>254747.97991262001</v>
      </c>
      <c r="D1103" s="50">
        <f t="shared" si="462"/>
        <v>3512.04</v>
      </c>
      <c r="E1103" s="3">
        <f>IF(K1103=1,VLOOKUP(A1102,[1]Plan1!$AQ$43:$AS$500,3),E1102)</f>
        <v>3532.06</v>
      </c>
      <c r="F1103" s="7">
        <f t="shared" si="463"/>
        <v>41173</v>
      </c>
      <c r="G1103" s="8">
        <f t="shared" si="451"/>
        <v>5.7003906561428064E-3</v>
      </c>
      <c r="H1103" s="7">
        <f t="shared" si="464"/>
        <v>41234</v>
      </c>
      <c r="I1103" s="7">
        <f t="shared" si="452"/>
        <v>41200</v>
      </c>
      <c r="J1103" s="1">
        <f t="shared" si="465"/>
        <v>19</v>
      </c>
      <c r="K1103" s="1">
        <f t="shared" si="453"/>
        <v>18</v>
      </c>
      <c r="L1103" s="2">
        <f t="shared" si="454"/>
        <v>1.0053995600000001</v>
      </c>
      <c r="M1103" s="10">
        <f t="shared" si="448"/>
        <v>1.0040998299999999</v>
      </c>
      <c r="N1103" s="10">
        <f t="shared" si="444"/>
        <v>1.1762356543133825</v>
      </c>
      <c r="O1103" s="2">
        <f t="shared" si="447"/>
        <v>1.1825867999999999</v>
      </c>
      <c r="P1103" s="2">
        <f t="shared" si="455"/>
        <v>301261.59837133001</v>
      </c>
      <c r="Q1103" s="9">
        <f t="shared" si="449"/>
        <v>0</v>
      </c>
      <c r="R1103" s="4">
        <f t="shared" si="456"/>
        <v>0</v>
      </c>
      <c r="S1103" s="59">
        <f t="shared" si="457"/>
        <v>0</v>
      </c>
      <c r="T1103" s="8">
        <f t="shared" si="466"/>
        <v>6.8500000000000005E-2</v>
      </c>
      <c r="U1103" s="9">
        <f t="shared" si="467"/>
        <v>250</v>
      </c>
      <c r="V1103" s="9">
        <v>252</v>
      </c>
      <c r="W1103" s="10">
        <f t="shared" si="458"/>
        <v>1.0679382879999999</v>
      </c>
      <c r="X1103" s="2">
        <f t="shared" si="459"/>
        <v>20467.197233489998</v>
      </c>
      <c r="Y1103" s="2">
        <v>0</v>
      </c>
      <c r="Z1103" s="3">
        <f t="shared" si="445"/>
        <v>0</v>
      </c>
      <c r="AA1103" s="1" t="str">
        <f t="shared" si="446"/>
        <v>A+J=</v>
      </c>
      <c r="AB1103" s="7">
        <f t="shared" si="468"/>
        <v>41200</v>
      </c>
      <c r="AC1103" s="5"/>
      <c r="AD1103" s="1"/>
      <c r="AE1103" s="7"/>
      <c r="AF1103" s="1"/>
      <c r="AG1103" s="1"/>
      <c r="AH1103" s="1"/>
      <c r="AI1103" s="1"/>
      <c r="AJ1103" s="4"/>
      <c r="AK1103" s="1"/>
      <c r="AL1103" s="1"/>
      <c r="AM1103" s="1"/>
      <c r="AN1103" s="1"/>
      <c r="AO1103" s="1"/>
    </row>
    <row r="1104" spans="1:41" x14ac:dyDescent="0.2">
      <c r="A1104" s="117">
        <f t="shared" si="460"/>
        <v>41200</v>
      </c>
      <c r="B1104" s="48">
        <f t="shared" si="450"/>
        <v>321909.68760410999</v>
      </c>
      <c r="C1104" s="2">
        <f t="shared" si="461"/>
        <v>254747.97991262001</v>
      </c>
      <c r="D1104" s="51">
        <f t="shared" si="462"/>
        <v>3512.04</v>
      </c>
      <c r="E1104" s="3">
        <f>IF(K1104=1,VLOOKUP(A1103,[1]Plan1!$AQ$43:$AS$500,3),E1103)</f>
        <v>3532.06</v>
      </c>
      <c r="F1104" s="11">
        <f t="shared" si="463"/>
        <v>41173</v>
      </c>
      <c r="G1104" s="52">
        <f t="shared" si="451"/>
        <v>5.7003906561428064E-3</v>
      </c>
      <c r="H1104" s="11">
        <f t="shared" si="464"/>
        <v>41234</v>
      </c>
      <c r="I1104" s="11">
        <f t="shared" si="452"/>
        <v>41200</v>
      </c>
      <c r="J1104" s="1">
        <f t="shared" si="465"/>
        <v>19</v>
      </c>
      <c r="K1104" s="21">
        <f t="shared" si="453"/>
        <v>19</v>
      </c>
      <c r="L1104" s="2">
        <f t="shared" si="454"/>
        <v>1.0057003900000001</v>
      </c>
      <c r="M1104" s="53">
        <f t="shared" si="448"/>
        <v>1.0040998299999999</v>
      </c>
      <c r="N1104" s="53">
        <f t="shared" si="444"/>
        <v>1.1762356543133825</v>
      </c>
      <c r="O1104" s="48">
        <f t="shared" si="447"/>
        <v>1.1829406499999999</v>
      </c>
      <c r="P1104" s="48">
        <f t="shared" si="455"/>
        <v>301351.74094401998</v>
      </c>
      <c r="Q1104" s="54">
        <f t="shared" si="449"/>
        <v>3</v>
      </c>
      <c r="R1104" s="4">
        <f t="shared" si="456"/>
        <v>9.8153959979117619E-2</v>
      </c>
      <c r="S1104" s="59">
        <f t="shared" si="457"/>
        <v>29578.86672025</v>
      </c>
      <c r="T1104" s="52">
        <f t="shared" si="466"/>
        <v>6.8500000000000005E-2</v>
      </c>
      <c r="U1104" s="54">
        <f t="shared" si="467"/>
        <v>251</v>
      </c>
      <c r="V1104" s="54">
        <v>252</v>
      </c>
      <c r="W1104" s="10">
        <f t="shared" si="458"/>
        <v>1.068219107</v>
      </c>
      <c r="X1104" s="48">
        <f t="shared" si="459"/>
        <v>20557.946660090001</v>
      </c>
      <c r="Y1104" s="48">
        <v>0</v>
      </c>
      <c r="Z1104" s="29">
        <f t="shared" si="445"/>
        <v>50136.813380339998</v>
      </c>
      <c r="AA1104" s="21" t="str">
        <f t="shared" si="446"/>
        <v>A+J=</v>
      </c>
      <c r="AB1104" s="11">
        <f t="shared" si="468"/>
        <v>41200</v>
      </c>
      <c r="AC1104" s="55"/>
      <c r="AD1104" s="21"/>
      <c r="AE1104" s="11"/>
      <c r="AF1104" s="21"/>
      <c r="AG1104" s="21"/>
      <c r="AH1104" s="21"/>
      <c r="AI1104" s="21"/>
      <c r="AJ1104" s="28"/>
      <c r="AK1104" s="21"/>
      <c r="AL1104" s="21"/>
      <c r="AM1104" s="21"/>
      <c r="AN1104" s="21"/>
      <c r="AO1104" s="21"/>
    </row>
    <row r="1105" spans="1:41" x14ac:dyDescent="0.2">
      <c r="A1105" s="118">
        <f t="shared" si="460"/>
        <v>41201</v>
      </c>
      <c r="B1105" s="2">
        <f t="shared" si="450"/>
        <v>271917.04103811999</v>
      </c>
      <c r="C1105" s="2">
        <f t="shared" si="461"/>
        <v>229743.45688752001</v>
      </c>
      <c r="D1105" s="50">
        <f t="shared" si="462"/>
        <v>3532.06</v>
      </c>
      <c r="E1105" s="3">
        <f>IF(K1105=1,VLOOKUP(A1104,[1]Plan1!$AQ$43:$AS$500,3),E1104)</f>
        <v>3552.9</v>
      </c>
      <c r="F1105" s="7">
        <f t="shared" si="463"/>
        <v>41201</v>
      </c>
      <c r="G1105" s="8">
        <f t="shared" si="451"/>
        <v>5.9002395202800706E-3</v>
      </c>
      <c r="H1105" s="7">
        <f t="shared" si="464"/>
        <v>41234</v>
      </c>
      <c r="I1105" s="7">
        <f t="shared" si="452"/>
        <v>41234</v>
      </c>
      <c r="J1105" s="1">
        <f t="shared" si="465"/>
        <v>22</v>
      </c>
      <c r="K1105" s="1">
        <f t="shared" si="453"/>
        <v>1</v>
      </c>
      <c r="L1105" s="2">
        <f t="shared" si="454"/>
        <v>1.00026744</v>
      </c>
      <c r="M1105" s="10">
        <f t="shared" si="448"/>
        <v>1.0057003900000001</v>
      </c>
      <c r="N1105" s="10">
        <f t="shared" si="444"/>
        <v>1.1829406562748741</v>
      </c>
      <c r="O1105" s="2">
        <f t="shared" si="447"/>
        <v>1.1832570200000001</v>
      </c>
      <c r="P1105" s="2">
        <f t="shared" si="455"/>
        <v>271845.55816121999</v>
      </c>
      <c r="Q1105" s="9">
        <f t="shared" si="449"/>
        <v>0</v>
      </c>
      <c r="R1105" s="4">
        <f t="shared" si="456"/>
        <v>0</v>
      </c>
      <c r="S1105" s="59">
        <f t="shared" si="457"/>
        <v>0</v>
      </c>
      <c r="T1105" s="8">
        <f t="shared" si="466"/>
        <v>6.8500000000000005E-2</v>
      </c>
      <c r="U1105" s="9">
        <f t="shared" si="467"/>
        <v>1</v>
      </c>
      <c r="V1105" s="9">
        <v>252</v>
      </c>
      <c r="W1105" s="10">
        <f t="shared" si="458"/>
        <v>1.0002629540000001</v>
      </c>
      <c r="X1105" s="2">
        <f t="shared" si="459"/>
        <v>71.482876899999994</v>
      </c>
      <c r="Y1105" s="2">
        <v>0</v>
      </c>
      <c r="Z1105" s="3">
        <f t="shared" si="445"/>
        <v>0</v>
      </c>
      <c r="AA1105" s="1" t="str">
        <f t="shared" si="446"/>
        <v>A+J=</v>
      </c>
      <c r="AB1105" s="7">
        <f t="shared" si="468"/>
        <v>41565</v>
      </c>
      <c r="AC1105" s="5"/>
      <c r="AD1105" s="1"/>
      <c r="AE1105" s="7"/>
      <c r="AF1105" s="1"/>
      <c r="AG1105" s="1"/>
      <c r="AH1105" s="1"/>
      <c r="AI1105" s="1"/>
      <c r="AJ1105" s="4"/>
      <c r="AK1105" s="1"/>
      <c r="AL1105" s="1"/>
      <c r="AM1105" s="1"/>
      <c r="AN1105" s="1"/>
      <c r="AO1105" s="1"/>
    </row>
    <row r="1106" spans="1:41" x14ac:dyDescent="0.2">
      <c r="A1106" s="118">
        <f t="shared" si="460"/>
        <v>41202</v>
      </c>
      <c r="B1106" s="2">
        <f t="shared" si="450"/>
        <v>272061.28350094997</v>
      </c>
      <c r="C1106" s="2">
        <f t="shared" si="461"/>
        <v>229743.45688752001</v>
      </c>
      <c r="D1106" s="50">
        <f t="shared" si="462"/>
        <v>3532.06</v>
      </c>
      <c r="E1106" s="3">
        <f>IF(K1106=1,VLOOKUP(A1105,[1]Plan1!$AQ$43:$AS$500,3),E1105)</f>
        <v>3552.9</v>
      </c>
      <c r="F1106" s="7">
        <f t="shared" si="463"/>
        <v>41201</v>
      </c>
      <c r="G1106" s="8">
        <f t="shared" si="451"/>
        <v>5.9002395202800706E-3</v>
      </c>
      <c r="H1106" s="7">
        <f t="shared" si="464"/>
        <v>41234</v>
      </c>
      <c r="I1106" s="7">
        <f t="shared" si="452"/>
        <v>41234</v>
      </c>
      <c r="J1106" s="1">
        <f t="shared" si="465"/>
        <v>22</v>
      </c>
      <c r="K1106" s="1">
        <f t="shared" si="453"/>
        <v>2</v>
      </c>
      <c r="L1106" s="2">
        <f t="shared" si="454"/>
        <v>1.00053495</v>
      </c>
      <c r="M1106" s="10">
        <f t="shared" si="448"/>
        <v>1.0057003900000001</v>
      </c>
      <c r="N1106" s="10">
        <f t="shared" si="444"/>
        <v>1.1829406562748741</v>
      </c>
      <c r="O1106" s="2">
        <f t="shared" si="447"/>
        <v>1.18357347</v>
      </c>
      <c r="P1106" s="2">
        <f t="shared" si="455"/>
        <v>271918.26047814998</v>
      </c>
      <c r="Q1106" s="9">
        <f t="shared" si="449"/>
        <v>0</v>
      </c>
      <c r="R1106" s="4">
        <f t="shared" si="456"/>
        <v>0</v>
      </c>
      <c r="S1106" s="59">
        <f t="shared" si="457"/>
        <v>0</v>
      </c>
      <c r="T1106" s="8">
        <f t="shared" si="466"/>
        <v>6.8500000000000005E-2</v>
      </c>
      <c r="U1106" s="9">
        <f t="shared" si="467"/>
        <v>2</v>
      </c>
      <c r="V1106" s="9">
        <v>252</v>
      </c>
      <c r="W1106" s="10">
        <f t="shared" si="458"/>
        <v>1.000525978</v>
      </c>
      <c r="X1106" s="2">
        <f t="shared" si="459"/>
        <v>143.02302280000001</v>
      </c>
      <c r="Y1106" s="2">
        <v>0</v>
      </c>
      <c r="Z1106" s="3">
        <f t="shared" si="445"/>
        <v>0</v>
      </c>
      <c r="AA1106" s="1" t="str">
        <f t="shared" si="446"/>
        <v>A+J=</v>
      </c>
      <c r="AB1106" s="7">
        <f t="shared" si="468"/>
        <v>41565</v>
      </c>
      <c r="AC1106" s="55"/>
      <c r="AD1106" s="21"/>
      <c r="AE1106" s="11"/>
      <c r="AF1106" s="21"/>
      <c r="AG1106" s="21"/>
      <c r="AH1106" s="21"/>
      <c r="AI1106" s="21"/>
      <c r="AJ1106" s="28"/>
      <c r="AK1106" s="21"/>
      <c r="AL1106" s="21"/>
      <c r="AM1106" s="21"/>
      <c r="AN1106" s="21"/>
      <c r="AO1106" s="21"/>
    </row>
    <row r="1107" spans="1:41" x14ac:dyDescent="0.2">
      <c r="A1107" s="118">
        <f t="shared" si="460"/>
        <v>41203</v>
      </c>
      <c r="B1107" s="2">
        <f t="shared" si="450"/>
        <v>272061.28350094997</v>
      </c>
      <c r="C1107" s="2">
        <f t="shared" si="461"/>
        <v>229743.45688752001</v>
      </c>
      <c r="D1107" s="50">
        <f t="shared" si="462"/>
        <v>3532.06</v>
      </c>
      <c r="E1107" s="3">
        <f>IF(K1107=1,VLOOKUP(A1106,[1]Plan1!$AQ$43:$AS$500,3),E1106)</f>
        <v>3552.9</v>
      </c>
      <c r="F1107" s="7">
        <f t="shared" si="463"/>
        <v>41201</v>
      </c>
      <c r="G1107" s="8">
        <f t="shared" si="451"/>
        <v>5.9002395202800706E-3</v>
      </c>
      <c r="H1107" s="7">
        <f t="shared" si="464"/>
        <v>41234</v>
      </c>
      <c r="I1107" s="7">
        <f t="shared" si="452"/>
        <v>41234</v>
      </c>
      <c r="J1107" s="1">
        <f t="shared" si="465"/>
        <v>22</v>
      </c>
      <c r="K1107" s="1">
        <f t="shared" si="453"/>
        <v>2</v>
      </c>
      <c r="L1107" s="2">
        <f t="shared" si="454"/>
        <v>1.00053495</v>
      </c>
      <c r="M1107" s="10">
        <f t="shared" si="448"/>
        <v>1.0057003900000001</v>
      </c>
      <c r="N1107" s="10">
        <f t="shared" si="444"/>
        <v>1.1829406562748741</v>
      </c>
      <c r="O1107" s="2">
        <f t="shared" si="447"/>
        <v>1.18357347</v>
      </c>
      <c r="P1107" s="2">
        <f t="shared" si="455"/>
        <v>271918.26047814998</v>
      </c>
      <c r="Q1107" s="9">
        <f t="shared" si="449"/>
        <v>0</v>
      </c>
      <c r="R1107" s="4">
        <f t="shared" si="456"/>
        <v>0</v>
      </c>
      <c r="S1107" s="59">
        <f t="shared" si="457"/>
        <v>0</v>
      </c>
      <c r="T1107" s="8">
        <f t="shared" si="466"/>
        <v>6.8500000000000005E-2</v>
      </c>
      <c r="U1107" s="9">
        <f t="shared" si="467"/>
        <v>2</v>
      </c>
      <c r="V1107" s="9">
        <v>252</v>
      </c>
      <c r="W1107" s="10">
        <f t="shared" si="458"/>
        <v>1.000525978</v>
      </c>
      <c r="X1107" s="2">
        <f t="shared" si="459"/>
        <v>143.02302280000001</v>
      </c>
      <c r="Y1107" s="2">
        <v>0</v>
      </c>
      <c r="Z1107" s="3">
        <f t="shared" si="445"/>
        <v>0</v>
      </c>
      <c r="AA1107" s="1" t="str">
        <f t="shared" si="446"/>
        <v>A+J=</v>
      </c>
      <c r="AB1107" s="7">
        <f t="shared" si="468"/>
        <v>41565</v>
      </c>
      <c r="AC1107" s="55"/>
      <c r="AD1107" s="21"/>
      <c r="AE1107" s="11"/>
      <c r="AF1107" s="21"/>
      <c r="AG1107" s="21"/>
      <c r="AH1107" s="21"/>
      <c r="AI1107" s="21"/>
      <c r="AJ1107" s="28"/>
      <c r="AK1107" s="21"/>
      <c r="AL1107" s="21"/>
      <c r="AM1107" s="21"/>
      <c r="AN1107" s="21"/>
      <c r="AO1107" s="21"/>
    </row>
    <row r="1108" spans="1:41" x14ac:dyDescent="0.2">
      <c r="A1108" s="118">
        <f t="shared" si="460"/>
        <v>41204</v>
      </c>
      <c r="B1108" s="2">
        <f t="shared" si="450"/>
        <v>272061.28350094997</v>
      </c>
      <c r="C1108" s="2">
        <f t="shared" si="461"/>
        <v>229743.45688752001</v>
      </c>
      <c r="D1108" s="50">
        <f t="shared" si="462"/>
        <v>3532.06</v>
      </c>
      <c r="E1108" s="3">
        <f>IF(K1108=1,VLOOKUP(A1107,[1]Plan1!$AQ$43:$AS$500,3),E1107)</f>
        <v>3552.9</v>
      </c>
      <c r="F1108" s="7">
        <f t="shared" si="463"/>
        <v>41201</v>
      </c>
      <c r="G1108" s="8">
        <f t="shared" si="451"/>
        <v>5.9002395202800706E-3</v>
      </c>
      <c r="H1108" s="7">
        <f t="shared" si="464"/>
        <v>41234</v>
      </c>
      <c r="I1108" s="7">
        <f t="shared" si="452"/>
        <v>41234</v>
      </c>
      <c r="J1108" s="1">
        <f t="shared" si="465"/>
        <v>22</v>
      </c>
      <c r="K1108" s="1">
        <f t="shared" si="453"/>
        <v>2</v>
      </c>
      <c r="L1108" s="2">
        <f t="shared" si="454"/>
        <v>1.00053495</v>
      </c>
      <c r="M1108" s="10">
        <f t="shared" si="448"/>
        <v>1.0057003900000001</v>
      </c>
      <c r="N1108" s="10">
        <f t="shared" si="444"/>
        <v>1.1829406562748741</v>
      </c>
      <c r="O1108" s="2">
        <f t="shared" si="447"/>
        <v>1.18357347</v>
      </c>
      <c r="P1108" s="2">
        <f t="shared" si="455"/>
        <v>271918.26047814998</v>
      </c>
      <c r="Q1108" s="9">
        <f t="shared" si="449"/>
        <v>0</v>
      </c>
      <c r="R1108" s="4">
        <f t="shared" si="456"/>
        <v>0</v>
      </c>
      <c r="S1108" s="59">
        <f t="shared" si="457"/>
        <v>0</v>
      </c>
      <c r="T1108" s="8">
        <f t="shared" si="466"/>
        <v>6.8500000000000005E-2</v>
      </c>
      <c r="U1108" s="9">
        <f t="shared" si="467"/>
        <v>2</v>
      </c>
      <c r="V1108" s="9">
        <v>252</v>
      </c>
      <c r="W1108" s="10">
        <f t="shared" si="458"/>
        <v>1.000525978</v>
      </c>
      <c r="X1108" s="2">
        <f t="shared" si="459"/>
        <v>143.02302280000001</v>
      </c>
      <c r="Y1108" s="2">
        <v>0</v>
      </c>
      <c r="Z1108" s="3">
        <f t="shared" si="445"/>
        <v>0</v>
      </c>
      <c r="AA1108" s="1" t="str">
        <f t="shared" si="446"/>
        <v>A+J=</v>
      </c>
      <c r="AB1108" s="7">
        <f t="shared" si="468"/>
        <v>41565</v>
      </c>
      <c r="AC1108" s="5"/>
      <c r="AD1108" s="1"/>
      <c r="AE1108" s="7"/>
      <c r="AF1108" s="1"/>
      <c r="AG1108" s="1"/>
      <c r="AH1108" s="1"/>
      <c r="AI1108" s="1"/>
      <c r="AJ1108" s="4"/>
      <c r="AK1108" s="1"/>
      <c r="AL1108" s="1"/>
      <c r="AM1108" s="1"/>
      <c r="AN1108" s="1"/>
      <c r="AO1108" s="1"/>
    </row>
    <row r="1109" spans="1:41" x14ac:dyDescent="0.2">
      <c r="A1109" s="118">
        <f t="shared" si="460"/>
        <v>41205</v>
      </c>
      <c r="B1109" s="2">
        <f t="shared" si="450"/>
        <v>272205.60137006</v>
      </c>
      <c r="C1109" s="2">
        <f t="shared" si="461"/>
        <v>229743.45688752001</v>
      </c>
      <c r="D1109" s="50">
        <f t="shared" si="462"/>
        <v>3532.06</v>
      </c>
      <c r="E1109" s="3">
        <f>IF(K1109=1,VLOOKUP(A1108,[1]Plan1!$AQ$43:$AS$500,3),E1108)</f>
        <v>3552.9</v>
      </c>
      <c r="F1109" s="7">
        <f t="shared" si="463"/>
        <v>41201</v>
      </c>
      <c r="G1109" s="8">
        <f t="shared" si="451"/>
        <v>5.9002395202800706E-3</v>
      </c>
      <c r="H1109" s="7">
        <f t="shared" si="464"/>
        <v>41234</v>
      </c>
      <c r="I1109" s="7">
        <f t="shared" si="452"/>
        <v>41234</v>
      </c>
      <c r="J1109" s="1">
        <f t="shared" si="465"/>
        <v>22</v>
      </c>
      <c r="K1109" s="1">
        <f t="shared" si="453"/>
        <v>3</v>
      </c>
      <c r="L1109" s="2">
        <f t="shared" si="454"/>
        <v>1.0008025300000001</v>
      </c>
      <c r="M1109" s="10">
        <f t="shared" si="448"/>
        <v>1.0057003900000001</v>
      </c>
      <c r="N1109" s="10">
        <f t="shared" si="444"/>
        <v>1.1829406562748741</v>
      </c>
      <c r="O1109" s="2">
        <f t="shared" si="447"/>
        <v>1.1838900000000001</v>
      </c>
      <c r="P1109" s="2">
        <f t="shared" si="455"/>
        <v>271990.98117455997</v>
      </c>
      <c r="Q1109" s="9">
        <f t="shared" si="449"/>
        <v>0</v>
      </c>
      <c r="R1109" s="4">
        <f t="shared" si="456"/>
        <v>0</v>
      </c>
      <c r="S1109" s="59">
        <f t="shared" si="457"/>
        <v>0</v>
      </c>
      <c r="T1109" s="8">
        <f t="shared" si="466"/>
        <v>6.8500000000000005E-2</v>
      </c>
      <c r="U1109" s="9">
        <f t="shared" si="467"/>
        <v>3</v>
      </c>
      <c r="V1109" s="9">
        <v>252</v>
      </c>
      <c r="W1109" s="10">
        <f t="shared" si="458"/>
        <v>1.000789071</v>
      </c>
      <c r="X1109" s="2">
        <f t="shared" si="459"/>
        <v>214.62019549999999</v>
      </c>
      <c r="Y1109" s="2">
        <v>0</v>
      </c>
      <c r="Z1109" s="3">
        <f t="shared" si="445"/>
        <v>0</v>
      </c>
      <c r="AA1109" s="1" t="str">
        <f t="shared" si="446"/>
        <v>A+J=</v>
      </c>
      <c r="AB1109" s="7">
        <f t="shared" si="468"/>
        <v>41565</v>
      </c>
      <c r="AC1109" s="5"/>
      <c r="AD1109" s="1"/>
      <c r="AE1109" s="7"/>
      <c r="AF1109" s="1"/>
      <c r="AG1109" s="1"/>
      <c r="AH1109" s="1"/>
      <c r="AI1109" s="1"/>
      <c r="AJ1109" s="4"/>
      <c r="AK1109" s="1"/>
      <c r="AL1109" s="1"/>
      <c r="AM1109" s="1"/>
      <c r="AN1109" s="1"/>
      <c r="AO1109" s="1"/>
    </row>
    <row r="1110" spans="1:41" x14ac:dyDescent="0.2">
      <c r="A1110" s="118">
        <f t="shared" si="460"/>
        <v>41206</v>
      </c>
      <c r="B1110" s="2">
        <f t="shared" si="450"/>
        <v>272349.99670278002</v>
      </c>
      <c r="C1110" s="2">
        <f t="shared" si="461"/>
        <v>229743.45688752001</v>
      </c>
      <c r="D1110" s="50">
        <f t="shared" si="462"/>
        <v>3532.06</v>
      </c>
      <c r="E1110" s="3">
        <f>IF(K1110=1,VLOOKUP(A1109,[1]Plan1!$AQ$43:$AS$500,3),E1109)</f>
        <v>3552.9</v>
      </c>
      <c r="F1110" s="7">
        <f t="shared" si="463"/>
        <v>41201</v>
      </c>
      <c r="G1110" s="8">
        <f t="shared" si="451"/>
        <v>5.9002395202800706E-3</v>
      </c>
      <c r="H1110" s="7">
        <f t="shared" si="464"/>
        <v>41234</v>
      </c>
      <c r="I1110" s="7">
        <f t="shared" si="452"/>
        <v>41234</v>
      </c>
      <c r="J1110" s="1">
        <f t="shared" si="465"/>
        <v>22</v>
      </c>
      <c r="K1110" s="1">
        <f t="shared" si="453"/>
        <v>4</v>
      </c>
      <c r="L1110" s="2">
        <f t="shared" si="454"/>
        <v>1.0010701900000001</v>
      </c>
      <c r="M1110" s="10">
        <f t="shared" si="448"/>
        <v>1.0057003900000001</v>
      </c>
      <c r="N1110" s="10">
        <f t="shared" si="444"/>
        <v>1.1829406562748741</v>
      </c>
      <c r="O1110" s="2">
        <f t="shared" si="447"/>
        <v>1.1842066200000001</v>
      </c>
      <c r="P1110" s="2">
        <f t="shared" si="455"/>
        <v>272063.72254788002</v>
      </c>
      <c r="Q1110" s="9">
        <f t="shared" si="449"/>
        <v>0</v>
      </c>
      <c r="R1110" s="4">
        <f t="shared" si="456"/>
        <v>0</v>
      </c>
      <c r="S1110" s="59">
        <f t="shared" si="457"/>
        <v>0</v>
      </c>
      <c r="T1110" s="8">
        <f t="shared" si="466"/>
        <v>6.8500000000000005E-2</v>
      </c>
      <c r="U1110" s="9">
        <f t="shared" si="467"/>
        <v>4</v>
      </c>
      <c r="V1110" s="9">
        <v>252</v>
      </c>
      <c r="W1110" s="10">
        <f t="shared" si="458"/>
        <v>1.0010522319999999</v>
      </c>
      <c r="X1110" s="2">
        <f t="shared" si="459"/>
        <v>286.27415489999998</v>
      </c>
      <c r="Y1110" s="2">
        <v>0</v>
      </c>
      <c r="Z1110" s="3">
        <f t="shared" si="445"/>
        <v>0</v>
      </c>
      <c r="AA1110" s="1" t="str">
        <f t="shared" si="446"/>
        <v>A+J=</v>
      </c>
      <c r="AB1110" s="7">
        <f t="shared" si="468"/>
        <v>41565</v>
      </c>
      <c r="AC1110" s="5"/>
      <c r="AD1110" s="1"/>
      <c r="AE1110" s="7"/>
      <c r="AF1110" s="1"/>
      <c r="AG1110" s="1"/>
      <c r="AH1110" s="1"/>
      <c r="AI1110" s="1"/>
      <c r="AJ1110" s="4"/>
      <c r="AK1110" s="1"/>
      <c r="AL1110" s="1"/>
      <c r="AM1110" s="1"/>
      <c r="AN1110" s="1"/>
      <c r="AO1110" s="1"/>
    </row>
    <row r="1111" spans="1:41" x14ac:dyDescent="0.2">
      <c r="A1111" s="118">
        <f t="shared" si="460"/>
        <v>41207</v>
      </c>
      <c r="B1111" s="2">
        <f t="shared" si="450"/>
        <v>272494.46804623003</v>
      </c>
      <c r="C1111" s="2">
        <f t="shared" si="461"/>
        <v>229743.45688752001</v>
      </c>
      <c r="D1111" s="50">
        <f t="shared" si="462"/>
        <v>3532.06</v>
      </c>
      <c r="E1111" s="3">
        <f>IF(K1111=1,VLOOKUP(A1110,[1]Plan1!$AQ$43:$AS$500,3),E1110)</f>
        <v>3552.9</v>
      </c>
      <c r="F1111" s="7">
        <f t="shared" si="463"/>
        <v>41201</v>
      </c>
      <c r="G1111" s="8">
        <f t="shared" si="451"/>
        <v>5.9002395202800706E-3</v>
      </c>
      <c r="H1111" s="7">
        <f t="shared" si="464"/>
        <v>41234</v>
      </c>
      <c r="I1111" s="7">
        <f t="shared" si="452"/>
        <v>41234</v>
      </c>
      <c r="J1111" s="1">
        <f t="shared" si="465"/>
        <v>22</v>
      </c>
      <c r="K1111" s="1">
        <f t="shared" si="453"/>
        <v>5</v>
      </c>
      <c r="L1111" s="2">
        <f t="shared" si="454"/>
        <v>1.0013379099999999</v>
      </c>
      <c r="M1111" s="10">
        <f t="shared" si="448"/>
        <v>1.0057003900000001</v>
      </c>
      <c r="N1111" s="10">
        <f t="shared" si="444"/>
        <v>1.1829406562748741</v>
      </c>
      <c r="O1111" s="2">
        <f t="shared" si="447"/>
        <v>1.18452332</v>
      </c>
      <c r="P1111" s="2">
        <f t="shared" si="455"/>
        <v>272136.48230068001</v>
      </c>
      <c r="Q1111" s="9">
        <f t="shared" si="449"/>
        <v>0</v>
      </c>
      <c r="R1111" s="4">
        <f t="shared" si="456"/>
        <v>0</v>
      </c>
      <c r="S1111" s="59">
        <f t="shared" si="457"/>
        <v>0</v>
      </c>
      <c r="T1111" s="8">
        <f t="shared" si="466"/>
        <v>6.8500000000000005E-2</v>
      </c>
      <c r="U1111" s="9">
        <f t="shared" si="467"/>
        <v>5</v>
      </c>
      <c r="V1111" s="9">
        <v>252</v>
      </c>
      <c r="W1111" s="10">
        <f t="shared" si="458"/>
        <v>1.0013154639999999</v>
      </c>
      <c r="X1111" s="2">
        <f t="shared" si="459"/>
        <v>357.98574554999999</v>
      </c>
      <c r="Y1111" s="2">
        <v>0</v>
      </c>
      <c r="Z1111" s="3">
        <f t="shared" si="445"/>
        <v>0</v>
      </c>
      <c r="AA1111" s="1" t="str">
        <f t="shared" si="446"/>
        <v>A+J=</v>
      </c>
      <c r="AB1111" s="7">
        <f t="shared" si="468"/>
        <v>41565</v>
      </c>
      <c r="AC1111" s="5"/>
      <c r="AD1111" s="1"/>
      <c r="AE1111" s="7"/>
      <c r="AF1111" s="1"/>
      <c r="AG1111" s="1"/>
      <c r="AH1111" s="1"/>
      <c r="AI1111" s="1"/>
      <c r="AJ1111" s="4"/>
      <c r="AK1111" s="1"/>
      <c r="AL1111" s="1"/>
      <c r="AM1111" s="1"/>
      <c r="AN1111" s="1"/>
      <c r="AO1111" s="1"/>
    </row>
    <row r="1112" spans="1:41" x14ac:dyDescent="0.2">
      <c r="A1112" s="118">
        <f t="shared" si="460"/>
        <v>41208</v>
      </c>
      <c r="B1112" s="2">
        <f t="shared" si="450"/>
        <v>272639.01691483997</v>
      </c>
      <c r="C1112" s="2">
        <f t="shared" si="461"/>
        <v>229743.45688752001</v>
      </c>
      <c r="D1112" s="50">
        <f t="shared" si="462"/>
        <v>3532.06</v>
      </c>
      <c r="E1112" s="3">
        <f>IF(K1112=1,VLOOKUP(A1111,[1]Plan1!$AQ$43:$AS$500,3),E1111)</f>
        <v>3552.9</v>
      </c>
      <c r="F1112" s="7">
        <f t="shared" si="463"/>
        <v>41201</v>
      </c>
      <c r="G1112" s="8">
        <f t="shared" si="451"/>
        <v>5.9002395202800706E-3</v>
      </c>
      <c r="H1112" s="7">
        <f t="shared" si="464"/>
        <v>41234</v>
      </c>
      <c r="I1112" s="7">
        <f t="shared" si="452"/>
        <v>41234</v>
      </c>
      <c r="J1112" s="1">
        <f t="shared" si="465"/>
        <v>22</v>
      </c>
      <c r="K1112" s="1">
        <f t="shared" si="453"/>
        <v>6</v>
      </c>
      <c r="L1112" s="2">
        <f t="shared" si="454"/>
        <v>1.00160571</v>
      </c>
      <c r="M1112" s="10">
        <f t="shared" si="448"/>
        <v>1.0057003900000001</v>
      </c>
      <c r="N1112" s="10">
        <f t="shared" si="444"/>
        <v>1.1829406562748741</v>
      </c>
      <c r="O1112" s="2">
        <f t="shared" si="447"/>
        <v>1.1848401099999999</v>
      </c>
      <c r="P1112" s="2">
        <f t="shared" si="455"/>
        <v>272209.26273038</v>
      </c>
      <c r="Q1112" s="9">
        <f t="shared" si="449"/>
        <v>0</v>
      </c>
      <c r="R1112" s="4">
        <f t="shared" si="456"/>
        <v>0</v>
      </c>
      <c r="S1112" s="59">
        <f t="shared" si="457"/>
        <v>0</v>
      </c>
      <c r="T1112" s="8">
        <f t="shared" si="466"/>
        <v>6.8500000000000005E-2</v>
      </c>
      <c r="U1112" s="9">
        <f t="shared" si="467"/>
        <v>6</v>
      </c>
      <c r="V1112" s="9">
        <v>252</v>
      </c>
      <c r="W1112" s="10">
        <f t="shared" si="458"/>
        <v>1.001578764</v>
      </c>
      <c r="X1112" s="2">
        <f t="shared" si="459"/>
        <v>429.75418445999998</v>
      </c>
      <c r="Y1112" s="2">
        <v>0</v>
      </c>
      <c r="Z1112" s="3">
        <f t="shared" si="445"/>
        <v>0</v>
      </c>
      <c r="AA1112" s="1" t="str">
        <f t="shared" si="446"/>
        <v>A+J=</v>
      </c>
      <c r="AB1112" s="7">
        <f t="shared" si="468"/>
        <v>41565</v>
      </c>
      <c r="AC1112" s="5"/>
      <c r="AD1112" s="1"/>
      <c r="AE1112" s="7"/>
      <c r="AF1112" s="1"/>
      <c r="AG1112" s="1"/>
      <c r="AH1112" s="1"/>
      <c r="AI1112" s="1"/>
      <c r="AJ1112" s="4"/>
      <c r="AK1112" s="1"/>
      <c r="AL1112" s="1"/>
      <c r="AM1112" s="1"/>
      <c r="AN1112" s="1"/>
      <c r="AO1112" s="1"/>
    </row>
    <row r="1113" spans="1:41" x14ac:dyDescent="0.2">
      <c r="A1113" s="118">
        <f t="shared" si="460"/>
        <v>41209</v>
      </c>
      <c r="B1113" s="2">
        <f t="shared" si="450"/>
        <v>272783.64361209999</v>
      </c>
      <c r="C1113" s="2">
        <f t="shared" si="461"/>
        <v>229743.45688752001</v>
      </c>
      <c r="D1113" s="50">
        <f t="shared" si="462"/>
        <v>3532.06</v>
      </c>
      <c r="E1113" s="3">
        <f>IF(K1113=1,VLOOKUP(A1112,[1]Plan1!$AQ$43:$AS$500,3),E1112)</f>
        <v>3552.9</v>
      </c>
      <c r="F1113" s="7">
        <f t="shared" si="463"/>
        <v>41201</v>
      </c>
      <c r="G1113" s="8">
        <f t="shared" si="451"/>
        <v>5.9002395202800706E-3</v>
      </c>
      <c r="H1113" s="7">
        <f t="shared" si="464"/>
        <v>41234</v>
      </c>
      <c r="I1113" s="7">
        <f t="shared" si="452"/>
        <v>41234</v>
      </c>
      <c r="J1113" s="1">
        <f t="shared" si="465"/>
        <v>22</v>
      </c>
      <c r="K1113" s="1">
        <f t="shared" si="453"/>
        <v>7</v>
      </c>
      <c r="L1113" s="2">
        <f t="shared" si="454"/>
        <v>1.00187358</v>
      </c>
      <c r="M1113" s="10">
        <f t="shared" si="448"/>
        <v>1.0057003900000001</v>
      </c>
      <c r="N1113" s="10">
        <f t="shared" si="444"/>
        <v>1.1829406562748741</v>
      </c>
      <c r="O1113" s="2">
        <f t="shared" si="447"/>
        <v>1.1851569900000001</v>
      </c>
      <c r="P1113" s="2">
        <f t="shared" si="455"/>
        <v>272282.06383699999</v>
      </c>
      <c r="Q1113" s="9">
        <f t="shared" si="449"/>
        <v>0</v>
      </c>
      <c r="R1113" s="4">
        <f t="shared" si="456"/>
        <v>0</v>
      </c>
      <c r="S1113" s="59">
        <f t="shared" si="457"/>
        <v>0</v>
      </c>
      <c r="T1113" s="8">
        <f t="shared" si="466"/>
        <v>6.8500000000000005E-2</v>
      </c>
      <c r="U1113" s="9">
        <f t="shared" si="467"/>
        <v>7</v>
      </c>
      <c r="V1113" s="9">
        <v>252</v>
      </c>
      <c r="W1113" s="10">
        <f t="shared" si="458"/>
        <v>1.001842133</v>
      </c>
      <c r="X1113" s="2">
        <f t="shared" si="459"/>
        <v>501.57977510000001</v>
      </c>
      <c r="Y1113" s="2">
        <v>0</v>
      </c>
      <c r="Z1113" s="3">
        <f t="shared" si="445"/>
        <v>0</v>
      </c>
      <c r="AA1113" s="1" t="str">
        <f t="shared" si="446"/>
        <v>A+J=</v>
      </c>
      <c r="AB1113" s="7">
        <f t="shared" si="468"/>
        <v>41565</v>
      </c>
      <c r="AC1113" s="5"/>
      <c r="AD1113" s="1"/>
      <c r="AE1113" s="7"/>
      <c r="AF1113" s="1"/>
      <c r="AG1113" s="1"/>
      <c r="AH1113" s="1"/>
      <c r="AI1113" s="1"/>
      <c r="AJ1113" s="4"/>
      <c r="AK1113" s="1"/>
      <c r="AL1113" s="1"/>
      <c r="AM1113" s="1"/>
      <c r="AN1113" s="1"/>
      <c r="AO1113" s="1"/>
    </row>
    <row r="1114" spans="1:41" x14ac:dyDescent="0.2">
      <c r="A1114" s="118">
        <f t="shared" si="460"/>
        <v>41210</v>
      </c>
      <c r="B1114" s="2">
        <f t="shared" si="450"/>
        <v>272783.64361209999</v>
      </c>
      <c r="C1114" s="2">
        <f t="shared" si="461"/>
        <v>229743.45688752001</v>
      </c>
      <c r="D1114" s="50">
        <f t="shared" si="462"/>
        <v>3532.06</v>
      </c>
      <c r="E1114" s="3">
        <f>IF(K1114=1,VLOOKUP(A1113,[1]Plan1!$AQ$43:$AS$500,3),E1113)</f>
        <v>3552.9</v>
      </c>
      <c r="F1114" s="7">
        <f t="shared" si="463"/>
        <v>41201</v>
      </c>
      <c r="G1114" s="8">
        <f t="shared" si="451"/>
        <v>5.9002395202800706E-3</v>
      </c>
      <c r="H1114" s="7">
        <f t="shared" si="464"/>
        <v>41234</v>
      </c>
      <c r="I1114" s="7">
        <f t="shared" si="452"/>
        <v>41234</v>
      </c>
      <c r="J1114" s="1">
        <f t="shared" si="465"/>
        <v>22</v>
      </c>
      <c r="K1114" s="1">
        <f t="shared" si="453"/>
        <v>7</v>
      </c>
      <c r="L1114" s="2">
        <f t="shared" si="454"/>
        <v>1.00187358</v>
      </c>
      <c r="M1114" s="10">
        <f t="shared" si="448"/>
        <v>1.0057003900000001</v>
      </c>
      <c r="N1114" s="10">
        <f t="shared" si="444"/>
        <v>1.1829406562748741</v>
      </c>
      <c r="O1114" s="2">
        <f t="shared" si="447"/>
        <v>1.1851569900000001</v>
      </c>
      <c r="P1114" s="2">
        <f t="shared" si="455"/>
        <v>272282.06383699999</v>
      </c>
      <c r="Q1114" s="9">
        <f t="shared" si="449"/>
        <v>0</v>
      </c>
      <c r="R1114" s="4">
        <f t="shared" si="456"/>
        <v>0</v>
      </c>
      <c r="S1114" s="59">
        <f t="shared" si="457"/>
        <v>0</v>
      </c>
      <c r="T1114" s="8">
        <f t="shared" si="466"/>
        <v>6.8500000000000005E-2</v>
      </c>
      <c r="U1114" s="9">
        <f t="shared" si="467"/>
        <v>7</v>
      </c>
      <c r="V1114" s="9">
        <v>252</v>
      </c>
      <c r="W1114" s="10">
        <f t="shared" si="458"/>
        <v>1.001842133</v>
      </c>
      <c r="X1114" s="2">
        <f t="shared" si="459"/>
        <v>501.57977510000001</v>
      </c>
      <c r="Y1114" s="2">
        <v>0</v>
      </c>
      <c r="Z1114" s="3">
        <f t="shared" si="445"/>
        <v>0</v>
      </c>
      <c r="AA1114" s="1" t="str">
        <f t="shared" si="446"/>
        <v>A+J=</v>
      </c>
      <c r="AB1114" s="7">
        <f t="shared" si="468"/>
        <v>41565</v>
      </c>
      <c r="AC1114" s="5"/>
      <c r="AD1114" s="1"/>
      <c r="AE1114" s="7"/>
      <c r="AF1114" s="1"/>
      <c r="AG1114" s="1"/>
      <c r="AH1114" s="1"/>
      <c r="AI1114" s="1"/>
      <c r="AJ1114" s="4"/>
      <c r="AK1114" s="1"/>
      <c r="AL1114" s="1"/>
      <c r="AM1114" s="1"/>
      <c r="AN1114" s="1"/>
      <c r="AO1114" s="1"/>
    </row>
    <row r="1115" spans="1:41" x14ac:dyDescent="0.2">
      <c r="A1115" s="118">
        <f t="shared" si="460"/>
        <v>41211</v>
      </c>
      <c r="B1115" s="2">
        <f t="shared" si="450"/>
        <v>272783.64361209999</v>
      </c>
      <c r="C1115" s="2">
        <f t="shared" si="461"/>
        <v>229743.45688752001</v>
      </c>
      <c r="D1115" s="50">
        <f t="shared" si="462"/>
        <v>3532.06</v>
      </c>
      <c r="E1115" s="3">
        <f>IF(K1115=1,VLOOKUP(A1114,[1]Plan1!$AQ$43:$AS$500,3),E1114)</f>
        <v>3552.9</v>
      </c>
      <c r="F1115" s="7">
        <f t="shared" si="463"/>
        <v>41201</v>
      </c>
      <c r="G1115" s="8">
        <f t="shared" si="451"/>
        <v>5.9002395202800706E-3</v>
      </c>
      <c r="H1115" s="7">
        <f t="shared" si="464"/>
        <v>41234</v>
      </c>
      <c r="I1115" s="7">
        <f t="shared" si="452"/>
        <v>41234</v>
      </c>
      <c r="J1115" s="1">
        <f t="shared" si="465"/>
        <v>22</v>
      </c>
      <c r="K1115" s="1">
        <f t="shared" si="453"/>
        <v>7</v>
      </c>
      <c r="L1115" s="2">
        <f t="shared" si="454"/>
        <v>1.00187358</v>
      </c>
      <c r="M1115" s="10">
        <f t="shared" si="448"/>
        <v>1.0057003900000001</v>
      </c>
      <c r="N1115" s="10">
        <f t="shared" si="444"/>
        <v>1.1829406562748741</v>
      </c>
      <c r="O1115" s="2">
        <f t="shared" si="447"/>
        <v>1.1851569900000001</v>
      </c>
      <c r="P1115" s="2">
        <f t="shared" si="455"/>
        <v>272282.06383699999</v>
      </c>
      <c r="Q1115" s="9">
        <f t="shared" si="449"/>
        <v>0</v>
      </c>
      <c r="R1115" s="4">
        <f t="shared" si="456"/>
        <v>0</v>
      </c>
      <c r="S1115" s="59">
        <f t="shared" si="457"/>
        <v>0</v>
      </c>
      <c r="T1115" s="8">
        <f t="shared" si="466"/>
        <v>6.8500000000000005E-2</v>
      </c>
      <c r="U1115" s="9">
        <f t="shared" si="467"/>
        <v>7</v>
      </c>
      <c r="V1115" s="9">
        <v>252</v>
      </c>
      <c r="W1115" s="10">
        <f t="shared" si="458"/>
        <v>1.001842133</v>
      </c>
      <c r="X1115" s="2">
        <f t="shared" si="459"/>
        <v>501.57977510000001</v>
      </c>
      <c r="Y1115" s="2">
        <v>0</v>
      </c>
      <c r="Z1115" s="3">
        <f t="shared" si="445"/>
        <v>0</v>
      </c>
      <c r="AA1115" s="1" t="str">
        <f t="shared" si="446"/>
        <v>A+J=</v>
      </c>
      <c r="AB1115" s="7">
        <f t="shared" si="468"/>
        <v>41565</v>
      </c>
      <c r="AC1115" s="5"/>
      <c r="AD1115" s="1"/>
      <c r="AE1115" s="7"/>
      <c r="AF1115" s="1"/>
      <c r="AG1115" s="1"/>
      <c r="AH1115" s="1"/>
      <c r="AI1115" s="1"/>
      <c r="AJ1115" s="4"/>
      <c r="AK1115" s="1"/>
      <c r="AL1115" s="1"/>
      <c r="AM1115" s="1"/>
      <c r="AN1115" s="1"/>
      <c r="AO1115" s="1"/>
    </row>
    <row r="1116" spans="1:41" x14ac:dyDescent="0.2">
      <c r="A1116" s="118">
        <f t="shared" si="460"/>
        <v>41212</v>
      </c>
      <c r="B1116" s="2">
        <f t="shared" si="450"/>
        <v>272928.34383721004</v>
      </c>
      <c r="C1116" s="2">
        <f t="shared" si="461"/>
        <v>229743.45688752001</v>
      </c>
      <c r="D1116" s="50">
        <f t="shared" si="462"/>
        <v>3532.06</v>
      </c>
      <c r="E1116" s="3">
        <f>IF(K1116=1,VLOOKUP(A1115,[1]Plan1!$AQ$43:$AS$500,3),E1115)</f>
        <v>3552.9</v>
      </c>
      <c r="F1116" s="7">
        <f t="shared" si="463"/>
        <v>41201</v>
      </c>
      <c r="G1116" s="8">
        <f t="shared" si="451"/>
        <v>5.9002395202800706E-3</v>
      </c>
      <c r="H1116" s="7">
        <f t="shared" si="464"/>
        <v>41234</v>
      </c>
      <c r="I1116" s="7">
        <f t="shared" si="452"/>
        <v>41234</v>
      </c>
      <c r="J1116" s="1">
        <f t="shared" si="465"/>
        <v>22</v>
      </c>
      <c r="K1116" s="1">
        <f t="shared" si="453"/>
        <v>8</v>
      </c>
      <c r="L1116" s="2">
        <f t="shared" si="454"/>
        <v>1.0021415199999999</v>
      </c>
      <c r="M1116" s="10">
        <f t="shared" si="448"/>
        <v>1.0057003900000001</v>
      </c>
      <c r="N1116" s="10">
        <f t="shared" si="444"/>
        <v>1.1829406562748741</v>
      </c>
      <c r="O1116" s="2">
        <f t="shared" si="447"/>
        <v>1.1854739400000001</v>
      </c>
      <c r="P1116" s="2">
        <f t="shared" si="455"/>
        <v>272354.88102566003</v>
      </c>
      <c r="Q1116" s="9">
        <f t="shared" si="449"/>
        <v>0</v>
      </c>
      <c r="R1116" s="4">
        <f t="shared" si="456"/>
        <v>0</v>
      </c>
      <c r="S1116" s="59">
        <f t="shared" si="457"/>
        <v>0</v>
      </c>
      <c r="T1116" s="8">
        <f t="shared" si="466"/>
        <v>6.8500000000000005E-2</v>
      </c>
      <c r="U1116" s="9">
        <f t="shared" si="467"/>
        <v>8</v>
      </c>
      <c r="V1116" s="9">
        <v>252</v>
      </c>
      <c r="W1116" s="10">
        <f t="shared" si="458"/>
        <v>1.0021055720000001</v>
      </c>
      <c r="X1116" s="2">
        <f t="shared" si="459"/>
        <v>573.46281154999997</v>
      </c>
      <c r="Y1116" s="2">
        <v>0</v>
      </c>
      <c r="Z1116" s="3">
        <f t="shared" si="445"/>
        <v>0</v>
      </c>
      <c r="AA1116" s="1" t="str">
        <f t="shared" si="446"/>
        <v>A+J=</v>
      </c>
      <c r="AB1116" s="7">
        <f t="shared" si="468"/>
        <v>41565</v>
      </c>
      <c r="AC1116" s="5"/>
      <c r="AD1116" s="1"/>
      <c r="AE1116" s="7"/>
      <c r="AF1116" s="1"/>
      <c r="AG1116" s="1"/>
      <c r="AH1116" s="1"/>
      <c r="AI1116" s="1"/>
      <c r="AJ1116" s="4"/>
      <c r="AK1116" s="1"/>
      <c r="AL1116" s="1"/>
      <c r="AM1116" s="1"/>
      <c r="AN1116" s="1"/>
      <c r="AO1116" s="1"/>
    </row>
    <row r="1117" spans="1:41" x14ac:dyDescent="0.2">
      <c r="A1117" s="118">
        <f t="shared" si="460"/>
        <v>41213</v>
      </c>
      <c r="B1117" s="2">
        <f t="shared" si="450"/>
        <v>273073.12195151002</v>
      </c>
      <c r="C1117" s="2">
        <f t="shared" si="461"/>
        <v>229743.45688752001</v>
      </c>
      <c r="D1117" s="50">
        <f t="shared" si="462"/>
        <v>3532.06</v>
      </c>
      <c r="E1117" s="3">
        <f>IF(K1117=1,VLOOKUP(A1116,[1]Plan1!$AQ$43:$AS$500,3),E1116)</f>
        <v>3552.9</v>
      </c>
      <c r="F1117" s="7">
        <f t="shared" si="463"/>
        <v>41201</v>
      </c>
      <c r="G1117" s="8">
        <f t="shared" si="451"/>
        <v>5.9002395202800706E-3</v>
      </c>
      <c r="H1117" s="7">
        <f t="shared" si="464"/>
        <v>41234</v>
      </c>
      <c r="I1117" s="7">
        <f t="shared" si="452"/>
        <v>41234</v>
      </c>
      <c r="J1117" s="1">
        <f t="shared" si="465"/>
        <v>22</v>
      </c>
      <c r="K1117" s="1">
        <f t="shared" si="453"/>
        <v>9</v>
      </c>
      <c r="L1117" s="2">
        <f t="shared" si="454"/>
        <v>1.00240953</v>
      </c>
      <c r="M1117" s="10">
        <f t="shared" si="448"/>
        <v>1.0057003900000001</v>
      </c>
      <c r="N1117" s="10">
        <f t="shared" si="444"/>
        <v>1.1829406562748741</v>
      </c>
      <c r="O1117" s="2">
        <f t="shared" si="447"/>
        <v>1.1857909799999999</v>
      </c>
      <c r="P1117" s="2">
        <f t="shared" si="455"/>
        <v>272427.71889124002</v>
      </c>
      <c r="Q1117" s="9">
        <f t="shared" si="449"/>
        <v>0</v>
      </c>
      <c r="R1117" s="4">
        <f t="shared" si="456"/>
        <v>0</v>
      </c>
      <c r="S1117" s="59">
        <f t="shared" si="457"/>
        <v>0</v>
      </c>
      <c r="T1117" s="8">
        <f t="shared" si="466"/>
        <v>6.8500000000000005E-2</v>
      </c>
      <c r="U1117" s="9">
        <f t="shared" si="467"/>
        <v>9</v>
      </c>
      <c r="V1117" s="9">
        <v>252</v>
      </c>
      <c r="W1117" s="10">
        <f t="shared" si="458"/>
        <v>1.00236908</v>
      </c>
      <c r="X1117" s="2">
        <f t="shared" si="459"/>
        <v>645.40306026999997</v>
      </c>
      <c r="Y1117" s="2">
        <v>0</v>
      </c>
      <c r="Z1117" s="3">
        <f t="shared" si="445"/>
        <v>0</v>
      </c>
      <c r="AA1117" s="1" t="str">
        <f t="shared" si="446"/>
        <v>A+J=</v>
      </c>
      <c r="AB1117" s="7">
        <f t="shared" si="468"/>
        <v>41565</v>
      </c>
      <c r="AC1117" s="5"/>
      <c r="AD1117" s="1"/>
      <c r="AE1117" s="7"/>
      <c r="AF1117" s="1"/>
      <c r="AG1117" s="1"/>
      <c r="AH1117" s="1"/>
      <c r="AI1117" s="1"/>
      <c r="AJ1117" s="4"/>
      <c r="AK1117" s="1"/>
      <c r="AL1117" s="1"/>
      <c r="AM1117" s="1"/>
      <c r="AN1117" s="1"/>
      <c r="AO1117" s="1"/>
    </row>
    <row r="1118" spans="1:41" x14ac:dyDescent="0.2">
      <c r="A1118" s="118">
        <f t="shared" si="460"/>
        <v>41214</v>
      </c>
      <c r="B1118" s="2">
        <f t="shared" si="450"/>
        <v>273217.98056237999</v>
      </c>
      <c r="C1118" s="2">
        <f t="shared" si="461"/>
        <v>229743.45688752001</v>
      </c>
      <c r="D1118" s="50">
        <f t="shared" si="462"/>
        <v>3532.06</v>
      </c>
      <c r="E1118" s="3">
        <f>IF(K1118=1,VLOOKUP(A1117,[1]Plan1!$AQ$43:$AS$500,3),E1117)</f>
        <v>3552.9</v>
      </c>
      <c r="F1118" s="7">
        <f t="shared" si="463"/>
        <v>41201</v>
      </c>
      <c r="G1118" s="8">
        <f t="shared" si="451"/>
        <v>5.9002395202800706E-3</v>
      </c>
      <c r="H1118" s="7">
        <f t="shared" si="464"/>
        <v>41234</v>
      </c>
      <c r="I1118" s="7">
        <f t="shared" si="452"/>
        <v>41234</v>
      </c>
      <c r="J1118" s="1">
        <f t="shared" si="465"/>
        <v>22</v>
      </c>
      <c r="K1118" s="1">
        <f t="shared" si="453"/>
        <v>10</v>
      </c>
      <c r="L1118" s="2">
        <f t="shared" si="454"/>
        <v>1.00267762</v>
      </c>
      <c r="M1118" s="10">
        <f t="shared" si="448"/>
        <v>1.0057003900000001</v>
      </c>
      <c r="N1118" s="10">
        <f t="shared" si="444"/>
        <v>1.1829406562748741</v>
      </c>
      <c r="O1118" s="2">
        <f t="shared" si="447"/>
        <v>1.1861081200000001</v>
      </c>
      <c r="P1118" s="2">
        <f t="shared" si="455"/>
        <v>272500.57973115001</v>
      </c>
      <c r="Q1118" s="9">
        <f t="shared" si="449"/>
        <v>0</v>
      </c>
      <c r="R1118" s="4">
        <f t="shared" si="456"/>
        <v>0</v>
      </c>
      <c r="S1118" s="59">
        <f t="shared" si="457"/>
        <v>0</v>
      </c>
      <c r="T1118" s="8">
        <f t="shared" si="466"/>
        <v>6.8500000000000005E-2</v>
      </c>
      <c r="U1118" s="9">
        <f t="shared" si="467"/>
        <v>10</v>
      </c>
      <c r="V1118" s="9">
        <v>252</v>
      </c>
      <c r="W1118" s="10">
        <f t="shared" si="458"/>
        <v>1.002632658</v>
      </c>
      <c r="X1118" s="2">
        <f t="shared" si="459"/>
        <v>717.40083122999999</v>
      </c>
      <c r="Y1118" s="2">
        <v>0</v>
      </c>
      <c r="Z1118" s="3">
        <f t="shared" si="445"/>
        <v>0</v>
      </c>
      <c r="AA1118" s="1" t="str">
        <f t="shared" si="446"/>
        <v>A+J=</v>
      </c>
      <c r="AB1118" s="7">
        <f t="shared" si="468"/>
        <v>41565</v>
      </c>
      <c r="AC1118" s="5"/>
      <c r="AD1118" s="1"/>
      <c r="AE1118" s="7"/>
      <c r="AF1118" s="1"/>
      <c r="AG1118" s="1"/>
      <c r="AH1118" s="1"/>
      <c r="AI1118" s="1"/>
      <c r="AJ1118" s="4"/>
      <c r="AK1118" s="1"/>
      <c r="AL1118" s="1"/>
      <c r="AM1118" s="1"/>
      <c r="AN1118" s="1"/>
      <c r="AO1118" s="1"/>
    </row>
    <row r="1119" spans="1:41" x14ac:dyDescent="0.2">
      <c r="A1119" s="118">
        <f t="shared" si="460"/>
        <v>41215</v>
      </c>
      <c r="B1119" s="2">
        <f t="shared" si="450"/>
        <v>273362.91224589996</v>
      </c>
      <c r="C1119" s="2">
        <f t="shared" si="461"/>
        <v>229743.45688752001</v>
      </c>
      <c r="D1119" s="50">
        <f t="shared" si="462"/>
        <v>3532.06</v>
      </c>
      <c r="E1119" s="3">
        <f>IF(K1119=1,VLOOKUP(A1118,[1]Plan1!$AQ$43:$AS$500,3),E1118)</f>
        <v>3552.9</v>
      </c>
      <c r="F1119" s="7">
        <f t="shared" si="463"/>
        <v>41201</v>
      </c>
      <c r="G1119" s="8">
        <f t="shared" si="451"/>
        <v>5.9002395202800706E-3</v>
      </c>
      <c r="H1119" s="7">
        <f t="shared" si="464"/>
        <v>41234</v>
      </c>
      <c r="I1119" s="7">
        <f t="shared" si="452"/>
        <v>41234</v>
      </c>
      <c r="J1119" s="1">
        <f t="shared" si="465"/>
        <v>22</v>
      </c>
      <c r="K1119" s="1">
        <f t="shared" si="453"/>
        <v>11</v>
      </c>
      <c r="L1119" s="2">
        <f t="shared" si="454"/>
        <v>1.0029457799999999</v>
      </c>
      <c r="M1119" s="10">
        <f t="shared" si="448"/>
        <v>1.0057003900000001</v>
      </c>
      <c r="N1119" s="10">
        <f t="shared" ref="N1119:N1182" si="469">IF(I1119&gt;I1118,N1118*M1119,N1118)</f>
        <v>1.1829406562748741</v>
      </c>
      <c r="O1119" s="2">
        <f t="shared" si="447"/>
        <v>1.1864253300000001</v>
      </c>
      <c r="P1119" s="2">
        <f t="shared" si="455"/>
        <v>272573.45665310998</v>
      </c>
      <c r="Q1119" s="9">
        <f t="shared" si="449"/>
        <v>0</v>
      </c>
      <c r="R1119" s="4">
        <f t="shared" si="456"/>
        <v>0</v>
      </c>
      <c r="S1119" s="59">
        <f t="shared" si="457"/>
        <v>0</v>
      </c>
      <c r="T1119" s="8">
        <f t="shared" si="466"/>
        <v>6.8500000000000005E-2</v>
      </c>
      <c r="U1119" s="9">
        <f t="shared" si="467"/>
        <v>11</v>
      </c>
      <c r="V1119" s="9">
        <v>252</v>
      </c>
      <c r="W1119" s="10">
        <f t="shared" si="458"/>
        <v>1.0028963040000001</v>
      </c>
      <c r="X1119" s="2">
        <f t="shared" si="459"/>
        <v>789.45559278999997</v>
      </c>
      <c r="Y1119" s="2">
        <v>0</v>
      </c>
      <c r="Z1119" s="3">
        <f t="shared" si="445"/>
        <v>0</v>
      </c>
      <c r="AA1119" s="1" t="str">
        <f t="shared" si="446"/>
        <v>A+J=</v>
      </c>
      <c r="AB1119" s="7">
        <f t="shared" si="468"/>
        <v>41565</v>
      </c>
      <c r="AC1119" s="5"/>
      <c r="AD1119" s="1"/>
      <c r="AE1119" s="7"/>
      <c r="AF1119" s="1"/>
      <c r="AG1119" s="1"/>
      <c r="AH1119" s="1"/>
      <c r="AI1119" s="1"/>
      <c r="AJ1119" s="4"/>
      <c r="AK1119" s="1"/>
      <c r="AL1119" s="1"/>
      <c r="AM1119" s="1"/>
      <c r="AN1119" s="1"/>
      <c r="AO1119" s="1"/>
    </row>
    <row r="1120" spans="1:41" x14ac:dyDescent="0.2">
      <c r="A1120" s="118">
        <f t="shared" si="460"/>
        <v>41216</v>
      </c>
      <c r="B1120" s="2">
        <f t="shared" si="450"/>
        <v>273362.91224589996</v>
      </c>
      <c r="C1120" s="2">
        <f t="shared" si="461"/>
        <v>229743.45688752001</v>
      </c>
      <c r="D1120" s="50">
        <f t="shared" si="462"/>
        <v>3532.06</v>
      </c>
      <c r="E1120" s="3">
        <f>IF(K1120=1,VLOOKUP(A1119,[1]Plan1!$AQ$43:$AS$500,3),E1119)</f>
        <v>3552.9</v>
      </c>
      <c r="F1120" s="7">
        <f t="shared" si="463"/>
        <v>41201</v>
      </c>
      <c r="G1120" s="8">
        <f t="shared" si="451"/>
        <v>5.9002395202800706E-3</v>
      </c>
      <c r="H1120" s="7">
        <f t="shared" si="464"/>
        <v>41234</v>
      </c>
      <c r="I1120" s="7">
        <f t="shared" si="452"/>
        <v>41234</v>
      </c>
      <c r="J1120" s="1">
        <f t="shared" si="465"/>
        <v>22</v>
      </c>
      <c r="K1120" s="1">
        <f t="shared" si="453"/>
        <v>11</v>
      </c>
      <c r="L1120" s="2">
        <f t="shared" si="454"/>
        <v>1.0029457799999999</v>
      </c>
      <c r="M1120" s="10">
        <f t="shared" si="448"/>
        <v>1.0057003900000001</v>
      </c>
      <c r="N1120" s="10">
        <f t="shared" si="469"/>
        <v>1.1829406562748741</v>
      </c>
      <c r="O1120" s="2">
        <f t="shared" si="447"/>
        <v>1.1864253300000001</v>
      </c>
      <c r="P1120" s="2">
        <f t="shared" si="455"/>
        <v>272573.45665310998</v>
      </c>
      <c r="Q1120" s="9">
        <f t="shared" si="449"/>
        <v>0</v>
      </c>
      <c r="R1120" s="4">
        <f t="shared" si="456"/>
        <v>0</v>
      </c>
      <c r="S1120" s="59">
        <f t="shared" si="457"/>
        <v>0</v>
      </c>
      <c r="T1120" s="8">
        <f t="shared" si="466"/>
        <v>6.8500000000000005E-2</v>
      </c>
      <c r="U1120" s="9">
        <f t="shared" si="467"/>
        <v>11</v>
      </c>
      <c r="V1120" s="9">
        <v>252</v>
      </c>
      <c r="W1120" s="10">
        <f t="shared" si="458"/>
        <v>1.0028963040000001</v>
      </c>
      <c r="X1120" s="2">
        <f t="shared" si="459"/>
        <v>789.45559278999997</v>
      </c>
      <c r="Y1120" s="2">
        <v>0</v>
      </c>
      <c r="Z1120" s="3">
        <f t="shared" si="445"/>
        <v>0</v>
      </c>
      <c r="AA1120" s="1" t="str">
        <f t="shared" si="446"/>
        <v>A+J=</v>
      </c>
      <c r="AB1120" s="7">
        <f t="shared" si="468"/>
        <v>41565</v>
      </c>
      <c r="AC1120" s="5"/>
      <c r="AD1120" s="1"/>
      <c r="AE1120" s="7"/>
      <c r="AF1120" s="1"/>
      <c r="AG1120" s="1"/>
      <c r="AH1120" s="1"/>
      <c r="AI1120" s="1"/>
      <c r="AJ1120" s="4"/>
      <c r="AK1120" s="1"/>
      <c r="AL1120" s="1"/>
      <c r="AM1120" s="1"/>
      <c r="AN1120" s="1"/>
      <c r="AO1120" s="1"/>
    </row>
    <row r="1121" spans="1:41" x14ac:dyDescent="0.2">
      <c r="A1121" s="118">
        <f t="shared" si="460"/>
        <v>41217</v>
      </c>
      <c r="B1121" s="2">
        <f t="shared" si="450"/>
        <v>273362.91224589996</v>
      </c>
      <c r="C1121" s="2">
        <f t="shared" si="461"/>
        <v>229743.45688752001</v>
      </c>
      <c r="D1121" s="50">
        <f t="shared" si="462"/>
        <v>3532.06</v>
      </c>
      <c r="E1121" s="3">
        <f>IF(K1121=1,VLOOKUP(A1120,[1]Plan1!$AQ$43:$AS$500,3),E1120)</f>
        <v>3552.9</v>
      </c>
      <c r="F1121" s="7">
        <f t="shared" si="463"/>
        <v>41201</v>
      </c>
      <c r="G1121" s="8">
        <f t="shared" si="451"/>
        <v>5.9002395202800706E-3</v>
      </c>
      <c r="H1121" s="7">
        <f t="shared" si="464"/>
        <v>41234</v>
      </c>
      <c r="I1121" s="7">
        <f t="shared" si="452"/>
        <v>41234</v>
      </c>
      <c r="J1121" s="1">
        <f t="shared" si="465"/>
        <v>22</v>
      </c>
      <c r="K1121" s="1">
        <f t="shared" si="453"/>
        <v>11</v>
      </c>
      <c r="L1121" s="2">
        <f t="shared" si="454"/>
        <v>1.0029457799999999</v>
      </c>
      <c r="M1121" s="10">
        <f t="shared" si="448"/>
        <v>1.0057003900000001</v>
      </c>
      <c r="N1121" s="10">
        <f t="shared" si="469"/>
        <v>1.1829406562748741</v>
      </c>
      <c r="O1121" s="2">
        <f t="shared" si="447"/>
        <v>1.1864253300000001</v>
      </c>
      <c r="P1121" s="2">
        <f t="shared" si="455"/>
        <v>272573.45665310998</v>
      </c>
      <c r="Q1121" s="9">
        <f t="shared" si="449"/>
        <v>0</v>
      </c>
      <c r="R1121" s="4">
        <f t="shared" si="456"/>
        <v>0</v>
      </c>
      <c r="S1121" s="59">
        <f t="shared" si="457"/>
        <v>0</v>
      </c>
      <c r="T1121" s="8">
        <f t="shared" si="466"/>
        <v>6.8500000000000005E-2</v>
      </c>
      <c r="U1121" s="9">
        <f t="shared" si="467"/>
        <v>11</v>
      </c>
      <c r="V1121" s="9">
        <v>252</v>
      </c>
      <c r="W1121" s="10">
        <f t="shared" si="458"/>
        <v>1.0028963040000001</v>
      </c>
      <c r="X1121" s="2">
        <f t="shared" si="459"/>
        <v>789.45559278999997</v>
      </c>
      <c r="Y1121" s="2">
        <v>0</v>
      </c>
      <c r="Z1121" s="3">
        <f t="shared" si="445"/>
        <v>0</v>
      </c>
      <c r="AA1121" s="1" t="str">
        <f t="shared" si="446"/>
        <v>A+J=</v>
      </c>
      <c r="AB1121" s="7">
        <f t="shared" si="468"/>
        <v>41565</v>
      </c>
      <c r="AC1121" s="5"/>
      <c r="AD1121" s="1"/>
      <c r="AE1121" s="7"/>
      <c r="AF1121" s="1"/>
      <c r="AG1121" s="1"/>
      <c r="AH1121" s="1"/>
      <c r="AI1121" s="1"/>
      <c r="AJ1121" s="4"/>
      <c r="AK1121" s="1"/>
      <c r="AL1121" s="1"/>
      <c r="AM1121" s="1"/>
      <c r="AN1121" s="1"/>
      <c r="AO1121" s="1"/>
    </row>
    <row r="1122" spans="1:41" x14ac:dyDescent="0.2">
      <c r="A1122" s="118">
        <f t="shared" si="460"/>
        <v>41218</v>
      </c>
      <c r="B1122" s="2">
        <f t="shared" si="450"/>
        <v>273362.91224589996</v>
      </c>
      <c r="C1122" s="2">
        <f t="shared" si="461"/>
        <v>229743.45688752001</v>
      </c>
      <c r="D1122" s="50">
        <f t="shared" si="462"/>
        <v>3532.06</v>
      </c>
      <c r="E1122" s="3">
        <f>IF(K1122=1,VLOOKUP(A1121,[1]Plan1!$AQ$43:$AS$500,3),E1121)</f>
        <v>3552.9</v>
      </c>
      <c r="F1122" s="7">
        <f t="shared" si="463"/>
        <v>41201</v>
      </c>
      <c r="G1122" s="8">
        <f t="shared" si="451"/>
        <v>5.9002395202800706E-3</v>
      </c>
      <c r="H1122" s="7">
        <f t="shared" si="464"/>
        <v>41234</v>
      </c>
      <c r="I1122" s="7">
        <f t="shared" si="452"/>
        <v>41234</v>
      </c>
      <c r="J1122" s="1">
        <f t="shared" si="465"/>
        <v>22</v>
      </c>
      <c r="K1122" s="1">
        <f t="shared" si="453"/>
        <v>11</v>
      </c>
      <c r="L1122" s="2">
        <f t="shared" si="454"/>
        <v>1.0029457799999999</v>
      </c>
      <c r="M1122" s="10">
        <f t="shared" si="448"/>
        <v>1.0057003900000001</v>
      </c>
      <c r="N1122" s="10">
        <f t="shared" si="469"/>
        <v>1.1829406562748741</v>
      </c>
      <c r="O1122" s="2">
        <f t="shared" si="447"/>
        <v>1.1864253300000001</v>
      </c>
      <c r="P1122" s="2">
        <f t="shared" si="455"/>
        <v>272573.45665310998</v>
      </c>
      <c r="Q1122" s="9">
        <f t="shared" si="449"/>
        <v>0</v>
      </c>
      <c r="R1122" s="4">
        <f t="shared" si="456"/>
        <v>0</v>
      </c>
      <c r="S1122" s="59">
        <f t="shared" si="457"/>
        <v>0</v>
      </c>
      <c r="T1122" s="8">
        <f t="shared" si="466"/>
        <v>6.8500000000000005E-2</v>
      </c>
      <c r="U1122" s="9">
        <f t="shared" si="467"/>
        <v>11</v>
      </c>
      <c r="V1122" s="9">
        <v>252</v>
      </c>
      <c r="W1122" s="10">
        <f t="shared" si="458"/>
        <v>1.0028963040000001</v>
      </c>
      <c r="X1122" s="2">
        <f t="shared" si="459"/>
        <v>789.45559278999997</v>
      </c>
      <c r="Y1122" s="2">
        <v>0</v>
      </c>
      <c r="Z1122" s="3">
        <f t="shared" si="445"/>
        <v>0</v>
      </c>
      <c r="AA1122" s="1" t="str">
        <f t="shared" si="446"/>
        <v>A+J=</v>
      </c>
      <c r="AB1122" s="7">
        <f t="shared" si="468"/>
        <v>41565</v>
      </c>
      <c r="AC1122" s="5"/>
      <c r="AD1122" s="1"/>
      <c r="AE1122" s="7"/>
      <c r="AF1122" s="1"/>
      <c r="AG1122" s="1"/>
      <c r="AH1122" s="1"/>
      <c r="AI1122" s="1"/>
      <c r="AJ1122" s="4"/>
      <c r="AK1122" s="1"/>
      <c r="AL1122" s="1"/>
      <c r="AM1122" s="1"/>
      <c r="AN1122" s="1"/>
      <c r="AO1122" s="1"/>
    </row>
    <row r="1123" spans="1:41" x14ac:dyDescent="0.2">
      <c r="A1123" s="118">
        <f t="shared" si="460"/>
        <v>41219</v>
      </c>
      <c r="B1123" s="2">
        <f t="shared" si="450"/>
        <v>273507.91987965</v>
      </c>
      <c r="C1123" s="2">
        <f t="shared" si="461"/>
        <v>229743.45688752001</v>
      </c>
      <c r="D1123" s="50">
        <f t="shared" si="462"/>
        <v>3532.06</v>
      </c>
      <c r="E1123" s="3">
        <f>IF(K1123=1,VLOOKUP(A1122,[1]Plan1!$AQ$43:$AS$500,3),E1122)</f>
        <v>3552.9</v>
      </c>
      <c r="F1123" s="7">
        <f t="shared" si="463"/>
        <v>41201</v>
      </c>
      <c r="G1123" s="8">
        <f t="shared" si="451"/>
        <v>5.9002395202800706E-3</v>
      </c>
      <c r="H1123" s="7">
        <f t="shared" si="464"/>
        <v>41234</v>
      </c>
      <c r="I1123" s="7">
        <f t="shared" si="452"/>
        <v>41234</v>
      </c>
      <c r="J1123" s="1">
        <f t="shared" si="465"/>
        <v>22</v>
      </c>
      <c r="K1123" s="1">
        <f t="shared" si="453"/>
        <v>12</v>
      </c>
      <c r="L1123" s="2">
        <f t="shared" si="454"/>
        <v>1.0032140000000001</v>
      </c>
      <c r="M1123" s="10">
        <f t="shared" si="448"/>
        <v>1.0057003900000001</v>
      </c>
      <c r="N1123" s="10">
        <f t="shared" si="469"/>
        <v>1.1829406562748741</v>
      </c>
      <c r="O1123" s="2">
        <f t="shared" si="447"/>
        <v>1.18674262</v>
      </c>
      <c r="P1123" s="2">
        <f t="shared" si="455"/>
        <v>272646.35195455002</v>
      </c>
      <c r="Q1123" s="9">
        <f t="shared" si="449"/>
        <v>0</v>
      </c>
      <c r="R1123" s="4">
        <f t="shared" si="456"/>
        <v>0</v>
      </c>
      <c r="S1123" s="59">
        <f t="shared" si="457"/>
        <v>0</v>
      </c>
      <c r="T1123" s="8">
        <f t="shared" si="466"/>
        <v>6.8500000000000005E-2</v>
      </c>
      <c r="U1123" s="9">
        <f t="shared" si="467"/>
        <v>12</v>
      </c>
      <c r="V1123" s="9">
        <v>252</v>
      </c>
      <c r="W1123" s="10">
        <f t="shared" si="458"/>
        <v>1.0031600199999999</v>
      </c>
      <c r="X1123" s="2">
        <f t="shared" si="459"/>
        <v>861.56792510000002</v>
      </c>
      <c r="Y1123" s="2">
        <v>0</v>
      </c>
      <c r="Z1123" s="3">
        <f t="shared" si="445"/>
        <v>0</v>
      </c>
      <c r="AA1123" s="1" t="str">
        <f t="shared" si="446"/>
        <v>A+J=</v>
      </c>
      <c r="AB1123" s="7">
        <f t="shared" si="468"/>
        <v>41565</v>
      </c>
      <c r="AC1123" s="5"/>
      <c r="AD1123" s="1"/>
      <c r="AE1123" s="7"/>
      <c r="AF1123" s="1"/>
      <c r="AG1123" s="1"/>
      <c r="AH1123" s="1"/>
      <c r="AI1123" s="1"/>
      <c r="AJ1123" s="4"/>
      <c r="AK1123" s="1"/>
      <c r="AL1123" s="1"/>
      <c r="AM1123" s="1"/>
      <c r="AN1123" s="1"/>
      <c r="AO1123" s="1"/>
    </row>
    <row r="1124" spans="1:41" x14ac:dyDescent="0.2">
      <c r="A1124" s="118">
        <f t="shared" si="460"/>
        <v>41220</v>
      </c>
      <c r="B1124" s="2">
        <f t="shared" si="450"/>
        <v>273653.00810406002</v>
      </c>
      <c r="C1124" s="2">
        <f t="shared" si="461"/>
        <v>229743.45688752001</v>
      </c>
      <c r="D1124" s="50">
        <f t="shared" si="462"/>
        <v>3532.06</v>
      </c>
      <c r="E1124" s="3">
        <f>IF(K1124=1,VLOOKUP(A1123,[1]Plan1!$AQ$43:$AS$500,3),E1123)</f>
        <v>3552.9</v>
      </c>
      <c r="F1124" s="7">
        <f t="shared" si="463"/>
        <v>41201</v>
      </c>
      <c r="G1124" s="8">
        <f t="shared" si="451"/>
        <v>5.9002395202800706E-3</v>
      </c>
      <c r="H1124" s="7">
        <f t="shared" si="464"/>
        <v>41234</v>
      </c>
      <c r="I1124" s="7">
        <f t="shared" si="452"/>
        <v>41234</v>
      </c>
      <c r="J1124" s="1">
        <f t="shared" si="465"/>
        <v>22</v>
      </c>
      <c r="K1124" s="1">
        <f t="shared" si="453"/>
        <v>13</v>
      </c>
      <c r="L1124" s="2">
        <f t="shared" si="454"/>
        <v>1.0034822999999999</v>
      </c>
      <c r="M1124" s="10">
        <f t="shared" si="448"/>
        <v>1.0057003900000001</v>
      </c>
      <c r="N1124" s="10">
        <f t="shared" si="469"/>
        <v>1.1829406562748741</v>
      </c>
      <c r="O1124" s="2">
        <f t="shared" si="447"/>
        <v>1.1870600099999999</v>
      </c>
      <c r="P1124" s="2">
        <f t="shared" si="455"/>
        <v>272719.27023033</v>
      </c>
      <c r="Q1124" s="9">
        <f t="shared" si="449"/>
        <v>0</v>
      </c>
      <c r="R1124" s="4">
        <f t="shared" si="456"/>
        <v>0</v>
      </c>
      <c r="S1124" s="59">
        <f t="shared" si="457"/>
        <v>0</v>
      </c>
      <c r="T1124" s="8">
        <f t="shared" si="466"/>
        <v>6.8500000000000005E-2</v>
      </c>
      <c r="U1124" s="9">
        <f t="shared" si="467"/>
        <v>13</v>
      </c>
      <c r="V1124" s="9">
        <v>252</v>
      </c>
      <c r="W1124" s="10">
        <f t="shared" si="458"/>
        <v>1.003423806</v>
      </c>
      <c r="X1124" s="2">
        <f t="shared" si="459"/>
        <v>933.73787373000005</v>
      </c>
      <c r="Y1124" s="2">
        <v>0</v>
      </c>
      <c r="Z1124" s="3">
        <f t="shared" si="445"/>
        <v>0</v>
      </c>
      <c r="AA1124" s="1" t="str">
        <f t="shared" si="446"/>
        <v>A+J=</v>
      </c>
      <c r="AB1124" s="7">
        <f t="shared" si="468"/>
        <v>41565</v>
      </c>
      <c r="AC1124" s="5"/>
      <c r="AD1124" s="1"/>
      <c r="AE1124" s="7"/>
      <c r="AF1124" s="1"/>
      <c r="AG1124" s="1"/>
      <c r="AH1124" s="1"/>
      <c r="AI1124" s="1"/>
      <c r="AJ1124" s="4"/>
      <c r="AK1124" s="1"/>
      <c r="AL1124" s="1"/>
      <c r="AM1124" s="1"/>
      <c r="AN1124" s="1"/>
      <c r="AO1124" s="1"/>
    </row>
    <row r="1125" spans="1:41" x14ac:dyDescent="0.2">
      <c r="A1125" s="118">
        <f t="shared" si="460"/>
        <v>41221</v>
      </c>
      <c r="B1125" s="2">
        <f t="shared" si="450"/>
        <v>273798.17179523001</v>
      </c>
      <c r="C1125" s="2">
        <f t="shared" si="461"/>
        <v>229743.45688752001</v>
      </c>
      <c r="D1125" s="50">
        <f t="shared" si="462"/>
        <v>3532.06</v>
      </c>
      <c r="E1125" s="3">
        <f>IF(K1125=1,VLOOKUP(A1124,[1]Plan1!$AQ$43:$AS$500,3),E1124)</f>
        <v>3552.9</v>
      </c>
      <c r="F1125" s="7">
        <f t="shared" si="463"/>
        <v>41201</v>
      </c>
      <c r="G1125" s="8">
        <f t="shared" si="451"/>
        <v>5.9002395202800706E-3</v>
      </c>
      <c r="H1125" s="7">
        <f t="shared" si="464"/>
        <v>41234</v>
      </c>
      <c r="I1125" s="7">
        <f t="shared" si="452"/>
        <v>41234</v>
      </c>
      <c r="J1125" s="1">
        <f t="shared" si="465"/>
        <v>22</v>
      </c>
      <c r="K1125" s="1">
        <f t="shared" si="453"/>
        <v>14</v>
      </c>
      <c r="L1125" s="2">
        <f t="shared" si="454"/>
        <v>1.00375068</v>
      </c>
      <c r="M1125" s="10">
        <f t="shared" si="448"/>
        <v>1.0057003900000001</v>
      </c>
      <c r="N1125" s="10">
        <f t="shared" si="469"/>
        <v>1.1829406562748741</v>
      </c>
      <c r="O1125" s="2">
        <f t="shared" si="447"/>
        <v>1.1873774800000001</v>
      </c>
      <c r="P1125" s="2">
        <f t="shared" si="455"/>
        <v>272792.20688558999</v>
      </c>
      <c r="Q1125" s="9">
        <f t="shared" si="449"/>
        <v>0</v>
      </c>
      <c r="R1125" s="4">
        <f t="shared" si="456"/>
        <v>0</v>
      </c>
      <c r="S1125" s="59">
        <f t="shared" si="457"/>
        <v>0</v>
      </c>
      <c r="T1125" s="8">
        <f t="shared" si="466"/>
        <v>6.8500000000000005E-2</v>
      </c>
      <c r="U1125" s="9">
        <f t="shared" si="467"/>
        <v>14</v>
      </c>
      <c r="V1125" s="9">
        <v>252</v>
      </c>
      <c r="W1125" s="10">
        <f t="shared" si="458"/>
        <v>1.00368766</v>
      </c>
      <c r="X1125" s="2">
        <f t="shared" si="459"/>
        <v>1005.96490964</v>
      </c>
      <c r="Y1125" s="2">
        <v>0</v>
      </c>
      <c r="Z1125" s="3">
        <f t="shared" si="445"/>
        <v>0</v>
      </c>
      <c r="AA1125" s="1" t="str">
        <f t="shared" si="446"/>
        <v>A+J=</v>
      </c>
      <c r="AB1125" s="7">
        <f t="shared" si="468"/>
        <v>41565</v>
      </c>
      <c r="AC1125" s="5"/>
      <c r="AD1125" s="1"/>
      <c r="AE1125" s="7"/>
      <c r="AF1125" s="1"/>
      <c r="AG1125" s="1"/>
      <c r="AH1125" s="1"/>
      <c r="AI1125" s="1"/>
      <c r="AJ1125" s="4"/>
      <c r="AK1125" s="1"/>
      <c r="AL1125" s="1"/>
      <c r="AM1125" s="1"/>
      <c r="AN1125" s="1"/>
      <c r="AO1125" s="1"/>
    </row>
    <row r="1126" spans="1:41" x14ac:dyDescent="0.2">
      <c r="A1126" s="118">
        <f t="shared" si="460"/>
        <v>41222</v>
      </c>
      <c r="B1126" s="2">
        <f t="shared" si="450"/>
        <v>273943.41152831999</v>
      </c>
      <c r="C1126" s="2">
        <f t="shared" si="461"/>
        <v>229743.45688752001</v>
      </c>
      <c r="D1126" s="50">
        <f t="shared" si="462"/>
        <v>3532.06</v>
      </c>
      <c r="E1126" s="3">
        <f>IF(K1126=1,VLOOKUP(A1125,[1]Plan1!$AQ$43:$AS$500,3),E1125)</f>
        <v>3552.9</v>
      </c>
      <c r="F1126" s="7">
        <f t="shared" si="463"/>
        <v>41201</v>
      </c>
      <c r="G1126" s="8">
        <f t="shared" si="451"/>
        <v>5.9002395202800706E-3</v>
      </c>
      <c r="H1126" s="7">
        <f t="shared" si="464"/>
        <v>41234</v>
      </c>
      <c r="I1126" s="7">
        <f t="shared" si="452"/>
        <v>41234</v>
      </c>
      <c r="J1126" s="1">
        <f t="shared" si="465"/>
        <v>22</v>
      </c>
      <c r="K1126" s="1">
        <f t="shared" si="453"/>
        <v>15</v>
      </c>
      <c r="L1126" s="2">
        <f t="shared" si="454"/>
        <v>1.0040191199999999</v>
      </c>
      <c r="M1126" s="10">
        <f t="shared" si="448"/>
        <v>1.0057003900000001</v>
      </c>
      <c r="N1126" s="10">
        <f t="shared" si="469"/>
        <v>1.1829406562748741</v>
      </c>
      <c r="O1126" s="2">
        <f t="shared" si="447"/>
        <v>1.18769503</v>
      </c>
      <c r="P1126" s="2">
        <f t="shared" si="455"/>
        <v>272865.16192032001</v>
      </c>
      <c r="Q1126" s="9">
        <f t="shared" si="449"/>
        <v>0</v>
      </c>
      <c r="R1126" s="4">
        <f t="shared" si="456"/>
        <v>0</v>
      </c>
      <c r="S1126" s="59">
        <f t="shared" si="457"/>
        <v>0</v>
      </c>
      <c r="T1126" s="8">
        <f t="shared" si="466"/>
        <v>6.8500000000000005E-2</v>
      </c>
      <c r="U1126" s="9">
        <f t="shared" si="467"/>
        <v>15</v>
      </c>
      <c r="V1126" s="9">
        <v>252</v>
      </c>
      <c r="W1126" s="10">
        <f t="shared" si="458"/>
        <v>1.003951584</v>
      </c>
      <c r="X1126" s="2">
        <f t="shared" si="459"/>
        <v>1078.2496080000001</v>
      </c>
      <c r="Y1126" s="2">
        <v>0</v>
      </c>
      <c r="Z1126" s="3">
        <f t="shared" ref="Z1126:Z1189" si="470">IF(S1126&gt;0,S1126+X1126+Y1126,0)</f>
        <v>0</v>
      </c>
      <c r="AA1126" s="1" t="str">
        <f t="shared" ref="AA1126:AA1189" si="471">AA1125</f>
        <v>A+J=</v>
      </c>
      <c r="AB1126" s="7">
        <f t="shared" si="468"/>
        <v>41565</v>
      </c>
      <c r="AC1126" s="5"/>
      <c r="AD1126" s="1"/>
      <c r="AE1126" s="7"/>
      <c r="AF1126" s="1"/>
      <c r="AG1126" s="1"/>
      <c r="AH1126" s="1"/>
      <c r="AI1126" s="1"/>
      <c r="AJ1126" s="4"/>
      <c r="AK1126" s="1"/>
      <c r="AL1126" s="1"/>
      <c r="AM1126" s="1"/>
      <c r="AN1126" s="1"/>
      <c r="AO1126" s="1"/>
    </row>
    <row r="1127" spans="1:41" x14ac:dyDescent="0.2">
      <c r="A1127" s="118">
        <f t="shared" si="460"/>
        <v>41223</v>
      </c>
      <c r="B1127" s="2">
        <f t="shared" si="450"/>
        <v>274088.72733319999</v>
      </c>
      <c r="C1127" s="2">
        <f t="shared" si="461"/>
        <v>229743.45688752001</v>
      </c>
      <c r="D1127" s="50">
        <f t="shared" si="462"/>
        <v>3532.06</v>
      </c>
      <c r="E1127" s="3">
        <f>IF(K1127=1,VLOOKUP(A1126,[1]Plan1!$AQ$43:$AS$500,3),E1126)</f>
        <v>3552.9</v>
      </c>
      <c r="F1127" s="7">
        <f t="shared" si="463"/>
        <v>41201</v>
      </c>
      <c r="G1127" s="8">
        <f t="shared" si="451"/>
        <v>5.9002395202800706E-3</v>
      </c>
      <c r="H1127" s="7">
        <f t="shared" si="464"/>
        <v>41234</v>
      </c>
      <c r="I1127" s="7">
        <f t="shared" si="452"/>
        <v>41234</v>
      </c>
      <c r="J1127" s="1">
        <f t="shared" si="465"/>
        <v>22</v>
      </c>
      <c r="K1127" s="1">
        <f t="shared" si="453"/>
        <v>16</v>
      </c>
      <c r="L1127" s="2">
        <f t="shared" si="454"/>
        <v>1.0042876300000001</v>
      </c>
      <c r="M1127" s="10">
        <f t="shared" si="448"/>
        <v>1.0057003900000001</v>
      </c>
      <c r="N1127" s="10">
        <f t="shared" si="469"/>
        <v>1.1829406562748741</v>
      </c>
      <c r="O1127" s="2">
        <f t="shared" si="447"/>
        <v>1.1880126600000001</v>
      </c>
      <c r="P1127" s="2">
        <f t="shared" si="455"/>
        <v>272938.13533452997</v>
      </c>
      <c r="Q1127" s="9">
        <f t="shared" si="449"/>
        <v>0</v>
      </c>
      <c r="R1127" s="4">
        <f t="shared" si="456"/>
        <v>0</v>
      </c>
      <c r="S1127" s="59">
        <f t="shared" si="457"/>
        <v>0</v>
      </c>
      <c r="T1127" s="8">
        <f t="shared" si="466"/>
        <v>6.8500000000000005E-2</v>
      </c>
      <c r="U1127" s="9">
        <f t="shared" si="467"/>
        <v>16</v>
      </c>
      <c r="V1127" s="9">
        <v>252</v>
      </c>
      <c r="W1127" s="10">
        <f t="shared" si="458"/>
        <v>1.0042155779999999</v>
      </c>
      <c r="X1127" s="2">
        <f t="shared" si="459"/>
        <v>1150.5919986700001</v>
      </c>
      <c r="Y1127" s="2">
        <v>0</v>
      </c>
      <c r="Z1127" s="3">
        <f t="shared" si="470"/>
        <v>0</v>
      </c>
      <c r="AA1127" s="1" t="str">
        <f t="shared" si="471"/>
        <v>A+J=</v>
      </c>
      <c r="AB1127" s="7">
        <f t="shared" si="468"/>
        <v>41565</v>
      </c>
      <c r="AC1127" s="5"/>
      <c r="AD1127" s="1"/>
      <c r="AE1127" s="7"/>
      <c r="AF1127" s="1"/>
      <c r="AG1127" s="1"/>
      <c r="AH1127" s="1"/>
      <c r="AI1127" s="1"/>
      <c r="AJ1127" s="4"/>
      <c r="AK1127" s="1"/>
      <c r="AL1127" s="1"/>
      <c r="AM1127" s="1"/>
      <c r="AN1127" s="1"/>
      <c r="AO1127" s="1"/>
    </row>
    <row r="1128" spans="1:41" x14ac:dyDescent="0.2">
      <c r="A1128" s="118">
        <f t="shared" si="460"/>
        <v>41224</v>
      </c>
      <c r="B1128" s="2">
        <f t="shared" si="450"/>
        <v>274088.72733319999</v>
      </c>
      <c r="C1128" s="2">
        <f t="shared" si="461"/>
        <v>229743.45688752001</v>
      </c>
      <c r="D1128" s="50">
        <f t="shared" si="462"/>
        <v>3532.06</v>
      </c>
      <c r="E1128" s="3">
        <f>IF(K1128=1,VLOOKUP(A1127,[1]Plan1!$AQ$43:$AS$500,3),E1127)</f>
        <v>3552.9</v>
      </c>
      <c r="F1128" s="7">
        <f t="shared" si="463"/>
        <v>41201</v>
      </c>
      <c r="G1128" s="8">
        <f t="shared" si="451"/>
        <v>5.9002395202800706E-3</v>
      </c>
      <c r="H1128" s="7">
        <f t="shared" si="464"/>
        <v>41234</v>
      </c>
      <c r="I1128" s="7">
        <f t="shared" si="452"/>
        <v>41234</v>
      </c>
      <c r="J1128" s="1">
        <f t="shared" si="465"/>
        <v>22</v>
      </c>
      <c r="K1128" s="1">
        <f t="shared" si="453"/>
        <v>16</v>
      </c>
      <c r="L1128" s="2">
        <f t="shared" si="454"/>
        <v>1.0042876300000001</v>
      </c>
      <c r="M1128" s="10">
        <f t="shared" si="448"/>
        <v>1.0057003900000001</v>
      </c>
      <c r="N1128" s="10">
        <f t="shared" si="469"/>
        <v>1.1829406562748741</v>
      </c>
      <c r="O1128" s="2">
        <f t="shared" si="447"/>
        <v>1.1880126600000001</v>
      </c>
      <c r="P1128" s="2">
        <f t="shared" si="455"/>
        <v>272938.13533452997</v>
      </c>
      <c r="Q1128" s="9">
        <f t="shared" si="449"/>
        <v>0</v>
      </c>
      <c r="R1128" s="4">
        <f t="shared" si="456"/>
        <v>0</v>
      </c>
      <c r="S1128" s="59">
        <f t="shared" si="457"/>
        <v>0</v>
      </c>
      <c r="T1128" s="8">
        <f t="shared" si="466"/>
        <v>6.8500000000000005E-2</v>
      </c>
      <c r="U1128" s="9">
        <f t="shared" si="467"/>
        <v>16</v>
      </c>
      <c r="V1128" s="9">
        <v>252</v>
      </c>
      <c r="W1128" s="10">
        <f t="shared" si="458"/>
        <v>1.0042155779999999</v>
      </c>
      <c r="X1128" s="2">
        <f t="shared" si="459"/>
        <v>1150.5919986700001</v>
      </c>
      <c r="Y1128" s="2">
        <v>0</v>
      </c>
      <c r="Z1128" s="3">
        <f t="shared" si="470"/>
        <v>0</v>
      </c>
      <c r="AA1128" s="1" t="str">
        <f t="shared" si="471"/>
        <v>A+J=</v>
      </c>
      <c r="AB1128" s="7">
        <f t="shared" si="468"/>
        <v>41565</v>
      </c>
      <c r="AC1128" s="5"/>
      <c r="AD1128" s="1"/>
      <c r="AE1128" s="7"/>
      <c r="AF1128" s="1"/>
      <c r="AG1128" s="1"/>
      <c r="AH1128" s="1"/>
      <c r="AI1128" s="1"/>
      <c r="AJ1128" s="4"/>
      <c r="AK1128" s="1"/>
      <c r="AL1128" s="1"/>
      <c r="AM1128" s="1"/>
      <c r="AN1128" s="1"/>
      <c r="AO1128" s="1"/>
    </row>
    <row r="1129" spans="1:41" x14ac:dyDescent="0.2">
      <c r="A1129" s="118">
        <f t="shared" si="460"/>
        <v>41225</v>
      </c>
      <c r="B1129" s="2">
        <f t="shared" si="450"/>
        <v>274088.72733319999</v>
      </c>
      <c r="C1129" s="2">
        <f t="shared" si="461"/>
        <v>229743.45688752001</v>
      </c>
      <c r="D1129" s="50">
        <f t="shared" si="462"/>
        <v>3532.06</v>
      </c>
      <c r="E1129" s="3">
        <f>IF(K1129=1,VLOOKUP(A1128,[1]Plan1!$AQ$43:$AS$500,3),E1128)</f>
        <v>3552.9</v>
      </c>
      <c r="F1129" s="7">
        <f t="shared" si="463"/>
        <v>41201</v>
      </c>
      <c r="G1129" s="8">
        <f t="shared" si="451"/>
        <v>5.9002395202800706E-3</v>
      </c>
      <c r="H1129" s="7">
        <f t="shared" si="464"/>
        <v>41234</v>
      </c>
      <c r="I1129" s="7">
        <f t="shared" si="452"/>
        <v>41234</v>
      </c>
      <c r="J1129" s="1">
        <f t="shared" si="465"/>
        <v>22</v>
      </c>
      <c r="K1129" s="1">
        <f t="shared" si="453"/>
        <v>16</v>
      </c>
      <c r="L1129" s="2">
        <f t="shared" si="454"/>
        <v>1.0042876300000001</v>
      </c>
      <c r="M1129" s="10">
        <f t="shared" si="448"/>
        <v>1.0057003900000001</v>
      </c>
      <c r="N1129" s="10">
        <f t="shared" si="469"/>
        <v>1.1829406562748741</v>
      </c>
      <c r="O1129" s="2">
        <f t="shared" ref="O1129:O1192" si="472">TRUNC(TRUNC((L1129*N1129),15),8)</f>
        <v>1.1880126600000001</v>
      </c>
      <c r="P1129" s="2">
        <f t="shared" si="455"/>
        <v>272938.13533452997</v>
      </c>
      <c r="Q1129" s="9">
        <f t="shared" si="449"/>
        <v>0</v>
      </c>
      <c r="R1129" s="4">
        <f t="shared" si="456"/>
        <v>0</v>
      </c>
      <c r="S1129" s="59">
        <f t="shared" si="457"/>
        <v>0</v>
      </c>
      <c r="T1129" s="8">
        <f t="shared" si="466"/>
        <v>6.8500000000000005E-2</v>
      </c>
      <c r="U1129" s="9">
        <f t="shared" si="467"/>
        <v>16</v>
      </c>
      <c r="V1129" s="9">
        <v>252</v>
      </c>
      <c r="W1129" s="10">
        <f t="shared" si="458"/>
        <v>1.0042155779999999</v>
      </c>
      <c r="X1129" s="2">
        <f t="shared" si="459"/>
        <v>1150.5919986700001</v>
      </c>
      <c r="Y1129" s="2">
        <v>0</v>
      </c>
      <c r="Z1129" s="3">
        <f t="shared" si="470"/>
        <v>0</v>
      </c>
      <c r="AA1129" s="1" t="str">
        <f t="shared" si="471"/>
        <v>A+J=</v>
      </c>
      <c r="AB1129" s="7">
        <f t="shared" si="468"/>
        <v>41565</v>
      </c>
      <c r="AC1129" s="5"/>
      <c r="AD1129" s="1"/>
      <c r="AE1129" s="7"/>
      <c r="AF1129" s="1"/>
      <c r="AG1129" s="1"/>
      <c r="AH1129" s="1"/>
      <c r="AI1129" s="1"/>
      <c r="AJ1129" s="4"/>
      <c r="AK1129" s="1"/>
      <c r="AL1129" s="1"/>
      <c r="AM1129" s="1"/>
      <c r="AN1129" s="1"/>
      <c r="AO1129" s="1"/>
    </row>
    <row r="1130" spans="1:41" x14ac:dyDescent="0.2">
      <c r="A1130" s="118">
        <f t="shared" si="460"/>
        <v>41226</v>
      </c>
      <c r="B1130" s="2">
        <f t="shared" si="450"/>
        <v>274234.12358221004</v>
      </c>
      <c r="C1130" s="2">
        <f t="shared" si="461"/>
        <v>229743.45688752001</v>
      </c>
      <c r="D1130" s="50">
        <f t="shared" si="462"/>
        <v>3532.06</v>
      </c>
      <c r="E1130" s="3">
        <f>IF(K1130=1,VLOOKUP(A1129,[1]Plan1!$AQ$43:$AS$500,3),E1129)</f>
        <v>3552.9</v>
      </c>
      <c r="F1130" s="7">
        <f t="shared" si="463"/>
        <v>41201</v>
      </c>
      <c r="G1130" s="8">
        <f t="shared" si="451"/>
        <v>5.9002395202800706E-3</v>
      </c>
      <c r="H1130" s="7">
        <f t="shared" si="464"/>
        <v>41234</v>
      </c>
      <c r="I1130" s="7">
        <f t="shared" si="452"/>
        <v>41234</v>
      </c>
      <c r="J1130" s="1">
        <f t="shared" si="465"/>
        <v>22</v>
      </c>
      <c r="K1130" s="1">
        <f t="shared" si="453"/>
        <v>17</v>
      </c>
      <c r="L1130" s="2">
        <f t="shared" si="454"/>
        <v>1.00455622</v>
      </c>
      <c r="M1130" s="10">
        <f t="shared" ref="M1130:M1193" si="473">IF(I1130&gt;I1129,L1129,M1129)</f>
        <v>1.0057003900000001</v>
      </c>
      <c r="N1130" s="10">
        <f t="shared" si="469"/>
        <v>1.1829406562748741</v>
      </c>
      <c r="O1130" s="2">
        <f t="shared" si="472"/>
        <v>1.18833039</v>
      </c>
      <c r="P1130" s="2">
        <f t="shared" si="455"/>
        <v>273011.13172309002</v>
      </c>
      <c r="Q1130" s="9">
        <f t="shared" si="449"/>
        <v>0</v>
      </c>
      <c r="R1130" s="4">
        <f t="shared" si="456"/>
        <v>0</v>
      </c>
      <c r="S1130" s="59">
        <f t="shared" si="457"/>
        <v>0</v>
      </c>
      <c r="T1130" s="8">
        <f t="shared" si="466"/>
        <v>6.8500000000000005E-2</v>
      </c>
      <c r="U1130" s="9">
        <f t="shared" si="467"/>
        <v>17</v>
      </c>
      <c r="V1130" s="9">
        <v>252</v>
      </c>
      <c r="W1130" s="10">
        <f t="shared" si="458"/>
        <v>1.0044796410000001</v>
      </c>
      <c r="X1130" s="2">
        <f t="shared" si="459"/>
        <v>1222.9918591200001</v>
      </c>
      <c r="Y1130" s="2">
        <v>0</v>
      </c>
      <c r="Z1130" s="3">
        <f t="shared" si="470"/>
        <v>0</v>
      </c>
      <c r="AA1130" s="1" t="str">
        <f t="shared" si="471"/>
        <v>A+J=</v>
      </c>
      <c r="AB1130" s="7">
        <f t="shared" si="468"/>
        <v>41565</v>
      </c>
      <c r="AC1130" s="5"/>
      <c r="AD1130" s="1"/>
      <c r="AE1130" s="7"/>
      <c r="AF1130" s="1"/>
      <c r="AG1130" s="1"/>
      <c r="AH1130" s="1"/>
      <c r="AI1130" s="1"/>
      <c r="AJ1130" s="4"/>
      <c r="AK1130" s="1"/>
      <c r="AL1130" s="1"/>
      <c r="AM1130" s="1"/>
      <c r="AN1130" s="1"/>
      <c r="AO1130" s="1"/>
    </row>
    <row r="1131" spans="1:41" x14ac:dyDescent="0.2">
      <c r="A1131" s="118">
        <f t="shared" si="460"/>
        <v>41227</v>
      </c>
      <c r="B1131" s="2">
        <f t="shared" si="450"/>
        <v>274379.59569196997</v>
      </c>
      <c r="C1131" s="2">
        <f t="shared" si="461"/>
        <v>229743.45688752001</v>
      </c>
      <c r="D1131" s="50">
        <f t="shared" si="462"/>
        <v>3532.06</v>
      </c>
      <c r="E1131" s="3">
        <f>IF(K1131=1,VLOOKUP(A1130,[1]Plan1!$AQ$43:$AS$500,3),E1130)</f>
        <v>3552.9</v>
      </c>
      <c r="F1131" s="7">
        <f t="shared" si="463"/>
        <v>41201</v>
      </c>
      <c r="G1131" s="8">
        <f t="shared" si="451"/>
        <v>5.9002395202800706E-3</v>
      </c>
      <c r="H1131" s="7">
        <f t="shared" si="464"/>
        <v>41234</v>
      </c>
      <c r="I1131" s="7">
        <f t="shared" si="452"/>
        <v>41234</v>
      </c>
      <c r="J1131" s="1">
        <f t="shared" si="465"/>
        <v>22</v>
      </c>
      <c r="K1131" s="1">
        <f t="shared" si="453"/>
        <v>18</v>
      </c>
      <c r="L1131" s="2">
        <f t="shared" si="454"/>
        <v>1.0048248799999999</v>
      </c>
      <c r="M1131" s="10">
        <f t="shared" si="473"/>
        <v>1.0057003900000001</v>
      </c>
      <c r="N1131" s="10">
        <f t="shared" si="469"/>
        <v>1.1829406562748741</v>
      </c>
      <c r="O1131" s="2">
        <f t="shared" si="472"/>
        <v>1.1886482</v>
      </c>
      <c r="P1131" s="2">
        <f t="shared" si="455"/>
        <v>273084.14649111999</v>
      </c>
      <c r="Q1131" s="9">
        <f t="shared" si="449"/>
        <v>0</v>
      </c>
      <c r="R1131" s="4">
        <f t="shared" si="456"/>
        <v>0</v>
      </c>
      <c r="S1131" s="59">
        <f t="shared" si="457"/>
        <v>0</v>
      </c>
      <c r="T1131" s="8">
        <f t="shared" si="466"/>
        <v>6.8500000000000005E-2</v>
      </c>
      <c r="U1131" s="9">
        <f t="shared" si="467"/>
        <v>18</v>
      </c>
      <c r="V1131" s="9">
        <v>252</v>
      </c>
      <c r="W1131" s="10">
        <f t="shared" si="458"/>
        <v>1.004743773</v>
      </c>
      <c r="X1131" s="2">
        <f t="shared" si="459"/>
        <v>1295.4492008499999</v>
      </c>
      <c r="Y1131" s="2">
        <v>0</v>
      </c>
      <c r="Z1131" s="3">
        <f t="shared" si="470"/>
        <v>0</v>
      </c>
      <c r="AA1131" s="1" t="str">
        <f t="shared" si="471"/>
        <v>A+J=</v>
      </c>
      <c r="AB1131" s="7">
        <f t="shared" si="468"/>
        <v>41565</v>
      </c>
      <c r="AC1131" s="5"/>
      <c r="AD1131" s="1"/>
      <c r="AE1131" s="7"/>
      <c r="AF1131" s="1"/>
      <c r="AG1131" s="1"/>
      <c r="AH1131" s="1"/>
      <c r="AI1131" s="1"/>
      <c r="AJ1131" s="4"/>
      <c r="AK1131" s="1"/>
      <c r="AL1131" s="1"/>
      <c r="AM1131" s="1"/>
      <c r="AN1131" s="1"/>
      <c r="AO1131" s="1"/>
    </row>
    <row r="1132" spans="1:41" x14ac:dyDescent="0.2">
      <c r="A1132" s="118">
        <f t="shared" si="460"/>
        <v>41228</v>
      </c>
      <c r="B1132" s="2">
        <f t="shared" si="450"/>
        <v>274525.14396533003</v>
      </c>
      <c r="C1132" s="2">
        <f t="shared" si="461"/>
        <v>229743.45688752001</v>
      </c>
      <c r="D1132" s="50">
        <f t="shared" si="462"/>
        <v>3532.06</v>
      </c>
      <c r="E1132" s="3">
        <f>IF(K1132=1,VLOOKUP(A1131,[1]Plan1!$AQ$43:$AS$500,3),E1131)</f>
        <v>3552.9</v>
      </c>
      <c r="F1132" s="7">
        <f t="shared" si="463"/>
        <v>41201</v>
      </c>
      <c r="G1132" s="8">
        <f t="shared" si="451"/>
        <v>5.9002395202800706E-3</v>
      </c>
      <c r="H1132" s="7">
        <f t="shared" si="464"/>
        <v>41263</v>
      </c>
      <c r="I1132" s="7">
        <f t="shared" si="452"/>
        <v>41234</v>
      </c>
      <c r="J1132" s="1">
        <f t="shared" si="465"/>
        <v>22</v>
      </c>
      <c r="K1132" s="1">
        <f t="shared" si="453"/>
        <v>19</v>
      </c>
      <c r="L1132" s="2">
        <f t="shared" si="454"/>
        <v>1.0050936100000001</v>
      </c>
      <c r="M1132" s="10">
        <f t="shared" si="473"/>
        <v>1.0057003900000001</v>
      </c>
      <c r="N1132" s="10">
        <f t="shared" si="469"/>
        <v>1.1829406562748741</v>
      </c>
      <c r="O1132" s="2">
        <f t="shared" si="472"/>
        <v>1.1889660900000001</v>
      </c>
      <c r="P1132" s="2">
        <f t="shared" si="455"/>
        <v>273157.17963863001</v>
      </c>
      <c r="Q1132" s="9">
        <f t="shared" si="449"/>
        <v>0</v>
      </c>
      <c r="R1132" s="4">
        <f t="shared" si="456"/>
        <v>0</v>
      </c>
      <c r="S1132" s="59">
        <f t="shared" si="457"/>
        <v>0</v>
      </c>
      <c r="T1132" s="8">
        <f t="shared" si="466"/>
        <v>6.8500000000000005E-2</v>
      </c>
      <c r="U1132" s="9">
        <f t="shared" si="467"/>
        <v>19</v>
      </c>
      <c r="V1132" s="9">
        <v>252</v>
      </c>
      <c r="W1132" s="10">
        <f t="shared" si="458"/>
        <v>1.0050079750000001</v>
      </c>
      <c r="X1132" s="2">
        <f t="shared" si="459"/>
        <v>1367.9643266999999</v>
      </c>
      <c r="Y1132" s="2">
        <v>0</v>
      </c>
      <c r="Z1132" s="3">
        <f t="shared" si="470"/>
        <v>0</v>
      </c>
      <c r="AA1132" s="1" t="str">
        <f t="shared" si="471"/>
        <v>A+J=</v>
      </c>
      <c r="AB1132" s="7">
        <f t="shared" si="468"/>
        <v>41565</v>
      </c>
      <c r="AC1132" s="5"/>
      <c r="AD1132" s="1"/>
      <c r="AE1132" s="7"/>
      <c r="AF1132" s="1"/>
      <c r="AG1132" s="1"/>
      <c r="AH1132" s="1"/>
      <c r="AI1132" s="1"/>
      <c r="AJ1132" s="4"/>
      <c r="AK1132" s="1"/>
      <c r="AL1132" s="1"/>
      <c r="AM1132" s="1"/>
      <c r="AN1132" s="1"/>
      <c r="AO1132" s="1"/>
    </row>
    <row r="1133" spans="1:41" x14ac:dyDescent="0.2">
      <c r="A1133" s="118">
        <f t="shared" si="460"/>
        <v>41229</v>
      </c>
      <c r="B1133" s="2">
        <f t="shared" si="450"/>
        <v>274525.14396533003</v>
      </c>
      <c r="C1133" s="2">
        <f t="shared" si="461"/>
        <v>229743.45688752001</v>
      </c>
      <c r="D1133" s="50">
        <f t="shared" si="462"/>
        <v>3532.06</v>
      </c>
      <c r="E1133" s="3">
        <f>IF(K1133=1,VLOOKUP(A1132,[1]Plan1!$AQ$43:$AS$500,3),E1132)</f>
        <v>3552.9</v>
      </c>
      <c r="F1133" s="7">
        <f t="shared" si="463"/>
        <v>41201</v>
      </c>
      <c r="G1133" s="8">
        <f t="shared" si="451"/>
        <v>5.9002395202800706E-3</v>
      </c>
      <c r="H1133" s="7">
        <f t="shared" si="464"/>
        <v>41263</v>
      </c>
      <c r="I1133" s="7">
        <f t="shared" si="452"/>
        <v>41234</v>
      </c>
      <c r="J1133" s="1">
        <f t="shared" si="465"/>
        <v>22</v>
      </c>
      <c r="K1133" s="1">
        <f t="shared" si="453"/>
        <v>19</v>
      </c>
      <c r="L1133" s="2">
        <f t="shared" si="454"/>
        <v>1.0050936100000001</v>
      </c>
      <c r="M1133" s="10">
        <f t="shared" si="473"/>
        <v>1.0057003900000001</v>
      </c>
      <c r="N1133" s="10">
        <f t="shared" si="469"/>
        <v>1.1829406562748741</v>
      </c>
      <c r="O1133" s="2">
        <f t="shared" si="472"/>
        <v>1.1889660900000001</v>
      </c>
      <c r="P1133" s="2">
        <f t="shared" si="455"/>
        <v>273157.17963863001</v>
      </c>
      <c r="Q1133" s="9">
        <f t="shared" si="449"/>
        <v>0</v>
      </c>
      <c r="R1133" s="4">
        <f t="shared" si="456"/>
        <v>0</v>
      </c>
      <c r="S1133" s="59">
        <f t="shared" si="457"/>
        <v>0</v>
      </c>
      <c r="T1133" s="8">
        <f t="shared" si="466"/>
        <v>6.8500000000000005E-2</v>
      </c>
      <c r="U1133" s="9">
        <f t="shared" si="467"/>
        <v>19</v>
      </c>
      <c r="V1133" s="9">
        <v>252</v>
      </c>
      <c r="W1133" s="10">
        <f t="shared" si="458"/>
        <v>1.0050079750000001</v>
      </c>
      <c r="X1133" s="2">
        <f t="shared" si="459"/>
        <v>1367.9643266999999</v>
      </c>
      <c r="Y1133" s="2">
        <v>0</v>
      </c>
      <c r="Z1133" s="3">
        <f t="shared" si="470"/>
        <v>0</v>
      </c>
      <c r="AA1133" s="1" t="str">
        <f t="shared" si="471"/>
        <v>A+J=</v>
      </c>
      <c r="AB1133" s="7">
        <f t="shared" si="468"/>
        <v>41565</v>
      </c>
      <c r="AC1133" s="5"/>
      <c r="AD1133" s="1"/>
      <c r="AE1133" s="7"/>
      <c r="AF1133" s="1"/>
      <c r="AG1133" s="1"/>
      <c r="AH1133" s="1"/>
      <c r="AI1133" s="1"/>
      <c r="AJ1133" s="4"/>
      <c r="AK1133" s="1"/>
      <c r="AL1133" s="1"/>
      <c r="AM1133" s="1"/>
      <c r="AN1133" s="1"/>
      <c r="AO1133" s="1"/>
    </row>
    <row r="1134" spans="1:41" x14ac:dyDescent="0.2">
      <c r="A1134" s="118">
        <f t="shared" si="460"/>
        <v>41230</v>
      </c>
      <c r="B1134" s="2">
        <f t="shared" si="450"/>
        <v>274670.76815895998</v>
      </c>
      <c r="C1134" s="2">
        <f t="shared" si="461"/>
        <v>229743.45688752001</v>
      </c>
      <c r="D1134" s="50">
        <f t="shared" si="462"/>
        <v>3532.06</v>
      </c>
      <c r="E1134" s="3">
        <f>IF(K1134=1,VLOOKUP(A1133,[1]Plan1!$AQ$43:$AS$500,3),E1133)</f>
        <v>3552.9</v>
      </c>
      <c r="F1134" s="7">
        <f t="shared" si="463"/>
        <v>41201</v>
      </c>
      <c r="G1134" s="8">
        <f t="shared" si="451"/>
        <v>5.9002395202800706E-3</v>
      </c>
      <c r="H1134" s="7">
        <f t="shared" si="464"/>
        <v>41263</v>
      </c>
      <c r="I1134" s="7">
        <f t="shared" si="452"/>
        <v>41234</v>
      </c>
      <c r="J1134" s="1">
        <f t="shared" si="465"/>
        <v>22</v>
      </c>
      <c r="K1134" s="1">
        <f t="shared" si="453"/>
        <v>20</v>
      </c>
      <c r="L1134" s="2">
        <f t="shared" si="454"/>
        <v>1.00536241</v>
      </c>
      <c r="M1134" s="10">
        <f t="shared" si="473"/>
        <v>1.0057003900000001</v>
      </c>
      <c r="N1134" s="10">
        <f t="shared" si="469"/>
        <v>1.1829406562748741</v>
      </c>
      <c r="O1134" s="2">
        <f t="shared" si="472"/>
        <v>1.1892840600000001</v>
      </c>
      <c r="P1134" s="2">
        <f t="shared" si="455"/>
        <v>273230.23116561997</v>
      </c>
      <c r="Q1134" s="9">
        <f t="shared" si="449"/>
        <v>0</v>
      </c>
      <c r="R1134" s="4">
        <f t="shared" si="456"/>
        <v>0</v>
      </c>
      <c r="S1134" s="59">
        <f t="shared" si="457"/>
        <v>0</v>
      </c>
      <c r="T1134" s="8">
        <f t="shared" si="466"/>
        <v>6.8500000000000005E-2</v>
      </c>
      <c r="U1134" s="9">
        <f t="shared" si="467"/>
        <v>20</v>
      </c>
      <c r="V1134" s="9">
        <v>252</v>
      </c>
      <c r="W1134" s="10">
        <f t="shared" si="458"/>
        <v>1.0052722460000001</v>
      </c>
      <c r="X1134" s="2">
        <f t="shared" si="459"/>
        <v>1440.53699334</v>
      </c>
      <c r="Y1134" s="2">
        <v>0</v>
      </c>
      <c r="Z1134" s="3">
        <f t="shared" si="470"/>
        <v>0</v>
      </c>
      <c r="AA1134" s="1" t="str">
        <f t="shared" si="471"/>
        <v>A+J=</v>
      </c>
      <c r="AB1134" s="7">
        <f t="shared" si="468"/>
        <v>41565</v>
      </c>
      <c r="AC1134" s="5"/>
      <c r="AD1134" s="1"/>
      <c r="AE1134" s="7"/>
      <c r="AF1134" s="1"/>
      <c r="AG1134" s="1"/>
      <c r="AH1134" s="1"/>
      <c r="AI1134" s="1"/>
      <c r="AJ1134" s="4"/>
      <c r="AK1134" s="1"/>
      <c r="AL1134" s="1"/>
      <c r="AM1134" s="1"/>
      <c r="AN1134" s="1"/>
      <c r="AO1134" s="1"/>
    </row>
    <row r="1135" spans="1:41" x14ac:dyDescent="0.2">
      <c r="A1135" s="118">
        <f t="shared" si="460"/>
        <v>41231</v>
      </c>
      <c r="B1135" s="2">
        <f t="shared" si="450"/>
        <v>274670.76815895998</v>
      </c>
      <c r="C1135" s="2">
        <f t="shared" si="461"/>
        <v>229743.45688752001</v>
      </c>
      <c r="D1135" s="50">
        <f t="shared" si="462"/>
        <v>3532.06</v>
      </c>
      <c r="E1135" s="3">
        <f>IF(K1135=1,VLOOKUP(A1134,[1]Plan1!$AQ$43:$AS$500,3),E1134)</f>
        <v>3552.9</v>
      </c>
      <c r="F1135" s="7">
        <f t="shared" si="463"/>
        <v>41201</v>
      </c>
      <c r="G1135" s="8">
        <f t="shared" si="451"/>
        <v>5.9002395202800706E-3</v>
      </c>
      <c r="H1135" s="7">
        <f t="shared" si="464"/>
        <v>41263</v>
      </c>
      <c r="I1135" s="7">
        <f t="shared" si="452"/>
        <v>41234</v>
      </c>
      <c r="J1135" s="1">
        <f t="shared" si="465"/>
        <v>22</v>
      </c>
      <c r="K1135" s="1">
        <f t="shared" si="453"/>
        <v>20</v>
      </c>
      <c r="L1135" s="2">
        <f t="shared" si="454"/>
        <v>1.00536241</v>
      </c>
      <c r="M1135" s="10">
        <f t="shared" si="473"/>
        <v>1.0057003900000001</v>
      </c>
      <c r="N1135" s="10">
        <f t="shared" si="469"/>
        <v>1.1829406562748741</v>
      </c>
      <c r="O1135" s="2">
        <f t="shared" si="472"/>
        <v>1.1892840600000001</v>
      </c>
      <c r="P1135" s="2">
        <f t="shared" si="455"/>
        <v>273230.23116561997</v>
      </c>
      <c r="Q1135" s="9">
        <f t="shared" si="449"/>
        <v>0</v>
      </c>
      <c r="R1135" s="4">
        <f t="shared" si="456"/>
        <v>0</v>
      </c>
      <c r="S1135" s="59">
        <f t="shared" si="457"/>
        <v>0</v>
      </c>
      <c r="T1135" s="8">
        <f t="shared" si="466"/>
        <v>6.8500000000000005E-2</v>
      </c>
      <c r="U1135" s="9">
        <f t="shared" si="467"/>
        <v>20</v>
      </c>
      <c r="V1135" s="9">
        <v>252</v>
      </c>
      <c r="W1135" s="10">
        <f t="shared" si="458"/>
        <v>1.0052722460000001</v>
      </c>
      <c r="X1135" s="2">
        <f t="shared" si="459"/>
        <v>1440.53699334</v>
      </c>
      <c r="Y1135" s="2">
        <v>0</v>
      </c>
      <c r="Z1135" s="3">
        <f t="shared" si="470"/>
        <v>0</v>
      </c>
      <c r="AA1135" s="1" t="str">
        <f t="shared" si="471"/>
        <v>A+J=</v>
      </c>
      <c r="AB1135" s="7">
        <f t="shared" si="468"/>
        <v>41565</v>
      </c>
      <c r="AC1135" s="5"/>
      <c r="AD1135" s="1"/>
      <c r="AE1135" s="7"/>
      <c r="AF1135" s="1"/>
      <c r="AG1135" s="1"/>
      <c r="AH1135" s="1"/>
      <c r="AI1135" s="1"/>
      <c r="AJ1135" s="4"/>
      <c r="AK1135" s="1"/>
      <c r="AL1135" s="1"/>
      <c r="AM1135" s="1"/>
      <c r="AN1135" s="1"/>
      <c r="AO1135" s="1"/>
    </row>
    <row r="1136" spans="1:41" x14ac:dyDescent="0.2">
      <c r="A1136" s="118">
        <f t="shared" si="460"/>
        <v>41232</v>
      </c>
      <c r="B1136" s="2">
        <f t="shared" si="450"/>
        <v>274670.76815895998</v>
      </c>
      <c r="C1136" s="2">
        <f t="shared" si="461"/>
        <v>229743.45688752001</v>
      </c>
      <c r="D1136" s="50">
        <f t="shared" si="462"/>
        <v>3532.06</v>
      </c>
      <c r="E1136" s="3">
        <f>IF(K1136=1,VLOOKUP(A1135,[1]Plan1!$AQ$43:$AS$500,3),E1135)</f>
        <v>3552.9</v>
      </c>
      <c r="F1136" s="7">
        <f t="shared" si="463"/>
        <v>41201</v>
      </c>
      <c r="G1136" s="8">
        <f t="shared" si="451"/>
        <v>5.9002395202800706E-3</v>
      </c>
      <c r="H1136" s="7">
        <f t="shared" si="464"/>
        <v>41263</v>
      </c>
      <c r="I1136" s="7">
        <f t="shared" si="452"/>
        <v>41234</v>
      </c>
      <c r="J1136" s="1">
        <f t="shared" si="465"/>
        <v>22</v>
      </c>
      <c r="K1136" s="1">
        <f t="shared" si="453"/>
        <v>20</v>
      </c>
      <c r="L1136" s="2">
        <f t="shared" si="454"/>
        <v>1.00536241</v>
      </c>
      <c r="M1136" s="10">
        <f t="shared" si="473"/>
        <v>1.0057003900000001</v>
      </c>
      <c r="N1136" s="10">
        <f t="shared" si="469"/>
        <v>1.1829406562748741</v>
      </c>
      <c r="O1136" s="2">
        <f t="shared" si="472"/>
        <v>1.1892840600000001</v>
      </c>
      <c r="P1136" s="2">
        <f t="shared" si="455"/>
        <v>273230.23116561997</v>
      </c>
      <c r="Q1136" s="9">
        <f t="shared" si="449"/>
        <v>0</v>
      </c>
      <c r="R1136" s="4">
        <f t="shared" si="456"/>
        <v>0</v>
      </c>
      <c r="S1136" s="59">
        <f t="shared" si="457"/>
        <v>0</v>
      </c>
      <c r="T1136" s="8">
        <f t="shared" si="466"/>
        <v>6.8500000000000005E-2</v>
      </c>
      <c r="U1136" s="9">
        <f t="shared" si="467"/>
        <v>20</v>
      </c>
      <c r="V1136" s="9">
        <v>252</v>
      </c>
      <c r="W1136" s="10">
        <f t="shared" si="458"/>
        <v>1.0052722460000001</v>
      </c>
      <c r="X1136" s="2">
        <f t="shared" si="459"/>
        <v>1440.53699334</v>
      </c>
      <c r="Y1136" s="2">
        <v>0</v>
      </c>
      <c r="Z1136" s="3">
        <f t="shared" si="470"/>
        <v>0</v>
      </c>
      <c r="AA1136" s="1" t="str">
        <f t="shared" si="471"/>
        <v>A+J=</v>
      </c>
      <c r="AB1136" s="7">
        <f t="shared" si="468"/>
        <v>41565</v>
      </c>
      <c r="AC1136" s="5"/>
      <c r="AD1136" s="1"/>
      <c r="AE1136" s="7"/>
      <c r="AF1136" s="1"/>
      <c r="AG1136" s="1"/>
      <c r="AH1136" s="1"/>
      <c r="AI1136" s="1"/>
      <c r="AJ1136" s="4"/>
      <c r="AK1136" s="1"/>
      <c r="AL1136" s="1"/>
      <c r="AM1136" s="1"/>
      <c r="AN1136" s="1"/>
      <c r="AO1136" s="1"/>
    </row>
    <row r="1137" spans="1:41" x14ac:dyDescent="0.2">
      <c r="A1137" s="118">
        <f t="shared" si="460"/>
        <v>41233</v>
      </c>
      <c r="B1137" s="2">
        <f t="shared" si="450"/>
        <v>274816.47319615999</v>
      </c>
      <c r="C1137" s="2">
        <f t="shared" si="461"/>
        <v>229743.45688752001</v>
      </c>
      <c r="D1137" s="50">
        <f t="shared" si="462"/>
        <v>3532.06</v>
      </c>
      <c r="E1137" s="3">
        <f>IF(K1137=1,VLOOKUP(A1136,[1]Plan1!$AQ$43:$AS$500,3),E1136)</f>
        <v>3552.9</v>
      </c>
      <c r="F1137" s="7">
        <f t="shared" si="463"/>
        <v>41201</v>
      </c>
      <c r="G1137" s="8">
        <f t="shared" si="451"/>
        <v>5.9002395202800706E-3</v>
      </c>
      <c r="H1137" s="7">
        <f t="shared" si="464"/>
        <v>41263</v>
      </c>
      <c r="I1137" s="7">
        <f t="shared" si="452"/>
        <v>41234</v>
      </c>
      <c r="J1137" s="1">
        <f t="shared" si="465"/>
        <v>22</v>
      </c>
      <c r="K1137" s="1">
        <f t="shared" si="453"/>
        <v>21</v>
      </c>
      <c r="L1137" s="2">
        <f t="shared" si="454"/>
        <v>1.00563129</v>
      </c>
      <c r="M1137" s="10">
        <f t="shared" si="473"/>
        <v>1.0057003900000001</v>
      </c>
      <c r="N1137" s="10">
        <f t="shared" si="469"/>
        <v>1.1829406562748741</v>
      </c>
      <c r="O1137" s="2">
        <f t="shared" si="472"/>
        <v>1.1896021299999999</v>
      </c>
      <c r="P1137" s="2">
        <f t="shared" si="455"/>
        <v>273303.30566695001</v>
      </c>
      <c r="Q1137" s="9">
        <f t="shared" si="449"/>
        <v>0</v>
      </c>
      <c r="R1137" s="4">
        <f t="shared" si="456"/>
        <v>0</v>
      </c>
      <c r="S1137" s="59">
        <f t="shared" si="457"/>
        <v>0</v>
      </c>
      <c r="T1137" s="8">
        <f t="shared" si="466"/>
        <v>6.8500000000000005E-2</v>
      </c>
      <c r="U1137" s="9">
        <f t="shared" si="467"/>
        <v>21</v>
      </c>
      <c r="V1137" s="9">
        <v>252</v>
      </c>
      <c r="W1137" s="10">
        <f t="shared" si="458"/>
        <v>1.0055365869999999</v>
      </c>
      <c r="X1137" s="2">
        <f t="shared" si="459"/>
        <v>1513.1675292100001</v>
      </c>
      <c r="Y1137" s="2">
        <v>0</v>
      </c>
      <c r="Z1137" s="3">
        <f t="shared" si="470"/>
        <v>0</v>
      </c>
      <c r="AA1137" s="1" t="str">
        <f t="shared" si="471"/>
        <v>A+J=</v>
      </c>
      <c r="AB1137" s="7">
        <f t="shared" si="468"/>
        <v>41565</v>
      </c>
      <c r="AC1137" s="5"/>
      <c r="AD1137" s="1"/>
      <c r="AE1137" s="7"/>
      <c r="AF1137" s="1"/>
      <c r="AG1137" s="1"/>
      <c r="AH1137" s="1"/>
      <c r="AI1137" s="1"/>
      <c r="AJ1137" s="4"/>
      <c r="AK1137" s="1"/>
      <c r="AL1137" s="1"/>
      <c r="AM1137" s="1"/>
      <c r="AN1137" s="1"/>
      <c r="AO1137" s="1"/>
    </row>
    <row r="1138" spans="1:41" x14ac:dyDescent="0.2">
      <c r="A1138" s="118">
        <f t="shared" si="460"/>
        <v>41234</v>
      </c>
      <c r="B1138" s="2">
        <f t="shared" si="450"/>
        <v>274962.25190484</v>
      </c>
      <c r="C1138" s="2">
        <f t="shared" si="461"/>
        <v>229743.45688752001</v>
      </c>
      <c r="D1138" s="50">
        <f t="shared" si="462"/>
        <v>3532.06</v>
      </c>
      <c r="E1138" s="3">
        <f>IF(K1138=1,VLOOKUP(A1137,[1]Plan1!$AQ$43:$AS$500,3),E1137)</f>
        <v>3552.9</v>
      </c>
      <c r="F1138" s="7">
        <f t="shared" si="463"/>
        <v>41201</v>
      </c>
      <c r="G1138" s="8">
        <f t="shared" si="451"/>
        <v>5.9002395202800706E-3</v>
      </c>
      <c r="H1138" s="7">
        <f t="shared" si="464"/>
        <v>41263</v>
      </c>
      <c r="I1138" s="7">
        <f t="shared" si="452"/>
        <v>41234</v>
      </c>
      <c r="J1138" s="1">
        <f t="shared" si="465"/>
        <v>22</v>
      </c>
      <c r="K1138" s="1">
        <f t="shared" si="453"/>
        <v>22</v>
      </c>
      <c r="L1138" s="2">
        <f t="shared" si="454"/>
        <v>1.00590023</v>
      </c>
      <c r="M1138" s="10">
        <f t="shared" si="473"/>
        <v>1.0057003900000001</v>
      </c>
      <c r="N1138" s="10">
        <f t="shared" si="469"/>
        <v>1.1829406562748741</v>
      </c>
      <c r="O1138" s="2">
        <f t="shared" si="472"/>
        <v>1.18992027</v>
      </c>
      <c r="P1138" s="2">
        <f t="shared" si="455"/>
        <v>273376.39625033003</v>
      </c>
      <c r="Q1138" s="9">
        <f t="shared" si="449"/>
        <v>0</v>
      </c>
      <c r="R1138" s="4">
        <f t="shared" si="456"/>
        <v>0</v>
      </c>
      <c r="S1138" s="59">
        <f t="shared" si="457"/>
        <v>0</v>
      </c>
      <c r="T1138" s="8">
        <f t="shared" si="466"/>
        <v>6.8500000000000005E-2</v>
      </c>
      <c r="U1138" s="9">
        <f t="shared" si="467"/>
        <v>22</v>
      </c>
      <c r="V1138" s="9">
        <v>252</v>
      </c>
      <c r="W1138" s="10">
        <f t="shared" si="458"/>
        <v>1.0058009969999999</v>
      </c>
      <c r="X1138" s="2">
        <f t="shared" si="459"/>
        <v>1585.85565451</v>
      </c>
      <c r="Y1138" s="2">
        <v>0</v>
      </c>
      <c r="Z1138" s="3">
        <f t="shared" si="470"/>
        <v>0</v>
      </c>
      <c r="AA1138" s="1" t="str">
        <f t="shared" si="471"/>
        <v>A+J=</v>
      </c>
      <c r="AB1138" s="7">
        <f t="shared" si="468"/>
        <v>41565</v>
      </c>
      <c r="AC1138" s="5"/>
      <c r="AD1138" s="1"/>
      <c r="AE1138" s="7"/>
      <c r="AF1138" s="1"/>
      <c r="AG1138" s="1"/>
      <c r="AH1138" s="1"/>
      <c r="AI1138" s="1"/>
      <c r="AJ1138" s="4"/>
      <c r="AK1138" s="1"/>
      <c r="AL1138" s="1"/>
      <c r="AM1138" s="1"/>
      <c r="AN1138" s="1"/>
      <c r="AO1138" s="1"/>
    </row>
    <row r="1139" spans="1:41" x14ac:dyDescent="0.2">
      <c r="A1139" s="118">
        <f t="shared" si="460"/>
        <v>41235</v>
      </c>
      <c r="B1139" s="2">
        <f t="shared" si="450"/>
        <v>275112.92148059001</v>
      </c>
      <c r="C1139" s="2">
        <f t="shared" si="461"/>
        <v>229743.45688752001</v>
      </c>
      <c r="D1139" s="50">
        <f t="shared" si="462"/>
        <v>3552.9</v>
      </c>
      <c r="E1139" s="3">
        <f>IF(K1139=1,VLOOKUP(A1138,[1]Plan1!$AQ$43:$AS$500,3),E1138)</f>
        <v>3574.22</v>
      </c>
      <c r="F1139" s="7">
        <f t="shared" si="463"/>
        <v>41235</v>
      </c>
      <c r="G1139" s="8">
        <f t="shared" si="451"/>
        <v>6.0007317965604656E-3</v>
      </c>
      <c r="H1139" s="7">
        <f t="shared" si="464"/>
        <v>41263</v>
      </c>
      <c r="I1139" s="7">
        <f t="shared" si="452"/>
        <v>41263</v>
      </c>
      <c r="J1139" s="1">
        <f t="shared" si="465"/>
        <v>21</v>
      </c>
      <c r="K1139" s="1">
        <f t="shared" si="453"/>
        <v>1</v>
      </c>
      <c r="L1139" s="2">
        <f t="shared" si="454"/>
        <v>1.0002849300000001</v>
      </c>
      <c r="M1139" s="10">
        <f t="shared" si="473"/>
        <v>1.00590023</v>
      </c>
      <c r="N1139" s="10">
        <f t="shared" si="469"/>
        <v>1.1899202782232468</v>
      </c>
      <c r="O1139" s="2">
        <f t="shared" si="472"/>
        <v>1.19025932</v>
      </c>
      <c r="P1139" s="2">
        <f t="shared" si="455"/>
        <v>273454.29076937999</v>
      </c>
      <c r="Q1139" s="9">
        <f t="shared" si="449"/>
        <v>0</v>
      </c>
      <c r="R1139" s="4">
        <f t="shared" si="456"/>
        <v>0</v>
      </c>
      <c r="S1139" s="59">
        <f t="shared" si="457"/>
        <v>0</v>
      </c>
      <c r="T1139" s="8">
        <f t="shared" si="466"/>
        <v>6.8500000000000005E-2</v>
      </c>
      <c r="U1139" s="9">
        <f t="shared" si="467"/>
        <v>23</v>
      </c>
      <c r="V1139" s="9">
        <v>252</v>
      </c>
      <c r="W1139" s="10">
        <f t="shared" si="458"/>
        <v>1.0060654769999999</v>
      </c>
      <c r="X1139" s="2">
        <f t="shared" si="459"/>
        <v>1658.6307112100001</v>
      </c>
      <c r="Y1139" s="2">
        <v>0</v>
      </c>
      <c r="Z1139" s="3">
        <f t="shared" si="470"/>
        <v>0</v>
      </c>
      <c r="AA1139" s="1" t="str">
        <f t="shared" si="471"/>
        <v>A+J=</v>
      </c>
      <c r="AB1139" s="7">
        <f t="shared" si="468"/>
        <v>41565</v>
      </c>
      <c r="AC1139" s="5"/>
      <c r="AD1139" s="1"/>
      <c r="AE1139" s="7"/>
      <c r="AF1139" s="1"/>
      <c r="AG1139" s="1"/>
      <c r="AH1139" s="1"/>
      <c r="AI1139" s="1"/>
      <c r="AJ1139" s="4"/>
      <c r="AK1139" s="1"/>
      <c r="AL1139" s="1"/>
      <c r="AM1139" s="1"/>
      <c r="AN1139" s="1"/>
      <c r="AO1139" s="1"/>
    </row>
    <row r="1140" spans="1:41" x14ac:dyDescent="0.2">
      <c r="A1140" s="118">
        <f t="shared" si="460"/>
        <v>41236</v>
      </c>
      <c r="B1140" s="2">
        <f t="shared" si="450"/>
        <v>275263.67425292998</v>
      </c>
      <c r="C1140" s="2">
        <f t="shared" si="461"/>
        <v>229743.45688752001</v>
      </c>
      <c r="D1140" s="50">
        <f t="shared" si="462"/>
        <v>3552.9</v>
      </c>
      <c r="E1140" s="3">
        <f>IF(K1140=1,VLOOKUP(A1139,[1]Plan1!$AQ$43:$AS$500,3),E1139)</f>
        <v>3574.22</v>
      </c>
      <c r="F1140" s="7">
        <f t="shared" si="463"/>
        <v>41235</v>
      </c>
      <c r="G1140" s="8">
        <f t="shared" si="451"/>
        <v>6.0007317965604656E-3</v>
      </c>
      <c r="H1140" s="7">
        <f t="shared" si="464"/>
        <v>41263</v>
      </c>
      <c r="I1140" s="7">
        <f t="shared" si="452"/>
        <v>41263</v>
      </c>
      <c r="J1140" s="1">
        <f t="shared" si="465"/>
        <v>21</v>
      </c>
      <c r="K1140" s="1">
        <f t="shared" si="453"/>
        <v>2</v>
      </c>
      <c r="L1140" s="2">
        <f t="shared" si="454"/>
        <v>1.00056995</v>
      </c>
      <c r="M1140" s="10">
        <f t="shared" si="473"/>
        <v>1.00590023</v>
      </c>
      <c r="N1140" s="10">
        <f t="shared" si="469"/>
        <v>1.1899202782232468</v>
      </c>
      <c r="O1140" s="2">
        <f t="shared" si="472"/>
        <v>1.1905984700000001</v>
      </c>
      <c r="P1140" s="2">
        <f t="shared" si="455"/>
        <v>273532.20826278999</v>
      </c>
      <c r="Q1140" s="9">
        <f t="shared" si="449"/>
        <v>0</v>
      </c>
      <c r="R1140" s="4">
        <f t="shared" si="456"/>
        <v>0</v>
      </c>
      <c r="S1140" s="59">
        <f t="shared" si="457"/>
        <v>0</v>
      </c>
      <c r="T1140" s="8">
        <f t="shared" si="466"/>
        <v>6.8500000000000005E-2</v>
      </c>
      <c r="U1140" s="9">
        <f t="shared" si="467"/>
        <v>24</v>
      </c>
      <c r="V1140" s="9">
        <v>252</v>
      </c>
      <c r="W1140" s="10">
        <f t="shared" si="458"/>
        <v>1.0063300260000001</v>
      </c>
      <c r="X1140" s="2">
        <f t="shared" si="459"/>
        <v>1731.46599014</v>
      </c>
      <c r="Y1140" s="2">
        <v>0</v>
      </c>
      <c r="Z1140" s="3">
        <f t="shared" si="470"/>
        <v>0</v>
      </c>
      <c r="AA1140" s="1" t="str">
        <f t="shared" si="471"/>
        <v>A+J=</v>
      </c>
      <c r="AB1140" s="7">
        <f t="shared" si="468"/>
        <v>41565</v>
      </c>
      <c r="AC1140" s="5"/>
      <c r="AD1140" s="1"/>
      <c r="AE1140" s="7"/>
      <c r="AF1140" s="1"/>
      <c r="AG1140" s="1"/>
      <c r="AH1140" s="1"/>
      <c r="AI1140" s="1"/>
      <c r="AJ1140" s="4"/>
      <c r="AK1140" s="1"/>
      <c r="AL1140" s="1"/>
      <c r="AM1140" s="1"/>
      <c r="AN1140" s="1"/>
      <c r="AO1140" s="1"/>
    </row>
    <row r="1141" spans="1:41" x14ac:dyDescent="0.2">
      <c r="A1141" s="118">
        <f t="shared" si="460"/>
        <v>41237</v>
      </c>
      <c r="B1141" s="2">
        <f t="shared" si="450"/>
        <v>275414.50821721996</v>
      </c>
      <c r="C1141" s="2">
        <f t="shared" si="461"/>
        <v>229743.45688752001</v>
      </c>
      <c r="D1141" s="50">
        <f t="shared" si="462"/>
        <v>3552.9</v>
      </c>
      <c r="E1141" s="3">
        <f>IF(K1141=1,VLOOKUP(A1140,[1]Plan1!$AQ$43:$AS$500,3),E1140)</f>
        <v>3574.22</v>
      </c>
      <c r="F1141" s="7">
        <f t="shared" si="463"/>
        <v>41235</v>
      </c>
      <c r="G1141" s="8">
        <f t="shared" si="451"/>
        <v>6.0007317965604656E-3</v>
      </c>
      <c r="H1141" s="7">
        <f t="shared" si="464"/>
        <v>41263</v>
      </c>
      <c r="I1141" s="7">
        <f t="shared" si="452"/>
        <v>41263</v>
      </c>
      <c r="J1141" s="1">
        <f t="shared" si="465"/>
        <v>21</v>
      </c>
      <c r="K1141" s="1">
        <f t="shared" si="453"/>
        <v>3</v>
      </c>
      <c r="L1141" s="2">
        <f t="shared" si="454"/>
        <v>1.00085505</v>
      </c>
      <c r="M1141" s="10">
        <f t="shared" si="473"/>
        <v>1.00590023</v>
      </c>
      <c r="N1141" s="10">
        <f t="shared" si="469"/>
        <v>1.1899202782232468</v>
      </c>
      <c r="O1141" s="2">
        <f t="shared" si="472"/>
        <v>1.19093771</v>
      </c>
      <c r="P1141" s="2">
        <f t="shared" si="455"/>
        <v>273610.14643309999</v>
      </c>
      <c r="Q1141" s="9">
        <f t="shared" si="449"/>
        <v>0</v>
      </c>
      <c r="R1141" s="4">
        <f t="shared" si="456"/>
        <v>0</v>
      </c>
      <c r="S1141" s="59">
        <f t="shared" si="457"/>
        <v>0</v>
      </c>
      <c r="T1141" s="8">
        <f t="shared" si="466"/>
        <v>6.8500000000000005E-2</v>
      </c>
      <c r="U1141" s="9">
        <f t="shared" si="467"/>
        <v>25</v>
      </c>
      <c r="V1141" s="9">
        <v>252</v>
      </c>
      <c r="W1141" s="10">
        <f t="shared" si="458"/>
        <v>1.0065946450000001</v>
      </c>
      <c r="X1141" s="2">
        <f t="shared" si="459"/>
        <v>1804.36178412</v>
      </c>
      <c r="Y1141" s="2">
        <v>0</v>
      </c>
      <c r="Z1141" s="3">
        <f t="shared" si="470"/>
        <v>0</v>
      </c>
      <c r="AA1141" s="1" t="str">
        <f t="shared" si="471"/>
        <v>A+J=</v>
      </c>
      <c r="AB1141" s="7">
        <f t="shared" si="468"/>
        <v>41565</v>
      </c>
      <c r="AC1141" s="5"/>
      <c r="AD1141" s="1"/>
      <c r="AE1141" s="7"/>
      <c r="AF1141" s="1"/>
      <c r="AG1141" s="1"/>
      <c r="AH1141" s="1"/>
      <c r="AI1141" s="1"/>
      <c r="AJ1141" s="4"/>
      <c r="AK1141" s="1"/>
      <c r="AL1141" s="1"/>
      <c r="AM1141" s="1"/>
      <c r="AN1141" s="1"/>
      <c r="AO1141" s="1"/>
    </row>
    <row r="1142" spans="1:41" x14ac:dyDescent="0.2">
      <c r="A1142" s="118">
        <f t="shared" si="460"/>
        <v>41238</v>
      </c>
      <c r="B1142" s="2">
        <f t="shared" si="450"/>
        <v>275414.50821721996</v>
      </c>
      <c r="C1142" s="2">
        <f t="shared" si="461"/>
        <v>229743.45688752001</v>
      </c>
      <c r="D1142" s="50">
        <f t="shared" si="462"/>
        <v>3552.9</v>
      </c>
      <c r="E1142" s="3">
        <f>IF(K1142=1,VLOOKUP(A1141,[1]Plan1!$AQ$43:$AS$500,3),E1141)</f>
        <v>3574.22</v>
      </c>
      <c r="F1142" s="7">
        <f t="shared" si="463"/>
        <v>41235</v>
      </c>
      <c r="G1142" s="8">
        <f t="shared" si="451"/>
        <v>6.0007317965604656E-3</v>
      </c>
      <c r="H1142" s="7">
        <f t="shared" si="464"/>
        <v>41263</v>
      </c>
      <c r="I1142" s="7">
        <f t="shared" si="452"/>
        <v>41263</v>
      </c>
      <c r="J1142" s="1">
        <f t="shared" si="465"/>
        <v>21</v>
      </c>
      <c r="K1142" s="1">
        <f t="shared" si="453"/>
        <v>3</v>
      </c>
      <c r="L1142" s="2">
        <f t="shared" si="454"/>
        <v>1.00085505</v>
      </c>
      <c r="M1142" s="10">
        <f t="shared" si="473"/>
        <v>1.00590023</v>
      </c>
      <c r="N1142" s="10">
        <f t="shared" si="469"/>
        <v>1.1899202782232468</v>
      </c>
      <c r="O1142" s="2">
        <f t="shared" si="472"/>
        <v>1.19093771</v>
      </c>
      <c r="P1142" s="2">
        <f t="shared" si="455"/>
        <v>273610.14643309999</v>
      </c>
      <c r="Q1142" s="9">
        <f t="shared" si="449"/>
        <v>0</v>
      </c>
      <c r="R1142" s="4">
        <f t="shared" si="456"/>
        <v>0</v>
      </c>
      <c r="S1142" s="59">
        <f t="shared" si="457"/>
        <v>0</v>
      </c>
      <c r="T1142" s="8">
        <f t="shared" si="466"/>
        <v>6.8500000000000005E-2</v>
      </c>
      <c r="U1142" s="9">
        <f t="shared" si="467"/>
        <v>25</v>
      </c>
      <c r="V1142" s="9">
        <v>252</v>
      </c>
      <c r="W1142" s="10">
        <f t="shared" si="458"/>
        <v>1.0065946450000001</v>
      </c>
      <c r="X1142" s="2">
        <f t="shared" si="459"/>
        <v>1804.36178412</v>
      </c>
      <c r="Y1142" s="2">
        <v>0</v>
      </c>
      <c r="Z1142" s="3">
        <f t="shared" si="470"/>
        <v>0</v>
      </c>
      <c r="AA1142" s="1" t="str">
        <f t="shared" si="471"/>
        <v>A+J=</v>
      </c>
      <c r="AB1142" s="7">
        <f t="shared" si="468"/>
        <v>41565</v>
      </c>
      <c r="AC1142" s="5"/>
      <c r="AD1142" s="1"/>
      <c r="AE1142" s="7"/>
      <c r="AF1142" s="1"/>
      <c r="AG1142" s="1"/>
      <c r="AH1142" s="1"/>
      <c r="AI1142" s="1"/>
      <c r="AJ1142" s="4"/>
      <c r="AK1142" s="1"/>
      <c r="AL1142" s="1"/>
      <c r="AM1142" s="1"/>
      <c r="AN1142" s="1"/>
      <c r="AO1142" s="1"/>
    </row>
    <row r="1143" spans="1:41" x14ac:dyDescent="0.2">
      <c r="A1143" s="118">
        <f t="shared" si="460"/>
        <v>41239</v>
      </c>
      <c r="B1143" s="2">
        <f t="shared" si="450"/>
        <v>275414.50821721996</v>
      </c>
      <c r="C1143" s="2">
        <f t="shared" si="461"/>
        <v>229743.45688752001</v>
      </c>
      <c r="D1143" s="50">
        <f t="shared" si="462"/>
        <v>3552.9</v>
      </c>
      <c r="E1143" s="3">
        <f>IF(K1143=1,VLOOKUP(A1142,[1]Plan1!$AQ$43:$AS$500,3),E1142)</f>
        <v>3574.22</v>
      </c>
      <c r="F1143" s="7">
        <f t="shared" si="463"/>
        <v>41235</v>
      </c>
      <c r="G1143" s="8">
        <f t="shared" si="451"/>
        <v>6.0007317965604656E-3</v>
      </c>
      <c r="H1143" s="7">
        <f t="shared" si="464"/>
        <v>41263</v>
      </c>
      <c r="I1143" s="7">
        <f t="shared" si="452"/>
        <v>41263</v>
      </c>
      <c r="J1143" s="1">
        <f t="shared" si="465"/>
        <v>21</v>
      </c>
      <c r="K1143" s="1">
        <f t="shared" si="453"/>
        <v>3</v>
      </c>
      <c r="L1143" s="2">
        <f t="shared" si="454"/>
        <v>1.00085505</v>
      </c>
      <c r="M1143" s="10">
        <f t="shared" si="473"/>
        <v>1.00590023</v>
      </c>
      <c r="N1143" s="10">
        <f t="shared" si="469"/>
        <v>1.1899202782232468</v>
      </c>
      <c r="O1143" s="2">
        <f t="shared" si="472"/>
        <v>1.19093771</v>
      </c>
      <c r="P1143" s="2">
        <f t="shared" si="455"/>
        <v>273610.14643309999</v>
      </c>
      <c r="Q1143" s="9">
        <f t="shared" si="449"/>
        <v>0</v>
      </c>
      <c r="R1143" s="4">
        <f t="shared" si="456"/>
        <v>0</v>
      </c>
      <c r="S1143" s="59">
        <f t="shared" si="457"/>
        <v>0</v>
      </c>
      <c r="T1143" s="8">
        <f t="shared" si="466"/>
        <v>6.8500000000000005E-2</v>
      </c>
      <c r="U1143" s="9">
        <f t="shared" si="467"/>
        <v>25</v>
      </c>
      <c r="V1143" s="9">
        <v>252</v>
      </c>
      <c r="W1143" s="10">
        <f t="shared" si="458"/>
        <v>1.0065946450000001</v>
      </c>
      <c r="X1143" s="2">
        <f t="shared" si="459"/>
        <v>1804.36178412</v>
      </c>
      <c r="Y1143" s="2">
        <v>0</v>
      </c>
      <c r="Z1143" s="3">
        <f t="shared" si="470"/>
        <v>0</v>
      </c>
      <c r="AA1143" s="1" t="str">
        <f t="shared" si="471"/>
        <v>A+J=</v>
      </c>
      <c r="AB1143" s="7">
        <f t="shared" si="468"/>
        <v>41565</v>
      </c>
      <c r="AC1143" s="5"/>
      <c r="AD1143" s="1"/>
      <c r="AE1143" s="7"/>
      <c r="AF1143" s="1"/>
      <c r="AG1143" s="1"/>
      <c r="AH1143" s="1"/>
      <c r="AI1143" s="1"/>
      <c r="AJ1143" s="4"/>
      <c r="AK1143" s="1"/>
      <c r="AL1143" s="1"/>
      <c r="AM1143" s="1"/>
      <c r="AN1143" s="1"/>
      <c r="AO1143" s="1"/>
    </row>
    <row r="1144" spans="1:41" x14ac:dyDescent="0.2">
      <c r="A1144" s="118">
        <f t="shared" si="460"/>
        <v>41240</v>
      </c>
      <c r="B1144" s="2">
        <f t="shared" si="450"/>
        <v>275565.42803266004</v>
      </c>
      <c r="C1144" s="2">
        <f t="shared" si="461"/>
        <v>229743.45688752001</v>
      </c>
      <c r="D1144" s="50">
        <f t="shared" si="462"/>
        <v>3552.9</v>
      </c>
      <c r="E1144" s="3">
        <f>IF(K1144=1,VLOOKUP(A1143,[1]Plan1!$AQ$43:$AS$500,3),E1143)</f>
        <v>3574.22</v>
      </c>
      <c r="F1144" s="7">
        <f t="shared" si="463"/>
        <v>41235</v>
      </c>
      <c r="G1144" s="8">
        <f t="shared" si="451"/>
        <v>6.0007317965604656E-3</v>
      </c>
      <c r="H1144" s="7">
        <f t="shared" si="464"/>
        <v>41263</v>
      </c>
      <c r="I1144" s="7">
        <f t="shared" si="452"/>
        <v>41263</v>
      </c>
      <c r="J1144" s="1">
        <f t="shared" si="465"/>
        <v>21</v>
      </c>
      <c r="K1144" s="1">
        <f t="shared" si="453"/>
        <v>4</v>
      </c>
      <c r="L1144" s="2">
        <f t="shared" si="454"/>
        <v>1.0011402300000001</v>
      </c>
      <c r="M1144" s="10">
        <f t="shared" si="473"/>
        <v>1.00590023</v>
      </c>
      <c r="N1144" s="10">
        <f t="shared" si="469"/>
        <v>1.1899202782232468</v>
      </c>
      <c r="O1144" s="2">
        <f t="shared" si="472"/>
        <v>1.19127706</v>
      </c>
      <c r="P1144" s="2">
        <f t="shared" si="455"/>
        <v>273688.10987520003</v>
      </c>
      <c r="Q1144" s="9">
        <f t="shared" si="449"/>
        <v>0</v>
      </c>
      <c r="R1144" s="4">
        <f t="shared" si="456"/>
        <v>0</v>
      </c>
      <c r="S1144" s="59">
        <f t="shared" si="457"/>
        <v>0</v>
      </c>
      <c r="T1144" s="8">
        <f t="shared" si="466"/>
        <v>6.8500000000000005E-2</v>
      </c>
      <c r="U1144" s="9">
        <f t="shared" si="467"/>
        <v>26</v>
      </c>
      <c r="V1144" s="9">
        <v>252</v>
      </c>
      <c r="W1144" s="10">
        <f t="shared" si="458"/>
        <v>1.0068593340000001</v>
      </c>
      <c r="X1144" s="2">
        <f t="shared" si="459"/>
        <v>1877.3181574600001</v>
      </c>
      <c r="Y1144" s="2">
        <v>0</v>
      </c>
      <c r="Z1144" s="3">
        <f t="shared" si="470"/>
        <v>0</v>
      </c>
      <c r="AA1144" s="1" t="str">
        <f t="shared" si="471"/>
        <v>A+J=</v>
      </c>
      <c r="AB1144" s="7">
        <f t="shared" si="468"/>
        <v>41565</v>
      </c>
      <c r="AC1144" s="5"/>
      <c r="AD1144" s="1"/>
      <c r="AE1144" s="7"/>
      <c r="AF1144" s="1"/>
      <c r="AG1144" s="1"/>
      <c r="AH1144" s="1"/>
      <c r="AI1144" s="1"/>
      <c r="AJ1144" s="4"/>
      <c r="AK1144" s="1"/>
      <c r="AL1144" s="1"/>
      <c r="AM1144" s="1"/>
      <c r="AN1144" s="1"/>
      <c r="AO1144" s="1"/>
    </row>
    <row r="1145" spans="1:41" x14ac:dyDescent="0.2">
      <c r="A1145" s="118">
        <f t="shared" si="460"/>
        <v>41241</v>
      </c>
      <c r="B1145" s="2">
        <f t="shared" si="450"/>
        <v>275716.42652048997</v>
      </c>
      <c r="C1145" s="2">
        <f t="shared" si="461"/>
        <v>229743.45688752001</v>
      </c>
      <c r="D1145" s="50">
        <f t="shared" si="462"/>
        <v>3552.9</v>
      </c>
      <c r="E1145" s="3">
        <f>IF(K1145=1,VLOOKUP(A1144,[1]Plan1!$AQ$43:$AS$500,3),E1144)</f>
        <v>3574.22</v>
      </c>
      <c r="F1145" s="7">
        <f t="shared" si="463"/>
        <v>41235</v>
      </c>
      <c r="G1145" s="8">
        <f t="shared" si="451"/>
        <v>6.0007317965604656E-3</v>
      </c>
      <c r="H1145" s="7">
        <f t="shared" si="464"/>
        <v>41263</v>
      </c>
      <c r="I1145" s="7">
        <f t="shared" si="452"/>
        <v>41263</v>
      </c>
      <c r="J1145" s="1">
        <f t="shared" si="465"/>
        <v>21</v>
      </c>
      <c r="K1145" s="1">
        <f t="shared" si="453"/>
        <v>5</v>
      </c>
      <c r="L1145" s="2">
        <f t="shared" si="454"/>
        <v>1.0014254899999999</v>
      </c>
      <c r="M1145" s="10">
        <f t="shared" si="473"/>
        <v>1.00590023</v>
      </c>
      <c r="N1145" s="10">
        <f t="shared" si="469"/>
        <v>1.1899202782232468</v>
      </c>
      <c r="O1145" s="2">
        <f t="shared" si="472"/>
        <v>1.1916164899999999</v>
      </c>
      <c r="P1145" s="2">
        <f t="shared" si="455"/>
        <v>273766.09169676999</v>
      </c>
      <c r="Q1145" s="9">
        <f t="shared" si="449"/>
        <v>0</v>
      </c>
      <c r="R1145" s="4">
        <f t="shared" si="456"/>
        <v>0</v>
      </c>
      <c r="S1145" s="59">
        <f t="shared" si="457"/>
        <v>0</v>
      </c>
      <c r="T1145" s="8">
        <f t="shared" si="466"/>
        <v>6.8500000000000005E-2</v>
      </c>
      <c r="U1145" s="9">
        <f t="shared" si="467"/>
        <v>27</v>
      </c>
      <c r="V1145" s="9">
        <v>252</v>
      </c>
      <c r="W1145" s="10">
        <f t="shared" si="458"/>
        <v>1.007124092</v>
      </c>
      <c r="X1145" s="2">
        <f t="shared" si="459"/>
        <v>1950.33482372</v>
      </c>
      <c r="Y1145" s="2">
        <v>0</v>
      </c>
      <c r="Z1145" s="3">
        <f t="shared" si="470"/>
        <v>0</v>
      </c>
      <c r="AA1145" s="1" t="str">
        <f t="shared" si="471"/>
        <v>A+J=</v>
      </c>
      <c r="AB1145" s="7">
        <f t="shared" si="468"/>
        <v>41565</v>
      </c>
      <c r="AC1145" s="5"/>
      <c r="AD1145" s="1"/>
      <c r="AE1145" s="7"/>
      <c r="AF1145" s="1"/>
      <c r="AG1145" s="1"/>
      <c r="AH1145" s="1"/>
      <c r="AI1145" s="1"/>
      <c r="AJ1145" s="4"/>
      <c r="AK1145" s="1"/>
      <c r="AL1145" s="1"/>
      <c r="AM1145" s="1"/>
      <c r="AN1145" s="1"/>
      <c r="AO1145" s="1"/>
    </row>
    <row r="1146" spans="1:41" x14ac:dyDescent="0.2">
      <c r="A1146" s="118">
        <f t="shared" si="460"/>
        <v>41242</v>
      </c>
      <c r="B1146" s="2">
        <f t="shared" si="450"/>
        <v>275867.5083403</v>
      </c>
      <c r="C1146" s="2">
        <f t="shared" si="461"/>
        <v>229743.45688752001</v>
      </c>
      <c r="D1146" s="50">
        <f t="shared" si="462"/>
        <v>3552.9</v>
      </c>
      <c r="E1146" s="3">
        <f>IF(K1146=1,VLOOKUP(A1145,[1]Plan1!$AQ$43:$AS$500,3),E1145)</f>
        <v>3574.22</v>
      </c>
      <c r="F1146" s="7">
        <f t="shared" si="463"/>
        <v>41235</v>
      </c>
      <c r="G1146" s="8">
        <f t="shared" si="451"/>
        <v>6.0007317965604656E-3</v>
      </c>
      <c r="H1146" s="7">
        <f t="shared" si="464"/>
        <v>41263</v>
      </c>
      <c r="I1146" s="7">
        <f t="shared" si="452"/>
        <v>41263</v>
      </c>
      <c r="J1146" s="1">
        <f t="shared" si="465"/>
        <v>21</v>
      </c>
      <c r="K1146" s="1">
        <f t="shared" si="453"/>
        <v>6</v>
      </c>
      <c r="L1146" s="2">
        <f t="shared" si="454"/>
        <v>1.0017108299999999</v>
      </c>
      <c r="M1146" s="10">
        <f t="shared" si="473"/>
        <v>1.00590023</v>
      </c>
      <c r="N1146" s="10">
        <f t="shared" si="469"/>
        <v>1.1899202782232468</v>
      </c>
      <c r="O1146" s="2">
        <f t="shared" si="472"/>
        <v>1.1919560199999999</v>
      </c>
      <c r="P1146" s="2">
        <f t="shared" si="455"/>
        <v>273844.09649268998</v>
      </c>
      <c r="Q1146" s="9">
        <f t="shared" si="449"/>
        <v>0</v>
      </c>
      <c r="R1146" s="4">
        <f t="shared" si="456"/>
        <v>0</v>
      </c>
      <c r="S1146" s="59">
        <f t="shared" si="457"/>
        <v>0</v>
      </c>
      <c r="T1146" s="8">
        <f t="shared" si="466"/>
        <v>6.8500000000000005E-2</v>
      </c>
      <c r="U1146" s="9">
        <f t="shared" si="467"/>
        <v>28</v>
      </c>
      <c r="V1146" s="9">
        <v>252</v>
      </c>
      <c r="W1146" s="10">
        <f t="shared" si="458"/>
        <v>1.007388919</v>
      </c>
      <c r="X1146" s="2">
        <f t="shared" si="459"/>
        <v>2023.41184761</v>
      </c>
      <c r="Y1146" s="2">
        <v>0</v>
      </c>
      <c r="Z1146" s="3">
        <f t="shared" si="470"/>
        <v>0</v>
      </c>
      <c r="AA1146" s="1" t="str">
        <f t="shared" si="471"/>
        <v>A+J=</v>
      </c>
      <c r="AB1146" s="7">
        <f t="shared" si="468"/>
        <v>41565</v>
      </c>
      <c r="AC1146" s="5"/>
      <c r="AD1146" s="1"/>
      <c r="AE1146" s="7"/>
      <c r="AF1146" s="1"/>
      <c r="AG1146" s="1"/>
      <c r="AH1146" s="1"/>
      <c r="AI1146" s="1"/>
      <c r="AJ1146" s="4"/>
      <c r="AK1146" s="1"/>
      <c r="AL1146" s="1"/>
      <c r="AM1146" s="1"/>
      <c r="AN1146" s="1"/>
      <c r="AO1146" s="1"/>
    </row>
    <row r="1147" spans="1:41" x14ac:dyDescent="0.2">
      <c r="A1147" s="118">
        <f t="shared" si="460"/>
        <v>41243</v>
      </c>
      <c r="B1147" s="2">
        <f t="shared" si="450"/>
        <v>276018.67407429998</v>
      </c>
      <c r="C1147" s="2">
        <f t="shared" si="461"/>
        <v>229743.45688752001</v>
      </c>
      <c r="D1147" s="50">
        <f t="shared" si="462"/>
        <v>3552.9</v>
      </c>
      <c r="E1147" s="3">
        <f>IF(K1147=1,VLOOKUP(A1146,[1]Plan1!$AQ$43:$AS$500,3),E1146)</f>
        <v>3574.22</v>
      </c>
      <c r="F1147" s="7">
        <f t="shared" si="463"/>
        <v>41235</v>
      </c>
      <c r="G1147" s="8">
        <f t="shared" si="451"/>
        <v>6.0007317965604656E-3</v>
      </c>
      <c r="H1147" s="7">
        <f t="shared" si="464"/>
        <v>41263</v>
      </c>
      <c r="I1147" s="7">
        <f t="shared" si="452"/>
        <v>41263</v>
      </c>
      <c r="J1147" s="1">
        <f t="shared" si="465"/>
        <v>21</v>
      </c>
      <c r="K1147" s="1">
        <f t="shared" si="453"/>
        <v>7</v>
      </c>
      <c r="L1147" s="2">
        <f t="shared" si="454"/>
        <v>1.0019962499999999</v>
      </c>
      <c r="M1147" s="10">
        <f t="shared" si="473"/>
        <v>1.00590023</v>
      </c>
      <c r="N1147" s="10">
        <f t="shared" si="469"/>
        <v>1.1899202782232468</v>
      </c>
      <c r="O1147" s="2">
        <f t="shared" si="472"/>
        <v>1.1922956499999999</v>
      </c>
      <c r="P1147" s="2">
        <f t="shared" si="455"/>
        <v>273922.12426294998</v>
      </c>
      <c r="Q1147" s="9">
        <f t="shared" si="449"/>
        <v>0</v>
      </c>
      <c r="R1147" s="4">
        <f t="shared" si="456"/>
        <v>0</v>
      </c>
      <c r="S1147" s="59">
        <f t="shared" si="457"/>
        <v>0</v>
      </c>
      <c r="T1147" s="8">
        <f t="shared" si="466"/>
        <v>6.8500000000000005E-2</v>
      </c>
      <c r="U1147" s="9">
        <f t="shared" si="467"/>
        <v>29</v>
      </c>
      <c r="V1147" s="9">
        <v>252</v>
      </c>
      <c r="W1147" s="10">
        <f t="shared" si="458"/>
        <v>1.007653817</v>
      </c>
      <c r="X1147" s="2">
        <f t="shared" si="459"/>
        <v>2096.5498113499998</v>
      </c>
      <c r="Y1147" s="2">
        <v>0</v>
      </c>
      <c r="Z1147" s="3">
        <f t="shared" si="470"/>
        <v>0</v>
      </c>
      <c r="AA1147" s="1" t="str">
        <f t="shared" si="471"/>
        <v>A+J=</v>
      </c>
      <c r="AB1147" s="7">
        <f t="shared" si="468"/>
        <v>41565</v>
      </c>
      <c r="AC1147" s="5"/>
      <c r="AD1147" s="1"/>
      <c r="AE1147" s="7"/>
      <c r="AF1147" s="1"/>
      <c r="AG1147" s="1"/>
      <c r="AH1147" s="1"/>
      <c r="AI1147" s="1"/>
      <c r="AJ1147" s="4"/>
      <c r="AK1147" s="1"/>
      <c r="AL1147" s="1"/>
      <c r="AM1147" s="1"/>
      <c r="AN1147" s="1"/>
      <c r="AO1147" s="1"/>
    </row>
    <row r="1148" spans="1:41" x14ac:dyDescent="0.2">
      <c r="A1148" s="118">
        <f t="shared" si="460"/>
        <v>41244</v>
      </c>
      <c r="B1148" s="2">
        <f t="shared" si="450"/>
        <v>276169.92552501999</v>
      </c>
      <c r="C1148" s="2">
        <f t="shared" si="461"/>
        <v>229743.45688752001</v>
      </c>
      <c r="D1148" s="50">
        <f t="shared" si="462"/>
        <v>3552.9</v>
      </c>
      <c r="E1148" s="3">
        <f>IF(K1148=1,VLOOKUP(A1147,[1]Plan1!$AQ$43:$AS$500,3),E1147)</f>
        <v>3574.22</v>
      </c>
      <c r="F1148" s="7">
        <f t="shared" si="463"/>
        <v>41235</v>
      </c>
      <c r="G1148" s="8">
        <f t="shared" si="451"/>
        <v>6.0007317965604656E-3</v>
      </c>
      <c r="H1148" s="7">
        <f t="shared" si="464"/>
        <v>41263</v>
      </c>
      <c r="I1148" s="7">
        <f t="shared" si="452"/>
        <v>41263</v>
      </c>
      <c r="J1148" s="1">
        <f t="shared" si="465"/>
        <v>21</v>
      </c>
      <c r="K1148" s="1">
        <f t="shared" si="453"/>
        <v>8</v>
      </c>
      <c r="L1148" s="2">
        <f t="shared" si="454"/>
        <v>1.00228176</v>
      </c>
      <c r="M1148" s="10">
        <f t="shared" si="473"/>
        <v>1.00590023</v>
      </c>
      <c r="N1148" s="10">
        <f t="shared" si="469"/>
        <v>1.1899202782232468</v>
      </c>
      <c r="O1148" s="2">
        <f t="shared" si="472"/>
        <v>1.19263539</v>
      </c>
      <c r="P1148" s="2">
        <f t="shared" si="455"/>
        <v>274000.17730499001</v>
      </c>
      <c r="Q1148" s="9">
        <f t="shared" si="449"/>
        <v>0</v>
      </c>
      <c r="R1148" s="4">
        <f t="shared" si="456"/>
        <v>0</v>
      </c>
      <c r="S1148" s="59">
        <f t="shared" si="457"/>
        <v>0</v>
      </c>
      <c r="T1148" s="8">
        <f t="shared" si="466"/>
        <v>6.8500000000000005E-2</v>
      </c>
      <c r="U1148" s="9">
        <f t="shared" si="467"/>
        <v>30</v>
      </c>
      <c r="V1148" s="9">
        <v>252</v>
      </c>
      <c r="W1148" s="10">
        <f t="shared" si="458"/>
        <v>1.0079187839999999</v>
      </c>
      <c r="X1148" s="2">
        <f t="shared" si="459"/>
        <v>2169.7482200300001</v>
      </c>
      <c r="Y1148" s="2">
        <v>0</v>
      </c>
      <c r="Z1148" s="3">
        <f t="shared" si="470"/>
        <v>0</v>
      </c>
      <c r="AA1148" s="1" t="str">
        <f t="shared" si="471"/>
        <v>A+J=</v>
      </c>
      <c r="AB1148" s="7">
        <f t="shared" si="468"/>
        <v>41565</v>
      </c>
      <c r="AC1148" s="5"/>
      <c r="AD1148" s="1"/>
      <c r="AE1148" s="7"/>
      <c r="AF1148" s="1"/>
      <c r="AG1148" s="1"/>
      <c r="AH1148" s="1"/>
      <c r="AI1148" s="1"/>
      <c r="AJ1148" s="4"/>
      <c r="AK1148" s="1"/>
      <c r="AL1148" s="1"/>
      <c r="AM1148" s="1"/>
      <c r="AN1148" s="1"/>
      <c r="AO1148" s="1"/>
    </row>
    <row r="1149" spans="1:41" x14ac:dyDescent="0.2">
      <c r="A1149" s="118">
        <f t="shared" si="460"/>
        <v>41245</v>
      </c>
      <c r="B1149" s="2">
        <f t="shared" si="450"/>
        <v>276169.92552501999</v>
      </c>
      <c r="C1149" s="2">
        <f t="shared" si="461"/>
        <v>229743.45688752001</v>
      </c>
      <c r="D1149" s="50">
        <f t="shared" si="462"/>
        <v>3552.9</v>
      </c>
      <c r="E1149" s="3">
        <f>IF(K1149=1,VLOOKUP(A1148,[1]Plan1!$AQ$43:$AS$500,3),E1148)</f>
        <v>3574.22</v>
      </c>
      <c r="F1149" s="7">
        <f t="shared" si="463"/>
        <v>41235</v>
      </c>
      <c r="G1149" s="8">
        <f t="shared" si="451"/>
        <v>6.0007317965604656E-3</v>
      </c>
      <c r="H1149" s="7">
        <f t="shared" si="464"/>
        <v>41263</v>
      </c>
      <c r="I1149" s="7">
        <f t="shared" si="452"/>
        <v>41263</v>
      </c>
      <c r="J1149" s="1">
        <f t="shared" si="465"/>
        <v>21</v>
      </c>
      <c r="K1149" s="1">
        <f t="shared" si="453"/>
        <v>8</v>
      </c>
      <c r="L1149" s="2">
        <f t="shared" si="454"/>
        <v>1.00228176</v>
      </c>
      <c r="M1149" s="10">
        <f t="shared" si="473"/>
        <v>1.00590023</v>
      </c>
      <c r="N1149" s="10">
        <f t="shared" si="469"/>
        <v>1.1899202782232468</v>
      </c>
      <c r="O1149" s="2">
        <f t="shared" si="472"/>
        <v>1.19263539</v>
      </c>
      <c r="P1149" s="2">
        <f t="shared" si="455"/>
        <v>274000.17730499001</v>
      </c>
      <c r="Q1149" s="9">
        <f t="shared" si="449"/>
        <v>0</v>
      </c>
      <c r="R1149" s="4">
        <f t="shared" si="456"/>
        <v>0</v>
      </c>
      <c r="S1149" s="59">
        <f t="shared" si="457"/>
        <v>0</v>
      </c>
      <c r="T1149" s="8">
        <f t="shared" si="466"/>
        <v>6.8500000000000005E-2</v>
      </c>
      <c r="U1149" s="9">
        <f t="shared" si="467"/>
        <v>30</v>
      </c>
      <c r="V1149" s="9">
        <v>252</v>
      </c>
      <c r="W1149" s="10">
        <f t="shared" si="458"/>
        <v>1.0079187839999999</v>
      </c>
      <c r="X1149" s="2">
        <f t="shared" si="459"/>
        <v>2169.7482200300001</v>
      </c>
      <c r="Y1149" s="2">
        <v>0</v>
      </c>
      <c r="Z1149" s="3">
        <f t="shared" si="470"/>
        <v>0</v>
      </c>
      <c r="AA1149" s="1" t="str">
        <f t="shared" si="471"/>
        <v>A+J=</v>
      </c>
      <c r="AB1149" s="7">
        <f t="shared" si="468"/>
        <v>41565</v>
      </c>
      <c r="AC1149" s="5"/>
      <c r="AD1149" s="1"/>
      <c r="AE1149" s="7"/>
      <c r="AF1149" s="1"/>
      <c r="AG1149" s="1"/>
      <c r="AH1149" s="1"/>
      <c r="AI1149" s="1"/>
      <c r="AJ1149" s="4"/>
      <c r="AK1149" s="1"/>
      <c r="AL1149" s="1"/>
      <c r="AM1149" s="1"/>
      <c r="AN1149" s="1"/>
      <c r="AO1149" s="1"/>
    </row>
    <row r="1150" spans="1:41" x14ac:dyDescent="0.2">
      <c r="A1150" s="118">
        <f t="shared" si="460"/>
        <v>41246</v>
      </c>
      <c r="B1150" s="2">
        <f t="shared" si="450"/>
        <v>276169.92552501999</v>
      </c>
      <c r="C1150" s="2">
        <f t="shared" si="461"/>
        <v>229743.45688752001</v>
      </c>
      <c r="D1150" s="50">
        <f t="shared" si="462"/>
        <v>3552.9</v>
      </c>
      <c r="E1150" s="3">
        <f>IF(K1150=1,VLOOKUP(A1149,[1]Plan1!$AQ$43:$AS$500,3),E1149)</f>
        <v>3574.22</v>
      </c>
      <c r="F1150" s="7">
        <f t="shared" si="463"/>
        <v>41235</v>
      </c>
      <c r="G1150" s="8">
        <f t="shared" si="451"/>
        <v>6.0007317965604656E-3</v>
      </c>
      <c r="H1150" s="7">
        <f t="shared" si="464"/>
        <v>41263</v>
      </c>
      <c r="I1150" s="7">
        <f t="shared" si="452"/>
        <v>41263</v>
      </c>
      <c r="J1150" s="1">
        <f t="shared" si="465"/>
        <v>21</v>
      </c>
      <c r="K1150" s="1">
        <f t="shared" si="453"/>
        <v>8</v>
      </c>
      <c r="L1150" s="2">
        <f t="shared" si="454"/>
        <v>1.00228176</v>
      </c>
      <c r="M1150" s="10">
        <f t="shared" si="473"/>
        <v>1.00590023</v>
      </c>
      <c r="N1150" s="10">
        <f t="shared" si="469"/>
        <v>1.1899202782232468</v>
      </c>
      <c r="O1150" s="2">
        <f t="shared" si="472"/>
        <v>1.19263539</v>
      </c>
      <c r="P1150" s="2">
        <f t="shared" si="455"/>
        <v>274000.17730499001</v>
      </c>
      <c r="Q1150" s="9">
        <f t="shared" si="449"/>
        <v>0</v>
      </c>
      <c r="R1150" s="4">
        <f t="shared" si="456"/>
        <v>0</v>
      </c>
      <c r="S1150" s="59">
        <f t="shared" si="457"/>
        <v>0</v>
      </c>
      <c r="T1150" s="8">
        <f t="shared" si="466"/>
        <v>6.8500000000000005E-2</v>
      </c>
      <c r="U1150" s="9">
        <f t="shared" si="467"/>
        <v>30</v>
      </c>
      <c r="V1150" s="9">
        <v>252</v>
      </c>
      <c r="W1150" s="10">
        <f t="shared" si="458"/>
        <v>1.0079187839999999</v>
      </c>
      <c r="X1150" s="2">
        <f t="shared" si="459"/>
        <v>2169.7482200300001</v>
      </c>
      <c r="Y1150" s="2">
        <v>0</v>
      </c>
      <c r="Z1150" s="3">
        <f t="shared" si="470"/>
        <v>0</v>
      </c>
      <c r="AA1150" s="1" t="str">
        <f t="shared" si="471"/>
        <v>A+J=</v>
      </c>
      <c r="AB1150" s="7">
        <f t="shared" si="468"/>
        <v>41565</v>
      </c>
      <c r="AC1150" s="5"/>
      <c r="AD1150" s="1"/>
      <c r="AE1150" s="7"/>
      <c r="AF1150" s="1"/>
      <c r="AG1150" s="1"/>
      <c r="AH1150" s="1"/>
      <c r="AI1150" s="1"/>
      <c r="AJ1150" s="4"/>
      <c r="AK1150" s="1"/>
      <c r="AL1150" s="1"/>
      <c r="AM1150" s="1"/>
      <c r="AN1150" s="1"/>
      <c r="AO1150" s="1"/>
    </row>
    <row r="1151" spans="1:41" x14ac:dyDescent="0.2">
      <c r="A1151" s="118">
        <f t="shared" si="460"/>
        <v>41247</v>
      </c>
      <c r="B1151" s="2">
        <f t="shared" si="450"/>
        <v>276321.25346377003</v>
      </c>
      <c r="C1151" s="2">
        <f t="shared" si="461"/>
        <v>229743.45688752001</v>
      </c>
      <c r="D1151" s="50">
        <f t="shared" si="462"/>
        <v>3552.9</v>
      </c>
      <c r="E1151" s="3">
        <f>IF(K1151=1,VLOOKUP(A1150,[1]Plan1!$AQ$43:$AS$500,3),E1150)</f>
        <v>3574.22</v>
      </c>
      <c r="F1151" s="7">
        <f t="shared" si="463"/>
        <v>41235</v>
      </c>
      <c r="G1151" s="8">
        <f t="shared" si="451"/>
        <v>6.0007317965604656E-3</v>
      </c>
      <c r="H1151" s="7">
        <f t="shared" si="464"/>
        <v>41263</v>
      </c>
      <c r="I1151" s="7">
        <f t="shared" si="452"/>
        <v>41263</v>
      </c>
      <c r="J1151" s="1">
        <f t="shared" si="465"/>
        <v>21</v>
      </c>
      <c r="K1151" s="1">
        <f t="shared" si="453"/>
        <v>9</v>
      </c>
      <c r="L1151" s="2">
        <f t="shared" si="454"/>
        <v>1.0025673399999999</v>
      </c>
      <c r="M1151" s="10">
        <f t="shared" si="473"/>
        <v>1.00590023</v>
      </c>
      <c r="N1151" s="10">
        <f t="shared" si="469"/>
        <v>1.1899202782232468</v>
      </c>
      <c r="O1151" s="2">
        <f t="shared" si="472"/>
        <v>1.1929752</v>
      </c>
      <c r="P1151" s="2">
        <f t="shared" si="455"/>
        <v>274078.24642908003</v>
      </c>
      <c r="Q1151" s="9">
        <f t="shared" si="449"/>
        <v>0</v>
      </c>
      <c r="R1151" s="4">
        <f t="shared" si="456"/>
        <v>0</v>
      </c>
      <c r="S1151" s="59">
        <f t="shared" si="457"/>
        <v>0</v>
      </c>
      <c r="T1151" s="8">
        <f t="shared" si="466"/>
        <v>6.8500000000000005E-2</v>
      </c>
      <c r="U1151" s="9">
        <f t="shared" si="467"/>
        <v>31</v>
      </c>
      <c r="V1151" s="9">
        <v>252</v>
      </c>
      <c r="W1151" s="10">
        <f t="shared" si="458"/>
        <v>1.00818382</v>
      </c>
      <c r="X1151" s="2">
        <f t="shared" si="459"/>
        <v>2243.0070346900002</v>
      </c>
      <c r="Y1151" s="2">
        <v>0</v>
      </c>
      <c r="Z1151" s="3">
        <f t="shared" si="470"/>
        <v>0</v>
      </c>
      <c r="AA1151" s="1" t="str">
        <f t="shared" si="471"/>
        <v>A+J=</v>
      </c>
      <c r="AB1151" s="7">
        <f t="shared" si="468"/>
        <v>41565</v>
      </c>
      <c r="AC1151" s="5"/>
      <c r="AD1151" s="1"/>
      <c r="AE1151" s="7"/>
      <c r="AF1151" s="1"/>
      <c r="AG1151" s="1"/>
      <c r="AH1151" s="1"/>
      <c r="AI1151" s="1"/>
      <c r="AJ1151" s="4"/>
      <c r="AK1151" s="1"/>
      <c r="AL1151" s="1"/>
      <c r="AM1151" s="1"/>
      <c r="AN1151" s="1"/>
      <c r="AO1151" s="1"/>
    </row>
    <row r="1152" spans="1:41" x14ac:dyDescent="0.2">
      <c r="A1152" s="118">
        <f t="shared" si="460"/>
        <v>41248</v>
      </c>
      <c r="B1152" s="2">
        <f t="shared" si="450"/>
        <v>276472.67005200003</v>
      </c>
      <c r="C1152" s="2">
        <f t="shared" si="461"/>
        <v>229743.45688752001</v>
      </c>
      <c r="D1152" s="50">
        <f t="shared" si="462"/>
        <v>3552.9</v>
      </c>
      <c r="E1152" s="3">
        <f>IF(K1152=1,VLOOKUP(A1151,[1]Plan1!$AQ$43:$AS$500,3),E1151)</f>
        <v>3574.22</v>
      </c>
      <c r="F1152" s="7">
        <f t="shared" si="463"/>
        <v>41235</v>
      </c>
      <c r="G1152" s="8">
        <f t="shared" si="451"/>
        <v>6.0007317965604656E-3</v>
      </c>
      <c r="H1152" s="7">
        <f t="shared" si="464"/>
        <v>41263</v>
      </c>
      <c r="I1152" s="7">
        <f t="shared" si="452"/>
        <v>41263</v>
      </c>
      <c r="J1152" s="1">
        <f t="shared" si="465"/>
        <v>21</v>
      </c>
      <c r="K1152" s="1">
        <f t="shared" si="453"/>
        <v>10</v>
      </c>
      <c r="L1152" s="2">
        <f t="shared" si="454"/>
        <v>1.0028530099999999</v>
      </c>
      <c r="M1152" s="10">
        <f t="shared" si="473"/>
        <v>1.00590023</v>
      </c>
      <c r="N1152" s="10">
        <f t="shared" si="469"/>
        <v>1.1899202782232468</v>
      </c>
      <c r="O1152" s="2">
        <f t="shared" si="472"/>
        <v>1.19331513</v>
      </c>
      <c r="P1152" s="2">
        <f t="shared" si="455"/>
        <v>274156.34312238003</v>
      </c>
      <c r="Q1152" s="9">
        <f t="shared" si="449"/>
        <v>0</v>
      </c>
      <c r="R1152" s="4">
        <f t="shared" si="456"/>
        <v>0</v>
      </c>
      <c r="S1152" s="59">
        <f t="shared" si="457"/>
        <v>0</v>
      </c>
      <c r="T1152" s="8">
        <f t="shared" si="466"/>
        <v>6.8500000000000005E-2</v>
      </c>
      <c r="U1152" s="9">
        <f t="shared" si="467"/>
        <v>32</v>
      </c>
      <c r="V1152" s="9">
        <v>252</v>
      </c>
      <c r="W1152" s="10">
        <f t="shared" si="458"/>
        <v>1.0084489270000001</v>
      </c>
      <c r="X1152" s="2">
        <f t="shared" si="459"/>
        <v>2316.3269296200001</v>
      </c>
      <c r="Y1152" s="2">
        <v>0</v>
      </c>
      <c r="Z1152" s="3">
        <f t="shared" si="470"/>
        <v>0</v>
      </c>
      <c r="AA1152" s="1" t="str">
        <f t="shared" si="471"/>
        <v>A+J=</v>
      </c>
      <c r="AB1152" s="7">
        <f t="shared" si="468"/>
        <v>41565</v>
      </c>
      <c r="AC1152" s="5"/>
      <c r="AD1152" s="1"/>
      <c r="AE1152" s="7"/>
      <c r="AF1152" s="1"/>
      <c r="AG1152" s="1"/>
      <c r="AH1152" s="1"/>
      <c r="AI1152" s="1"/>
      <c r="AJ1152" s="4"/>
      <c r="AK1152" s="1"/>
      <c r="AL1152" s="1"/>
      <c r="AM1152" s="1"/>
      <c r="AN1152" s="1"/>
      <c r="AO1152" s="1"/>
    </row>
    <row r="1153" spans="1:41" x14ac:dyDescent="0.2">
      <c r="A1153" s="118">
        <f t="shared" si="460"/>
        <v>41249</v>
      </c>
      <c r="B1153" s="2">
        <f t="shared" si="450"/>
        <v>276624.16782747</v>
      </c>
      <c r="C1153" s="2">
        <f t="shared" si="461"/>
        <v>229743.45688752001</v>
      </c>
      <c r="D1153" s="50">
        <f t="shared" si="462"/>
        <v>3552.9</v>
      </c>
      <c r="E1153" s="3">
        <f>IF(K1153=1,VLOOKUP(A1152,[1]Plan1!$AQ$43:$AS$500,3),E1152)</f>
        <v>3574.22</v>
      </c>
      <c r="F1153" s="7">
        <f t="shared" si="463"/>
        <v>41235</v>
      </c>
      <c r="G1153" s="8">
        <f t="shared" si="451"/>
        <v>6.0007317965604656E-3</v>
      </c>
      <c r="H1153" s="7">
        <f t="shared" si="464"/>
        <v>41263</v>
      </c>
      <c r="I1153" s="7">
        <f t="shared" si="452"/>
        <v>41263</v>
      </c>
      <c r="J1153" s="1">
        <f t="shared" si="465"/>
        <v>21</v>
      </c>
      <c r="K1153" s="1">
        <f t="shared" si="453"/>
        <v>11</v>
      </c>
      <c r="L1153" s="2">
        <f t="shared" si="454"/>
        <v>1.0031387599999999</v>
      </c>
      <c r="M1153" s="10">
        <f t="shared" si="473"/>
        <v>1.00590023</v>
      </c>
      <c r="N1153" s="10">
        <f t="shared" si="469"/>
        <v>1.1899202782232468</v>
      </c>
      <c r="O1153" s="2">
        <f t="shared" si="472"/>
        <v>1.1936551500000001</v>
      </c>
      <c r="P1153" s="2">
        <f t="shared" si="455"/>
        <v>274234.46049258998</v>
      </c>
      <c r="Q1153" s="9">
        <f t="shared" si="449"/>
        <v>0</v>
      </c>
      <c r="R1153" s="4">
        <f t="shared" si="456"/>
        <v>0</v>
      </c>
      <c r="S1153" s="59">
        <f t="shared" si="457"/>
        <v>0</v>
      </c>
      <c r="T1153" s="8">
        <f t="shared" si="466"/>
        <v>6.8500000000000005E-2</v>
      </c>
      <c r="U1153" s="9">
        <f t="shared" si="467"/>
        <v>33</v>
      </c>
      <c r="V1153" s="9">
        <v>252</v>
      </c>
      <c r="W1153" s="10">
        <f t="shared" si="458"/>
        <v>1.008714103</v>
      </c>
      <c r="X1153" s="2">
        <f t="shared" si="459"/>
        <v>2389.70733488</v>
      </c>
      <c r="Y1153" s="2">
        <v>0</v>
      </c>
      <c r="Z1153" s="3">
        <f t="shared" si="470"/>
        <v>0</v>
      </c>
      <c r="AA1153" s="1" t="str">
        <f t="shared" si="471"/>
        <v>A+J=</v>
      </c>
      <c r="AB1153" s="7">
        <f t="shared" si="468"/>
        <v>41565</v>
      </c>
      <c r="AC1153" s="5"/>
      <c r="AD1153" s="1"/>
      <c r="AE1153" s="7"/>
      <c r="AF1153" s="1"/>
      <c r="AG1153" s="1"/>
      <c r="AH1153" s="1"/>
      <c r="AI1153" s="1"/>
      <c r="AJ1153" s="4"/>
      <c r="AK1153" s="1"/>
      <c r="AL1153" s="1"/>
      <c r="AM1153" s="1"/>
      <c r="AN1153" s="1"/>
      <c r="AO1153" s="1"/>
    </row>
    <row r="1154" spans="1:41" x14ac:dyDescent="0.2">
      <c r="A1154" s="118">
        <f t="shared" si="460"/>
        <v>41250</v>
      </c>
      <c r="B1154" s="2">
        <f t="shared" si="450"/>
        <v>276775.74709709</v>
      </c>
      <c r="C1154" s="2">
        <f t="shared" si="461"/>
        <v>229743.45688752001</v>
      </c>
      <c r="D1154" s="50">
        <f t="shared" si="462"/>
        <v>3552.9</v>
      </c>
      <c r="E1154" s="3">
        <f>IF(K1154=1,VLOOKUP(A1153,[1]Plan1!$AQ$43:$AS$500,3),E1153)</f>
        <v>3574.22</v>
      </c>
      <c r="F1154" s="7">
        <f t="shared" si="463"/>
        <v>41235</v>
      </c>
      <c r="G1154" s="8">
        <f t="shared" si="451"/>
        <v>6.0007317965604656E-3</v>
      </c>
      <c r="H1154" s="7">
        <f t="shared" si="464"/>
        <v>41263</v>
      </c>
      <c r="I1154" s="7">
        <f t="shared" si="452"/>
        <v>41263</v>
      </c>
      <c r="J1154" s="1">
        <f t="shared" si="465"/>
        <v>21</v>
      </c>
      <c r="K1154" s="1">
        <f t="shared" si="453"/>
        <v>12</v>
      </c>
      <c r="L1154" s="2">
        <f t="shared" si="454"/>
        <v>1.0034245900000001</v>
      </c>
      <c r="M1154" s="10">
        <f t="shared" si="473"/>
        <v>1.00590023</v>
      </c>
      <c r="N1154" s="10">
        <f t="shared" si="469"/>
        <v>1.1899202782232468</v>
      </c>
      <c r="O1154" s="2">
        <f t="shared" si="472"/>
        <v>1.1939952599999999</v>
      </c>
      <c r="P1154" s="2">
        <f t="shared" si="455"/>
        <v>274312.59853970999</v>
      </c>
      <c r="Q1154" s="9">
        <f t="shared" si="449"/>
        <v>0</v>
      </c>
      <c r="R1154" s="4">
        <f t="shared" si="456"/>
        <v>0</v>
      </c>
      <c r="S1154" s="59">
        <f t="shared" si="457"/>
        <v>0</v>
      </c>
      <c r="T1154" s="8">
        <f t="shared" si="466"/>
        <v>6.8500000000000005E-2</v>
      </c>
      <c r="U1154" s="9">
        <f t="shared" si="467"/>
        <v>34</v>
      </c>
      <c r="V1154" s="9">
        <v>252</v>
      </c>
      <c r="W1154" s="10">
        <f t="shared" si="458"/>
        <v>1.0089793490000001</v>
      </c>
      <c r="X1154" s="2">
        <f t="shared" si="459"/>
        <v>2463.1485573800001</v>
      </c>
      <c r="Y1154" s="2">
        <v>0</v>
      </c>
      <c r="Z1154" s="3">
        <f t="shared" si="470"/>
        <v>0</v>
      </c>
      <c r="AA1154" s="1" t="str">
        <f t="shared" si="471"/>
        <v>A+J=</v>
      </c>
      <c r="AB1154" s="7">
        <f t="shared" si="468"/>
        <v>41565</v>
      </c>
      <c r="AC1154" s="5"/>
      <c r="AD1154" s="1"/>
      <c r="AE1154" s="7"/>
      <c r="AF1154" s="1"/>
      <c r="AG1154" s="1"/>
      <c r="AH1154" s="1"/>
      <c r="AI1154" s="1"/>
      <c r="AJ1154" s="4"/>
      <c r="AK1154" s="1"/>
      <c r="AL1154" s="1"/>
      <c r="AM1154" s="1"/>
      <c r="AN1154" s="1"/>
      <c r="AO1154" s="1"/>
    </row>
    <row r="1155" spans="1:41" x14ac:dyDescent="0.2">
      <c r="A1155" s="118">
        <f t="shared" si="460"/>
        <v>41251</v>
      </c>
      <c r="B1155" s="2">
        <f t="shared" si="450"/>
        <v>276927.40993802005</v>
      </c>
      <c r="C1155" s="2">
        <f t="shared" si="461"/>
        <v>229743.45688752001</v>
      </c>
      <c r="D1155" s="50">
        <f t="shared" si="462"/>
        <v>3552.9</v>
      </c>
      <c r="E1155" s="3">
        <f>IF(K1155=1,VLOOKUP(A1154,[1]Plan1!$AQ$43:$AS$500,3),E1154)</f>
        <v>3574.22</v>
      </c>
      <c r="F1155" s="7">
        <f t="shared" si="463"/>
        <v>41235</v>
      </c>
      <c r="G1155" s="8">
        <f t="shared" si="451"/>
        <v>6.0007317965604656E-3</v>
      </c>
      <c r="H1155" s="7">
        <f t="shared" si="464"/>
        <v>41263</v>
      </c>
      <c r="I1155" s="7">
        <f t="shared" si="452"/>
        <v>41263</v>
      </c>
      <c r="J1155" s="1">
        <f t="shared" si="465"/>
        <v>21</v>
      </c>
      <c r="K1155" s="1">
        <f t="shared" si="453"/>
        <v>13</v>
      </c>
      <c r="L1155" s="2">
        <f t="shared" si="454"/>
        <v>1.0037104999999999</v>
      </c>
      <c r="M1155" s="10">
        <f t="shared" si="473"/>
        <v>1.00590023</v>
      </c>
      <c r="N1155" s="10">
        <f t="shared" si="469"/>
        <v>1.1899202782232468</v>
      </c>
      <c r="O1155" s="2">
        <f t="shared" si="472"/>
        <v>1.19433547</v>
      </c>
      <c r="P1155" s="2">
        <f t="shared" si="455"/>
        <v>274390.75956118002</v>
      </c>
      <c r="Q1155" s="9">
        <f t="shared" si="449"/>
        <v>0</v>
      </c>
      <c r="R1155" s="4">
        <f t="shared" si="456"/>
        <v>0</v>
      </c>
      <c r="S1155" s="59">
        <f t="shared" si="457"/>
        <v>0</v>
      </c>
      <c r="T1155" s="8">
        <f t="shared" si="466"/>
        <v>6.8500000000000005E-2</v>
      </c>
      <c r="U1155" s="9">
        <f t="shared" si="467"/>
        <v>35</v>
      </c>
      <c r="V1155" s="9">
        <v>252</v>
      </c>
      <c r="W1155" s="10">
        <f t="shared" si="458"/>
        <v>1.0092446639999999</v>
      </c>
      <c r="X1155" s="2">
        <f t="shared" si="459"/>
        <v>2536.6503768399998</v>
      </c>
      <c r="Y1155" s="2">
        <v>0</v>
      </c>
      <c r="Z1155" s="3">
        <f t="shared" si="470"/>
        <v>0</v>
      </c>
      <c r="AA1155" s="1" t="str">
        <f t="shared" si="471"/>
        <v>A+J=</v>
      </c>
      <c r="AB1155" s="7">
        <f t="shared" si="468"/>
        <v>41565</v>
      </c>
      <c r="AC1155" s="5"/>
      <c r="AD1155" s="1"/>
      <c r="AE1155" s="7"/>
      <c r="AF1155" s="1"/>
      <c r="AG1155" s="1"/>
      <c r="AH1155" s="1"/>
      <c r="AI1155" s="1"/>
      <c r="AJ1155" s="4"/>
      <c r="AK1155" s="1"/>
      <c r="AL1155" s="1"/>
      <c r="AM1155" s="1"/>
      <c r="AN1155" s="1"/>
      <c r="AO1155" s="1"/>
    </row>
    <row r="1156" spans="1:41" x14ac:dyDescent="0.2">
      <c r="A1156" s="118">
        <f t="shared" si="460"/>
        <v>41252</v>
      </c>
      <c r="B1156" s="2">
        <f t="shared" si="450"/>
        <v>276927.40993802005</v>
      </c>
      <c r="C1156" s="2">
        <f t="shared" si="461"/>
        <v>229743.45688752001</v>
      </c>
      <c r="D1156" s="50">
        <f t="shared" si="462"/>
        <v>3552.9</v>
      </c>
      <c r="E1156" s="3">
        <f>IF(K1156=1,VLOOKUP(A1155,[1]Plan1!$AQ$43:$AS$500,3),E1155)</f>
        <v>3574.22</v>
      </c>
      <c r="F1156" s="7">
        <f t="shared" si="463"/>
        <v>41235</v>
      </c>
      <c r="G1156" s="8">
        <f t="shared" si="451"/>
        <v>6.0007317965604656E-3</v>
      </c>
      <c r="H1156" s="7">
        <f t="shared" si="464"/>
        <v>41263</v>
      </c>
      <c r="I1156" s="7">
        <f t="shared" si="452"/>
        <v>41263</v>
      </c>
      <c r="J1156" s="1">
        <f t="shared" si="465"/>
        <v>21</v>
      </c>
      <c r="K1156" s="1">
        <f t="shared" si="453"/>
        <v>13</v>
      </c>
      <c r="L1156" s="2">
        <f t="shared" si="454"/>
        <v>1.0037104999999999</v>
      </c>
      <c r="M1156" s="10">
        <f t="shared" si="473"/>
        <v>1.00590023</v>
      </c>
      <c r="N1156" s="10">
        <f t="shared" si="469"/>
        <v>1.1899202782232468</v>
      </c>
      <c r="O1156" s="2">
        <f t="shared" si="472"/>
        <v>1.19433547</v>
      </c>
      <c r="P1156" s="2">
        <f t="shared" si="455"/>
        <v>274390.75956118002</v>
      </c>
      <c r="Q1156" s="9">
        <f t="shared" si="449"/>
        <v>0</v>
      </c>
      <c r="R1156" s="4">
        <f t="shared" si="456"/>
        <v>0</v>
      </c>
      <c r="S1156" s="59">
        <f t="shared" si="457"/>
        <v>0</v>
      </c>
      <c r="T1156" s="8">
        <f t="shared" si="466"/>
        <v>6.8500000000000005E-2</v>
      </c>
      <c r="U1156" s="9">
        <f t="shared" si="467"/>
        <v>35</v>
      </c>
      <c r="V1156" s="9">
        <v>252</v>
      </c>
      <c r="W1156" s="10">
        <f t="shared" si="458"/>
        <v>1.0092446639999999</v>
      </c>
      <c r="X1156" s="2">
        <f t="shared" si="459"/>
        <v>2536.6503768399998</v>
      </c>
      <c r="Y1156" s="2">
        <v>0</v>
      </c>
      <c r="Z1156" s="3">
        <f t="shared" si="470"/>
        <v>0</v>
      </c>
      <c r="AA1156" s="1" t="str">
        <f t="shared" si="471"/>
        <v>A+J=</v>
      </c>
      <c r="AB1156" s="7">
        <f t="shared" si="468"/>
        <v>41565</v>
      </c>
      <c r="AC1156" s="5"/>
      <c r="AD1156" s="1"/>
      <c r="AE1156" s="7"/>
      <c r="AF1156" s="1"/>
      <c r="AG1156" s="1"/>
      <c r="AH1156" s="1"/>
      <c r="AI1156" s="1"/>
      <c r="AJ1156" s="4"/>
      <c r="AK1156" s="1"/>
      <c r="AL1156" s="1"/>
      <c r="AM1156" s="1"/>
      <c r="AN1156" s="1"/>
      <c r="AO1156" s="1"/>
    </row>
    <row r="1157" spans="1:41" x14ac:dyDescent="0.2">
      <c r="A1157" s="118">
        <f t="shared" si="460"/>
        <v>41253</v>
      </c>
      <c r="B1157" s="2">
        <f t="shared" si="450"/>
        <v>276927.40993802005</v>
      </c>
      <c r="C1157" s="2">
        <f t="shared" si="461"/>
        <v>229743.45688752001</v>
      </c>
      <c r="D1157" s="50">
        <f t="shared" si="462"/>
        <v>3552.9</v>
      </c>
      <c r="E1157" s="3">
        <f>IF(K1157=1,VLOOKUP(A1156,[1]Plan1!$AQ$43:$AS$500,3),E1156)</f>
        <v>3574.22</v>
      </c>
      <c r="F1157" s="7">
        <f t="shared" si="463"/>
        <v>41235</v>
      </c>
      <c r="G1157" s="8">
        <f t="shared" si="451"/>
        <v>6.0007317965604656E-3</v>
      </c>
      <c r="H1157" s="7">
        <f t="shared" si="464"/>
        <v>41263</v>
      </c>
      <c r="I1157" s="7">
        <f t="shared" si="452"/>
        <v>41263</v>
      </c>
      <c r="J1157" s="1">
        <f t="shared" si="465"/>
        <v>21</v>
      </c>
      <c r="K1157" s="1">
        <f t="shared" si="453"/>
        <v>13</v>
      </c>
      <c r="L1157" s="2">
        <f t="shared" si="454"/>
        <v>1.0037104999999999</v>
      </c>
      <c r="M1157" s="10">
        <f t="shared" si="473"/>
        <v>1.00590023</v>
      </c>
      <c r="N1157" s="10">
        <f t="shared" si="469"/>
        <v>1.1899202782232468</v>
      </c>
      <c r="O1157" s="2">
        <f t="shared" si="472"/>
        <v>1.19433547</v>
      </c>
      <c r="P1157" s="2">
        <f t="shared" si="455"/>
        <v>274390.75956118002</v>
      </c>
      <c r="Q1157" s="9">
        <f t="shared" si="449"/>
        <v>0</v>
      </c>
      <c r="R1157" s="4">
        <f t="shared" si="456"/>
        <v>0</v>
      </c>
      <c r="S1157" s="59">
        <f t="shared" si="457"/>
        <v>0</v>
      </c>
      <c r="T1157" s="8">
        <f t="shared" si="466"/>
        <v>6.8500000000000005E-2</v>
      </c>
      <c r="U1157" s="9">
        <f t="shared" si="467"/>
        <v>35</v>
      </c>
      <c r="V1157" s="9">
        <v>252</v>
      </c>
      <c r="W1157" s="10">
        <f t="shared" si="458"/>
        <v>1.0092446639999999</v>
      </c>
      <c r="X1157" s="2">
        <f t="shared" si="459"/>
        <v>2536.6503768399998</v>
      </c>
      <c r="Y1157" s="2">
        <v>0</v>
      </c>
      <c r="Z1157" s="3">
        <f t="shared" si="470"/>
        <v>0</v>
      </c>
      <c r="AA1157" s="1" t="str">
        <f t="shared" si="471"/>
        <v>A+J=</v>
      </c>
      <c r="AB1157" s="7">
        <f t="shared" si="468"/>
        <v>41565</v>
      </c>
      <c r="AC1157" s="5"/>
      <c r="AD1157" s="1"/>
      <c r="AE1157" s="7"/>
      <c r="AF1157" s="1"/>
      <c r="AG1157" s="1"/>
      <c r="AH1157" s="1"/>
      <c r="AI1157" s="1"/>
      <c r="AJ1157" s="4"/>
      <c r="AK1157" s="1"/>
      <c r="AL1157" s="1"/>
      <c r="AM1157" s="1"/>
      <c r="AN1157" s="1"/>
      <c r="AO1157" s="1"/>
    </row>
    <row r="1158" spans="1:41" x14ac:dyDescent="0.2">
      <c r="A1158" s="118">
        <f t="shared" si="460"/>
        <v>41254</v>
      </c>
      <c r="B1158" s="2">
        <f t="shared" si="450"/>
        <v>277079.15665919002</v>
      </c>
      <c r="C1158" s="2">
        <f t="shared" si="461"/>
        <v>229743.45688752001</v>
      </c>
      <c r="D1158" s="50">
        <f t="shared" si="462"/>
        <v>3552.9</v>
      </c>
      <c r="E1158" s="3">
        <f>IF(K1158=1,VLOOKUP(A1157,[1]Plan1!$AQ$43:$AS$500,3),E1157)</f>
        <v>3574.22</v>
      </c>
      <c r="F1158" s="7">
        <f t="shared" si="463"/>
        <v>41235</v>
      </c>
      <c r="G1158" s="8">
        <f t="shared" si="451"/>
        <v>6.0007317965604656E-3</v>
      </c>
      <c r="H1158" s="7">
        <f t="shared" si="464"/>
        <v>41263</v>
      </c>
      <c r="I1158" s="7">
        <f t="shared" si="452"/>
        <v>41263</v>
      </c>
      <c r="J1158" s="1">
        <f t="shared" si="465"/>
        <v>21</v>
      </c>
      <c r="K1158" s="1">
        <f t="shared" si="453"/>
        <v>14</v>
      </c>
      <c r="L1158" s="2">
        <f t="shared" si="454"/>
        <v>1.00399649</v>
      </c>
      <c r="M1158" s="10">
        <f t="shared" si="473"/>
        <v>1.00590023</v>
      </c>
      <c r="N1158" s="10">
        <f t="shared" si="469"/>
        <v>1.1899202782232468</v>
      </c>
      <c r="O1158" s="2">
        <f t="shared" si="472"/>
        <v>1.1946757800000001</v>
      </c>
      <c r="P1158" s="2">
        <f t="shared" si="455"/>
        <v>274468.94355699001</v>
      </c>
      <c r="Q1158" s="9">
        <f t="shared" si="449"/>
        <v>0</v>
      </c>
      <c r="R1158" s="4">
        <f t="shared" si="456"/>
        <v>0</v>
      </c>
      <c r="S1158" s="59">
        <f t="shared" si="457"/>
        <v>0</v>
      </c>
      <c r="T1158" s="8">
        <f t="shared" si="466"/>
        <v>6.8500000000000005E-2</v>
      </c>
      <c r="U1158" s="9">
        <f t="shared" si="467"/>
        <v>36</v>
      </c>
      <c r="V1158" s="9">
        <v>252</v>
      </c>
      <c r="W1158" s="10">
        <f t="shared" si="458"/>
        <v>1.009510049</v>
      </c>
      <c r="X1158" s="2">
        <f t="shared" si="459"/>
        <v>2610.2131021999999</v>
      </c>
      <c r="Y1158" s="2">
        <v>0</v>
      </c>
      <c r="Z1158" s="3">
        <f t="shared" si="470"/>
        <v>0</v>
      </c>
      <c r="AA1158" s="1" t="str">
        <f t="shared" si="471"/>
        <v>A+J=</v>
      </c>
      <c r="AB1158" s="7">
        <f t="shared" si="468"/>
        <v>41565</v>
      </c>
      <c r="AC1158" s="5"/>
      <c r="AD1158" s="1"/>
      <c r="AE1158" s="7"/>
      <c r="AF1158" s="1"/>
      <c r="AG1158" s="1"/>
      <c r="AH1158" s="1"/>
      <c r="AI1158" s="1"/>
      <c r="AJ1158" s="4"/>
      <c r="AK1158" s="1"/>
      <c r="AL1158" s="1"/>
      <c r="AM1158" s="1"/>
      <c r="AN1158" s="1"/>
      <c r="AO1158" s="1"/>
    </row>
    <row r="1159" spans="1:41" x14ac:dyDescent="0.2">
      <c r="A1159" s="118">
        <f t="shared" si="460"/>
        <v>41255</v>
      </c>
      <c r="B1159" s="2">
        <f t="shared" si="450"/>
        <v>277230.98756986001</v>
      </c>
      <c r="C1159" s="2">
        <f t="shared" si="461"/>
        <v>229743.45688752001</v>
      </c>
      <c r="D1159" s="50">
        <f t="shared" si="462"/>
        <v>3552.9</v>
      </c>
      <c r="E1159" s="3">
        <f>IF(K1159=1,VLOOKUP(A1158,[1]Plan1!$AQ$43:$AS$500,3),E1158)</f>
        <v>3574.22</v>
      </c>
      <c r="F1159" s="7">
        <f t="shared" si="463"/>
        <v>41235</v>
      </c>
      <c r="G1159" s="8">
        <f t="shared" si="451"/>
        <v>6.0007317965604656E-3</v>
      </c>
      <c r="H1159" s="7">
        <f t="shared" si="464"/>
        <v>41263</v>
      </c>
      <c r="I1159" s="7">
        <f t="shared" si="452"/>
        <v>41263</v>
      </c>
      <c r="J1159" s="1">
        <f t="shared" si="465"/>
        <v>21</v>
      </c>
      <c r="K1159" s="1">
        <f t="shared" si="453"/>
        <v>15</v>
      </c>
      <c r="L1159" s="2">
        <f t="shared" si="454"/>
        <v>1.00428257</v>
      </c>
      <c r="M1159" s="10">
        <f t="shared" si="473"/>
        <v>1.00590023</v>
      </c>
      <c r="N1159" s="10">
        <f t="shared" si="469"/>
        <v>1.1899202782232468</v>
      </c>
      <c r="O1159" s="2">
        <f t="shared" si="472"/>
        <v>1.19501619</v>
      </c>
      <c r="P1159" s="2">
        <f t="shared" si="455"/>
        <v>274547.15052715002</v>
      </c>
      <c r="Q1159" s="9">
        <f t="shared" si="449"/>
        <v>0</v>
      </c>
      <c r="R1159" s="4">
        <f t="shared" si="456"/>
        <v>0</v>
      </c>
      <c r="S1159" s="59">
        <f t="shared" si="457"/>
        <v>0</v>
      </c>
      <c r="T1159" s="8">
        <f t="shared" si="466"/>
        <v>6.8500000000000005E-2</v>
      </c>
      <c r="U1159" s="9">
        <f t="shared" si="467"/>
        <v>37</v>
      </c>
      <c r="V1159" s="9">
        <v>252</v>
      </c>
      <c r="W1159" s="10">
        <f t="shared" si="458"/>
        <v>1.0097755049999999</v>
      </c>
      <c r="X1159" s="2">
        <f t="shared" si="459"/>
        <v>2683.8370427099999</v>
      </c>
      <c r="Y1159" s="2">
        <v>0</v>
      </c>
      <c r="Z1159" s="3">
        <f t="shared" si="470"/>
        <v>0</v>
      </c>
      <c r="AA1159" s="1" t="str">
        <f t="shared" si="471"/>
        <v>A+J=</v>
      </c>
      <c r="AB1159" s="7">
        <f t="shared" si="468"/>
        <v>41565</v>
      </c>
      <c r="AC1159" s="5"/>
      <c r="AD1159" s="1"/>
      <c r="AE1159" s="7"/>
      <c r="AF1159" s="1"/>
      <c r="AG1159" s="1"/>
      <c r="AH1159" s="1"/>
      <c r="AI1159" s="1"/>
      <c r="AJ1159" s="4"/>
      <c r="AK1159" s="1"/>
      <c r="AL1159" s="1"/>
      <c r="AM1159" s="1"/>
      <c r="AN1159" s="1"/>
      <c r="AO1159" s="1"/>
    </row>
    <row r="1160" spans="1:41" x14ac:dyDescent="0.2">
      <c r="A1160" s="118">
        <f t="shared" si="460"/>
        <v>41256</v>
      </c>
      <c r="B1160" s="2">
        <f t="shared" si="450"/>
        <v>277382.8995606</v>
      </c>
      <c r="C1160" s="2">
        <f t="shared" si="461"/>
        <v>229743.45688752001</v>
      </c>
      <c r="D1160" s="50">
        <f t="shared" si="462"/>
        <v>3552.9</v>
      </c>
      <c r="E1160" s="3">
        <f>IF(K1160=1,VLOOKUP(A1159,[1]Plan1!$AQ$43:$AS$500,3),E1159)</f>
        <v>3574.22</v>
      </c>
      <c r="F1160" s="7">
        <f t="shared" si="463"/>
        <v>41235</v>
      </c>
      <c r="G1160" s="8">
        <f t="shared" si="451"/>
        <v>6.0007317965604656E-3</v>
      </c>
      <c r="H1160" s="7">
        <f t="shared" si="464"/>
        <v>41263</v>
      </c>
      <c r="I1160" s="7">
        <f t="shared" si="452"/>
        <v>41263</v>
      </c>
      <c r="J1160" s="1">
        <f t="shared" si="465"/>
        <v>21</v>
      </c>
      <c r="K1160" s="1">
        <f t="shared" si="453"/>
        <v>16</v>
      </c>
      <c r="L1160" s="2">
        <f t="shared" si="454"/>
        <v>1.00456872</v>
      </c>
      <c r="M1160" s="10">
        <f t="shared" si="473"/>
        <v>1.00590023</v>
      </c>
      <c r="N1160" s="10">
        <f t="shared" si="469"/>
        <v>1.1899202782232468</v>
      </c>
      <c r="O1160" s="2">
        <f t="shared" si="472"/>
        <v>1.1953566900000001</v>
      </c>
      <c r="P1160" s="2">
        <f t="shared" si="455"/>
        <v>274625.37817421998</v>
      </c>
      <c r="Q1160" s="9">
        <f t="shared" si="449"/>
        <v>0</v>
      </c>
      <c r="R1160" s="4">
        <f t="shared" si="456"/>
        <v>0</v>
      </c>
      <c r="S1160" s="59">
        <f t="shared" si="457"/>
        <v>0</v>
      </c>
      <c r="T1160" s="8">
        <f t="shared" si="466"/>
        <v>6.8500000000000005E-2</v>
      </c>
      <c r="U1160" s="9">
        <f t="shared" si="467"/>
        <v>38</v>
      </c>
      <c r="V1160" s="9">
        <v>252</v>
      </c>
      <c r="W1160" s="10">
        <f t="shared" si="458"/>
        <v>1.0100410289999999</v>
      </c>
      <c r="X1160" s="2">
        <f t="shared" si="459"/>
        <v>2757.52138638</v>
      </c>
      <c r="Y1160" s="2">
        <v>0</v>
      </c>
      <c r="Z1160" s="3">
        <f t="shared" si="470"/>
        <v>0</v>
      </c>
      <c r="AA1160" s="1" t="str">
        <f t="shared" si="471"/>
        <v>A+J=</v>
      </c>
      <c r="AB1160" s="7">
        <f t="shared" si="468"/>
        <v>41565</v>
      </c>
      <c r="AC1160" s="5"/>
      <c r="AD1160" s="1"/>
      <c r="AE1160" s="7"/>
      <c r="AF1160" s="1"/>
      <c r="AG1160" s="1"/>
      <c r="AH1160" s="1"/>
      <c r="AI1160" s="1"/>
      <c r="AJ1160" s="4"/>
      <c r="AK1160" s="1"/>
      <c r="AL1160" s="1"/>
      <c r="AM1160" s="1"/>
      <c r="AN1160" s="1"/>
      <c r="AO1160" s="1"/>
    </row>
    <row r="1161" spans="1:41" x14ac:dyDescent="0.2">
      <c r="A1161" s="118">
        <f t="shared" si="460"/>
        <v>41257</v>
      </c>
      <c r="B1161" s="2">
        <f t="shared" si="450"/>
        <v>277534.89580906002</v>
      </c>
      <c r="C1161" s="2">
        <f t="shared" si="461"/>
        <v>229743.45688752001</v>
      </c>
      <c r="D1161" s="50">
        <f t="shared" si="462"/>
        <v>3552.9</v>
      </c>
      <c r="E1161" s="3">
        <f>IF(K1161=1,VLOOKUP(A1160,[1]Plan1!$AQ$43:$AS$500,3),E1160)</f>
        <v>3574.22</v>
      </c>
      <c r="F1161" s="7">
        <f t="shared" si="463"/>
        <v>41235</v>
      </c>
      <c r="G1161" s="8">
        <f t="shared" si="451"/>
        <v>6.0007317965604656E-3</v>
      </c>
      <c r="H1161" s="7">
        <f t="shared" si="464"/>
        <v>41263</v>
      </c>
      <c r="I1161" s="7">
        <f t="shared" si="452"/>
        <v>41263</v>
      </c>
      <c r="J1161" s="1">
        <f t="shared" si="465"/>
        <v>21</v>
      </c>
      <c r="K1161" s="1">
        <f t="shared" si="453"/>
        <v>17</v>
      </c>
      <c r="L1161" s="2">
        <f t="shared" si="454"/>
        <v>1.0048549600000001</v>
      </c>
      <c r="M1161" s="10">
        <f t="shared" si="473"/>
        <v>1.00590023</v>
      </c>
      <c r="N1161" s="10">
        <f t="shared" si="469"/>
        <v>1.1899202782232468</v>
      </c>
      <c r="O1161" s="2">
        <f t="shared" si="472"/>
        <v>1.19569729</v>
      </c>
      <c r="P1161" s="2">
        <f t="shared" si="455"/>
        <v>274703.62879563001</v>
      </c>
      <c r="Q1161" s="9">
        <f t="shared" ref="Q1161:Q1224" si="474">IF(VLOOKUP(A1161,AE$10:AL$48,8)=VLOOKUP(A1160,AE$10:AL$48,8),0,VLOOKUP(A1161,AE$10:AL$48,8))</f>
        <v>0</v>
      </c>
      <c r="R1161" s="4">
        <f t="shared" si="456"/>
        <v>0</v>
      </c>
      <c r="S1161" s="59">
        <f t="shared" si="457"/>
        <v>0</v>
      </c>
      <c r="T1161" s="8">
        <f t="shared" si="466"/>
        <v>6.8500000000000005E-2</v>
      </c>
      <c r="U1161" s="9">
        <f t="shared" si="467"/>
        <v>39</v>
      </c>
      <c r="V1161" s="9">
        <v>252</v>
      </c>
      <c r="W1161" s="10">
        <f t="shared" si="458"/>
        <v>1.010306624</v>
      </c>
      <c r="X1161" s="2">
        <f t="shared" si="459"/>
        <v>2831.2670134300001</v>
      </c>
      <c r="Y1161" s="2">
        <v>0</v>
      </c>
      <c r="Z1161" s="3">
        <f t="shared" si="470"/>
        <v>0</v>
      </c>
      <c r="AA1161" s="1" t="str">
        <f t="shared" si="471"/>
        <v>A+J=</v>
      </c>
      <c r="AB1161" s="7">
        <f t="shared" si="468"/>
        <v>41565</v>
      </c>
      <c r="AC1161" s="5"/>
      <c r="AD1161" s="1"/>
      <c r="AE1161" s="7"/>
      <c r="AF1161" s="1"/>
      <c r="AG1161" s="1"/>
      <c r="AH1161" s="1"/>
      <c r="AI1161" s="1"/>
      <c r="AJ1161" s="4"/>
      <c r="AK1161" s="1"/>
      <c r="AL1161" s="1"/>
      <c r="AM1161" s="1"/>
      <c r="AN1161" s="1"/>
      <c r="AO1161" s="1"/>
    </row>
    <row r="1162" spans="1:41" x14ac:dyDescent="0.2">
      <c r="A1162" s="118">
        <f t="shared" si="460"/>
        <v>41258</v>
      </c>
      <c r="B1162" s="2">
        <f t="shared" ref="B1162:B1225" si="475">(P1162+X1162)</f>
        <v>277686.97607545002</v>
      </c>
      <c r="C1162" s="2">
        <f t="shared" si="461"/>
        <v>229743.45688752001</v>
      </c>
      <c r="D1162" s="50">
        <f t="shared" si="462"/>
        <v>3552.9</v>
      </c>
      <c r="E1162" s="3">
        <f>IF(K1162=1,VLOOKUP(A1161,[1]Plan1!$AQ$43:$AS$500,3),E1161)</f>
        <v>3574.22</v>
      </c>
      <c r="F1162" s="7">
        <f t="shared" si="463"/>
        <v>41235</v>
      </c>
      <c r="G1162" s="8">
        <f t="shared" ref="G1162:G1225" si="476">(E1162/D1162)-1</f>
        <v>6.0007317965604656E-3</v>
      </c>
      <c r="H1162" s="7">
        <f t="shared" si="464"/>
        <v>41292</v>
      </c>
      <c r="I1162" s="7">
        <f t="shared" ref="I1162:I1225" si="477">IF(A1162&gt;I1161,H1162,I1161)</f>
        <v>41263</v>
      </c>
      <c r="J1162" s="1">
        <f t="shared" si="465"/>
        <v>21</v>
      </c>
      <c r="K1162" s="1">
        <f t="shared" ref="K1162:K1225" si="478">(J1162-(NETWORKDAYS(A1162,I1162,AE$53:AE$223)-1))</f>
        <v>18</v>
      </c>
      <c r="L1162" s="2">
        <f t="shared" ref="L1162:L1225" si="479">TRUNC((E1162/D1162)^TRUNC((K1162/J1162),9),8)</f>
        <v>1.0051412799999999</v>
      </c>
      <c r="M1162" s="10">
        <f t="shared" si="473"/>
        <v>1.00590023</v>
      </c>
      <c r="N1162" s="10">
        <f t="shared" si="469"/>
        <v>1.1899202782232468</v>
      </c>
      <c r="O1162" s="2">
        <f t="shared" si="472"/>
        <v>1.19603799</v>
      </c>
      <c r="P1162" s="2">
        <f t="shared" ref="P1162:P1225" si="480">TRUNC(C1162*O1162,8)</f>
        <v>274781.90239140001</v>
      </c>
      <c r="Q1162" s="9">
        <f t="shared" si="474"/>
        <v>0</v>
      </c>
      <c r="R1162" s="4">
        <f t="shared" ref="R1162:R1225" si="481">IF(Q1162&gt;0,VLOOKUP($A1162,$AE$10:$AJ$21,6),0)</f>
        <v>0</v>
      </c>
      <c r="S1162" s="59">
        <f t="shared" ref="S1162:S1225" si="482">IF(R1162&gt;0,TRUNC(R1162*P1162,8),0)</f>
        <v>0</v>
      </c>
      <c r="T1162" s="8">
        <f t="shared" si="466"/>
        <v>6.8500000000000005E-2</v>
      </c>
      <c r="U1162" s="9">
        <f t="shared" si="467"/>
        <v>40</v>
      </c>
      <c r="V1162" s="9">
        <v>252</v>
      </c>
      <c r="W1162" s="10">
        <f t="shared" ref="W1162:W1225" si="483">ROUND((1+T1162)^TRUNC((U1162/V1162),9),9)</f>
        <v>1.010572289</v>
      </c>
      <c r="X1162" s="2">
        <f t="shared" ref="X1162:X1225" si="484">TRUNC((P1162*(W1162-1)),8)</f>
        <v>2905.0736840499999</v>
      </c>
      <c r="Y1162" s="2">
        <v>0</v>
      </c>
      <c r="Z1162" s="3">
        <f t="shared" si="470"/>
        <v>0</v>
      </c>
      <c r="AA1162" s="1" t="str">
        <f t="shared" si="471"/>
        <v>A+J=</v>
      </c>
      <c r="AB1162" s="7">
        <f t="shared" si="468"/>
        <v>41565</v>
      </c>
      <c r="AC1162" s="5"/>
      <c r="AD1162" s="1"/>
      <c r="AE1162" s="7"/>
      <c r="AF1162" s="1"/>
      <c r="AG1162" s="1"/>
      <c r="AH1162" s="1"/>
      <c r="AI1162" s="1"/>
      <c r="AJ1162" s="4"/>
      <c r="AK1162" s="1"/>
      <c r="AL1162" s="1"/>
      <c r="AM1162" s="1"/>
      <c r="AN1162" s="1"/>
      <c r="AO1162" s="1"/>
    </row>
    <row r="1163" spans="1:41" x14ac:dyDescent="0.2">
      <c r="A1163" s="118">
        <f t="shared" ref="A1163:A1226" si="485">(A1162+1)</f>
        <v>41259</v>
      </c>
      <c r="B1163" s="2">
        <f t="shared" si="475"/>
        <v>277686.97607545002</v>
      </c>
      <c r="C1163" s="2">
        <f t="shared" ref="C1163:C1226" si="486">TRUNC(IF(Q1162&gt;0,VLOOKUP(A1162,$AE$11:$AF$21,2),C1162),8)</f>
        <v>229743.45688752001</v>
      </c>
      <c r="D1163" s="50">
        <f t="shared" ref="D1163:D1226" si="487">IF(E1163=E1162,D1162,E1162)</f>
        <v>3552.9</v>
      </c>
      <c r="E1163" s="3">
        <f>IF(K1163=1,VLOOKUP(A1162,[1]Plan1!$AQ$43:$AS$500,3),E1162)</f>
        <v>3574.22</v>
      </c>
      <c r="F1163" s="7">
        <f t="shared" ref="F1163:F1226" si="488">IF(D1163=D1162,F1162,A1163)</f>
        <v>41235</v>
      </c>
      <c r="G1163" s="8">
        <f t="shared" si="476"/>
        <v>6.0007317965604656E-3</v>
      </c>
      <c r="H1163" s="7">
        <f t="shared" ref="H1163:H1226" si="489">IF(DAY(A1163)=15,VLOOKUP(A1163,AI$53:AN$175,4),H1162)</f>
        <v>41292</v>
      </c>
      <c r="I1163" s="7">
        <f t="shared" si="477"/>
        <v>41263</v>
      </c>
      <c r="J1163" s="1">
        <f t="shared" ref="J1163:J1226" si="490">IF(I1163=I1162,J1162,NETWORKDAYS(I1162,I1163,$AE$53:$AE$223)-1)</f>
        <v>21</v>
      </c>
      <c r="K1163" s="1">
        <f t="shared" si="478"/>
        <v>18</v>
      </c>
      <c r="L1163" s="2">
        <f t="shared" si="479"/>
        <v>1.0051412799999999</v>
      </c>
      <c r="M1163" s="10">
        <f t="shared" si="473"/>
        <v>1.00590023</v>
      </c>
      <c r="N1163" s="10">
        <f t="shared" si="469"/>
        <v>1.1899202782232468</v>
      </c>
      <c r="O1163" s="2">
        <f t="shared" si="472"/>
        <v>1.19603799</v>
      </c>
      <c r="P1163" s="2">
        <f t="shared" si="480"/>
        <v>274781.90239140001</v>
      </c>
      <c r="Q1163" s="9">
        <f t="shared" si="474"/>
        <v>0</v>
      </c>
      <c r="R1163" s="4">
        <f t="shared" si="481"/>
        <v>0</v>
      </c>
      <c r="S1163" s="59">
        <f t="shared" si="482"/>
        <v>0</v>
      </c>
      <c r="T1163" s="8">
        <f t="shared" ref="T1163:T1226" si="491">(T1162)</f>
        <v>6.8500000000000005E-2</v>
      </c>
      <c r="U1163" s="9">
        <f t="shared" ref="U1163:U1226" si="492">IF(Q1162&gt;0,1,IF(K1163=K1162,U1162,U1162+1))</f>
        <v>40</v>
      </c>
      <c r="V1163" s="9">
        <v>252</v>
      </c>
      <c r="W1163" s="10">
        <f t="shared" si="483"/>
        <v>1.010572289</v>
      </c>
      <c r="X1163" s="2">
        <f t="shared" si="484"/>
        <v>2905.0736840499999</v>
      </c>
      <c r="Y1163" s="2">
        <v>0</v>
      </c>
      <c r="Z1163" s="3">
        <f t="shared" si="470"/>
        <v>0</v>
      </c>
      <c r="AA1163" s="1" t="str">
        <f t="shared" si="471"/>
        <v>A+J=</v>
      </c>
      <c r="AB1163" s="7">
        <f t="shared" ref="AB1163:AB1226" si="493">IF(Q1162&gt;0,VLOOKUP(A1162,$AE$10:$AM$48,9),AB1162)</f>
        <v>41565</v>
      </c>
      <c r="AC1163" s="5"/>
      <c r="AD1163" s="1"/>
      <c r="AE1163" s="7"/>
      <c r="AF1163" s="1"/>
      <c r="AG1163" s="1"/>
      <c r="AH1163" s="1"/>
      <c r="AI1163" s="1"/>
      <c r="AJ1163" s="4"/>
      <c r="AK1163" s="1"/>
      <c r="AL1163" s="1"/>
      <c r="AM1163" s="1"/>
      <c r="AN1163" s="1"/>
      <c r="AO1163" s="1"/>
    </row>
    <row r="1164" spans="1:41" x14ac:dyDescent="0.2">
      <c r="A1164" s="118">
        <f t="shared" si="485"/>
        <v>41260</v>
      </c>
      <c r="B1164" s="2">
        <f t="shared" si="475"/>
        <v>277686.97607545002</v>
      </c>
      <c r="C1164" s="2">
        <f t="shared" si="486"/>
        <v>229743.45688752001</v>
      </c>
      <c r="D1164" s="50">
        <f t="shared" si="487"/>
        <v>3552.9</v>
      </c>
      <c r="E1164" s="3">
        <f>IF(K1164=1,VLOOKUP(A1163,[1]Plan1!$AQ$43:$AS$500,3),E1163)</f>
        <v>3574.22</v>
      </c>
      <c r="F1164" s="7">
        <f t="shared" si="488"/>
        <v>41235</v>
      </c>
      <c r="G1164" s="8">
        <f t="shared" si="476"/>
        <v>6.0007317965604656E-3</v>
      </c>
      <c r="H1164" s="7">
        <f t="shared" si="489"/>
        <v>41292</v>
      </c>
      <c r="I1164" s="7">
        <f t="shared" si="477"/>
        <v>41263</v>
      </c>
      <c r="J1164" s="1">
        <f t="shared" si="490"/>
        <v>21</v>
      </c>
      <c r="K1164" s="1">
        <f t="shared" si="478"/>
        <v>18</v>
      </c>
      <c r="L1164" s="2">
        <f t="shared" si="479"/>
        <v>1.0051412799999999</v>
      </c>
      <c r="M1164" s="10">
        <f t="shared" si="473"/>
        <v>1.00590023</v>
      </c>
      <c r="N1164" s="10">
        <f t="shared" si="469"/>
        <v>1.1899202782232468</v>
      </c>
      <c r="O1164" s="2">
        <f t="shared" si="472"/>
        <v>1.19603799</v>
      </c>
      <c r="P1164" s="2">
        <f t="shared" si="480"/>
        <v>274781.90239140001</v>
      </c>
      <c r="Q1164" s="9">
        <f t="shared" si="474"/>
        <v>0</v>
      </c>
      <c r="R1164" s="4">
        <f t="shared" si="481"/>
        <v>0</v>
      </c>
      <c r="S1164" s="59">
        <f t="shared" si="482"/>
        <v>0</v>
      </c>
      <c r="T1164" s="8">
        <f t="shared" si="491"/>
        <v>6.8500000000000005E-2</v>
      </c>
      <c r="U1164" s="9">
        <f t="shared" si="492"/>
        <v>40</v>
      </c>
      <c r="V1164" s="9">
        <v>252</v>
      </c>
      <c r="W1164" s="10">
        <f t="shared" si="483"/>
        <v>1.010572289</v>
      </c>
      <c r="X1164" s="2">
        <f t="shared" si="484"/>
        <v>2905.0736840499999</v>
      </c>
      <c r="Y1164" s="2">
        <v>0</v>
      </c>
      <c r="Z1164" s="3">
        <f t="shared" si="470"/>
        <v>0</v>
      </c>
      <c r="AA1164" s="1" t="str">
        <f t="shared" si="471"/>
        <v>A+J=</v>
      </c>
      <c r="AB1164" s="7">
        <f t="shared" si="493"/>
        <v>41565</v>
      </c>
      <c r="AC1164" s="5"/>
      <c r="AD1164" s="1"/>
      <c r="AE1164" s="7"/>
      <c r="AF1164" s="1"/>
      <c r="AG1164" s="1"/>
      <c r="AH1164" s="1"/>
      <c r="AI1164" s="1"/>
      <c r="AJ1164" s="4"/>
      <c r="AK1164" s="1"/>
      <c r="AL1164" s="1"/>
      <c r="AM1164" s="1"/>
      <c r="AN1164" s="1"/>
      <c r="AO1164" s="1"/>
    </row>
    <row r="1165" spans="1:41" x14ac:dyDescent="0.2">
      <c r="A1165" s="118">
        <f t="shared" si="485"/>
        <v>41261</v>
      </c>
      <c r="B1165" s="2">
        <f t="shared" si="475"/>
        <v>277839.13779728999</v>
      </c>
      <c r="C1165" s="2">
        <f t="shared" si="486"/>
        <v>229743.45688752001</v>
      </c>
      <c r="D1165" s="50">
        <f t="shared" si="487"/>
        <v>3552.9</v>
      </c>
      <c r="E1165" s="3">
        <f>IF(K1165=1,VLOOKUP(A1164,[1]Plan1!$AQ$43:$AS$500,3),E1164)</f>
        <v>3574.22</v>
      </c>
      <c r="F1165" s="7">
        <f t="shared" si="488"/>
        <v>41235</v>
      </c>
      <c r="G1165" s="8">
        <f t="shared" si="476"/>
        <v>6.0007317965604656E-3</v>
      </c>
      <c r="H1165" s="7">
        <f t="shared" si="489"/>
        <v>41292</v>
      </c>
      <c r="I1165" s="7">
        <f t="shared" si="477"/>
        <v>41263</v>
      </c>
      <c r="J1165" s="1">
        <f t="shared" si="490"/>
        <v>21</v>
      </c>
      <c r="K1165" s="1">
        <f t="shared" si="478"/>
        <v>19</v>
      </c>
      <c r="L1165" s="2">
        <f t="shared" si="479"/>
        <v>1.0054276799999999</v>
      </c>
      <c r="M1165" s="10">
        <f t="shared" si="473"/>
        <v>1.00590023</v>
      </c>
      <c r="N1165" s="10">
        <f t="shared" si="469"/>
        <v>1.1899202782232468</v>
      </c>
      <c r="O1165" s="2">
        <f t="shared" si="472"/>
        <v>1.1963787800000001</v>
      </c>
      <c r="P1165" s="2">
        <f t="shared" si="480"/>
        <v>274860.19666407001</v>
      </c>
      <c r="Q1165" s="9">
        <f t="shared" si="474"/>
        <v>0</v>
      </c>
      <c r="R1165" s="4">
        <f t="shared" si="481"/>
        <v>0</v>
      </c>
      <c r="S1165" s="59">
        <f t="shared" si="482"/>
        <v>0</v>
      </c>
      <c r="T1165" s="8">
        <f t="shared" si="491"/>
        <v>6.8500000000000005E-2</v>
      </c>
      <c r="U1165" s="9">
        <f t="shared" si="492"/>
        <v>41</v>
      </c>
      <c r="V1165" s="9">
        <v>252</v>
      </c>
      <c r="W1165" s="10">
        <f t="shared" si="483"/>
        <v>1.010838023</v>
      </c>
      <c r="X1165" s="2">
        <f t="shared" si="484"/>
        <v>2978.9411332200002</v>
      </c>
      <c r="Y1165" s="2">
        <v>0</v>
      </c>
      <c r="Z1165" s="3">
        <f t="shared" si="470"/>
        <v>0</v>
      </c>
      <c r="AA1165" s="1" t="str">
        <f t="shared" si="471"/>
        <v>A+J=</v>
      </c>
      <c r="AB1165" s="7">
        <f t="shared" si="493"/>
        <v>41565</v>
      </c>
      <c r="AC1165" s="5"/>
      <c r="AD1165" s="1"/>
      <c r="AE1165" s="7"/>
      <c r="AF1165" s="1"/>
      <c r="AG1165" s="1"/>
      <c r="AH1165" s="1"/>
      <c r="AI1165" s="1"/>
      <c r="AJ1165" s="4"/>
      <c r="AK1165" s="1"/>
      <c r="AL1165" s="1"/>
      <c r="AM1165" s="1"/>
      <c r="AN1165" s="1"/>
      <c r="AO1165" s="1"/>
    </row>
    <row r="1166" spans="1:41" x14ac:dyDescent="0.2">
      <c r="A1166" s="118">
        <f t="shared" si="485"/>
        <v>41262</v>
      </c>
      <c r="B1166" s="2">
        <f t="shared" si="475"/>
        <v>277991.38360518997</v>
      </c>
      <c r="C1166" s="2">
        <f t="shared" si="486"/>
        <v>229743.45688752001</v>
      </c>
      <c r="D1166" s="50">
        <f t="shared" si="487"/>
        <v>3552.9</v>
      </c>
      <c r="E1166" s="3">
        <f>IF(K1166=1,VLOOKUP(A1165,[1]Plan1!$AQ$43:$AS$500,3),E1165)</f>
        <v>3574.22</v>
      </c>
      <c r="F1166" s="7">
        <f t="shared" si="488"/>
        <v>41235</v>
      </c>
      <c r="G1166" s="8">
        <f t="shared" si="476"/>
        <v>6.0007317965604656E-3</v>
      </c>
      <c r="H1166" s="7">
        <f t="shared" si="489"/>
        <v>41292</v>
      </c>
      <c r="I1166" s="7">
        <f t="shared" si="477"/>
        <v>41263</v>
      </c>
      <c r="J1166" s="1">
        <f t="shared" si="490"/>
        <v>21</v>
      </c>
      <c r="K1166" s="1">
        <f t="shared" si="478"/>
        <v>20</v>
      </c>
      <c r="L1166" s="2">
        <f t="shared" si="479"/>
        <v>1.0057141599999999</v>
      </c>
      <c r="M1166" s="10">
        <f t="shared" si="473"/>
        <v>1.00590023</v>
      </c>
      <c r="N1166" s="10">
        <f t="shared" si="469"/>
        <v>1.1899202782232468</v>
      </c>
      <c r="O1166" s="2">
        <f t="shared" si="472"/>
        <v>1.19671967</v>
      </c>
      <c r="P1166" s="2">
        <f t="shared" si="480"/>
        <v>274938.51391108998</v>
      </c>
      <c r="Q1166" s="9">
        <f t="shared" si="474"/>
        <v>0</v>
      </c>
      <c r="R1166" s="4">
        <f t="shared" si="481"/>
        <v>0</v>
      </c>
      <c r="S1166" s="59">
        <f t="shared" si="482"/>
        <v>0</v>
      </c>
      <c r="T1166" s="8">
        <f t="shared" si="491"/>
        <v>6.8500000000000005E-2</v>
      </c>
      <c r="U1166" s="9">
        <f t="shared" si="492"/>
        <v>42</v>
      </c>
      <c r="V1166" s="9">
        <v>252</v>
      </c>
      <c r="W1166" s="10">
        <f t="shared" si="483"/>
        <v>1.0111038269999999</v>
      </c>
      <c r="X1166" s="2">
        <f t="shared" si="484"/>
        <v>3052.8696940999998</v>
      </c>
      <c r="Y1166" s="2">
        <v>0</v>
      </c>
      <c r="Z1166" s="3">
        <f t="shared" si="470"/>
        <v>0</v>
      </c>
      <c r="AA1166" s="1" t="str">
        <f t="shared" si="471"/>
        <v>A+J=</v>
      </c>
      <c r="AB1166" s="7">
        <f t="shared" si="493"/>
        <v>41565</v>
      </c>
      <c r="AC1166" s="5"/>
      <c r="AD1166" s="1"/>
      <c r="AE1166" s="7"/>
      <c r="AF1166" s="1"/>
      <c r="AG1166" s="1"/>
      <c r="AH1166" s="1"/>
      <c r="AI1166" s="1"/>
      <c r="AJ1166" s="4"/>
      <c r="AK1166" s="1"/>
      <c r="AL1166" s="1"/>
      <c r="AM1166" s="1"/>
      <c r="AN1166" s="1"/>
      <c r="AO1166" s="1"/>
    </row>
    <row r="1167" spans="1:41" x14ac:dyDescent="0.2">
      <c r="A1167" s="118">
        <f t="shared" si="485"/>
        <v>41263</v>
      </c>
      <c r="B1167" s="2">
        <f t="shared" si="475"/>
        <v>278143.71380890999</v>
      </c>
      <c r="C1167" s="2">
        <f t="shared" si="486"/>
        <v>229743.45688752001</v>
      </c>
      <c r="D1167" s="50">
        <f t="shared" si="487"/>
        <v>3552.9</v>
      </c>
      <c r="E1167" s="3">
        <f>IF(K1167=1,VLOOKUP(A1166,[1]Plan1!$AQ$43:$AS$500,3),E1166)</f>
        <v>3574.22</v>
      </c>
      <c r="F1167" s="7">
        <f t="shared" si="488"/>
        <v>41235</v>
      </c>
      <c r="G1167" s="8">
        <f t="shared" si="476"/>
        <v>6.0007317965604656E-3</v>
      </c>
      <c r="H1167" s="7">
        <f t="shared" si="489"/>
        <v>41292</v>
      </c>
      <c r="I1167" s="7">
        <f t="shared" si="477"/>
        <v>41263</v>
      </c>
      <c r="J1167" s="1">
        <f t="shared" si="490"/>
        <v>21</v>
      </c>
      <c r="K1167" s="1">
        <f t="shared" si="478"/>
        <v>21</v>
      </c>
      <c r="L1167" s="2">
        <f t="shared" si="479"/>
        <v>1.00600073</v>
      </c>
      <c r="M1167" s="10">
        <f t="shared" si="473"/>
        <v>1.00590023</v>
      </c>
      <c r="N1167" s="10">
        <f t="shared" si="469"/>
        <v>1.1899202782232468</v>
      </c>
      <c r="O1167" s="2">
        <f t="shared" si="472"/>
        <v>1.19706066</v>
      </c>
      <c r="P1167" s="2">
        <f t="shared" si="480"/>
        <v>275016.85413245001</v>
      </c>
      <c r="Q1167" s="9">
        <f t="shared" si="474"/>
        <v>0</v>
      </c>
      <c r="R1167" s="4">
        <f t="shared" si="481"/>
        <v>0</v>
      </c>
      <c r="S1167" s="59">
        <f t="shared" si="482"/>
        <v>0</v>
      </c>
      <c r="T1167" s="8">
        <f t="shared" si="491"/>
        <v>6.8500000000000005E-2</v>
      </c>
      <c r="U1167" s="9">
        <f t="shared" si="492"/>
        <v>43</v>
      </c>
      <c r="V1167" s="9">
        <v>252</v>
      </c>
      <c r="W1167" s="10">
        <f t="shared" si="483"/>
        <v>1.0113697020000001</v>
      </c>
      <c r="X1167" s="2">
        <f t="shared" si="484"/>
        <v>3126.8596764600002</v>
      </c>
      <c r="Y1167" s="2">
        <v>0</v>
      </c>
      <c r="Z1167" s="3">
        <f t="shared" si="470"/>
        <v>0</v>
      </c>
      <c r="AA1167" s="1" t="str">
        <f t="shared" si="471"/>
        <v>A+J=</v>
      </c>
      <c r="AB1167" s="7">
        <f t="shared" si="493"/>
        <v>41565</v>
      </c>
      <c r="AC1167" s="5"/>
      <c r="AD1167" s="1"/>
      <c r="AE1167" s="7"/>
      <c r="AF1167" s="1"/>
      <c r="AG1167" s="1"/>
      <c r="AH1167" s="1"/>
      <c r="AI1167" s="1"/>
      <c r="AJ1167" s="4"/>
      <c r="AK1167" s="1"/>
      <c r="AL1167" s="1"/>
      <c r="AM1167" s="1"/>
      <c r="AN1167" s="1"/>
      <c r="AO1167" s="1"/>
    </row>
    <row r="1168" spans="1:41" x14ac:dyDescent="0.2">
      <c r="A1168" s="118">
        <f t="shared" si="485"/>
        <v>41264</v>
      </c>
      <c r="B1168" s="2">
        <f t="shared" si="475"/>
        <v>278332.11529052997</v>
      </c>
      <c r="C1168" s="2">
        <f t="shared" si="486"/>
        <v>229743.45688752001</v>
      </c>
      <c r="D1168" s="50">
        <f t="shared" si="487"/>
        <v>3574.22</v>
      </c>
      <c r="E1168" s="3">
        <f>IF(K1168=1,VLOOKUP(A1167,[1]Plan1!$AQ$43:$AS$500,3),E1167)</f>
        <v>3602.46</v>
      </c>
      <c r="F1168" s="7">
        <f t="shared" si="488"/>
        <v>41264</v>
      </c>
      <c r="G1168" s="8">
        <f t="shared" si="476"/>
        <v>7.9010245592046058E-3</v>
      </c>
      <c r="H1168" s="7">
        <f t="shared" si="489"/>
        <v>41292</v>
      </c>
      <c r="I1168" s="7">
        <f t="shared" si="477"/>
        <v>41292</v>
      </c>
      <c r="J1168" s="1">
        <f t="shared" si="490"/>
        <v>19</v>
      </c>
      <c r="K1168" s="1">
        <f t="shared" si="478"/>
        <v>1</v>
      </c>
      <c r="L1168" s="2">
        <f t="shared" si="479"/>
        <v>1.0004142899999999</v>
      </c>
      <c r="M1168" s="10">
        <f t="shared" si="473"/>
        <v>1.00600073</v>
      </c>
      <c r="N1168" s="10">
        <f t="shared" si="469"/>
        <v>1.1970606685343894</v>
      </c>
      <c r="O1168" s="2">
        <f t="shared" si="472"/>
        <v>1.19755659</v>
      </c>
      <c r="P1168" s="2">
        <f t="shared" si="480"/>
        <v>275130.79080502997</v>
      </c>
      <c r="Q1168" s="9">
        <f t="shared" si="474"/>
        <v>0</v>
      </c>
      <c r="R1168" s="4">
        <f t="shared" si="481"/>
        <v>0</v>
      </c>
      <c r="S1168" s="59">
        <f t="shared" si="482"/>
        <v>0</v>
      </c>
      <c r="T1168" s="8">
        <f t="shared" si="491"/>
        <v>6.8500000000000005E-2</v>
      </c>
      <c r="U1168" s="9">
        <f t="shared" si="492"/>
        <v>44</v>
      </c>
      <c r="V1168" s="9">
        <v>252</v>
      </c>
      <c r="W1168" s="10">
        <f t="shared" si="483"/>
        <v>1.011635646</v>
      </c>
      <c r="X1168" s="2">
        <f t="shared" si="484"/>
        <v>3201.3244854999998</v>
      </c>
      <c r="Y1168" s="2">
        <v>0</v>
      </c>
      <c r="Z1168" s="3">
        <f t="shared" si="470"/>
        <v>0</v>
      </c>
      <c r="AA1168" s="1" t="str">
        <f t="shared" si="471"/>
        <v>A+J=</v>
      </c>
      <c r="AB1168" s="7">
        <f t="shared" si="493"/>
        <v>41565</v>
      </c>
      <c r="AC1168" s="5"/>
      <c r="AD1168" s="1"/>
      <c r="AE1168" s="7"/>
      <c r="AF1168" s="1"/>
      <c r="AG1168" s="1"/>
      <c r="AH1168" s="1"/>
      <c r="AI1168" s="1"/>
      <c r="AJ1168" s="4"/>
      <c r="AK1168" s="1"/>
      <c r="AL1168" s="1"/>
      <c r="AM1168" s="1"/>
      <c r="AN1168" s="1"/>
      <c r="AO1168" s="1"/>
    </row>
    <row r="1169" spans="1:41" x14ac:dyDescent="0.2">
      <c r="A1169" s="118">
        <f t="shared" si="485"/>
        <v>41265</v>
      </c>
      <c r="B1169" s="2">
        <f t="shared" si="475"/>
        <v>278520.64778593997</v>
      </c>
      <c r="C1169" s="2">
        <f t="shared" si="486"/>
        <v>229743.45688752001</v>
      </c>
      <c r="D1169" s="50">
        <f t="shared" si="487"/>
        <v>3574.22</v>
      </c>
      <c r="E1169" s="3">
        <f>IF(K1169=1,VLOOKUP(A1168,[1]Plan1!$AQ$43:$AS$500,3),E1168)</f>
        <v>3602.46</v>
      </c>
      <c r="F1169" s="7">
        <f t="shared" si="488"/>
        <v>41264</v>
      </c>
      <c r="G1169" s="8">
        <f t="shared" si="476"/>
        <v>7.9010245592046058E-3</v>
      </c>
      <c r="H1169" s="7">
        <f t="shared" si="489"/>
        <v>41292</v>
      </c>
      <c r="I1169" s="7">
        <f t="shared" si="477"/>
        <v>41292</v>
      </c>
      <c r="J1169" s="1">
        <f t="shared" si="490"/>
        <v>19</v>
      </c>
      <c r="K1169" s="1">
        <f t="shared" si="478"/>
        <v>2</v>
      </c>
      <c r="L1169" s="2">
        <f t="shared" si="479"/>
        <v>1.0008287600000001</v>
      </c>
      <c r="M1169" s="10">
        <f t="shared" si="473"/>
        <v>1.00600073</v>
      </c>
      <c r="N1169" s="10">
        <f t="shared" si="469"/>
        <v>1.1970606685343894</v>
      </c>
      <c r="O1169" s="2">
        <f t="shared" si="472"/>
        <v>1.1980527400000001</v>
      </c>
      <c r="P1169" s="2">
        <f t="shared" si="480"/>
        <v>275244.77802115999</v>
      </c>
      <c r="Q1169" s="9">
        <f t="shared" si="474"/>
        <v>0</v>
      </c>
      <c r="R1169" s="4">
        <f t="shared" si="481"/>
        <v>0</v>
      </c>
      <c r="S1169" s="59">
        <f t="shared" si="482"/>
        <v>0</v>
      </c>
      <c r="T1169" s="8">
        <f t="shared" si="491"/>
        <v>6.8500000000000005E-2</v>
      </c>
      <c r="U1169" s="9">
        <f t="shared" si="492"/>
        <v>45</v>
      </c>
      <c r="V1169" s="9">
        <v>252</v>
      </c>
      <c r="W1169" s="10">
        <f t="shared" si="483"/>
        <v>1.0119016599999999</v>
      </c>
      <c r="X1169" s="2">
        <f t="shared" si="484"/>
        <v>3275.86976478</v>
      </c>
      <c r="Y1169" s="2">
        <v>0</v>
      </c>
      <c r="Z1169" s="3">
        <f t="shared" si="470"/>
        <v>0</v>
      </c>
      <c r="AA1169" s="1" t="str">
        <f t="shared" si="471"/>
        <v>A+J=</v>
      </c>
      <c r="AB1169" s="7">
        <f t="shared" si="493"/>
        <v>41565</v>
      </c>
      <c r="AC1169" s="5"/>
      <c r="AD1169" s="1"/>
      <c r="AE1169" s="7"/>
      <c r="AF1169" s="1"/>
      <c r="AG1169" s="1"/>
      <c r="AH1169" s="1"/>
      <c r="AI1169" s="1"/>
      <c r="AJ1169" s="4"/>
      <c r="AK1169" s="1"/>
      <c r="AL1169" s="1"/>
      <c r="AM1169" s="1"/>
      <c r="AN1169" s="1"/>
      <c r="AO1169" s="1"/>
    </row>
    <row r="1170" spans="1:41" x14ac:dyDescent="0.2">
      <c r="A1170" s="118">
        <f t="shared" si="485"/>
        <v>41266</v>
      </c>
      <c r="B1170" s="2">
        <f t="shared" si="475"/>
        <v>278520.64778593997</v>
      </c>
      <c r="C1170" s="2">
        <f t="shared" si="486"/>
        <v>229743.45688752001</v>
      </c>
      <c r="D1170" s="50">
        <f t="shared" si="487"/>
        <v>3574.22</v>
      </c>
      <c r="E1170" s="3">
        <f>IF(K1170=1,VLOOKUP(A1169,[1]Plan1!$AQ$43:$AS$500,3),E1169)</f>
        <v>3602.46</v>
      </c>
      <c r="F1170" s="7">
        <f t="shared" si="488"/>
        <v>41264</v>
      </c>
      <c r="G1170" s="8">
        <f t="shared" si="476"/>
        <v>7.9010245592046058E-3</v>
      </c>
      <c r="H1170" s="7">
        <f t="shared" si="489"/>
        <v>41292</v>
      </c>
      <c r="I1170" s="7">
        <f t="shared" si="477"/>
        <v>41292</v>
      </c>
      <c r="J1170" s="1">
        <f t="shared" si="490"/>
        <v>19</v>
      </c>
      <c r="K1170" s="1">
        <f t="shared" si="478"/>
        <v>2</v>
      </c>
      <c r="L1170" s="2">
        <f t="shared" si="479"/>
        <v>1.0008287600000001</v>
      </c>
      <c r="M1170" s="10">
        <f t="shared" si="473"/>
        <v>1.00600073</v>
      </c>
      <c r="N1170" s="10">
        <f t="shared" si="469"/>
        <v>1.1970606685343894</v>
      </c>
      <c r="O1170" s="2">
        <f t="shared" si="472"/>
        <v>1.1980527400000001</v>
      </c>
      <c r="P1170" s="2">
        <f t="shared" si="480"/>
        <v>275244.77802115999</v>
      </c>
      <c r="Q1170" s="9">
        <f t="shared" si="474"/>
        <v>0</v>
      </c>
      <c r="R1170" s="4">
        <f t="shared" si="481"/>
        <v>0</v>
      </c>
      <c r="S1170" s="59">
        <f t="shared" si="482"/>
        <v>0</v>
      </c>
      <c r="T1170" s="8">
        <f t="shared" si="491"/>
        <v>6.8500000000000005E-2</v>
      </c>
      <c r="U1170" s="9">
        <f t="shared" si="492"/>
        <v>45</v>
      </c>
      <c r="V1170" s="9">
        <v>252</v>
      </c>
      <c r="W1170" s="10">
        <f t="shared" si="483"/>
        <v>1.0119016599999999</v>
      </c>
      <c r="X1170" s="2">
        <f t="shared" si="484"/>
        <v>3275.86976478</v>
      </c>
      <c r="Y1170" s="2">
        <v>0</v>
      </c>
      <c r="Z1170" s="3">
        <f t="shared" si="470"/>
        <v>0</v>
      </c>
      <c r="AA1170" s="1" t="str">
        <f t="shared" si="471"/>
        <v>A+J=</v>
      </c>
      <c r="AB1170" s="7">
        <f t="shared" si="493"/>
        <v>41565</v>
      </c>
      <c r="AC1170" s="5"/>
      <c r="AD1170" s="1"/>
      <c r="AE1170" s="7"/>
      <c r="AF1170" s="1"/>
      <c r="AG1170" s="1"/>
      <c r="AH1170" s="1"/>
      <c r="AI1170" s="1"/>
      <c r="AJ1170" s="4"/>
      <c r="AK1170" s="1"/>
      <c r="AL1170" s="1"/>
      <c r="AM1170" s="1"/>
      <c r="AN1170" s="1"/>
      <c r="AO1170" s="1"/>
    </row>
    <row r="1171" spans="1:41" x14ac:dyDescent="0.2">
      <c r="A1171" s="118">
        <f t="shared" si="485"/>
        <v>41267</v>
      </c>
      <c r="B1171" s="2">
        <f t="shared" si="475"/>
        <v>278520.64778593997</v>
      </c>
      <c r="C1171" s="2">
        <f t="shared" si="486"/>
        <v>229743.45688752001</v>
      </c>
      <c r="D1171" s="50">
        <f t="shared" si="487"/>
        <v>3574.22</v>
      </c>
      <c r="E1171" s="3">
        <f>IF(K1171=1,VLOOKUP(A1170,[1]Plan1!$AQ$43:$AS$500,3),E1170)</f>
        <v>3602.46</v>
      </c>
      <c r="F1171" s="7">
        <f t="shared" si="488"/>
        <v>41264</v>
      </c>
      <c r="G1171" s="8">
        <f t="shared" si="476"/>
        <v>7.9010245592046058E-3</v>
      </c>
      <c r="H1171" s="7">
        <f t="shared" si="489"/>
        <v>41292</v>
      </c>
      <c r="I1171" s="7">
        <f t="shared" si="477"/>
        <v>41292</v>
      </c>
      <c r="J1171" s="1">
        <f t="shared" si="490"/>
        <v>19</v>
      </c>
      <c r="K1171" s="1">
        <f t="shared" si="478"/>
        <v>2</v>
      </c>
      <c r="L1171" s="2">
        <f t="shared" si="479"/>
        <v>1.0008287600000001</v>
      </c>
      <c r="M1171" s="10">
        <f t="shared" si="473"/>
        <v>1.00600073</v>
      </c>
      <c r="N1171" s="10">
        <f t="shared" si="469"/>
        <v>1.1970606685343894</v>
      </c>
      <c r="O1171" s="2">
        <f t="shared" si="472"/>
        <v>1.1980527400000001</v>
      </c>
      <c r="P1171" s="2">
        <f t="shared" si="480"/>
        <v>275244.77802115999</v>
      </c>
      <c r="Q1171" s="9">
        <f t="shared" si="474"/>
        <v>0</v>
      </c>
      <c r="R1171" s="4">
        <f t="shared" si="481"/>
        <v>0</v>
      </c>
      <c r="S1171" s="59">
        <f t="shared" si="482"/>
        <v>0</v>
      </c>
      <c r="T1171" s="8">
        <f t="shared" si="491"/>
        <v>6.8500000000000005E-2</v>
      </c>
      <c r="U1171" s="9">
        <f t="shared" si="492"/>
        <v>45</v>
      </c>
      <c r="V1171" s="9">
        <v>252</v>
      </c>
      <c r="W1171" s="10">
        <f t="shared" si="483"/>
        <v>1.0119016599999999</v>
      </c>
      <c r="X1171" s="2">
        <f t="shared" si="484"/>
        <v>3275.86976478</v>
      </c>
      <c r="Y1171" s="2">
        <v>0</v>
      </c>
      <c r="Z1171" s="3">
        <f t="shared" si="470"/>
        <v>0</v>
      </c>
      <c r="AA1171" s="1" t="str">
        <f t="shared" si="471"/>
        <v>A+J=</v>
      </c>
      <c r="AB1171" s="7">
        <f t="shared" si="493"/>
        <v>41565</v>
      </c>
      <c r="AC1171" s="5"/>
      <c r="AD1171" s="1"/>
      <c r="AE1171" s="7"/>
      <c r="AF1171" s="1"/>
      <c r="AG1171" s="1"/>
      <c r="AH1171" s="1"/>
      <c r="AI1171" s="1"/>
      <c r="AJ1171" s="4"/>
      <c r="AK1171" s="1"/>
      <c r="AL1171" s="1"/>
      <c r="AM1171" s="1"/>
      <c r="AN1171" s="1"/>
      <c r="AO1171" s="1"/>
    </row>
    <row r="1172" spans="1:41" x14ac:dyDescent="0.2">
      <c r="A1172" s="118">
        <f t="shared" si="485"/>
        <v>41268</v>
      </c>
      <c r="B1172" s="2">
        <f t="shared" si="475"/>
        <v>278709.30438324995</v>
      </c>
      <c r="C1172" s="2">
        <f t="shared" si="486"/>
        <v>229743.45688752001</v>
      </c>
      <c r="D1172" s="50">
        <f t="shared" si="487"/>
        <v>3574.22</v>
      </c>
      <c r="E1172" s="3">
        <f>IF(K1172=1,VLOOKUP(A1171,[1]Plan1!$AQ$43:$AS$500,3),E1171)</f>
        <v>3602.46</v>
      </c>
      <c r="F1172" s="7">
        <f t="shared" si="488"/>
        <v>41264</v>
      </c>
      <c r="G1172" s="8">
        <f t="shared" si="476"/>
        <v>7.9010245592046058E-3</v>
      </c>
      <c r="H1172" s="7">
        <f t="shared" si="489"/>
        <v>41292</v>
      </c>
      <c r="I1172" s="7">
        <f t="shared" si="477"/>
        <v>41292</v>
      </c>
      <c r="J1172" s="1">
        <f t="shared" si="490"/>
        <v>19</v>
      </c>
      <c r="K1172" s="1">
        <f t="shared" si="478"/>
        <v>3</v>
      </c>
      <c r="L1172" s="2">
        <f t="shared" si="479"/>
        <v>1.00124339</v>
      </c>
      <c r="M1172" s="10">
        <f t="shared" si="473"/>
        <v>1.00600073</v>
      </c>
      <c r="N1172" s="10">
        <f t="shared" si="469"/>
        <v>1.1970606685343894</v>
      </c>
      <c r="O1172" s="2">
        <f t="shared" si="472"/>
        <v>1.19854908</v>
      </c>
      <c r="P1172" s="2">
        <f t="shared" si="480"/>
        <v>275358.80888854997</v>
      </c>
      <c r="Q1172" s="9">
        <f t="shared" si="474"/>
        <v>0</v>
      </c>
      <c r="R1172" s="4">
        <f t="shared" si="481"/>
        <v>0</v>
      </c>
      <c r="S1172" s="59">
        <f t="shared" si="482"/>
        <v>0</v>
      </c>
      <c r="T1172" s="8">
        <f t="shared" si="491"/>
        <v>6.8500000000000005E-2</v>
      </c>
      <c r="U1172" s="9">
        <f t="shared" si="492"/>
        <v>46</v>
      </c>
      <c r="V1172" s="9">
        <v>252</v>
      </c>
      <c r="W1172" s="10">
        <f t="shared" si="483"/>
        <v>1.0121677440000001</v>
      </c>
      <c r="X1172" s="2">
        <f t="shared" si="484"/>
        <v>3350.4954947000001</v>
      </c>
      <c r="Y1172" s="2">
        <v>0</v>
      </c>
      <c r="Z1172" s="3">
        <f t="shared" si="470"/>
        <v>0</v>
      </c>
      <c r="AA1172" s="1" t="str">
        <f t="shared" si="471"/>
        <v>A+J=</v>
      </c>
      <c r="AB1172" s="7">
        <f t="shared" si="493"/>
        <v>41565</v>
      </c>
      <c r="AC1172" s="5"/>
      <c r="AD1172" s="1"/>
      <c r="AE1172" s="7"/>
      <c r="AF1172" s="1"/>
      <c r="AG1172" s="1"/>
      <c r="AH1172" s="1"/>
      <c r="AI1172" s="1"/>
      <c r="AJ1172" s="4"/>
      <c r="AK1172" s="1"/>
      <c r="AL1172" s="1"/>
      <c r="AM1172" s="1"/>
      <c r="AN1172" s="1"/>
      <c r="AO1172" s="1"/>
    </row>
    <row r="1173" spans="1:41" x14ac:dyDescent="0.2">
      <c r="A1173" s="118">
        <f t="shared" si="485"/>
        <v>41269</v>
      </c>
      <c r="B1173" s="2">
        <f t="shared" si="475"/>
        <v>278709.30438324995</v>
      </c>
      <c r="C1173" s="2">
        <f t="shared" si="486"/>
        <v>229743.45688752001</v>
      </c>
      <c r="D1173" s="50">
        <f t="shared" si="487"/>
        <v>3574.22</v>
      </c>
      <c r="E1173" s="3">
        <f>IF(K1173=1,VLOOKUP(A1172,[1]Plan1!$AQ$43:$AS$500,3),E1172)</f>
        <v>3602.46</v>
      </c>
      <c r="F1173" s="7">
        <f t="shared" si="488"/>
        <v>41264</v>
      </c>
      <c r="G1173" s="8">
        <f t="shared" si="476"/>
        <v>7.9010245592046058E-3</v>
      </c>
      <c r="H1173" s="7">
        <f t="shared" si="489"/>
        <v>41292</v>
      </c>
      <c r="I1173" s="7">
        <f t="shared" si="477"/>
        <v>41292</v>
      </c>
      <c r="J1173" s="1">
        <f t="shared" si="490"/>
        <v>19</v>
      </c>
      <c r="K1173" s="1">
        <f t="shared" si="478"/>
        <v>3</v>
      </c>
      <c r="L1173" s="2">
        <f t="shared" si="479"/>
        <v>1.00124339</v>
      </c>
      <c r="M1173" s="10">
        <f t="shared" si="473"/>
        <v>1.00600073</v>
      </c>
      <c r="N1173" s="10">
        <f t="shared" si="469"/>
        <v>1.1970606685343894</v>
      </c>
      <c r="O1173" s="2">
        <f t="shared" si="472"/>
        <v>1.19854908</v>
      </c>
      <c r="P1173" s="2">
        <f t="shared" si="480"/>
        <v>275358.80888854997</v>
      </c>
      <c r="Q1173" s="9">
        <f t="shared" si="474"/>
        <v>0</v>
      </c>
      <c r="R1173" s="4">
        <f t="shared" si="481"/>
        <v>0</v>
      </c>
      <c r="S1173" s="59">
        <f t="shared" si="482"/>
        <v>0</v>
      </c>
      <c r="T1173" s="8">
        <f t="shared" si="491"/>
        <v>6.8500000000000005E-2</v>
      </c>
      <c r="U1173" s="9">
        <f t="shared" si="492"/>
        <v>46</v>
      </c>
      <c r="V1173" s="9">
        <v>252</v>
      </c>
      <c r="W1173" s="10">
        <f t="shared" si="483"/>
        <v>1.0121677440000001</v>
      </c>
      <c r="X1173" s="2">
        <f t="shared" si="484"/>
        <v>3350.4954947000001</v>
      </c>
      <c r="Y1173" s="2">
        <v>0</v>
      </c>
      <c r="Z1173" s="3">
        <f t="shared" si="470"/>
        <v>0</v>
      </c>
      <c r="AA1173" s="1" t="str">
        <f t="shared" si="471"/>
        <v>A+J=</v>
      </c>
      <c r="AB1173" s="7">
        <f t="shared" si="493"/>
        <v>41565</v>
      </c>
      <c r="AC1173" s="5"/>
      <c r="AD1173" s="1"/>
      <c r="AE1173" s="7"/>
      <c r="AF1173" s="1"/>
      <c r="AG1173" s="1"/>
      <c r="AH1173" s="1"/>
      <c r="AI1173" s="1"/>
      <c r="AJ1173" s="4"/>
      <c r="AK1173" s="1"/>
      <c r="AL1173" s="1"/>
      <c r="AM1173" s="1"/>
      <c r="AN1173" s="1"/>
      <c r="AO1173" s="1"/>
    </row>
    <row r="1174" spans="1:41" x14ac:dyDescent="0.2">
      <c r="A1174" s="118">
        <f t="shared" si="485"/>
        <v>41270</v>
      </c>
      <c r="B1174" s="2">
        <f t="shared" si="475"/>
        <v>278898.09211924003</v>
      </c>
      <c r="C1174" s="2">
        <f t="shared" si="486"/>
        <v>229743.45688752001</v>
      </c>
      <c r="D1174" s="50">
        <f t="shared" si="487"/>
        <v>3574.22</v>
      </c>
      <c r="E1174" s="3">
        <f>IF(K1174=1,VLOOKUP(A1173,[1]Plan1!$AQ$43:$AS$500,3),E1173)</f>
        <v>3602.46</v>
      </c>
      <c r="F1174" s="7">
        <f t="shared" si="488"/>
        <v>41264</v>
      </c>
      <c r="G1174" s="8">
        <f t="shared" si="476"/>
        <v>7.9010245592046058E-3</v>
      </c>
      <c r="H1174" s="7">
        <f t="shared" si="489"/>
        <v>41292</v>
      </c>
      <c r="I1174" s="7">
        <f t="shared" si="477"/>
        <v>41292</v>
      </c>
      <c r="J1174" s="1">
        <f t="shared" si="490"/>
        <v>19</v>
      </c>
      <c r="K1174" s="1">
        <f t="shared" si="478"/>
        <v>4</v>
      </c>
      <c r="L1174" s="2">
        <f t="shared" si="479"/>
        <v>1.00165821</v>
      </c>
      <c r="M1174" s="10">
        <f t="shared" si="473"/>
        <v>1.00600073</v>
      </c>
      <c r="N1174" s="10">
        <f t="shared" si="469"/>
        <v>1.1970606685343894</v>
      </c>
      <c r="O1174" s="2">
        <f t="shared" si="472"/>
        <v>1.19904564</v>
      </c>
      <c r="P1174" s="2">
        <f t="shared" si="480"/>
        <v>275472.89029950002</v>
      </c>
      <c r="Q1174" s="9">
        <f t="shared" si="474"/>
        <v>0</v>
      </c>
      <c r="R1174" s="4">
        <f t="shared" si="481"/>
        <v>0</v>
      </c>
      <c r="S1174" s="59">
        <f t="shared" si="482"/>
        <v>0</v>
      </c>
      <c r="T1174" s="8">
        <f t="shared" si="491"/>
        <v>6.8500000000000005E-2</v>
      </c>
      <c r="U1174" s="9">
        <f t="shared" si="492"/>
        <v>47</v>
      </c>
      <c r="V1174" s="9">
        <v>252</v>
      </c>
      <c r="W1174" s="10">
        <f t="shared" si="483"/>
        <v>1.0124338980000001</v>
      </c>
      <c r="X1174" s="2">
        <f t="shared" si="484"/>
        <v>3425.2018197399998</v>
      </c>
      <c r="Y1174" s="2">
        <v>0</v>
      </c>
      <c r="Z1174" s="3">
        <f t="shared" si="470"/>
        <v>0</v>
      </c>
      <c r="AA1174" s="1" t="str">
        <f t="shared" si="471"/>
        <v>A+J=</v>
      </c>
      <c r="AB1174" s="7">
        <f t="shared" si="493"/>
        <v>41565</v>
      </c>
      <c r="AC1174" s="5"/>
      <c r="AD1174" s="1"/>
      <c r="AE1174" s="7"/>
      <c r="AF1174" s="1"/>
      <c r="AG1174" s="1"/>
      <c r="AH1174" s="1"/>
      <c r="AI1174" s="1"/>
      <c r="AJ1174" s="4"/>
      <c r="AK1174" s="1"/>
      <c r="AL1174" s="1"/>
      <c r="AM1174" s="1"/>
      <c r="AN1174" s="1"/>
      <c r="AO1174" s="1"/>
    </row>
    <row r="1175" spans="1:41" x14ac:dyDescent="0.2">
      <c r="A1175" s="118">
        <f t="shared" si="485"/>
        <v>41271</v>
      </c>
      <c r="B1175" s="2">
        <f t="shared" si="475"/>
        <v>279087.00640503003</v>
      </c>
      <c r="C1175" s="2">
        <f t="shared" si="486"/>
        <v>229743.45688752001</v>
      </c>
      <c r="D1175" s="50">
        <f t="shared" si="487"/>
        <v>3574.22</v>
      </c>
      <c r="E1175" s="3">
        <f>IF(K1175=1,VLOOKUP(A1174,[1]Plan1!$AQ$43:$AS$500,3),E1174)</f>
        <v>3602.46</v>
      </c>
      <c r="F1175" s="7">
        <f t="shared" si="488"/>
        <v>41264</v>
      </c>
      <c r="G1175" s="8">
        <f t="shared" si="476"/>
        <v>7.9010245592046058E-3</v>
      </c>
      <c r="H1175" s="7">
        <f t="shared" si="489"/>
        <v>41292</v>
      </c>
      <c r="I1175" s="7">
        <f t="shared" si="477"/>
        <v>41292</v>
      </c>
      <c r="J1175" s="1">
        <f t="shared" si="490"/>
        <v>19</v>
      </c>
      <c r="K1175" s="1">
        <f t="shared" si="478"/>
        <v>5</v>
      </c>
      <c r="L1175" s="2">
        <f t="shared" si="479"/>
        <v>1.0020731899999999</v>
      </c>
      <c r="M1175" s="10">
        <f t="shared" si="473"/>
        <v>1.00600073</v>
      </c>
      <c r="N1175" s="10">
        <f t="shared" si="469"/>
        <v>1.1970606685343894</v>
      </c>
      <c r="O1175" s="2">
        <f t="shared" si="472"/>
        <v>1.1995423999999999</v>
      </c>
      <c r="P1175" s="2">
        <f t="shared" si="480"/>
        <v>275587.01765915001</v>
      </c>
      <c r="Q1175" s="9">
        <f t="shared" si="474"/>
        <v>0</v>
      </c>
      <c r="R1175" s="4">
        <f t="shared" si="481"/>
        <v>0</v>
      </c>
      <c r="S1175" s="59">
        <f t="shared" si="482"/>
        <v>0</v>
      </c>
      <c r="T1175" s="8">
        <f t="shared" si="491"/>
        <v>6.8500000000000005E-2</v>
      </c>
      <c r="U1175" s="9">
        <f t="shared" si="492"/>
        <v>48</v>
      </c>
      <c r="V1175" s="9">
        <v>252</v>
      </c>
      <c r="W1175" s="10">
        <f t="shared" si="483"/>
        <v>1.012700122</v>
      </c>
      <c r="X1175" s="2">
        <f t="shared" si="484"/>
        <v>3499.9887458799999</v>
      </c>
      <c r="Y1175" s="2">
        <v>0</v>
      </c>
      <c r="Z1175" s="3">
        <f t="shared" si="470"/>
        <v>0</v>
      </c>
      <c r="AA1175" s="1" t="str">
        <f t="shared" si="471"/>
        <v>A+J=</v>
      </c>
      <c r="AB1175" s="7">
        <f t="shared" si="493"/>
        <v>41565</v>
      </c>
      <c r="AC1175" s="5"/>
      <c r="AD1175" s="1"/>
      <c r="AE1175" s="7"/>
      <c r="AF1175" s="1"/>
      <c r="AG1175" s="1"/>
      <c r="AH1175" s="1"/>
      <c r="AI1175" s="1"/>
      <c r="AJ1175" s="4"/>
      <c r="AK1175" s="1"/>
      <c r="AL1175" s="1"/>
      <c r="AM1175" s="1"/>
      <c r="AN1175" s="1"/>
      <c r="AO1175" s="1"/>
    </row>
    <row r="1176" spans="1:41" x14ac:dyDescent="0.2">
      <c r="A1176" s="118">
        <f t="shared" si="485"/>
        <v>41272</v>
      </c>
      <c r="B1176" s="2">
        <f t="shared" si="475"/>
        <v>279276.04730124999</v>
      </c>
      <c r="C1176" s="2">
        <f t="shared" si="486"/>
        <v>229743.45688752001</v>
      </c>
      <c r="D1176" s="50">
        <f t="shared" si="487"/>
        <v>3574.22</v>
      </c>
      <c r="E1176" s="3">
        <f>IF(K1176=1,VLOOKUP(A1175,[1]Plan1!$AQ$43:$AS$500,3),E1175)</f>
        <v>3602.46</v>
      </c>
      <c r="F1176" s="7">
        <f t="shared" si="488"/>
        <v>41264</v>
      </c>
      <c r="G1176" s="8">
        <f t="shared" si="476"/>
        <v>7.9010245592046058E-3</v>
      </c>
      <c r="H1176" s="7">
        <f t="shared" si="489"/>
        <v>41292</v>
      </c>
      <c r="I1176" s="7">
        <f t="shared" si="477"/>
        <v>41292</v>
      </c>
      <c r="J1176" s="1">
        <f t="shared" si="490"/>
        <v>19</v>
      </c>
      <c r="K1176" s="1">
        <f t="shared" si="478"/>
        <v>6</v>
      </c>
      <c r="L1176" s="2">
        <f t="shared" si="479"/>
        <v>1.00248834</v>
      </c>
      <c r="M1176" s="10">
        <f t="shared" si="473"/>
        <v>1.00600073</v>
      </c>
      <c r="N1176" s="10">
        <f t="shared" si="469"/>
        <v>1.1970606685343894</v>
      </c>
      <c r="O1176" s="2">
        <f t="shared" si="472"/>
        <v>1.2000393600000001</v>
      </c>
      <c r="P1176" s="2">
        <f t="shared" si="480"/>
        <v>275701.19096748001</v>
      </c>
      <c r="Q1176" s="9">
        <f t="shared" si="474"/>
        <v>0</v>
      </c>
      <c r="R1176" s="4">
        <f t="shared" si="481"/>
        <v>0</v>
      </c>
      <c r="S1176" s="59">
        <f t="shared" si="482"/>
        <v>0</v>
      </c>
      <c r="T1176" s="8">
        <f t="shared" si="491"/>
        <v>6.8500000000000005E-2</v>
      </c>
      <c r="U1176" s="9">
        <f t="shared" si="492"/>
        <v>49</v>
      </c>
      <c r="V1176" s="9">
        <v>252</v>
      </c>
      <c r="W1176" s="10">
        <f t="shared" si="483"/>
        <v>1.012966416</v>
      </c>
      <c r="X1176" s="2">
        <f t="shared" si="484"/>
        <v>3574.8563337700002</v>
      </c>
      <c r="Y1176" s="2">
        <v>0</v>
      </c>
      <c r="Z1176" s="3">
        <f t="shared" si="470"/>
        <v>0</v>
      </c>
      <c r="AA1176" s="1" t="str">
        <f t="shared" si="471"/>
        <v>A+J=</v>
      </c>
      <c r="AB1176" s="7">
        <f t="shared" si="493"/>
        <v>41565</v>
      </c>
      <c r="AC1176" s="5"/>
      <c r="AD1176" s="1"/>
      <c r="AE1176" s="7"/>
      <c r="AF1176" s="1"/>
      <c r="AG1176" s="1"/>
      <c r="AH1176" s="1"/>
      <c r="AI1176" s="1"/>
      <c r="AJ1176" s="4"/>
      <c r="AK1176" s="1"/>
      <c r="AL1176" s="1"/>
      <c r="AM1176" s="1"/>
      <c r="AN1176" s="1"/>
      <c r="AO1176" s="1"/>
    </row>
    <row r="1177" spans="1:41" x14ac:dyDescent="0.2">
      <c r="A1177" s="118">
        <f t="shared" si="485"/>
        <v>41273</v>
      </c>
      <c r="B1177" s="2">
        <f t="shared" si="475"/>
        <v>279276.04730124999</v>
      </c>
      <c r="C1177" s="2">
        <f t="shared" si="486"/>
        <v>229743.45688752001</v>
      </c>
      <c r="D1177" s="50">
        <f t="shared" si="487"/>
        <v>3574.22</v>
      </c>
      <c r="E1177" s="3">
        <f>IF(K1177=1,VLOOKUP(A1176,[1]Plan1!$AQ$43:$AS$500,3),E1176)</f>
        <v>3602.46</v>
      </c>
      <c r="F1177" s="7">
        <f t="shared" si="488"/>
        <v>41264</v>
      </c>
      <c r="G1177" s="8">
        <f t="shared" si="476"/>
        <v>7.9010245592046058E-3</v>
      </c>
      <c r="H1177" s="7">
        <f t="shared" si="489"/>
        <v>41292</v>
      </c>
      <c r="I1177" s="7">
        <f t="shared" si="477"/>
        <v>41292</v>
      </c>
      <c r="J1177" s="1">
        <f t="shared" si="490"/>
        <v>19</v>
      </c>
      <c r="K1177" s="1">
        <f t="shared" si="478"/>
        <v>6</v>
      </c>
      <c r="L1177" s="2">
        <f t="shared" si="479"/>
        <v>1.00248834</v>
      </c>
      <c r="M1177" s="10">
        <f t="shared" si="473"/>
        <v>1.00600073</v>
      </c>
      <c r="N1177" s="10">
        <f t="shared" si="469"/>
        <v>1.1970606685343894</v>
      </c>
      <c r="O1177" s="2">
        <f t="shared" si="472"/>
        <v>1.2000393600000001</v>
      </c>
      <c r="P1177" s="2">
        <f t="shared" si="480"/>
        <v>275701.19096748001</v>
      </c>
      <c r="Q1177" s="9">
        <f t="shared" si="474"/>
        <v>0</v>
      </c>
      <c r="R1177" s="4">
        <f t="shared" si="481"/>
        <v>0</v>
      </c>
      <c r="S1177" s="59">
        <f t="shared" si="482"/>
        <v>0</v>
      </c>
      <c r="T1177" s="8">
        <f t="shared" si="491"/>
        <v>6.8500000000000005E-2</v>
      </c>
      <c r="U1177" s="9">
        <f t="shared" si="492"/>
        <v>49</v>
      </c>
      <c r="V1177" s="9">
        <v>252</v>
      </c>
      <c r="W1177" s="10">
        <f t="shared" si="483"/>
        <v>1.012966416</v>
      </c>
      <c r="X1177" s="2">
        <f t="shared" si="484"/>
        <v>3574.8563337700002</v>
      </c>
      <c r="Y1177" s="2">
        <v>0</v>
      </c>
      <c r="Z1177" s="3">
        <f t="shared" si="470"/>
        <v>0</v>
      </c>
      <c r="AA1177" s="1" t="str">
        <f t="shared" si="471"/>
        <v>A+J=</v>
      </c>
      <c r="AB1177" s="7">
        <f t="shared" si="493"/>
        <v>41565</v>
      </c>
      <c r="AC1177" s="5"/>
      <c r="AD1177" s="1"/>
      <c r="AE1177" s="7"/>
      <c r="AF1177" s="1"/>
      <c r="AG1177" s="1"/>
      <c r="AH1177" s="1"/>
      <c r="AI1177" s="1"/>
      <c r="AJ1177" s="4"/>
      <c r="AK1177" s="1"/>
      <c r="AL1177" s="1"/>
      <c r="AM1177" s="1"/>
      <c r="AN1177" s="1"/>
      <c r="AO1177" s="1"/>
    </row>
    <row r="1178" spans="1:41" x14ac:dyDescent="0.2">
      <c r="A1178" s="118">
        <f t="shared" si="485"/>
        <v>41274</v>
      </c>
      <c r="B1178" s="2">
        <f t="shared" si="475"/>
        <v>279276.04730124999</v>
      </c>
      <c r="C1178" s="2">
        <f t="shared" si="486"/>
        <v>229743.45688752001</v>
      </c>
      <c r="D1178" s="50">
        <f t="shared" si="487"/>
        <v>3574.22</v>
      </c>
      <c r="E1178" s="3">
        <f>IF(K1178=1,VLOOKUP(A1177,[1]Plan1!$AQ$43:$AS$500,3),E1177)</f>
        <v>3602.46</v>
      </c>
      <c r="F1178" s="7">
        <f t="shared" si="488"/>
        <v>41264</v>
      </c>
      <c r="G1178" s="8">
        <f t="shared" si="476"/>
        <v>7.9010245592046058E-3</v>
      </c>
      <c r="H1178" s="7">
        <f t="shared" si="489"/>
        <v>41292</v>
      </c>
      <c r="I1178" s="7">
        <f t="shared" si="477"/>
        <v>41292</v>
      </c>
      <c r="J1178" s="1">
        <f t="shared" si="490"/>
        <v>19</v>
      </c>
      <c r="K1178" s="1">
        <f t="shared" si="478"/>
        <v>6</v>
      </c>
      <c r="L1178" s="2">
        <f t="shared" si="479"/>
        <v>1.00248834</v>
      </c>
      <c r="M1178" s="10">
        <f t="shared" si="473"/>
        <v>1.00600073</v>
      </c>
      <c r="N1178" s="10">
        <f t="shared" si="469"/>
        <v>1.1970606685343894</v>
      </c>
      <c r="O1178" s="2">
        <f t="shared" si="472"/>
        <v>1.2000393600000001</v>
      </c>
      <c r="P1178" s="2">
        <f t="shared" si="480"/>
        <v>275701.19096748001</v>
      </c>
      <c r="Q1178" s="9">
        <f t="shared" si="474"/>
        <v>0</v>
      </c>
      <c r="R1178" s="4">
        <f t="shared" si="481"/>
        <v>0</v>
      </c>
      <c r="S1178" s="59">
        <f t="shared" si="482"/>
        <v>0</v>
      </c>
      <c r="T1178" s="8">
        <f t="shared" si="491"/>
        <v>6.8500000000000005E-2</v>
      </c>
      <c r="U1178" s="9">
        <f t="shared" si="492"/>
        <v>49</v>
      </c>
      <c r="V1178" s="9">
        <v>252</v>
      </c>
      <c r="W1178" s="10">
        <f t="shared" si="483"/>
        <v>1.012966416</v>
      </c>
      <c r="X1178" s="2">
        <f t="shared" si="484"/>
        <v>3574.8563337700002</v>
      </c>
      <c r="Y1178" s="2">
        <v>0</v>
      </c>
      <c r="Z1178" s="3">
        <f t="shared" si="470"/>
        <v>0</v>
      </c>
      <c r="AA1178" s="1" t="str">
        <f t="shared" si="471"/>
        <v>A+J=</v>
      </c>
      <c r="AB1178" s="7">
        <f t="shared" si="493"/>
        <v>41565</v>
      </c>
      <c r="AC1178" s="5"/>
      <c r="AD1178" s="1"/>
      <c r="AE1178" s="7"/>
      <c r="AF1178" s="1"/>
      <c r="AG1178" s="1"/>
      <c r="AH1178" s="1"/>
      <c r="AI1178" s="1"/>
      <c r="AJ1178" s="4"/>
      <c r="AK1178" s="1"/>
      <c r="AL1178" s="1"/>
      <c r="AM1178" s="1"/>
      <c r="AN1178" s="1"/>
      <c r="AO1178" s="1"/>
    </row>
    <row r="1179" spans="1:41" x14ac:dyDescent="0.2">
      <c r="A1179" s="118">
        <f t="shared" si="485"/>
        <v>41275</v>
      </c>
      <c r="B1179" s="2">
        <f t="shared" si="475"/>
        <v>279465.21719644999</v>
      </c>
      <c r="C1179" s="2">
        <f t="shared" si="486"/>
        <v>229743.45688752001</v>
      </c>
      <c r="D1179" s="50">
        <f t="shared" si="487"/>
        <v>3574.22</v>
      </c>
      <c r="E1179" s="3">
        <f>IF(K1179=1,VLOOKUP(A1178,[1]Plan1!$AQ$43:$AS$500,3),E1178)</f>
        <v>3602.46</v>
      </c>
      <c r="F1179" s="7">
        <f t="shared" si="488"/>
        <v>41264</v>
      </c>
      <c r="G1179" s="8">
        <f t="shared" si="476"/>
        <v>7.9010245592046058E-3</v>
      </c>
      <c r="H1179" s="7">
        <f t="shared" si="489"/>
        <v>41292</v>
      </c>
      <c r="I1179" s="7">
        <f t="shared" si="477"/>
        <v>41292</v>
      </c>
      <c r="J1179" s="1">
        <f t="shared" si="490"/>
        <v>19</v>
      </c>
      <c r="K1179" s="1">
        <f t="shared" si="478"/>
        <v>7</v>
      </c>
      <c r="L1179" s="2">
        <f t="shared" si="479"/>
        <v>1.00290367</v>
      </c>
      <c r="M1179" s="10">
        <f t="shared" si="473"/>
        <v>1.00600073</v>
      </c>
      <c r="N1179" s="10">
        <f t="shared" si="469"/>
        <v>1.1970606685343894</v>
      </c>
      <c r="O1179" s="2">
        <f t="shared" si="472"/>
        <v>1.2005365299999999</v>
      </c>
      <c r="P1179" s="2">
        <f t="shared" si="480"/>
        <v>275815.41252194002</v>
      </c>
      <c r="Q1179" s="9">
        <f t="shared" si="474"/>
        <v>0</v>
      </c>
      <c r="R1179" s="4">
        <f t="shared" si="481"/>
        <v>0</v>
      </c>
      <c r="S1179" s="59">
        <f t="shared" si="482"/>
        <v>0</v>
      </c>
      <c r="T1179" s="8">
        <f t="shared" si="491"/>
        <v>6.8500000000000005E-2</v>
      </c>
      <c r="U1179" s="9">
        <f t="shared" si="492"/>
        <v>50</v>
      </c>
      <c r="V1179" s="9">
        <v>252</v>
      </c>
      <c r="W1179" s="10">
        <f t="shared" si="483"/>
        <v>1.0132327800000001</v>
      </c>
      <c r="X1179" s="2">
        <f t="shared" si="484"/>
        <v>3649.80467451</v>
      </c>
      <c r="Y1179" s="2">
        <v>0</v>
      </c>
      <c r="Z1179" s="3">
        <f t="shared" si="470"/>
        <v>0</v>
      </c>
      <c r="AA1179" s="1" t="str">
        <f t="shared" si="471"/>
        <v>A+J=</v>
      </c>
      <c r="AB1179" s="7">
        <f t="shared" si="493"/>
        <v>41565</v>
      </c>
      <c r="AC1179" s="5"/>
      <c r="AD1179" s="1"/>
      <c r="AE1179" s="7"/>
      <c r="AF1179" s="1"/>
      <c r="AG1179" s="1"/>
      <c r="AH1179" s="1"/>
      <c r="AI1179" s="1"/>
      <c r="AJ1179" s="4"/>
      <c r="AK1179" s="1"/>
      <c r="AL1179" s="1"/>
      <c r="AM1179" s="1"/>
      <c r="AN1179" s="1"/>
      <c r="AO1179" s="1"/>
    </row>
    <row r="1180" spans="1:41" x14ac:dyDescent="0.2">
      <c r="A1180" s="118">
        <f t="shared" si="485"/>
        <v>41276</v>
      </c>
      <c r="B1180" s="2">
        <f t="shared" si="475"/>
        <v>279465.21719644999</v>
      </c>
      <c r="C1180" s="2">
        <f t="shared" si="486"/>
        <v>229743.45688752001</v>
      </c>
      <c r="D1180" s="50">
        <f t="shared" si="487"/>
        <v>3574.22</v>
      </c>
      <c r="E1180" s="3">
        <f>IF(K1180=1,VLOOKUP(A1179,[1]Plan1!$AQ$43:$AS$500,3),E1179)</f>
        <v>3602.46</v>
      </c>
      <c r="F1180" s="7">
        <f t="shared" si="488"/>
        <v>41264</v>
      </c>
      <c r="G1180" s="8">
        <f t="shared" si="476"/>
        <v>7.9010245592046058E-3</v>
      </c>
      <c r="H1180" s="7">
        <f t="shared" si="489"/>
        <v>41292</v>
      </c>
      <c r="I1180" s="7">
        <f t="shared" si="477"/>
        <v>41292</v>
      </c>
      <c r="J1180" s="1">
        <f t="shared" si="490"/>
        <v>19</v>
      </c>
      <c r="K1180" s="1">
        <f t="shared" si="478"/>
        <v>7</v>
      </c>
      <c r="L1180" s="2">
        <f t="shared" si="479"/>
        <v>1.00290367</v>
      </c>
      <c r="M1180" s="10">
        <f t="shared" si="473"/>
        <v>1.00600073</v>
      </c>
      <c r="N1180" s="10">
        <f t="shared" si="469"/>
        <v>1.1970606685343894</v>
      </c>
      <c r="O1180" s="2">
        <f t="shared" si="472"/>
        <v>1.2005365299999999</v>
      </c>
      <c r="P1180" s="2">
        <f t="shared" si="480"/>
        <v>275815.41252194002</v>
      </c>
      <c r="Q1180" s="9">
        <f t="shared" si="474"/>
        <v>0</v>
      </c>
      <c r="R1180" s="4">
        <f t="shared" si="481"/>
        <v>0</v>
      </c>
      <c r="S1180" s="59">
        <f t="shared" si="482"/>
        <v>0</v>
      </c>
      <c r="T1180" s="8">
        <f t="shared" si="491"/>
        <v>6.8500000000000005E-2</v>
      </c>
      <c r="U1180" s="9">
        <f t="shared" si="492"/>
        <v>50</v>
      </c>
      <c r="V1180" s="9">
        <v>252</v>
      </c>
      <c r="W1180" s="10">
        <f t="shared" si="483"/>
        <v>1.0132327800000001</v>
      </c>
      <c r="X1180" s="2">
        <f t="shared" si="484"/>
        <v>3649.80467451</v>
      </c>
      <c r="Y1180" s="2">
        <v>0</v>
      </c>
      <c r="Z1180" s="3">
        <f t="shared" si="470"/>
        <v>0</v>
      </c>
      <c r="AA1180" s="1" t="str">
        <f t="shared" si="471"/>
        <v>A+J=</v>
      </c>
      <c r="AB1180" s="7">
        <f t="shared" si="493"/>
        <v>41565</v>
      </c>
      <c r="AC1180" s="5"/>
      <c r="AD1180" s="1"/>
      <c r="AE1180" s="7"/>
      <c r="AF1180" s="1"/>
      <c r="AG1180" s="1"/>
      <c r="AH1180" s="1"/>
      <c r="AI1180" s="1"/>
      <c r="AJ1180" s="4"/>
      <c r="AK1180" s="1"/>
      <c r="AL1180" s="1"/>
      <c r="AM1180" s="1"/>
      <c r="AN1180" s="1"/>
      <c r="AO1180" s="1"/>
    </row>
    <row r="1181" spans="1:41" x14ac:dyDescent="0.2">
      <c r="A1181" s="118">
        <f t="shared" si="485"/>
        <v>41277</v>
      </c>
      <c r="B1181" s="2">
        <f t="shared" si="475"/>
        <v>279654.51382470998</v>
      </c>
      <c r="C1181" s="2">
        <f t="shared" si="486"/>
        <v>229743.45688752001</v>
      </c>
      <c r="D1181" s="50">
        <f t="shared" si="487"/>
        <v>3574.22</v>
      </c>
      <c r="E1181" s="3">
        <f>IF(K1181=1,VLOOKUP(A1180,[1]Plan1!$AQ$43:$AS$500,3),E1180)</f>
        <v>3602.46</v>
      </c>
      <c r="F1181" s="7">
        <f t="shared" si="488"/>
        <v>41264</v>
      </c>
      <c r="G1181" s="8">
        <f t="shared" si="476"/>
        <v>7.9010245592046058E-3</v>
      </c>
      <c r="H1181" s="7">
        <f t="shared" si="489"/>
        <v>41292</v>
      </c>
      <c r="I1181" s="7">
        <f t="shared" si="477"/>
        <v>41292</v>
      </c>
      <c r="J1181" s="1">
        <f t="shared" si="490"/>
        <v>19</v>
      </c>
      <c r="K1181" s="1">
        <f t="shared" si="478"/>
        <v>8</v>
      </c>
      <c r="L1181" s="2">
        <f t="shared" si="479"/>
        <v>1.00331916</v>
      </c>
      <c r="M1181" s="10">
        <f t="shared" si="473"/>
        <v>1.00600073</v>
      </c>
      <c r="N1181" s="10">
        <f t="shared" si="469"/>
        <v>1.1970606685343894</v>
      </c>
      <c r="O1181" s="2">
        <f t="shared" si="472"/>
        <v>1.2010339000000001</v>
      </c>
      <c r="P1181" s="2">
        <f t="shared" si="480"/>
        <v>275929.68002510001</v>
      </c>
      <c r="Q1181" s="9">
        <f t="shared" si="474"/>
        <v>0</v>
      </c>
      <c r="R1181" s="4">
        <f t="shared" si="481"/>
        <v>0</v>
      </c>
      <c r="S1181" s="59">
        <f t="shared" si="482"/>
        <v>0</v>
      </c>
      <c r="T1181" s="8">
        <f t="shared" si="491"/>
        <v>6.8500000000000005E-2</v>
      </c>
      <c r="U1181" s="9">
        <f t="shared" si="492"/>
        <v>51</v>
      </c>
      <c r="V1181" s="9">
        <v>252</v>
      </c>
      <c r="W1181" s="10">
        <f t="shared" si="483"/>
        <v>1.0134992140000001</v>
      </c>
      <c r="X1181" s="2">
        <f t="shared" si="484"/>
        <v>3724.8337996099999</v>
      </c>
      <c r="Y1181" s="2">
        <v>0</v>
      </c>
      <c r="Z1181" s="3">
        <f t="shared" si="470"/>
        <v>0</v>
      </c>
      <c r="AA1181" s="1" t="str">
        <f t="shared" si="471"/>
        <v>A+J=</v>
      </c>
      <c r="AB1181" s="7">
        <f t="shared" si="493"/>
        <v>41565</v>
      </c>
      <c r="AC1181" s="5"/>
      <c r="AD1181" s="1"/>
      <c r="AE1181" s="7"/>
      <c r="AF1181" s="1"/>
      <c r="AG1181" s="1"/>
      <c r="AH1181" s="1"/>
      <c r="AI1181" s="1"/>
      <c r="AJ1181" s="4"/>
      <c r="AK1181" s="1"/>
      <c r="AL1181" s="1"/>
      <c r="AM1181" s="1"/>
      <c r="AN1181" s="1"/>
      <c r="AO1181" s="1"/>
    </row>
    <row r="1182" spans="1:41" x14ac:dyDescent="0.2">
      <c r="A1182" s="118">
        <f t="shared" si="485"/>
        <v>41278</v>
      </c>
      <c r="B1182" s="2">
        <f t="shared" si="475"/>
        <v>279843.94190485001</v>
      </c>
      <c r="C1182" s="2">
        <f t="shared" si="486"/>
        <v>229743.45688752001</v>
      </c>
      <c r="D1182" s="50">
        <f t="shared" si="487"/>
        <v>3574.22</v>
      </c>
      <c r="E1182" s="3">
        <f>IF(K1182=1,VLOOKUP(A1181,[1]Plan1!$AQ$43:$AS$500,3),E1181)</f>
        <v>3602.46</v>
      </c>
      <c r="F1182" s="7">
        <f t="shared" si="488"/>
        <v>41264</v>
      </c>
      <c r="G1182" s="8">
        <f t="shared" si="476"/>
        <v>7.9010245592046058E-3</v>
      </c>
      <c r="H1182" s="7">
        <f t="shared" si="489"/>
        <v>41292</v>
      </c>
      <c r="I1182" s="7">
        <f t="shared" si="477"/>
        <v>41292</v>
      </c>
      <c r="J1182" s="1">
        <f t="shared" si="490"/>
        <v>19</v>
      </c>
      <c r="K1182" s="1">
        <f t="shared" si="478"/>
        <v>9</v>
      </c>
      <c r="L1182" s="2">
        <f t="shared" si="479"/>
        <v>1.0037348399999999</v>
      </c>
      <c r="M1182" s="10">
        <f t="shared" si="473"/>
        <v>1.00600073</v>
      </c>
      <c r="N1182" s="10">
        <f t="shared" si="469"/>
        <v>1.1970606685343894</v>
      </c>
      <c r="O1182" s="2">
        <f t="shared" si="472"/>
        <v>1.20153149</v>
      </c>
      <c r="P1182" s="2">
        <f t="shared" si="480"/>
        <v>276043.99807181</v>
      </c>
      <c r="Q1182" s="9">
        <f t="shared" si="474"/>
        <v>0</v>
      </c>
      <c r="R1182" s="4">
        <f t="shared" si="481"/>
        <v>0</v>
      </c>
      <c r="S1182" s="59">
        <f t="shared" si="482"/>
        <v>0</v>
      </c>
      <c r="T1182" s="8">
        <f t="shared" si="491"/>
        <v>6.8500000000000005E-2</v>
      </c>
      <c r="U1182" s="9">
        <f t="shared" si="492"/>
        <v>52</v>
      </c>
      <c r="V1182" s="9">
        <v>252</v>
      </c>
      <c r="W1182" s="10">
        <f t="shared" si="483"/>
        <v>1.0137657179999999</v>
      </c>
      <c r="X1182" s="2">
        <f t="shared" si="484"/>
        <v>3799.9438330399998</v>
      </c>
      <c r="Y1182" s="2">
        <v>0</v>
      </c>
      <c r="Z1182" s="3">
        <f t="shared" si="470"/>
        <v>0</v>
      </c>
      <c r="AA1182" s="1" t="str">
        <f t="shared" si="471"/>
        <v>A+J=</v>
      </c>
      <c r="AB1182" s="7">
        <f t="shared" si="493"/>
        <v>41565</v>
      </c>
      <c r="AC1182" s="5"/>
      <c r="AD1182" s="1"/>
      <c r="AE1182" s="7"/>
      <c r="AF1182" s="1"/>
      <c r="AG1182" s="1"/>
      <c r="AH1182" s="1"/>
      <c r="AI1182" s="1"/>
      <c r="AJ1182" s="4"/>
      <c r="AK1182" s="1"/>
      <c r="AL1182" s="1"/>
      <c r="AM1182" s="1"/>
      <c r="AN1182" s="1"/>
      <c r="AO1182" s="1"/>
    </row>
    <row r="1183" spans="1:41" x14ac:dyDescent="0.2">
      <c r="A1183" s="118">
        <f t="shared" si="485"/>
        <v>41279</v>
      </c>
      <c r="B1183" s="2">
        <f t="shared" si="475"/>
        <v>280033.49684197002</v>
      </c>
      <c r="C1183" s="2">
        <f t="shared" si="486"/>
        <v>229743.45688752001</v>
      </c>
      <c r="D1183" s="50">
        <f t="shared" si="487"/>
        <v>3574.22</v>
      </c>
      <c r="E1183" s="3">
        <f>IF(K1183=1,VLOOKUP(A1182,[1]Plan1!$AQ$43:$AS$500,3),E1182)</f>
        <v>3602.46</v>
      </c>
      <c r="F1183" s="7">
        <f t="shared" si="488"/>
        <v>41264</v>
      </c>
      <c r="G1183" s="8">
        <f t="shared" si="476"/>
        <v>7.9010245592046058E-3</v>
      </c>
      <c r="H1183" s="7">
        <f t="shared" si="489"/>
        <v>41292</v>
      </c>
      <c r="I1183" s="7">
        <f t="shared" si="477"/>
        <v>41292</v>
      </c>
      <c r="J1183" s="1">
        <f t="shared" si="490"/>
        <v>19</v>
      </c>
      <c r="K1183" s="1">
        <f t="shared" si="478"/>
        <v>10</v>
      </c>
      <c r="L1183" s="2">
        <f t="shared" si="479"/>
        <v>1.00415068</v>
      </c>
      <c r="M1183" s="10">
        <f t="shared" si="473"/>
        <v>1.00600073</v>
      </c>
      <c r="N1183" s="10">
        <f t="shared" ref="N1183:N1246" si="494">IF(I1183&gt;I1182,N1182*M1183,N1182)</f>
        <v>1.1970606685343894</v>
      </c>
      <c r="O1183" s="2">
        <f t="shared" si="472"/>
        <v>1.2020292800000001</v>
      </c>
      <c r="P1183" s="2">
        <f t="shared" si="480"/>
        <v>276158.36206721002</v>
      </c>
      <c r="Q1183" s="9">
        <f t="shared" si="474"/>
        <v>0</v>
      </c>
      <c r="R1183" s="4">
        <f t="shared" si="481"/>
        <v>0</v>
      </c>
      <c r="S1183" s="59">
        <f t="shared" si="482"/>
        <v>0</v>
      </c>
      <c r="T1183" s="8">
        <f t="shared" si="491"/>
        <v>6.8500000000000005E-2</v>
      </c>
      <c r="U1183" s="9">
        <f t="shared" si="492"/>
        <v>53</v>
      </c>
      <c r="V1183" s="9">
        <v>252</v>
      </c>
      <c r="W1183" s="10">
        <f t="shared" si="483"/>
        <v>1.014032292</v>
      </c>
      <c r="X1183" s="2">
        <f t="shared" si="484"/>
        <v>3875.1347747599998</v>
      </c>
      <c r="Y1183" s="2">
        <v>0</v>
      </c>
      <c r="Z1183" s="3">
        <f t="shared" si="470"/>
        <v>0</v>
      </c>
      <c r="AA1183" s="1" t="str">
        <f t="shared" si="471"/>
        <v>A+J=</v>
      </c>
      <c r="AB1183" s="7">
        <f t="shared" si="493"/>
        <v>41565</v>
      </c>
      <c r="AC1183" s="5"/>
      <c r="AD1183" s="1"/>
      <c r="AE1183" s="7"/>
      <c r="AF1183" s="1"/>
      <c r="AG1183" s="1"/>
      <c r="AH1183" s="1"/>
      <c r="AI1183" s="1"/>
      <c r="AJ1183" s="4"/>
      <c r="AK1183" s="1"/>
      <c r="AL1183" s="1"/>
      <c r="AM1183" s="1"/>
      <c r="AN1183" s="1"/>
      <c r="AO1183" s="1"/>
    </row>
    <row r="1184" spans="1:41" x14ac:dyDescent="0.2">
      <c r="A1184" s="118">
        <f t="shared" si="485"/>
        <v>41280</v>
      </c>
      <c r="B1184" s="2">
        <f t="shared" si="475"/>
        <v>280033.49684197002</v>
      </c>
      <c r="C1184" s="2">
        <f t="shared" si="486"/>
        <v>229743.45688752001</v>
      </c>
      <c r="D1184" s="50">
        <f t="shared" si="487"/>
        <v>3574.22</v>
      </c>
      <c r="E1184" s="3">
        <f>IF(K1184=1,VLOOKUP(A1183,[1]Plan1!$AQ$43:$AS$500,3),E1183)</f>
        <v>3602.46</v>
      </c>
      <c r="F1184" s="7">
        <f t="shared" si="488"/>
        <v>41264</v>
      </c>
      <c r="G1184" s="8">
        <f t="shared" si="476"/>
        <v>7.9010245592046058E-3</v>
      </c>
      <c r="H1184" s="7">
        <f t="shared" si="489"/>
        <v>41292</v>
      </c>
      <c r="I1184" s="7">
        <f t="shared" si="477"/>
        <v>41292</v>
      </c>
      <c r="J1184" s="1">
        <f t="shared" si="490"/>
        <v>19</v>
      </c>
      <c r="K1184" s="1">
        <f t="shared" si="478"/>
        <v>10</v>
      </c>
      <c r="L1184" s="2">
        <f t="shared" si="479"/>
        <v>1.00415068</v>
      </c>
      <c r="M1184" s="10">
        <f t="shared" si="473"/>
        <v>1.00600073</v>
      </c>
      <c r="N1184" s="10">
        <f t="shared" si="494"/>
        <v>1.1970606685343894</v>
      </c>
      <c r="O1184" s="2">
        <f t="shared" si="472"/>
        <v>1.2020292800000001</v>
      </c>
      <c r="P1184" s="2">
        <f t="shared" si="480"/>
        <v>276158.36206721002</v>
      </c>
      <c r="Q1184" s="9">
        <f t="shared" si="474"/>
        <v>0</v>
      </c>
      <c r="R1184" s="4">
        <f t="shared" si="481"/>
        <v>0</v>
      </c>
      <c r="S1184" s="59">
        <f t="shared" si="482"/>
        <v>0</v>
      </c>
      <c r="T1184" s="8">
        <f t="shared" si="491"/>
        <v>6.8500000000000005E-2</v>
      </c>
      <c r="U1184" s="9">
        <f t="shared" si="492"/>
        <v>53</v>
      </c>
      <c r="V1184" s="9">
        <v>252</v>
      </c>
      <c r="W1184" s="10">
        <f t="shared" si="483"/>
        <v>1.014032292</v>
      </c>
      <c r="X1184" s="2">
        <f t="shared" si="484"/>
        <v>3875.1347747599998</v>
      </c>
      <c r="Y1184" s="2">
        <v>0</v>
      </c>
      <c r="Z1184" s="3">
        <f t="shared" si="470"/>
        <v>0</v>
      </c>
      <c r="AA1184" s="1" t="str">
        <f t="shared" si="471"/>
        <v>A+J=</v>
      </c>
      <c r="AB1184" s="7">
        <f t="shared" si="493"/>
        <v>41565</v>
      </c>
      <c r="AC1184" s="5"/>
      <c r="AD1184" s="1"/>
      <c r="AE1184" s="7"/>
      <c r="AF1184" s="1"/>
      <c r="AG1184" s="1"/>
      <c r="AH1184" s="1"/>
      <c r="AI1184" s="1"/>
      <c r="AJ1184" s="4"/>
      <c r="AK1184" s="1"/>
      <c r="AL1184" s="1"/>
      <c r="AM1184" s="1"/>
      <c r="AN1184" s="1"/>
      <c r="AO1184" s="1"/>
    </row>
    <row r="1185" spans="1:41" x14ac:dyDescent="0.2">
      <c r="A1185" s="118">
        <f t="shared" si="485"/>
        <v>41281</v>
      </c>
      <c r="B1185" s="2">
        <f t="shared" si="475"/>
        <v>280033.49684197002</v>
      </c>
      <c r="C1185" s="2">
        <f t="shared" si="486"/>
        <v>229743.45688752001</v>
      </c>
      <c r="D1185" s="50">
        <f t="shared" si="487"/>
        <v>3574.22</v>
      </c>
      <c r="E1185" s="3">
        <f>IF(K1185=1,VLOOKUP(A1184,[1]Plan1!$AQ$43:$AS$500,3),E1184)</f>
        <v>3602.46</v>
      </c>
      <c r="F1185" s="7">
        <f t="shared" si="488"/>
        <v>41264</v>
      </c>
      <c r="G1185" s="8">
        <f t="shared" si="476"/>
        <v>7.9010245592046058E-3</v>
      </c>
      <c r="H1185" s="7">
        <f t="shared" si="489"/>
        <v>41292</v>
      </c>
      <c r="I1185" s="7">
        <f t="shared" si="477"/>
        <v>41292</v>
      </c>
      <c r="J1185" s="1">
        <f t="shared" si="490"/>
        <v>19</v>
      </c>
      <c r="K1185" s="1">
        <f t="shared" si="478"/>
        <v>10</v>
      </c>
      <c r="L1185" s="2">
        <f t="shared" si="479"/>
        <v>1.00415068</v>
      </c>
      <c r="M1185" s="10">
        <f t="shared" si="473"/>
        <v>1.00600073</v>
      </c>
      <c r="N1185" s="10">
        <f t="shared" si="494"/>
        <v>1.1970606685343894</v>
      </c>
      <c r="O1185" s="2">
        <f t="shared" si="472"/>
        <v>1.2020292800000001</v>
      </c>
      <c r="P1185" s="2">
        <f t="shared" si="480"/>
        <v>276158.36206721002</v>
      </c>
      <c r="Q1185" s="9">
        <f t="shared" si="474"/>
        <v>0</v>
      </c>
      <c r="R1185" s="4">
        <f t="shared" si="481"/>
        <v>0</v>
      </c>
      <c r="S1185" s="59">
        <f t="shared" si="482"/>
        <v>0</v>
      </c>
      <c r="T1185" s="8">
        <f t="shared" si="491"/>
        <v>6.8500000000000005E-2</v>
      </c>
      <c r="U1185" s="9">
        <f t="shared" si="492"/>
        <v>53</v>
      </c>
      <c r="V1185" s="9">
        <v>252</v>
      </c>
      <c r="W1185" s="10">
        <f t="shared" si="483"/>
        <v>1.014032292</v>
      </c>
      <c r="X1185" s="2">
        <f t="shared" si="484"/>
        <v>3875.1347747599998</v>
      </c>
      <c r="Y1185" s="2">
        <v>0</v>
      </c>
      <c r="Z1185" s="3">
        <f t="shared" si="470"/>
        <v>0</v>
      </c>
      <c r="AA1185" s="1" t="str">
        <f t="shared" si="471"/>
        <v>A+J=</v>
      </c>
      <c r="AB1185" s="7">
        <f t="shared" si="493"/>
        <v>41565</v>
      </c>
      <c r="AC1185" s="5"/>
      <c r="AD1185" s="1"/>
      <c r="AE1185" s="7"/>
      <c r="AF1185" s="1"/>
      <c r="AG1185" s="1"/>
      <c r="AH1185" s="1"/>
      <c r="AI1185" s="1"/>
      <c r="AJ1185" s="4"/>
      <c r="AK1185" s="1"/>
      <c r="AL1185" s="1"/>
      <c r="AM1185" s="1"/>
      <c r="AN1185" s="1"/>
      <c r="AO1185" s="1"/>
    </row>
    <row r="1186" spans="1:41" x14ac:dyDescent="0.2">
      <c r="A1186" s="118">
        <f t="shared" si="485"/>
        <v>41282</v>
      </c>
      <c r="B1186" s="2">
        <f t="shared" si="475"/>
        <v>280223.17869683995</v>
      </c>
      <c r="C1186" s="2">
        <f t="shared" si="486"/>
        <v>229743.45688752001</v>
      </c>
      <c r="D1186" s="50">
        <f t="shared" si="487"/>
        <v>3574.22</v>
      </c>
      <c r="E1186" s="3">
        <f>IF(K1186=1,VLOOKUP(A1185,[1]Plan1!$AQ$43:$AS$500,3),E1185)</f>
        <v>3602.46</v>
      </c>
      <c r="F1186" s="7">
        <f t="shared" si="488"/>
        <v>41264</v>
      </c>
      <c r="G1186" s="8">
        <f t="shared" si="476"/>
        <v>7.9010245592046058E-3</v>
      </c>
      <c r="H1186" s="7">
        <f t="shared" si="489"/>
        <v>41292</v>
      </c>
      <c r="I1186" s="7">
        <f t="shared" si="477"/>
        <v>41292</v>
      </c>
      <c r="J1186" s="1">
        <f t="shared" si="490"/>
        <v>19</v>
      </c>
      <c r="K1186" s="1">
        <f t="shared" si="478"/>
        <v>11</v>
      </c>
      <c r="L1186" s="2">
        <f t="shared" si="479"/>
        <v>1.0045666900000001</v>
      </c>
      <c r="M1186" s="10">
        <f t="shared" si="473"/>
        <v>1.00600073</v>
      </c>
      <c r="N1186" s="10">
        <f t="shared" si="494"/>
        <v>1.1970606685343894</v>
      </c>
      <c r="O1186" s="2">
        <f t="shared" si="472"/>
        <v>1.20252727</v>
      </c>
      <c r="P1186" s="2">
        <f t="shared" si="480"/>
        <v>276272.77201130998</v>
      </c>
      <c r="Q1186" s="9">
        <f t="shared" si="474"/>
        <v>0</v>
      </c>
      <c r="R1186" s="4">
        <f t="shared" si="481"/>
        <v>0</v>
      </c>
      <c r="S1186" s="59">
        <f t="shared" si="482"/>
        <v>0</v>
      </c>
      <c r="T1186" s="8">
        <f t="shared" si="491"/>
        <v>6.8500000000000005E-2</v>
      </c>
      <c r="U1186" s="9">
        <f t="shared" si="492"/>
        <v>54</v>
      </c>
      <c r="V1186" s="9">
        <v>252</v>
      </c>
      <c r="W1186" s="10">
        <f t="shared" si="483"/>
        <v>1.0142989360000001</v>
      </c>
      <c r="X1186" s="2">
        <f t="shared" si="484"/>
        <v>3950.4066855299998</v>
      </c>
      <c r="Y1186" s="2">
        <v>0</v>
      </c>
      <c r="Z1186" s="3">
        <f t="shared" si="470"/>
        <v>0</v>
      </c>
      <c r="AA1186" s="1" t="str">
        <f t="shared" si="471"/>
        <v>A+J=</v>
      </c>
      <c r="AB1186" s="7">
        <f t="shared" si="493"/>
        <v>41565</v>
      </c>
      <c r="AC1186" s="5"/>
      <c r="AD1186" s="1"/>
      <c r="AE1186" s="7"/>
      <c r="AF1186" s="1"/>
      <c r="AG1186" s="1"/>
      <c r="AH1186" s="1"/>
      <c r="AI1186" s="1"/>
      <c r="AJ1186" s="4"/>
      <c r="AK1186" s="1"/>
      <c r="AL1186" s="1"/>
      <c r="AM1186" s="1"/>
      <c r="AN1186" s="1"/>
      <c r="AO1186" s="1"/>
    </row>
    <row r="1187" spans="1:41" x14ac:dyDescent="0.2">
      <c r="A1187" s="118">
        <f t="shared" si="485"/>
        <v>41283</v>
      </c>
      <c r="B1187" s="2">
        <f t="shared" si="475"/>
        <v>280412.98986110999</v>
      </c>
      <c r="C1187" s="2">
        <f t="shared" si="486"/>
        <v>229743.45688752001</v>
      </c>
      <c r="D1187" s="50">
        <f t="shared" si="487"/>
        <v>3574.22</v>
      </c>
      <c r="E1187" s="3">
        <f>IF(K1187=1,VLOOKUP(A1186,[1]Plan1!$AQ$43:$AS$500,3),E1186)</f>
        <v>3602.46</v>
      </c>
      <c r="F1187" s="7">
        <f t="shared" si="488"/>
        <v>41264</v>
      </c>
      <c r="G1187" s="8">
        <f t="shared" si="476"/>
        <v>7.9010245592046058E-3</v>
      </c>
      <c r="H1187" s="7">
        <f t="shared" si="489"/>
        <v>41292</v>
      </c>
      <c r="I1187" s="7">
        <f t="shared" si="477"/>
        <v>41292</v>
      </c>
      <c r="J1187" s="1">
        <f t="shared" si="490"/>
        <v>19</v>
      </c>
      <c r="K1187" s="1">
        <f t="shared" si="478"/>
        <v>12</v>
      </c>
      <c r="L1187" s="2">
        <f t="shared" si="479"/>
        <v>1.00498288</v>
      </c>
      <c r="M1187" s="10">
        <f t="shared" si="473"/>
        <v>1.00600073</v>
      </c>
      <c r="N1187" s="10">
        <f t="shared" si="494"/>
        <v>1.1970606685343894</v>
      </c>
      <c r="O1187" s="2">
        <f t="shared" si="472"/>
        <v>1.20302547</v>
      </c>
      <c r="P1187" s="2">
        <f t="shared" si="480"/>
        <v>276387.23020152998</v>
      </c>
      <c r="Q1187" s="9">
        <f t="shared" si="474"/>
        <v>0</v>
      </c>
      <c r="R1187" s="4">
        <f t="shared" si="481"/>
        <v>0</v>
      </c>
      <c r="S1187" s="59">
        <f t="shared" si="482"/>
        <v>0</v>
      </c>
      <c r="T1187" s="8">
        <f t="shared" si="491"/>
        <v>6.8500000000000005E-2</v>
      </c>
      <c r="U1187" s="9">
        <f t="shared" si="492"/>
        <v>55</v>
      </c>
      <c r="V1187" s="9">
        <v>252</v>
      </c>
      <c r="W1187" s="10">
        <f t="shared" si="483"/>
        <v>1.01456565</v>
      </c>
      <c r="X1187" s="2">
        <f t="shared" si="484"/>
        <v>4025.7596595800001</v>
      </c>
      <c r="Y1187" s="2">
        <v>0</v>
      </c>
      <c r="Z1187" s="3">
        <f t="shared" si="470"/>
        <v>0</v>
      </c>
      <c r="AA1187" s="1" t="str">
        <f t="shared" si="471"/>
        <v>A+J=</v>
      </c>
      <c r="AB1187" s="7">
        <f t="shared" si="493"/>
        <v>41565</v>
      </c>
      <c r="AC1187" s="5"/>
      <c r="AD1187" s="1"/>
      <c r="AE1187" s="7"/>
      <c r="AF1187" s="1"/>
      <c r="AG1187" s="1"/>
      <c r="AH1187" s="1"/>
      <c r="AI1187" s="1"/>
      <c r="AJ1187" s="4"/>
      <c r="AK1187" s="1"/>
      <c r="AL1187" s="1"/>
      <c r="AM1187" s="1"/>
      <c r="AN1187" s="1"/>
      <c r="AO1187" s="1"/>
    </row>
    <row r="1188" spans="1:41" x14ac:dyDescent="0.2">
      <c r="A1188" s="118">
        <f t="shared" si="485"/>
        <v>41284</v>
      </c>
      <c r="B1188" s="2">
        <f t="shared" si="475"/>
        <v>280602.93067393999</v>
      </c>
      <c r="C1188" s="2">
        <f t="shared" si="486"/>
        <v>229743.45688752001</v>
      </c>
      <c r="D1188" s="50">
        <f t="shared" si="487"/>
        <v>3574.22</v>
      </c>
      <c r="E1188" s="3">
        <f>IF(K1188=1,VLOOKUP(A1187,[1]Plan1!$AQ$43:$AS$500,3),E1187)</f>
        <v>3602.46</v>
      </c>
      <c r="F1188" s="7">
        <f t="shared" si="488"/>
        <v>41264</v>
      </c>
      <c r="G1188" s="8">
        <f t="shared" si="476"/>
        <v>7.9010245592046058E-3</v>
      </c>
      <c r="H1188" s="7">
        <f t="shared" si="489"/>
        <v>41292</v>
      </c>
      <c r="I1188" s="7">
        <f t="shared" si="477"/>
        <v>41292</v>
      </c>
      <c r="J1188" s="1">
        <f t="shared" si="490"/>
        <v>19</v>
      </c>
      <c r="K1188" s="1">
        <f t="shared" si="478"/>
        <v>13</v>
      </c>
      <c r="L1188" s="2">
        <f t="shared" si="479"/>
        <v>1.00539924</v>
      </c>
      <c r="M1188" s="10">
        <f t="shared" si="473"/>
        <v>1.00600073</v>
      </c>
      <c r="N1188" s="10">
        <f t="shared" si="494"/>
        <v>1.1970606685343894</v>
      </c>
      <c r="O1188" s="2">
        <f t="shared" si="472"/>
        <v>1.2035238800000001</v>
      </c>
      <c r="P1188" s="2">
        <f t="shared" si="480"/>
        <v>276501.73663787998</v>
      </c>
      <c r="Q1188" s="9">
        <f t="shared" si="474"/>
        <v>0</v>
      </c>
      <c r="R1188" s="4">
        <f t="shared" si="481"/>
        <v>0</v>
      </c>
      <c r="S1188" s="59">
        <f t="shared" si="482"/>
        <v>0</v>
      </c>
      <c r="T1188" s="8">
        <f t="shared" si="491"/>
        <v>6.8500000000000005E-2</v>
      </c>
      <c r="U1188" s="9">
        <f t="shared" si="492"/>
        <v>56</v>
      </c>
      <c r="V1188" s="9">
        <v>252</v>
      </c>
      <c r="W1188" s="10">
        <f t="shared" si="483"/>
        <v>1.014832435</v>
      </c>
      <c r="X1188" s="2">
        <f t="shared" si="484"/>
        <v>4101.1940360600001</v>
      </c>
      <c r="Y1188" s="2">
        <v>0</v>
      </c>
      <c r="Z1188" s="3">
        <f t="shared" si="470"/>
        <v>0</v>
      </c>
      <c r="AA1188" s="1" t="str">
        <f t="shared" si="471"/>
        <v>A+J=</v>
      </c>
      <c r="AB1188" s="7">
        <f t="shared" si="493"/>
        <v>41565</v>
      </c>
      <c r="AC1188" s="5"/>
      <c r="AD1188" s="1"/>
      <c r="AE1188" s="7"/>
      <c r="AF1188" s="1"/>
      <c r="AG1188" s="1"/>
      <c r="AH1188" s="1"/>
      <c r="AI1188" s="1"/>
      <c r="AJ1188" s="4"/>
      <c r="AK1188" s="1"/>
      <c r="AL1188" s="1"/>
      <c r="AM1188" s="1"/>
      <c r="AN1188" s="1"/>
      <c r="AO1188" s="1"/>
    </row>
    <row r="1189" spans="1:41" x14ac:dyDescent="0.2">
      <c r="A1189" s="118">
        <f t="shared" si="485"/>
        <v>41285</v>
      </c>
      <c r="B1189" s="2">
        <f t="shared" si="475"/>
        <v>280792.99858959002</v>
      </c>
      <c r="C1189" s="2">
        <f t="shared" si="486"/>
        <v>229743.45688752001</v>
      </c>
      <c r="D1189" s="50">
        <f t="shared" si="487"/>
        <v>3574.22</v>
      </c>
      <c r="E1189" s="3">
        <f>IF(K1189=1,VLOOKUP(A1188,[1]Plan1!$AQ$43:$AS$500,3),E1188)</f>
        <v>3602.46</v>
      </c>
      <c r="F1189" s="7">
        <f t="shared" si="488"/>
        <v>41264</v>
      </c>
      <c r="G1189" s="8">
        <f t="shared" si="476"/>
        <v>7.9010245592046058E-3</v>
      </c>
      <c r="H1189" s="7">
        <f t="shared" si="489"/>
        <v>41292</v>
      </c>
      <c r="I1189" s="7">
        <f t="shared" si="477"/>
        <v>41292</v>
      </c>
      <c r="J1189" s="1">
        <f t="shared" si="490"/>
        <v>19</v>
      </c>
      <c r="K1189" s="1">
        <f t="shared" si="478"/>
        <v>14</v>
      </c>
      <c r="L1189" s="2">
        <f t="shared" si="479"/>
        <v>1.0058157700000001</v>
      </c>
      <c r="M1189" s="10">
        <f t="shared" si="473"/>
        <v>1.00600073</v>
      </c>
      <c r="N1189" s="10">
        <f t="shared" si="494"/>
        <v>1.1970606685343894</v>
      </c>
      <c r="O1189" s="2">
        <f t="shared" si="472"/>
        <v>1.2040224900000001</v>
      </c>
      <c r="P1189" s="2">
        <f t="shared" si="480"/>
        <v>276616.28902291</v>
      </c>
      <c r="Q1189" s="9">
        <f t="shared" si="474"/>
        <v>0</v>
      </c>
      <c r="R1189" s="4">
        <f t="shared" si="481"/>
        <v>0</v>
      </c>
      <c r="S1189" s="59">
        <f t="shared" si="482"/>
        <v>0</v>
      </c>
      <c r="T1189" s="8">
        <f t="shared" si="491"/>
        <v>6.8500000000000005E-2</v>
      </c>
      <c r="U1189" s="9">
        <f t="shared" si="492"/>
        <v>57</v>
      </c>
      <c r="V1189" s="9">
        <v>252</v>
      </c>
      <c r="W1189" s="10">
        <f t="shared" si="483"/>
        <v>1.01509929</v>
      </c>
      <c r="X1189" s="2">
        <f t="shared" si="484"/>
        <v>4176.7095666799996</v>
      </c>
      <c r="Y1189" s="2">
        <v>0</v>
      </c>
      <c r="Z1189" s="3">
        <f t="shared" si="470"/>
        <v>0</v>
      </c>
      <c r="AA1189" s="1" t="str">
        <f t="shared" si="471"/>
        <v>A+J=</v>
      </c>
      <c r="AB1189" s="7">
        <f t="shared" si="493"/>
        <v>41565</v>
      </c>
      <c r="AC1189" s="5"/>
      <c r="AD1189" s="1"/>
      <c r="AE1189" s="7"/>
      <c r="AF1189" s="1"/>
      <c r="AG1189" s="1"/>
      <c r="AH1189" s="1"/>
      <c r="AI1189" s="1"/>
      <c r="AJ1189" s="4"/>
      <c r="AK1189" s="1"/>
      <c r="AL1189" s="1"/>
      <c r="AM1189" s="1"/>
      <c r="AN1189" s="1"/>
      <c r="AO1189" s="1"/>
    </row>
    <row r="1190" spans="1:41" x14ac:dyDescent="0.2">
      <c r="A1190" s="118">
        <f t="shared" si="485"/>
        <v>41286</v>
      </c>
      <c r="B1190" s="2">
        <f t="shared" si="475"/>
        <v>280983.19572490995</v>
      </c>
      <c r="C1190" s="2">
        <f t="shared" si="486"/>
        <v>229743.45688752001</v>
      </c>
      <c r="D1190" s="50">
        <f t="shared" si="487"/>
        <v>3574.22</v>
      </c>
      <c r="E1190" s="3">
        <f>IF(K1190=1,VLOOKUP(A1189,[1]Plan1!$AQ$43:$AS$500,3),E1189)</f>
        <v>3602.46</v>
      </c>
      <c r="F1190" s="7">
        <f t="shared" si="488"/>
        <v>41264</v>
      </c>
      <c r="G1190" s="8">
        <f t="shared" si="476"/>
        <v>7.9010245592046058E-3</v>
      </c>
      <c r="H1190" s="7">
        <f t="shared" si="489"/>
        <v>41292</v>
      </c>
      <c r="I1190" s="7">
        <f t="shared" si="477"/>
        <v>41292</v>
      </c>
      <c r="J1190" s="1">
        <f t="shared" si="490"/>
        <v>19</v>
      </c>
      <c r="K1190" s="1">
        <f t="shared" si="478"/>
        <v>15</v>
      </c>
      <c r="L1190" s="2">
        <f t="shared" si="479"/>
        <v>1.00623247</v>
      </c>
      <c r="M1190" s="10">
        <f t="shared" si="473"/>
        <v>1.00600073</v>
      </c>
      <c r="N1190" s="10">
        <f t="shared" si="494"/>
        <v>1.1970606685343894</v>
      </c>
      <c r="O1190" s="2">
        <f t="shared" si="472"/>
        <v>1.2045213100000001</v>
      </c>
      <c r="P1190" s="2">
        <f t="shared" si="480"/>
        <v>276730.88965407998</v>
      </c>
      <c r="Q1190" s="9">
        <f t="shared" si="474"/>
        <v>0</v>
      </c>
      <c r="R1190" s="4">
        <f t="shared" si="481"/>
        <v>0</v>
      </c>
      <c r="S1190" s="59">
        <f t="shared" si="482"/>
        <v>0</v>
      </c>
      <c r="T1190" s="8">
        <f t="shared" si="491"/>
        <v>6.8500000000000005E-2</v>
      </c>
      <c r="U1190" s="9">
        <f t="shared" si="492"/>
        <v>58</v>
      </c>
      <c r="V1190" s="9">
        <v>252</v>
      </c>
      <c r="W1190" s="10">
        <f t="shared" si="483"/>
        <v>1.0153662139999999</v>
      </c>
      <c r="X1190" s="2">
        <f t="shared" si="484"/>
        <v>4252.30607083</v>
      </c>
      <c r="Y1190" s="2">
        <v>0</v>
      </c>
      <c r="Z1190" s="3">
        <f t="shared" ref="Z1190:Z1253" si="495">IF(S1190&gt;0,S1190+X1190+Y1190,0)</f>
        <v>0</v>
      </c>
      <c r="AA1190" s="1" t="str">
        <f t="shared" ref="AA1190:AA1253" si="496">AA1189</f>
        <v>A+J=</v>
      </c>
      <c r="AB1190" s="7">
        <f t="shared" si="493"/>
        <v>41565</v>
      </c>
      <c r="AC1190" s="5"/>
      <c r="AD1190" s="1"/>
      <c r="AE1190" s="7"/>
      <c r="AF1190" s="1"/>
      <c r="AG1190" s="1"/>
      <c r="AH1190" s="1"/>
      <c r="AI1190" s="1"/>
      <c r="AJ1190" s="4"/>
      <c r="AK1190" s="1"/>
      <c r="AL1190" s="1"/>
      <c r="AM1190" s="1"/>
      <c r="AN1190" s="1"/>
      <c r="AO1190" s="1"/>
    </row>
    <row r="1191" spans="1:41" x14ac:dyDescent="0.2">
      <c r="A1191" s="118">
        <f t="shared" si="485"/>
        <v>41287</v>
      </c>
      <c r="B1191" s="2">
        <f t="shared" si="475"/>
        <v>280983.19572490995</v>
      </c>
      <c r="C1191" s="2">
        <f t="shared" si="486"/>
        <v>229743.45688752001</v>
      </c>
      <c r="D1191" s="50">
        <f t="shared" si="487"/>
        <v>3574.22</v>
      </c>
      <c r="E1191" s="3">
        <f>IF(K1191=1,VLOOKUP(A1190,[1]Plan1!$AQ$43:$AS$500,3),E1190)</f>
        <v>3602.46</v>
      </c>
      <c r="F1191" s="7">
        <f t="shared" si="488"/>
        <v>41264</v>
      </c>
      <c r="G1191" s="8">
        <f t="shared" si="476"/>
        <v>7.9010245592046058E-3</v>
      </c>
      <c r="H1191" s="7">
        <f t="shared" si="489"/>
        <v>41292</v>
      </c>
      <c r="I1191" s="7">
        <f t="shared" si="477"/>
        <v>41292</v>
      </c>
      <c r="J1191" s="1">
        <f t="shared" si="490"/>
        <v>19</v>
      </c>
      <c r="K1191" s="1">
        <f t="shared" si="478"/>
        <v>15</v>
      </c>
      <c r="L1191" s="2">
        <f t="shared" si="479"/>
        <v>1.00623247</v>
      </c>
      <c r="M1191" s="10">
        <f t="shared" si="473"/>
        <v>1.00600073</v>
      </c>
      <c r="N1191" s="10">
        <f t="shared" si="494"/>
        <v>1.1970606685343894</v>
      </c>
      <c r="O1191" s="2">
        <f t="shared" si="472"/>
        <v>1.2045213100000001</v>
      </c>
      <c r="P1191" s="2">
        <f t="shared" si="480"/>
        <v>276730.88965407998</v>
      </c>
      <c r="Q1191" s="9">
        <f t="shared" si="474"/>
        <v>0</v>
      </c>
      <c r="R1191" s="4">
        <f t="shared" si="481"/>
        <v>0</v>
      </c>
      <c r="S1191" s="59">
        <f t="shared" si="482"/>
        <v>0</v>
      </c>
      <c r="T1191" s="8">
        <f t="shared" si="491"/>
        <v>6.8500000000000005E-2</v>
      </c>
      <c r="U1191" s="9">
        <f t="shared" si="492"/>
        <v>58</v>
      </c>
      <c r="V1191" s="9">
        <v>252</v>
      </c>
      <c r="W1191" s="10">
        <f t="shared" si="483"/>
        <v>1.0153662139999999</v>
      </c>
      <c r="X1191" s="2">
        <f t="shared" si="484"/>
        <v>4252.30607083</v>
      </c>
      <c r="Y1191" s="2">
        <v>0</v>
      </c>
      <c r="Z1191" s="3">
        <f t="shared" si="495"/>
        <v>0</v>
      </c>
      <c r="AA1191" s="1" t="str">
        <f t="shared" si="496"/>
        <v>A+J=</v>
      </c>
      <c r="AB1191" s="7">
        <f t="shared" si="493"/>
        <v>41565</v>
      </c>
      <c r="AC1191" s="5"/>
      <c r="AD1191" s="1"/>
      <c r="AE1191" s="7"/>
      <c r="AF1191" s="1"/>
      <c r="AG1191" s="1"/>
      <c r="AH1191" s="1"/>
      <c r="AI1191" s="1"/>
      <c r="AJ1191" s="4"/>
      <c r="AK1191" s="1"/>
      <c r="AL1191" s="1"/>
      <c r="AM1191" s="1"/>
      <c r="AN1191" s="1"/>
      <c r="AO1191" s="1"/>
    </row>
    <row r="1192" spans="1:41" x14ac:dyDescent="0.2">
      <c r="A1192" s="118">
        <f t="shared" si="485"/>
        <v>41288</v>
      </c>
      <c r="B1192" s="2">
        <f t="shared" si="475"/>
        <v>280983.19572490995</v>
      </c>
      <c r="C1192" s="2">
        <f t="shared" si="486"/>
        <v>229743.45688752001</v>
      </c>
      <c r="D1192" s="50">
        <f t="shared" si="487"/>
        <v>3574.22</v>
      </c>
      <c r="E1192" s="3">
        <f>IF(K1192=1,VLOOKUP(A1191,[1]Plan1!$AQ$43:$AS$500,3),E1191)</f>
        <v>3602.46</v>
      </c>
      <c r="F1192" s="7">
        <f t="shared" si="488"/>
        <v>41264</v>
      </c>
      <c r="G1192" s="8">
        <f t="shared" si="476"/>
        <v>7.9010245592046058E-3</v>
      </c>
      <c r="H1192" s="7">
        <f t="shared" si="489"/>
        <v>41292</v>
      </c>
      <c r="I1192" s="7">
        <f t="shared" si="477"/>
        <v>41292</v>
      </c>
      <c r="J1192" s="1">
        <f t="shared" si="490"/>
        <v>19</v>
      </c>
      <c r="K1192" s="1">
        <f t="shared" si="478"/>
        <v>15</v>
      </c>
      <c r="L1192" s="2">
        <f t="shared" si="479"/>
        <v>1.00623247</v>
      </c>
      <c r="M1192" s="10">
        <f t="shared" si="473"/>
        <v>1.00600073</v>
      </c>
      <c r="N1192" s="10">
        <f t="shared" si="494"/>
        <v>1.1970606685343894</v>
      </c>
      <c r="O1192" s="2">
        <f t="shared" si="472"/>
        <v>1.2045213100000001</v>
      </c>
      <c r="P1192" s="2">
        <f t="shared" si="480"/>
        <v>276730.88965407998</v>
      </c>
      <c r="Q1192" s="9">
        <f t="shared" si="474"/>
        <v>0</v>
      </c>
      <c r="R1192" s="4">
        <f t="shared" si="481"/>
        <v>0</v>
      </c>
      <c r="S1192" s="59">
        <f t="shared" si="482"/>
        <v>0</v>
      </c>
      <c r="T1192" s="8">
        <f t="shared" si="491"/>
        <v>6.8500000000000005E-2</v>
      </c>
      <c r="U1192" s="9">
        <f t="shared" si="492"/>
        <v>58</v>
      </c>
      <c r="V1192" s="9">
        <v>252</v>
      </c>
      <c r="W1192" s="10">
        <f t="shared" si="483"/>
        <v>1.0153662139999999</v>
      </c>
      <c r="X1192" s="2">
        <f t="shared" si="484"/>
        <v>4252.30607083</v>
      </c>
      <c r="Y1192" s="2">
        <v>0</v>
      </c>
      <c r="Z1192" s="3">
        <f t="shared" si="495"/>
        <v>0</v>
      </c>
      <c r="AA1192" s="1" t="str">
        <f t="shared" si="496"/>
        <v>A+J=</v>
      </c>
      <c r="AB1192" s="7">
        <f t="shared" si="493"/>
        <v>41565</v>
      </c>
      <c r="AC1192" s="5"/>
      <c r="AD1192" s="1"/>
      <c r="AE1192" s="7"/>
      <c r="AF1192" s="1"/>
      <c r="AG1192" s="1"/>
      <c r="AH1192" s="1"/>
      <c r="AI1192" s="1"/>
      <c r="AJ1192" s="4"/>
      <c r="AK1192" s="1"/>
      <c r="AL1192" s="1"/>
      <c r="AM1192" s="1"/>
      <c r="AN1192" s="1"/>
      <c r="AO1192" s="1"/>
    </row>
    <row r="1193" spans="1:41" x14ac:dyDescent="0.2">
      <c r="A1193" s="118">
        <f t="shared" si="485"/>
        <v>41289</v>
      </c>
      <c r="B1193" s="2">
        <f t="shared" si="475"/>
        <v>281173.52269593999</v>
      </c>
      <c r="C1193" s="2">
        <f t="shared" si="486"/>
        <v>229743.45688752001</v>
      </c>
      <c r="D1193" s="50">
        <f t="shared" si="487"/>
        <v>3574.22</v>
      </c>
      <c r="E1193" s="3">
        <f>IF(K1193=1,VLOOKUP(A1192,[1]Plan1!$AQ$43:$AS$500,3),E1192)</f>
        <v>3602.46</v>
      </c>
      <c r="F1193" s="7">
        <f t="shared" si="488"/>
        <v>41264</v>
      </c>
      <c r="G1193" s="8">
        <f t="shared" si="476"/>
        <v>7.9010245592046058E-3</v>
      </c>
      <c r="H1193" s="7">
        <f t="shared" si="489"/>
        <v>41325</v>
      </c>
      <c r="I1193" s="7">
        <f t="shared" si="477"/>
        <v>41292</v>
      </c>
      <c r="J1193" s="1">
        <f t="shared" si="490"/>
        <v>19</v>
      </c>
      <c r="K1193" s="1">
        <f t="shared" si="478"/>
        <v>16</v>
      </c>
      <c r="L1193" s="2">
        <f t="shared" si="479"/>
        <v>1.00664935</v>
      </c>
      <c r="M1193" s="10">
        <f t="shared" si="473"/>
        <v>1.00600073</v>
      </c>
      <c r="N1193" s="10">
        <f t="shared" si="494"/>
        <v>1.1970606685343894</v>
      </c>
      <c r="O1193" s="2">
        <f t="shared" ref="O1193:O1256" si="497">TRUNC(TRUNC((L1193*N1193),15),8)</f>
        <v>1.2050203399999999</v>
      </c>
      <c r="P1193" s="2">
        <f t="shared" si="480"/>
        <v>276845.53853137</v>
      </c>
      <c r="Q1193" s="9">
        <f t="shared" si="474"/>
        <v>0</v>
      </c>
      <c r="R1193" s="4">
        <f t="shared" si="481"/>
        <v>0</v>
      </c>
      <c r="S1193" s="59">
        <f t="shared" si="482"/>
        <v>0</v>
      </c>
      <c r="T1193" s="8">
        <f t="shared" si="491"/>
        <v>6.8500000000000005E-2</v>
      </c>
      <c r="U1193" s="9">
        <f t="shared" si="492"/>
        <v>59</v>
      </c>
      <c r="V1193" s="9">
        <v>252</v>
      </c>
      <c r="W1193" s="10">
        <f t="shared" si="483"/>
        <v>1.015633209</v>
      </c>
      <c r="X1193" s="2">
        <f t="shared" si="484"/>
        <v>4327.9841645699998</v>
      </c>
      <c r="Y1193" s="2">
        <v>0</v>
      </c>
      <c r="Z1193" s="3">
        <f t="shared" si="495"/>
        <v>0</v>
      </c>
      <c r="AA1193" s="1" t="str">
        <f t="shared" si="496"/>
        <v>A+J=</v>
      </c>
      <c r="AB1193" s="7">
        <f t="shared" si="493"/>
        <v>41565</v>
      </c>
      <c r="AC1193" s="5"/>
      <c r="AD1193" s="1"/>
      <c r="AE1193" s="7"/>
      <c r="AF1193" s="1"/>
      <c r="AG1193" s="1"/>
      <c r="AH1193" s="1"/>
      <c r="AI1193" s="1"/>
      <c r="AJ1193" s="4"/>
      <c r="AK1193" s="1"/>
      <c r="AL1193" s="1"/>
      <c r="AM1193" s="1"/>
      <c r="AN1193" s="1"/>
      <c r="AO1193" s="1"/>
    </row>
    <row r="1194" spans="1:41" x14ac:dyDescent="0.2">
      <c r="A1194" s="118">
        <f t="shared" si="485"/>
        <v>41290</v>
      </c>
      <c r="B1194" s="2">
        <f t="shared" si="475"/>
        <v>281363.97723179002</v>
      </c>
      <c r="C1194" s="2">
        <f t="shared" si="486"/>
        <v>229743.45688752001</v>
      </c>
      <c r="D1194" s="50">
        <f t="shared" si="487"/>
        <v>3574.22</v>
      </c>
      <c r="E1194" s="3">
        <f>IF(K1194=1,VLOOKUP(A1193,[1]Plan1!$AQ$43:$AS$500,3),E1193)</f>
        <v>3602.46</v>
      </c>
      <c r="F1194" s="7">
        <f t="shared" si="488"/>
        <v>41264</v>
      </c>
      <c r="G1194" s="8">
        <f t="shared" si="476"/>
        <v>7.9010245592046058E-3</v>
      </c>
      <c r="H1194" s="7">
        <f t="shared" si="489"/>
        <v>41325</v>
      </c>
      <c r="I1194" s="7">
        <f t="shared" si="477"/>
        <v>41292</v>
      </c>
      <c r="J1194" s="1">
        <f t="shared" si="490"/>
        <v>19</v>
      </c>
      <c r="K1194" s="1">
        <f t="shared" si="478"/>
        <v>17</v>
      </c>
      <c r="L1194" s="2">
        <f t="shared" si="479"/>
        <v>1.0070664</v>
      </c>
      <c r="M1194" s="10">
        <f t="shared" ref="M1194:M1257" si="498">IF(I1194&gt;I1193,L1193,M1193)</f>
        <v>1.00600073</v>
      </c>
      <c r="N1194" s="10">
        <f t="shared" si="494"/>
        <v>1.1970606685343894</v>
      </c>
      <c r="O1194" s="2">
        <f t="shared" si="497"/>
        <v>1.2055195700000001</v>
      </c>
      <c r="P1194" s="2">
        <f t="shared" si="480"/>
        <v>276960.23335734999</v>
      </c>
      <c r="Q1194" s="9">
        <f t="shared" si="474"/>
        <v>0</v>
      </c>
      <c r="R1194" s="4">
        <f t="shared" si="481"/>
        <v>0</v>
      </c>
      <c r="S1194" s="59">
        <f t="shared" si="482"/>
        <v>0</v>
      </c>
      <c r="T1194" s="8">
        <f t="shared" si="491"/>
        <v>6.8500000000000005E-2</v>
      </c>
      <c r="U1194" s="9">
        <f t="shared" si="492"/>
        <v>60</v>
      </c>
      <c r="V1194" s="9">
        <v>252</v>
      </c>
      <c r="W1194" s="10">
        <f t="shared" si="483"/>
        <v>1.0159002749999999</v>
      </c>
      <c r="X1194" s="2">
        <f t="shared" si="484"/>
        <v>4403.7438744399997</v>
      </c>
      <c r="Y1194" s="2">
        <v>0</v>
      </c>
      <c r="Z1194" s="3">
        <f t="shared" si="495"/>
        <v>0</v>
      </c>
      <c r="AA1194" s="1" t="str">
        <f t="shared" si="496"/>
        <v>A+J=</v>
      </c>
      <c r="AB1194" s="7">
        <f t="shared" si="493"/>
        <v>41565</v>
      </c>
      <c r="AC1194" s="5"/>
      <c r="AD1194" s="1"/>
      <c r="AE1194" s="7"/>
      <c r="AF1194" s="1"/>
      <c r="AG1194" s="1"/>
      <c r="AH1194" s="1"/>
      <c r="AI1194" s="1"/>
      <c r="AJ1194" s="4"/>
      <c r="AK1194" s="1"/>
      <c r="AL1194" s="1"/>
      <c r="AM1194" s="1"/>
      <c r="AN1194" s="1"/>
      <c r="AO1194" s="1"/>
    </row>
    <row r="1195" spans="1:41" x14ac:dyDescent="0.2">
      <c r="A1195" s="118">
        <f t="shared" si="485"/>
        <v>41291</v>
      </c>
      <c r="B1195" s="2">
        <f t="shared" si="475"/>
        <v>281554.56117413001</v>
      </c>
      <c r="C1195" s="2">
        <f t="shared" si="486"/>
        <v>229743.45688752001</v>
      </c>
      <c r="D1195" s="50">
        <f t="shared" si="487"/>
        <v>3574.22</v>
      </c>
      <c r="E1195" s="3">
        <f>IF(K1195=1,VLOOKUP(A1194,[1]Plan1!$AQ$43:$AS$500,3),E1194)</f>
        <v>3602.46</v>
      </c>
      <c r="F1195" s="7">
        <f t="shared" si="488"/>
        <v>41264</v>
      </c>
      <c r="G1195" s="8">
        <f t="shared" si="476"/>
        <v>7.9010245592046058E-3</v>
      </c>
      <c r="H1195" s="7">
        <f t="shared" si="489"/>
        <v>41325</v>
      </c>
      <c r="I1195" s="7">
        <f t="shared" si="477"/>
        <v>41292</v>
      </c>
      <c r="J1195" s="1">
        <f t="shared" si="490"/>
        <v>19</v>
      </c>
      <c r="K1195" s="1">
        <f t="shared" si="478"/>
        <v>18</v>
      </c>
      <c r="L1195" s="2">
        <f t="shared" si="479"/>
        <v>1.0074836199999999</v>
      </c>
      <c r="M1195" s="10">
        <f t="shared" si="498"/>
        <v>1.00600073</v>
      </c>
      <c r="N1195" s="10">
        <f t="shared" si="494"/>
        <v>1.1970606685343894</v>
      </c>
      <c r="O1195" s="2">
        <f t="shared" si="497"/>
        <v>1.2060190099999999</v>
      </c>
      <c r="P1195" s="2">
        <f t="shared" si="480"/>
        <v>277074.97642945999</v>
      </c>
      <c r="Q1195" s="9">
        <f t="shared" si="474"/>
        <v>0</v>
      </c>
      <c r="R1195" s="4">
        <f t="shared" si="481"/>
        <v>0</v>
      </c>
      <c r="S1195" s="59">
        <f t="shared" si="482"/>
        <v>0</v>
      </c>
      <c r="T1195" s="8">
        <f t="shared" si="491"/>
        <v>6.8500000000000005E-2</v>
      </c>
      <c r="U1195" s="9">
        <f t="shared" si="492"/>
        <v>61</v>
      </c>
      <c r="V1195" s="9">
        <v>252</v>
      </c>
      <c r="W1195" s="10">
        <f t="shared" si="483"/>
        <v>1.01616741</v>
      </c>
      <c r="X1195" s="2">
        <f t="shared" si="484"/>
        <v>4479.58474467</v>
      </c>
      <c r="Y1195" s="2">
        <v>0</v>
      </c>
      <c r="Z1195" s="3">
        <f t="shared" si="495"/>
        <v>0</v>
      </c>
      <c r="AA1195" s="1" t="str">
        <f t="shared" si="496"/>
        <v>A+J=</v>
      </c>
      <c r="AB1195" s="7">
        <f t="shared" si="493"/>
        <v>41565</v>
      </c>
      <c r="AC1195" s="5"/>
      <c r="AD1195" s="1"/>
      <c r="AE1195" s="7"/>
      <c r="AF1195" s="1"/>
      <c r="AG1195" s="1"/>
      <c r="AH1195" s="1"/>
      <c r="AI1195" s="1"/>
      <c r="AJ1195" s="4"/>
      <c r="AK1195" s="1"/>
      <c r="AL1195" s="1"/>
      <c r="AM1195" s="1"/>
      <c r="AN1195" s="1"/>
      <c r="AO1195" s="1"/>
    </row>
    <row r="1196" spans="1:41" x14ac:dyDescent="0.2">
      <c r="A1196" s="118">
        <f t="shared" si="485"/>
        <v>41292</v>
      </c>
      <c r="B1196" s="2">
        <f t="shared" si="475"/>
        <v>281745.27513975004</v>
      </c>
      <c r="C1196" s="2">
        <f t="shared" si="486"/>
        <v>229743.45688752001</v>
      </c>
      <c r="D1196" s="50">
        <f t="shared" si="487"/>
        <v>3574.22</v>
      </c>
      <c r="E1196" s="3">
        <f>IF(K1196=1,VLOOKUP(A1195,[1]Plan1!$AQ$43:$AS$500,3),E1195)</f>
        <v>3602.46</v>
      </c>
      <c r="F1196" s="7">
        <f t="shared" si="488"/>
        <v>41264</v>
      </c>
      <c r="G1196" s="8">
        <f t="shared" si="476"/>
        <v>7.9010245592046058E-3</v>
      </c>
      <c r="H1196" s="7">
        <f t="shared" si="489"/>
        <v>41325</v>
      </c>
      <c r="I1196" s="7">
        <f t="shared" si="477"/>
        <v>41292</v>
      </c>
      <c r="J1196" s="1">
        <f t="shared" si="490"/>
        <v>19</v>
      </c>
      <c r="K1196" s="1">
        <f t="shared" si="478"/>
        <v>19</v>
      </c>
      <c r="L1196" s="2">
        <f t="shared" si="479"/>
        <v>1.00790102</v>
      </c>
      <c r="M1196" s="10">
        <f t="shared" si="498"/>
        <v>1.00600073</v>
      </c>
      <c r="N1196" s="10">
        <f t="shared" si="494"/>
        <v>1.1970606685343894</v>
      </c>
      <c r="O1196" s="2">
        <f t="shared" si="497"/>
        <v>1.20651866</v>
      </c>
      <c r="P1196" s="2">
        <f t="shared" si="480"/>
        <v>277189.76774769003</v>
      </c>
      <c r="Q1196" s="9">
        <f t="shared" si="474"/>
        <v>0</v>
      </c>
      <c r="R1196" s="4">
        <f t="shared" si="481"/>
        <v>0</v>
      </c>
      <c r="S1196" s="59">
        <f t="shared" si="482"/>
        <v>0</v>
      </c>
      <c r="T1196" s="8">
        <f t="shared" si="491"/>
        <v>6.8500000000000005E-2</v>
      </c>
      <c r="U1196" s="9">
        <f t="shared" si="492"/>
        <v>62</v>
      </c>
      <c r="V1196" s="9">
        <v>252</v>
      </c>
      <c r="W1196" s="10">
        <f t="shared" si="483"/>
        <v>1.016434616</v>
      </c>
      <c r="X1196" s="2">
        <f t="shared" si="484"/>
        <v>4555.5073920599998</v>
      </c>
      <c r="Y1196" s="2">
        <v>0</v>
      </c>
      <c r="Z1196" s="3">
        <f t="shared" si="495"/>
        <v>0</v>
      </c>
      <c r="AA1196" s="1" t="str">
        <f t="shared" si="496"/>
        <v>A+J=</v>
      </c>
      <c r="AB1196" s="7">
        <f t="shared" si="493"/>
        <v>41565</v>
      </c>
      <c r="AC1196" s="5"/>
      <c r="AD1196" s="1"/>
      <c r="AE1196" s="7"/>
      <c r="AF1196" s="1"/>
      <c r="AG1196" s="1"/>
      <c r="AH1196" s="1"/>
      <c r="AI1196" s="1"/>
      <c r="AJ1196" s="4"/>
      <c r="AK1196" s="1"/>
      <c r="AL1196" s="1"/>
      <c r="AM1196" s="1"/>
      <c r="AN1196" s="1"/>
      <c r="AO1196" s="1"/>
    </row>
    <row r="1197" spans="1:41" x14ac:dyDescent="0.2">
      <c r="A1197" s="118">
        <f t="shared" si="485"/>
        <v>41293</v>
      </c>
      <c r="B1197" s="2">
        <f t="shared" si="475"/>
        <v>281934.29932153999</v>
      </c>
      <c r="C1197" s="2">
        <f t="shared" si="486"/>
        <v>229743.45688752001</v>
      </c>
      <c r="D1197" s="50">
        <f t="shared" si="487"/>
        <v>3602.46</v>
      </c>
      <c r="E1197" s="3">
        <f>IF(K1197=1,VLOOKUP(A1196,[1]Plan1!$AQ$43:$AS$500,3),E1196)</f>
        <v>3633.44</v>
      </c>
      <c r="F1197" s="7">
        <f t="shared" si="488"/>
        <v>41293</v>
      </c>
      <c r="G1197" s="8">
        <f t="shared" si="476"/>
        <v>8.5996791081650592E-3</v>
      </c>
      <c r="H1197" s="7">
        <f t="shared" si="489"/>
        <v>41325</v>
      </c>
      <c r="I1197" s="7">
        <f t="shared" si="477"/>
        <v>41325</v>
      </c>
      <c r="J1197" s="1">
        <f t="shared" si="490"/>
        <v>21</v>
      </c>
      <c r="K1197" s="1">
        <f t="shared" si="478"/>
        <v>1</v>
      </c>
      <c r="L1197" s="2">
        <f t="shared" si="479"/>
        <v>1.00040784</v>
      </c>
      <c r="M1197" s="10">
        <f t="shared" si="498"/>
        <v>1.00790102</v>
      </c>
      <c r="N1197" s="10">
        <f t="shared" si="494"/>
        <v>1.206518668817693</v>
      </c>
      <c r="O1197" s="2">
        <f t="shared" si="497"/>
        <v>1.2070107299999999</v>
      </c>
      <c r="P1197" s="2">
        <f t="shared" si="480"/>
        <v>277302.81761052</v>
      </c>
      <c r="Q1197" s="9">
        <f t="shared" si="474"/>
        <v>0</v>
      </c>
      <c r="R1197" s="4">
        <f t="shared" si="481"/>
        <v>0</v>
      </c>
      <c r="S1197" s="59">
        <f t="shared" si="482"/>
        <v>0</v>
      </c>
      <c r="T1197" s="8">
        <f t="shared" si="491"/>
        <v>6.8500000000000005E-2</v>
      </c>
      <c r="U1197" s="9">
        <f t="shared" si="492"/>
        <v>63</v>
      </c>
      <c r="V1197" s="9">
        <v>252</v>
      </c>
      <c r="W1197" s="10">
        <f t="shared" si="483"/>
        <v>1.0167018919999999</v>
      </c>
      <c r="X1197" s="2">
        <f t="shared" si="484"/>
        <v>4631.4817110200001</v>
      </c>
      <c r="Y1197" s="2">
        <v>0</v>
      </c>
      <c r="Z1197" s="3">
        <f t="shared" si="495"/>
        <v>0</v>
      </c>
      <c r="AA1197" s="1" t="str">
        <f t="shared" si="496"/>
        <v>A+J=</v>
      </c>
      <c r="AB1197" s="7">
        <f t="shared" si="493"/>
        <v>41565</v>
      </c>
      <c r="AC1197" s="5"/>
      <c r="AD1197" s="1"/>
      <c r="AE1197" s="7"/>
      <c r="AF1197" s="1"/>
      <c r="AG1197" s="1"/>
      <c r="AH1197" s="1"/>
      <c r="AI1197" s="1"/>
      <c r="AJ1197" s="4"/>
      <c r="AK1197" s="1"/>
      <c r="AL1197" s="1"/>
      <c r="AM1197" s="1"/>
      <c r="AN1197" s="1"/>
      <c r="AO1197" s="1"/>
    </row>
    <row r="1198" spans="1:41" x14ac:dyDescent="0.2">
      <c r="A1198" s="118">
        <f t="shared" si="485"/>
        <v>41294</v>
      </c>
      <c r="B1198" s="2">
        <f t="shared" si="475"/>
        <v>281934.29932153999</v>
      </c>
      <c r="C1198" s="2">
        <f t="shared" si="486"/>
        <v>229743.45688752001</v>
      </c>
      <c r="D1198" s="50">
        <f t="shared" si="487"/>
        <v>3602.46</v>
      </c>
      <c r="E1198" s="3">
        <f>IF(K1198=1,VLOOKUP(A1197,[1]Plan1!$AQ$43:$AS$500,3),E1197)</f>
        <v>3633.44</v>
      </c>
      <c r="F1198" s="7">
        <f t="shared" si="488"/>
        <v>41293</v>
      </c>
      <c r="G1198" s="8">
        <f t="shared" si="476"/>
        <v>8.5996791081650592E-3</v>
      </c>
      <c r="H1198" s="7">
        <f t="shared" si="489"/>
        <v>41325</v>
      </c>
      <c r="I1198" s="7">
        <f t="shared" si="477"/>
        <v>41325</v>
      </c>
      <c r="J1198" s="1">
        <f t="shared" si="490"/>
        <v>21</v>
      </c>
      <c r="K1198" s="1">
        <f t="shared" si="478"/>
        <v>1</v>
      </c>
      <c r="L1198" s="2">
        <f t="shared" si="479"/>
        <v>1.00040784</v>
      </c>
      <c r="M1198" s="10">
        <f t="shared" si="498"/>
        <v>1.00790102</v>
      </c>
      <c r="N1198" s="10">
        <f t="shared" si="494"/>
        <v>1.206518668817693</v>
      </c>
      <c r="O1198" s="2">
        <f t="shared" si="497"/>
        <v>1.2070107299999999</v>
      </c>
      <c r="P1198" s="2">
        <f t="shared" si="480"/>
        <v>277302.81761052</v>
      </c>
      <c r="Q1198" s="9">
        <f t="shared" si="474"/>
        <v>0</v>
      </c>
      <c r="R1198" s="4">
        <f t="shared" si="481"/>
        <v>0</v>
      </c>
      <c r="S1198" s="59">
        <f t="shared" si="482"/>
        <v>0</v>
      </c>
      <c r="T1198" s="8">
        <f t="shared" si="491"/>
        <v>6.8500000000000005E-2</v>
      </c>
      <c r="U1198" s="9">
        <f t="shared" si="492"/>
        <v>63</v>
      </c>
      <c r="V1198" s="9">
        <v>252</v>
      </c>
      <c r="W1198" s="10">
        <f t="shared" si="483"/>
        <v>1.0167018919999999</v>
      </c>
      <c r="X1198" s="2">
        <f t="shared" si="484"/>
        <v>4631.4817110200001</v>
      </c>
      <c r="Y1198" s="2">
        <v>0</v>
      </c>
      <c r="Z1198" s="3">
        <f t="shared" si="495"/>
        <v>0</v>
      </c>
      <c r="AA1198" s="1" t="str">
        <f t="shared" si="496"/>
        <v>A+J=</v>
      </c>
      <c r="AB1198" s="7">
        <f t="shared" si="493"/>
        <v>41565</v>
      </c>
      <c r="AC1198" s="5"/>
      <c r="AD1198" s="1"/>
      <c r="AE1198" s="7"/>
      <c r="AF1198" s="1"/>
      <c r="AG1198" s="1"/>
      <c r="AH1198" s="1"/>
      <c r="AI1198" s="1"/>
      <c r="AJ1198" s="4"/>
      <c r="AK1198" s="1"/>
      <c r="AL1198" s="1"/>
      <c r="AM1198" s="1"/>
      <c r="AN1198" s="1"/>
      <c r="AO1198" s="1"/>
    </row>
    <row r="1199" spans="1:41" x14ac:dyDescent="0.2">
      <c r="A1199" s="118">
        <f t="shared" si="485"/>
        <v>41295</v>
      </c>
      <c r="B1199" s="2">
        <f t="shared" si="475"/>
        <v>281934.29932153999</v>
      </c>
      <c r="C1199" s="2">
        <f t="shared" si="486"/>
        <v>229743.45688752001</v>
      </c>
      <c r="D1199" s="50">
        <f t="shared" si="487"/>
        <v>3602.46</v>
      </c>
      <c r="E1199" s="3">
        <f>IF(K1199=1,VLOOKUP(A1198,[1]Plan1!$AQ$43:$AS$500,3),E1198)</f>
        <v>3633.44</v>
      </c>
      <c r="F1199" s="7">
        <f t="shared" si="488"/>
        <v>41293</v>
      </c>
      <c r="G1199" s="8">
        <f t="shared" si="476"/>
        <v>8.5996791081650592E-3</v>
      </c>
      <c r="H1199" s="7">
        <f t="shared" si="489"/>
        <v>41325</v>
      </c>
      <c r="I1199" s="7">
        <f t="shared" si="477"/>
        <v>41325</v>
      </c>
      <c r="J1199" s="1">
        <f t="shared" si="490"/>
        <v>21</v>
      </c>
      <c r="K1199" s="1">
        <f t="shared" si="478"/>
        <v>1</v>
      </c>
      <c r="L1199" s="2">
        <f t="shared" si="479"/>
        <v>1.00040784</v>
      </c>
      <c r="M1199" s="10">
        <f t="shared" si="498"/>
        <v>1.00790102</v>
      </c>
      <c r="N1199" s="10">
        <f t="shared" si="494"/>
        <v>1.206518668817693</v>
      </c>
      <c r="O1199" s="2">
        <f t="shared" si="497"/>
        <v>1.2070107299999999</v>
      </c>
      <c r="P1199" s="2">
        <f t="shared" si="480"/>
        <v>277302.81761052</v>
      </c>
      <c r="Q1199" s="9">
        <f t="shared" si="474"/>
        <v>0</v>
      </c>
      <c r="R1199" s="4">
        <f t="shared" si="481"/>
        <v>0</v>
      </c>
      <c r="S1199" s="59">
        <f t="shared" si="482"/>
        <v>0</v>
      </c>
      <c r="T1199" s="8">
        <f t="shared" si="491"/>
        <v>6.8500000000000005E-2</v>
      </c>
      <c r="U1199" s="9">
        <f t="shared" si="492"/>
        <v>63</v>
      </c>
      <c r="V1199" s="9">
        <v>252</v>
      </c>
      <c r="W1199" s="10">
        <f t="shared" si="483"/>
        <v>1.0167018919999999</v>
      </c>
      <c r="X1199" s="2">
        <f t="shared" si="484"/>
        <v>4631.4817110200001</v>
      </c>
      <c r="Y1199" s="2">
        <v>0</v>
      </c>
      <c r="Z1199" s="3">
        <f t="shared" si="495"/>
        <v>0</v>
      </c>
      <c r="AA1199" s="1" t="str">
        <f t="shared" si="496"/>
        <v>A+J=</v>
      </c>
      <c r="AB1199" s="7">
        <f t="shared" si="493"/>
        <v>41565</v>
      </c>
      <c r="AC1199" s="5"/>
      <c r="AD1199" s="1"/>
      <c r="AE1199" s="7"/>
      <c r="AF1199" s="1"/>
      <c r="AG1199" s="1"/>
      <c r="AH1199" s="1"/>
      <c r="AI1199" s="1"/>
      <c r="AJ1199" s="4"/>
      <c r="AK1199" s="1"/>
      <c r="AL1199" s="1"/>
      <c r="AM1199" s="1"/>
      <c r="AN1199" s="1"/>
      <c r="AO1199" s="1"/>
    </row>
    <row r="1200" spans="1:41" x14ac:dyDescent="0.2">
      <c r="A1200" s="118">
        <f t="shared" si="485"/>
        <v>41296</v>
      </c>
      <c r="B1200" s="2">
        <f t="shared" si="475"/>
        <v>282123.44774546998</v>
      </c>
      <c r="C1200" s="2">
        <f t="shared" si="486"/>
        <v>229743.45688752001</v>
      </c>
      <c r="D1200" s="50">
        <f t="shared" si="487"/>
        <v>3602.46</v>
      </c>
      <c r="E1200" s="3">
        <f>IF(K1200=1,VLOOKUP(A1199,[1]Plan1!$AQ$43:$AS$500,3),E1199)</f>
        <v>3633.44</v>
      </c>
      <c r="F1200" s="7">
        <f t="shared" si="488"/>
        <v>41293</v>
      </c>
      <c r="G1200" s="8">
        <f t="shared" si="476"/>
        <v>8.5996791081650592E-3</v>
      </c>
      <c r="H1200" s="7">
        <f t="shared" si="489"/>
        <v>41325</v>
      </c>
      <c r="I1200" s="7">
        <f t="shared" si="477"/>
        <v>41325</v>
      </c>
      <c r="J1200" s="1">
        <f t="shared" si="490"/>
        <v>21</v>
      </c>
      <c r="K1200" s="1">
        <f t="shared" si="478"/>
        <v>2</v>
      </c>
      <c r="L1200" s="2">
        <f t="shared" si="479"/>
        <v>1.00081584</v>
      </c>
      <c r="M1200" s="10">
        <f t="shared" si="498"/>
        <v>1.00790102</v>
      </c>
      <c r="N1200" s="10">
        <f t="shared" si="494"/>
        <v>1.206518668817693</v>
      </c>
      <c r="O1200" s="2">
        <f t="shared" si="497"/>
        <v>1.2075029900000001</v>
      </c>
      <c r="P1200" s="2">
        <f t="shared" si="480"/>
        <v>277415.91112460999</v>
      </c>
      <c r="Q1200" s="9">
        <f t="shared" si="474"/>
        <v>0</v>
      </c>
      <c r="R1200" s="4">
        <f t="shared" si="481"/>
        <v>0</v>
      </c>
      <c r="S1200" s="59">
        <f t="shared" si="482"/>
        <v>0</v>
      </c>
      <c r="T1200" s="8">
        <f t="shared" si="491"/>
        <v>6.8500000000000005E-2</v>
      </c>
      <c r="U1200" s="9">
        <f t="shared" si="492"/>
        <v>64</v>
      </c>
      <c r="V1200" s="9">
        <v>252</v>
      </c>
      <c r="W1200" s="10">
        <f t="shared" si="483"/>
        <v>1.0169692379999999</v>
      </c>
      <c r="X1200" s="2">
        <f t="shared" si="484"/>
        <v>4707.5366208599999</v>
      </c>
      <c r="Y1200" s="2">
        <v>0</v>
      </c>
      <c r="Z1200" s="3">
        <f t="shared" si="495"/>
        <v>0</v>
      </c>
      <c r="AA1200" s="1" t="str">
        <f t="shared" si="496"/>
        <v>A+J=</v>
      </c>
      <c r="AB1200" s="7">
        <f t="shared" si="493"/>
        <v>41565</v>
      </c>
      <c r="AC1200" s="5"/>
      <c r="AD1200" s="1"/>
      <c r="AE1200" s="7"/>
      <c r="AF1200" s="1"/>
      <c r="AG1200" s="1"/>
      <c r="AH1200" s="1"/>
      <c r="AI1200" s="1"/>
      <c r="AJ1200" s="4"/>
      <c r="AK1200" s="1"/>
      <c r="AL1200" s="1"/>
      <c r="AM1200" s="1"/>
      <c r="AN1200" s="1"/>
      <c r="AO1200" s="1"/>
    </row>
    <row r="1201" spans="1:41" x14ac:dyDescent="0.2">
      <c r="A1201" s="118">
        <f t="shared" si="485"/>
        <v>41297</v>
      </c>
      <c r="B1201" s="2">
        <f t="shared" si="475"/>
        <v>282312.72748137999</v>
      </c>
      <c r="C1201" s="2">
        <f t="shared" si="486"/>
        <v>229743.45688752001</v>
      </c>
      <c r="D1201" s="50">
        <f t="shared" si="487"/>
        <v>3602.46</v>
      </c>
      <c r="E1201" s="3">
        <f>IF(K1201=1,VLOOKUP(A1200,[1]Plan1!$AQ$43:$AS$500,3),E1200)</f>
        <v>3633.44</v>
      </c>
      <c r="F1201" s="7">
        <f t="shared" si="488"/>
        <v>41293</v>
      </c>
      <c r="G1201" s="8">
        <f t="shared" si="476"/>
        <v>8.5996791081650592E-3</v>
      </c>
      <c r="H1201" s="7">
        <f t="shared" si="489"/>
        <v>41325</v>
      </c>
      <c r="I1201" s="7">
        <f t="shared" si="477"/>
        <v>41325</v>
      </c>
      <c r="J1201" s="1">
        <f t="shared" si="490"/>
        <v>21</v>
      </c>
      <c r="K1201" s="1">
        <f t="shared" si="478"/>
        <v>3</v>
      </c>
      <c r="L1201" s="2">
        <f t="shared" si="479"/>
        <v>1.00122402</v>
      </c>
      <c r="M1201" s="10">
        <f t="shared" si="498"/>
        <v>1.00790102</v>
      </c>
      <c r="N1201" s="10">
        <f t="shared" si="494"/>
        <v>1.206518668817693</v>
      </c>
      <c r="O1201" s="2">
        <f t="shared" si="497"/>
        <v>1.20799547</v>
      </c>
      <c r="P1201" s="2">
        <f t="shared" si="480"/>
        <v>277529.05518226</v>
      </c>
      <c r="Q1201" s="9">
        <f t="shared" si="474"/>
        <v>0</v>
      </c>
      <c r="R1201" s="4">
        <f t="shared" si="481"/>
        <v>0</v>
      </c>
      <c r="S1201" s="59">
        <f t="shared" si="482"/>
        <v>0</v>
      </c>
      <c r="T1201" s="8">
        <f t="shared" si="491"/>
        <v>6.8500000000000005E-2</v>
      </c>
      <c r="U1201" s="9">
        <f t="shared" si="492"/>
        <v>65</v>
      </c>
      <c r="V1201" s="9">
        <v>252</v>
      </c>
      <c r="W1201" s="10">
        <f t="shared" si="483"/>
        <v>1.017236654</v>
      </c>
      <c r="X1201" s="2">
        <f t="shared" si="484"/>
        <v>4783.6722991200004</v>
      </c>
      <c r="Y1201" s="2">
        <v>0</v>
      </c>
      <c r="Z1201" s="3">
        <f t="shared" si="495"/>
        <v>0</v>
      </c>
      <c r="AA1201" s="1" t="str">
        <f t="shared" si="496"/>
        <v>A+J=</v>
      </c>
      <c r="AB1201" s="7">
        <f t="shared" si="493"/>
        <v>41565</v>
      </c>
      <c r="AC1201" s="5"/>
      <c r="AD1201" s="1"/>
      <c r="AE1201" s="7"/>
      <c r="AF1201" s="1"/>
      <c r="AG1201" s="1"/>
      <c r="AH1201" s="1"/>
      <c r="AI1201" s="1"/>
      <c r="AJ1201" s="4"/>
      <c r="AK1201" s="1"/>
      <c r="AL1201" s="1"/>
      <c r="AM1201" s="1"/>
      <c r="AN1201" s="1"/>
      <c r="AO1201" s="1"/>
    </row>
    <row r="1202" spans="1:41" x14ac:dyDescent="0.2">
      <c r="A1202" s="118">
        <f t="shared" si="485"/>
        <v>41298</v>
      </c>
      <c r="B1202" s="2">
        <f t="shared" si="475"/>
        <v>282502.13185827999</v>
      </c>
      <c r="C1202" s="2">
        <f t="shared" si="486"/>
        <v>229743.45688752001</v>
      </c>
      <c r="D1202" s="50">
        <f t="shared" si="487"/>
        <v>3602.46</v>
      </c>
      <c r="E1202" s="3">
        <f>IF(K1202=1,VLOOKUP(A1201,[1]Plan1!$AQ$43:$AS$500,3),E1201)</f>
        <v>3633.44</v>
      </c>
      <c r="F1202" s="7">
        <f t="shared" si="488"/>
        <v>41293</v>
      </c>
      <c r="G1202" s="8">
        <f t="shared" si="476"/>
        <v>8.5996791081650592E-3</v>
      </c>
      <c r="H1202" s="7">
        <f t="shared" si="489"/>
        <v>41325</v>
      </c>
      <c r="I1202" s="7">
        <f t="shared" si="477"/>
        <v>41325</v>
      </c>
      <c r="J1202" s="1">
        <f t="shared" si="490"/>
        <v>21</v>
      </c>
      <c r="K1202" s="1">
        <f t="shared" si="478"/>
        <v>4</v>
      </c>
      <c r="L1202" s="2">
        <f t="shared" si="479"/>
        <v>1.0016323600000001</v>
      </c>
      <c r="M1202" s="10">
        <f t="shared" si="498"/>
        <v>1.00790102</v>
      </c>
      <c r="N1202" s="10">
        <f t="shared" si="494"/>
        <v>1.206518668817693</v>
      </c>
      <c r="O1202" s="2">
        <f t="shared" si="497"/>
        <v>1.20848814</v>
      </c>
      <c r="P1202" s="2">
        <f t="shared" si="480"/>
        <v>277642.24289116001</v>
      </c>
      <c r="Q1202" s="9">
        <f t="shared" si="474"/>
        <v>0</v>
      </c>
      <c r="R1202" s="4">
        <f t="shared" si="481"/>
        <v>0</v>
      </c>
      <c r="S1202" s="59">
        <f t="shared" si="482"/>
        <v>0</v>
      </c>
      <c r="T1202" s="8">
        <f t="shared" si="491"/>
        <v>6.8500000000000005E-2</v>
      </c>
      <c r="U1202" s="9">
        <f t="shared" si="492"/>
        <v>66</v>
      </c>
      <c r="V1202" s="9">
        <v>252</v>
      </c>
      <c r="W1202" s="10">
        <f t="shared" si="483"/>
        <v>1.0175041410000001</v>
      </c>
      <c r="X1202" s="2">
        <f t="shared" si="484"/>
        <v>4859.8889671200004</v>
      </c>
      <c r="Y1202" s="2">
        <v>0</v>
      </c>
      <c r="Z1202" s="3">
        <f t="shared" si="495"/>
        <v>0</v>
      </c>
      <c r="AA1202" s="1" t="str">
        <f t="shared" si="496"/>
        <v>A+J=</v>
      </c>
      <c r="AB1202" s="7">
        <f t="shared" si="493"/>
        <v>41565</v>
      </c>
      <c r="AC1202" s="5"/>
      <c r="AD1202" s="1"/>
      <c r="AE1202" s="7"/>
      <c r="AF1202" s="1"/>
      <c r="AG1202" s="1"/>
      <c r="AH1202" s="1"/>
      <c r="AI1202" s="1"/>
      <c r="AJ1202" s="4"/>
      <c r="AK1202" s="1"/>
      <c r="AL1202" s="1"/>
      <c r="AM1202" s="1"/>
      <c r="AN1202" s="1"/>
      <c r="AO1202" s="1"/>
    </row>
    <row r="1203" spans="1:41" x14ac:dyDescent="0.2">
      <c r="A1203" s="118">
        <f t="shared" si="485"/>
        <v>41299</v>
      </c>
      <c r="B1203" s="2">
        <f t="shared" si="475"/>
        <v>282691.66065757</v>
      </c>
      <c r="C1203" s="2">
        <f t="shared" si="486"/>
        <v>229743.45688752001</v>
      </c>
      <c r="D1203" s="50">
        <f t="shared" si="487"/>
        <v>3602.46</v>
      </c>
      <c r="E1203" s="3">
        <f>IF(K1203=1,VLOOKUP(A1202,[1]Plan1!$AQ$43:$AS$500,3),E1202)</f>
        <v>3633.44</v>
      </c>
      <c r="F1203" s="7">
        <f t="shared" si="488"/>
        <v>41293</v>
      </c>
      <c r="G1203" s="8">
        <f t="shared" si="476"/>
        <v>8.5996791081650592E-3</v>
      </c>
      <c r="H1203" s="7">
        <f t="shared" si="489"/>
        <v>41325</v>
      </c>
      <c r="I1203" s="7">
        <f t="shared" si="477"/>
        <v>41325</v>
      </c>
      <c r="J1203" s="1">
        <f t="shared" si="490"/>
        <v>21</v>
      </c>
      <c r="K1203" s="1">
        <f t="shared" si="478"/>
        <v>5</v>
      </c>
      <c r="L1203" s="2">
        <f t="shared" si="479"/>
        <v>1.0020408599999999</v>
      </c>
      <c r="M1203" s="10">
        <f t="shared" si="498"/>
        <v>1.00790102</v>
      </c>
      <c r="N1203" s="10">
        <f t="shared" si="494"/>
        <v>1.206518668817693</v>
      </c>
      <c r="O1203" s="2">
        <f t="shared" si="497"/>
        <v>1.2089810000000001</v>
      </c>
      <c r="P1203" s="2">
        <f t="shared" si="480"/>
        <v>277755.47425133002</v>
      </c>
      <c r="Q1203" s="9">
        <f t="shared" si="474"/>
        <v>0</v>
      </c>
      <c r="R1203" s="4">
        <f t="shared" si="481"/>
        <v>0</v>
      </c>
      <c r="S1203" s="59">
        <f t="shared" si="482"/>
        <v>0</v>
      </c>
      <c r="T1203" s="8">
        <f t="shared" si="491"/>
        <v>6.8500000000000005E-2</v>
      </c>
      <c r="U1203" s="9">
        <f t="shared" si="492"/>
        <v>67</v>
      </c>
      <c r="V1203" s="9">
        <v>252</v>
      </c>
      <c r="W1203" s="10">
        <f t="shared" si="483"/>
        <v>1.017771698</v>
      </c>
      <c r="X1203" s="2">
        <f t="shared" si="484"/>
        <v>4936.18640624</v>
      </c>
      <c r="Y1203" s="2">
        <v>0</v>
      </c>
      <c r="Z1203" s="3">
        <f t="shared" si="495"/>
        <v>0</v>
      </c>
      <c r="AA1203" s="1" t="str">
        <f t="shared" si="496"/>
        <v>A+J=</v>
      </c>
      <c r="AB1203" s="7">
        <f t="shared" si="493"/>
        <v>41565</v>
      </c>
      <c r="AC1203" s="5"/>
      <c r="AD1203" s="1"/>
      <c r="AE1203" s="7"/>
      <c r="AF1203" s="1"/>
      <c r="AG1203" s="1"/>
      <c r="AH1203" s="1"/>
      <c r="AI1203" s="1"/>
      <c r="AJ1203" s="4"/>
      <c r="AK1203" s="1"/>
      <c r="AL1203" s="1"/>
      <c r="AM1203" s="1"/>
      <c r="AN1203" s="1"/>
      <c r="AO1203" s="1"/>
    </row>
    <row r="1204" spans="1:41" x14ac:dyDescent="0.2">
      <c r="A1204" s="118">
        <f t="shared" si="485"/>
        <v>41300</v>
      </c>
      <c r="B1204" s="2">
        <f t="shared" si="475"/>
        <v>282881.32123254001</v>
      </c>
      <c r="C1204" s="2">
        <f t="shared" si="486"/>
        <v>229743.45688752001</v>
      </c>
      <c r="D1204" s="50">
        <f t="shared" si="487"/>
        <v>3602.46</v>
      </c>
      <c r="E1204" s="3">
        <f>IF(K1204=1,VLOOKUP(A1203,[1]Plan1!$AQ$43:$AS$500,3),E1203)</f>
        <v>3633.44</v>
      </c>
      <c r="F1204" s="7">
        <f t="shared" si="488"/>
        <v>41293</v>
      </c>
      <c r="G1204" s="8">
        <f t="shared" si="476"/>
        <v>8.5996791081650592E-3</v>
      </c>
      <c r="H1204" s="7">
        <f t="shared" si="489"/>
        <v>41325</v>
      </c>
      <c r="I1204" s="7">
        <f t="shared" si="477"/>
        <v>41325</v>
      </c>
      <c r="J1204" s="1">
        <f t="shared" si="490"/>
        <v>21</v>
      </c>
      <c r="K1204" s="1">
        <f t="shared" si="478"/>
        <v>6</v>
      </c>
      <c r="L1204" s="2">
        <f t="shared" si="479"/>
        <v>1.00244954</v>
      </c>
      <c r="M1204" s="10">
        <f t="shared" si="498"/>
        <v>1.00790102</v>
      </c>
      <c r="N1204" s="10">
        <f t="shared" si="494"/>
        <v>1.206518668817693</v>
      </c>
      <c r="O1204" s="2">
        <f t="shared" si="497"/>
        <v>1.2094740799999999</v>
      </c>
      <c r="P1204" s="2">
        <f t="shared" si="480"/>
        <v>277868.75615505001</v>
      </c>
      <c r="Q1204" s="9">
        <f t="shared" si="474"/>
        <v>0</v>
      </c>
      <c r="R1204" s="4">
        <f t="shared" si="481"/>
        <v>0</v>
      </c>
      <c r="S1204" s="59">
        <f t="shared" si="482"/>
        <v>0</v>
      </c>
      <c r="T1204" s="8">
        <f t="shared" si="491"/>
        <v>6.8500000000000005E-2</v>
      </c>
      <c r="U1204" s="9">
        <f t="shared" si="492"/>
        <v>68</v>
      </c>
      <c r="V1204" s="9">
        <v>252</v>
      </c>
      <c r="W1204" s="10">
        <f t="shared" si="483"/>
        <v>1.018039326</v>
      </c>
      <c r="X1204" s="2">
        <f t="shared" si="484"/>
        <v>5012.5650774899996</v>
      </c>
      <c r="Y1204" s="2">
        <v>0</v>
      </c>
      <c r="Z1204" s="3">
        <f t="shared" si="495"/>
        <v>0</v>
      </c>
      <c r="AA1204" s="1" t="str">
        <f t="shared" si="496"/>
        <v>A+J=</v>
      </c>
      <c r="AB1204" s="7">
        <f t="shared" si="493"/>
        <v>41565</v>
      </c>
      <c r="AC1204" s="5"/>
      <c r="AD1204" s="1"/>
      <c r="AE1204" s="7"/>
      <c r="AF1204" s="1"/>
      <c r="AG1204" s="1"/>
      <c r="AH1204" s="1"/>
      <c r="AI1204" s="1"/>
      <c r="AJ1204" s="4"/>
      <c r="AK1204" s="1"/>
      <c r="AL1204" s="1"/>
      <c r="AM1204" s="1"/>
      <c r="AN1204" s="1"/>
      <c r="AO1204" s="1"/>
    </row>
    <row r="1205" spans="1:41" x14ac:dyDescent="0.2">
      <c r="A1205" s="118">
        <f t="shared" si="485"/>
        <v>41301</v>
      </c>
      <c r="B1205" s="2">
        <f t="shared" si="475"/>
        <v>282881.32123254001</v>
      </c>
      <c r="C1205" s="2">
        <f t="shared" si="486"/>
        <v>229743.45688752001</v>
      </c>
      <c r="D1205" s="50">
        <f t="shared" si="487"/>
        <v>3602.46</v>
      </c>
      <c r="E1205" s="3">
        <f>IF(K1205=1,VLOOKUP(A1204,[1]Plan1!$AQ$43:$AS$500,3),E1204)</f>
        <v>3633.44</v>
      </c>
      <c r="F1205" s="7">
        <f t="shared" si="488"/>
        <v>41293</v>
      </c>
      <c r="G1205" s="8">
        <f t="shared" si="476"/>
        <v>8.5996791081650592E-3</v>
      </c>
      <c r="H1205" s="7">
        <f t="shared" si="489"/>
        <v>41325</v>
      </c>
      <c r="I1205" s="7">
        <f t="shared" si="477"/>
        <v>41325</v>
      </c>
      <c r="J1205" s="1">
        <f t="shared" si="490"/>
        <v>21</v>
      </c>
      <c r="K1205" s="1">
        <f t="shared" si="478"/>
        <v>6</v>
      </c>
      <c r="L1205" s="2">
        <f t="shared" si="479"/>
        <v>1.00244954</v>
      </c>
      <c r="M1205" s="10">
        <f t="shared" si="498"/>
        <v>1.00790102</v>
      </c>
      <c r="N1205" s="10">
        <f t="shared" si="494"/>
        <v>1.206518668817693</v>
      </c>
      <c r="O1205" s="2">
        <f t="shared" si="497"/>
        <v>1.2094740799999999</v>
      </c>
      <c r="P1205" s="2">
        <f t="shared" si="480"/>
        <v>277868.75615505001</v>
      </c>
      <c r="Q1205" s="9">
        <f t="shared" si="474"/>
        <v>0</v>
      </c>
      <c r="R1205" s="4">
        <f t="shared" si="481"/>
        <v>0</v>
      </c>
      <c r="S1205" s="59">
        <f t="shared" si="482"/>
        <v>0</v>
      </c>
      <c r="T1205" s="8">
        <f t="shared" si="491"/>
        <v>6.8500000000000005E-2</v>
      </c>
      <c r="U1205" s="9">
        <f t="shared" si="492"/>
        <v>68</v>
      </c>
      <c r="V1205" s="9">
        <v>252</v>
      </c>
      <c r="W1205" s="10">
        <f t="shared" si="483"/>
        <v>1.018039326</v>
      </c>
      <c r="X1205" s="2">
        <f t="shared" si="484"/>
        <v>5012.5650774899996</v>
      </c>
      <c r="Y1205" s="2">
        <v>0</v>
      </c>
      <c r="Z1205" s="3">
        <f t="shared" si="495"/>
        <v>0</v>
      </c>
      <c r="AA1205" s="1" t="str">
        <f t="shared" si="496"/>
        <v>A+J=</v>
      </c>
      <c r="AB1205" s="7">
        <f t="shared" si="493"/>
        <v>41565</v>
      </c>
      <c r="AC1205" s="5"/>
      <c r="AD1205" s="1"/>
      <c r="AE1205" s="7"/>
      <c r="AF1205" s="1"/>
      <c r="AG1205" s="1"/>
      <c r="AH1205" s="1"/>
      <c r="AI1205" s="1"/>
      <c r="AJ1205" s="4"/>
      <c r="AK1205" s="1"/>
      <c r="AL1205" s="1"/>
      <c r="AM1205" s="1"/>
      <c r="AN1205" s="1"/>
      <c r="AO1205" s="1"/>
    </row>
    <row r="1206" spans="1:41" x14ac:dyDescent="0.2">
      <c r="A1206" s="118">
        <f t="shared" si="485"/>
        <v>41302</v>
      </c>
      <c r="B1206" s="2">
        <f t="shared" si="475"/>
        <v>282881.32123254001</v>
      </c>
      <c r="C1206" s="2">
        <f t="shared" si="486"/>
        <v>229743.45688752001</v>
      </c>
      <c r="D1206" s="50">
        <f t="shared" si="487"/>
        <v>3602.46</v>
      </c>
      <c r="E1206" s="3">
        <f>IF(K1206=1,VLOOKUP(A1205,[1]Plan1!$AQ$43:$AS$500,3),E1205)</f>
        <v>3633.44</v>
      </c>
      <c r="F1206" s="7">
        <f t="shared" si="488"/>
        <v>41293</v>
      </c>
      <c r="G1206" s="8">
        <f t="shared" si="476"/>
        <v>8.5996791081650592E-3</v>
      </c>
      <c r="H1206" s="7">
        <f t="shared" si="489"/>
        <v>41325</v>
      </c>
      <c r="I1206" s="7">
        <f t="shared" si="477"/>
        <v>41325</v>
      </c>
      <c r="J1206" s="1">
        <f t="shared" si="490"/>
        <v>21</v>
      </c>
      <c r="K1206" s="1">
        <f t="shared" si="478"/>
        <v>6</v>
      </c>
      <c r="L1206" s="2">
        <f t="shared" si="479"/>
        <v>1.00244954</v>
      </c>
      <c r="M1206" s="10">
        <f t="shared" si="498"/>
        <v>1.00790102</v>
      </c>
      <c r="N1206" s="10">
        <f t="shared" si="494"/>
        <v>1.206518668817693</v>
      </c>
      <c r="O1206" s="2">
        <f t="shared" si="497"/>
        <v>1.2094740799999999</v>
      </c>
      <c r="P1206" s="2">
        <f t="shared" si="480"/>
        <v>277868.75615505001</v>
      </c>
      <c r="Q1206" s="9">
        <f t="shared" si="474"/>
        <v>0</v>
      </c>
      <c r="R1206" s="4">
        <f t="shared" si="481"/>
        <v>0</v>
      </c>
      <c r="S1206" s="59">
        <f t="shared" si="482"/>
        <v>0</v>
      </c>
      <c r="T1206" s="8">
        <f t="shared" si="491"/>
        <v>6.8500000000000005E-2</v>
      </c>
      <c r="U1206" s="9">
        <f t="shared" si="492"/>
        <v>68</v>
      </c>
      <c r="V1206" s="9">
        <v>252</v>
      </c>
      <c r="W1206" s="10">
        <f t="shared" si="483"/>
        <v>1.018039326</v>
      </c>
      <c r="X1206" s="2">
        <f t="shared" si="484"/>
        <v>5012.5650774899996</v>
      </c>
      <c r="Y1206" s="2">
        <v>0</v>
      </c>
      <c r="Z1206" s="3">
        <f t="shared" si="495"/>
        <v>0</v>
      </c>
      <c r="AA1206" s="1" t="str">
        <f t="shared" si="496"/>
        <v>A+J=</v>
      </c>
      <c r="AB1206" s="7">
        <f t="shared" si="493"/>
        <v>41565</v>
      </c>
      <c r="AC1206" s="5"/>
      <c r="AD1206" s="1"/>
      <c r="AE1206" s="7"/>
      <c r="AF1206" s="1"/>
      <c r="AG1206" s="1"/>
      <c r="AH1206" s="1"/>
      <c r="AI1206" s="1"/>
      <c r="AJ1206" s="4"/>
      <c r="AK1206" s="1"/>
      <c r="AL1206" s="1"/>
      <c r="AM1206" s="1"/>
      <c r="AN1206" s="1"/>
      <c r="AO1206" s="1"/>
    </row>
    <row r="1207" spans="1:41" x14ac:dyDescent="0.2">
      <c r="A1207" s="118">
        <f t="shared" si="485"/>
        <v>41303</v>
      </c>
      <c r="B1207" s="2">
        <f t="shared" si="475"/>
        <v>283071.10635145998</v>
      </c>
      <c r="C1207" s="2">
        <f t="shared" si="486"/>
        <v>229743.45688752001</v>
      </c>
      <c r="D1207" s="50">
        <f t="shared" si="487"/>
        <v>3602.46</v>
      </c>
      <c r="E1207" s="3">
        <f>IF(K1207=1,VLOOKUP(A1206,[1]Plan1!$AQ$43:$AS$500,3),E1206)</f>
        <v>3633.44</v>
      </c>
      <c r="F1207" s="7">
        <f t="shared" si="488"/>
        <v>41293</v>
      </c>
      <c r="G1207" s="8">
        <f t="shared" si="476"/>
        <v>8.5996791081650592E-3</v>
      </c>
      <c r="H1207" s="7">
        <f t="shared" si="489"/>
        <v>41325</v>
      </c>
      <c r="I1207" s="7">
        <f t="shared" si="477"/>
        <v>41325</v>
      </c>
      <c r="J1207" s="1">
        <f t="shared" si="490"/>
        <v>21</v>
      </c>
      <c r="K1207" s="1">
        <f t="shared" si="478"/>
        <v>7</v>
      </c>
      <c r="L1207" s="2">
        <f t="shared" si="479"/>
        <v>1.0028583799999999</v>
      </c>
      <c r="M1207" s="10">
        <f t="shared" si="498"/>
        <v>1.00790102</v>
      </c>
      <c r="N1207" s="10">
        <f t="shared" si="494"/>
        <v>1.206518668817693</v>
      </c>
      <c r="O1207" s="2">
        <f t="shared" si="497"/>
        <v>1.2099673500000001</v>
      </c>
      <c r="P1207" s="2">
        <f t="shared" si="480"/>
        <v>277982.08171002998</v>
      </c>
      <c r="Q1207" s="9">
        <f t="shared" si="474"/>
        <v>0</v>
      </c>
      <c r="R1207" s="4">
        <f t="shared" si="481"/>
        <v>0</v>
      </c>
      <c r="S1207" s="59">
        <f t="shared" si="482"/>
        <v>0</v>
      </c>
      <c r="T1207" s="8">
        <f t="shared" si="491"/>
        <v>6.8500000000000005E-2</v>
      </c>
      <c r="U1207" s="9">
        <f t="shared" si="492"/>
        <v>69</v>
      </c>
      <c r="V1207" s="9">
        <v>252</v>
      </c>
      <c r="W1207" s="10">
        <f t="shared" si="483"/>
        <v>1.0183070240000001</v>
      </c>
      <c r="X1207" s="2">
        <f t="shared" si="484"/>
        <v>5089.02464143</v>
      </c>
      <c r="Y1207" s="2">
        <v>0</v>
      </c>
      <c r="Z1207" s="3">
        <f t="shared" si="495"/>
        <v>0</v>
      </c>
      <c r="AA1207" s="1" t="str">
        <f t="shared" si="496"/>
        <v>A+J=</v>
      </c>
      <c r="AB1207" s="7">
        <f t="shared" si="493"/>
        <v>41565</v>
      </c>
      <c r="AC1207" s="5"/>
      <c r="AD1207" s="1"/>
      <c r="AE1207" s="7"/>
      <c r="AF1207" s="1"/>
      <c r="AG1207" s="1"/>
      <c r="AH1207" s="1"/>
      <c r="AI1207" s="1"/>
      <c r="AJ1207" s="4"/>
      <c r="AK1207" s="1"/>
      <c r="AL1207" s="1"/>
      <c r="AM1207" s="1"/>
      <c r="AN1207" s="1"/>
      <c r="AO1207" s="1"/>
    </row>
    <row r="1208" spans="1:41" x14ac:dyDescent="0.2">
      <c r="A1208" s="118">
        <f t="shared" si="485"/>
        <v>41304</v>
      </c>
      <c r="B1208" s="2">
        <f t="shared" si="475"/>
        <v>283261.01841328997</v>
      </c>
      <c r="C1208" s="2">
        <f t="shared" si="486"/>
        <v>229743.45688752001</v>
      </c>
      <c r="D1208" s="50">
        <f t="shared" si="487"/>
        <v>3602.46</v>
      </c>
      <c r="E1208" s="3">
        <f>IF(K1208=1,VLOOKUP(A1207,[1]Plan1!$AQ$43:$AS$500,3),E1207)</f>
        <v>3633.44</v>
      </c>
      <c r="F1208" s="7">
        <f t="shared" si="488"/>
        <v>41293</v>
      </c>
      <c r="G1208" s="8">
        <f t="shared" si="476"/>
        <v>8.5996791081650592E-3</v>
      </c>
      <c r="H1208" s="7">
        <f t="shared" si="489"/>
        <v>41325</v>
      </c>
      <c r="I1208" s="7">
        <f t="shared" si="477"/>
        <v>41325</v>
      </c>
      <c r="J1208" s="1">
        <f t="shared" si="490"/>
        <v>21</v>
      </c>
      <c r="K1208" s="1">
        <f t="shared" si="478"/>
        <v>8</v>
      </c>
      <c r="L1208" s="2">
        <f t="shared" si="479"/>
        <v>1.00326738</v>
      </c>
      <c r="M1208" s="10">
        <f t="shared" si="498"/>
        <v>1.00790102</v>
      </c>
      <c r="N1208" s="10">
        <f t="shared" si="494"/>
        <v>1.206518668817693</v>
      </c>
      <c r="O1208" s="2">
        <f t="shared" si="497"/>
        <v>1.21046082</v>
      </c>
      <c r="P1208" s="2">
        <f t="shared" si="480"/>
        <v>278095.45321369998</v>
      </c>
      <c r="Q1208" s="9">
        <f t="shared" si="474"/>
        <v>0</v>
      </c>
      <c r="R1208" s="4">
        <f t="shared" si="481"/>
        <v>0</v>
      </c>
      <c r="S1208" s="59">
        <f t="shared" si="482"/>
        <v>0</v>
      </c>
      <c r="T1208" s="8">
        <f t="shared" si="491"/>
        <v>6.8500000000000005E-2</v>
      </c>
      <c r="U1208" s="9">
        <f t="shared" si="492"/>
        <v>70</v>
      </c>
      <c r="V1208" s="9">
        <v>252</v>
      </c>
      <c r="W1208" s="10">
        <f t="shared" si="483"/>
        <v>1.0185747919999999</v>
      </c>
      <c r="X1208" s="2">
        <f t="shared" si="484"/>
        <v>5165.5651995899998</v>
      </c>
      <c r="Y1208" s="2">
        <v>0</v>
      </c>
      <c r="Z1208" s="3">
        <f t="shared" si="495"/>
        <v>0</v>
      </c>
      <c r="AA1208" s="1" t="str">
        <f t="shared" si="496"/>
        <v>A+J=</v>
      </c>
      <c r="AB1208" s="7">
        <f t="shared" si="493"/>
        <v>41565</v>
      </c>
      <c r="AC1208" s="5"/>
      <c r="AD1208" s="1"/>
      <c r="AE1208" s="7"/>
      <c r="AF1208" s="1"/>
      <c r="AG1208" s="1"/>
      <c r="AH1208" s="1"/>
      <c r="AI1208" s="1"/>
      <c r="AJ1208" s="4"/>
      <c r="AK1208" s="1"/>
      <c r="AL1208" s="1"/>
      <c r="AM1208" s="1"/>
      <c r="AN1208" s="1"/>
      <c r="AO1208" s="1"/>
    </row>
    <row r="1209" spans="1:41" x14ac:dyDescent="0.2">
      <c r="A1209" s="118">
        <f t="shared" si="485"/>
        <v>41305</v>
      </c>
      <c r="B1209" s="2">
        <f t="shared" si="475"/>
        <v>283451.06009766</v>
      </c>
      <c r="C1209" s="2">
        <f t="shared" si="486"/>
        <v>229743.45688752001</v>
      </c>
      <c r="D1209" s="50">
        <f t="shared" si="487"/>
        <v>3602.46</v>
      </c>
      <c r="E1209" s="3">
        <f>IF(K1209=1,VLOOKUP(A1208,[1]Plan1!$AQ$43:$AS$500,3),E1208)</f>
        <v>3633.44</v>
      </c>
      <c r="F1209" s="7">
        <f t="shared" si="488"/>
        <v>41293</v>
      </c>
      <c r="G1209" s="8">
        <f t="shared" si="476"/>
        <v>8.5996791081650592E-3</v>
      </c>
      <c r="H1209" s="7">
        <f t="shared" si="489"/>
        <v>41325</v>
      </c>
      <c r="I1209" s="7">
        <f t="shared" si="477"/>
        <v>41325</v>
      </c>
      <c r="J1209" s="1">
        <f t="shared" si="490"/>
        <v>21</v>
      </c>
      <c r="K1209" s="1">
        <f t="shared" si="478"/>
        <v>9</v>
      </c>
      <c r="L1209" s="2">
        <f t="shared" si="479"/>
        <v>1.0036765599999999</v>
      </c>
      <c r="M1209" s="10">
        <f t="shared" si="498"/>
        <v>1.00790102</v>
      </c>
      <c r="N1209" s="10">
        <f t="shared" si="494"/>
        <v>1.206518668817693</v>
      </c>
      <c r="O1209" s="2">
        <f t="shared" si="497"/>
        <v>1.2109544999999999</v>
      </c>
      <c r="P1209" s="2">
        <f t="shared" si="480"/>
        <v>278208.87296349002</v>
      </c>
      <c r="Q1209" s="9">
        <f t="shared" si="474"/>
        <v>0</v>
      </c>
      <c r="R1209" s="4">
        <f t="shared" si="481"/>
        <v>0</v>
      </c>
      <c r="S1209" s="59">
        <f t="shared" si="482"/>
        <v>0</v>
      </c>
      <c r="T1209" s="8">
        <f t="shared" si="491"/>
        <v>6.8500000000000005E-2</v>
      </c>
      <c r="U1209" s="9">
        <f t="shared" si="492"/>
        <v>71</v>
      </c>
      <c r="V1209" s="9">
        <v>252</v>
      </c>
      <c r="W1209" s="10">
        <f t="shared" si="483"/>
        <v>1.0188426310000001</v>
      </c>
      <c r="X1209" s="2">
        <f t="shared" si="484"/>
        <v>5242.1871341699998</v>
      </c>
      <c r="Y1209" s="2">
        <v>0</v>
      </c>
      <c r="Z1209" s="3">
        <f t="shared" si="495"/>
        <v>0</v>
      </c>
      <c r="AA1209" s="1" t="str">
        <f t="shared" si="496"/>
        <v>A+J=</v>
      </c>
      <c r="AB1209" s="7">
        <f t="shared" si="493"/>
        <v>41565</v>
      </c>
      <c r="AC1209" s="5"/>
      <c r="AD1209" s="1"/>
      <c r="AE1209" s="7"/>
      <c r="AF1209" s="1"/>
      <c r="AG1209" s="1"/>
      <c r="AH1209" s="1"/>
      <c r="AI1209" s="1"/>
      <c r="AJ1209" s="4"/>
      <c r="AK1209" s="1"/>
      <c r="AL1209" s="1"/>
      <c r="AM1209" s="1"/>
      <c r="AN1209" s="1"/>
      <c r="AO1209" s="1"/>
    </row>
    <row r="1210" spans="1:41" x14ac:dyDescent="0.2">
      <c r="A1210" s="118">
        <f t="shared" si="485"/>
        <v>41306</v>
      </c>
      <c r="B1210" s="2">
        <f t="shared" si="475"/>
        <v>283641.22884787002</v>
      </c>
      <c r="C1210" s="2">
        <f t="shared" si="486"/>
        <v>229743.45688752001</v>
      </c>
      <c r="D1210" s="50">
        <f t="shared" si="487"/>
        <v>3602.46</v>
      </c>
      <c r="E1210" s="3">
        <f>IF(K1210=1,VLOOKUP(A1209,[1]Plan1!$AQ$43:$AS$500,3),E1209)</f>
        <v>3633.44</v>
      </c>
      <c r="F1210" s="7">
        <f t="shared" si="488"/>
        <v>41293</v>
      </c>
      <c r="G1210" s="8">
        <f t="shared" si="476"/>
        <v>8.5996791081650592E-3</v>
      </c>
      <c r="H1210" s="7">
        <f t="shared" si="489"/>
        <v>41325</v>
      </c>
      <c r="I1210" s="7">
        <f t="shared" si="477"/>
        <v>41325</v>
      </c>
      <c r="J1210" s="1">
        <f t="shared" si="490"/>
        <v>21</v>
      </c>
      <c r="K1210" s="1">
        <f t="shared" si="478"/>
        <v>10</v>
      </c>
      <c r="L1210" s="2">
        <f t="shared" si="479"/>
        <v>1.0040859</v>
      </c>
      <c r="M1210" s="10">
        <f t="shared" si="498"/>
        <v>1.00790102</v>
      </c>
      <c r="N1210" s="10">
        <f t="shared" si="494"/>
        <v>1.206518668817693</v>
      </c>
      <c r="O1210" s="2">
        <f t="shared" si="497"/>
        <v>1.21144838</v>
      </c>
      <c r="P1210" s="2">
        <f t="shared" si="480"/>
        <v>278322.33866198</v>
      </c>
      <c r="Q1210" s="9">
        <f t="shared" si="474"/>
        <v>0</v>
      </c>
      <c r="R1210" s="4">
        <f t="shared" si="481"/>
        <v>0</v>
      </c>
      <c r="S1210" s="59">
        <f t="shared" si="482"/>
        <v>0</v>
      </c>
      <c r="T1210" s="8">
        <f t="shared" si="491"/>
        <v>6.8500000000000005E-2</v>
      </c>
      <c r="U1210" s="9">
        <f t="shared" si="492"/>
        <v>72</v>
      </c>
      <c r="V1210" s="9">
        <v>252</v>
      </c>
      <c r="W1210" s="10">
        <f t="shared" si="483"/>
        <v>1.01911054</v>
      </c>
      <c r="X1210" s="2">
        <f t="shared" si="484"/>
        <v>5318.8901858899999</v>
      </c>
      <c r="Y1210" s="2">
        <v>0</v>
      </c>
      <c r="Z1210" s="3">
        <f t="shared" si="495"/>
        <v>0</v>
      </c>
      <c r="AA1210" s="1" t="str">
        <f t="shared" si="496"/>
        <v>A+J=</v>
      </c>
      <c r="AB1210" s="7">
        <f t="shared" si="493"/>
        <v>41565</v>
      </c>
      <c r="AC1210" s="5"/>
      <c r="AD1210" s="1"/>
      <c r="AE1210" s="7"/>
      <c r="AF1210" s="1"/>
      <c r="AG1210" s="1"/>
      <c r="AH1210" s="1"/>
      <c r="AI1210" s="1"/>
      <c r="AJ1210" s="4"/>
      <c r="AK1210" s="1"/>
      <c r="AL1210" s="1"/>
      <c r="AM1210" s="1"/>
      <c r="AN1210" s="1"/>
      <c r="AO1210" s="1"/>
    </row>
    <row r="1211" spans="1:41" x14ac:dyDescent="0.2">
      <c r="A1211" s="118">
        <f t="shared" si="485"/>
        <v>41307</v>
      </c>
      <c r="B1211" s="2">
        <f t="shared" si="475"/>
        <v>283831.52266114001</v>
      </c>
      <c r="C1211" s="2">
        <f t="shared" si="486"/>
        <v>229743.45688752001</v>
      </c>
      <c r="D1211" s="50">
        <f t="shared" si="487"/>
        <v>3602.46</v>
      </c>
      <c r="E1211" s="3">
        <f>IF(K1211=1,VLOOKUP(A1210,[1]Plan1!$AQ$43:$AS$500,3),E1210)</f>
        <v>3633.44</v>
      </c>
      <c r="F1211" s="7">
        <f t="shared" si="488"/>
        <v>41293</v>
      </c>
      <c r="G1211" s="8">
        <f t="shared" si="476"/>
        <v>8.5996791081650592E-3</v>
      </c>
      <c r="H1211" s="7">
        <f t="shared" si="489"/>
        <v>41325</v>
      </c>
      <c r="I1211" s="7">
        <f t="shared" si="477"/>
        <v>41325</v>
      </c>
      <c r="J1211" s="1">
        <f t="shared" si="490"/>
        <v>21</v>
      </c>
      <c r="K1211" s="1">
        <f t="shared" si="478"/>
        <v>11</v>
      </c>
      <c r="L1211" s="2">
        <f t="shared" si="479"/>
        <v>1.0044953999999999</v>
      </c>
      <c r="M1211" s="10">
        <f t="shared" si="498"/>
        <v>1.00790102</v>
      </c>
      <c r="N1211" s="10">
        <f t="shared" si="494"/>
        <v>1.206518668817693</v>
      </c>
      <c r="O1211" s="2">
        <f t="shared" si="497"/>
        <v>1.21194245</v>
      </c>
      <c r="P1211" s="2">
        <f t="shared" si="480"/>
        <v>278435.84801173001</v>
      </c>
      <c r="Q1211" s="9">
        <f t="shared" si="474"/>
        <v>0</v>
      </c>
      <c r="R1211" s="4">
        <f t="shared" si="481"/>
        <v>0</v>
      </c>
      <c r="S1211" s="59">
        <f t="shared" si="482"/>
        <v>0</v>
      </c>
      <c r="T1211" s="8">
        <f t="shared" si="491"/>
        <v>6.8500000000000005E-2</v>
      </c>
      <c r="U1211" s="9">
        <f t="shared" si="492"/>
        <v>73</v>
      </c>
      <c r="V1211" s="9">
        <v>252</v>
      </c>
      <c r="W1211" s="10">
        <f t="shared" si="483"/>
        <v>1.0193785200000001</v>
      </c>
      <c r="X1211" s="2">
        <f t="shared" si="484"/>
        <v>5395.6746494099998</v>
      </c>
      <c r="Y1211" s="2">
        <v>0</v>
      </c>
      <c r="Z1211" s="3">
        <f t="shared" si="495"/>
        <v>0</v>
      </c>
      <c r="AA1211" s="1" t="str">
        <f t="shared" si="496"/>
        <v>A+J=</v>
      </c>
      <c r="AB1211" s="7">
        <f t="shared" si="493"/>
        <v>41565</v>
      </c>
      <c r="AC1211" s="5"/>
      <c r="AD1211" s="1"/>
      <c r="AE1211" s="7"/>
      <c r="AF1211" s="1"/>
      <c r="AG1211" s="1"/>
      <c r="AH1211" s="1"/>
      <c r="AI1211" s="1"/>
      <c r="AJ1211" s="4"/>
      <c r="AK1211" s="1"/>
      <c r="AL1211" s="1"/>
      <c r="AM1211" s="1"/>
      <c r="AN1211" s="1"/>
      <c r="AO1211" s="1"/>
    </row>
    <row r="1212" spans="1:41" x14ac:dyDescent="0.2">
      <c r="A1212" s="118">
        <f t="shared" si="485"/>
        <v>41308</v>
      </c>
      <c r="B1212" s="2">
        <f t="shared" si="475"/>
        <v>283831.52266114001</v>
      </c>
      <c r="C1212" s="2">
        <f t="shared" si="486"/>
        <v>229743.45688752001</v>
      </c>
      <c r="D1212" s="50">
        <f t="shared" si="487"/>
        <v>3602.46</v>
      </c>
      <c r="E1212" s="3">
        <f>IF(K1212=1,VLOOKUP(A1211,[1]Plan1!$AQ$43:$AS$500,3),E1211)</f>
        <v>3633.44</v>
      </c>
      <c r="F1212" s="7">
        <f t="shared" si="488"/>
        <v>41293</v>
      </c>
      <c r="G1212" s="8">
        <f t="shared" si="476"/>
        <v>8.5996791081650592E-3</v>
      </c>
      <c r="H1212" s="7">
        <f t="shared" si="489"/>
        <v>41325</v>
      </c>
      <c r="I1212" s="7">
        <f t="shared" si="477"/>
        <v>41325</v>
      </c>
      <c r="J1212" s="1">
        <f t="shared" si="490"/>
        <v>21</v>
      </c>
      <c r="K1212" s="1">
        <f t="shared" si="478"/>
        <v>11</v>
      </c>
      <c r="L1212" s="2">
        <f t="shared" si="479"/>
        <v>1.0044953999999999</v>
      </c>
      <c r="M1212" s="10">
        <f t="shared" si="498"/>
        <v>1.00790102</v>
      </c>
      <c r="N1212" s="10">
        <f t="shared" si="494"/>
        <v>1.206518668817693</v>
      </c>
      <c r="O1212" s="2">
        <f t="shared" si="497"/>
        <v>1.21194245</v>
      </c>
      <c r="P1212" s="2">
        <f t="shared" si="480"/>
        <v>278435.84801173001</v>
      </c>
      <c r="Q1212" s="9">
        <f t="shared" si="474"/>
        <v>0</v>
      </c>
      <c r="R1212" s="4">
        <f t="shared" si="481"/>
        <v>0</v>
      </c>
      <c r="S1212" s="59">
        <f t="shared" si="482"/>
        <v>0</v>
      </c>
      <c r="T1212" s="8">
        <f t="shared" si="491"/>
        <v>6.8500000000000005E-2</v>
      </c>
      <c r="U1212" s="9">
        <f t="shared" si="492"/>
        <v>73</v>
      </c>
      <c r="V1212" s="9">
        <v>252</v>
      </c>
      <c r="W1212" s="10">
        <f t="shared" si="483"/>
        <v>1.0193785200000001</v>
      </c>
      <c r="X1212" s="2">
        <f t="shared" si="484"/>
        <v>5395.6746494099998</v>
      </c>
      <c r="Y1212" s="2">
        <v>0</v>
      </c>
      <c r="Z1212" s="3">
        <f t="shared" si="495"/>
        <v>0</v>
      </c>
      <c r="AA1212" s="1" t="str">
        <f t="shared" si="496"/>
        <v>A+J=</v>
      </c>
      <c r="AB1212" s="7">
        <f t="shared" si="493"/>
        <v>41565</v>
      </c>
      <c r="AC1212" s="5"/>
      <c r="AD1212" s="1"/>
      <c r="AE1212" s="7"/>
      <c r="AF1212" s="1"/>
      <c r="AG1212" s="1"/>
      <c r="AH1212" s="1"/>
      <c r="AI1212" s="1"/>
      <c r="AJ1212" s="4"/>
      <c r="AK1212" s="1"/>
      <c r="AL1212" s="1"/>
      <c r="AM1212" s="1"/>
      <c r="AN1212" s="1"/>
      <c r="AO1212" s="1"/>
    </row>
    <row r="1213" spans="1:41" x14ac:dyDescent="0.2">
      <c r="A1213" s="118">
        <f t="shared" si="485"/>
        <v>41309</v>
      </c>
      <c r="B1213" s="2">
        <f t="shared" si="475"/>
        <v>283831.52266114001</v>
      </c>
      <c r="C1213" s="2">
        <f t="shared" si="486"/>
        <v>229743.45688752001</v>
      </c>
      <c r="D1213" s="50">
        <f t="shared" si="487"/>
        <v>3602.46</v>
      </c>
      <c r="E1213" s="3">
        <f>IF(K1213=1,VLOOKUP(A1212,[1]Plan1!$AQ$43:$AS$500,3),E1212)</f>
        <v>3633.44</v>
      </c>
      <c r="F1213" s="7">
        <f t="shared" si="488"/>
        <v>41293</v>
      </c>
      <c r="G1213" s="8">
        <f t="shared" si="476"/>
        <v>8.5996791081650592E-3</v>
      </c>
      <c r="H1213" s="7">
        <f t="shared" si="489"/>
        <v>41325</v>
      </c>
      <c r="I1213" s="7">
        <f t="shared" si="477"/>
        <v>41325</v>
      </c>
      <c r="J1213" s="1">
        <f t="shared" si="490"/>
        <v>21</v>
      </c>
      <c r="K1213" s="1">
        <f t="shared" si="478"/>
        <v>11</v>
      </c>
      <c r="L1213" s="2">
        <f t="shared" si="479"/>
        <v>1.0044953999999999</v>
      </c>
      <c r="M1213" s="10">
        <f t="shared" si="498"/>
        <v>1.00790102</v>
      </c>
      <c r="N1213" s="10">
        <f t="shared" si="494"/>
        <v>1.206518668817693</v>
      </c>
      <c r="O1213" s="2">
        <f t="shared" si="497"/>
        <v>1.21194245</v>
      </c>
      <c r="P1213" s="2">
        <f t="shared" si="480"/>
        <v>278435.84801173001</v>
      </c>
      <c r="Q1213" s="9">
        <f t="shared" si="474"/>
        <v>0</v>
      </c>
      <c r="R1213" s="4">
        <f t="shared" si="481"/>
        <v>0</v>
      </c>
      <c r="S1213" s="59">
        <f t="shared" si="482"/>
        <v>0</v>
      </c>
      <c r="T1213" s="8">
        <f t="shared" si="491"/>
        <v>6.8500000000000005E-2</v>
      </c>
      <c r="U1213" s="9">
        <f t="shared" si="492"/>
        <v>73</v>
      </c>
      <c r="V1213" s="9">
        <v>252</v>
      </c>
      <c r="W1213" s="10">
        <f t="shared" si="483"/>
        <v>1.0193785200000001</v>
      </c>
      <c r="X1213" s="2">
        <f t="shared" si="484"/>
        <v>5395.6746494099998</v>
      </c>
      <c r="Y1213" s="2">
        <v>0</v>
      </c>
      <c r="Z1213" s="3">
        <f t="shared" si="495"/>
        <v>0</v>
      </c>
      <c r="AA1213" s="1" t="str">
        <f t="shared" si="496"/>
        <v>A+J=</v>
      </c>
      <c r="AB1213" s="7">
        <f t="shared" si="493"/>
        <v>41565</v>
      </c>
      <c r="AC1213" s="5"/>
      <c r="AD1213" s="1"/>
      <c r="AE1213" s="7"/>
      <c r="AF1213" s="1"/>
      <c r="AG1213" s="1"/>
      <c r="AH1213" s="1"/>
      <c r="AI1213" s="1"/>
      <c r="AJ1213" s="4"/>
      <c r="AK1213" s="1"/>
      <c r="AL1213" s="1"/>
      <c r="AM1213" s="1"/>
      <c r="AN1213" s="1"/>
      <c r="AO1213" s="1"/>
    </row>
    <row r="1214" spans="1:41" x14ac:dyDescent="0.2">
      <c r="A1214" s="118">
        <f t="shared" si="485"/>
        <v>41310</v>
      </c>
      <c r="B1214" s="2">
        <f t="shared" si="475"/>
        <v>284021.94600331999</v>
      </c>
      <c r="C1214" s="2">
        <f t="shared" si="486"/>
        <v>229743.45688752001</v>
      </c>
      <c r="D1214" s="50">
        <f t="shared" si="487"/>
        <v>3602.46</v>
      </c>
      <c r="E1214" s="3">
        <f>IF(K1214=1,VLOOKUP(A1213,[1]Plan1!$AQ$43:$AS$500,3),E1213)</f>
        <v>3633.44</v>
      </c>
      <c r="F1214" s="7">
        <f t="shared" si="488"/>
        <v>41293</v>
      </c>
      <c r="G1214" s="8">
        <f t="shared" si="476"/>
        <v>8.5996791081650592E-3</v>
      </c>
      <c r="H1214" s="7">
        <f t="shared" si="489"/>
        <v>41325</v>
      </c>
      <c r="I1214" s="7">
        <f t="shared" si="477"/>
        <v>41325</v>
      </c>
      <c r="J1214" s="1">
        <f t="shared" si="490"/>
        <v>21</v>
      </c>
      <c r="K1214" s="1">
        <f t="shared" si="478"/>
        <v>12</v>
      </c>
      <c r="L1214" s="2">
        <f t="shared" si="479"/>
        <v>1.0049050799999999</v>
      </c>
      <c r="M1214" s="10">
        <f t="shared" si="498"/>
        <v>1.00790102</v>
      </c>
      <c r="N1214" s="10">
        <f t="shared" si="494"/>
        <v>1.206518668817693</v>
      </c>
      <c r="O1214" s="2">
        <f t="shared" si="497"/>
        <v>1.2124367300000001</v>
      </c>
      <c r="P1214" s="2">
        <f t="shared" si="480"/>
        <v>278549.4056076</v>
      </c>
      <c r="Q1214" s="9">
        <f t="shared" si="474"/>
        <v>0</v>
      </c>
      <c r="R1214" s="4">
        <f t="shared" si="481"/>
        <v>0</v>
      </c>
      <c r="S1214" s="59">
        <f t="shared" si="482"/>
        <v>0</v>
      </c>
      <c r="T1214" s="8">
        <f t="shared" si="491"/>
        <v>6.8500000000000005E-2</v>
      </c>
      <c r="U1214" s="9">
        <f t="shared" si="492"/>
        <v>74</v>
      </c>
      <c r="V1214" s="9">
        <v>252</v>
      </c>
      <c r="W1214" s="10">
        <f t="shared" si="483"/>
        <v>1.0196465699999999</v>
      </c>
      <c r="X1214" s="2">
        <f t="shared" si="484"/>
        <v>5472.5403957199997</v>
      </c>
      <c r="Y1214" s="2">
        <v>0</v>
      </c>
      <c r="Z1214" s="3">
        <f t="shared" si="495"/>
        <v>0</v>
      </c>
      <c r="AA1214" s="1" t="str">
        <f t="shared" si="496"/>
        <v>A+J=</v>
      </c>
      <c r="AB1214" s="7">
        <f t="shared" si="493"/>
        <v>41565</v>
      </c>
      <c r="AC1214" s="5"/>
      <c r="AD1214" s="1"/>
      <c r="AE1214" s="7"/>
      <c r="AF1214" s="1"/>
      <c r="AG1214" s="1"/>
      <c r="AH1214" s="1"/>
      <c r="AI1214" s="1"/>
      <c r="AJ1214" s="4"/>
      <c r="AK1214" s="1"/>
      <c r="AL1214" s="1"/>
      <c r="AM1214" s="1"/>
      <c r="AN1214" s="1"/>
      <c r="AO1214" s="1"/>
    </row>
    <row r="1215" spans="1:41" x14ac:dyDescent="0.2">
      <c r="A1215" s="118">
        <f t="shared" si="485"/>
        <v>41311</v>
      </c>
      <c r="B1215" s="2">
        <f t="shared" si="475"/>
        <v>284212.49659389001</v>
      </c>
      <c r="C1215" s="2">
        <f t="shared" si="486"/>
        <v>229743.45688752001</v>
      </c>
      <c r="D1215" s="50">
        <f t="shared" si="487"/>
        <v>3602.46</v>
      </c>
      <c r="E1215" s="3">
        <f>IF(K1215=1,VLOOKUP(A1214,[1]Plan1!$AQ$43:$AS$500,3),E1214)</f>
        <v>3633.44</v>
      </c>
      <c r="F1215" s="7">
        <f t="shared" si="488"/>
        <v>41293</v>
      </c>
      <c r="G1215" s="8">
        <f t="shared" si="476"/>
        <v>8.5996791081650592E-3</v>
      </c>
      <c r="H1215" s="7">
        <f t="shared" si="489"/>
        <v>41325</v>
      </c>
      <c r="I1215" s="7">
        <f t="shared" si="477"/>
        <v>41325</v>
      </c>
      <c r="J1215" s="1">
        <f t="shared" si="490"/>
        <v>21</v>
      </c>
      <c r="K1215" s="1">
        <f t="shared" si="478"/>
        <v>13</v>
      </c>
      <c r="L1215" s="2">
        <f t="shared" si="479"/>
        <v>1.00531492</v>
      </c>
      <c r="M1215" s="10">
        <f t="shared" si="498"/>
        <v>1.00790102</v>
      </c>
      <c r="N1215" s="10">
        <f t="shared" si="494"/>
        <v>1.206518668817693</v>
      </c>
      <c r="O1215" s="2">
        <f t="shared" si="497"/>
        <v>1.21293121</v>
      </c>
      <c r="P1215" s="2">
        <f t="shared" si="480"/>
        <v>278663.00915216003</v>
      </c>
      <c r="Q1215" s="9">
        <f t="shared" si="474"/>
        <v>0</v>
      </c>
      <c r="R1215" s="4">
        <f t="shared" si="481"/>
        <v>0</v>
      </c>
      <c r="S1215" s="59">
        <f t="shared" si="482"/>
        <v>0</v>
      </c>
      <c r="T1215" s="8">
        <f t="shared" si="491"/>
        <v>6.8500000000000005E-2</v>
      </c>
      <c r="U1215" s="9">
        <f t="shared" si="492"/>
        <v>75</v>
      </c>
      <c r="V1215" s="9">
        <v>252</v>
      </c>
      <c r="W1215" s="10">
        <f t="shared" si="483"/>
        <v>1.01991469</v>
      </c>
      <c r="X1215" s="2">
        <f t="shared" si="484"/>
        <v>5549.4874417299998</v>
      </c>
      <c r="Y1215" s="2">
        <v>0</v>
      </c>
      <c r="Z1215" s="3">
        <f t="shared" si="495"/>
        <v>0</v>
      </c>
      <c r="AA1215" s="1" t="str">
        <f t="shared" si="496"/>
        <v>A+J=</v>
      </c>
      <c r="AB1215" s="7">
        <f t="shared" si="493"/>
        <v>41565</v>
      </c>
      <c r="AC1215" s="5"/>
      <c r="AD1215" s="1"/>
      <c r="AE1215" s="7"/>
      <c r="AF1215" s="1"/>
      <c r="AG1215" s="1"/>
      <c r="AH1215" s="1"/>
      <c r="AI1215" s="1"/>
      <c r="AJ1215" s="4"/>
      <c r="AK1215" s="1"/>
      <c r="AL1215" s="1"/>
      <c r="AM1215" s="1"/>
      <c r="AN1215" s="1"/>
      <c r="AO1215" s="1"/>
    </row>
    <row r="1216" spans="1:41" x14ac:dyDescent="0.2">
      <c r="A1216" s="118">
        <f t="shared" si="485"/>
        <v>41312</v>
      </c>
      <c r="B1216" s="2">
        <f t="shared" si="475"/>
        <v>284403.17711623001</v>
      </c>
      <c r="C1216" s="2">
        <f t="shared" si="486"/>
        <v>229743.45688752001</v>
      </c>
      <c r="D1216" s="50">
        <f t="shared" si="487"/>
        <v>3602.46</v>
      </c>
      <c r="E1216" s="3">
        <f>IF(K1216=1,VLOOKUP(A1215,[1]Plan1!$AQ$43:$AS$500,3),E1215)</f>
        <v>3633.44</v>
      </c>
      <c r="F1216" s="7">
        <f t="shared" si="488"/>
        <v>41293</v>
      </c>
      <c r="G1216" s="8">
        <f t="shared" si="476"/>
        <v>8.5996791081650592E-3</v>
      </c>
      <c r="H1216" s="7">
        <f t="shared" si="489"/>
        <v>41325</v>
      </c>
      <c r="I1216" s="7">
        <f t="shared" si="477"/>
        <v>41325</v>
      </c>
      <c r="J1216" s="1">
        <f t="shared" si="490"/>
        <v>21</v>
      </c>
      <c r="K1216" s="1">
        <f t="shared" si="478"/>
        <v>14</v>
      </c>
      <c r="L1216" s="2">
        <f t="shared" si="479"/>
        <v>1.00572493</v>
      </c>
      <c r="M1216" s="10">
        <f t="shared" si="498"/>
        <v>1.00790102</v>
      </c>
      <c r="N1216" s="10">
        <f t="shared" si="494"/>
        <v>1.206518668817693</v>
      </c>
      <c r="O1216" s="2">
        <f t="shared" si="497"/>
        <v>1.2134259000000001</v>
      </c>
      <c r="P1216" s="2">
        <f t="shared" si="480"/>
        <v>278776.66094284999</v>
      </c>
      <c r="Q1216" s="9">
        <f t="shared" si="474"/>
        <v>0</v>
      </c>
      <c r="R1216" s="4">
        <f t="shared" si="481"/>
        <v>0</v>
      </c>
      <c r="S1216" s="59">
        <f t="shared" si="482"/>
        <v>0</v>
      </c>
      <c r="T1216" s="8">
        <f t="shared" si="491"/>
        <v>6.8500000000000005E-2</v>
      </c>
      <c r="U1216" s="9">
        <f t="shared" si="492"/>
        <v>76</v>
      </c>
      <c r="V1216" s="9">
        <v>252</v>
      </c>
      <c r="W1216" s="10">
        <f t="shared" si="483"/>
        <v>1.020182881</v>
      </c>
      <c r="X1216" s="2">
        <f t="shared" si="484"/>
        <v>5626.5161733799996</v>
      </c>
      <c r="Y1216" s="2">
        <v>0</v>
      </c>
      <c r="Z1216" s="3">
        <f t="shared" si="495"/>
        <v>0</v>
      </c>
      <c r="AA1216" s="1" t="str">
        <f t="shared" si="496"/>
        <v>A+J=</v>
      </c>
      <c r="AB1216" s="7">
        <f t="shared" si="493"/>
        <v>41565</v>
      </c>
      <c r="AC1216" s="5"/>
      <c r="AD1216" s="1"/>
      <c r="AE1216" s="7"/>
      <c r="AF1216" s="1"/>
      <c r="AG1216" s="1"/>
      <c r="AH1216" s="1"/>
      <c r="AI1216" s="1"/>
      <c r="AJ1216" s="4"/>
      <c r="AK1216" s="1"/>
      <c r="AL1216" s="1"/>
      <c r="AM1216" s="1"/>
      <c r="AN1216" s="1"/>
      <c r="AO1216" s="1"/>
    </row>
    <row r="1217" spans="1:41" x14ac:dyDescent="0.2">
      <c r="A1217" s="118">
        <f t="shared" si="485"/>
        <v>41313</v>
      </c>
      <c r="B1217" s="2">
        <f t="shared" si="475"/>
        <v>284593.98294452997</v>
      </c>
      <c r="C1217" s="2">
        <f t="shared" si="486"/>
        <v>229743.45688752001</v>
      </c>
      <c r="D1217" s="50">
        <f t="shared" si="487"/>
        <v>3602.46</v>
      </c>
      <c r="E1217" s="3">
        <f>IF(K1217=1,VLOOKUP(A1216,[1]Plan1!$AQ$43:$AS$500,3),E1216)</f>
        <v>3633.44</v>
      </c>
      <c r="F1217" s="7">
        <f t="shared" si="488"/>
        <v>41293</v>
      </c>
      <c r="G1217" s="8">
        <f t="shared" si="476"/>
        <v>8.5996791081650592E-3</v>
      </c>
      <c r="H1217" s="7">
        <f t="shared" si="489"/>
        <v>41325</v>
      </c>
      <c r="I1217" s="7">
        <f t="shared" si="477"/>
        <v>41325</v>
      </c>
      <c r="J1217" s="1">
        <f t="shared" si="490"/>
        <v>21</v>
      </c>
      <c r="K1217" s="1">
        <f t="shared" si="478"/>
        <v>15</v>
      </c>
      <c r="L1217" s="2">
        <f t="shared" si="479"/>
        <v>1.0061351000000001</v>
      </c>
      <c r="M1217" s="10">
        <f t="shared" si="498"/>
        <v>1.00790102</v>
      </c>
      <c r="N1217" s="10">
        <f t="shared" si="494"/>
        <v>1.206518668817693</v>
      </c>
      <c r="O1217" s="2">
        <f t="shared" si="497"/>
        <v>1.21392078</v>
      </c>
      <c r="P1217" s="2">
        <f t="shared" si="480"/>
        <v>278890.35638478998</v>
      </c>
      <c r="Q1217" s="9">
        <f t="shared" si="474"/>
        <v>0</v>
      </c>
      <c r="R1217" s="4">
        <f t="shared" si="481"/>
        <v>0</v>
      </c>
      <c r="S1217" s="59">
        <f t="shared" si="482"/>
        <v>0</v>
      </c>
      <c r="T1217" s="8">
        <f t="shared" si="491"/>
        <v>6.8500000000000005E-2</v>
      </c>
      <c r="U1217" s="9">
        <f t="shared" si="492"/>
        <v>77</v>
      </c>
      <c r="V1217" s="9">
        <v>252</v>
      </c>
      <c r="W1217" s="10">
        <f t="shared" si="483"/>
        <v>1.0204511430000001</v>
      </c>
      <c r="X1217" s="2">
        <f t="shared" si="484"/>
        <v>5703.6265597399997</v>
      </c>
      <c r="Y1217" s="2">
        <v>0</v>
      </c>
      <c r="Z1217" s="3">
        <f t="shared" si="495"/>
        <v>0</v>
      </c>
      <c r="AA1217" s="1" t="str">
        <f t="shared" si="496"/>
        <v>A+J=</v>
      </c>
      <c r="AB1217" s="7">
        <f t="shared" si="493"/>
        <v>41565</v>
      </c>
      <c r="AC1217" s="5"/>
      <c r="AD1217" s="1"/>
      <c r="AE1217" s="7"/>
      <c r="AF1217" s="1"/>
      <c r="AG1217" s="1"/>
      <c r="AH1217" s="1"/>
      <c r="AI1217" s="1"/>
      <c r="AJ1217" s="4"/>
      <c r="AK1217" s="1"/>
      <c r="AL1217" s="1"/>
      <c r="AM1217" s="1"/>
      <c r="AN1217" s="1"/>
      <c r="AO1217" s="1"/>
    </row>
    <row r="1218" spans="1:41" x14ac:dyDescent="0.2">
      <c r="A1218" s="118">
        <f t="shared" si="485"/>
        <v>41314</v>
      </c>
      <c r="B1218" s="2">
        <f t="shared" si="475"/>
        <v>284784.91854921001</v>
      </c>
      <c r="C1218" s="2">
        <f t="shared" si="486"/>
        <v>229743.45688752001</v>
      </c>
      <c r="D1218" s="50">
        <f t="shared" si="487"/>
        <v>3602.46</v>
      </c>
      <c r="E1218" s="3">
        <f>IF(K1218=1,VLOOKUP(A1217,[1]Plan1!$AQ$43:$AS$500,3),E1217)</f>
        <v>3633.44</v>
      </c>
      <c r="F1218" s="7">
        <f t="shared" si="488"/>
        <v>41293</v>
      </c>
      <c r="G1218" s="8">
        <f t="shared" si="476"/>
        <v>8.5996791081650592E-3</v>
      </c>
      <c r="H1218" s="7">
        <f t="shared" si="489"/>
        <v>41325</v>
      </c>
      <c r="I1218" s="7">
        <f t="shared" si="477"/>
        <v>41325</v>
      </c>
      <c r="J1218" s="1">
        <f t="shared" si="490"/>
        <v>21</v>
      </c>
      <c r="K1218" s="1">
        <f t="shared" si="478"/>
        <v>16</v>
      </c>
      <c r="L1218" s="2">
        <f t="shared" si="479"/>
        <v>1.00654545</v>
      </c>
      <c r="M1218" s="10">
        <f t="shared" si="498"/>
        <v>1.00790102</v>
      </c>
      <c r="N1218" s="10">
        <f t="shared" si="494"/>
        <v>1.206518668817693</v>
      </c>
      <c r="O1218" s="2">
        <f t="shared" si="497"/>
        <v>1.2144158700000001</v>
      </c>
      <c r="P1218" s="2">
        <f t="shared" si="480"/>
        <v>279004.10007286002</v>
      </c>
      <c r="Q1218" s="9">
        <f t="shared" si="474"/>
        <v>0</v>
      </c>
      <c r="R1218" s="4">
        <f t="shared" si="481"/>
        <v>0</v>
      </c>
      <c r="S1218" s="59">
        <f t="shared" si="482"/>
        <v>0</v>
      </c>
      <c r="T1218" s="8">
        <f t="shared" si="491"/>
        <v>6.8500000000000005E-2</v>
      </c>
      <c r="U1218" s="9">
        <f t="shared" si="492"/>
        <v>78</v>
      </c>
      <c r="V1218" s="9">
        <v>252</v>
      </c>
      <c r="W1218" s="10">
        <f t="shared" si="483"/>
        <v>1.0207194749999999</v>
      </c>
      <c r="X1218" s="2">
        <f t="shared" si="484"/>
        <v>5780.8184763500003</v>
      </c>
      <c r="Y1218" s="2">
        <v>0</v>
      </c>
      <c r="Z1218" s="3">
        <f t="shared" si="495"/>
        <v>0</v>
      </c>
      <c r="AA1218" s="1" t="str">
        <f t="shared" si="496"/>
        <v>A+J=</v>
      </c>
      <c r="AB1218" s="7">
        <f t="shared" si="493"/>
        <v>41565</v>
      </c>
      <c r="AC1218" s="5"/>
      <c r="AD1218" s="1"/>
      <c r="AE1218" s="7"/>
      <c r="AF1218" s="1"/>
      <c r="AG1218" s="1"/>
      <c r="AH1218" s="1"/>
      <c r="AI1218" s="1"/>
      <c r="AJ1218" s="4"/>
      <c r="AK1218" s="1"/>
      <c r="AL1218" s="1"/>
      <c r="AM1218" s="1"/>
      <c r="AN1218" s="1"/>
      <c r="AO1218" s="1"/>
    </row>
    <row r="1219" spans="1:41" x14ac:dyDescent="0.2">
      <c r="A1219" s="118">
        <f t="shared" si="485"/>
        <v>41315</v>
      </c>
      <c r="B1219" s="2">
        <f t="shared" si="475"/>
        <v>284784.91854921001</v>
      </c>
      <c r="C1219" s="2">
        <f t="shared" si="486"/>
        <v>229743.45688752001</v>
      </c>
      <c r="D1219" s="50">
        <f t="shared" si="487"/>
        <v>3602.46</v>
      </c>
      <c r="E1219" s="3">
        <f>IF(K1219=1,VLOOKUP(A1218,[1]Plan1!$AQ$43:$AS$500,3),E1218)</f>
        <v>3633.44</v>
      </c>
      <c r="F1219" s="7">
        <f t="shared" si="488"/>
        <v>41293</v>
      </c>
      <c r="G1219" s="8">
        <f t="shared" si="476"/>
        <v>8.5996791081650592E-3</v>
      </c>
      <c r="H1219" s="7">
        <f t="shared" si="489"/>
        <v>41325</v>
      </c>
      <c r="I1219" s="7">
        <f t="shared" si="477"/>
        <v>41325</v>
      </c>
      <c r="J1219" s="1">
        <f t="shared" si="490"/>
        <v>21</v>
      </c>
      <c r="K1219" s="1">
        <f t="shared" si="478"/>
        <v>16</v>
      </c>
      <c r="L1219" s="2">
        <f t="shared" si="479"/>
        <v>1.00654545</v>
      </c>
      <c r="M1219" s="10">
        <f t="shared" si="498"/>
        <v>1.00790102</v>
      </c>
      <c r="N1219" s="10">
        <f t="shared" si="494"/>
        <v>1.206518668817693</v>
      </c>
      <c r="O1219" s="2">
        <f t="shared" si="497"/>
        <v>1.2144158700000001</v>
      </c>
      <c r="P1219" s="2">
        <f t="shared" si="480"/>
        <v>279004.10007286002</v>
      </c>
      <c r="Q1219" s="9">
        <f t="shared" si="474"/>
        <v>0</v>
      </c>
      <c r="R1219" s="4">
        <f t="shared" si="481"/>
        <v>0</v>
      </c>
      <c r="S1219" s="59">
        <f t="shared" si="482"/>
        <v>0</v>
      </c>
      <c r="T1219" s="8">
        <f t="shared" si="491"/>
        <v>6.8500000000000005E-2</v>
      </c>
      <c r="U1219" s="9">
        <f t="shared" si="492"/>
        <v>78</v>
      </c>
      <c r="V1219" s="9">
        <v>252</v>
      </c>
      <c r="W1219" s="10">
        <f t="shared" si="483"/>
        <v>1.0207194749999999</v>
      </c>
      <c r="X1219" s="2">
        <f t="shared" si="484"/>
        <v>5780.8184763500003</v>
      </c>
      <c r="Y1219" s="2">
        <v>0</v>
      </c>
      <c r="Z1219" s="3">
        <f t="shared" si="495"/>
        <v>0</v>
      </c>
      <c r="AA1219" s="1" t="str">
        <f t="shared" si="496"/>
        <v>A+J=</v>
      </c>
      <c r="AB1219" s="7">
        <f t="shared" si="493"/>
        <v>41565</v>
      </c>
      <c r="AC1219" s="5"/>
      <c r="AD1219" s="1"/>
      <c r="AE1219" s="7"/>
      <c r="AF1219" s="1"/>
      <c r="AG1219" s="1"/>
      <c r="AH1219" s="1"/>
      <c r="AI1219" s="1"/>
      <c r="AJ1219" s="4"/>
      <c r="AK1219" s="1"/>
      <c r="AL1219" s="1"/>
      <c r="AM1219" s="1"/>
      <c r="AN1219" s="1"/>
      <c r="AO1219" s="1"/>
    </row>
    <row r="1220" spans="1:41" x14ac:dyDescent="0.2">
      <c r="A1220" s="118">
        <f t="shared" si="485"/>
        <v>41316</v>
      </c>
      <c r="B1220" s="2">
        <f t="shared" si="475"/>
        <v>284784.91854921001</v>
      </c>
      <c r="C1220" s="2">
        <f t="shared" si="486"/>
        <v>229743.45688752001</v>
      </c>
      <c r="D1220" s="50">
        <f t="shared" si="487"/>
        <v>3602.46</v>
      </c>
      <c r="E1220" s="3">
        <f>IF(K1220=1,VLOOKUP(A1219,[1]Plan1!$AQ$43:$AS$500,3),E1219)</f>
        <v>3633.44</v>
      </c>
      <c r="F1220" s="7">
        <f t="shared" si="488"/>
        <v>41293</v>
      </c>
      <c r="G1220" s="8">
        <f t="shared" si="476"/>
        <v>8.5996791081650592E-3</v>
      </c>
      <c r="H1220" s="7">
        <f t="shared" si="489"/>
        <v>41325</v>
      </c>
      <c r="I1220" s="7">
        <f t="shared" si="477"/>
        <v>41325</v>
      </c>
      <c r="J1220" s="1">
        <f t="shared" si="490"/>
        <v>21</v>
      </c>
      <c r="K1220" s="1">
        <f t="shared" si="478"/>
        <v>16</v>
      </c>
      <c r="L1220" s="2">
        <f t="shared" si="479"/>
        <v>1.00654545</v>
      </c>
      <c r="M1220" s="10">
        <f t="shared" si="498"/>
        <v>1.00790102</v>
      </c>
      <c r="N1220" s="10">
        <f t="shared" si="494"/>
        <v>1.206518668817693</v>
      </c>
      <c r="O1220" s="2">
        <f t="shared" si="497"/>
        <v>1.2144158700000001</v>
      </c>
      <c r="P1220" s="2">
        <f t="shared" si="480"/>
        <v>279004.10007286002</v>
      </c>
      <c r="Q1220" s="9">
        <f t="shared" si="474"/>
        <v>0</v>
      </c>
      <c r="R1220" s="4">
        <f t="shared" si="481"/>
        <v>0</v>
      </c>
      <c r="S1220" s="59">
        <f t="shared" si="482"/>
        <v>0</v>
      </c>
      <c r="T1220" s="8">
        <f t="shared" si="491"/>
        <v>6.8500000000000005E-2</v>
      </c>
      <c r="U1220" s="9">
        <f t="shared" si="492"/>
        <v>78</v>
      </c>
      <c r="V1220" s="9">
        <v>252</v>
      </c>
      <c r="W1220" s="10">
        <f t="shared" si="483"/>
        <v>1.0207194749999999</v>
      </c>
      <c r="X1220" s="2">
        <f t="shared" si="484"/>
        <v>5780.8184763500003</v>
      </c>
      <c r="Y1220" s="2">
        <v>0</v>
      </c>
      <c r="Z1220" s="3">
        <f t="shared" si="495"/>
        <v>0</v>
      </c>
      <c r="AA1220" s="1" t="str">
        <f t="shared" si="496"/>
        <v>A+J=</v>
      </c>
      <c r="AB1220" s="7">
        <f t="shared" si="493"/>
        <v>41565</v>
      </c>
      <c r="AC1220" s="5"/>
      <c r="AD1220" s="1"/>
      <c r="AE1220" s="7"/>
      <c r="AF1220" s="1"/>
      <c r="AG1220" s="1"/>
      <c r="AH1220" s="1"/>
      <c r="AI1220" s="1"/>
      <c r="AJ1220" s="4"/>
      <c r="AK1220" s="1"/>
      <c r="AL1220" s="1"/>
      <c r="AM1220" s="1"/>
      <c r="AN1220" s="1"/>
      <c r="AO1220" s="1"/>
    </row>
    <row r="1221" spans="1:41" x14ac:dyDescent="0.2">
      <c r="A1221" s="118">
        <f t="shared" si="485"/>
        <v>41317</v>
      </c>
      <c r="B1221" s="2">
        <f t="shared" si="475"/>
        <v>284784.91854921001</v>
      </c>
      <c r="C1221" s="2">
        <f t="shared" si="486"/>
        <v>229743.45688752001</v>
      </c>
      <c r="D1221" s="50">
        <f t="shared" si="487"/>
        <v>3602.46</v>
      </c>
      <c r="E1221" s="3">
        <f>IF(K1221=1,VLOOKUP(A1220,[1]Plan1!$AQ$43:$AS$500,3),E1220)</f>
        <v>3633.44</v>
      </c>
      <c r="F1221" s="7">
        <f t="shared" si="488"/>
        <v>41293</v>
      </c>
      <c r="G1221" s="8">
        <f t="shared" si="476"/>
        <v>8.5996791081650592E-3</v>
      </c>
      <c r="H1221" s="7">
        <f t="shared" si="489"/>
        <v>41325</v>
      </c>
      <c r="I1221" s="7">
        <f t="shared" si="477"/>
        <v>41325</v>
      </c>
      <c r="J1221" s="1">
        <f t="shared" si="490"/>
        <v>21</v>
      </c>
      <c r="K1221" s="1">
        <f t="shared" si="478"/>
        <v>16</v>
      </c>
      <c r="L1221" s="2">
        <f t="shared" si="479"/>
        <v>1.00654545</v>
      </c>
      <c r="M1221" s="10">
        <f t="shared" si="498"/>
        <v>1.00790102</v>
      </c>
      <c r="N1221" s="10">
        <f t="shared" si="494"/>
        <v>1.206518668817693</v>
      </c>
      <c r="O1221" s="2">
        <f t="shared" si="497"/>
        <v>1.2144158700000001</v>
      </c>
      <c r="P1221" s="2">
        <f t="shared" si="480"/>
        <v>279004.10007286002</v>
      </c>
      <c r="Q1221" s="9">
        <f t="shared" si="474"/>
        <v>0</v>
      </c>
      <c r="R1221" s="4">
        <f t="shared" si="481"/>
        <v>0</v>
      </c>
      <c r="S1221" s="59">
        <f t="shared" si="482"/>
        <v>0</v>
      </c>
      <c r="T1221" s="8">
        <f t="shared" si="491"/>
        <v>6.8500000000000005E-2</v>
      </c>
      <c r="U1221" s="9">
        <f t="shared" si="492"/>
        <v>78</v>
      </c>
      <c r="V1221" s="9">
        <v>252</v>
      </c>
      <c r="W1221" s="10">
        <f t="shared" si="483"/>
        <v>1.0207194749999999</v>
      </c>
      <c r="X1221" s="2">
        <f t="shared" si="484"/>
        <v>5780.8184763500003</v>
      </c>
      <c r="Y1221" s="2">
        <v>0</v>
      </c>
      <c r="Z1221" s="3">
        <f t="shared" si="495"/>
        <v>0</v>
      </c>
      <c r="AA1221" s="1" t="str">
        <f t="shared" si="496"/>
        <v>A+J=</v>
      </c>
      <c r="AB1221" s="7">
        <f t="shared" si="493"/>
        <v>41565</v>
      </c>
      <c r="AC1221" s="5"/>
      <c r="AD1221" s="1"/>
      <c r="AE1221" s="7"/>
      <c r="AF1221" s="1"/>
      <c r="AG1221" s="1"/>
      <c r="AH1221" s="1"/>
      <c r="AI1221" s="1"/>
      <c r="AJ1221" s="4"/>
      <c r="AK1221" s="1"/>
      <c r="AL1221" s="1"/>
      <c r="AM1221" s="1"/>
      <c r="AN1221" s="1"/>
      <c r="AO1221" s="1"/>
    </row>
    <row r="1222" spans="1:41" x14ac:dyDescent="0.2">
      <c r="A1222" s="118">
        <f t="shared" si="485"/>
        <v>41318</v>
      </c>
      <c r="B1222" s="2">
        <f t="shared" si="475"/>
        <v>284784.91854921001</v>
      </c>
      <c r="C1222" s="2">
        <f t="shared" si="486"/>
        <v>229743.45688752001</v>
      </c>
      <c r="D1222" s="50">
        <f t="shared" si="487"/>
        <v>3602.46</v>
      </c>
      <c r="E1222" s="3">
        <f>IF(K1222=1,VLOOKUP(A1221,[1]Plan1!$AQ$43:$AS$500,3),E1221)</f>
        <v>3633.44</v>
      </c>
      <c r="F1222" s="7">
        <f t="shared" si="488"/>
        <v>41293</v>
      </c>
      <c r="G1222" s="8">
        <f t="shared" si="476"/>
        <v>8.5996791081650592E-3</v>
      </c>
      <c r="H1222" s="7">
        <f t="shared" si="489"/>
        <v>41325</v>
      </c>
      <c r="I1222" s="7">
        <f t="shared" si="477"/>
        <v>41325</v>
      </c>
      <c r="J1222" s="1">
        <f t="shared" si="490"/>
        <v>21</v>
      </c>
      <c r="K1222" s="1">
        <f t="shared" si="478"/>
        <v>16</v>
      </c>
      <c r="L1222" s="2">
        <f t="shared" si="479"/>
        <v>1.00654545</v>
      </c>
      <c r="M1222" s="10">
        <f t="shared" si="498"/>
        <v>1.00790102</v>
      </c>
      <c r="N1222" s="10">
        <f t="shared" si="494"/>
        <v>1.206518668817693</v>
      </c>
      <c r="O1222" s="2">
        <f t="shared" si="497"/>
        <v>1.2144158700000001</v>
      </c>
      <c r="P1222" s="2">
        <f t="shared" si="480"/>
        <v>279004.10007286002</v>
      </c>
      <c r="Q1222" s="9">
        <f t="shared" si="474"/>
        <v>0</v>
      </c>
      <c r="R1222" s="4">
        <f t="shared" si="481"/>
        <v>0</v>
      </c>
      <c r="S1222" s="59">
        <f t="shared" si="482"/>
        <v>0</v>
      </c>
      <c r="T1222" s="8">
        <f t="shared" si="491"/>
        <v>6.8500000000000005E-2</v>
      </c>
      <c r="U1222" s="9">
        <f t="shared" si="492"/>
        <v>78</v>
      </c>
      <c r="V1222" s="9">
        <v>252</v>
      </c>
      <c r="W1222" s="10">
        <f t="shared" si="483"/>
        <v>1.0207194749999999</v>
      </c>
      <c r="X1222" s="2">
        <f t="shared" si="484"/>
        <v>5780.8184763500003</v>
      </c>
      <c r="Y1222" s="2">
        <v>0</v>
      </c>
      <c r="Z1222" s="3">
        <f t="shared" si="495"/>
        <v>0</v>
      </c>
      <c r="AA1222" s="1" t="str">
        <f t="shared" si="496"/>
        <v>A+J=</v>
      </c>
      <c r="AB1222" s="7">
        <f t="shared" si="493"/>
        <v>41565</v>
      </c>
      <c r="AC1222" s="5"/>
      <c r="AD1222" s="1"/>
      <c r="AE1222" s="7"/>
      <c r="AF1222" s="1"/>
      <c r="AG1222" s="1"/>
      <c r="AH1222" s="1"/>
      <c r="AI1222" s="1"/>
      <c r="AJ1222" s="4"/>
      <c r="AK1222" s="1"/>
      <c r="AL1222" s="1"/>
      <c r="AM1222" s="1"/>
      <c r="AN1222" s="1"/>
      <c r="AO1222" s="1"/>
    </row>
    <row r="1223" spans="1:41" x14ac:dyDescent="0.2">
      <c r="A1223" s="118">
        <f t="shared" si="485"/>
        <v>41319</v>
      </c>
      <c r="B1223" s="2">
        <f t="shared" si="475"/>
        <v>284975.98192645999</v>
      </c>
      <c r="C1223" s="2">
        <f t="shared" si="486"/>
        <v>229743.45688752001</v>
      </c>
      <c r="D1223" s="50">
        <f t="shared" si="487"/>
        <v>3602.46</v>
      </c>
      <c r="E1223" s="3">
        <f>IF(K1223=1,VLOOKUP(A1222,[1]Plan1!$AQ$43:$AS$500,3),E1222)</f>
        <v>3633.44</v>
      </c>
      <c r="F1223" s="7">
        <f t="shared" si="488"/>
        <v>41293</v>
      </c>
      <c r="G1223" s="8">
        <f t="shared" si="476"/>
        <v>8.5996791081650592E-3</v>
      </c>
      <c r="H1223" s="7">
        <f t="shared" si="489"/>
        <v>41325</v>
      </c>
      <c r="I1223" s="7">
        <f t="shared" si="477"/>
        <v>41325</v>
      </c>
      <c r="J1223" s="1">
        <f t="shared" si="490"/>
        <v>21</v>
      </c>
      <c r="K1223" s="1">
        <f t="shared" si="478"/>
        <v>17</v>
      </c>
      <c r="L1223" s="2">
        <f t="shared" si="479"/>
        <v>1.00695596</v>
      </c>
      <c r="M1223" s="10">
        <f t="shared" si="498"/>
        <v>1.00790102</v>
      </c>
      <c r="N1223" s="10">
        <f t="shared" si="494"/>
        <v>1.206518668817693</v>
      </c>
      <c r="O1223" s="2">
        <f t="shared" si="497"/>
        <v>1.21491116</v>
      </c>
      <c r="P1223" s="2">
        <f t="shared" si="480"/>
        <v>279117.88970961998</v>
      </c>
      <c r="Q1223" s="9">
        <f t="shared" si="474"/>
        <v>0</v>
      </c>
      <c r="R1223" s="4">
        <f t="shared" si="481"/>
        <v>0</v>
      </c>
      <c r="S1223" s="59">
        <f t="shared" si="482"/>
        <v>0</v>
      </c>
      <c r="T1223" s="8">
        <f t="shared" si="491"/>
        <v>6.8500000000000005E-2</v>
      </c>
      <c r="U1223" s="9">
        <f t="shared" si="492"/>
        <v>79</v>
      </c>
      <c r="V1223" s="9">
        <v>252</v>
      </c>
      <c r="W1223" s="10">
        <f t="shared" si="483"/>
        <v>1.0209878779999999</v>
      </c>
      <c r="X1223" s="2">
        <f t="shared" si="484"/>
        <v>5858.0922168400002</v>
      </c>
      <c r="Y1223" s="2">
        <v>0</v>
      </c>
      <c r="Z1223" s="3">
        <f t="shared" si="495"/>
        <v>0</v>
      </c>
      <c r="AA1223" s="1" t="str">
        <f t="shared" si="496"/>
        <v>A+J=</v>
      </c>
      <c r="AB1223" s="7">
        <f t="shared" si="493"/>
        <v>41565</v>
      </c>
      <c r="AC1223" s="5"/>
      <c r="AD1223" s="1"/>
      <c r="AE1223" s="7"/>
      <c r="AF1223" s="1"/>
      <c r="AG1223" s="1"/>
      <c r="AH1223" s="1"/>
      <c r="AI1223" s="1"/>
      <c r="AJ1223" s="4"/>
      <c r="AK1223" s="1"/>
      <c r="AL1223" s="1"/>
      <c r="AM1223" s="1"/>
      <c r="AN1223" s="1"/>
      <c r="AO1223" s="1"/>
    </row>
    <row r="1224" spans="1:41" x14ac:dyDescent="0.2">
      <c r="A1224" s="118">
        <f t="shared" si="485"/>
        <v>41320</v>
      </c>
      <c r="B1224" s="2">
        <f t="shared" si="475"/>
        <v>285167.17285828001</v>
      </c>
      <c r="C1224" s="2">
        <f t="shared" si="486"/>
        <v>229743.45688752001</v>
      </c>
      <c r="D1224" s="50">
        <f t="shared" si="487"/>
        <v>3602.46</v>
      </c>
      <c r="E1224" s="3">
        <f>IF(K1224=1,VLOOKUP(A1223,[1]Plan1!$AQ$43:$AS$500,3),E1223)</f>
        <v>3633.44</v>
      </c>
      <c r="F1224" s="7">
        <f t="shared" si="488"/>
        <v>41293</v>
      </c>
      <c r="G1224" s="8">
        <f t="shared" si="476"/>
        <v>8.5996791081650592E-3</v>
      </c>
      <c r="H1224" s="7">
        <f t="shared" si="489"/>
        <v>41353</v>
      </c>
      <c r="I1224" s="7">
        <f t="shared" si="477"/>
        <v>41325</v>
      </c>
      <c r="J1224" s="1">
        <f t="shared" si="490"/>
        <v>21</v>
      </c>
      <c r="K1224" s="1">
        <f t="shared" si="478"/>
        <v>18</v>
      </c>
      <c r="L1224" s="2">
        <f t="shared" si="479"/>
        <v>1.0073666400000001</v>
      </c>
      <c r="M1224" s="10">
        <f t="shared" si="498"/>
        <v>1.00790102</v>
      </c>
      <c r="N1224" s="10">
        <f t="shared" si="494"/>
        <v>1.206518668817693</v>
      </c>
      <c r="O1224" s="2">
        <f t="shared" si="497"/>
        <v>1.21540665</v>
      </c>
      <c r="P1224" s="2">
        <f t="shared" si="480"/>
        <v>279231.72529507999</v>
      </c>
      <c r="Q1224" s="9">
        <f t="shared" si="474"/>
        <v>0</v>
      </c>
      <c r="R1224" s="4">
        <f t="shared" si="481"/>
        <v>0</v>
      </c>
      <c r="S1224" s="59">
        <f t="shared" si="482"/>
        <v>0</v>
      </c>
      <c r="T1224" s="8">
        <f t="shared" si="491"/>
        <v>6.8500000000000005E-2</v>
      </c>
      <c r="U1224" s="9">
        <f t="shared" si="492"/>
        <v>80</v>
      </c>
      <c r="V1224" s="9">
        <v>252</v>
      </c>
      <c r="W1224" s="10">
        <f t="shared" si="483"/>
        <v>1.0212563509999999</v>
      </c>
      <c r="X1224" s="2">
        <f t="shared" si="484"/>
        <v>5935.4475632000003</v>
      </c>
      <c r="Y1224" s="2">
        <v>0</v>
      </c>
      <c r="Z1224" s="3">
        <f t="shared" si="495"/>
        <v>0</v>
      </c>
      <c r="AA1224" s="1" t="str">
        <f t="shared" si="496"/>
        <v>A+J=</v>
      </c>
      <c r="AB1224" s="7">
        <f t="shared" si="493"/>
        <v>41565</v>
      </c>
      <c r="AC1224" s="5"/>
      <c r="AD1224" s="1"/>
      <c r="AE1224" s="7"/>
      <c r="AF1224" s="1"/>
      <c r="AG1224" s="1"/>
      <c r="AH1224" s="1"/>
      <c r="AI1224" s="1"/>
      <c r="AJ1224" s="4"/>
      <c r="AK1224" s="1"/>
      <c r="AL1224" s="1"/>
      <c r="AM1224" s="1"/>
      <c r="AN1224" s="1"/>
      <c r="AO1224" s="1"/>
    </row>
    <row r="1225" spans="1:41" x14ac:dyDescent="0.2">
      <c r="A1225" s="118">
        <f t="shared" si="485"/>
        <v>41321</v>
      </c>
      <c r="B1225" s="2">
        <f t="shared" si="475"/>
        <v>285358.49168493005</v>
      </c>
      <c r="C1225" s="2">
        <f t="shared" si="486"/>
        <v>229743.45688752001</v>
      </c>
      <c r="D1225" s="50">
        <f t="shared" si="487"/>
        <v>3602.46</v>
      </c>
      <c r="E1225" s="3">
        <f>IF(K1225=1,VLOOKUP(A1224,[1]Plan1!$AQ$43:$AS$500,3),E1224)</f>
        <v>3633.44</v>
      </c>
      <c r="F1225" s="7">
        <f t="shared" si="488"/>
        <v>41293</v>
      </c>
      <c r="G1225" s="8">
        <f t="shared" si="476"/>
        <v>8.5996791081650592E-3</v>
      </c>
      <c r="H1225" s="7">
        <f t="shared" si="489"/>
        <v>41353</v>
      </c>
      <c r="I1225" s="7">
        <f t="shared" si="477"/>
        <v>41325</v>
      </c>
      <c r="J1225" s="1">
        <f t="shared" si="490"/>
        <v>21</v>
      </c>
      <c r="K1225" s="1">
        <f t="shared" si="478"/>
        <v>19</v>
      </c>
      <c r="L1225" s="2">
        <f t="shared" si="479"/>
        <v>1.0077774799999999</v>
      </c>
      <c r="M1225" s="10">
        <f t="shared" si="498"/>
        <v>1.00790102</v>
      </c>
      <c r="N1225" s="10">
        <f t="shared" si="494"/>
        <v>1.206518668817693</v>
      </c>
      <c r="O1225" s="2">
        <f t="shared" si="497"/>
        <v>1.21590234</v>
      </c>
      <c r="P1225" s="2">
        <f t="shared" si="480"/>
        <v>279345.60682922002</v>
      </c>
      <c r="Q1225" s="9">
        <f t="shared" ref="Q1225:Q1288" si="499">IF(VLOOKUP(A1225,AE$10:AL$48,8)=VLOOKUP(A1224,AE$10:AL$48,8),0,VLOOKUP(A1225,AE$10:AL$48,8))</f>
        <v>0</v>
      </c>
      <c r="R1225" s="4">
        <f t="shared" si="481"/>
        <v>0</v>
      </c>
      <c r="S1225" s="59">
        <f t="shared" si="482"/>
        <v>0</v>
      </c>
      <c r="T1225" s="8">
        <f t="shared" si="491"/>
        <v>6.8500000000000005E-2</v>
      </c>
      <c r="U1225" s="9">
        <f t="shared" si="492"/>
        <v>81</v>
      </c>
      <c r="V1225" s="9">
        <v>252</v>
      </c>
      <c r="W1225" s="10">
        <f t="shared" si="483"/>
        <v>1.021524895</v>
      </c>
      <c r="X1225" s="2">
        <f t="shared" si="484"/>
        <v>6012.88485571</v>
      </c>
      <c r="Y1225" s="2">
        <v>0</v>
      </c>
      <c r="Z1225" s="3">
        <f t="shared" si="495"/>
        <v>0</v>
      </c>
      <c r="AA1225" s="1" t="str">
        <f t="shared" si="496"/>
        <v>A+J=</v>
      </c>
      <c r="AB1225" s="7">
        <f t="shared" si="493"/>
        <v>41565</v>
      </c>
      <c r="AC1225" s="5"/>
      <c r="AD1225" s="1"/>
      <c r="AE1225" s="7"/>
      <c r="AF1225" s="1"/>
      <c r="AG1225" s="1"/>
      <c r="AH1225" s="1"/>
      <c r="AI1225" s="1"/>
      <c r="AJ1225" s="4"/>
      <c r="AK1225" s="1"/>
      <c r="AL1225" s="1"/>
      <c r="AM1225" s="1"/>
      <c r="AN1225" s="1"/>
      <c r="AO1225" s="1"/>
    </row>
    <row r="1226" spans="1:41" x14ac:dyDescent="0.2">
      <c r="A1226" s="118">
        <f t="shared" si="485"/>
        <v>41322</v>
      </c>
      <c r="B1226" s="2">
        <f t="shared" ref="B1226:B1289" si="500">(P1226+X1226)</f>
        <v>285358.49168493005</v>
      </c>
      <c r="C1226" s="2">
        <f t="shared" si="486"/>
        <v>229743.45688752001</v>
      </c>
      <c r="D1226" s="50">
        <f t="shared" si="487"/>
        <v>3602.46</v>
      </c>
      <c r="E1226" s="3">
        <f>IF(K1226=1,VLOOKUP(A1225,[1]Plan1!$AQ$43:$AS$500,3),E1225)</f>
        <v>3633.44</v>
      </c>
      <c r="F1226" s="7">
        <f t="shared" si="488"/>
        <v>41293</v>
      </c>
      <c r="G1226" s="8">
        <f t="shared" ref="G1226:G1289" si="501">(E1226/D1226)-1</f>
        <v>8.5996791081650592E-3</v>
      </c>
      <c r="H1226" s="7">
        <f t="shared" si="489"/>
        <v>41353</v>
      </c>
      <c r="I1226" s="7">
        <f t="shared" ref="I1226:I1289" si="502">IF(A1226&gt;I1225,H1226,I1225)</f>
        <v>41325</v>
      </c>
      <c r="J1226" s="1">
        <f t="shared" si="490"/>
        <v>21</v>
      </c>
      <c r="K1226" s="1">
        <f t="shared" ref="K1226:K1289" si="503">(J1226-(NETWORKDAYS(A1226,I1226,AE$53:AE$223)-1))</f>
        <v>19</v>
      </c>
      <c r="L1226" s="2">
        <f t="shared" ref="L1226:L1289" si="504">TRUNC((E1226/D1226)^TRUNC((K1226/J1226),9),8)</f>
        <v>1.0077774799999999</v>
      </c>
      <c r="M1226" s="10">
        <f t="shared" si="498"/>
        <v>1.00790102</v>
      </c>
      <c r="N1226" s="10">
        <f t="shared" si="494"/>
        <v>1.206518668817693</v>
      </c>
      <c r="O1226" s="2">
        <f t="shared" si="497"/>
        <v>1.21590234</v>
      </c>
      <c r="P1226" s="2">
        <f t="shared" ref="P1226:P1289" si="505">TRUNC(C1226*O1226,8)</f>
        <v>279345.60682922002</v>
      </c>
      <c r="Q1226" s="9">
        <f t="shared" si="499"/>
        <v>0</v>
      </c>
      <c r="R1226" s="4">
        <f t="shared" ref="R1226:R1289" si="506">IF(Q1226&gt;0,VLOOKUP($A1226,$AE$10:$AJ$21,6),0)</f>
        <v>0</v>
      </c>
      <c r="S1226" s="59">
        <f t="shared" ref="S1226:S1289" si="507">IF(R1226&gt;0,TRUNC(R1226*P1226,8),0)</f>
        <v>0</v>
      </c>
      <c r="T1226" s="8">
        <f t="shared" si="491"/>
        <v>6.8500000000000005E-2</v>
      </c>
      <c r="U1226" s="9">
        <f t="shared" si="492"/>
        <v>81</v>
      </c>
      <c r="V1226" s="9">
        <v>252</v>
      </c>
      <c r="W1226" s="10">
        <f t="shared" ref="W1226:W1289" si="508">ROUND((1+T1226)^TRUNC((U1226/V1226),9),9)</f>
        <v>1.021524895</v>
      </c>
      <c r="X1226" s="2">
        <f t="shared" ref="X1226:X1289" si="509">TRUNC((P1226*(W1226-1)),8)</f>
        <v>6012.88485571</v>
      </c>
      <c r="Y1226" s="2">
        <v>0</v>
      </c>
      <c r="Z1226" s="3">
        <f t="shared" si="495"/>
        <v>0</v>
      </c>
      <c r="AA1226" s="1" t="str">
        <f t="shared" si="496"/>
        <v>A+J=</v>
      </c>
      <c r="AB1226" s="7">
        <f t="shared" si="493"/>
        <v>41565</v>
      </c>
      <c r="AC1226" s="5"/>
      <c r="AD1226" s="1"/>
      <c r="AE1226" s="7"/>
      <c r="AF1226" s="1"/>
      <c r="AG1226" s="1"/>
      <c r="AH1226" s="1"/>
      <c r="AI1226" s="1"/>
      <c r="AJ1226" s="4"/>
      <c r="AK1226" s="1"/>
      <c r="AL1226" s="1"/>
      <c r="AM1226" s="1"/>
      <c r="AN1226" s="1"/>
      <c r="AO1226" s="1"/>
    </row>
    <row r="1227" spans="1:41" x14ac:dyDescent="0.2">
      <c r="A1227" s="118">
        <f t="shared" ref="A1227:A1290" si="510">(A1226+1)</f>
        <v>41323</v>
      </c>
      <c r="B1227" s="2">
        <f t="shared" si="500"/>
        <v>285358.49168493005</v>
      </c>
      <c r="C1227" s="2">
        <f t="shared" ref="C1227:C1290" si="511">TRUNC(IF(Q1226&gt;0,VLOOKUP(A1226,$AE$11:$AF$21,2),C1226),8)</f>
        <v>229743.45688752001</v>
      </c>
      <c r="D1227" s="50">
        <f t="shared" ref="D1227:D1290" si="512">IF(E1227=E1226,D1226,E1226)</f>
        <v>3602.46</v>
      </c>
      <c r="E1227" s="3">
        <f>IF(K1227=1,VLOOKUP(A1226,[1]Plan1!$AQ$43:$AS$500,3),E1226)</f>
        <v>3633.44</v>
      </c>
      <c r="F1227" s="7">
        <f t="shared" ref="F1227:F1290" si="513">IF(D1227=D1226,F1226,A1227)</f>
        <v>41293</v>
      </c>
      <c r="G1227" s="8">
        <f t="shared" si="501"/>
        <v>8.5996791081650592E-3</v>
      </c>
      <c r="H1227" s="7">
        <f t="shared" ref="H1227:H1290" si="514">IF(DAY(A1227)=15,VLOOKUP(A1227,AI$53:AN$175,4),H1226)</f>
        <v>41353</v>
      </c>
      <c r="I1227" s="7">
        <f t="shared" si="502"/>
        <v>41325</v>
      </c>
      <c r="J1227" s="1">
        <f t="shared" ref="J1227:J1290" si="515">IF(I1227=I1226,J1226,NETWORKDAYS(I1226,I1227,$AE$53:$AE$223)-1)</f>
        <v>21</v>
      </c>
      <c r="K1227" s="1">
        <f t="shared" si="503"/>
        <v>19</v>
      </c>
      <c r="L1227" s="2">
        <f t="shared" si="504"/>
        <v>1.0077774799999999</v>
      </c>
      <c r="M1227" s="10">
        <f t="shared" si="498"/>
        <v>1.00790102</v>
      </c>
      <c r="N1227" s="10">
        <f t="shared" si="494"/>
        <v>1.206518668817693</v>
      </c>
      <c r="O1227" s="2">
        <f t="shared" si="497"/>
        <v>1.21590234</v>
      </c>
      <c r="P1227" s="2">
        <f t="shared" si="505"/>
        <v>279345.60682922002</v>
      </c>
      <c r="Q1227" s="9">
        <f t="shared" si="499"/>
        <v>0</v>
      </c>
      <c r="R1227" s="4">
        <f t="shared" si="506"/>
        <v>0</v>
      </c>
      <c r="S1227" s="59">
        <f t="shared" si="507"/>
        <v>0</v>
      </c>
      <c r="T1227" s="8">
        <f t="shared" ref="T1227:T1290" si="516">(T1226)</f>
        <v>6.8500000000000005E-2</v>
      </c>
      <c r="U1227" s="9">
        <f t="shared" ref="U1227:U1290" si="517">IF(Q1226&gt;0,1,IF(K1227=K1226,U1226,U1226+1))</f>
        <v>81</v>
      </c>
      <c r="V1227" s="9">
        <v>252</v>
      </c>
      <c r="W1227" s="10">
        <f t="shared" si="508"/>
        <v>1.021524895</v>
      </c>
      <c r="X1227" s="2">
        <f t="shared" si="509"/>
        <v>6012.88485571</v>
      </c>
      <c r="Y1227" s="2">
        <v>0</v>
      </c>
      <c r="Z1227" s="3">
        <f t="shared" si="495"/>
        <v>0</v>
      </c>
      <c r="AA1227" s="1" t="str">
        <f t="shared" si="496"/>
        <v>A+J=</v>
      </c>
      <c r="AB1227" s="7">
        <f t="shared" ref="AB1227:AB1290" si="518">IF(Q1226&gt;0,VLOOKUP(A1226,$AE$10:$AM$48,9),AB1226)</f>
        <v>41565</v>
      </c>
      <c r="AC1227" s="5"/>
      <c r="AD1227" s="1"/>
      <c r="AE1227" s="7"/>
      <c r="AF1227" s="1"/>
      <c r="AG1227" s="1"/>
      <c r="AH1227" s="1"/>
      <c r="AI1227" s="1"/>
      <c r="AJ1227" s="4"/>
      <c r="AK1227" s="1"/>
      <c r="AL1227" s="1"/>
      <c r="AM1227" s="1"/>
      <c r="AN1227" s="1"/>
      <c r="AO1227" s="1"/>
    </row>
    <row r="1228" spans="1:41" x14ac:dyDescent="0.2">
      <c r="A1228" s="118">
        <f t="shared" si="510"/>
        <v>41324</v>
      </c>
      <c r="B1228" s="2">
        <f t="shared" si="500"/>
        <v>285549.93818821997</v>
      </c>
      <c r="C1228" s="2">
        <f t="shared" si="511"/>
        <v>229743.45688752001</v>
      </c>
      <c r="D1228" s="50">
        <f t="shared" si="512"/>
        <v>3602.46</v>
      </c>
      <c r="E1228" s="3">
        <f>IF(K1228=1,VLOOKUP(A1227,[1]Plan1!$AQ$43:$AS$500,3),E1227)</f>
        <v>3633.44</v>
      </c>
      <c r="F1228" s="7">
        <f t="shared" si="513"/>
        <v>41293</v>
      </c>
      <c r="G1228" s="8">
        <f t="shared" si="501"/>
        <v>8.5996791081650592E-3</v>
      </c>
      <c r="H1228" s="7">
        <f t="shared" si="514"/>
        <v>41353</v>
      </c>
      <c r="I1228" s="7">
        <f t="shared" si="502"/>
        <v>41325</v>
      </c>
      <c r="J1228" s="1">
        <f t="shared" si="515"/>
        <v>21</v>
      </c>
      <c r="K1228" s="1">
        <f t="shared" si="503"/>
        <v>20</v>
      </c>
      <c r="L1228" s="2">
        <f t="shared" si="504"/>
        <v>1.00818849</v>
      </c>
      <c r="M1228" s="10">
        <f t="shared" si="498"/>
        <v>1.00790102</v>
      </c>
      <c r="N1228" s="10">
        <f t="shared" si="494"/>
        <v>1.206518668817693</v>
      </c>
      <c r="O1228" s="2">
        <f t="shared" si="497"/>
        <v>1.21639823</v>
      </c>
      <c r="P1228" s="2">
        <f t="shared" si="505"/>
        <v>279459.53431205999</v>
      </c>
      <c r="Q1228" s="9">
        <f t="shared" si="499"/>
        <v>0</v>
      </c>
      <c r="R1228" s="4">
        <f t="shared" si="506"/>
        <v>0</v>
      </c>
      <c r="S1228" s="59">
        <f t="shared" si="507"/>
        <v>0</v>
      </c>
      <c r="T1228" s="8">
        <f t="shared" si="516"/>
        <v>6.8500000000000005E-2</v>
      </c>
      <c r="U1228" s="9">
        <f t="shared" si="517"/>
        <v>82</v>
      </c>
      <c r="V1228" s="9">
        <v>252</v>
      </c>
      <c r="W1228" s="10">
        <f t="shared" si="508"/>
        <v>1.0217935090000001</v>
      </c>
      <c r="X1228" s="2">
        <f t="shared" si="509"/>
        <v>6090.4038761600004</v>
      </c>
      <c r="Y1228" s="2">
        <v>0</v>
      </c>
      <c r="Z1228" s="3">
        <f t="shared" si="495"/>
        <v>0</v>
      </c>
      <c r="AA1228" s="1" t="str">
        <f t="shared" si="496"/>
        <v>A+J=</v>
      </c>
      <c r="AB1228" s="7">
        <f t="shared" si="518"/>
        <v>41565</v>
      </c>
      <c r="AC1228" s="5"/>
      <c r="AD1228" s="1"/>
      <c r="AE1228" s="7"/>
      <c r="AF1228" s="1"/>
      <c r="AG1228" s="1"/>
      <c r="AH1228" s="1"/>
      <c r="AI1228" s="1"/>
      <c r="AJ1228" s="4"/>
      <c r="AK1228" s="1"/>
      <c r="AL1228" s="1"/>
      <c r="AM1228" s="1"/>
      <c r="AN1228" s="1"/>
      <c r="AO1228" s="1"/>
    </row>
    <row r="1229" spans="1:41" x14ac:dyDescent="0.2">
      <c r="A1229" s="118">
        <f t="shared" si="510"/>
        <v>41325</v>
      </c>
      <c r="B1229" s="2">
        <f t="shared" si="500"/>
        <v>285741.51505679998</v>
      </c>
      <c r="C1229" s="2">
        <f t="shared" si="511"/>
        <v>229743.45688752001</v>
      </c>
      <c r="D1229" s="50">
        <f t="shared" si="512"/>
        <v>3602.46</v>
      </c>
      <c r="E1229" s="3">
        <f>IF(K1229=1,VLOOKUP(A1228,[1]Plan1!$AQ$43:$AS$500,3),E1228)</f>
        <v>3633.44</v>
      </c>
      <c r="F1229" s="7">
        <f t="shared" si="513"/>
        <v>41293</v>
      </c>
      <c r="G1229" s="8">
        <f t="shared" si="501"/>
        <v>8.5996791081650592E-3</v>
      </c>
      <c r="H1229" s="7">
        <f t="shared" si="514"/>
        <v>41353</v>
      </c>
      <c r="I1229" s="7">
        <f t="shared" si="502"/>
        <v>41325</v>
      </c>
      <c r="J1229" s="1">
        <f t="shared" si="515"/>
        <v>21</v>
      </c>
      <c r="K1229" s="1">
        <f t="shared" si="503"/>
        <v>21</v>
      </c>
      <c r="L1229" s="2">
        <f t="shared" si="504"/>
        <v>1.0085996699999999</v>
      </c>
      <c r="M1229" s="10">
        <f t="shared" si="498"/>
        <v>1.00790102</v>
      </c>
      <c r="N1229" s="10">
        <f t="shared" si="494"/>
        <v>1.206518668817693</v>
      </c>
      <c r="O1229" s="2">
        <f t="shared" si="497"/>
        <v>1.2168943299999999</v>
      </c>
      <c r="P1229" s="2">
        <f t="shared" si="505"/>
        <v>279573.51004102</v>
      </c>
      <c r="Q1229" s="9">
        <f t="shared" si="499"/>
        <v>0</v>
      </c>
      <c r="R1229" s="4">
        <f t="shared" si="506"/>
        <v>0</v>
      </c>
      <c r="S1229" s="59">
        <f t="shared" si="507"/>
        <v>0</v>
      </c>
      <c r="T1229" s="8">
        <f t="shared" si="516"/>
        <v>6.8500000000000005E-2</v>
      </c>
      <c r="U1229" s="9">
        <f t="shared" si="517"/>
        <v>83</v>
      </c>
      <c r="V1229" s="9">
        <v>252</v>
      </c>
      <c r="W1229" s="10">
        <f t="shared" si="508"/>
        <v>1.0220621940000001</v>
      </c>
      <c r="X1229" s="2">
        <f t="shared" si="509"/>
        <v>6168.0050157799997</v>
      </c>
      <c r="Y1229" s="2">
        <v>0</v>
      </c>
      <c r="Z1229" s="3">
        <f t="shared" si="495"/>
        <v>0</v>
      </c>
      <c r="AA1229" s="1" t="str">
        <f t="shared" si="496"/>
        <v>A+J=</v>
      </c>
      <c r="AB1229" s="7">
        <f t="shared" si="518"/>
        <v>41565</v>
      </c>
      <c r="AC1229" s="5"/>
      <c r="AD1229" s="1"/>
      <c r="AE1229" s="7"/>
      <c r="AF1229" s="1"/>
      <c r="AG1229" s="1"/>
      <c r="AH1229" s="1"/>
      <c r="AI1229" s="1"/>
      <c r="AJ1229" s="4"/>
      <c r="AK1229" s="1"/>
      <c r="AL1229" s="1"/>
      <c r="AM1229" s="1"/>
      <c r="AN1229" s="1"/>
      <c r="AO1229" s="1"/>
    </row>
    <row r="1230" spans="1:41" x14ac:dyDescent="0.2">
      <c r="A1230" s="118">
        <f t="shared" si="510"/>
        <v>41326</v>
      </c>
      <c r="B1230" s="2">
        <f t="shared" si="500"/>
        <v>285902.14854393998</v>
      </c>
      <c r="C1230" s="2">
        <f t="shared" si="511"/>
        <v>229743.45688752001</v>
      </c>
      <c r="D1230" s="50">
        <f t="shared" si="512"/>
        <v>3633.44</v>
      </c>
      <c r="E1230" s="3">
        <f>IF(K1230=1,VLOOKUP(A1229,[1]Plan1!$AQ$43:$AS$500,3),E1229)</f>
        <v>3655.24</v>
      </c>
      <c r="F1230" s="7">
        <f t="shared" si="513"/>
        <v>41326</v>
      </c>
      <c r="G1230" s="8">
        <f t="shared" si="501"/>
        <v>5.9998238583820473E-3</v>
      </c>
      <c r="H1230" s="7">
        <f t="shared" si="514"/>
        <v>41353</v>
      </c>
      <c r="I1230" s="7">
        <f t="shared" si="502"/>
        <v>41353</v>
      </c>
      <c r="J1230" s="1">
        <f t="shared" si="515"/>
        <v>20</v>
      </c>
      <c r="K1230" s="1">
        <f t="shared" si="503"/>
        <v>1</v>
      </c>
      <c r="L1230" s="2">
        <f t="shared" si="504"/>
        <v>1.0002991299999999</v>
      </c>
      <c r="M1230" s="10">
        <f t="shared" si="498"/>
        <v>1.0085996699999999</v>
      </c>
      <c r="N1230" s="10">
        <f t="shared" si="494"/>
        <v>1.2168943312183644</v>
      </c>
      <c r="O1230" s="2">
        <f t="shared" si="497"/>
        <v>1.2172583400000001</v>
      </c>
      <c r="P1230" s="2">
        <f t="shared" si="505"/>
        <v>279657.13895676</v>
      </c>
      <c r="Q1230" s="9">
        <f t="shared" si="499"/>
        <v>0</v>
      </c>
      <c r="R1230" s="4">
        <f t="shared" si="506"/>
        <v>0</v>
      </c>
      <c r="S1230" s="59">
        <f t="shared" si="507"/>
        <v>0</v>
      </c>
      <c r="T1230" s="8">
        <f t="shared" si="516"/>
        <v>6.8500000000000005E-2</v>
      </c>
      <c r="U1230" s="9">
        <f t="shared" si="517"/>
        <v>84</v>
      </c>
      <c r="V1230" s="9">
        <v>252</v>
      </c>
      <c r="W1230" s="10">
        <f t="shared" si="508"/>
        <v>1.02233095</v>
      </c>
      <c r="X1230" s="2">
        <f t="shared" si="509"/>
        <v>6245.0095871800004</v>
      </c>
      <c r="Y1230" s="2">
        <v>0</v>
      </c>
      <c r="Z1230" s="3">
        <f t="shared" si="495"/>
        <v>0</v>
      </c>
      <c r="AA1230" s="1" t="str">
        <f t="shared" si="496"/>
        <v>A+J=</v>
      </c>
      <c r="AB1230" s="7">
        <f t="shared" si="518"/>
        <v>41565</v>
      </c>
      <c r="AC1230" s="5"/>
      <c r="AD1230" s="1"/>
      <c r="AE1230" s="7"/>
      <c r="AF1230" s="1"/>
      <c r="AG1230" s="1"/>
      <c r="AH1230" s="1"/>
      <c r="AI1230" s="1"/>
      <c r="AJ1230" s="4"/>
      <c r="AK1230" s="1"/>
      <c r="AL1230" s="1"/>
      <c r="AM1230" s="1"/>
      <c r="AN1230" s="1"/>
      <c r="AO1230" s="1"/>
    </row>
    <row r="1231" spans="1:41" x14ac:dyDescent="0.2">
      <c r="A1231" s="118">
        <f t="shared" si="510"/>
        <v>41327</v>
      </c>
      <c r="B1231" s="2">
        <f t="shared" si="500"/>
        <v>286062.87475676002</v>
      </c>
      <c r="C1231" s="2">
        <f t="shared" si="511"/>
        <v>229743.45688752001</v>
      </c>
      <c r="D1231" s="50">
        <f t="shared" si="512"/>
        <v>3633.44</v>
      </c>
      <c r="E1231" s="3">
        <f>IF(K1231=1,VLOOKUP(A1230,[1]Plan1!$AQ$43:$AS$500,3),E1230)</f>
        <v>3655.24</v>
      </c>
      <c r="F1231" s="7">
        <f t="shared" si="513"/>
        <v>41326</v>
      </c>
      <c r="G1231" s="8">
        <f t="shared" si="501"/>
        <v>5.9998238583820473E-3</v>
      </c>
      <c r="H1231" s="7">
        <f t="shared" si="514"/>
        <v>41353</v>
      </c>
      <c r="I1231" s="7">
        <f t="shared" si="502"/>
        <v>41353</v>
      </c>
      <c r="J1231" s="1">
        <f t="shared" si="515"/>
        <v>20</v>
      </c>
      <c r="K1231" s="1">
        <f t="shared" si="503"/>
        <v>2</v>
      </c>
      <c r="L1231" s="2">
        <f t="shared" si="504"/>
        <v>1.0005983599999999</v>
      </c>
      <c r="M1231" s="10">
        <f t="shared" si="498"/>
        <v>1.0085996699999999</v>
      </c>
      <c r="N1231" s="10">
        <f t="shared" si="494"/>
        <v>1.2168943312183644</v>
      </c>
      <c r="O1231" s="2">
        <f t="shared" si="497"/>
        <v>1.21762247</v>
      </c>
      <c r="P1231" s="2">
        <f t="shared" si="505"/>
        <v>279740.79544171999</v>
      </c>
      <c r="Q1231" s="9">
        <f t="shared" si="499"/>
        <v>0</v>
      </c>
      <c r="R1231" s="4">
        <f t="shared" si="506"/>
        <v>0</v>
      </c>
      <c r="S1231" s="59">
        <f t="shared" si="507"/>
        <v>0</v>
      </c>
      <c r="T1231" s="8">
        <f t="shared" si="516"/>
        <v>6.8500000000000005E-2</v>
      </c>
      <c r="U1231" s="9">
        <f t="shared" si="517"/>
        <v>85</v>
      </c>
      <c r="V1231" s="9">
        <v>252</v>
      </c>
      <c r="W1231" s="10">
        <f t="shared" si="508"/>
        <v>1.0225997760000001</v>
      </c>
      <c r="X1231" s="2">
        <f t="shared" si="509"/>
        <v>6322.0793150400004</v>
      </c>
      <c r="Y1231" s="2">
        <v>0</v>
      </c>
      <c r="Z1231" s="3">
        <f t="shared" si="495"/>
        <v>0</v>
      </c>
      <c r="AA1231" s="1" t="str">
        <f t="shared" si="496"/>
        <v>A+J=</v>
      </c>
      <c r="AB1231" s="7">
        <f t="shared" si="518"/>
        <v>41565</v>
      </c>
      <c r="AC1231" s="5"/>
      <c r="AD1231" s="1"/>
      <c r="AE1231" s="7"/>
      <c r="AF1231" s="1"/>
      <c r="AG1231" s="1"/>
      <c r="AH1231" s="1"/>
      <c r="AI1231" s="1"/>
      <c r="AJ1231" s="4"/>
      <c r="AK1231" s="1"/>
      <c r="AL1231" s="1"/>
      <c r="AM1231" s="1"/>
      <c r="AN1231" s="1"/>
      <c r="AO1231" s="1"/>
    </row>
    <row r="1232" spans="1:41" x14ac:dyDescent="0.2">
      <c r="A1232" s="118">
        <f t="shared" si="510"/>
        <v>41328</v>
      </c>
      <c r="B1232" s="2">
        <f t="shared" si="500"/>
        <v>286223.69194471999</v>
      </c>
      <c r="C1232" s="2">
        <f t="shared" si="511"/>
        <v>229743.45688752001</v>
      </c>
      <c r="D1232" s="50">
        <f t="shared" si="512"/>
        <v>3633.44</v>
      </c>
      <c r="E1232" s="3">
        <f>IF(K1232=1,VLOOKUP(A1231,[1]Plan1!$AQ$43:$AS$500,3),E1231)</f>
        <v>3655.24</v>
      </c>
      <c r="F1232" s="7">
        <f t="shared" si="513"/>
        <v>41326</v>
      </c>
      <c r="G1232" s="8">
        <f t="shared" si="501"/>
        <v>5.9998238583820473E-3</v>
      </c>
      <c r="H1232" s="7">
        <f t="shared" si="514"/>
        <v>41353</v>
      </c>
      <c r="I1232" s="7">
        <f t="shared" si="502"/>
        <v>41353</v>
      </c>
      <c r="J1232" s="1">
        <f t="shared" si="515"/>
        <v>20</v>
      </c>
      <c r="K1232" s="1">
        <f t="shared" si="503"/>
        <v>3</v>
      </c>
      <c r="L1232" s="2">
        <f t="shared" si="504"/>
        <v>1.00089768</v>
      </c>
      <c r="M1232" s="10">
        <f t="shared" si="498"/>
        <v>1.0085996699999999</v>
      </c>
      <c r="N1232" s="10">
        <f t="shared" si="494"/>
        <v>1.2168943312183644</v>
      </c>
      <c r="O1232" s="2">
        <f t="shared" si="497"/>
        <v>1.2179867099999999</v>
      </c>
      <c r="P1232" s="2">
        <f t="shared" si="505"/>
        <v>279824.47719845001</v>
      </c>
      <c r="Q1232" s="9">
        <f t="shared" si="499"/>
        <v>0</v>
      </c>
      <c r="R1232" s="4">
        <f t="shared" si="506"/>
        <v>0</v>
      </c>
      <c r="S1232" s="59">
        <f t="shared" si="507"/>
        <v>0</v>
      </c>
      <c r="T1232" s="8">
        <f t="shared" si="516"/>
        <v>6.8500000000000005E-2</v>
      </c>
      <c r="U1232" s="9">
        <f t="shared" si="517"/>
        <v>86</v>
      </c>
      <c r="V1232" s="9">
        <v>252</v>
      </c>
      <c r="W1232" s="10">
        <f t="shared" si="508"/>
        <v>1.0228686739999999</v>
      </c>
      <c r="X1232" s="2">
        <f t="shared" si="509"/>
        <v>6399.2147462700004</v>
      </c>
      <c r="Y1232" s="2">
        <v>0</v>
      </c>
      <c r="Z1232" s="3">
        <f t="shared" si="495"/>
        <v>0</v>
      </c>
      <c r="AA1232" s="1" t="str">
        <f t="shared" si="496"/>
        <v>A+J=</v>
      </c>
      <c r="AB1232" s="7">
        <f t="shared" si="518"/>
        <v>41565</v>
      </c>
      <c r="AC1232" s="5"/>
      <c r="AD1232" s="1"/>
      <c r="AE1232" s="7"/>
      <c r="AF1232" s="1"/>
      <c r="AG1232" s="1"/>
      <c r="AH1232" s="1"/>
      <c r="AI1232" s="1"/>
      <c r="AJ1232" s="4"/>
      <c r="AK1232" s="1"/>
      <c r="AL1232" s="1"/>
      <c r="AM1232" s="1"/>
      <c r="AN1232" s="1"/>
      <c r="AO1232" s="1"/>
    </row>
    <row r="1233" spans="1:41" x14ac:dyDescent="0.2">
      <c r="A1233" s="118">
        <f t="shared" si="510"/>
        <v>41329</v>
      </c>
      <c r="B1233" s="2">
        <f t="shared" si="500"/>
        <v>286223.69194471999</v>
      </c>
      <c r="C1233" s="2">
        <f t="shared" si="511"/>
        <v>229743.45688752001</v>
      </c>
      <c r="D1233" s="50">
        <f t="shared" si="512"/>
        <v>3633.44</v>
      </c>
      <c r="E1233" s="3">
        <f>IF(K1233=1,VLOOKUP(A1232,[1]Plan1!$AQ$43:$AS$500,3),E1232)</f>
        <v>3655.24</v>
      </c>
      <c r="F1233" s="7">
        <f t="shared" si="513"/>
        <v>41326</v>
      </c>
      <c r="G1233" s="8">
        <f t="shared" si="501"/>
        <v>5.9998238583820473E-3</v>
      </c>
      <c r="H1233" s="7">
        <f t="shared" si="514"/>
        <v>41353</v>
      </c>
      <c r="I1233" s="7">
        <f t="shared" si="502"/>
        <v>41353</v>
      </c>
      <c r="J1233" s="1">
        <f t="shared" si="515"/>
        <v>20</v>
      </c>
      <c r="K1233" s="1">
        <f t="shared" si="503"/>
        <v>3</v>
      </c>
      <c r="L1233" s="2">
        <f t="shared" si="504"/>
        <v>1.00089768</v>
      </c>
      <c r="M1233" s="10">
        <f t="shared" si="498"/>
        <v>1.0085996699999999</v>
      </c>
      <c r="N1233" s="10">
        <f t="shared" si="494"/>
        <v>1.2168943312183644</v>
      </c>
      <c r="O1233" s="2">
        <f t="shared" si="497"/>
        <v>1.2179867099999999</v>
      </c>
      <c r="P1233" s="2">
        <f t="shared" si="505"/>
        <v>279824.47719845001</v>
      </c>
      <c r="Q1233" s="9">
        <f t="shared" si="499"/>
        <v>0</v>
      </c>
      <c r="R1233" s="4">
        <f t="shared" si="506"/>
        <v>0</v>
      </c>
      <c r="S1233" s="59">
        <f t="shared" si="507"/>
        <v>0</v>
      </c>
      <c r="T1233" s="8">
        <f t="shared" si="516"/>
        <v>6.8500000000000005E-2</v>
      </c>
      <c r="U1233" s="9">
        <f t="shared" si="517"/>
        <v>86</v>
      </c>
      <c r="V1233" s="9">
        <v>252</v>
      </c>
      <c r="W1233" s="10">
        <f t="shared" si="508"/>
        <v>1.0228686739999999</v>
      </c>
      <c r="X1233" s="2">
        <f t="shared" si="509"/>
        <v>6399.2147462700004</v>
      </c>
      <c r="Y1233" s="2">
        <v>0</v>
      </c>
      <c r="Z1233" s="3">
        <f t="shared" si="495"/>
        <v>0</v>
      </c>
      <c r="AA1233" s="1" t="str">
        <f t="shared" si="496"/>
        <v>A+J=</v>
      </c>
      <c r="AB1233" s="7">
        <f t="shared" si="518"/>
        <v>41565</v>
      </c>
      <c r="AC1233" s="5"/>
      <c r="AD1233" s="1"/>
      <c r="AE1233" s="7"/>
      <c r="AF1233" s="1"/>
      <c r="AG1233" s="1"/>
      <c r="AH1233" s="1"/>
      <c r="AI1233" s="1"/>
      <c r="AJ1233" s="4"/>
      <c r="AK1233" s="1"/>
      <c r="AL1233" s="1"/>
      <c r="AM1233" s="1"/>
      <c r="AN1233" s="1"/>
      <c r="AO1233" s="1"/>
    </row>
    <row r="1234" spans="1:41" x14ac:dyDescent="0.2">
      <c r="A1234" s="118">
        <f t="shared" si="510"/>
        <v>41330</v>
      </c>
      <c r="B1234" s="2">
        <f t="shared" si="500"/>
        <v>286223.69194471999</v>
      </c>
      <c r="C1234" s="2">
        <f t="shared" si="511"/>
        <v>229743.45688752001</v>
      </c>
      <c r="D1234" s="50">
        <f t="shared" si="512"/>
        <v>3633.44</v>
      </c>
      <c r="E1234" s="3">
        <f>IF(K1234=1,VLOOKUP(A1233,[1]Plan1!$AQ$43:$AS$500,3),E1233)</f>
        <v>3655.24</v>
      </c>
      <c r="F1234" s="7">
        <f t="shared" si="513"/>
        <v>41326</v>
      </c>
      <c r="G1234" s="8">
        <f t="shared" si="501"/>
        <v>5.9998238583820473E-3</v>
      </c>
      <c r="H1234" s="7">
        <f t="shared" si="514"/>
        <v>41353</v>
      </c>
      <c r="I1234" s="7">
        <f t="shared" si="502"/>
        <v>41353</v>
      </c>
      <c r="J1234" s="1">
        <f t="shared" si="515"/>
        <v>20</v>
      </c>
      <c r="K1234" s="1">
        <f t="shared" si="503"/>
        <v>3</v>
      </c>
      <c r="L1234" s="2">
        <f t="shared" si="504"/>
        <v>1.00089768</v>
      </c>
      <c r="M1234" s="10">
        <f t="shared" si="498"/>
        <v>1.0085996699999999</v>
      </c>
      <c r="N1234" s="10">
        <f t="shared" si="494"/>
        <v>1.2168943312183644</v>
      </c>
      <c r="O1234" s="2">
        <f t="shared" si="497"/>
        <v>1.2179867099999999</v>
      </c>
      <c r="P1234" s="2">
        <f t="shared" si="505"/>
        <v>279824.47719845001</v>
      </c>
      <c r="Q1234" s="9">
        <f t="shared" si="499"/>
        <v>0</v>
      </c>
      <c r="R1234" s="4">
        <f t="shared" si="506"/>
        <v>0</v>
      </c>
      <c r="S1234" s="59">
        <f t="shared" si="507"/>
        <v>0</v>
      </c>
      <c r="T1234" s="8">
        <f t="shared" si="516"/>
        <v>6.8500000000000005E-2</v>
      </c>
      <c r="U1234" s="9">
        <f t="shared" si="517"/>
        <v>86</v>
      </c>
      <c r="V1234" s="9">
        <v>252</v>
      </c>
      <c r="W1234" s="10">
        <f t="shared" si="508"/>
        <v>1.0228686739999999</v>
      </c>
      <c r="X1234" s="2">
        <f t="shared" si="509"/>
        <v>6399.2147462700004</v>
      </c>
      <c r="Y1234" s="2">
        <v>0</v>
      </c>
      <c r="Z1234" s="3">
        <f t="shared" si="495"/>
        <v>0</v>
      </c>
      <c r="AA1234" s="1" t="str">
        <f t="shared" si="496"/>
        <v>A+J=</v>
      </c>
      <c r="AB1234" s="7">
        <f t="shared" si="518"/>
        <v>41565</v>
      </c>
      <c r="AC1234" s="5"/>
      <c r="AD1234" s="1"/>
      <c r="AE1234" s="7"/>
      <c r="AF1234" s="1"/>
      <c r="AG1234" s="1"/>
      <c r="AH1234" s="1"/>
      <c r="AI1234" s="1"/>
      <c r="AJ1234" s="4"/>
      <c r="AK1234" s="1"/>
      <c r="AL1234" s="1"/>
      <c r="AM1234" s="1"/>
      <c r="AN1234" s="1"/>
      <c r="AO1234" s="1"/>
    </row>
    <row r="1235" spans="1:41" x14ac:dyDescent="0.2">
      <c r="A1235" s="118">
        <f t="shared" si="510"/>
        <v>41331</v>
      </c>
      <c r="B1235" s="2">
        <f t="shared" si="500"/>
        <v>286384.59930657002</v>
      </c>
      <c r="C1235" s="2">
        <f t="shared" si="511"/>
        <v>229743.45688752001</v>
      </c>
      <c r="D1235" s="50">
        <f t="shared" si="512"/>
        <v>3633.44</v>
      </c>
      <c r="E1235" s="3">
        <f>IF(K1235=1,VLOOKUP(A1234,[1]Plan1!$AQ$43:$AS$500,3),E1234)</f>
        <v>3655.24</v>
      </c>
      <c r="F1235" s="7">
        <f t="shared" si="513"/>
        <v>41326</v>
      </c>
      <c r="G1235" s="8">
        <f t="shared" si="501"/>
        <v>5.9998238583820473E-3</v>
      </c>
      <c r="H1235" s="7">
        <f t="shared" si="514"/>
        <v>41353</v>
      </c>
      <c r="I1235" s="7">
        <f t="shared" si="502"/>
        <v>41353</v>
      </c>
      <c r="J1235" s="1">
        <f t="shared" si="515"/>
        <v>20</v>
      </c>
      <c r="K1235" s="1">
        <f t="shared" si="503"/>
        <v>4</v>
      </c>
      <c r="L1235" s="2">
        <f t="shared" si="504"/>
        <v>1.00119709</v>
      </c>
      <c r="M1235" s="10">
        <f t="shared" si="498"/>
        <v>1.0085996699999999</v>
      </c>
      <c r="N1235" s="10">
        <f t="shared" si="494"/>
        <v>1.2168943312183644</v>
      </c>
      <c r="O1235" s="2">
        <f t="shared" si="497"/>
        <v>1.21835106</v>
      </c>
      <c r="P1235" s="2">
        <f t="shared" si="505"/>
        <v>279908.18422697001</v>
      </c>
      <c r="Q1235" s="9">
        <f t="shared" si="499"/>
        <v>0</v>
      </c>
      <c r="R1235" s="4">
        <f t="shared" si="506"/>
        <v>0</v>
      </c>
      <c r="S1235" s="59">
        <f t="shared" si="507"/>
        <v>0</v>
      </c>
      <c r="T1235" s="8">
        <f t="shared" si="516"/>
        <v>6.8500000000000005E-2</v>
      </c>
      <c r="U1235" s="9">
        <f t="shared" si="517"/>
        <v>87</v>
      </c>
      <c r="V1235" s="9">
        <v>252</v>
      </c>
      <c r="W1235" s="10">
        <f t="shared" si="508"/>
        <v>1.0231376409999999</v>
      </c>
      <c r="X1235" s="2">
        <f t="shared" si="509"/>
        <v>6476.4150796000004</v>
      </c>
      <c r="Y1235" s="2">
        <v>0</v>
      </c>
      <c r="Z1235" s="3">
        <f t="shared" si="495"/>
        <v>0</v>
      </c>
      <c r="AA1235" s="1" t="str">
        <f t="shared" si="496"/>
        <v>A+J=</v>
      </c>
      <c r="AB1235" s="7">
        <f t="shared" si="518"/>
        <v>41565</v>
      </c>
      <c r="AC1235" s="5"/>
      <c r="AD1235" s="1"/>
      <c r="AE1235" s="7"/>
      <c r="AF1235" s="1"/>
      <c r="AG1235" s="1"/>
      <c r="AH1235" s="1"/>
      <c r="AI1235" s="1"/>
      <c r="AJ1235" s="4"/>
      <c r="AK1235" s="1"/>
      <c r="AL1235" s="1"/>
      <c r="AM1235" s="1"/>
      <c r="AN1235" s="1"/>
      <c r="AO1235" s="1"/>
    </row>
    <row r="1236" spans="1:41" x14ac:dyDescent="0.2">
      <c r="A1236" s="118">
        <f t="shared" si="510"/>
        <v>41332</v>
      </c>
      <c r="B1236" s="2">
        <f t="shared" si="500"/>
        <v>286545.59772000997</v>
      </c>
      <c r="C1236" s="2">
        <f t="shared" si="511"/>
        <v>229743.45688752001</v>
      </c>
      <c r="D1236" s="50">
        <f t="shared" si="512"/>
        <v>3633.44</v>
      </c>
      <c r="E1236" s="3">
        <f>IF(K1236=1,VLOOKUP(A1235,[1]Plan1!$AQ$43:$AS$500,3),E1235)</f>
        <v>3655.24</v>
      </c>
      <c r="F1236" s="7">
        <f t="shared" si="513"/>
        <v>41326</v>
      </c>
      <c r="G1236" s="8">
        <f t="shared" si="501"/>
        <v>5.9998238583820473E-3</v>
      </c>
      <c r="H1236" s="7">
        <f t="shared" si="514"/>
        <v>41353</v>
      </c>
      <c r="I1236" s="7">
        <f t="shared" si="502"/>
        <v>41353</v>
      </c>
      <c r="J1236" s="1">
        <f t="shared" si="515"/>
        <v>20</v>
      </c>
      <c r="K1236" s="1">
        <f t="shared" si="503"/>
        <v>5</v>
      </c>
      <c r="L1236" s="2">
        <f t="shared" si="504"/>
        <v>1.0014965899999999</v>
      </c>
      <c r="M1236" s="10">
        <f t="shared" si="498"/>
        <v>1.0085996699999999</v>
      </c>
      <c r="N1236" s="10">
        <f t="shared" si="494"/>
        <v>1.2168943312183644</v>
      </c>
      <c r="O1236" s="2">
        <f t="shared" si="497"/>
        <v>1.2187155199999999</v>
      </c>
      <c r="P1236" s="2">
        <f t="shared" si="505"/>
        <v>279991.91652726999</v>
      </c>
      <c r="Q1236" s="9">
        <f t="shared" si="499"/>
        <v>0</v>
      </c>
      <c r="R1236" s="4">
        <f t="shared" si="506"/>
        <v>0</v>
      </c>
      <c r="S1236" s="59">
        <f t="shared" si="507"/>
        <v>0</v>
      </c>
      <c r="T1236" s="8">
        <f t="shared" si="516"/>
        <v>6.8500000000000005E-2</v>
      </c>
      <c r="U1236" s="9">
        <f t="shared" si="517"/>
        <v>88</v>
      </c>
      <c r="V1236" s="9">
        <v>252</v>
      </c>
      <c r="W1236" s="10">
        <f t="shared" si="508"/>
        <v>1.0234066799999999</v>
      </c>
      <c r="X1236" s="2">
        <f t="shared" si="509"/>
        <v>6553.6811927400004</v>
      </c>
      <c r="Y1236" s="2">
        <v>0</v>
      </c>
      <c r="Z1236" s="3">
        <f t="shared" si="495"/>
        <v>0</v>
      </c>
      <c r="AA1236" s="1" t="str">
        <f t="shared" si="496"/>
        <v>A+J=</v>
      </c>
      <c r="AB1236" s="7">
        <f t="shared" si="518"/>
        <v>41565</v>
      </c>
      <c r="AC1236" s="5"/>
      <c r="AD1236" s="1"/>
      <c r="AE1236" s="7"/>
      <c r="AF1236" s="1"/>
      <c r="AG1236" s="1"/>
      <c r="AH1236" s="1"/>
      <c r="AI1236" s="1"/>
      <c r="AJ1236" s="4"/>
      <c r="AK1236" s="1"/>
      <c r="AL1236" s="1"/>
      <c r="AM1236" s="1"/>
      <c r="AN1236" s="1"/>
      <c r="AO1236" s="1"/>
    </row>
    <row r="1237" spans="1:41" x14ac:dyDescent="0.2">
      <c r="A1237" s="118">
        <f t="shared" si="510"/>
        <v>41333</v>
      </c>
      <c r="B1237" s="2">
        <f t="shared" si="500"/>
        <v>286706.68666333996</v>
      </c>
      <c r="C1237" s="2">
        <f t="shared" si="511"/>
        <v>229743.45688752001</v>
      </c>
      <c r="D1237" s="50">
        <f t="shared" si="512"/>
        <v>3633.44</v>
      </c>
      <c r="E1237" s="3">
        <f>IF(K1237=1,VLOOKUP(A1236,[1]Plan1!$AQ$43:$AS$500,3),E1236)</f>
        <v>3655.24</v>
      </c>
      <c r="F1237" s="7">
        <f t="shared" si="513"/>
        <v>41326</v>
      </c>
      <c r="G1237" s="8">
        <f t="shared" si="501"/>
        <v>5.9998238583820473E-3</v>
      </c>
      <c r="H1237" s="7">
        <f t="shared" si="514"/>
        <v>41353</v>
      </c>
      <c r="I1237" s="7">
        <f t="shared" si="502"/>
        <v>41353</v>
      </c>
      <c r="J1237" s="1">
        <f t="shared" si="515"/>
        <v>20</v>
      </c>
      <c r="K1237" s="1">
        <f t="shared" si="503"/>
        <v>6</v>
      </c>
      <c r="L1237" s="2">
        <f t="shared" si="504"/>
        <v>1.0017961799999999</v>
      </c>
      <c r="M1237" s="10">
        <f t="shared" si="498"/>
        <v>1.0085996699999999</v>
      </c>
      <c r="N1237" s="10">
        <f t="shared" si="494"/>
        <v>1.2168943312183644</v>
      </c>
      <c r="O1237" s="2">
        <f t="shared" si="497"/>
        <v>1.2190800900000001</v>
      </c>
      <c r="P1237" s="2">
        <f t="shared" si="505"/>
        <v>280075.67409933999</v>
      </c>
      <c r="Q1237" s="9">
        <f t="shared" si="499"/>
        <v>0</v>
      </c>
      <c r="R1237" s="4">
        <f t="shared" si="506"/>
        <v>0</v>
      </c>
      <c r="S1237" s="59">
        <f t="shared" si="507"/>
        <v>0</v>
      </c>
      <c r="T1237" s="8">
        <f t="shared" si="516"/>
        <v>6.8500000000000005E-2</v>
      </c>
      <c r="U1237" s="9">
        <f t="shared" si="517"/>
        <v>89</v>
      </c>
      <c r="V1237" s="9">
        <v>252</v>
      </c>
      <c r="W1237" s="10">
        <f t="shared" si="508"/>
        <v>1.0236757889999999</v>
      </c>
      <c r="X1237" s="2">
        <f t="shared" si="509"/>
        <v>6631.0125639999997</v>
      </c>
      <c r="Y1237" s="2">
        <v>0</v>
      </c>
      <c r="Z1237" s="3">
        <f t="shared" si="495"/>
        <v>0</v>
      </c>
      <c r="AA1237" s="1" t="str">
        <f t="shared" si="496"/>
        <v>A+J=</v>
      </c>
      <c r="AB1237" s="7">
        <f t="shared" si="518"/>
        <v>41565</v>
      </c>
      <c r="AC1237" s="5"/>
      <c r="AD1237" s="1"/>
      <c r="AE1237" s="7"/>
      <c r="AF1237" s="1"/>
      <c r="AG1237" s="1"/>
      <c r="AH1237" s="1"/>
      <c r="AI1237" s="1"/>
      <c r="AJ1237" s="4"/>
      <c r="AK1237" s="1"/>
      <c r="AL1237" s="1"/>
      <c r="AM1237" s="1"/>
      <c r="AN1237" s="1"/>
      <c r="AO1237" s="1"/>
    </row>
    <row r="1238" spans="1:41" x14ac:dyDescent="0.2">
      <c r="A1238" s="118">
        <f t="shared" si="510"/>
        <v>41334</v>
      </c>
      <c r="B1238" s="2">
        <f t="shared" si="500"/>
        <v>286867.86174985999</v>
      </c>
      <c r="C1238" s="2">
        <f t="shared" si="511"/>
        <v>229743.45688752001</v>
      </c>
      <c r="D1238" s="50">
        <f t="shared" si="512"/>
        <v>3633.44</v>
      </c>
      <c r="E1238" s="3">
        <f>IF(K1238=1,VLOOKUP(A1237,[1]Plan1!$AQ$43:$AS$500,3),E1237)</f>
        <v>3655.24</v>
      </c>
      <c r="F1238" s="7">
        <f t="shared" si="513"/>
        <v>41326</v>
      </c>
      <c r="G1238" s="8">
        <f t="shared" si="501"/>
        <v>5.9998238583820473E-3</v>
      </c>
      <c r="H1238" s="7">
        <f t="shared" si="514"/>
        <v>41353</v>
      </c>
      <c r="I1238" s="7">
        <f t="shared" si="502"/>
        <v>41353</v>
      </c>
      <c r="J1238" s="1">
        <f t="shared" si="515"/>
        <v>20</v>
      </c>
      <c r="K1238" s="1">
        <f t="shared" si="503"/>
        <v>7</v>
      </c>
      <c r="L1238" s="2">
        <f t="shared" si="504"/>
        <v>1.0020958499999999</v>
      </c>
      <c r="M1238" s="10">
        <f t="shared" si="498"/>
        <v>1.0085996699999999</v>
      </c>
      <c r="N1238" s="10">
        <f t="shared" si="494"/>
        <v>1.2168943312183644</v>
      </c>
      <c r="O1238" s="2">
        <f t="shared" si="497"/>
        <v>1.2194447500000001</v>
      </c>
      <c r="P1238" s="2">
        <f t="shared" si="505"/>
        <v>280159.45234833</v>
      </c>
      <c r="Q1238" s="9">
        <f t="shared" si="499"/>
        <v>0</v>
      </c>
      <c r="R1238" s="4">
        <f t="shared" si="506"/>
        <v>0</v>
      </c>
      <c r="S1238" s="59">
        <f t="shared" si="507"/>
        <v>0</v>
      </c>
      <c r="T1238" s="8">
        <f t="shared" si="516"/>
        <v>6.8500000000000005E-2</v>
      </c>
      <c r="U1238" s="9">
        <f t="shared" si="517"/>
        <v>90</v>
      </c>
      <c r="V1238" s="9">
        <v>252</v>
      </c>
      <c r="W1238" s="10">
        <f t="shared" si="508"/>
        <v>1.023944969</v>
      </c>
      <c r="X1238" s="2">
        <f t="shared" si="509"/>
        <v>6708.4094015299997</v>
      </c>
      <c r="Y1238" s="2">
        <v>0</v>
      </c>
      <c r="Z1238" s="3">
        <f t="shared" si="495"/>
        <v>0</v>
      </c>
      <c r="AA1238" s="1" t="str">
        <f t="shared" si="496"/>
        <v>A+J=</v>
      </c>
      <c r="AB1238" s="7">
        <f t="shared" si="518"/>
        <v>41565</v>
      </c>
      <c r="AC1238" s="5"/>
      <c r="AD1238" s="1"/>
      <c r="AE1238" s="7"/>
      <c r="AF1238" s="1"/>
      <c r="AG1238" s="1"/>
      <c r="AH1238" s="1"/>
      <c r="AI1238" s="1"/>
      <c r="AJ1238" s="4"/>
      <c r="AK1238" s="1"/>
      <c r="AL1238" s="1"/>
      <c r="AM1238" s="1"/>
      <c r="AN1238" s="1"/>
      <c r="AO1238" s="1"/>
    </row>
    <row r="1239" spans="1:41" x14ac:dyDescent="0.2">
      <c r="A1239" s="118">
        <f t="shared" si="510"/>
        <v>41335</v>
      </c>
      <c r="B1239" s="2">
        <f t="shared" si="500"/>
        <v>287029.13242636004</v>
      </c>
      <c r="C1239" s="2">
        <f t="shared" si="511"/>
        <v>229743.45688752001</v>
      </c>
      <c r="D1239" s="50">
        <f t="shared" si="512"/>
        <v>3633.44</v>
      </c>
      <c r="E1239" s="3">
        <f>IF(K1239=1,VLOOKUP(A1238,[1]Plan1!$AQ$43:$AS$500,3),E1238)</f>
        <v>3655.24</v>
      </c>
      <c r="F1239" s="7">
        <f t="shared" si="513"/>
        <v>41326</v>
      </c>
      <c r="G1239" s="8">
        <f t="shared" si="501"/>
        <v>5.9998238583820473E-3</v>
      </c>
      <c r="H1239" s="7">
        <f t="shared" si="514"/>
        <v>41353</v>
      </c>
      <c r="I1239" s="7">
        <f t="shared" si="502"/>
        <v>41353</v>
      </c>
      <c r="J1239" s="1">
        <f t="shared" si="515"/>
        <v>20</v>
      </c>
      <c r="K1239" s="1">
        <f t="shared" si="503"/>
        <v>8</v>
      </c>
      <c r="L1239" s="2">
        <f t="shared" si="504"/>
        <v>1.0023956199999999</v>
      </c>
      <c r="M1239" s="10">
        <f t="shared" si="498"/>
        <v>1.0085996699999999</v>
      </c>
      <c r="N1239" s="10">
        <f t="shared" si="494"/>
        <v>1.2168943312183644</v>
      </c>
      <c r="O1239" s="2">
        <f t="shared" si="497"/>
        <v>1.21980954</v>
      </c>
      <c r="P1239" s="2">
        <f t="shared" si="505"/>
        <v>280243.26046397001</v>
      </c>
      <c r="Q1239" s="9">
        <f t="shared" si="499"/>
        <v>0</v>
      </c>
      <c r="R1239" s="4">
        <f t="shared" si="506"/>
        <v>0</v>
      </c>
      <c r="S1239" s="59">
        <f t="shared" si="507"/>
        <v>0</v>
      </c>
      <c r="T1239" s="8">
        <f t="shared" si="516"/>
        <v>6.8500000000000005E-2</v>
      </c>
      <c r="U1239" s="9">
        <f t="shared" si="517"/>
        <v>91</v>
      </c>
      <c r="V1239" s="9">
        <v>252</v>
      </c>
      <c r="W1239" s="10">
        <f t="shared" si="508"/>
        <v>1.02421422</v>
      </c>
      <c r="X1239" s="2">
        <f t="shared" si="509"/>
        <v>6785.8719623899997</v>
      </c>
      <c r="Y1239" s="2">
        <v>0</v>
      </c>
      <c r="Z1239" s="3">
        <f t="shared" si="495"/>
        <v>0</v>
      </c>
      <c r="AA1239" s="1" t="str">
        <f t="shared" si="496"/>
        <v>A+J=</v>
      </c>
      <c r="AB1239" s="7">
        <f t="shared" si="518"/>
        <v>41565</v>
      </c>
      <c r="AC1239" s="5"/>
      <c r="AD1239" s="1"/>
      <c r="AE1239" s="7"/>
      <c r="AF1239" s="1"/>
      <c r="AG1239" s="1"/>
      <c r="AH1239" s="1"/>
      <c r="AI1239" s="1"/>
      <c r="AJ1239" s="4"/>
      <c r="AK1239" s="1"/>
      <c r="AL1239" s="1"/>
      <c r="AM1239" s="1"/>
      <c r="AN1239" s="1"/>
      <c r="AO1239" s="1"/>
    </row>
    <row r="1240" spans="1:41" x14ac:dyDescent="0.2">
      <c r="A1240" s="118">
        <f t="shared" si="510"/>
        <v>41336</v>
      </c>
      <c r="B1240" s="2">
        <f t="shared" si="500"/>
        <v>287029.13242636004</v>
      </c>
      <c r="C1240" s="2">
        <f t="shared" si="511"/>
        <v>229743.45688752001</v>
      </c>
      <c r="D1240" s="50">
        <f t="shared" si="512"/>
        <v>3633.44</v>
      </c>
      <c r="E1240" s="3">
        <f>IF(K1240=1,VLOOKUP(A1239,[1]Plan1!$AQ$43:$AS$500,3),E1239)</f>
        <v>3655.24</v>
      </c>
      <c r="F1240" s="7">
        <f t="shared" si="513"/>
        <v>41326</v>
      </c>
      <c r="G1240" s="8">
        <f t="shared" si="501"/>
        <v>5.9998238583820473E-3</v>
      </c>
      <c r="H1240" s="7">
        <f t="shared" si="514"/>
        <v>41353</v>
      </c>
      <c r="I1240" s="7">
        <f t="shared" si="502"/>
        <v>41353</v>
      </c>
      <c r="J1240" s="1">
        <f t="shared" si="515"/>
        <v>20</v>
      </c>
      <c r="K1240" s="1">
        <f t="shared" si="503"/>
        <v>8</v>
      </c>
      <c r="L1240" s="2">
        <f t="shared" si="504"/>
        <v>1.0023956199999999</v>
      </c>
      <c r="M1240" s="10">
        <f t="shared" si="498"/>
        <v>1.0085996699999999</v>
      </c>
      <c r="N1240" s="10">
        <f t="shared" si="494"/>
        <v>1.2168943312183644</v>
      </c>
      <c r="O1240" s="2">
        <f t="shared" si="497"/>
        <v>1.21980954</v>
      </c>
      <c r="P1240" s="2">
        <f t="shared" si="505"/>
        <v>280243.26046397001</v>
      </c>
      <c r="Q1240" s="9">
        <f t="shared" si="499"/>
        <v>0</v>
      </c>
      <c r="R1240" s="4">
        <f t="shared" si="506"/>
        <v>0</v>
      </c>
      <c r="S1240" s="59">
        <f t="shared" si="507"/>
        <v>0</v>
      </c>
      <c r="T1240" s="8">
        <f t="shared" si="516"/>
        <v>6.8500000000000005E-2</v>
      </c>
      <c r="U1240" s="9">
        <f t="shared" si="517"/>
        <v>91</v>
      </c>
      <c r="V1240" s="9">
        <v>252</v>
      </c>
      <c r="W1240" s="10">
        <f t="shared" si="508"/>
        <v>1.02421422</v>
      </c>
      <c r="X1240" s="2">
        <f t="shared" si="509"/>
        <v>6785.8719623899997</v>
      </c>
      <c r="Y1240" s="2">
        <v>0</v>
      </c>
      <c r="Z1240" s="3">
        <f t="shared" si="495"/>
        <v>0</v>
      </c>
      <c r="AA1240" s="1" t="str">
        <f t="shared" si="496"/>
        <v>A+J=</v>
      </c>
      <c r="AB1240" s="7">
        <f t="shared" si="518"/>
        <v>41565</v>
      </c>
      <c r="AC1240" s="5"/>
      <c r="AD1240" s="1"/>
      <c r="AE1240" s="7"/>
      <c r="AF1240" s="1"/>
      <c r="AG1240" s="1"/>
      <c r="AH1240" s="1"/>
      <c r="AI1240" s="1"/>
      <c r="AJ1240" s="4"/>
      <c r="AK1240" s="1"/>
      <c r="AL1240" s="1"/>
      <c r="AM1240" s="1"/>
      <c r="AN1240" s="1"/>
      <c r="AO1240" s="1"/>
    </row>
    <row r="1241" spans="1:41" x14ac:dyDescent="0.2">
      <c r="A1241" s="118">
        <f t="shared" si="510"/>
        <v>41337</v>
      </c>
      <c r="B1241" s="2">
        <f t="shared" si="500"/>
        <v>287029.13242636004</v>
      </c>
      <c r="C1241" s="2">
        <f t="shared" si="511"/>
        <v>229743.45688752001</v>
      </c>
      <c r="D1241" s="50">
        <f t="shared" si="512"/>
        <v>3633.44</v>
      </c>
      <c r="E1241" s="3">
        <f>IF(K1241=1,VLOOKUP(A1240,[1]Plan1!$AQ$43:$AS$500,3),E1240)</f>
        <v>3655.24</v>
      </c>
      <c r="F1241" s="7">
        <f t="shared" si="513"/>
        <v>41326</v>
      </c>
      <c r="G1241" s="8">
        <f t="shared" si="501"/>
        <v>5.9998238583820473E-3</v>
      </c>
      <c r="H1241" s="7">
        <f t="shared" si="514"/>
        <v>41353</v>
      </c>
      <c r="I1241" s="7">
        <f t="shared" si="502"/>
        <v>41353</v>
      </c>
      <c r="J1241" s="1">
        <f t="shared" si="515"/>
        <v>20</v>
      </c>
      <c r="K1241" s="1">
        <f t="shared" si="503"/>
        <v>8</v>
      </c>
      <c r="L1241" s="2">
        <f t="shared" si="504"/>
        <v>1.0023956199999999</v>
      </c>
      <c r="M1241" s="10">
        <f t="shared" si="498"/>
        <v>1.0085996699999999</v>
      </c>
      <c r="N1241" s="10">
        <f t="shared" si="494"/>
        <v>1.2168943312183644</v>
      </c>
      <c r="O1241" s="2">
        <f t="shared" si="497"/>
        <v>1.21980954</v>
      </c>
      <c r="P1241" s="2">
        <f t="shared" si="505"/>
        <v>280243.26046397001</v>
      </c>
      <c r="Q1241" s="9">
        <f t="shared" si="499"/>
        <v>0</v>
      </c>
      <c r="R1241" s="4">
        <f t="shared" si="506"/>
        <v>0</v>
      </c>
      <c r="S1241" s="59">
        <f t="shared" si="507"/>
        <v>0</v>
      </c>
      <c r="T1241" s="8">
        <f t="shared" si="516"/>
        <v>6.8500000000000005E-2</v>
      </c>
      <c r="U1241" s="9">
        <f t="shared" si="517"/>
        <v>91</v>
      </c>
      <c r="V1241" s="9">
        <v>252</v>
      </c>
      <c r="W1241" s="10">
        <f t="shared" si="508"/>
        <v>1.02421422</v>
      </c>
      <c r="X1241" s="2">
        <f t="shared" si="509"/>
        <v>6785.8719623899997</v>
      </c>
      <c r="Y1241" s="2">
        <v>0</v>
      </c>
      <c r="Z1241" s="3">
        <f t="shared" si="495"/>
        <v>0</v>
      </c>
      <c r="AA1241" s="1" t="str">
        <f t="shared" si="496"/>
        <v>A+J=</v>
      </c>
      <c r="AB1241" s="7">
        <f t="shared" si="518"/>
        <v>41565</v>
      </c>
      <c r="AC1241" s="5"/>
      <c r="AD1241" s="1"/>
      <c r="AE1241" s="7"/>
      <c r="AF1241" s="1"/>
      <c r="AG1241" s="1"/>
      <c r="AH1241" s="1"/>
      <c r="AI1241" s="1"/>
      <c r="AJ1241" s="4"/>
      <c r="AK1241" s="1"/>
      <c r="AL1241" s="1"/>
      <c r="AM1241" s="1"/>
      <c r="AN1241" s="1"/>
      <c r="AO1241" s="1"/>
    </row>
    <row r="1242" spans="1:41" x14ac:dyDescent="0.2">
      <c r="A1242" s="118">
        <f t="shared" si="510"/>
        <v>41338</v>
      </c>
      <c r="B1242" s="2">
        <f t="shared" si="500"/>
        <v>287190.49167373998</v>
      </c>
      <c r="C1242" s="2">
        <f t="shared" si="511"/>
        <v>229743.45688752001</v>
      </c>
      <c r="D1242" s="50">
        <f t="shared" si="512"/>
        <v>3633.44</v>
      </c>
      <c r="E1242" s="3">
        <f>IF(K1242=1,VLOOKUP(A1241,[1]Plan1!$AQ$43:$AS$500,3),E1241)</f>
        <v>3655.24</v>
      </c>
      <c r="F1242" s="7">
        <f t="shared" si="513"/>
        <v>41326</v>
      </c>
      <c r="G1242" s="8">
        <f t="shared" si="501"/>
        <v>5.9998238583820473E-3</v>
      </c>
      <c r="H1242" s="7">
        <f t="shared" si="514"/>
        <v>41353</v>
      </c>
      <c r="I1242" s="7">
        <f t="shared" si="502"/>
        <v>41353</v>
      </c>
      <c r="J1242" s="1">
        <f t="shared" si="515"/>
        <v>20</v>
      </c>
      <c r="K1242" s="1">
        <f t="shared" si="503"/>
        <v>9</v>
      </c>
      <c r="L1242" s="2">
        <f t="shared" si="504"/>
        <v>1.0026954699999999</v>
      </c>
      <c r="M1242" s="10">
        <f t="shared" si="498"/>
        <v>1.0085996699999999</v>
      </c>
      <c r="N1242" s="10">
        <f t="shared" si="494"/>
        <v>1.2168943312183644</v>
      </c>
      <c r="O1242" s="2">
        <f t="shared" si="497"/>
        <v>1.2201744299999999</v>
      </c>
      <c r="P1242" s="2">
        <f t="shared" si="505"/>
        <v>280327.09155394998</v>
      </c>
      <c r="Q1242" s="9">
        <f t="shared" si="499"/>
        <v>0</v>
      </c>
      <c r="R1242" s="4">
        <f t="shared" si="506"/>
        <v>0</v>
      </c>
      <c r="S1242" s="59">
        <f t="shared" si="507"/>
        <v>0</v>
      </c>
      <c r="T1242" s="8">
        <f t="shared" si="516"/>
        <v>6.8500000000000005E-2</v>
      </c>
      <c r="U1242" s="9">
        <f t="shared" si="517"/>
        <v>92</v>
      </c>
      <c r="V1242" s="9">
        <v>252</v>
      </c>
      <c r="W1242" s="10">
        <f t="shared" si="508"/>
        <v>1.024483542</v>
      </c>
      <c r="X1242" s="2">
        <f t="shared" si="509"/>
        <v>6863.4001197899997</v>
      </c>
      <c r="Y1242" s="2">
        <v>0</v>
      </c>
      <c r="Z1242" s="3">
        <f t="shared" si="495"/>
        <v>0</v>
      </c>
      <c r="AA1242" s="1" t="str">
        <f t="shared" si="496"/>
        <v>A+J=</v>
      </c>
      <c r="AB1242" s="7">
        <f t="shared" si="518"/>
        <v>41565</v>
      </c>
      <c r="AC1242" s="5"/>
      <c r="AD1242" s="1"/>
      <c r="AE1242" s="7"/>
      <c r="AF1242" s="1"/>
      <c r="AG1242" s="1"/>
      <c r="AH1242" s="1"/>
      <c r="AI1242" s="1"/>
      <c r="AJ1242" s="4"/>
      <c r="AK1242" s="1"/>
      <c r="AL1242" s="1"/>
      <c r="AM1242" s="1"/>
      <c r="AN1242" s="1"/>
      <c r="AO1242" s="1"/>
    </row>
    <row r="1243" spans="1:41" x14ac:dyDescent="0.2">
      <c r="A1243" s="118">
        <f t="shared" si="510"/>
        <v>41339</v>
      </c>
      <c r="B1243" s="2">
        <f t="shared" si="500"/>
        <v>287351.94395664998</v>
      </c>
      <c r="C1243" s="2">
        <f t="shared" si="511"/>
        <v>229743.45688752001</v>
      </c>
      <c r="D1243" s="50">
        <f t="shared" si="512"/>
        <v>3633.44</v>
      </c>
      <c r="E1243" s="3">
        <f>IF(K1243=1,VLOOKUP(A1242,[1]Plan1!$AQ$43:$AS$500,3),E1242)</f>
        <v>3655.24</v>
      </c>
      <c r="F1243" s="7">
        <f t="shared" si="513"/>
        <v>41326</v>
      </c>
      <c r="G1243" s="8">
        <f t="shared" si="501"/>
        <v>5.9998238583820473E-3</v>
      </c>
      <c r="H1243" s="7">
        <f t="shared" si="514"/>
        <v>41353</v>
      </c>
      <c r="I1243" s="7">
        <f t="shared" si="502"/>
        <v>41353</v>
      </c>
      <c r="J1243" s="1">
        <f t="shared" si="515"/>
        <v>20</v>
      </c>
      <c r="K1243" s="1">
        <f t="shared" si="503"/>
        <v>10</v>
      </c>
      <c r="L1243" s="2">
        <f t="shared" si="504"/>
        <v>1.00299542</v>
      </c>
      <c r="M1243" s="10">
        <f t="shared" si="498"/>
        <v>1.0085996699999999</v>
      </c>
      <c r="N1243" s="10">
        <f t="shared" si="494"/>
        <v>1.2168943312183644</v>
      </c>
      <c r="O1243" s="2">
        <f t="shared" si="497"/>
        <v>1.22053944</v>
      </c>
      <c r="P1243" s="2">
        <f t="shared" si="505"/>
        <v>280410.95021315</v>
      </c>
      <c r="Q1243" s="9">
        <f t="shared" si="499"/>
        <v>0</v>
      </c>
      <c r="R1243" s="4">
        <f t="shared" si="506"/>
        <v>0</v>
      </c>
      <c r="S1243" s="59">
        <f t="shared" si="507"/>
        <v>0</v>
      </c>
      <c r="T1243" s="8">
        <f t="shared" si="516"/>
        <v>6.8500000000000005E-2</v>
      </c>
      <c r="U1243" s="9">
        <f t="shared" si="517"/>
        <v>93</v>
      </c>
      <c r="V1243" s="9">
        <v>252</v>
      </c>
      <c r="W1243" s="10">
        <f t="shared" si="508"/>
        <v>1.0247529339999999</v>
      </c>
      <c r="X1243" s="2">
        <f t="shared" si="509"/>
        <v>6940.9937435000002</v>
      </c>
      <c r="Y1243" s="2">
        <v>0</v>
      </c>
      <c r="Z1243" s="3">
        <f t="shared" si="495"/>
        <v>0</v>
      </c>
      <c r="AA1243" s="1" t="str">
        <f t="shared" si="496"/>
        <v>A+J=</v>
      </c>
      <c r="AB1243" s="7">
        <f t="shared" si="518"/>
        <v>41565</v>
      </c>
      <c r="AC1243" s="5"/>
      <c r="AD1243" s="1"/>
      <c r="AE1243" s="7"/>
      <c r="AF1243" s="1"/>
      <c r="AG1243" s="1"/>
      <c r="AH1243" s="1"/>
      <c r="AI1243" s="1"/>
      <c r="AJ1243" s="4"/>
      <c r="AK1243" s="1"/>
      <c r="AL1243" s="1"/>
      <c r="AM1243" s="1"/>
      <c r="AN1243" s="1"/>
      <c r="AO1243" s="1"/>
    </row>
    <row r="1244" spans="1:41" x14ac:dyDescent="0.2">
      <c r="A1244" s="118">
        <f t="shared" si="510"/>
        <v>41340</v>
      </c>
      <c r="B1244" s="2">
        <f t="shared" si="500"/>
        <v>287513.48488561</v>
      </c>
      <c r="C1244" s="2">
        <f t="shared" si="511"/>
        <v>229743.45688752001</v>
      </c>
      <c r="D1244" s="50">
        <f t="shared" si="512"/>
        <v>3633.44</v>
      </c>
      <c r="E1244" s="3">
        <f>IF(K1244=1,VLOOKUP(A1243,[1]Plan1!$AQ$43:$AS$500,3),E1243)</f>
        <v>3655.24</v>
      </c>
      <c r="F1244" s="7">
        <f t="shared" si="513"/>
        <v>41326</v>
      </c>
      <c r="G1244" s="8">
        <f t="shared" si="501"/>
        <v>5.9998238583820473E-3</v>
      </c>
      <c r="H1244" s="7">
        <f t="shared" si="514"/>
        <v>41353</v>
      </c>
      <c r="I1244" s="7">
        <f t="shared" si="502"/>
        <v>41353</v>
      </c>
      <c r="J1244" s="1">
        <f t="shared" si="515"/>
        <v>20</v>
      </c>
      <c r="K1244" s="1">
        <f t="shared" si="503"/>
        <v>11</v>
      </c>
      <c r="L1244" s="2">
        <f t="shared" si="504"/>
        <v>1.0032954599999999</v>
      </c>
      <c r="M1244" s="10">
        <f t="shared" si="498"/>
        <v>1.0085996699999999</v>
      </c>
      <c r="N1244" s="10">
        <f t="shared" si="494"/>
        <v>1.2168943312183644</v>
      </c>
      <c r="O1244" s="2">
        <f t="shared" si="497"/>
        <v>1.22090455</v>
      </c>
      <c r="P1244" s="2">
        <f t="shared" si="505"/>
        <v>280494.83184669999</v>
      </c>
      <c r="Q1244" s="9">
        <f t="shared" si="499"/>
        <v>0</v>
      </c>
      <c r="R1244" s="4">
        <f t="shared" si="506"/>
        <v>0</v>
      </c>
      <c r="S1244" s="59">
        <f t="shared" si="507"/>
        <v>0</v>
      </c>
      <c r="T1244" s="8">
        <f t="shared" si="516"/>
        <v>6.8500000000000005E-2</v>
      </c>
      <c r="U1244" s="9">
        <f t="shared" si="517"/>
        <v>94</v>
      </c>
      <c r="V1244" s="9">
        <v>252</v>
      </c>
      <c r="W1244" s="10">
        <f t="shared" si="508"/>
        <v>1.0250223970000001</v>
      </c>
      <c r="X1244" s="2">
        <f t="shared" si="509"/>
        <v>7018.6530389099999</v>
      </c>
      <c r="Y1244" s="2">
        <v>0</v>
      </c>
      <c r="Z1244" s="3">
        <f t="shared" si="495"/>
        <v>0</v>
      </c>
      <c r="AA1244" s="1" t="str">
        <f t="shared" si="496"/>
        <v>A+J=</v>
      </c>
      <c r="AB1244" s="7">
        <f t="shared" si="518"/>
        <v>41565</v>
      </c>
      <c r="AC1244" s="5"/>
      <c r="AD1244" s="1"/>
      <c r="AE1244" s="7"/>
      <c r="AF1244" s="1"/>
      <c r="AG1244" s="1"/>
      <c r="AH1244" s="1"/>
      <c r="AI1244" s="1"/>
      <c r="AJ1244" s="4"/>
      <c r="AK1244" s="1"/>
      <c r="AL1244" s="1"/>
      <c r="AM1244" s="1"/>
      <c r="AN1244" s="1"/>
      <c r="AO1244" s="1"/>
    </row>
    <row r="1245" spans="1:41" x14ac:dyDescent="0.2">
      <c r="A1245" s="118">
        <f t="shared" si="510"/>
        <v>41341</v>
      </c>
      <c r="B1245" s="2">
        <f t="shared" si="500"/>
        <v>287675.11713317997</v>
      </c>
      <c r="C1245" s="2">
        <f t="shared" si="511"/>
        <v>229743.45688752001</v>
      </c>
      <c r="D1245" s="50">
        <f t="shared" si="512"/>
        <v>3633.44</v>
      </c>
      <c r="E1245" s="3">
        <f>IF(K1245=1,VLOOKUP(A1244,[1]Plan1!$AQ$43:$AS$500,3),E1244)</f>
        <v>3655.24</v>
      </c>
      <c r="F1245" s="7">
        <f t="shared" si="513"/>
        <v>41326</v>
      </c>
      <c r="G1245" s="8">
        <f t="shared" si="501"/>
        <v>5.9998238583820473E-3</v>
      </c>
      <c r="H1245" s="7">
        <f t="shared" si="514"/>
        <v>41353</v>
      </c>
      <c r="I1245" s="7">
        <f t="shared" si="502"/>
        <v>41353</v>
      </c>
      <c r="J1245" s="1">
        <f t="shared" si="515"/>
        <v>20</v>
      </c>
      <c r="K1245" s="1">
        <f t="shared" si="503"/>
        <v>12</v>
      </c>
      <c r="L1245" s="2">
        <f t="shared" si="504"/>
        <v>1.00359558</v>
      </c>
      <c r="M1245" s="10">
        <f t="shared" si="498"/>
        <v>1.0085996699999999</v>
      </c>
      <c r="N1245" s="10">
        <f t="shared" si="494"/>
        <v>1.2168943312183644</v>
      </c>
      <c r="O1245" s="2">
        <f t="shared" si="497"/>
        <v>1.2212697699999999</v>
      </c>
      <c r="P1245" s="2">
        <f t="shared" si="505"/>
        <v>280578.73875202</v>
      </c>
      <c r="Q1245" s="9">
        <f t="shared" si="499"/>
        <v>0</v>
      </c>
      <c r="R1245" s="4">
        <f t="shared" si="506"/>
        <v>0</v>
      </c>
      <c r="S1245" s="59">
        <f t="shared" si="507"/>
        <v>0</v>
      </c>
      <c r="T1245" s="8">
        <f t="shared" si="516"/>
        <v>6.8500000000000005E-2</v>
      </c>
      <c r="U1245" s="9">
        <f t="shared" si="517"/>
        <v>95</v>
      </c>
      <c r="V1245" s="9">
        <v>252</v>
      </c>
      <c r="W1245" s="10">
        <f t="shared" si="508"/>
        <v>1.025291932</v>
      </c>
      <c r="X1245" s="2">
        <f t="shared" si="509"/>
        <v>7096.3783811599997</v>
      </c>
      <c r="Y1245" s="2">
        <v>0</v>
      </c>
      <c r="Z1245" s="3">
        <f t="shared" si="495"/>
        <v>0</v>
      </c>
      <c r="AA1245" s="1" t="str">
        <f t="shared" si="496"/>
        <v>A+J=</v>
      </c>
      <c r="AB1245" s="7">
        <f t="shared" si="518"/>
        <v>41565</v>
      </c>
      <c r="AC1245" s="5"/>
      <c r="AD1245" s="1"/>
      <c r="AE1245" s="7"/>
      <c r="AF1245" s="1"/>
      <c r="AG1245" s="1"/>
      <c r="AH1245" s="1"/>
      <c r="AI1245" s="1"/>
      <c r="AJ1245" s="4"/>
      <c r="AK1245" s="1"/>
      <c r="AL1245" s="1"/>
      <c r="AM1245" s="1"/>
      <c r="AN1245" s="1"/>
      <c r="AO1245" s="1"/>
    </row>
    <row r="1246" spans="1:41" x14ac:dyDescent="0.2">
      <c r="A1246" s="118">
        <f t="shared" si="510"/>
        <v>41342</v>
      </c>
      <c r="B1246" s="2">
        <f t="shared" si="500"/>
        <v>287836.84017659997</v>
      </c>
      <c r="C1246" s="2">
        <f t="shared" si="511"/>
        <v>229743.45688752001</v>
      </c>
      <c r="D1246" s="50">
        <f t="shared" si="512"/>
        <v>3633.44</v>
      </c>
      <c r="E1246" s="3">
        <f>IF(K1246=1,VLOOKUP(A1245,[1]Plan1!$AQ$43:$AS$500,3),E1245)</f>
        <v>3655.24</v>
      </c>
      <c r="F1246" s="7">
        <f t="shared" si="513"/>
        <v>41326</v>
      </c>
      <c r="G1246" s="8">
        <f t="shared" si="501"/>
        <v>5.9998238583820473E-3</v>
      </c>
      <c r="H1246" s="7">
        <f t="shared" si="514"/>
        <v>41353</v>
      </c>
      <c r="I1246" s="7">
        <f t="shared" si="502"/>
        <v>41353</v>
      </c>
      <c r="J1246" s="1">
        <f t="shared" si="515"/>
        <v>20</v>
      </c>
      <c r="K1246" s="1">
        <f t="shared" si="503"/>
        <v>13</v>
      </c>
      <c r="L1246" s="2">
        <f t="shared" si="504"/>
        <v>1.0038958</v>
      </c>
      <c r="M1246" s="10">
        <f t="shared" si="498"/>
        <v>1.0085996699999999</v>
      </c>
      <c r="N1246" s="10">
        <f t="shared" si="494"/>
        <v>1.2168943312183644</v>
      </c>
      <c r="O1246" s="2">
        <f t="shared" si="497"/>
        <v>1.2216351000000001</v>
      </c>
      <c r="P1246" s="2">
        <f t="shared" si="505"/>
        <v>280662.67092912999</v>
      </c>
      <c r="Q1246" s="9">
        <f t="shared" si="499"/>
        <v>0</v>
      </c>
      <c r="R1246" s="4">
        <f t="shared" si="506"/>
        <v>0</v>
      </c>
      <c r="S1246" s="59">
        <f t="shared" si="507"/>
        <v>0</v>
      </c>
      <c r="T1246" s="8">
        <f t="shared" si="516"/>
        <v>6.8500000000000005E-2</v>
      </c>
      <c r="U1246" s="9">
        <f t="shared" si="517"/>
        <v>96</v>
      </c>
      <c r="V1246" s="9">
        <v>252</v>
      </c>
      <c r="W1246" s="10">
        <f t="shared" si="508"/>
        <v>1.025561537</v>
      </c>
      <c r="X1246" s="2">
        <f t="shared" si="509"/>
        <v>7174.1692474700003</v>
      </c>
      <c r="Y1246" s="2">
        <v>0</v>
      </c>
      <c r="Z1246" s="3">
        <f t="shared" si="495"/>
        <v>0</v>
      </c>
      <c r="AA1246" s="1" t="str">
        <f t="shared" si="496"/>
        <v>A+J=</v>
      </c>
      <c r="AB1246" s="7">
        <f t="shared" si="518"/>
        <v>41565</v>
      </c>
      <c r="AC1246" s="5"/>
      <c r="AD1246" s="1"/>
      <c r="AE1246" s="7"/>
      <c r="AF1246" s="1"/>
      <c r="AG1246" s="1"/>
      <c r="AH1246" s="1"/>
      <c r="AI1246" s="1"/>
      <c r="AJ1246" s="4"/>
      <c r="AK1246" s="1"/>
      <c r="AL1246" s="1"/>
      <c r="AM1246" s="1"/>
      <c r="AN1246" s="1"/>
      <c r="AO1246" s="1"/>
    </row>
    <row r="1247" spans="1:41" x14ac:dyDescent="0.2">
      <c r="A1247" s="118">
        <f t="shared" si="510"/>
        <v>41343</v>
      </c>
      <c r="B1247" s="2">
        <f t="shared" si="500"/>
        <v>287836.84017659997</v>
      </c>
      <c r="C1247" s="2">
        <f t="shared" si="511"/>
        <v>229743.45688752001</v>
      </c>
      <c r="D1247" s="50">
        <f t="shared" si="512"/>
        <v>3633.44</v>
      </c>
      <c r="E1247" s="3">
        <f>IF(K1247=1,VLOOKUP(A1246,[1]Plan1!$AQ$43:$AS$500,3),E1246)</f>
        <v>3655.24</v>
      </c>
      <c r="F1247" s="7">
        <f t="shared" si="513"/>
        <v>41326</v>
      </c>
      <c r="G1247" s="8">
        <f t="shared" si="501"/>
        <v>5.9998238583820473E-3</v>
      </c>
      <c r="H1247" s="7">
        <f t="shared" si="514"/>
        <v>41353</v>
      </c>
      <c r="I1247" s="7">
        <f t="shared" si="502"/>
        <v>41353</v>
      </c>
      <c r="J1247" s="1">
        <f t="shared" si="515"/>
        <v>20</v>
      </c>
      <c r="K1247" s="1">
        <f t="shared" si="503"/>
        <v>13</v>
      </c>
      <c r="L1247" s="2">
        <f t="shared" si="504"/>
        <v>1.0038958</v>
      </c>
      <c r="M1247" s="10">
        <f t="shared" si="498"/>
        <v>1.0085996699999999</v>
      </c>
      <c r="N1247" s="10">
        <f t="shared" ref="N1247:N1310" si="519">IF(I1247&gt;I1246,N1246*M1247,N1246)</f>
        <v>1.2168943312183644</v>
      </c>
      <c r="O1247" s="2">
        <f t="shared" si="497"/>
        <v>1.2216351000000001</v>
      </c>
      <c r="P1247" s="2">
        <f t="shared" si="505"/>
        <v>280662.67092912999</v>
      </c>
      <c r="Q1247" s="9">
        <f t="shared" si="499"/>
        <v>0</v>
      </c>
      <c r="R1247" s="4">
        <f t="shared" si="506"/>
        <v>0</v>
      </c>
      <c r="S1247" s="59">
        <f t="shared" si="507"/>
        <v>0</v>
      </c>
      <c r="T1247" s="8">
        <f t="shared" si="516"/>
        <v>6.8500000000000005E-2</v>
      </c>
      <c r="U1247" s="9">
        <f t="shared" si="517"/>
        <v>96</v>
      </c>
      <c r="V1247" s="9">
        <v>252</v>
      </c>
      <c r="W1247" s="10">
        <f t="shared" si="508"/>
        <v>1.025561537</v>
      </c>
      <c r="X1247" s="2">
        <f t="shared" si="509"/>
        <v>7174.1692474700003</v>
      </c>
      <c r="Y1247" s="2">
        <v>0</v>
      </c>
      <c r="Z1247" s="3">
        <f t="shared" si="495"/>
        <v>0</v>
      </c>
      <c r="AA1247" s="1" t="str">
        <f t="shared" si="496"/>
        <v>A+J=</v>
      </c>
      <c r="AB1247" s="7">
        <f t="shared" si="518"/>
        <v>41565</v>
      </c>
      <c r="AC1247" s="5"/>
      <c r="AD1247" s="1"/>
      <c r="AE1247" s="7"/>
      <c r="AF1247" s="1"/>
      <c r="AG1247" s="1"/>
      <c r="AH1247" s="1"/>
      <c r="AI1247" s="1"/>
      <c r="AJ1247" s="4"/>
      <c r="AK1247" s="1"/>
      <c r="AL1247" s="1"/>
      <c r="AM1247" s="1"/>
      <c r="AN1247" s="1"/>
      <c r="AO1247" s="1"/>
    </row>
    <row r="1248" spans="1:41" x14ac:dyDescent="0.2">
      <c r="A1248" s="118">
        <f t="shared" si="510"/>
        <v>41344</v>
      </c>
      <c r="B1248" s="2">
        <f t="shared" si="500"/>
        <v>287836.84017659997</v>
      </c>
      <c r="C1248" s="2">
        <f t="shared" si="511"/>
        <v>229743.45688752001</v>
      </c>
      <c r="D1248" s="50">
        <f t="shared" si="512"/>
        <v>3633.44</v>
      </c>
      <c r="E1248" s="3">
        <f>IF(K1248=1,VLOOKUP(A1247,[1]Plan1!$AQ$43:$AS$500,3),E1247)</f>
        <v>3655.24</v>
      </c>
      <c r="F1248" s="7">
        <f t="shared" si="513"/>
        <v>41326</v>
      </c>
      <c r="G1248" s="8">
        <f t="shared" si="501"/>
        <v>5.9998238583820473E-3</v>
      </c>
      <c r="H1248" s="7">
        <f t="shared" si="514"/>
        <v>41353</v>
      </c>
      <c r="I1248" s="7">
        <f t="shared" si="502"/>
        <v>41353</v>
      </c>
      <c r="J1248" s="1">
        <f t="shared" si="515"/>
        <v>20</v>
      </c>
      <c r="K1248" s="1">
        <f t="shared" si="503"/>
        <v>13</v>
      </c>
      <c r="L1248" s="2">
        <f t="shared" si="504"/>
        <v>1.0038958</v>
      </c>
      <c r="M1248" s="10">
        <f t="shared" si="498"/>
        <v>1.0085996699999999</v>
      </c>
      <c r="N1248" s="10">
        <f t="shared" si="519"/>
        <v>1.2168943312183644</v>
      </c>
      <c r="O1248" s="2">
        <f t="shared" si="497"/>
        <v>1.2216351000000001</v>
      </c>
      <c r="P1248" s="2">
        <f t="shared" si="505"/>
        <v>280662.67092912999</v>
      </c>
      <c r="Q1248" s="9">
        <f t="shared" si="499"/>
        <v>0</v>
      </c>
      <c r="R1248" s="4">
        <f t="shared" si="506"/>
        <v>0</v>
      </c>
      <c r="S1248" s="59">
        <f t="shared" si="507"/>
        <v>0</v>
      </c>
      <c r="T1248" s="8">
        <f t="shared" si="516"/>
        <v>6.8500000000000005E-2</v>
      </c>
      <c r="U1248" s="9">
        <f t="shared" si="517"/>
        <v>96</v>
      </c>
      <c r="V1248" s="9">
        <v>252</v>
      </c>
      <c r="W1248" s="10">
        <f t="shared" si="508"/>
        <v>1.025561537</v>
      </c>
      <c r="X1248" s="2">
        <f t="shared" si="509"/>
        <v>7174.1692474700003</v>
      </c>
      <c r="Y1248" s="2">
        <v>0</v>
      </c>
      <c r="Z1248" s="3">
        <f t="shared" si="495"/>
        <v>0</v>
      </c>
      <c r="AA1248" s="1" t="str">
        <f t="shared" si="496"/>
        <v>A+J=</v>
      </c>
      <c r="AB1248" s="7">
        <f t="shared" si="518"/>
        <v>41565</v>
      </c>
      <c r="AC1248" s="5"/>
      <c r="AD1248" s="1"/>
      <c r="AE1248" s="7"/>
      <c r="AF1248" s="1"/>
      <c r="AG1248" s="1"/>
      <c r="AH1248" s="1"/>
      <c r="AI1248" s="1"/>
      <c r="AJ1248" s="4"/>
      <c r="AK1248" s="1"/>
      <c r="AL1248" s="1"/>
      <c r="AM1248" s="1"/>
      <c r="AN1248" s="1"/>
      <c r="AO1248" s="1"/>
    </row>
    <row r="1249" spans="1:41" x14ac:dyDescent="0.2">
      <c r="A1249" s="118">
        <f t="shared" si="510"/>
        <v>41345</v>
      </c>
      <c r="B1249" s="2">
        <f t="shared" si="500"/>
        <v>287998.65405392001</v>
      </c>
      <c r="C1249" s="2">
        <f t="shared" si="511"/>
        <v>229743.45688752001</v>
      </c>
      <c r="D1249" s="50">
        <f t="shared" si="512"/>
        <v>3633.44</v>
      </c>
      <c r="E1249" s="3">
        <f>IF(K1249=1,VLOOKUP(A1248,[1]Plan1!$AQ$43:$AS$500,3),E1248)</f>
        <v>3655.24</v>
      </c>
      <c r="F1249" s="7">
        <f t="shared" si="513"/>
        <v>41326</v>
      </c>
      <c r="G1249" s="8">
        <f t="shared" si="501"/>
        <v>5.9998238583820473E-3</v>
      </c>
      <c r="H1249" s="7">
        <f t="shared" si="514"/>
        <v>41353</v>
      </c>
      <c r="I1249" s="7">
        <f t="shared" si="502"/>
        <v>41353</v>
      </c>
      <c r="J1249" s="1">
        <f t="shared" si="515"/>
        <v>20</v>
      </c>
      <c r="K1249" s="1">
        <f t="shared" si="503"/>
        <v>14</v>
      </c>
      <c r="L1249" s="2">
        <f t="shared" si="504"/>
        <v>1.0041960999999999</v>
      </c>
      <c r="M1249" s="10">
        <f t="shared" si="498"/>
        <v>1.0085996699999999</v>
      </c>
      <c r="N1249" s="10">
        <f t="shared" si="519"/>
        <v>1.2168943312183644</v>
      </c>
      <c r="O1249" s="2">
        <f t="shared" si="497"/>
        <v>1.22200054</v>
      </c>
      <c r="P1249" s="2">
        <f t="shared" si="505"/>
        <v>280746.62837801001</v>
      </c>
      <c r="Q1249" s="9">
        <f t="shared" si="499"/>
        <v>0</v>
      </c>
      <c r="R1249" s="4">
        <f t="shared" si="506"/>
        <v>0</v>
      </c>
      <c r="S1249" s="59">
        <f t="shared" si="507"/>
        <v>0</v>
      </c>
      <c r="T1249" s="8">
        <f t="shared" si="516"/>
        <v>6.8500000000000005E-2</v>
      </c>
      <c r="U1249" s="9">
        <f t="shared" si="517"/>
        <v>97</v>
      </c>
      <c r="V1249" s="9">
        <v>252</v>
      </c>
      <c r="W1249" s="10">
        <f t="shared" si="508"/>
        <v>1.0258312119999999</v>
      </c>
      <c r="X1249" s="2">
        <f t="shared" si="509"/>
        <v>7252.0256759100002</v>
      </c>
      <c r="Y1249" s="2">
        <v>0</v>
      </c>
      <c r="Z1249" s="3">
        <f t="shared" si="495"/>
        <v>0</v>
      </c>
      <c r="AA1249" s="1" t="str">
        <f t="shared" si="496"/>
        <v>A+J=</v>
      </c>
      <c r="AB1249" s="7">
        <f t="shared" si="518"/>
        <v>41565</v>
      </c>
      <c r="AC1249" s="5"/>
      <c r="AD1249" s="1"/>
      <c r="AE1249" s="7"/>
      <c r="AF1249" s="1"/>
      <c r="AG1249" s="1"/>
      <c r="AH1249" s="1"/>
      <c r="AI1249" s="1"/>
      <c r="AJ1249" s="4"/>
      <c r="AK1249" s="1"/>
      <c r="AL1249" s="1"/>
      <c r="AM1249" s="1"/>
      <c r="AN1249" s="1"/>
      <c r="AO1249" s="1"/>
    </row>
    <row r="1250" spans="1:41" x14ac:dyDescent="0.2">
      <c r="A1250" s="118">
        <f t="shared" si="510"/>
        <v>41346</v>
      </c>
      <c r="B1250" s="2">
        <f t="shared" si="500"/>
        <v>288160.55936491</v>
      </c>
      <c r="C1250" s="2">
        <f t="shared" si="511"/>
        <v>229743.45688752001</v>
      </c>
      <c r="D1250" s="50">
        <f t="shared" si="512"/>
        <v>3633.44</v>
      </c>
      <c r="E1250" s="3">
        <f>IF(K1250=1,VLOOKUP(A1249,[1]Plan1!$AQ$43:$AS$500,3),E1249)</f>
        <v>3655.24</v>
      </c>
      <c r="F1250" s="7">
        <f t="shared" si="513"/>
        <v>41326</v>
      </c>
      <c r="G1250" s="8">
        <f t="shared" si="501"/>
        <v>5.9998238583820473E-3</v>
      </c>
      <c r="H1250" s="7">
        <f t="shared" si="514"/>
        <v>41353</v>
      </c>
      <c r="I1250" s="7">
        <f t="shared" si="502"/>
        <v>41353</v>
      </c>
      <c r="J1250" s="1">
        <f t="shared" si="515"/>
        <v>20</v>
      </c>
      <c r="K1250" s="1">
        <f t="shared" si="503"/>
        <v>15</v>
      </c>
      <c r="L1250" s="2">
        <f t="shared" si="504"/>
        <v>1.0044964999999999</v>
      </c>
      <c r="M1250" s="10">
        <f t="shared" si="498"/>
        <v>1.0085996699999999</v>
      </c>
      <c r="N1250" s="10">
        <f t="shared" si="519"/>
        <v>1.2168943312183644</v>
      </c>
      <c r="O1250" s="2">
        <f t="shared" si="497"/>
        <v>1.22236609</v>
      </c>
      <c r="P1250" s="2">
        <f t="shared" si="505"/>
        <v>280830.61109868</v>
      </c>
      <c r="Q1250" s="9">
        <f t="shared" si="499"/>
        <v>0</v>
      </c>
      <c r="R1250" s="4">
        <f t="shared" si="506"/>
        <v>0</v>
      </c>
      <c r="S1250" s="59">
        <f t="shared" si="507"/>
        <v>0</v>
      </c>
      <c r="T1250" s="8">
        <f t="shared" si="516"/>
        <v>6.8500000000000005E-2</v>
      </c>
      <c r="U1250" s="9">
        <f t="shared" si="517"/>
        <v>98</v>
      </c>
      <c r="V1250" s="9">
        <v>252</v>
      </c>
      <c r="W1250" s="10">
        <f t="shared" si="508"/>
        <v>1.0261009590000001</v>
      </c>
      <c r="X1250" s="2">
        <f t="shared" si="509"/>
        <v>7329.9482662299997</v>
      </c>
      <c r="Y1250" s="2">
        <v>0</v>
      </c>
      <c r="Z1250" s="3">
        <f t="shared" si="495"/>
        <v>0</v>
      </c>
      <c r="AA1250" s="1" t="str">
        <f t="shared" si="496"/>
        <v>A+J=</v>
      </c>
      <c r="AB1250" s="7">
        <f t="shared" si="518"/>
        <v>41565</v>
      </c>
      <c r="AC1250" s="5"/>
      <c r="AD1250" s="1"/>
      <c r="AE1250" s="7"/>
      <c r="AF1250" s="1"/>
      <c r="AG1250" s="1"/>
      <c r="AH1250" s="1"/>
      <c r="AI1250" s="1"/>
      <c r="AJ1250" s="4"/>
      <c r="AK1250" s="1"/>
      <c r="AL1250" s="1"/>
      <c r="AM1250" s="1"/>
      <c r="AN1250" s="1"/>
      <c r="AO1250" s="1"/>
    </row>
    <row r="1251" spans="1:41" x14ac:dyDescent="0.2">
      <c r="A1251" s="118">
        <f t="shared" si="510"/>
        <v>41347</v>
      </c>
      <c r="B1251" s="2">
        <f t="shared" si="500"/>
        <v>288322.55350919004</v>
      </c>
      <c r="C1251" s="2">
        <f t="shared" si="511"/>
        <v>229743.45688752001</v>
      </c>
      <c r="D1251" s="50">
        <f t="shared" si="512"/>
        <v>3633.44</v>
      </c>
      <c r="E1251" s="3">
        <f>IF(K1251=1,VLOOKUP(A1250,[1]Plan1!$AQ$43:$AS$500,3),E1250)</f>
        <v>3655.24</v>
      </c>
      <c r="F1251" s="7">
        <f t="shared" si="513"/>
        <v>41326</v>
      </c>
      <c r="G1251" s="8">
        <f t="shared" si="501"/>
        <v>5.9998238583820473E-3</v>
      </c>
      <c r="H1251" s="7">
        <f t="shared" si="514"/>
        <v>41353</v>
      </c>
      <c r="I1251" s="7">
        <f t="shared" si="502"/>
        <v>41353</v>
      </c>
      <c r="J1251" s="1">
        <f t="shared" si="515"/>
        <v>20</v>
      </c>
      <c r="K1251" s="1">
        <f t="shared" si="503"/>
        <v>16</v>
      </c>
      <c r="L1251" s="2">
        <f t="shared" si="504"/>
        <v>1.0047969800000001</v>
      </c>
      <c r="M1251" s="10">
        <f t="shared" si="498"/>
        <v>1.0085996699999999</v>
      </c>
      <c r="N1251" s="10">
        <f t="shared" si="519"/>
        <v>1.2168943312183644</v>
      </c>
      <c r="O1251" s="2">
        <f t="shared" si="497"/>
        <v>1.22273174</v>
      </c>
      <c r="P1251" s="2">
        <f t="shared" si="505"/>
        <v>280914.61679369002</v>
      </c>
      <c r="Q1251" s="9">
        <f t="shared" si="499"/>
        <v>0</v>
      </c>
      <c r="R1251" s="4">
        <f t="shared" si="506"/>
        <v>0</v>
      </c>
      <c r="S1251" s="59">
        <f t="shared" si="507"/>
        <v>0</v>
      </c>
      <c r="T1251" s="8">
        <f t="shared" si="516"/>
        <v>6.8500000000000005E-2</v>
      </c>
      <c r="U1251" s="9">
        <f t="shared" si="517"/>
        <v>99</v>
      </c>
      <c r="V1251" s="9">
        <v>252</v>
      </c>
      <c r="W1251" s="10">
        <f t="shared" si="508"/>
        <v>1.0263707769999999</v>
      </c>
      <c r="X1251" s="2">
        <f t="shared" si="509"/>
        <v>7407.9367155</v>
      </c>
      <c r="Y1251" s="2">
        <v>0</v>
      </c>
      <c r="Z1251" s="3">
        <f t="shared" si="495"/>
        <v>0</v>
      </c>
      <c r="AA1251" s="1" t="str">
        <f t="shared" si="496"/>
        <v>A+J=</v>
      </c>
      <c r="AB1251" s="7">
        <f t="shared" si="518"/>
        <v>41565</v>
      </c>
      <c r="AC1251" s="5"/>
      <c r="AD1251" s="1"/>
      <c r="AE1251" s="7"/>
      <c r="AF1251" s="1"/>
      <c r="AG1251" s="1"/>
      <c r="AH1251" s="1"/>
      <c r="AI1251" s="1"/>
      <c r="AJ1251" s="4"/>
      <c r="AK1251" s="1"/>
      <c r="AL1251" s="1"/>
      <c r="AM1251" s="1"/>
      <c r="AN1251" s="1"/>
      <c r="AO1251" s="1"/>
    </row>
    <row r="1252" spans="1:41" x14ac:dyDescent="0.2">
      <c r="A1252" s="118">
        <f t="shared" si="510"/>
        <v>41348</v>
      </c>
      <c r="B1252" s="2">
        <f t="shared" si="500"/>
        <v>288484.64359918999</v>
      </c>
      <c r="C1252" s="2">
        <f t="shared" si="511"/>
        <v>229743.45688752001</v>
      </c>
      <c r="D1252" s="50">
        <f t="shared" si="512"/>
        <v>3633.44</v>
      </c>
      <c r="E1252" s="3">
        <f>IF(K1252=1,VLOOKUP(A1251,[1]Plan1!$AQ$43:$AS$500,3),E1251)</f>
        <v>3655.24</v>
      </c>
      <c r="F1252" s="7">
        <f t="shared" si="513"/>
        <v>41326</v>
      </c>
      <c r="G1252" s="8">
        <f t="shared" si="501"/>
        <v>5.9998238583820473E-3</v>
      </c>
      <c r="H1252" s="7">
        <f t="shared" si="514"/>
        <v>41382</v>
      </c>
      <c r="I1252" s="7">
        <f t="shared" si="502"/>
        <v>41353</v>
      </c>
      <c r="J1252" s="1">
        <f t="shared" si="515"/>
        <v>20</v>
      </c>
      <c r="K1252" s="1">
        <f t="shared" si="503"/>
        <v>17</v>
      </c>
      <c r="L1252" s="2">
        <f t="shared" si="504"/>
        <v>1.0050975600000001</v>
      </c>
      <c r="M1252" s="10">
        <f t="shared" si="498"/>
        <v>1.0085996699999999</v>
      </c>
      <c r="N1252" s="10">
        <f t="shared" si="519"/>
        <v>1.2168943312183644</v>
      </c>
      <c r="O1252" s="2">
        <f t="shared" si="497"/>
        <v>1.22309752</v>
      </c>
      <c r="P1252" s="2">
        <f t="shared" si="505"/>
        <v>280998.65235534997</v>
      </c>
      <c r="Q1252" s="9">
        <f t="shared" si="499"/>
        <v>0</v>
      </c>
      <c r="R1252" s="4">
        <f t="shared" si="506"/>
        <v>0</v>
      </c>
      <c r="S1252" s="59">
        <f t="shared" si="507"/>
        <v>0</v>
      </c>
      <c r="T1252" s="8">
        <f t="shared" si="516"/>
        <v>6.8500000000000005E-2</v>
      </c>
      <c r="U1252" s="9">
        <f t="shared" si="517"/>
        <v>100</v>
      </c>
      <c r="V1252" s="9">
        <v>252</v>
      </c>
      <c r="W1252" s="10">
        <f t="shared" si="508"/>
        <v>1.026640666</v>
      </c>
      <c r="X1252" s="2">
        <f t="shared" si="509"/>
        <v>7485.9912438399997</v>
      </c>
      <c r="Y1252" s="2">
        <v>0</v>
      </c>
      <c r="Z1252" s="3">
        <f t="shared" si="495"/>
        <v>0</v>
      </c>
      <c r="AA1252" s="1" t="str">
        <f t="shared" si="496"/>
        <v>A+J=</v>
      </c>
      <c r="AB1252" s="7">
        <f t="shared" si="518"/>
        <v>41565</v>
      </c>
      <c r="AC1252" s="5"/>
      <c r="AD1252" s="1"/>
      <c r="AE1252" s="7"/>
      <c r="AF1252" s="1"/>
      <c r="AG1252" s="1"/>
      <c r="AH1252" s="1"/>
      <c r="AI1252" s="1"/>
      <c r="AJ1252" s="4"/>
      <c r="AK1252" s="1"/>
      <c r="AL1252" s="1"/>
      <c r="AM1252" s="1"/>
      <c r="AN1252" s="1"/>
      <c r="AO1252" s="1"/>
    </row>
    <row r="1253" spans="1:41" x14ac:dyDescent="0.2">
      <c r="A1253" s="118">
        <f t="shared" si="510"/>
        <v>41349</v>
      </c>
      <c r="B1253" s="2">
        <f t="shared" si="500"/>
        <v>288646.81995887001</v>
      </c>
      <c r="C1253" s="2">
        <f t="shared" si="511"/>
        <v>229743.45688752001</v>
      </c>
      <c r="D1253" s="50">
        <f t="shared" si="512"/>
        <v>3633.44</v>
      </c>
      <c r="E1253" s="3">
        <f>IF(K1253=1,VLOOKUP(A1252,[1]Plan1!$AQ$43:$AS$500,3),E1252)</f>
        <v>3655.24</v>
      </c>
      <c r="F1253" s="7">
        <f t="shared" si="513"/>
        <v>41326</v>
      </c>
      <c r="G1253" s="8">
        <f t="shared" si="501"/>
        <v>5.9998238583820473E-3</v>
      </c>
      <c r="H1253" s="7">
        <f t="shared" si="514"/>
        <v>41382</v>
      </c>
      <c r="I1253" s="7">
        <f t="shared" si="502"/>
        <v>41353</v>
      </c>
      <c r="J1253" s="1">
        <f t="shared" si="515"/>
        <v>20</v>
      </c>
      <c r="K1253" s="1">
        <f t="shared" si="503"/>
        <v>18</v>
      </c>
      <c r="L1253" s="2">
        <f t="shared" si="504"/>
        <v>1.00539822</v>
      </c>
      <c r="M1253" s="10">
        <f t="shared" si="498"/>
        <v>1.0085996699999999</v>
      </c>
      <c r="N1253" s="10">
        <f t="shared" si="519"/>
        <v>1.2168943312183644</v>
      </c>
      <c r="O1253" s="2">
        <f t="shared" si="497"/>
        <v>1.22346339</v>
      </c>
      <c r="P1253" s="2">
        <f t="shared" si="505"/>
        <v>281082.70859391999</v>
      </c>
      <c r="Q1253" s="9">
        <f t="shared" si="499"/>
        <v>0</v>
      </c>
      <c r="R1253" s="4">
        <f t="shared" si="506"/>
        <v>0</v>
      </c>
      <c r="S1253" s="59">
        <f t="shared" si="507"/>
        <v>0</v>
      </c>
      <c r="T1253" s="8">
        <f t="shared" si="516"/>
        <v>6.8500000000000005E-2</v>
      </c>
      <c r="U1253" s="9">
        <f t="shared" si="517"/>
        <v>101</v>
      </c>
      <c r="V1253" s="9">
        <v>252</v>
      </c>
      <c r="W1253" s="10">
        <f t="shared" si="508"/>
        <v>1.026910625</v>
      </c>
      <c r="X1253" s="2">
        <f t="shared" si="509"/>
        <v>7564.1113649500003</v>
      </c>
      <c r="Y1253" s="2">
        <v>0</v>
      </c>
      <c r="Z1253" s="3">
        <f t="shared" si="495"/>
        <v>0</v>
      </c>
      <c r="AA1253" s="1" t="str">
        <f t="shared" si="496"/>
        <v>A+J=</v>
      </c>
      <c r="AB1253" s="7">
        <f t="shared" si="518"/>
        <v>41565</v>
      </c>
      <c r="AC1253" s="5"/>
      <c r="AD1253" s="1"/>
      <c r="AE1253" s="7"/>
      <c r="AF1253" s="1"/>
      <c r="AG1253" s="1"/>
      <c r="AH1253" s="1"/>
      <c r="AI1253" s="1"/>
      <c r="AJ1253" s="4"/>
      <c r="AK1253" s="1"/>
      <c r="AL1253" s="1"/>
      <c r="AM1253" s="1"/>
      <c r="AN1253" s="1"/>
      <c r="AO1253" s="1"/>
    </row>
    <row r="1254" spans="1:41" x14ac:dyDescent="0.2">
      <c r="A1254" s="118">
        <f t="shared" si="510"/>
        <v>41350</v>
      </c>
      <c r="B1254" s="2">
        <f t="shared" si="500"/>
        <v>288646.81995887001</v>
      </c>
      <c r="C1254" s="2">
        <f t="shared" si="511"/>
        <v>229743.45688752001</v>
      </c>
      <c r="D1254" s="50">
        <f t="shared" si="512"/>
        <v>3633.44</v>
      </c>
      <c r="E1254" s="3">
        <f>IF(K1254=1,VLOOKUP(A1253,[1]Plan1!$AQ$43:$AS$500,3),E1253)</f>
        <v>3655.24</v>
      </c>
      <c r="F1254" s="7">
        <f t="shared" si="513"/>
        <v>41326</v>
      </c>
      <c r="G1254" s="8">
        <f t="shared" si="501"/>
        <v>5.9998238583820473E-3</v>
      </c>
      <c r="H1254" s="7">
        <f t="shared" si="514"/>
        <v>41382</v>
      </c>
      <c r="I1254" s="7">
        <f t="shared" si="502"/>
        <v>41353</v>
      </c>
      <c r="J1254" s="1">
        <f t="shared" si="515"/>
        <v>20</v>
      </c>
      <c r="K1254" s="1">
        <f t="shared" si="503"/>
        <v>18</v>
      </c>
      <c r="L1254" s="2">
        <f t="shared" si="504"/>
        <v>1.00539822</v>
      </c>
      <c r="M1254" s="10">
        <f t="shared" si="498"/>
        <v>1.0085996699999999</v>
      </c>
      <c r="N1254" s="10">
        <f t="shared" si="519"/>
        <v>1.2168943312183644</v>
      </c>
      <c r="O1254" s="2">
        <f t="shared" si="497"/>
        <v>1.22346339</v>
      </c>
      <c r="P1254" s="2">
        <f t="shared" si="505"/>
        <v>281082.70859391999</v>
      </c>
      <c r="Q1254" s="9">
        <f t="shared" si="499"/>
        <v>0</v>
      </c>
      <c r="R1254" s="4">
        <f t="shared" si="506"/>
        <v>0</v>
      </c>
      <c r="S1254" s="59">
        <f t="shared" si="507"/>
        <v>0</v>
      </c>
      <c r="T1254" s="8">
        <f t="shared" si="516"/>
        <v>6.8500000000000005E-2</v>
      </c>
      <c r="U1254" s="9">
        <f t="shared" si="517"/>
        <v>101</v>
      </c>
      <c r="V1254" s="9">
        <v>252</v>
      </c>
      <c r="W1254" s="10">
        <f t="shared" si="508"/>
        <v>1.026910625</v>
      </c>
      <c r="X1254" s="2">
        <f t="shared" si="509"/>
        <v>7564.1113649500003</v>
      </c>
      <c r="Y1254" s="2">
        <v>0</v>
      </c>
      <c r="Z1254" s="3">
        <f t="shared" ref="Z1254:Z1317" si="520">IF(S1254&gt;0,S1254+X1254+Y1254,0)</f>
        <v>0</v>
      </c>
      <c r="AA1254" s="1" t="str">
        <f t="shared" ref="AA1254:AA1317" si="521">AA1253</f>
        <v>A+J=</v>
      </c>
      <c r="AB1254" s="7">
        <f t="shared" si="518"/>
        <v>41565</v>
      </c>
      <c r="AC1254" s="5"/>
      <c r="AD1254" s="1"/>
      <c r="AE1254" s="7"/>
      <c r="AF1254" s="1"/>
      <c r="AG1254" s="1"/>
      <c r="AH1254" s="1"/>
      <c r="AI1254" s="1"/>
      <c r="AJ1254" s="4"/>
      <c r="AK1254" s="1"/>
      <c r="AL1254" s="1"/>
      <c r="AM1254" s="1"/>
      <c r="AN1254" s="1"/>
      <c r="AO1254" s="1"/>
    </row>
    <row r="1255" spans="1:41" x14ac:dyDescent="0.2">
      <c r="A1255" s="118">
        <f t="shared" si="510"/>
        <v>41351</v>
      </c>
      <c r="B1255" s="2">
        <f t="shared" si="500"/>
        <v>288646.81995887001</v>
      </c>
      <c r="C1255" s="2">
        <f t="shared" si="511"/>
        <v>229743.45688752001</v>
      </c>
      <c r="D1255" s="50">
        <f t="shared" si="512"/>
        <v>3633.44</v>
      </c>
      <c r="E1255" s="3">
        <f>IF(K1255=1,VLOOKUP(A1254,[1]Plan1!$AQ$43:$AS$500,3),E1254)</f>
        <v>3655.24</v>
      </c>
      <c r="F1255" s="7">
        <f t="shared" si="513"/>
        <v>41326</v>
      </c>
      <c r="G1255" s="8">
        <f t="shared" si="501"/>
        <v>5.9998238583820473E-3</v>
      </c>
      <c r="H1255" s="7">
        <f t="shared" si="514"/>
        <v>41382</v>
      </c>
      <c r="I1255" s="7">
        <f t="shared" si="502"/>
        <v>41353</v>
      </c>
      <c r="J1255" s="1">
        <f t="shared" si="515"/>
        <v>20</v>
      </c>
      <c r="K1255" s="1">
        <f t="shared" si="503"/>
        <v>18</v>
      </c>
      <c r="L1255" s="2">
        <f t="shared" si="504"/>
        <v>1.00539822</v>
      </c>
      <c r="M1255" s="10">
        <f t="shared" si="498"/>
        <v>1.0085996699999999</v>
      </c>
      <c r="N1255" s="10">
        <f t="shared" si="519"/>
        <v>1.2168943312183644</v>
      </c>
      <c r="O1255" s="2">
        <f t="shared" si="497"/>
        <v>1.22346339</v>
      </c>
      <c r="P1255" s="2">
        <f t="shared" si="505"/>
        <v>281082.70859391999</v>
      </c>
      <c r="Q1255" s="9">
        <f t="shared" si="499"/>
        <v>0</v>
      </c>
      <c r="R1255" s="4">
        <f t="shared" si="506"/>
        <v>0</v>
      </c>
      <c r="S1255" s="59">
        <f t="shared" si="507"/>
        <v>0</v>
      </c>
      <c r="T1255" s="8">
        <f t="shared" si="516"/>
        <v>6.8500000000000005E-2</v>
      </c>
      <c r="U1255" s="9">
        <f t="shared" si="517"/>
        <v>101</v>
      </c>
      <c r="V1255" s="9">
        <v>252</v>
      </c>
      <c r="W1255" s="10">
        <f t="shared" si="508"/>
        <v>1.026910625</v>
      </c>
      <c r="X1255" s="2">
        <f t="shared" si="509"/>
        <v>7564.1113649500003</v>
      </c>
      <c r="Y1255" s="2">
        <v>0</v>
      </c>
      <c r="Z1255" s="3">
        <f t="shared" si="520"/>
        <v>0</v>
      </c>
      <c r="AA1255" s="1" t="str">
        <f t="shared" si="521"/>
        <v>A+J=</v>
      </c>
      <c r="AB1255" s="7">
        <f t="shared" si="518"/>
        <v>41565</v>
      </c>
      <c r="AC1255" s="5"/>
      <c r="AD1255" s="1"/>
      <c r="AE1255" s="7"/>
      <c r="AF1255" s="1"/>
      <c r="AG1255" s="1"/>
      <c r="AH1255" s="1"/>
      <c r="AI1255" s="1"/>
      <c r="AJ1255" s="4"/>
      <c r="AK1255" s="1"/>
      <c r="AL1255" s="1"/>
      <c r="AM1255" s="1"/>
      <c r="AN1255" s="1"/>
      <c r="AO1255" s="1"/>
    </row>
    <row r="1256" spans="1:41" x14ac:dyDescent="0.2">
      <c r="A1256" s="118">
        <f t="shared" si="510"/>
        <v>41352</v>
      </c>
      <c r="B1256" s="2">
        <f t="shared" si="500"/>
        <v>288809.08790470997</v>
      </c>
      <c r="C1256" s="2">
        <f t="shared" si="511"/>
        <v>229743.45688752001</v>
      </c>
      <c r="D1256" s="50">
        <f t="shared" si="512"/>
        <v>3633.44</v>
      </c>
      <c r="E1256" s="3">
        <f>IF(K1256=1,VLOOKUP(A1255,[1]Plan1!$AQ$43:$AS$500,3),E1255)</f>
        <v>3655.24</v>
      </c>
      <c r="F1256" s="7">
        <f t="shared" si="513"/>
        <v>41326</v>
      </c>
      <c r="G1256" s="8">
        <f t="shared" si="501"/>
        <v>5.9998238583820473E-3</v>
      </c>
      <c r="H1256" s="7">
        <f t="shared" si="514"/>
        <v>41382</v>
      </c>
      <c r="I1256" s="7">
        <f t="shared" si="502"/>
        <v>41353</v>
      </c>
      <c r="J1256" s="1">
        <f t="shared" si="515"/>
        <v>20</v>
      </c>
      <c r="K1256" s="1">
        <f t="shared" si="503"/>
        <v>19</v>
      </c>
      <c r="L1256" s="2">
        <f t="shared" si="504"/>
        <v>1.0056989700000001</v>
      </c>
      <c r="M1256" s="10">
        <f t="shared" si="498"/>
        <v>1.0085996699999999</v>
      </c>
      <c r="N1256" s="10">
        <f t="shared" si="519"/>
        <v>1.2168943312183644</v>
      </c>
      <c r="O1256" s="2">
        <f t="shared" si="497"/>
        <v>1.22382937</v>
      </c>
      <c r="P1256" s="2">
        <f t="shared" si="505"/>
        <v>281166.79010426998</v>
      </c>
      <c r="Q1256" s="9">
        <f t="shared" si="499"/>
        <v>0</v>
      </c>
      <c r="R1256" s="4">
        <f t="shared" si="506"/>
        <v>0</v>
      </c>
      <c r="S1256" s="59">
        <f t="shared" si="507"/>
        <v>0</v>
      </c>
      <c r="T1256" s="8">
        <f t="shared" si="516"/>
        <v>6.8500000000000005E-2</v>
      </c>
      <c r="U1256" s="9">
        <f t="shared" si="517"/>
        <v>102</v>
      </c>
      <c r="V1256" s="9">
        <v>252</v>
      </c>
      <c r="W1256" s="10">
        <f t="shared" si="508"/>
        <v>1.0271806560000001</v>
      </c>
      <c r="X1256" s="2">
        <f t="shared" si="509"/>
        <v>7642.2978004400002</v>
      </c>
      <c r="Y1256" s="2">
        <v>0</v>
      </c>
      <c r="Z1256" s="3">
        <f t="shared" si="520"/>
        <v>0</v>
      </c>
      <c r="AA1256" s="1" t="str">
        <f t="shared" si="521"/>
        <v>A+J=</v>
      </c>
      <c r="AB1256" s="7">
        <f t="shared" si="518"/>
        <v>41565</v>
      </c>
      <c r="AC1256" s="5"/>
      <c r="AD1256" s="1"/>
      <c r="AE1256" s="7"/>
      <c r="AF1256" s="1"/>
      <c r="AG1256" s="1"/>
      <c r="AH1256" s="1"/>
      <c r="AI1256" s="1"/>
      <c r="AJ1256" s="4"/>
      <c r="AK1256" s="1"/>
      <c r="AL1256" s="1"/>
      <c r="AM1256" s="1"/>
      <c r="AN1256" s="1"/>
      <c r="AO1256" s="1"/>
    </row>
    <row r="1257" spans="1:41" x14ac:dyDescent="0.2">
      <c r="A1257" s="118">
        <f t="shared" si="510"/>
        <v>41353</v>
      </c>
      <c r="B1257" s="2">
        <f t="shared" si="500"/>
        <v>288971.44955461001</v>
      </c>
      <c r="C1257" s="2">
        <f t="shared" si="511"/>
        <v>229743.45688752001</v>
      </c>
      <c r="D1257" s="50">
        <f t="shared" si="512"/>
        <v>3633.44</v>
      </c>
      <c r="E1257" s="3">
        <f>IF(K1257=1,VLOOKUP(A1256,[1]Plan1!$AQ$43:$AS$500,3),E1256)</f>
        <v>3655.24</v>
      </c>
      <c r="F1257" s="7">
        <f t="shared" si="513"/>
        <v>41326</v>
      </c>
      <c r="G1257" s="8">
        <f t="shared" si="501"/>
        <v>5.9998238583820473E-3</v>
      </c>
      <c r="H1257" s="7">
        <f t="shared" si="514"/>
        <v>41382</v>
      </c>
      <c r="I1257" s="7">
        <f t="shared" si="502"/>
        <v>41353</v>
      </c>
      <c r="J1257" s="1">
        <f t="shared" si="515"/>
        <v>20</v>
      </c>
      <c r="K1257" s="1">
        <f t="shared" si="503"/>
        <v>20</v>
      </c>
      <c r="L1257" s="2">
        <f t="shared" si="504"/>
        <v>1.00599982</v>
      </c>
      <c r="M1257" s="10">
        <f t="shared" si="498"/>
        <v>1.0085996699999999</v>
      </c>
      <c r="N1257" s="10">
        <f t="shared" si="519"/>
        <v>1.2168943312183644</v>
      </c>
      <c r="O1257" s="2">
        <f t="shared" ref="O1257:O1320" si="522">TRUNC(TRUNC((L1257*N1257),15),8)</f>
        <v>1.22419547</v>
      </c>
      <c r="P1257" s="2">
        <f t="shared" si="505"/>
        <v>281250.89918384003</v>
      </c>
      <c r="Q1257" s="9">
        <f t="shared" si="499"/>
        <v>0</v>
      </c>
      <c r="R1257" s="4">
        <f t="shared" si="506"/>
        <v>0</v>
      </c>
      <c r="S1257" s="59">
        <f t="shared" si="507"/>
        <v>0</v>
      </c>
      <c r="T1257" s="8">
        <f t="shared" si="516"/>
        <v>6.8500000000000005E-2</v>
      </c>
      <c r="U1257" s="9">
        <f t="shared" si="517"/>
        <v>103</v>
      </c>
      <c r="V1257" s="9">
        <v>252</v>
      </c>
      <c r="W1257" s="10">
        <f t="shared" si="508"/>
        <v>1.0274507580000001</v>
      </c>
      <c r="X1257" s="2">
        <f t="shared" si="509"/>
        <v>7720.55037077</v>
      </c>
      <c r="Y1257" s="2">
        <v>0</v>
      </c>
      <c r="Z1257" s="3">
        <f t="shared" si="520"/>
        <v>0</v>
      </c>
      <c r="AA1257" s="1" t="str">
        <f t="shared" si="521"/>
        <v>A+J=</v>
      </c>
      <c r="AB1257" s="7">
        <f t="shared" si="518"/>
        <v>41565</v>
      </c>
      <c r="AC1257" s="5"/>
      <c r="AD1257" s="1"/>
      <c r="AE1257" s="7"/>
      <c r="AF1257" s="1"/>
      <c r="AG1257" s="1"/>
      <c r="AH1257" s="1"/>
      <c r="AI1257" s="1"/>
      <c r="AJ1257" s="4"/>
      <c r="AK1257" s="1"/>
      <c r="AL1257" s="1"/>
      <c r="AM1257" s="1"/>
      <c r="AN1257" s="1"/>
      <c r="AO1257" s="1"/>
    </row>
    <row r="1258" spans="1:41" x14ac:dyDescent="0.2">
      <c r="A1258" s="118">
        <f t="shared" si="510"/>
        <v>41354</v>
      </c>
      <c r="B1258" s="2">
        <f t="shared" si="500"/>
        <v>289115.21166783996</v>
      </c>
      <c r="C1258" s="2">
        <f t="shared" si="511"/>
        <v>229743.45688752001</v>
      </c>
      <c r="D1258" s="50">
        <f t="shared" si="512"/>
        <v>3655.24</v>
      </c>
      <c r="E1258" s="3">
        <f>IF(K1258=1,VLOOKUP(A1257,[1]Plan1!$AQ$43:$AS$500,3),E1257)</f>
        <v>3672.42</v>
      </c>
      <c r="F1258" s="7">
        <f t="shared" si="513"/>
        <v>41354</v>
      </c>
      <c r="G1258" s="8">
        <f t="shared" si="501"/>
        <v>4.7001017717032134E-3</v>
      </c>
      <c r="H1258" s="7">
        <f t="shared" si="514"/>
        <v>41382</v>
      </c>
      <c r="I1258" s="7">
        <f t="shared" si="502"/>
        <v>41382</v>
      </c>
      <c r="J1258" s="1">
        <f t="shared" si="515"/>
        <v>20</v>
      </c>
      <c r="K1258" s="1">
        <f t="shared" si="503"/>
        <v>1</v>
      </c>
      <c r="L1258" s="2">
        <f t="shared" si="504"/>
        <v>1.00023448</v>
      </c>
      <c r="M1258" s="10">
        <f t="shared" ref="M1258:M1321" si="523">IF(I1258&gt;I1257,L1257,M1257)</f>
        <v>1.00599982</v>
      </c>
      <c r="N1258" s="10">
        <f t="shared" si="519"/>
        <v>1.2241954781646951</v>
      </c>
      <c r="O1258" s="2">
        <f t="shared" si="522"/>
        <v>1.22448252</v>
      </c>
      <c r="P1258" s="2">
        <f t="shared" si="505"/>
        <v>281316.84704313998</v>
      </c>
      <c r="Q1258" s="9">
        <f t="shared" si="499"/>
        <v>0</v>
      </c>
      <c r="R1258" s="4">
        <f t="shared" si="506"/>
        <v>0</v>
      </c>
      <c r="S1258" s="59">
        <f t="shared" si="507"/>
        <v>0</v>
      </c>
      <c r="T1258" s="8">
        <f t="shared" si="516"/>
        <v>6.8500000000000005E-2</v>
      </c>
      <c r="U1258" s="9">
        <f t="shared" si="517"/>
        <v>104</v>
      </c>
      <c r="V1258" s="9">
        <v>252</v>
      </c>
      <c r="W1258" s="10">
        <f t="shared" si="508"/>
        <v>1.0277209300000001</v>
      </c>
      <c r="X1258" s="2">
        <f t="shared" si="509"/>
        <v>7798.3646246999997</v>
      </c>
      <c r="Y1258" s="2">
        <v>0</v>
      </c>
      <c r="Z1258" s="3">
        <f t="shared" si="520"/>
        <v>0</v>
      </c>
      <c r="AA1258" s="1" t="str">
        <f t="shared" si="521"/>
        <v>A+J=</v>
      </c>
      <c r="AB1258" s="7">
        <f t="shared" si="518"/>
        <v>41565</v>
      </c>
      <c r="AC1258" s="5"/>
      <c r="AD1258" s="1"/>
      <c r="AE1258" s="7"/>
      <c r="AF1258" s="1"/>
      <c r="AG1258" s="1"/>
      <c r="AH1258" s="1"/>
      <c r="AI1258" s="1"/>
      <c r="AJ1258" s="4"/>
      <c r="AK1258" s="1"/>
      <c r="AL1258" s="1"/>
      <c r="AM1258" s="1"/>
      <c r="AN1258" s="1"/>
      <c r="AO1258" s="1"/>
    </row>
    <row r="1259" spans="1:41" x14ac:dyDescent="0.2">
      <c r="A1259" s="118">
        <f t="shared" si="510"/>
        <v>41355</v>
      </c>
      <c r="B1259" s="2">
        <f t="shared" si="500"/>
        <v>289259.04384559998</v>
      </c>
      <c r="C1259" s="2">
        <f t="shared" si="511"/>
        <v>229743.45688752001</v>
      </c>
      <c r="D1259" s="50">
        <f t="shared" si="512"/>
        <v>3655.24</v>
      </c>
      <c r="E1259" s="3">
        <f>IF(K1259=1,VLOOKUP(A1258,[1]Plan1!$AQ$43:$AS$500,3),E1258)</f>
        <v>3672.42</v>
      </c>
      <c r="F1259" s="7">
        <f t="shared" si="513"/>
        <v>41354</v>
      </c>
      <c r="G1259" s="8">
        <f t="shared" si="501"/>
        <v>4.7001017717032134E-3</v>
      </c>
      <c r="H1259" s="7">
        <f t="shared" si="514"/>
        <v>41382</v>
      </c>
      <c r="I1259" s="7">
        <f t="shared" si="502"/>
        <v>41382</v>
      </c>
      <c r="J1259" s="1">
        <f t="shared" si="515"/>
        <v>20</v>
      </c>
      <c r="K1259" s="1">
        <f t="shared" si="503"/>
        <v>2</v>
      </c>
      <c r="L1259" s="2">
        <f t="shared" si="504"/>
        <v>1.00046901</v>
      </c>
      <c r="M1259" s="10">
        <f t="shared" si="523"/>
        <v>1.00599982</v>
      </c>
      <c r="N1259" s="10">
        <f t="shared" si="519"/>
        <v>1.2241954781646951</v>
      </c>
      <c r="O1259" s="2">
        <f t="shared" si="522"/>
        <v>1.2247696299999999</v>
      </c>
      <c r="P1259" s="2">
        <f t="shared" si="505"/>
        <v>281382.80868704</v>
      </c>
      <c r="Q1259" s="9">
        <f t="shared" si="499"/>
        <v>0</v>
      </c>
      <c r="R1259" s="4">
        <f t="shared" si="506"/>
        <v>0</v>
      </c>
      <c r="S1259" s="59">
        <f t="shared" si="507"/>
        <v>0</v>
      </c>
      <c r="T1259" s="8">
        <f t="shared" si="516"/>
        <v>6.8500000000000005E-2</v>
      </c>
      <c r="U1259" s="9">
        <f t="shared" si="517"/>
        <v>105</v>
      </c>
      <c r="V1259" s="9">
        <v>252</v>
      </c>
      <c r="W1259" s="10">
        <f t="shared" si="508"/>
        <v>1.0279911740000001</v>
      </c>
      <c r="X1259" s="2">
        <f t="shared" si="509"/>
        <v>7876.2351585599999</v>
      </c>
      <c r="Y1259" s="2">
        <v>0</v>
      </c>
      <c r="Z1259" s="3">
        <f t="shared" si="520"/>
        <v>0</v>
      </c>
      <c r="AA1259" s="1" t="str">
        <f t="shared" si="521"/>
        <v>A+J=</v>
      </c>
      <c r="AB1259" s="7">
        <f t="shared" si="518"/>
        <v>41565</v>
      </c>
      <c r="AC1259" s="5"/>
      <c r="AD1259" s="1"/>
      <c r="AE1259" s="7"/>
      <c r="AF1259" s="1"/>
      <c r="AG1259" s="1"/>
      <c r="AH1259" s="1"/>
      <c r="AI1259" s="1"/>
      <c r="AJ1259" s="4"/>
      <c r="AK1259" s="1"/>
      <c r="AL1259" s="1"/>
      <c r="AM1259" s="1"/>
      <c r="AN1259" s="1"/>
      <c r="AO1259" s="1"/>
    </row>
    <row r="1260" spans="1:41" x14ac:dyDescent="0.2">
      <c r="A1260" s="118">
        <f t="shared" si="510"/>
        <v>41356</v>
      </c>
      <c r="B1260" s="2">
        <f t="shared" si="500"/>
        <v>289402.95291898999</v>
      </c>
      <c r="C1260" s="2">
        <f t="shared" si="511"/>
        <v>229743.45688752001</v>
      </c>
      <c r="D1260" s="50">
        <f t="shared" si="512"/>
        <v>3655.24</v>
      </c>
      <c r="E1260" s="3">
        <f>IF(K1260=1,VLOOKUP(A1259,[1]Plan1!$AQ$43:$AS$500,3),E1259)</f>
        <v>3672.42</v>
      </c>
      <c r="F1260" s="7">
        <f t="shared" si="513"/>
        <v>41354</v>
      </c>
      <c r="G1260" s="8">
        <f t="shared" si="501"/>
        <v>4.7001017717032134E-3</v>
      </c>
      <c r="H1260" s="7">
        <f t="shared" si="514"/>
        <v>41382</v>
      </c>
      <c r="I1260" s="7">
        <f t="shared" si="502"/>
        <v>41382</v>
      </c>
      <c r="J1260" s="1">
        <f t="shared" si="515"/>
        <v>20</v>
      </c>
      <c r="K1260" s="1">
        <f t="shared" si="503"/>
        <v>3</v>
      </c>
      <c r="L1260" s="2">
        <f t="shared" si="504"/>
        <v>1.00070361</v>
      </c>
      <c r="M1260" s="10">
        <f t="shared" si="523"/>
        <v>1.00599982</v>
      </c>
      <c r="N1260" s="10">
        <f t="shared" si="519"/>
        <v>1.2241954781646951</v>
      </c>
      <c r="O1260" s="2">
        <f t="shared" si="522"/>
        <v>1.22505683</v>
      </c>
      <c r="P1260" s="2">
        <f t="shared" si="505"/>
        <v>281448.79100785998</v>
      </c>
      <c r="Q1260" s="9">
        <f t="shared" si="499"/>
        <v>0</v>
      </c>
      <c r="R1260" s="4">
        <f t="shared" si="506"/>
        <v>0</v>
      </c>
      <c r="S1260" s="59">
        <f t="shared" si="507"/>
        <v>0</v>
      </c>
      <c r="T1260" s="8">
        <f t="shared" si="516"/>
        <v>6.8500000000000005E-2</v>
      </c>
      <c r="U1260" s="9">
        <f t="shared" si="517"/>
        <v>106</v>
      </c>
      <c r="V1260" s="9">
        <v>252</v>
      </c>
      <c r="W1260" s="10">
        <f t="shared" si="508"/>
        <v>1.0282614889999999</v>
      </c>
      <c r="X1260" s="2">
        <f t="shared" si="509"/>
        <v>7954.1619111299997</v>
      </c>
      <c r="Y1260" s="2">
        <v>0</v>
      </c>
      <c r="Z1260" s="3">
        <f t="shared" si="520"/>
        <v>0</v>
      </c>
      <c r="AA1260" s="1" t="str">
        <f t="shared" si="521"/>
        <v>A+J=</v>
      </c>
      <c r="AB1260" s="7">
        <f t="shared" si="518"/>
        <v>41565</v>
      </c>
      <c r="AC1260" s="5"/>
      <c r="AD1260" s="1"/>
      <c r="AE1260" s="7"/>
      <c r="AF1260" s="1"/>
      <c r="AG1260" s="1"/>
      <c r="AH1260" s="1"/>
      <c r="AI1260" s="1"/>
      <c r="AJ1260" s="4"/>
      <c r="AK1260" s="1"/>
      <c r="AL1260" s="1"/>
      <c r="AM1260" s="1"/>
      <c r="AN1260" s="1"/>
      <c r="AO1260" s="1"/>
    </row>
    <row r="1261" spans="1:41" x14ac:dyDescent="0.2">
      <c r="A1261" s="118">
        <f t="shared" si="510"/>
        <v>41357</v>
      </c>
      <c r="B1261" s="2">
        <f t="shared" si="500"/>
        <v>289402.95291898999</v>
      </c>
      <c r="C1261" s="2">
        <f t="shared" si="511"/>
        <v>229743.45688752001</v>
      </c>
      <c r="D1261" s="50">
        <f t="shared" si="512"/>
        <v>3655.24</v>
      </c>
      <c r="E1261" s="3">
        <f>IF(K1261=1,VLOOKUP(A1260,[1]Plan1!$AQ$43:$AS$500,3),E1260)</f>
        <v>3672.42</v>
      </c>
      <c r="F1261" s="7">
        <f t="shared" si="513"/>
        <v>41354</v>
      </c>
      <c r="G1261" s="8">
        <f t="shared" si="501"/>
        <v>4.7001017717032134E-3</v>
      </c>
      <c r="H1261" s="7">
        <f t="shared" si="514"/>
        <v>41382</v>
      </c>
      <c r="I1261" s="7">
        <f t="shared" si="502"/>
        <v>41382</v>
      </c>
      <c r="J1261" s="1">
        <f t="shared" si="515"/>
        <v>20</v>
      </c>
      <c r="K1261" s="1">
        <f t="shared" si="503"/>
        <v>3</v>
      </c>
      <c r="L1261" s="2">
        <f t="shared" si="504"/>
        <v>1.00070361</v>
      </c>
      <c r="M1261" s="10">
        <f t="shared" si="523"/>
        <v>1.00599982</v>
      </c>
      <c r="N1261" s="10">
        <f t="shared" si="519"/>
        <v>1.2241954781646951</v>
      </c>
      <c r="O1261" s="2">
        <f t="shared" si="522"/>
        <v>1.22505683</v>
      </c>
      <c r="P1261" s="2">
        <f t="shared" si="505"/>
        <v>281448.79100785998</v>
      </c>
      <c r="Q1261" s="9">
        <f t="shared" si="499"/>
        <v>0</v>
      </c>
      <c r="R1261" s="4">
        <f t="shared" si="506"/>
        <v>0</v>
      </c>
      <c r="S1261" s="59">
        <f t="shared" si="507"/>
        <v>0</v>
      </c>
      <c r="T1261" s="8">
        <f t="shared" si="516"/>
        <v>6.8500000000000005E-2</v>
      </c>
      <c r="U1261" s="9">
        <f t="shared" si="517"/>
        <v>106</v>
      </c>
      <c r="V1261" s="9">
        <v>252</v>
      </c>
      <c r="W1261" s="10">
        <f t="shared" si="508"/>
        <v>1.0282614889999999</v>
      </c>
      <c r="X1261" s="2">
        <f t="shared" si="509"/>
        <v>7954.1619111299997</v>
      </c>
      <c r="Y1261" s="2">
        <v>0</v>
      </c>
      <c r="Z1261" s="3">
        <f t="shared" si="520"/>
        <v>0</v>
      </c>
      <c r="AA1261" s="1" t="str">
        <f t="shared" si="521"/>
        <v>A+J=</v>
      </c>
      <c r="AB1261" s="7">
        <f t="shared" si="518"/>
        <v>41565</v>
      </c>
      <c r="AC1261" s="5"/>
      <c r="AD1261" s="1"/>
      <c r="AE1261" s="7"/>
      <c r="AF1261" s="1"/>
      <c r="AG1261" s="1"/>
      <c r="AH1261" s="1"/>
      <c r="AI1261" s="1"/>
      <c r="AJ1261" s="4"/>
      <c r="AK1261" s="1"/>
      <c r="AL1261" s="1"/>
      <c r="AM1261" s="1"/>
      <c r="AN1261" s="1"/>
      <c r="AO1261" s="1"/>
    </row>
    <row r="1262" spans="1:41" x14ac:dyDescent="0.2">
      <c r="A1262" s="118">
        <f t="shared" si="510"/>
        <v>41358</v>
      </c>
      <c r="B1262" s="2">
        <f t="shared" si="500"/>
        <v>289402.95291898999</v>
      </c>
      <c r="C1262" s="2">
        <f t="shared" si="511"/>
        <v>229743.45688752001</v>
      </c>
      <c r="D1262" s="50">
        <f t="shared" si="512"/>
        <v>3655.24</v>
      </c>
      <c r="E1262" s="3">
        <f>IF(K1262=1,VLOOKUP(A1261,[1]Plan1!$AQ$43:$AS$500,3),E1261)</f>
        <v>3672.42</v>
      </c>
      <c r="F1262" s="7">
        <f t="shared" si="513"/>
        <v>41354</v>
      </c>
      <c r="G1262" s="8">
        <f t="shared" si="501"/>
        <v>4.7001017717032134E-3</v>
      </c>
      <c r="H1262" s="7">
        <f t="shared" si="514"/>
        <v>41382</v>
      </c>
      <c r="I1262" s="7">
        <f t="shared" si="502"/>
        <v>41382</v>
      </c>
      <c r="J1262" s="1">
        <f t="shared" si="515"/>
        <v>20</v>
      </c>
      <c r="K1262" s="1">
        <f t="shared" si="503"/>
        <v>3</v>
      </c>
      <c r="L1262" s="2">
        <f t="shared" si="504"/>
        <v>1.00070361</v>
      </c>
      <c r="M1262" s="10">
        <f t="shared" si="523"/>
        <v>1.00599982</v>
      </c>
      <c r="N1262" s="10">
        <f t="shared" si="519"/>
        <v>1.2241954781646951</v>
      </c>
      <c r="O1262" s="2">
        <f t="shared" si="522"/>
        <v>1.22505683</v>
      </c>
      <c r="P1262" s="2">
        <f t="shared" si="505"/>
        <v>281448.79100785998</v>
      </c>
      <c r="Q1262" s="9">
        <f t="shared" si="499"/>
        <v>0</v>
      </c>
      <c r="R1262" s="4">
        <f t="shared" si="506"/>
        <v>0</v>
      </c>
      <c r="S1262" s="59">
        <f t="shared" si="507"/>
        <v>0</v>
      </c>
      <c r="T1262" s="8">
        <f t="shared" si="516"/>
        <v>6.8500000000000005E-2</v>
      </c>
      <c r="U1262" s="9">
        <f t="shared" si="517"/>
        <v>106</v>
      </c>
      <c r="V1262" s="9">
        <v>252</v>
      </c>
      <c r="W1262" s="10">
        <f t="shared" si="508"/>
        <v>1.0282614889999999</v>
      </c>
      <c r="X1262" s="2">
        <f t="shared" si="509"/>
        <v>7954.1619111299997</v>
      </c>
      <c r="Y1262" s="2">
        <v>0</v>
      </c>
      <c r="Z1262" s="3">
        <f t="shared" si="520"/>
        <v>0</v>
      </c>
      <c r="AA1262" s="1" t="str">
        <f t="shared" si="521"/>
        <v>A+J=</v>
      </c>
      <c r="AB1262" s="7">
        <f t="shared" si="518"/>
        <v>41565</v>
      </c>
      <c r="AC1262" s="5"/>
      <c r="AD1262" s="1"/>
      <c r="AE1262" s="7"/>
      <c r="AF1262" s="1"/>
      <c r="AG1262" s="1"/>
      <c r="AH1262" s="1"/>
      <c r="AI1262" s="1"/>
      <c r="AJ1262" s="4"/>
      <c r="AK1262" s="1"/>
      <c r="AL1262" s="1"/>
      <c r="AM1262" s="1"/>
      <c r="AN1262" s="1"/>
      <c r="AO1262" s="1"/>
    </row>
    <row r="1263" spans="1:41" x14ac:dyDescent="0.2">
      <c r="A1263" s="118">
        <f t="shared" si="510"/>
        <v>41359</v>
      </c>
      <c r="B1263" s="2">
        <f t="shared" si="500"/>
        <v>289546.92710388004</v>
      </c>
      <c r="C1263" s="2">
        <f t="shared" si="511"/>
        <v>229743.45688752001</v>
      </c>
      <c r="D1263" s="50">
        <f t="shared" si="512"/>
        <v>3655.24</v>
      </c>
      <c r="E1263" s="3">
        <f>IF(K1263=1,VLOOKUP(A1262,[1]Plan1!$AQ$43:$AS$500,3),E1262)</f>
        <v>3672.42</v>
      </c>
      <c r="F1263" s="7">
        <f t="shared" si="513"/>
        <v>41354</v>
      </c>
      <c r="G1263" s="8">
        <f t="shared" si="501"/>
        <v>4.7001017717032134E-3</v>
      </c>
      <c r="H1263" s="7">
        <f t="shared" si="514"/>
        <v>41382</v>
      </c>
      <c r="I1263" s="7">
        <f t="shared" si="502"/>
        <v>41382</v>
      </c>
      <c r="J1263" s="1">
        <f t="shared" si="515"/>
        <v>20</v>
      </c>
      <c r="K1263" s="1">
        <f t="shared" si="503"/>
        <v>4</v>
      </c>
      <c r="L1263" s="2">
        <f t="shared" si="504"/>
        <v>1.0009382499999999</v>
      </c>
      <c r="M1263" s="10">
        <f t="shared" si="523"/>
        <v>1.00599982</v>
      </c>
      <c r="N1263" s="10">
        <f t="shared" si="519"/>
        <v>1.2241954781646951</v>
      </c>
      <c r="O1263" s="2">
        <f t="shared" si="522"/>
        <v>1.22534407</v>
      </c>
      <c r="P1263" s="2">
        <f t="shared" si="505"/>
        <v>281514.78251842002</v>
      </c>
      <c r="Q1263" s="9">
        <f t="shared" si="499"/>
        <v>0</v>
      </c>
      <c r="R1263" s="4">
        <f t="shared" si="506"/>
        <v>0</v>
      </c>
      <c r="S1263" s="59">
        <f t="shared" si="507"/>
        <v>0</v>
      </c>
      <c r="T1263" s="8">
        <f t="shared" si="516"/>
        <v>6.8500000000000005E-2</v>
      </c>
      <c r="U1263" s="9">
        <f t="shared" si="517"/>
        <v>107</v>
      </c>
      <c r="V1263" s="9">
        <v>252</v>
      </c>
      <c r="W1263" s="10">
        <f t="shared" si="508"/>
        <v>1.0285318750000001</v>
      </c>
      <c r="X1263" s="2">
        <f t="shared" si="509"/>
        <v>8032.1445854599997</v>
      </c>
      <c r="Y1263" s="2">
        <v>0</v>
      </c>
      <c r="Z1263" s="3">
        <f t="shared" si="520"/>
        <v>0</v>
      </c>
      <c r="AA1263" s="1" t="str">
        <f t="shared" si="521"/>
        <v>A+J=</v>
      </c>
      <c r="AB1263" s="7">
        <f t="shared" si="518"/>
        <v>41565</v>
      </c>
      <c r="AC1263" s="5"/>
      <c r="AD1263" s="1"/>
      <c r="AE1263" s="7"/>
      <c r="AF1263" s="1"/>
      <c r="AG1263" s="1"/>
      <c r="AH1263" s="1"/>
      <c r="AI1263" s="1"/>
      <c r="AJ1263" s="4"/>
      <c r="AK1263" s="1"/>
      <c r="AL1263" s="1"/>
      <c r="AM1263" s="1"/>
      <c r="AN1263" s="1"/>
      <c r="AO1263" s="1"/>
    </row>
    <row r="1264" spans="1:41" x14ac:dyDescent="0.2">
      <c r="A1264" s="118">
        <f t="shared" si="510"/>
        <v>41360</v>
      </c>
      <c r="B1264" s="2">
        <f t="shared" si="500"/>
        <v>289690.98060343001</v>
      </c>
      <c r="C1264" s="2">
        <f t="shared" si="511"/>
        <v>229743.45688752001</v>
      </c>
      <c r="D1264" s="50">
        <f t="shared" si="512"/>
        <v>3655.24</v>
      </c>
      <c r="E1264" s="3">
        <f>IF(K1264=1,VLOOKUP(A1263,[1]Plan1!$AQ$43:$AS$500,3),E1263)</f>
        <v>3672.42</v>
      </c>
      <c r="F1264" s="7">
        <f t="shared" si="513"/>
        <v>41354</v>
      </c>
      <c r="G1264" s="8">
        <f t="shared" si="501"/>
        <v>4.7001017717032134E-3</v>
      </c>
      <c r="H1264" s="7">
        <f t="shared" si="514"/>
        <v>41382</v>
      </c>
      <c r="I1264" s="7">
        <f t="shared" si="502"/>
        <v>41382</v>
      </c>
      <c r="J1264" s="1">
        <f t="shared" si="515"/>
        <v>20</v>
      </c>
      <c r="K1264" s="1">
        <f t="shared" si="503"/>
        <v>5</v>
      </c>
      <c r="L1264" s="2">
        <f t="shared" si="504"/>
        <v>1.0011729599999999</v>
      </c>
      <c r="M1264" s="10">
        <f t="shared" si="523"/>
        <v>1.00599982</v>
      </c>
      <c r="N1264" s="10">
        <f t="shared" si="519"/>
        <v>1.2241954781646951</v>
      </c>
      <c r="O1264" s="2">
        <f t="shared" si="522"/>
        <v>1.2256314100000001</v>
      </c>
      <c r="P1264" s="2">
        <f t="shared" si="505"/>
        <v>281580.79700332001</v>
      </c>
      <c r="Q1264" s="9">
        <f t="shared" si="499"/>
        <v>0</v>
      </c>
      <c r="R1264" s="4">
        <f t="shared" si="506"/>
        <v>0</v>
      </c>
      <c r="S1264" s="59">
        <f t="shared" si="507"/>
        <v>0</v>
      </c>
      <c r="T1264" s="8">
        <f t="shared" si="516"/>
        <v>6.8500000000000005E-2</v>
      </c>
      <c r="U1264" s="9">
        <f t="shared" si="517"/>
        <v>108</v>
      </c>
      <c r="V1264" s="9">
        <v>252</v>
      </c>
      <c r="W1264" s="10">
        <f t="shared" si="508"/>
        <v>1.0288023319999999</v>
      </c>
      <c r="X1264" s="2">
        <f t="shared" si="509"/>
        <v>8110.18360011</v>
      </c>
      <c r="Y1264" s="2">
        <v>0</v>
      </c>
      <c r="Z1264" s="3">
        <f t="shared" si="520"/>
        <v>0</v>
      </c>
      <c r="AA1264" s="1" t="str">
        <f t="shared" si="521"/>
        <v>A+J=</v>
      </c>
      <c r="AB1264" s="7">
        <f t="shared" si="518"/>
        <v>41565</v>
      </c>
      <c r="AC1264" s="5"/>
      <c r="AD1264" s="1"/>
      <c r="AE1264" s="7"/>
      <c r="AF1264" s="1"/>
      <c r="AG1264" s="1"/>
      <c r="AH1264" s="1"/>
      <c r="AI1264" s="1"/>
      <c r="AJ1264" s="4"/>
      <c r="AK1264" s="1"/>
      <c r="AL1264" s="1"/>
      <c r="AM1264" s="1"/>
      <c r="AN1264" s="1"/>
      <c r="AO1264" s="1"/>
    </row>
    <row r="1265" spans="1:41" x14ac:dyDescent="0.2">
      <c r="A1265" s="118">
        <f t="shared" si="510"/>
        <v>41361</v>
      </c>
      <c r="B1265" s="2">
        <f t="shared" si="500"/>
        <v>289835.09926496999</v>
      </c>
      <c r="C1265" s="2">
        <f t="shared" si="511"/>
        <v>229743.45688752001</v>
      </c>
      <c r="D1265" s="50">
        <f t="shared" si="512"/>
        <v>3655.24</v>
      </c>
      <c r="E1265" s="3">
        <f>IF(K1265=1,VLOOKUP(A1264,[1]Plan1!$AQ$43:$AS$500,3),E1264)</f>
        <v>3672.42</v>
      </c>
      <c r="F1265" s="7">
        <f t="shared" si="513"/>
        <v>41354</v>
      </c>
      <c r="G1265" s="8">
        <f t="shared" si="501"/>
        <v>4.7001017717032134E-3</v>
      </c>
      <c r="H1265" s="7">
        <f t="shared" si="514"/>
        <v>41382</v>
      </c>
      <c r="I1265" s="7">
        <f t="shared" si="502"/>
        <v>41382</v>
      </c>
      <c r="J1265" s="1">
        <f t="shared" si="515"/>
        <v>20</v>
      </c>
      <c r="K1265" s="1">
        <f t="shared" si="503"/>
        <v>6</v>
      </c>
      <c r="L1265" s="2">
        <f t="shared" si="504"/>
        <v>1.0014077100000001</v>
      </c>
      <c r="M1265" s="10">
        <f t="shared" si="523"/>
        <v>1.00599982</v>
      </c>
      <c r="N1265" s="10">
        <f t="shared" si="519"/>
        <v>1.2241954781646951</v>
      </c>
      <c r="O1265" s="2">
        <f t="shared" si="522"/>
        <v>1.2259187899999999</v>
      </c>
      <c r="P1265" s="2">
        <f t="shared" si="505"/>
        <v>281646.82067796</v>
      </c>
      <c r="Q1265" s="9">
        <f t="shared" si="499"/>
        <v>0</v>
      </c>
      <c r="R1265" s="4">
        <f t="shared" si="506"/>
        <v>0</v>
      </c>
      <c r="S1265" s="59">
        <f t="shared" si="507"/>
        <v>0</v>
      </c>
      <c r="T1265" s="8">
        <f t="shared" si="516"/>
        <v>6.8500000000000005E-2</v>
      </c>
      <c r="U1265" s="9">
        <f t="shared" si="517"/>
        <v>109</v>
      </c>
      <c r="V1265" s="9">
        <v>252</v>
      </c>
      <c r="W1265" s="10">
        <f t="shared" si="508"/>
        <v>1.0290728600000001</v>
      </c>
      <c r="X1265" s="2">
        <f t="shared" si="509"/>
        <v>8188.2785870099997</v>
      </c>
      <c r="Y1265" s="2">
        <v>0</v>
      </c>
      <c r="Z1265" s="3">
        <f t="shared" si="520"/>
        <v>0</v>
      </c>
      <c r="AA1265" s="1" t="str">
        <f t="shared" si="521"/>
        <v>A+J=</v>
      </c>
      <c r="AB1265" s="7">
        <f t="shared" si="518"/>
        <v>41565</v>
      </c>
      <c r="AC1265" s="5"/>
      <c r="AD1265" s="1"/>
      <c r="AE1265" s="7"/>
      <c r="AF1265" s="1"/>
      <c r="AG1265" s="1"/>
      <c r="AH1265" s="1"/>
      <c r="AI1265" s="1"/>
      <c r="AJ1265" s="4"/>
      <c r="AK1265" s="1"/>
      <c r="AL1265" s="1"/>
      <c r="AM1265" s="1"/>
      <c r="AN1265" s="1"/>
      <c r="AO1265" s="1"/>
    </row>
    <row r="1266" spans="1:41" x14ac:dyDescent="0.2">
      <c r="A1266" s="118">
        <f t="shared" si="510"/>
        <v>41362</v>
      </c>
      <c r="B1266" s="2">
        <f t="shared" si="500"/>
        <v>289979.29020457005</v>
      </c>
      <c r="C1266" s="2">
        <f t="shared" si="511"/>
        <v>229743.45688752001</v>
      </c>
      <c r="D1266" s="50">
        <f t="shared" si="512"/>
        <v>3655.24</v>
      </c>
      <c r="E1266" s="3">
        <f>IF(K1266=1,VLOOKUP(A1265,[1]Plan1!$AQ$43:$AS$500,3),E1265)</f>
        <v>3672.42</v>
      </c>
      <c r="F1266" s="7">
        <f t="shared" si="513"/>
        <v>41354</v>
      </c>
      <c r="G1266" s="8">
        <f t="shared" si="501"/>
        <v>4.7001017717032134E-3</v>
      </c>
      <c r="H1266" s="7">
        <f t="shared" si="514"/>
        <v>41382</v>
      </c>
      <c r="I1266" s="7">
        <f t="shared" si="502"/>
        <v>41382</v>
      </c>
      <c r="J1266" s="1">
        <f t="shared" si="515"/>
        <v>20</v>
      </c>
      <c r="K1266" s="1">
        <f t="shared" si="503"/>
        <v>7</v>
      </c>
      <c r="L1266" s="2">
        <f t="shared" si="504"/>
        <v>1.0016425200000001</v>
      </c>
      <c r="M1266" s="10">
        <f t="shared" si="523"/>
        <v>1.00599982</v>
      </c>
      <c r="N1266" s="10">
        <f t="shared" si="519"/>
        <v>1.2241954781646951</v>
      </c>
      <c r="O1266" s="2">
        <f t="shared" si="522"/>
        <v>1.22620624</v>
      </c>
      <c r="P1266" s="2">
        <f t="shared" si="505"/>
        <v>281712.86043464002</v>
      </c>
      <c r="Q1266" s="9">
        <f t="shared" si="499"/>
        <v>0</v>
      </c>
      <c r="R1266" s="4">
        <f t="shared" si="506"/>
        <v>0</v>
      </c>
      <c r="S1266" s="59">
        <f t="shared" si="507"/>
        <v>0</v>
      </c>
      <c r="T1266" s="8">
        <f t="shared" si="516"/>
        <v>6.8500000000000005E-2</v>
      </c>
      <c r="U1266" s="9">
        <f t="shared" si="517"/>
        <v>110</v>
      </c>
      <c r="V1266" s="9">
        <v>252</v>
      </c>
      <c r="W1266" s="10">
        <f t="shared" si="508"/>
        <v>1.0293434589999999</v>
      </c>
      <c r="X1266" s="2">
        <f t="shared" si="509"/>
        <v>8266.4297699300005</v>
      </c>
      <c r="Y1266" s="2">
        <v>0</v>
      </c>
      <c r="Z1266" s="3">
        <f t="shared" si="520"/>
        <v>0</v>
      </c>
      <c r="AA1266" s="1" t="str">
        <f t="shared" si="521"/>
        <v>A+J=</v>
      </c>
      <c r="AB1266" s="7">
        <f t="shared" si="518"/>
        <v>41565</v>
      </c>
      <c r="AC1266" s="5"/>
      <c r="AD1266" s="1"/>
      <c r="AE1266" s="7"/>
      <c r="AF1266" s="1"/>
      <c r="AG1266" s="1"/>
      <c r="AH1266" s="1"/>
      <c r="AI1266" s="1"/>
      <c r="AJ1266" s="4"/>
      <c r="AK1266" s="1"/>
      <c r="AL1266" s="1"/>
      <c r="AM1266" s="1"/>
      <c r="AN1266" s="1"/>
      <c r="AO1266" s="1"/>
    </row>
    <row r="1267" spans="1:41" x14ac:dyDescent="0.2">
      <c r="A1267" s="118">
        <f t="shared" si="510"/>
        <v>41363</v>
      </c>
      <c r="B1267" s="2">
        <f t="shared" si="500"/>
        <v>289979.29020457005</v>
      </c>
      <c r="C1267" s="2">
        <f t="shared" si="511"/>
        <v>229743.45688752001</v>
      </c>
      <c r="D1267" s="50">
        <f t="shared" si="512"/>
        <v>3655.24</v>
      </c>
      <c r="E1267" s="3">
        <f>IF(K1267=1,VLOOKUP(A1266,[1]Plan1!$AQ$43:$AS$500,3),E1266)</f>
        <v>3672.42</v>
      </c>
      <c r="F1267" s="7">
        <f t="shared" si="513"/>
        <v>41354</v>
      </c>
      <c r="G1267" s="8">
        <f t="shared" si="501"/>
        <v>4.7001017717032134E-3</v>
      </c>
      <c r="H1267" s="7">
        <f t="shared" si="514"/>
        <v>41382</v>
      </c>
      <c r="I1267" s="7">
        <f t="shared" si="502"/>
        <v>41382</v>
      </c>
      <c r="J1267" s="1">
        <f t="shared" si="515"/>
        <v>20</v>
      </c>
      <c r="K1267" s="1">
        <f t="shared" si="503"/>
        <v>7</v>
      </c>
      <c r="L1267" s="2">
        <f t="shared" si="504"/>
        <v>1.0016425200000001</v>
      </c>
      <c r="M1267" s="10">
        <f t="shared" si="523"/>
        <v>1.00599982</v>
      </c>
      <c r="N1267" s="10">
        <f t="shared" si="519"/>
        <v>1.2241954781646951</v>
      </c>
      <c r="O1267" s="2">
        <f t="shared" si="522"/>
        <v>1.22620624</v>
      </c>
      <c r="P1267" s="2">
        <f t="shared" si="505"/>
        <v>281712.86043464002</v>
      </c>
      <c r="Q1267" s="9">
        <f t="shared" si="499"/>
        <v>0</v>
      </c>
      <c r="R1267" s="4">
        <f t="shared" si="506"/>
        <v>0</v>
      </c>
      <c r="S1267" s="59">
        <f t="shared" si="507"/>
        <v>0</v>
      </c>
      <c r="T1267" s="8">
        <f t="shared" si="516"/>
        <v>6.8500000000000005E-2</v>
      </c>
      <c r="U1267" s="9">
        <f t="shared" si="517"/>
        <v>110</v>
      </c>
      <c r="V1267" s="9">
        <v>252</v>
      </c>
      <c r="W1267" s="10">
        <f t="shared" si="508"/>
        <v>1.0293434589999999</v>
      </c>
      <c r="X1267" s="2">
        <f t="shared" si="509"/>
        <v>8266.4297699300005</v>
      </c>
      <c r="Y1267" s="2">
        <v>0</v>
      </c>
      <c r="Z1267" s="3">
        <f t="shared" si="520"/>
        <v>0</v>
      </c>
      <c r="AA1267" s="1" t="str">
        <f t="shared" si="521"/>
        <v>A+J=</v>
      </c>
      <c r="AB1267" s="7">
        <f t="shared" si="518"/>
        <v>41565</v>
      </c>
      <c r="AC1267" s="5"/>
      <c r="AD1267" s="1"/>
      <c r="AE1267" s="7"/>
      <c r="AF1267" s="1"/>
      <c r="AG1267" s="1"/>
      <c r="AH1267" s="1"/>
      <c r="AI1267" s="1"/>
      <c r="AJ1267" s="4"/>
      <c r="AK1267" s="1"/>
      <c r="AL1267" s="1"/>
      <c r="AM1267" s="1"/>
      <c r="AN1267" s="1"/>
      <c r="AO1267" s="1"/>
    </row>
    <row r="1268" spans="1:41" x14ac:dyDescent="0.2">
      <c r="A1268" s="118">
        <f t="shared" si="510"/>
        <v>41364</v>
      </c>
      <c r="B1268" s="2">
        <f t="shared" si="500"/>
        <v>289979.29020457005</v>
      </c>
      <c r="C1268" s="2">
        <f t="shared" si="511"/>
        <v>229743.45688752001</v>
      </c>
      <c r="D1268" s="50">
        <f t="shared" si="512"/>
        <v>3655.24</v>
      </c>
      <c r="E1268" s="3">
        <f>IF(K1268=1,VLOOKUP(A1267,[1]Plan1!$AQ$43:$AS$500,3),E1267)</f>
        <v>3672.42</v>
      </c>
      <c r="F1268" s="7">
        <f t="shared" si="513"/>
        <v>41354</v>
      </c>
      <c r="G1268" s="8">
        <f t="shared" si="501"/>
        <v>4.7001017717032134E-3</v>
      </c>
      <c r="H1268" s="7">
        <f t="shared" si="514"/>
        <v>41382</v>
      </c>
      <c r="I1268" s="7">
        <f t="shared" si="502"/>
        <v>41382</v>
      </c>
      <c r="J1268" s="1">
        <f t="shared" si="515"/>
        <v>20</v>
      </c>
      <c r="K1268" s="1">
        <f t="shared" si="503"/>
        <v>7</v>
      </c>
      <c r="L1268" s="2">
        <f t="shared" si="504"/>
        <v>1.0016425200000001</v>
      </c>
      <c r="M1268" s="10">
        <f t="shared" si="523"/>
        <v>1.00599982</v>
      </c>
      <c r="N1268" s="10">
        <f t="shared" si="519"/>
        <v>1.2241954781646951</v>
      </c>
      <c r="O1268" s="2">
        <f t="shared" si="522"/>
        <v>1.22620624</v>
      </c>
      <c r="P1268" s="2">
        <f t="shared" si="505"/>
        <v>281712.86043464002</v>
      </c>
      <c r="Q1268" s="9">
        <f t="shared" si="499"/>
        <v>0</v>
      </c>
      <c r="R1268" s="4">
        <f t="shared" si="506"/>
        <v>0</v>
      </c>
      <c r="S1268" s="59">
        <f t="shared" si="507"/>
        <v>0</v>
      </c>
      <c r="T1268" s="8">
        <f t="shared" si="516"/>
        <v>6.8500000000000005E-2</v>
      </c>
      <c r="U1268" s="9">
        <f t="shared" si="517"/>
        <v>110</v>
      </c>
      <c r="V1268" s="9">
        <v>252</v>
      </c>
      <c r="W1268" s="10">
        <f t="shared" si="508"/>
        <v>1.0293434589999999</v>
      </c>
      <c r="X1268" s="2">
        <f t="shared" si="509"/>
        <v>8266.4297699300005</v>
      </c>
      <c r="Y1268" s="2">
        <v>0</v>
      </c>
      <c r="Z1268" s="3">
        <f t="shared" si="520"/>
        <v>0</v>
      </c>
      <c r="AA1268" s="1" t="str">
        <f t="shared" si="521"/>
        <v>A+J=</v>
      </c>
      <c r="AB1268" s="7">
        <f t="shared" si="518"/>
        <v>41565</v>
      </c>
      <c r="AC1268" s="5"/>
      <c r="AD1268" s="1"/>
      <c r="AE1268" s="7"/>
      <c r="AF1268" s="1"/>
      <c r="AG1268" s="1"/>
      <c r="AH1268" s="1"/>
      <c r="AI1268" s="1"/>
      <c r="AJ1268" s="4"/>
      <c r="AK1268" s="1"/>
      <c r="AL1268" s="1"/>
      <c r="AM1268" s="1"/>
      <c r="AN1268" s="1"/>
      <c r="AO1268" s="1"/>
    </row>
    <row r="1269" spans="1:41" x14ac:dyDescent="0.2">
      <c r="A1269" s="118">
        <f t="shared" si="510"/>
        <v>41365</v>
      </c>
      <c r="B1269" s="2">
        <f t="shared" si="500"/>
        <v>289979.29020457005</v>
      </c>
      <c r="C1269" s="2">
        <f t="shared" si="511"/>
        <v>229743.45688752001</v>
      </c>
      <c r="D1269" s="50">
        <f t="shared" si="512"/>
        <v>3655.24</v>
      </c>
      <c r="E1269" s="3">
        <f>IF(K1269=1,VLOOKUP(A1268,[1]Plan1!$AQ$43:$AS$500,3),E1268)</f>
        <v>3672.42</v>
      </c>
      <c r="F1269" s="7">
        <f t="shared" si="513"/>
        <v>41354</v>
      </c>
      <c r="G1269" s="8">
        <f t="shared" si="501"/>
        <v>4.7001017717032134E-3</v>
      </c>
      <c r="H1269" s="7">
        <f t="shared" si="514"/>
        <v>41382</v>
      </c>
      <c r="I1269" s="7">
        <f t="shared" si="502"/>
        <v>41382</v>
      </c>
      <c r="J1269" s="1">
        <f t="shared" si="515"/>
        <v>20</v>
      </c>
      <c r="K1269" s="1">
        <f t="shared" si="503"/>
        <v>7</v>
      </c>
      <c r="L1269" s="2">
        <f t="shared" si="504"/>
        <v>1.0016425200000001</v>
      </c>
      <c r="M1269" s="10">
        <f t="shared" si="523"/>
        <v>1.00599982</v>
      </c>
      <c r="N1269" s="10">
        <f t="shared" si="519"/>
        <v>1.2241954781646951</v>
      </c>
      <c r="O1269" s="2">
        <f t="shared" si="522"/>
        <v>1.22620624</v>
      </c>
      <c r="P1269" s="2">
        <f t="shared" si="505"/>
        <v>281712.86043464002</v>
      </c>
      <c r="Q1269" s="9">
        <f t="shared" si="499"/>
        <v>0</v>
      </c>
      <c r="R1269" s="4">
        <f t="shared" si="506"/>
        <v>0</v>
      </c>
      <c r="S1269" s="59">
        <f t="shared" si="507"/>
        <v>0</v>
      </c>
      <c r="T1269" s="8">
        <f t="shared" si="516"/>
        <v>6.8500000000000005E-2</v>
      </c>
      <c r="U1269" s="9">
        <f t="shared" si="517"/>
        <v>110</v>
      </c>
      <c r="V1269" s="9">
        <v>252</v>
      </c>
      <c r="W1269" s="10">
        <f t="shared" si="508"/>
        <v>1.0293434589999999</v>
      </c>
      <c r="X1269" s="2">
        <f t="shared" si="509"/>
        <v>8266.4297699300005</v>
      </c>
      <c r="Y1269" s="2">
        <v>0</v>
      </c>
      <c r="Z1269" s="3">
        <f t="shared" si="520"/>
        <v>0</v>
      </c>
      <c r="AA1269" s="1" t="str">
        <f t="shared" si="521"/>
        <v>A+J=</v>
      </c>
      <c r="AB1269" s="7">
        <f t="shared" si="518"/>
        <v>41565</v>
      </c>
      <c r="AC1269" s="5"/>
      <c r="AD1269" s="1"/>
      <c r="AE1269" s="7"/>
      <c r="AF1269" s="1"/>
      <c r="AG1269" s="1"/>
      <c r="AH1269" s="1"/>
      <c r="AI1269" s="1"/>
      <c r="AJ1269" s="4"/>
      <c r="AK1269" s="1"/>
      <c r="AL1269" s="1"/>
      <c r="AM1269" s="1"/>
      <c r="AN1269" s="1"/>
      <c r="AO1269" s="1"/>
    </row>
    <row r="1270" spans="1:41" x14ac:dyDescent="0.2">
      <c r="A1270" s="118">
        <f t="shared" si="510"/>
        <v>41366</v>
      </c>
      <c r="B1270" s="2">
        <f t="shared" si="500"/>
        <v>290123.55581483</v>
      </c>
      <c r="C1270" s="2">
        <f t="shared" si="511"/>
        <v>229743.45688752001</v>
      </c>
      <c r="D1270" s="50">
        <f t="shared" si="512"/>
        <v>3655.24</v>
      </c>
      <c r="E1270" s="3">
        <f>IF(K1270=1,VLOOKUP(A1269,[1]Plan1!$AQ$43:$AS$500,3),E1269)</f>
        <v>3672.42</v>
      </c>
      <c r="F1270" s="7">
        <f t="shared" si="513"/>
        <v>41354</v>
      </c>
      <c r="G1270" s="8">
        <f t="shared" si="501"/>
        <v>4.7001017717032134E-3</v>
      </c>
      <c r="H1270" s="7">
        <f t="shared" si="514"/>
        <v>41382</v>
      </c>
      <c r="I1270" s="7">
        <f t="shared" si="502"/>
        <v>41382</v>
      </c>
      <c r="J1270" s="1">
        <f t="shared" si="515"/>
        <v>20</v>
      </c>
      <c r="K1270" s="1">
        <f t="shared" si="503"/>
        <v>8</v>
      </c>
      <c r="L1270" s="2">
        <f t="shared" si="504"/>
        <v>1.00187739</v>
      </c>
      <c r="M1270" s="10">
        <f t="shared" si="523"/>
        <v>1.00599982</v>
      </c>
      <c r="N1270" s="10">
        <f t="shared" si="519"/>
        <v>1.2241954781646951</v>
      </c>
      <c r="O1270" s="2">
        <f t="shared" si="522"/>
        <v>1.22649377</v>
      </c>
      <c r="P1270" s="2">
        <f t="shared" si="505"/>
        <v>281778.91857079999</v>
      </c>
      <c r="Q1270" s="9">
        <f t="shared" si="499"/>
        <v>0</v>
      </c>
      <c r="R1270" s="4">
        <f t="shared" si="506"/>
        <v>0</v>
      </c>
      <c r="S1270" s="59">
        <f t="shared" si="507"/>
        <v>0</v>
      </c>
      <c r="T1270" s="8">
        <f t="shared" si="516"/>
        <v>6.8500000000000005E-2</v>
      </c>
      <c r="U1270" s="9">
        <f t="shared" si="517"/>
        <v>111</v>
      </c>
      <c r="V1270" s="9">
        <v>252</v>
      </c>
      <c r="W1270" s="10">
        <f t="shared" si="508"/>
        <v>1.029614129</v>
      </c>
      <c r="X1270" s="2">
        <f t="shared" si="509"/>
        <v>8344.6372440300001</v>
      </c>
      <c r="Y1270" s="2">
        <v>0</v>
      </c>
      <c r="Z1270" s="3">
        <f t="shared" si="520"/>
        <v>0</v>
      </c>
      <c r="AA1270" s="1" t="str">
        <f t="shared" si="521"/>
        <v>A+J=</v>
      </c>
      <c r="AB1270" s="7">
        <f t="shared" si="518"/>
        <v>41565</v>
      </c>
      <c r="AC1270" s="5"/>
      <c r="AD1270" s="1"/>
      <c r="AE1270" s="7"/>
      <c r="AF1270" s="1"/>
      <c r="AG1270" s="1"/>
      <c r="AH1270" s="1"/>
      <c r="AI1270" s="1"/>
      <c r="AJ1270" s="4"/>
      <c r="AK1270" s="1"/>
      <c r="AL1270" s="1"/>
      <c r="AM1270" s="1"/>
      <c r="AN1270" s="1"/>
      <c r="AO1270" s="1"/>
    </row>
    <row r="1271" spans="1:41" x14ac:dyDescent="0.2">
      <c r="A1271" s="118">
        <f t="shared" si="510"/>
        <v>41367</v>
      </c>
      <c r="B1271" s="2">
        <f t="shared" si="500"/>
        <v>290267.88930829999</v>
      </c>
      <c r="C1271" s="2">
        <f t="shared" si="511"/>
        <v>229743.45688752001</v>
      </c>
      <c r="D1271" s="50">
        <f t="shared" si="512"/>
        <v>3655.24</v>
      </c>
      <c r="E1271" s="3">
        <f>IF(K1271=1,VLOOKUP(A1270,[1]Plan1!$AQ$43:$AS$500,3),E1270)</f>
        <v>3672.42</v>
      </c>
      <c r="F1271" s="7">
        <f t="shared" si="513"/>
        <v>41354</v>
      </c>
      <c r="G1271" s="8">
        <f t="shared" si="501"/>
        <v>4.7001017717032134E-3</v>
      </c>
      <c r="H1271" s="7">
        <f t="shared" si="514"/>
        <v>41382</v>
      </c>
      <c r="I1271" s="7">
        <f t="shared" si="502"/>
        <v>41382</v>
      </c>
      <c r="J1271" s="1">
        <f t="shared" si="515"/>
        <v>20</v>
      </c>
      <c r="K1271" s="1">
        <f t="shared" si="503"/>
        <v>9</v>
      </c>
      <c r="L1271" s="2">
        <f t="shared" si="504"/>
        <v>1.00211231</v>
      </c>
      <c r="M1271" s="10">
        <f t="shared" si="523"/>
        <v>1.00599982</v>
      </c>
      <c r="N1271" s="10">
        <f t="shared" si="519"/>
        <v>1.2241954781646951</v>
      </c>
      <c r="O1271" s="2">
        <f t="shared" si="522"/>
        <v>1.22678135</v>
      </c>
      <c r="P1271" s="2">
        <f t="shared" si="505"/>
        <v>281844.98819413001</v>
      </c>
      <c r="Q1271" s="9">
        <f t="shared" si="499"/>
        <v>0</v>
      </c>
      <c r="R1271" s="4">
        <f t="shared" si="506"/>
        <v>0</v>
      </c>
      <c r="S1271" s="59">
        <f t="shared" si="507"/>
        <v>0</v>
      </c>
      <c r="T1271" s="8">
        <f t="shared" si="516"/>
        <v>6.8500000000000005E-2</v>
      </c>
      <c r="U1271" s="9">
        <f t="shared" si="517"/>
        <v>112</v>
      </c>
      <c r="V1271" s="9">
        <v>252</v>
      </c>
      <c r="W1271" s="10">
        <f t="shared" si="508"/>
        <v>1.0298848709999999</v>
      </c>
      <c r="X1271" s="2">
        <f t="shared" si="509"/>
        <v>8422.9011141699993</v>
      </c>
      <c r="Y1271" s="2">
        <v>0</v>
      </c>
      <c r="Z1271" s="3">
        <f t="shared" si="520"/>
        <v>0</v>
      </c>
      <c r="AA1271" s="1" t="str">
        <f t="shared" si="521"/>
        <v>A+J=</v>
      </c>
      <c r="AB1271" s="7">
        <f t="shared" si="518"/>
        <v>41565</v>
      </c>
      <c r="AC1271" s="5"/>
      <c r="AD1271" s="1"/>
      <c r="AE1271" s="7"/>
      <c r="AF1271" s="1"/>
      <c r="AG1271" s="1"/>
      <c r="AH1271" s="1"/>
      <c r="AI1271" s="1"/>
      <c r="AJ1271" s="4"/>
      <c r="AK1271" s="1"/>
      <c r="AL1271" s="1"/>
      <c r="AM1271" s="1"/>
      <c r="AN1271" s="1"/>
      <c r="AO1271" s="1"/>
    </row>
    <row r="1272" spans="1:41" x14ac:dyDescent="0.2">
      <c r="A1272" s="118">
        <f t="shared" si="510"/>
        <v>41368</v>
      </c>
      <c r="B1272" s="2">
        <f t="shared" si="500"/>
        <v>290412.29752682999</v>
      </c>
      <c r="C1272" s="2">
        <f t="shared" si="511"/>
        <v>229743.45688752001</v>
      </c>
      <c r="D1272" s="50">
        <f t="shared" si="512"/>
        <v>3655.24</v>
      </c>
      <c r="E1272" s="3">
        <f>IF(K1272=1,VLOOKUP(A1271,[1]Plan1!$AQ$43:$AS$500,3),E1271)</f>
        <v>3672.42</v>
      </c>
      <c r="F1272" s="7">
        <f t="shared" si="513"/>
        <v>41354</v>
      </c>
      <c r="G1272" s="8">
        <f t="shared" si="501"/>
        <v>4.7001017717032134E-3</v>
      </c>
      <c r="H1272" s="7">
        <f t="shared" si="514"/>
        <v>41382</v>
      </c>
      <c r="I1272" s="7">
        <f t="shared" si="502"/>
        <v>41382</v>
      </c>
      <c r="J1272" s="1">
        <f t="shared" si="515"/>
        <v>20</v>
      </c>
      <c r="K1272" s="1">
        <f t="shared" si="503"/>
        <v>10</v>
      </c>
      <c r="L1272" s="2">
        <f t="shared" si="504"/>
        <v>1.0023472899999999</v>
      </c>
      <c r="M1272" s="10">
        <f t="shared" si="523"/>
        <v>1.00599982</v>
      </c>
      <c r="N1272" s="10">
        <f t="shared" si="519"/>
        <v>1.2241954781646951</v>
      </c>
      <c r="O1272" s="2">
        <f t="shared" si="522"/>
        <v>1.2270690099999999</v>
      </c>
      <c r="P1272" s="2">
        <f t="shared" si="505"/>
        <v>281911.07619693998</v>
      </c>
      <c r="Q1272" s="9">
        <f t="shared" si="499"/>
        <v>0</v>
      </c>
      <c r="R1272" s="4">
        <f t="shared" si="506"/>
        <v>0</v>
      </c>
      <c r="S1272" s="59">
        <f t="shared" si="507"/>
        <v>0</v>
      </c>
      <c r="T1272" s="8">
        <f t="shared" si="516"/>
        <v>6.8500000000000005E-2</v>
      </c>
      <c r="U1272" s="9">
        <f t="shared" si="517"/>
        <v>113</v>
      </c>
      <c r="V1272" s="9">
        <v>252</v>
      </c>
      <c r="W1272" s="10">
        <f t="shared" si="508"/>
        <v>1.0301556839999999</v>
      </c>
      <c r="X1272" s="2">
        <f t="shared" si="509"/>
        <v>8501.2213298900006</v>
      </c>
      <c r="Y1272" s="2">
        <v>0</v>
      </c>
      <c r="Z1272" s="3">
        <f t="shared" si="520"/>
        <v>0</v>
      </c>
      <c r="AA1272" s="1" t="str">
        <f t="shared" si="521"/>
        <v>A+J=</v>
      </c>
      <c r="AB1272" s="7">
        <f t="shared" si="518"/>
        <v>41565</v>
      </c>
      <c r="AC1272" s="5"/>
      <c r="AD1272" s="1"/>
      <c r="AE1272" s="7"/>
      <c r="AF1272" s="1"/>
      <c r="AG1272" s="1"/>
      <c r="AH1272" s="1"/>
      <c r="AI1272" s="1"/>
      <c r="AJ1272" s="4"/>
      <c r="AK1272" s="1"/>
      <c r="AL1272" s="1"/>
      <c r="AM1272" s="1"/>
      <c r="AN1272" s="1"/>
      <c r="AO1272" s="1"/>
    </row>
    <row r="1273" spans="1:41" x14ac:dyDescent="0.2">
      <c r="A1273" s="118">
        <f t="shared" si="510"/>
        <v>41369</v>
      </c>
      <c r="B1273" s="2">
        <f t="shared" si="500"/>
        <v>290556.77813207998</v>
      </c>
      <c r="C1273" s="2">
        <f t="shared" si="511"/>
        <v>229743.45688752001</v>
      </c>
      <c r="D1273" s="50">
        <f t="shared" si="512"/>
        <v>3655.24</v>
      </c>
      <c r="E1273" s="3">
        <f>IF(K1273=1,VLOOKUP(A1272,[1]Plan1!$AQ$43:$AS$500,3),E1272)</f>
        <v>3672.42</v>
      </c>
      <c r="F1273" s="7">
        <f t="shared" si="513"/>
        <v>41354</v>
      </c>
      <c r="G1273" s="8">
        <f t="shared" si="501"/>
        <v>4.7001017717032134E-3</v>
      </c>
      <c r="H1273" s="7">
        <f t="shared" si="514"/>
        <v>41382</v>
      </c>
      <c r="I1273" s="7">
        <f t="shared" si="502"/>
        <v>41382</v>
      </c>
      <c r="J1273" s="1">
        <f t="shared" si="515"/>
        <v>20</v>
      </c>
      <c r="K1273" s="1">
        <f t="shared" si="503"/>
        <v>11</v>
      </c>
      <c r="L1273" s="2">
        <f t="shared" si="504"/>
        <v>1.0025823199999999</v>
      </c>
      <c r="M1273" s="10">
        <f t="shared" si="523"/>
        <v>1.00599982</v>
      </c>
      <c r="N1273" s="10">
        <f t="shared" si="519"/>
        <v>1.2241954781646951</v>
      </c>
      <c r="O1273" s="2">
        <f t="shared" si="522"/>
        <v>1.2273567400000001</v>
      </c>
      <c r="P1273" s="2">
        <f t="shared" si="505"/>
        <v>281977.18028178997</v>
      </c>
      <c r="Q1273" s="9">
        <f t="shared" si="499"/>
        <v>0</v>
      </c>
      <c r="R1273" s="4">
        <f t="shared" si="506"/>
        <v>0</v>
      </c>
      <c r="S1273" s="59">
        <f t="shared" si="507"/>
        <v>0</v>
      </c>
      <c r="T1273" s="8">
        <f t="shared" si="516"/>
        <v>6.8500000000000005E-2</v>
      </c>
      <c r="U1273" s="9">
        <f t="shared" si="517"/>
        <v>114</v>
      </c>
      <c r="V1273" s="9">
        <v>252</v>
      </c>
      <c r="W1273" s="10">
        <f t="shared" si="508"/>
        <v>1.030426568</v>
      </c>
      <c r="X1273" s="2">
        <f t="shared" si="509"/>
        <v>8579.5978502899998</v>
      </c>
      <c r="Y1273" s="2">
        <v>0</v>
      </c>
      <c r="Z1273" s="3">
        <f t="shared" si="520"/>
        <v>0</v>
      </c>
      <c r="AA1273" s="1" t="str">
        <f t="shared" si="521"/>
        <v>A+J=</v>
      </c>
      <c r="AB1273" s="7">
        <f t="shared" si="518"/>
        <v>41565</v>
      </c>
      <c r="AC1273" s="5"/>
      <c r="AD1273" s="1"/>
      <c r="AE1273" s="7"/>
      <c r="AF1273" s="1"/>
      <c r="AG1273" s="1"/>
      <c r="AH1273" s="1"/>
      <c r="AI1273" s="1"/>
      <c r="AJ1273" s="4"/>
      <c r="AK1273" s="1"/>
      <c r="AL1273" s="1"/>
      <c r="AM1273" s="1"/>
      <c r="AN1273" s="1"/>
      <c r="AO1273" s="1"/>
    </row>
    <row r="1274" spans="1:41" x14ac:dyDescent="0.2">
      <c r="A1274" s="118">
        <f t="shared" si="510"/>
        <v>41370</v>
      </c>
      <c r="B1274" s="2">
        <f t="shared" si="500"/>
        <v>290701.32878323999</v>
      </c>
      <c r="C1274" s="2">
        <f t="shared" si="511"/>
        <v>229743.45688752001</v>
      </c>
      <c r="D1274" s="50">
        <f t="shared" si="512"/>
        <v>3655.24</v>
      </c>
      <c r="E1274" s="3">
        <f>IF(K1274=1,VLOOKUP(A1273,[1]Plan1!$AQ$43:$AS$500,3),E1273)</f>
        <v>3672.42</v>
      </c>
      <c r="F1274" s="7">
        <f t="shared" si="513"/>
        <v>41354</v>
      </c>
      <c r="G1274" s="8">
        <f t="shared" si="501"/>
        <v>4.7001017717032134E-3</v>
      </c>
      <c r="H1274" s="7">
        <f t="shared" si="514"/>
        <v>41382</v>
      </c>
      <c r="I1274" s="7">
        <f t="shared" si="502"/>
        <v>41382</v>
      </c>
      <c r="J1274" s="1">
        <f t="shared" si="515"/>
        <v>20</v>
      </c>
      <c r="K1274" s="1">
        <f t="shared" si="503"/>
        <v>12</v>
      </c>
      <c r="L1274" s="2">
        <f t="shared" si="504"/>
        <v>1.00281741</v>
      </c>
      <c r="M1274" s="10">
        <f t="shared" si="523"/>
        <v>1.00599982</v>
      </c>
      <c r="N1274" s="10">
        <f t="shared" si="519"/>
        <v>1.2241954781646951</v>
      </c>
      <c r="O1274" s="2">
        <f t="shared" si="522"/>
        <v>1.2276445300000001</v>
      </c>
      <c r="P1274" s="2">
        <f t="shared" si="505"/>
        <v>282043.29815125</v>
      </c>
      <c r="Q1274" s="9">
        <f t="shared" si="499"/>
        <v>0</v>
      </c>
      <c r="R1274" s="4">
        <f t="shared" si="506"/>
        <v>0</v>
      </c>
      <c r="S1274" s="59">
        <f t="shared" si="507"/>
        <v>0</v>
      </c>
      <c r="T1274" s="8">
        <f t="shared" si="516"/>
        <v>6.8500000000000005E-2</v>
      </c>
      <c r="U1274" s="9">
        <f t="shared" si="517"/>
        <v>115</v>
      </c>
      <c r="V1274" s="9">
        <v>252</v>
      </c>
      <c r="W1274" s="10">
        <f t="shared" si="508"/>
        <v>1.0306975229999999</v>
      </c>
      <c r="X1274" s="2">
        <f t="shared" si="509"/>
        <v>8658.0306319899992</v>
      </c>
      <c r="Y1274" s="2">
        <v>0</v>
      </c>
      <c r="Z1274" s="3">
        <f t="shared" si="520"/>
        <v>0</v>
      </c>
      <c r="AA1274" s="1" t="str">
        <f t="shared" si="521"/>
        <v>A+J=</v>
      </c>
      <c r="AB1274" s="7">
        <f t="shared" si="518"/>
        <v>41565</v>
      </c>
      <c r="AC1274" s="5"/>
      <c r="AD1274" s="1"/>
      <c r="AE1274" s="7"/>
      <c r="AF1274" s="1"/>
      <c r="AG1274" s="1"/>
      <c r="AH1274" s="1"/>
      <c r="AI1274" s="1"/>
      <c r="AJ1274" s="4"/>
      <c r="AK1274" s="1"/>
      <c r="AL1274" s="1"/>
      <c r="AM1274" s="1"/>
      <c r="AN1274" s="1"/>
      <c r="AO1274" s="1"/>
    </row>
    <row r="1275" spans="1:41" x14ac:dyDescent="0.2">
      <c r="A1275" s="118">
        <f t="shared" si="510"/>
        <v>41371</v>
      </c>
      <c r="B1275" s="2">
        <f t="shared" si="500"/>
        <v>290701.32878323999</v>
      </c>
      <c r="C1275" s="2">
        <f t="shared" si="511"/>
        <v>229743.45688752001</v>
      </c>
      <c r="D1275" s="50">
        <f t="shared" si="512"/>
        <v>3655.24</v>
      </c>
      <c r="E1275" s="3">
        <f>IF(K1275=1,VLOOKUP(A1274,[1]Plan1!$AQ$43:$AS$500,3),E1274)</f>
        <v>3672.42</v>
      </c>
      <c r="F1275" s="7">
        <f t="shared" si="513"/>
        <v>41354</v>
      </c>
      <c r="G1275" s="8">
        <f t="shared" si="501"/>
        <v>4.7001017717032134E-3</v>
      </c>
      <c r="H1275" s="7">
        <f t="shared" si="514"/>
        <v>41382</v>
      </c>
      <c r="I1275" s="7">
        <f t="shared" si="502"/>
        <v>41382</v>
      </c>
      <c r="J1275" s="1">
        <f t="shared" si="515"/>
        <v>20</v>
      </c>
      <c r="K1275" s="1">
        <f t="shared" si="503"/>
        <v>12</v>
      </c>
      <c r="L1275" s="2">
        <f t="shared" si="504"/>
        <v>1.00281741</v>
      </c>
      <c r="M1275" s="10">
        <f t="shared" si="523"/>
        <v>1.00599982</v>
      </c>
      <c r="N1275" s="10">
        <f t="shared" si="519"/>
        <v>1.2241954781646951</v>
      </c>
      <c r="O1275" s="2">
        <f t="shared" si="522"/>
        <v>1.2276445300000001</v>
      </c>
      <c r="P1275" s="2">
        <f t="shared" si="505"/>
        <v>282043.29815125</v>
      </c>
      <c r="Q1275" s="9">
        <f t="shared" si="499"/>
        <v>0</v>
      </c>
      <c r="R1275" s="4">
        <f t="shared" si="506"/>
        <v>0</v>
      </c>
      <c r="S1275" s="59">
        <f t="shared" si="507"/>
        <v>0</v>
      </c>
      <c r="T1275" s="8">
        <f t="shared" si="516"/>
        <v>6.8500000000000005E-2</v>
      </c>
      <c r="U1275" s="9">
        <f t="shared" si="517"/>
        <v>115</v>
      </c>
      <c r="V1275" s="9">
        <v>252</v>
      </c>
      <c r="W1275" s="10">
        <f t="shared" si="508"/>
        <v>1.0306975229999999</v>
      </c>
      <c r="X1275" s="2">
        <f t="shared" si="509"/>
        <v>8658.0306319899992</v>
      </c>
      <c r="Y1275" s="2">
        <v>0</v>
      </c>
      <c r="Z1275" s="3">
        <f t="shared" si="520"/>
        <v>0</v>
      </c>
      <c r="AA1275" s="1" t="str">
        <f t="shared" si="521"/>
        <v>A+J=</v>
      </c>
      <c r="AB1275" s="7">
        <f t="shared" si="518"/>
        <v>41565</v>
      </c>
      <c r="AC1275" s="5"/>
      <c r="AD1275" s="1"/>
      <c r="AE1275" s="7"/>
      <c r="AF1275" s="1"/>
      <c r="AG1275" s="1"/>
      <c r="AH1275" s="1"/>
      <c r="AI1275" s="1"/>
      <c r="AJ1275" s="4"/>
      <c r="AK1275" s="1"/>
      <c r="AL1275" s="1"/>
      <c r="AM1275" s="1"/>
      <c r="AN1275" s="1"/>
      <c r="AO1275" s="1"/>
    </row>
    <row r="1276" spans="1:41" x14ac:dyDescent="0.2">
      <c r="A1276" s="118">
        <f t="shared" si="510"/>
        <v>41372</v>
      </c>
      <c r="B1276" s="2">
        <f t="shared" si="500"/>
        <v>290701.32878323999</v>
      </c>
      <c r="C1276" s="2">
        <f t="shared" si="511"/>
        <v>229743.45688752001</v>
      </c>
      <c r="D1276" s="50">
        <f t="shared" si="512"/>
        <v>3655.24</v>
      </c>
      <c r="E1276" s="3">
        <f>IF(K1276=1,VLOOKUP(A1275,[1]Plan1!$AQ$43:$AS$500,3),E1275)</f>
        <v>3672.42</v>
      </c>
      <c r="F1276" s="7">
        <f t="shared" si="513"/>
        <v>41354</v>
      </c>
      <c r="G1276" s="8">
        <f t="shared" si="501"/>
        <v>4.7001017717032134E-3</v>
      </c>
      <c r="H1276" s="7">
        <f t="shared" si="514"/>
        <v>41382</v>
      </c>
      <c r="I1276" s="7">
        <f t="shared" si="502"/>
        <v>41382</v>
      </c>
      <c r="J1276" s="1">
        <f t="shared" si="515"/>
        <v>20</v>
      </c>
      <c r="K1276" s="1">
        <f t="shared" si="503"/>
        <v>12</v>
      </c>
      <c r="L1276" s="2">
        <f t="shared" si="504"/>
        <v>1.00281741</v>
      </c>
      <c r="M1276" s="10">
        <f t="shared" si="523"/>
        <v>1.00599982</v>
      </c>
      <c r="N1276" s="10">
        <f t="shared" si="519"/>
        <v>1.2241954781646951</v>
      </c>
      <c r="O1276" s="2">
        <f t="shared" si="522"/>
        <v>1.2276445300000001</v>
      </c>
      <c r="P1276" s="2">
        <f t="shared" si="505"/>
        <v>282043.29815125</v>
      </c>
      <c r="Q1276" s="9">
        <f t="shared" si="499"/>
        <v>0</v>
      </c>
      <c r="R1276" s="4">
        <f t="shared" si="506"/>
        <v>0</v>
      </c>
      <c r="S1276" s="59">
        <f t="shared" si="507"/>
        <v>0</v>
      </c>
      <c r="T1276" s="8">
        <f t="shared" si="516"/>
        <v>6.8500000000000005E-2</v>
      </c>
      <c r="U1276" s="9">
        <f t="shared" si="517"/>
        <v>115</v>
      </c>
      <c r="V1276" s="9">
        <v>252</v>
      </c>
      <c r="W1276" s="10">
        <f t="shared" si="508"/>
        <v>1.0306975229999999</v>
      </c>
      <c r="X1276" s="2">
        <f t="shared" si="509"/>
        <v>8658.0306319899992</v>
      </c>
      <c r="Y1276" s="2">
        <v>0</v>
      </c>
      <c r="Z1276" s="3">
        <f t="shared" si="520"/>
        <v>0</v>
      </c>
      <c r="AA1276" s="1" t="str">
        <f t="shared" si="521"/>
        <v>A+J=</v>
      </c>
      <c r="AB1276" s="7">
        <f t="shared" si="518"/>
        <v>41565</v>
      </c>
      <c r="AC1276" s="5"/>
      <c r="AD1276" s="1"/>
      <c r="AE1276" s="7"/>
      <c r="AF1276" s="1"/>
      <c r="AG1276" s="1"/>
      <c r="AH1276" s="1"/>
      <c r="AI1276" s="1"/>
      <c r="AJ1276" s="4"/>
      <c r="AK1276" s="1"/>
      <c r="AL1276" s="1"/>
      <c r="AM1276" s="1"/>
      <c r="AN1276" s="1"/>
      <c r="AO1276" s="1"/>
    </row>
    <row r="1277" spans="1:41" x14ac:dyDescent="0.2">
      <c r="A1277" s="118">
        <f t="shared" si="510"/>
        <v>41373</v>
      </c>
      <c r="B1277" s="2">
        <f t="shared" si="500"/>
        <v>290845.95187418</v>
      </c>
      <c r="C1277" s="2">
        <f t="shared" si="511"/>
        <v>229743.45688752001</v>
      </c>
      <c r="D1277" s="50">
        <f t="shared" si="512"/>
        <v>3655.24</v>
      </c>
      <c r="E1277" s="3">
        <f>IF(K1277=1,VLOOKUP(A1276,[1]Plan1!$AQ$43:$AS$500,3),E1276)</f>
        <v>3672.42</v>
      </c>
      <c r="F1277" s="7">
        <f t="shared" si="513"/>
        <v>41354</v>
      </c>
      <c r="G1277" s="8">
        <f t="shared" si="501"/>
        <v>4.7001017717032134E-3</v>
      </c>
      <c r="H1277" s="7">
        <f t="shared" si="514"/>
        <v>41382</v>
      </c>
      <c r="I1277" s="7">
        <f t="shared" si="502"/>
        <v>41382</v>
      </c>
      <c r="J1277" s="1">
        <f t="shared" si="515"/>
        <v>20</v>
      </c>
      <c r="K1277" s="1">
        <f t="shared" si="503"/>
        <v>13</v>
      </c>
      <c r="L1277" s="2">
        <f t="shared" si="504"/>
        <v>1.00305255</v>
      </c>
      <c r="M1277" s="10">
        <f t="shared" si="523"/>
        <v>1.00599982</v>
      </c>
      <c r="N1277" s="10">
        <f t="shared" si="519"/>
        <v>1.2241954781646951</v>
      </c>
      <c r="O1277" s="2">
        <f t="shared" si="522"/>
        <v>1.2279323900000001</v>
      </c>
      <c r="P1277" s="2">
        <f t="shared" si="505"/>
        <v>282109.43210275</v>
      </c>
      <c r="Q1277" s="9">
        <f t="shared" si="499"/>
        <v>0</v>
      </c>
      <c r="R1277" s="4">
        <f t="shared" si="506"/>
        <v>0</v>
      </c>
      <c r="S1277" s="59">
        <f t="shared" si="507"/>
        <v>0</v>
      </c>
      <c r="T1277" s="8">
        <f t="shared" si="516"/>
        <v>6.8500000000000005E-2</v>
      </c>
      <c r="U1277" s="9">
        <f t="shared" si="517"/>
        <v>116</v>
      </c>
      <c r="V1277" s="9">
        <v>252</v>
      </c>
      <c r="W1277" s="10">
        <f t="shared" si="508"/>
        <v>1.030968549</v>
      </c>
      <c r="X1277" s="2">
        <f t="shared" si="509"/>
        <v>8736.5197714299993</v>
      </c>
      <c r="Y1277" s="2">
        <v>0</v>
      </c>
      <c r="Z1277" s="3">
        <f t="shared" si="520"/>
        <v>0</v>
      </c>
      <c r="AA1277" s="1" t="str">
        <f t="shared" si="521"/>
        <v>A+J=</v>
      </c>
      <c r="AB1277" s="7">
        <f t="shared" si="518"/>
        <v>41565</v>
      </c>
      <c r="AC1277" s="5"/>
      <c r="AD1277" s="1"/>
      <c r="AE1277" s="7"/>
      <c r="AF1277" s="1"/>
      <c r="AG1277" s="1"/>
      <c r="AH1277" s="1"/>
      <c r="AI1277" s="1"/>
      <c r="AJ1277" s="4"/>
      <c r="AK1277" s="1"/>
      <c r="AL1277" s="1"/>
      <c r="AM1277" s="1"/>
      <c r="AN1277" s="1"/>
      <c r="AO1277" s="1"/>
    </row>
    <row r="1278" spans="1:41" x14ac:dyDescent="0.2">
      <c r="A1278" s="118">
        <f t="shared" si="510"/>
        <v>41374</v>
      </c>
      <c r="B1278" s="2">
        <f t="shared" si="500"/>
        <v>290990.64771423995</v>
      </c>
      <c r="C1278" s="2">
        <f t="shared" si="511"/>
        <v>229743.45688752001</v>
      </c>
      <c r="D1278" s="50">
        <f t="shared" si="512"/>
        <v>3655.24</v>
      </c>
      <c r="E1278" s="3">
        <f>IF(K1278=1,VLOOKUP(A1277,[1]Plan1!$AQ$43:$AS$500,3),E1277)</f>
        <v>3672.42</v>
      </c>
      <c r="F1278" s="7">
        <f t="shared" si="513"/>
        <v>41354</v>
      </c>
      <c r="G1278" s="8">
        <f t="shared" si="501"/>
        <v>4.7001017717032134E-3</v>
      </c>
      <c r="H1278" s="7">
        <f t="shared" si="514"/>
        <v>41382</v>
      </c>
      <c r="I1278" s="7">
        <f t="shared" si="502"/>
        <v>41382</v>
      </c>
      <c r="J1278" s="1">
        <f t="shared" si="515"/>
        <v>20</v>
      </c>
      <c r="K1278" s="1">
        <f t="shared" si="503"/>
        <v>14</v>
      </c>
      <c r="L1278" s="2">
        <f t="shared" si="504"/>
        <v>1.0032877499999999</v>
      </c>
      <c r="M1278" s="10">
        <f t="shared" si="523"/>
        <v>1.00599982</v>
      </c>
      <c r="N1278" s="10">
        <f t="shared" si="519"/>
        <v>1.2241954781646951</v>
      </c>
      <c r="O1278" s="2">
        <f t="shared" si="522"/>
        <v>1.2282203199999999</v>
      </c>
      <c r="P1278" s="2">
        <f t="shared" si="505"/>
        <v>282175.58213628997</v>
      </c>
      <c r="Q1278" s="9">
        <f t="shared" si="499"/>
        <v>0</v>
      </c>
      <c r="R1278" s="4">
        <f t="shared" si="506"/>
        <v>0</v>
      </c>
      <c r="S1278" s="59">
        <f t="shared" si="507"/>
        <v>0</v>
      </c>
      <c r="T1278" s="8">
        <f t="shared" si="516"/>
        <v>6.8500000000000005E-2</v>
      </c>
      <c r="U1278" s="9">
        <f t="shared" si="517"/>
        <v>117</v>
      </c>
      <c r="V1278" s="9">
        <v>252</v>
      </c>
      <c r="W1278" s="10">
        <f t="shared" si="508"/>
        <v>1.031239647</v>
      </c>
      <c r="X1278" s="2">
        <f t="shared" si="509"/>
        <v>8815.0655779499994</v>
      </c>
      <c r="Y1278" s="2">
        <v>0</v>
      </c>
      <c r="Z1278" s="3">
        <f t="shared" si="520"/>
        <v>0</v>
      </c>
      <c r="AA1278" s="1" t="str">
        <f t="shared" si="521"/>
        <v>A+J=</v>
      </c>
      <c r="AB1278" s="7">
        <f t="shared" si="518"/>
        <v>41565</v>
      </c>
      <c r="AC1278" s="5"/>
      <c r="AD1278" s="1"/>
      <c r="AE1278" s="7"/>
      <c r="AF1278" s="1"/>
      <c r="AG1278" s="1"/>
      <c r="AH1278" s="1"/>
      <c r="AI1278" s="1"/>
      <c r="AJ1278" s="4"/>
      <c r="AK1278" s="1"/>
      <c r="AL1278" s="1"/>
      <c r="AM1278" s="1"/>
      <c r="AN1278" s="1"/>
      <c r="AO1278" s="1"/>
    </row>
    <row r="1279" spans="1:41" x14ac:dyDescent="0.2">
      <c r="A1279" s="118">
        <f t="shared" si="510"/>
        <v>41375</v>
      </c>
      <c r="B1279" s="2">
        <f t="shared" si="500"/>
        <v>291135.41367871995</v>
      </c>
      <c r="C1279" s="2">
        <f t="shared" si="511"/>
        <v>229743.45688752001</v>
      </c>
      <c r="D1279" s="50">
        <f t="shared" si="512"/>
        <v>3655.24</v>
      </c>
      <c r="E1279" s="3">
        <f>IF(K1279=1,VLOOKUP(A1278,[1]Plan1!$AQ$43:$AS$500,3),E1278)</f>
        <v>3672.42</v>
      </c>
      <c r="F1279" s="7">
        <f t="shared" si="513"/>
        <v>41354</v>
      </c>
      <c r="G1279" s="8">
        <f t="shared" si="501"/>
        <v>4.7001017717032134E-3</v>
      </c>
      <c r="H1279" s="7">
        <f t="shared" si="514"/>
        <v>41382</v>
      </c>
      <c r="I1279" s="7">
        <f t="shared" si="502"/>
        <v>41382</v>
      </c>
      <c r="J1279" s="1">
        <f t="shared" si="515"/>
        <v>20</v>
      </c>
      <c r="K1279" s="1">
        <f t="shared" si="503"/>
        <v>15</v>
      </c>
      <c r="L1279" s="2">
        <f t="shared" si="504"/>
        <v>1.0035229999999999</v>
      </c>
      <c r="M1279" s="10">
        <f t="shared" si="523"/>
        <v>1.00599982</v>
      </c>
      <c r="N1279" s="10">
        <f t="shared" si="519"/>
        <v>1.2241954781646951</v>
      </c>
      <c r="O1279" s="2">
        <f t="shared" si="522"/>
        <v>1.22850831</v>
      </c>
      <c r="P1279" s="2">
        <f t="shared" si="505"/>
        <v>282241.74595443998</v>
      </c>
      <c r="Q1279" s="9">
        <f t="shared" si="499"/>
        <v>0</v>
      </c>
      <c r="R1279" s="4">
        <f t="shared" si="506"/>
        <v>0</v>
      </c>
      <c r="S1279" s="59">
        <f t="shared" si="507"/>
        <v>0</v>
      </c>
      <c r="T1279" s="8">
        <f t="shared" si="516"/>
        <v>6.8500000000000005E-2</v>
      </c>
      <c r="U1279" s="9">
        <f t="shared" si="517"/>
        <v>118</v>
      </c>
      <c r="V1279" s="9">
        <v>252</v>
      </c>
      <c r="W1279" s="10">
        <f t="shared" si="508"/>
        <v>1.0315108159999999</v>
      </c>
      <c r="X1279" s="2">
        <f t="shared" si="509"/>
        <v>8893.6677242799997</v>
      </c>
      <c r="Y1279" s="2">
        <v>0</v>
      </c>
      <c r="Z1279" s="3">
        <f t="shared" si="520"/>
        <v>0</v>
      </c>
      <c r="AA1279" s="1" t="str">
        <f t="shared" si="521"/>
        <v>A+J=</v>
      </c>
      <c r="AB1279" s="7">
        <f t="shared" si="518"/>
        <v>41565</v>
      </c>
      <c r="AC1279" s="5"/>
      <c r="AD1279" s="1"/>
      <c r="AE1279" s="7"/>
      <c r="AF1279" s="1"/>
      <c r="AG1279" s="1"/>
      <c r="AH1279" s="1"/>
      <c r="AI1279" s="1"/>
      <c r="AJ1279" s="4"/>
      <c r="AK1279" s="1"/>
      <c r="AL1279" s="1"/>
      <c r="AM1279" s="1"/>
      <c r="AN1279" s="1"/>
      <c r="AO1279" s="1"/>
    </row>
    <row r="1280" spans="1:41" x14ac:dyDescent="0.2">
      <c r="A1280" s="118">
        <f t="shared" si="510"/>
        <v>41376</v>
      </c>
      <c r="B1280" s="2">
        <f t="shared" si="500"/>
        <v>291280.25453383999</v>
      </c>
      <c r="C1280" s="2">
        <f t="shared" si="511"/>
        <v>229743.45688752001</v>
      </c>
      <c r="D1280" s="50">
        <f t="shared" si="512"/>
        <v>3655.24</v>
      </c>
      <c r="E1280" s="3">
        <f>IF(K1280=1,VLOOKUP(A1279,[1]Plan1!$AQ$43:$AS$500,3),E1279)</f>
        <v>3672.42</v>
      </c>
      <c r="F1280" s="7">
        <f t="shared" si="513"/>
        <v>41354</v>
      </c>
      <c r="G1280" s="8">
        <f t="shared" si="501"/>
        <v>4.7001017717032134E-3</v>
      </c>
      <c r="H1280" s="7">
        <f t="shared" si="514"/>
        <v>41382</v>
      </c>
      <c r="I1280" s="7">
        <f t="shared" si="502"/>
        <v>41382</v>
      </c>
      <c r="J1280" s="1">
        <f t="shared" si="515"/>
        <v>20</v>
      </c>
      <c r="K1280" s="1">
        <f t="shared" si="503"/>
        <v>16</v>
      </c>
      <c r="L1280" s="2">
        <f t="shared" si="504"/>
        <v>1.00375831</v>
      </c>
      <c r="M1280" s="10">
        <f t="shared" si="523"/>
        <v>1.00599982</v>
      </c>
      <c r="N1280" s="10">
        <f t="shared" si="519"/>
        <v>1.2241954781646951</v>
      </c>
      <c r="O1280" s="2">
        <f t="shared" si="522"/>
        <v>1.2287963799999999</v>
      </c>
      <c r="P1280" s="2">
        <f t="shared" si="505"/>
        <v>282307.92815206997</v>
      </c>
      <c r="Q1280" s="9">
        <f t="shared" si="499"/>
        <v>0</v>
      </c>
      <c r="R1280" s="4">
        <f t="shared" si="506"/>
        <v>0</v>
      </c>
      <c r="S1280" s="59">
        <f t="shared" si="507"/>
        <v>0</v>
      </c>
      <c r="T1280" s="8">
        <f t="shared" si="516"/>
        <v>6.8500000000000005E-2</v>
      </c>
      <c r="U1280" s="9">
        <f t="shared" si="517"/>
        <v>119</v>
      </c>
      <c r="V1280" s="9">
        <v>252</v>
      </c>
      <c r="W1280" s="10">
        <f t="shared" si="508"/>
        <v>1.0317820559999999</v>
      </c>
      <c r="X1280" s="2">
        <f t="shared" si="509"/>
        <v>8972.3263817700008</v>
      </c>
      <c r="Y1280" s="2">
        <v>0</v>
      </c>
      <c r="Z1280" s="3">
        <f t="shared" si="520"/>
        <v>0</v>
      </c>
      <c r="AA1280" s="1" t="str">
        <f t="shared" si="521"/>
        <v>A+J=</v>
      </c>
      <c r="AB1280" s="7">
        <f t="shared" si="518"/>
        <v>41565</v>
      </c>
      <c r="AC1280" s="5"/>
      <c r="AD1280" s="1"/>
      <c r="AE1280" s="7"/>
      <c r="AF1280" s="1"/>
      <c r="AG1280" s="1"/>
      <c r="AH1280" s="1"/>
      <c r="AI1280" s="1"/>
      <c r="AJ1280" s="4"/>
      <c r="AK1280" s="1"/>
      <c r="AL1280" s="1"/>
      <c r="AM1280" s="1"/>
      <c r="AN1280" s="1"/>
      <c r="AO1280" s="1"/>
    </row>
    <row r="1281" spans="1:41" x14ac:dyDescent="0.2">
      <c r="A1281" s="118">
        <f t="shared" si="510"/>
        <v>41377</v>
      </c>
      <c r="B1281" s="2">
        <f t="shared" si="500"/>
        <v>291425.16821992001</v>
      </c>
      <c r="C1281" s="2">
        <f t="shared" si="511"/>
        <v>229743.45688752001</v>
      </c>
      <c r="D1281" s="50">
        <f t="shared" si="512"/>
        <v>3655.24</v>
      </c>
      <c r="E1281" s="3">
        <f>IF(K1281=1,VLOOKUP(A1280,[1]Plan1!$AQ$43:$AS$500,3),E1280)</f>
        <v>3672.42</v>
      </c>
      <c r="F1281" s="7">
        <f t="shared" si="513"/>
        <v>41354</v>
      </c>
      <c r="G1281" s="8">
        <f t="shared" si="501"/>
        <v>4.7001017717032134E-3</v>
      </c>
      <c r="H1281" s="7">
        <f t="shared" si="514"/>
        <v>41382</v>
      </c>
      <c r="I1281" s="7">
        <f t="shared" si="502"/>
        <v>41382</v>
      </c>
      <c r="J1281" s="1">
        <f t="shared" si="515"/>
        <v>20</v>
      </c>
      <c r="K1281" s="1">
        <f t="shared" si="503"/>
        <v>17</v>
      </c>
      <c r="L1281" s="2">
        <f t="shared" si="504"/>
        <v>1.00399368</v>
      </c>
      <c r="M1281" s="10">
        <f t="shared" si="523"/>
        <v>1.00599982</v>
      </c>
      <c r="N1281" s="10">
        <f t="shared" si="519"/>
        <v>1.2241954781646951</v>
      </c>
      <c r="O1281" s="2">
        <f t="shared" si="522"/>
        <v>1.22908452</v>
      </c>
      <c r="P1281" s="2">
        <f t="shared" si="505"/>
        <v>282374.12643172999</v>
      </c>
      <c r="Q1281" s="9">
        <f t="shared" si="499"/>
        <v>0</v>
      </c>
      <c r="R1281" s="4">
        <f t="shared" si="506"/>
        <v>0</v>
      </c>
      <c r="S1281" s="59">
        <f t="shared" si="507"/>
        <v>0</v>
      </c>
      <c r="T1281" s="8">
        <f t="shared" si="516"/>
        <v>6.8500000000000005E-2</v>
      </c>
      <c r="U1281" s="9">
        <f t="shared" si="517"/>
        <v>120</v>
      </c>
      <c r="V1281" s="9">
        <v>252</v>
      </c>
      <c r="W1281" s="10">
        <f t="shared" si="508"/>
        <v>1.0320533679999999</v>
      </c>
      <c r="X1281" s="2">
        <f t="shared" si="509"/>
        <v>9051.0417881899994</v>
      </c>
      <c r="Y1281" s="2">
        <v>0</v>
      </c>
      <c r="Z1281" s="3">
        <f t="shared" si="520"/>
        <v>0</v>
      </c>
      <c r="AA1281" s="1" t="str">
        <f t="shared" si="521"/>
        <v>A+J=</v>
      </c>
      <c r="AB1281" s="7">
        <f t="shared" si="518"/>
        <v>41565</v>
      </c>
      <c r="AC1281" s="5"/>
      <c r="AD1281" s="1"/>
      <c r="AE1281" s="7"/>
      <c r="AF1281" s="1"/>
      <c r="AG1281" s="1"/>
      <c r="AH1281" s="1"/>
      <c r="AI1281" s="1"/>
      <c r="AJ1281" s="4"/>
      <c r="AK1281" s="1"/>
      <c r="AL1281" s="1"/>
      <c r="AM1281" s="1"/>
      <c r="AN1281" s="1"/>
      <c r="AO1281" s="1"/>
    </row>
    <row r="1282" spans="1:41" x14ac:dyDescent="0.2">
      <c r="A1282" s="118">
        <f t="shared" si="510"/>
        <v>41378</v>
      </c>
      <c r="B1282" s="2">
        <f t="shared" si="500"/>
        <v>291425.16821992001</v>
      </c>
      <c r="C1282" s="2">
        <f t="shared" si="511"/>
        <v>229743.45688752001</v>
      </c>
      <c r="D1282" s="50">
        <f t="shared" si="512"/>
        <v>3655.24</v>
      </c>
      <c r="E1282" s="3">
        <f>IF(K1282=1,VLOOKUP(A1281,[1]Plan1!$AQ$43:$AS$500,3),E1281)</f>
        <v>3672.42</v>
      </c>
      <c r="F1282" s="7">
        <f t="shared" si="513"/>
        <v>41354</v>
      </c>
      <c r="G1282" s="8">
        <f t="shared" si="501"/>
        <v>4.7001017717032134E-3</v>
      </c>
      <c r="H1282" s="7">
        <f t="shared" si="514"/>
        <v>41382</v>
      </c>
      <c r="I1282" s="7">
        <f t="shared" si="502"/>
        <v>41382</v>
      </c>
      <c r="J1282" s="1">
        <f t="shared" si="515"/>
        <v>20</v>
      </c>
      <c r="K1282" s="1">
        <f t="shared" si="503"/>
        <v>17</v>
      </c>
      <c r="L1282" s="2">
        <f t="shared" si="504"/>
        <v>1.00399368</v>
      </c>
      <c r="M1282" s="10">
        <f t="shared" si="523"/>
        <v>1.00599982</v>
      </c>
      <c r="N1282" s="10">
        <f t="shared" si="519"/>
        <v>1.2241954781646951</v>
      </c>
      <c r="O1282" s="2">
        <f t="shared" si="522"/>
        <v>1.22908452</v>
      </c>
      <c r="P1282" s="2">
        <f t="shared" si="505"/>
        <v>282374.12643172999</v>
      </c>
      <c r="Q1282" s="9">
        <f t="shared" si="499"/>
        <v>0</v>
      </c>
      <c r="R1282" s="4">
        <f t="shared" si="506"/>
        <v>0</v>
      </c>
      <c r="S1282" s="59">
        <f t="shared" si="507"/>
        <v>0</v>
      </c>
      <c r="T1282" s="8">
        <f t="shared" si="516"/>
        <v>6.8500000000000005E-2</v>
      </c>
      <c r="U1282" s="9">
        <f t="shared" si="517"/>
        <v>120</v>
      </c>
      <c r="V1282" s="9">
        <v>252</v>
      </c>
      <c r="W1282" s="10">
        <f t="shared" si="508"/>
        <v>1.0320533679999999</v>
      </c>
      <c r="X1282" s="2">
        <f t="shared" si="509"/>
        <v>9051.0417881899994</v>
      </c>
      <c r="Y1282" s="2">
        <v>0</v>
      </c>
      <c r="Z1282" s="3">
        <f t="shared" si="520"/>
        <v>0</v>
      </c>
      <c r="AA1282" s="1" t="str">
        <f t="shared" si="521"/>
        <v>A+J=</v>
      </c>
      <c r="AB1282" s="7">
        <f t="shared" si="518"/>
        <v>41565</v>
      </c>
      <c r="AC1282" s="5"/>
      <c r="AD1282" s="1"/>
      <c r="AE1282" s="7"/>
      <c r="AF1282" s="1"/>
      <c r="AG1282" s="1"/>
      <c r="AH1282" s="1"/>
      <c r="AI1282" s="1"/>
      <c r="AJ1282" s="4"/>
      <c r="AK1282" s="1"/>
      <c r="AL1282" s="1"/>
      <c r="AM1282" s="1"/>
      <c r="AN1282" s="1"/>
      <c r="AO1282" s="1"/>
    </row>
    <row r="1283" spans="1:41" x14ac:dyDescent="0.2">
      <c r="A1283" s="118">
        <f t="shared" si="510"/>
        <v>41379</v>
      </c>
      <c r="B1283" s="2">
        <f t="shared" si="500"/>
        <v>291425.16821992001</v>
      </c>
      <c r="C1283" s="2">
        <f t="shared" si="511"/>
        <v>229743.45688752001</v>
      </c>
      <c r="D1283" s="50">
        <f t="shared" si="512"/>
        <v>3655.24</v>
      </c>
      <c r="E1283" s="3">
        <f>IF(K1283=1,VLOOKUP(A1282,[1]Plan1!$AQ$43:$AS$500,3),E1282)</f>
        <v>3672.42</v>
      </c>
      <c r="F1283" s="7">
        <f t="shared" si="513"/>
        <v>41354</v>
      </c>
      <c r="G1283" s="8">
        <f t="shared" si="501"/>
        <v>4.7001017717032134E-3</v>
      </c>
      <c r="H1283" s="7">
        <f t="shared" si="514"/>
        <v>41414</v>
      </c>
      <c r="I1283" s="7">
        <f t="shared" si="502"/>
        <v>41382</v>
      </c>
      <c r="J1283" s="1">
        <f t="shared" si="515"/>
        <v>20</v>
      </c>
      <c r="K1283" s="1">
        <f t="shared" si="503"/>
        <v>17</v>
      </c>
      <c r="L1283" s="2">
        <f t="shared" si="504"/>
        <v>1.00399368</v>
      </c>
      <c r="M1283" s="10">
        <f t="shared" si="523"/>
        <v>1.00599982</v>
      </c>
      <c r="N1283" s="10">
        <f t="shared" si="519"/>
        <v>1.2241954781646951</v>
      </c>
      <c r="O1283" s="2">
        <f t="shared" si="522"/>
        <v>1.22908452</v>
      </c>
      <c r="P1283" s="2">
        <f t="shared" si="505"/>
        <v>282374.12643172999</v>
      </c>
      <c r="Q1283" s="9">
        <f t="shared" si="499"/>
        <v>0</v>
      </c>
      <c r="R1283" s="4">
        <f t="shared" si="506"/>
        <v>0</v>
      </c>
      <c r="S1283" s="59">
        <f t="shared" si="507"/>
        <v>0</v>
      </c>
      <c r="T1283" s="8">
        <f t="shared" si="516"/>
        <v>6.8500000000000005E-2</v>
      </c>
      <c r="U1283" s="9">
        <f t="shared" si="517"/>
        <v>120</v>
      </c>
      <c r="V1283" s="9">
        <v>252</v>
      </c>
      <c r="W1283" s="10">
        <f t="shared" si="508"/>
        <v>1.0320533679999999</v>
      </c>
      <c r="X1283" s="2">
        <f t="shared" si="509"/>
        <v>9051.0417881899994</v>
      </c>
      <c r="Y1283" s="2">
        <v>0</v>
      </c>
      <c r="Z1283" s="3">
        <f t="shared" si="520"/>
        <v>0</v>
      </c>
      <c r="AA1283" s="1" t="str">
        <f t="shared" si="521"/>
        <v>A+J=</v>
      </c>
      <c r="AB1283" s="7">
        <f t="shared" si="518"/>
        <v>41565</v>
      </c>
      <c r="AC1283" s="5"/>
      <c r="AD1283" s="1"/>
      <c r="AE1283" s="7"/>
      <c r="AF1283" s="1"/>
      <c r="AG1283" s="1"/>
      <c r="AH1283" s="1"/>
      <c r="AI1283" s="1"/>
      <c r="AJ1283" s="4"/>
      <c r="AK1283" s="1"/>
      <c r="AL1283" s="1"/>
      <c r="AM1283" s="1"/>
      <c r="AN1283" s="1"/>
      <c r="AO1283" s="1"/>
    </row>
    <row r="1284" spans="1:41" x14ac:dyDescent="0.2">
      <c r="A1284" s="118">
        <f t="shared" si="510"/>
        <v>41380</v>
      </c>
      <c r="B1284" s="2">
        <f t="shared" si="500"/>
        <v>291570.14973854</v>
      </c>
      <c r="C1284" s="2">
        <f t="shared" si="511"/>
        <v>229743.45688752001</v>
      </c>
      <c r="D1284" s="50">
        <f t="shared" si="512"/>
        <v>3655.24</v>
      </c>
      <c r="E1284" s="3">
        <f>IF(K1284=1,VLOOKUP(A1283,[1]Plan1!$AQ$43:$AS$500,3),E1283)</f>
        <v>3672.42</v>
      </c>
      <c r="F1284" s="7">
        <f t="shared" si="513"/>
        <v>41354</v>
      </c>
      <c r="G1284" s="8">
        <f t="shared" si="501"/>
        <v>4.7001017717032134E-3</v>
      </c>
      <c r="H1284" s="7">
        <f t="shared" si="514"/>
        <v>41414</v>
      </c>
      <c r="I1284" s="7">
        <f t="shared" si="502"/>
        <v>41382</v>
      </c>
      <c r="J1284" s="1">
        <f t="shared" si="515"/>
        <v>20</v>
      </c>
      <c r="K1284" s="1">
        <f t="shared" si="503"/>
        <v>18</v>
      </c>
      <c r="L1284" s="2">
        <f t="shared" si="504"/>
        <v>1.0042290899999999</v>
      </c>
      <c r="M1284" s="10">
        <f t="shared" si="523"/>
        <v>1.00599982</v>
      </c>
      <c r="N1284" s="10">
        <f t="shared" si="519"/>
        <v>1.2241954781646951</v>
      </c>
      <c r="O1284" s="2">
        <f t="shared" si="522"/>
        <v>1.22937271</v>
      </c>
      <c r="P1284" s="2">
        <f t="shared" si="505"/>
        <v>282440.33619856997</v>
      </c>
      <c r="Q1284" s="9">
        <f t="shared" si="499"/>
        <v>0</v>
      </c>
      <c r="R1284" s="4">
        <f t="shared" si="506"/>
        <v>0</v>
      </c>
      <c r="S1284" s="59">
        <f t="shared" si="507"/>
        <v>0</v>
      </c>
      <c r="T1284" s="8">
        <f t="shared" si="516"/>
        <v>6.8500000000000005E-2</v>
      </c>
      <c r="U1284" s="9">
        <f t="shared" si="517"/>
        <v>121</v>
      </c>
      <c r="V1284" s="9">
        <v>252</v>
      </c>
      <c r="W1284" s="10">
        <f t="shared" si="508"/>
        <v>1.032324751</v>
      </c>
      <c r="X1284" s="2">
        <f t="shared" si="509"/>
        <v>9129.8135399700004</v>
      </c>
      <c r="Y1284" s="2">
        <v>0</v>
      </c>
      <c r="Z1284" s="3">
        <f t="shared" si="520"/>
        <v>0</v>
      </c>
      <c r="AA1284" s="1" t="str">
        <f t="shared" si="521"/>
        <v>A+J=</v>
      </c>
      <c r="AB1284" s="7">
        <f t="shared" si="518"/>
        <v>41565</v>
      </c>
      <c r="AC1284" s="5"/>
      <c r="AD1284" s="1"/>
      <c r="AE1284" s="7"/>
      <c r="AF1284" s="1"/>
      <c r="AG1284" s="1"/>
      <c r="AH1284" s="1"/>
      <c r="AI1284" s="1"/>
      <c r="AJ1284" s="4"/>
      <c r="AK1284" s="1"/>
      <c r="AL1284" s="1"/>
      <c r="AM1284" s="1"/>
      <c r="AN1284" s="1"/>
      <c r="AO1284" s="1"/>
    </row>
    <row r="1285" spans="1:41" x14ac:dyDescent="0.2">
      <c r="A1285" s="118">
        <f t="shared" si="510"/>
        <v>41381</v>
      </c>
      <c r="B1285" s="2">
        <f t="shared" si="500"/>
        <v>291715.20623012003</v>
      </c>
      <c r="C1285" s="2">
        <f t="shared" si="511"/>
        <v>229743.45688752001</v>
      </c>
      <c r="D1285" s="50">
        <f t="shared" si="512"/>
        <v>3655.24</v>
      </c>
      <c r="E1285" s="3">
        <f>IF(K1285=1,VLOOKUP(A1284,[1]Plan1!$AQ$43:$AS$500,3),E1284)</f>
        <v>3672.42</v>
      </c>
      <c r="F1285" s="7">
        <f t="shared" si="513"/>
        <v>41354</v>
      </c>
      <c r="G1285" s="8">
        <f t="shared" si="501"/>
        <v>4.7001017717032134E-3</v>
      </c>
      <c r="H1285" s="7">
        <f t="shared" si="514"/>
        <v>41414</v>
      </c>
      <c r="I1285" s="7">
        <f t="shared" si="502"/>
        <v>41382</v>
      </c>
      <c r="J1285" s="1">
        <f t="shared" si="515"/>
        <v>20</v>
      </c>
      <c r="K1285" s="1">
        <f t="shared" si="503"/>
        <v>19</v>
      </c>
      <c r="L1285" s="2">
        <f t="shared" si="504"/>
        <v>1.0044645699999999</v>
      </c>
      <c r="M1285" s="10">
        <f t="shared" si="523"/>
        <v>1.00599982</v>
      </c>
      <c r="N1285" s="10">
        <f t="shared" si="519"/>
        <v>1.2241954781646951</v>
      </c>
      <c r="O1285" s="2">
        <f t="shared" si="522"/>
        <v>1.22966098</v>
      </c>
      <c r="P1285" s="2">
        <f t="shared" si="505"/>
        <v>282506.56434489001</v>
      </c>
      <c r="Q1285" s="9">
        <f t="shared" si="499"/>
        <v>0</v>
      </c>
      <c r="R1285" s="4">
        <f t="shared" si="506"/>
        <v>0</v>
      </c>
      <c r="S1285" s="59">
        <f t="shared" si="507"/>
        <v>0</v>
      </c>
      <c r="T1285" s="8">
        <f t="shared" si="516"/>
        <v>6.8500000000000005E-2</v>
      </c>
      <c r="U1285" s="9">
        <f t="shared" si="517"/>
        <v>122</v>
      </c>
      <c r="V1285" s="9">
        <v>252</v>
      </c>
      <c r="W1285" s="10">
        <f t="shared" si="508"/>
        <v>1.0325962049999999</v>
      </c>
      <c r="X1285" s="2">
        <f t="shared" si="509"/>
        <v>9208.6418852299994</v>
      </c>
      <c r="Y1285" s="2">
        <v>0</v>
      </c>
      <c r="Z1285" s="3">
        <f t="shared" si="520"/>
        <v>0</v>
      </c>
      <c r="AA1285" s="1" t="str">
        <f t="shared" si="521"/>
        <v>A+J=</v>
      </c>
      <c r="AB1285" s="7">
        <f t="shared" si="518"/>
        <v>41565</v>
      </c>
      <c r="AC1285" s="5"/>
      <c r="AD1285" s="1"/>
      <c r="AE1285" s="7"/>
      <c r="AF1285" s="1"/>
      <c r="AG1285" s="1"/>
      <c r="AH1285" s="1"/>
      <c r="AI1285" s="1"/>
      <c r="AJ1285" s="4"/>
      <c r="AK1285" s="1"/>
      <c r="AL1285" s="1"/>
      <c r="AM1285" s="1"/>
      <c r="AN1285" s="1"/>
      <c r="AO1285" s="1"/>
    </row>
    <row r="1286" spans="1:41" x14ac:dyDescent="0.2">
      <c r="A1286" s="118">
        <f t="shared" si="510"/>
        <v>41382</v>
      </c>
      <c r="B1286" s="2">
        <f t="shared" si="500"/>
        <v>291860.33326039999</v>
      </c>
      <c r="C1286" s="2">
        <f t="shared" si="511"/>
        <v>229743.45688752001</v>
      </c>
      <c r="D1286" s="50">
        <f t="shared" si="512"/>
        <v>3655.24</v>
      </c>
      <c r="E1286" s="3">
        <f>IF(K1286=1,VLOOKUP(A1285,[1]Plan1!$AQ$43:$AS$500,3),E1285)</f>
        <v>3672.42</v>
      </c>
      <c r="F1286" s="7">
        <f t="shared" si="513"/>
        <v>41354</v>
      </c>
      <c r="G1286" s="8">
        <f t="shared" si="501"/>
        <v>4.7001017717032134E-3</v>
      </c>
      <c r="H1286" s="7">
        <f t="shared" si="514"/>
        <v>41414</v>
      </c>
      <c r="I1286" s="7">
        <f t="shared" si="502"/>
        <v>41382</v>
      </c>
      <c r="J1286" s="1">
        <f t="shared" si="515"/>
        <v>20</v>
      </c>
      <c r="K1286" s="1">
        <f t="shared" si="503"/>
        <v>20</v>
      </c>
      <c r="L1286" s="2">
        <f t="shared" si="504"/>
        <v>1.0047001</v>
      </c>
      <c r="M1286" s="10">
        <f t="shared" si="523"/>
        <v>1.00599982</v>
      </c>
      <c r="N1286" s="10">
        <f t="shared" si="519"/>
        <v>1.2241954781646951</v>
      </c>
      <c r="O1286" s="2">
        <f t="shared" si="522"/>
        <v>1.2299493100000001</v>
      </c>
      <c r="P1286" s="2">
        <f t="shared" si="505"/>
        <v>282572.80627582001</v>
      </c>
      <c r="Q1286" s="9">
        <f t="shared" si="499"/>
        <v>0</v>
      </c>
      <c r="R1286" s="4">
        <f t="shared" si="506"/>
        <v>0</v>
      </c>
      <c r="S1286" s="59">
        <f t="shared" si="507"/>
        <v>0</v>
      </c>
      <c r="T1286" s="8">
        <f t="shared" si="516"/>
        <v>6.8500000000000005E-2</v>
      </c>
      <c r="U1286" s="9">
        <f t="shared" si="517"/>
        <v>123</v>
      </c>
      <c r="V1286" s="9">
        <v>252</v>
      </c>
      <c r="W1286" s="10">
        <f t="shared" si="508"/>
        <v>1.0328677310000001</v>
      </c>
      <c r="X1286" s="2">
        <f t="shared" si="509"/>
        <v>9287.5269845799994</v>
      </c>
      <c r="Y1286" s="2">
        <v>0</v>
      </c>
      <c r="Z1286" s="3">
        <f t="shared" si="520"/>
        <v>0</v>
      </c>
      <c r="AA1286" s="1" t="str">
        <f t="shared" si="521"/>
        <v>A+J=</v>
      </c>
      <c r="AB1286" s="7">
        <f t="shared" si="518"/>
        <v>41565</v>
      </c>
      <c r="AC1286" s="5"/>
      <c r="AD1286" s="1"/>
      <c r="AE1286" s="7"/>
      <c r="AF1286" s="1"/>
      <c r="AG1286" s="1"/>
      <c r="AH1286" s="1"/>
      <c r="AI1286" s="1"/>
      <c r="AJ1286" s="4"/>
      <c r="AK1286" s="1"/>
      <c r="AL1286" s="1"/>
      <c r="AM1286" s="1"/>
      <c r="AN1286" s="1"/>
      <c r="AO1286" s="1"/>
    </row>
    <row r="1287" spans="1:41" x14ac:dyDescent="0.2">
      <c r="A1287" s="118">
        <f t="shared" si="510"/>
        <v>41383</v>
      </c>
      <c r="B1287" s="2">
        <f t="shared" si="500"/>
        <v>292013.34673831001</v>
      </c>
      <c r="C1287" s="2">
        <f t="shared" si="511"/>
        <v>229743.45688752001</v>
      </c>
      <c r="D1287" s="50">
        <f t="shared" si="512"/>
        <v>3672.42</v>
      </c>
      <c r="E1287" s="3">
        <f>IF(K1287=1,VLOOKUP(A1286,[1]Plan1!$AQ$43:$AS$500,3),E1286)</f>
        <v>3692.62</v>
      </c>
      <c r="F1287" s="7">
        <f t="shared" si="513"/>
        <v>41383</v>
      </c>
      <c r="G1287" s="8">
        <f t="shared" si="501"/>
        <v>5.5004601870156655E-3</v>
      </c>
      <c r="H1287" s="7">
        <f t="shared" si="514"/>
        <v>41414</v>
      </c>
      <c r="I1287" s="7">
        <f t="shared" si="502"/>
        <v>41414</v>
      </c>
      <c r="J1287" s="1">
        <f t="shared" si="515"/>
        <v>21</v>
      </c>
      <c r="K1287" s="1">
        <f t="shared" si="503"/>
        <v>1</v>
      </c>
      <c r="L1287" s="2">
        <f t="shared" si="504"/>
        <v>1.0002612399999999</v>
      </c>
      <c r="M1287" s="10">
        <f t="shared" si="523"/>
        <v>1.0047001</v>
      </c>
      <c r="N1287" s="10">
        <f t="shared" si="519"/>
        <v>1.2299493193316169</v>
      </c>
      <c r="O1287" s="2">
        <f t="shared" si="522"/>
        <v>1.2302706299999999</v>
      </c>
      <c r="P1287" s="2">
        <f t="shared" si="505"/>
        <v>282646.62744338001</v>
      </c>
      <c r="Q1287" s="9">
        <f t="shared" si="499"/>
        <v>0</v>
      </c>
      <c r="R1287" s="4">
        <f t="shared" si="506"/>
        <v>0</v>
      </c>
      <c r="S1287" s="59">
        <f t="shared" si="507"/>
        <v>0</v>
      </c>
      <c r="T1287" s="8">
        <f t="shared" si="516"/>
        <v>6.8500000000000005E-2</v>
      </c>
      <c r="U1287" s="9">
        <f t="shared" si="517"/>
        <v>124</v>
      </c>
      <c r="V1287" s="9">
        <v>252</v>
      </c>
      <c r="W1287" s="10">
        <f t="shared" si="508"/>
        <v>1.0331393280000001</v>
      </c>
      <c r="X1287" s="2">
        <f t="shared" si="509"/>
        <v>9366.7192949300006</v>
      </c>
      <c r="Y1287" s="2">
        <v>0</v>
      </c>
      <c r="Z1287" s="3">
        <f t="shared" si="520"/>
        <v>0</v>
      </c>
      <c r="AA1287" s="1" t="str">
        <f t="shared" si="521"/>
        <v>A+J=</v>
      </c>
      <c r="AB1287" s="7">
        <f t="shared" si="518"/>
        <v>41565</v>
      </c>
      <c r="AC1287" s="5"/>
      <c r="AD1287" s="1"/>
      <c r="AE1287" s="7"/>
      <c r="AF1287" s="1"/>
      <c r="AG1287" s="1"/>
      <c r="AH1287" s="1"/>
      <c r="AI1287" s="1"/>
      <c r="AJ1287" s="4"/>
      <c r="AK1287" s="1"/>
      <c r="AL1287" s="1"/>
      <c r="AM1287" s="1"/>
      <c r="AN1287" s="1"/>
      <c r="AO1287" s="1"/>
    </row>
    <row r="1288" spans="1:41" x14ac:dyDescent="0.2">
      <c r="A1288" s="118">
        <f t="shared" si="510"/>
        <v>41384</v>
      </c>
      <c r="B1288" s="2">
        <f t="shared" si="500"/>
        <v>292166.43729068001</v>
      </c>
      <c r="C1288" s="2">
        <f t="shared" si="511"/>
        <v>229743.45688752001</v>
      </c>
      <c r="D1288" s="50">
        <f t="shared" si="512"/>
        <v>3672.42</v>
      </c>
      <c r="E1288" s="3">
        <f>IF(K1288=1,VLOOKUP(A1287,[1]Plan1!$AQ$43:$AS$500,3),E1287)</f>
        <v>3692.62</v>
      </c>
      <c r="F1288" s="7">
        <f t="shared" si="513"/>
        <v>41383</v>
      </c>
      <c r="G1288" s="8">
        <f t="shared" si="501"/>
        <v>5.5004601870156655E-3</v>
      </c>
      <c r="H1288" s="7">
        <f t="shared" si="514"/>
        <v>41414</v>
      </c>
      <c r="I1288" s="7">
        <f t="shared" si="502"/>
        <v>41414</v>
      </c>
      <c r="J1288" s="1">
        <f t="shared" si="515"/>
        <v>21</v>
      </c>
      <c r="K1288" s="1">
        <f t="shared" si="503"/>
        <v>2</v>
      </c>
      <c r="L1288" s="2">
        <f t="shared" si="504"/>
        <v>1.0005225499999999</v>
      </c>
      <c r="M1288" s="10">
        <f t="shared" si="523"/>
        <v>1.0047001</v>
      </c>
      <c r="N1288" s="10">
        <f t="shared" si="519"/>
        <v>1.2299493193316169</v>
      </c>
      <c r="O1288" s="2">
        <f t="shared" si="522"/>
        <v>1.23059202</v>
      </c>
      <c r="P1288" s="2">
        <f t="shared" si="505"/>
        <v>282720.46469299</v>
      </c>
      <c r="Q1288" s="9">
        <f t="shared" si="499"/>
        <v>0</v>
      </c>
      <c r="R1288" s="4">
        <f t="shared" si="506"/>
        <v>0</v>
      </c>
      <c r="S1288" s="59">
        <f t="shared" si="507"/>
        <v>0</v>
      </c>
      <c r="T1288" s="8">
        <f t="shared" si="516"/>
        <v>6.8500000000000005E-2</v>
      </c>
      <c r="U1288" s="9">
        <f t="shared" si="517"/>
        <v>125</v>
      </c>
      <c r="V1288" s="9">
        <v>252</v>
      </c>
      <c r="W1288" s="10">
        <f t="shared" si="508"/>
        <v>1.0334109970000001</v>
      </c>
      <c r="X1288" s="2">
        <f t="shared" si="509"/>
        <v>9445.9725976900008</v>
      </c>
      <c r="Y1288" s="2">
        <v>0</v>
      </c>
      <c r="Z1288" s="3">
        <f t="shared" si="520"/>
        <v>0</v>
      </c>
      <c r="AA1288" s="1" t="str">
        <f t="shared" si="521"/>
        <v>A+J=</v>
      </c>
      <c r="AB1288" s="7">
        <f t="shared" si="518"/>
        <v>41565</v>
      </c>
      <c r="AC1288" s="5"/>
      <c r="AD1288" s="1"/>
      <c r="AE1288" s="7"/>
      <c r="AF1288" s="1"/>
      <c r="AG1288" s="1"/>
      <c r="AH1288" s="1"/>
      <c r="AI1288" s="1"/>
      <c r="AJ1288" s="4"/>
      <c r="AK1288" s="1"/>
      <c r="AL1288" s="1"/>
      <c r="AM1288" s="1"/>
      <c r="AN1288" s="1"/>
      <c r="AO1288" s="1"/>
    </row>
    <row r="1289" spans="1:41" x14ac:dyDescent="0.2">
      <c r="A1289" s="118">
        <f t="shared" si="510"/>
        <v>41385</v>
      </c>
      <c r="B1289" s="2">
        <f t="shared" si="500"/>
        <v>292166.43729068001</v>
      </c>
      <c r="C1289" s="2">
        <f t="shared" si="511"/>
        <v>229743.45688752001</v>
      </c>
      <c r="D1289" s="50">
        <f t="shared" si="512"/>
        <v>3672.42</v>
      </c>
      <c r="E1289" s="3">
        <f>IF(K1289=1,VLOOKUP(A1288,[1]Plan1!$AQ$43:$AS$500,3),E1288)</f>
        <v>3692.62</v>
      </c>
      <c r="F1289" s="7">
        <f t="shared" si="513"/>
        <v>41383</v>
      </c>
      <c r="G1289" s="8">
        <f t="shared" si="501"/>
        <v>5.5004601870156655E-3</v>
      </c>
      <c r="H1289" s="7">
        <f t="shared" si="514"/>
        <v>41414</v>
      </c>
      <c r="I1289" s="7">
        <f t="shared" si="502"/>
        <v>41414</v>
      </c>
      <c r="J1289" s="1">
        <f t="shared" si="515"/>
        <v>21</v>
      </c>
      <c r="K1289" s="1">
        <f t="shared" si="503"/>
        <v>2</v>
      </c>
      <c r="L1289" s="2">
        <f t="shared" si="504"/>
        <v>1.0005225499999999</v>
      </c>
      <c r="M1289" s="10">
        <f t="shared" si="523"/>
        <v>1.0047001</v>
      </c>
      <c r="N1289" s="10">
        <f t="shared" si="519"/>
        <v>1.2299493193316169</v>
      </c>
      <c r="O1289" s="2">
        <f t="shared" si="522"/>
        <v>1.23059202</v>
      </c>
      <c r="P1289" s="2">
        <f t="shared" si="505"/>
        <v>282720.46469299</v>
      </c>
      <c r="Q1289" s="9">
        <f t="shared" ref="Q1289:Q1352" si="524">IF(VLOOKUP(A1289,AE$10:AL$48,8)=VLOOKUP(A1288,AE$10:AL$48,8),0,VLOOKUP(A1289,AE$10:AL$48,8))</f>
        <v>0</v>
      </c>
      <c r="R1289" s="4">
        <f t="shared" si="506"/>
        <v>0</v>
      </c>
      <c r="S1289" s="59">
        <f t="shared" si="507"/>
        <v>0</v>
      </c>
      <c r="T1289" s="8">
        <f t="shared" si="516"/>
        <v>6.8500000000000005E-2</v>
      </c>
      <c r="U1289" s="9">
        <f t="shared" si="517"/>
        <v>125</v>
      </c>
      <c r="V1289" s="9">
        <v>252</v>
      </c>
      <c r="W1289" s="10">
        <f t="shared" si="508"/>
        <v>1.0334109970000001</v>
      </c>
      <c r="X1289" s="2">
        <f t="shared" si="509"/>
        <v>9445.9725976900008</v>
      </c>
      <c r="Y1289" s="2">
        <v>0</v>
      </c>
      <c r="Z1289" s="3">
        <f t="shared" si="520"/>
        <v>0</v>
      </c>
      <c r="AA1289" s="1" t="str">
        <f t="shared" si="521"/>
        <v>A+J=</v>
      </c>
      <c r="AB1289" s="7">
        <f t="shared" si="518"/>
        <v>41565</v>
      </c>
      <c r="AC1289" s="5"/>
      <c r="AD1289" s="1"/>
      <c r="AE1289" s="7"/>
      <c r="AF1289" s="1"/>
      <c r="AG1289" s="1"/>
      <c r="AH1289" s="1"/>
      <c r="AI1289" s="1"/>
      <c r="AJ1289" s="4"/>
      <c r="AK1289" s="1"/>
      <c r="AL1289" s="1"/>
      <c r="AM1289" s="1"/>
      <c r="AN1289" s="1"/>
      <c r="AO1289" s="1"/>
    </row>
    <row r="1290" spans="1:41" x14ac:dyDescent="0.2">
      <c r="A1290" s="118">
        <f t="shared" si="510"/>
        <v>41386</v>
      </c>
      <c r="B1290" s="2">
        <f t="shared" ref="B1290:B1353" si="525">(P1290+X1290)</f>
        <v>292166.43729068001</v>
      </c>
      <c r="C1290" s="2">
        <f t="shared" si="511"/>
        <v>229743.45688752001</v>
      </c>
      <c r="D1290" s="50">
        <f t="shared" si="512"/>
        <v>3672.42</v>
      </c>
      <c r="E1290" s="3">
        <f>IF(K1290=1,VLOOKUP(A1289,[1]Plan1!$AQ$43:$AS$500,3),E1289)</f>
        <v>3692.62</v>
      </c>
      <c r="F1290" s="7">
        <f t="shared" si="513"/>
        <v>41383</v>
      </c>
      <c r="G1290" s="8">
        <f t="shared" ref="G1290:G1353" si="526">(E1290/D1290)-1</f>
        <v>5.5004601870156655E-3</v>
      </c>
      <c r="H1290" s="7">
        <f t="shared" si="514"/>
        <v>41414</v>
      </c>
      <c r="I1290" s="7">
        <f t="shared" ref="I1290:I1353" si="527">IF(A1290&gt;I1289,H1290,I1289)</f>
        <v>41414</v>
      </c>
      <c r="J1290" s="1">
        <f t="shared" si="515"/>
        <v>21</v>
      </c>
      <c r="K1290" s="1">
        <f t="shared" ref="K1290:K1353" si="528">(J1290-(NETWORKDAYS(A1290,I1290,AE$53:AE$223)-1))</f>
        <v>2</v>
      </c>
      <c r="L1290" s="2">
        <f t="shared" ref="L1290:L1353" si="529">TRUNC((E1290/D1290)^TRUNC((K1290/J1290),9),8)</f>
        <v>1.0005225499999999</v>
      </c>
      <c r="M1290" s="10">
        <f t="shared" si="523"/>
        <v>1.0047001</v>
      </c>
      <c r="N1290" s="10">
        <f t="shared" si="519"/>
        <v>1.2299493193316169</v>
      </c>
      <c r="O1290" s="2">
        <f t="shared" si="522"/>
        <v>1.23059202</v>
      </c>
      <c r="P1290" s="2">
        <f t="shared" ref="P1290:P1353" si="530">TRUNC(C1290*O1290,8)</f>
        <v>282720.46469299</v>
      </c>
      <c r="Q1290" s="9">
        <f t="shared" si="524"/>
        <v>0</v>
      </c>
      <c r="R1290" s="4">
        <f t="shared" ref="R1290:R1353" si="531">IF(Q1290&gt;0,VLOOKUP($A1290,$AE$10:$AJ$21,6),0)</f>
        <v>0</v>
      </c>
      <c r="S1290" s="59">
        <f t="shared" ref="S1290:S1353" si="532">IF(R1290&gt;0,TRUNC(R1290*P1290,8),0)</f>
        <v>0</v>
      </c>
      <c r="T1290" s="8">
        <f t="shared" si="516"/>
        <v>6.8500000000000005E-2</v>
      </c>
      <c r="U1290" s="9">
        <f t="shared" si="517"/>
        <v>125</v>
      </c>
      <c r="V1290" s="9">
        <v>252</v>
      </c>
      <c r="W1290" s="10">
        <f t="shared" ref="W1290:W1353" si="533">ROUND((1+T1290)^TRUNC((U1290/V1290),9),9)</f>
        <v>1.0334109970000001</v>
      </c>
      <c r="X1290" s="2">
        <f t="shared" ref="X1290:X1353" si="534">TRUNC((P1290*(W1290-1)),8)</f>
        <v>9445.9725976900008</v>
      </c>
      <c r="Y1290" s="2">
        <v>0</v>
      </c>
      <c r="Z1290" s="3">
        <f t="shared" si="520"/>
        <v>0</v>
      </c>
      <c r="AA1290" s="1" t="str">
        <f t="shared" si="521"/>
        <v>A+J=</v>
      </c>
      <c r="AB1290" s="7">
        <f t="shared" si="518"/>
        <v>41565</v>
      </c>
      <c r="AC1290" s="5"/>
      <c r="AD1290" s="1"/>
      <c r="AE1290" s="7"/>
      <c r="AF1290" s="1"/>
      <c r="AG1290" s="1"/>
      <c r="AH1290" s="1"/>
      <c r="AI1290" s="1"/>
      <c r="AJ1290" s="4"/>
      <c r="AK1290" s="1"/>
      <c r="AL1290" s="1"/>
      <c r="AM1290" s="1"/>
      <c r="AN1290" s="1"/>
      <c r="AO1290" s="1"/>
    </row>
    <row r="1291" spans="1:41" x14ac:dyDescent="0.2">
      <c r="A1291" s="118">
        <f t="shared" ref="A1291:A1354" si="535">(A1290+1)</f>
        <v>41387</v>
      </c>
      <c r="B1291" s="2">
        <f t="shared" si="525"/>
        <v>292319.61178822001</v>
      </c>
      <c r="C1291" s="2">
        <f t="shared" ref="C1291:C1354" si="536">TRUNC(IF(Q1290&gt;0,VLOOKUP(A1290,$AE$11:$AF$21,2),C1290),8)</f>
        <v>229743.45688752001</v>
      </c>
      <c r="D1291" s="50">
        <f t="shared" ref="D1291:D1354" si="537">IF(E1291=E1290,D1290,E1290)</f>
        <v>3672.42</v>
      </c>
      <c r="E1291" s="3">
        <f>IF(K1291=1,VLOOKUP(A1290,[1]Plan1!$AQ$43:$AS$500,3),E1290)</f>
        <v>3692.62</v>
      </c>
      <c r="F1291" s="7">
        <f t="shared" ref="F1291:F1354" si="538">IF(D1291=D1290,F1290,A1291)</f>
        <v>41383</v>
      </c>
      <c r="G1291" s="8">
        <f t="shared" si="526"/>
        <v>5.5004601870156655E-3</v>
      </c>
      <c r="H1291" s="7">
        <f t="shared" ref="H1291:H1354" si="539">IF(DAY(A1291)=15,VLOOKUP(A1291,AI$53:AN$175,4),H1290)</f>
        <v>41414</v>
      </c>
      <c r="I1291" s="7">
        <f t="shared" si="527"/>
        <v>41414</v>
      </c>
      <c r="J1291" s="1">
        <f t="shared" ref="J1291:J1354" si="540">IF(I1291=I1290,J1290,NETWORKDAYS(I1290,I1291,$AE$53:$AE$223)-1)</f>
        <v>21</v>
      </c>
      <c r="K1291" s="1">
        <f t="shared" si="528"/>
        <v>3</v>
      </c>
      <c r="L1291" s="2">
        <f t="shared" si="529"/>
        <v>1.0007839300000001</v>
      </c>
      <c r="M1291" s="10">
        <f t="shared" si="523"/>
        <v>1.0047001</v>
      </c>
      <c r="N1291" s="10">
        <f t="shared" si="519"/>
        <v>1.2299493193316169</v>
      </c>
      <c r="O1291" s="2">
        <f t="shared" si="522"/>
        <v>1.2309135099999999</v>
      </c>
      <c r="P1291" s="2">
        <f t="shared" si="530"/>
        <v>282794.32491695002</v>
      </c>
      <c r="Q1291" s="9">
        <f t="shared" si="524"/>
        <v>0</v>
      </c>
      <c r="R1291" s="4">
        <f t="shared" si="531"/>
        <v>0</v>
      </c>
      <c r="S1291" s="59">
        <f t="shared" si="532"/>
        <v>0</v>
      </c>
      <c r="T1291" s="8">
        <f t="shared" ref="T1291:T1354" si="541">(T1290)</f>
        <v>6.8500000000000005E-2</v>
      </c>
      <c r="U1291" s="9">
        <f t="shared" ref="U1291:U1354" si="542">IF(Q1290&gt;0,1,IF(K1291=K1290,U1290,U1290+1))</f>
        <v>126</v>
      </c>
      <c r="V1291" s="9">
        <v>252</v>
      </c>
      <c r="W1291" s="10">
        <f t="shared" si="533"/>
        <v>1.0336827369999999</v>
      </c>
      <c r="X1291" s="2">
        <f t="shared" si="534"/>
        <v>9525.2868712700001</v>
      </c>
      <c r="Y1291" s="2">
        <v>0</v>
      </c>
      <c r="Z1291" s="3">
        <f t="shared" si="520"/>
        <v>0</v>
      </c>
      <c r="AA1291" s="1" t="str">
        <f t="shared" si="521"/>
        <v>A+J=</v>
      </c>
      <c r="AB1291" s="7">
        <f t="shared" ref="AB1291:AB1354" si="543">IF(Q1290&gt;0,VLOOKUP(A1290,$AE$10:$AM$48,9),AB1290)</f>
        <v>41565</v>
      </c>
      <c r="AC1291" s="5"/>
      <c r="AD1291" s="1"/>
      <c r="AE1291" s="7"/>
      <c r="AF1291" s="1"/>
      <c r="AG1291" s="1"/>
      <c r="AH1291" s="1"/>
      <c r="AI1291" s="1"/>
      <c r="AJ1291" s="4"/>
      <c r="AK1291" s="1"/>
      <c r="AL1291" s="1"/>
      <c r="AM1291" s="1"/>
      <c r="AN1291" s="1"/>
      <c r="AO1291" s="1"/>
    </row>
    <row r="1292" spans="1:41" x14ac:dyDescent="0.2">
      <c r="A1292" s="118">
        <f t="shared" si="535"/>
        <v>41388</v>
      </c>
      <c r="B1292" s="2">
        <f t="shared" si="525"/>
        <v>292472.86551448004</v>
      </c>
      <c r="C1292" s="2">
        <f t="shared" si="536"/>
        <v>229743.45688752001</v>
      </c>
      <c r="D1292" s="50">
        <f t="shared" si="537"/>
        <v>3672.42</v>
      </c>
      <c r="E1292" s="3">
        <f>IF(K1292=1,VLOOKUP(A1291,[1]Plan1!$AQ$43:$AS$500,3),E1291)</f>
        <v>3692.62</v>
      </c>
      <c r="F1292" s="7">
        <f t="shared" si="538"/>
        <v>41383</v>
      </c>
      <c r="G1292" s="8">
        <f t="shared" si="526"/>
        <v>5.5004601870156655E-3</v>
      </c>
      <c r="H1292" s="7">
        <f t="shared" si="539"/>
        <v>41414</v>
      </c>
      <c r="I1292" s="7">
        <f t="shared" si="527"/>
        <v>41414</v>
      </c>
      <c r="J1292" s="1">
        <f t="shared" si="540"/>
        <v>21</v>
      </c>
      <c r="K1292" s="1">
        <f t="shared" si="528"/>
        <v>4</v>
      </c>
      <c r="L1292" s="2">
        <f t="shared" si="529"/>
        <v>1.0010453800000001</v>
      </c>
      <c r="M1292" s="10">
        <f t="shared" si="523"/>
        <v>1.0047001</v>
      </c>
      <c r="N1292" s="10">
        <f t="shared" si="519"/>
        <v>1.2299493193316169</v>
      </c>
      <c r="O1292" s="2">
        <f t="shared" si="522"/>
        <v>1.23123508</v>
      </c>
      <c r="P1292" s="2">
        <f t="shared" si="530"/>
        <v>282868.20352038002</v>
      </c>
      <c r="Q1292" s="9">
        <f t="shared" si="524"/>
        <v>0</v>
      </c>
      <c r="R1292" s="4">
        <f t="shared" si="531"/>
        <v>0</v>
      </c>
      <c r="S1292" s="59">
        <f t="shared" si="532"/>
        <v>0</v>
      </c>
      <c r="T1292" s="8">
        <f t="shared" si="541"/>
        <v>6.8500000000000005E-2</v>
      </c>
      <c r="U1292" s="9">
        <f t="shared" si="542"/>
        <v>127</v>
      </c>
      <c r="V1292" s="9">
        <v>252</v>
      </c>
      <c r="W1292" s="10">
        <f t="shared" si="533"/>
        <v>1.0339545480000001</v>
      </c>
      <c r="X1292" s="2">
        <f t="shared" si="534"/>
        <v>9604.6619941000008</v>
      </c>
      <c r="Y1292" s="2">
        <v>0</v>
      </c>
      <c r="Z1292" s="3">
        <f t="shared" si="520"/>
        <v>0</v>
      </c>
      <c r="AA1292" s="1" t="str">
        <f t="shared" si="521"/>
        <v>A+J=</v>
      </c>
      <c r="AB1292" s="7">
        <f t="shared" si="543"/>
        <v>41565</v>
      </c>
      <c r="AC1292" s="5"/>
      <c r="AD1292" s="1"/>
      <c r="AE1292" s="7"/>
      <c r="AF1292" s="1"/>
      <c r="AG1292" s="1"/>
      <c r="AH1292" s="1"/>
      <c r="AI1292" s="1"/>
      <c r="AJ1292" s="4"/>
      <c r="AK1292" s="1"/>
      <c r="AL1292" s="1"/>
      <c r="AM1292" s="1"/>
      <c r="AN1292" s="1"/>
      <c r="AO1292" s="1"/>
    </row>
    <row r="1293" spans="1:41" x14ac:dyDescent="0.2">
      <c r="A1293" s="118">
        <f t="shared" si="535"/>
        <v>41389</v>
      </c>
      <c r="B1293" s="2">
        <f t="shared" si="525"/>
        <v>292626.19640707999</v>
      </c>
      <c r="C1293" s="2">
        <f t="shared" si="536"/>
        <v>229743.45688752001</v>
      </c>
      <c r="D1293" s="50">
        <f t="shared" si="537"/>
        <v>3672.42</v>
      </c>
      <c r="E1293" s="3">
        <f>IF(K1293=1,VLOOKUP(A1292,[1]Plan1!$AQ$43:$AS$500,3),E1292)</f>
        <v>3692.62</v>
      </c>
      <c r="F1293" s="7">
        <f t="shared" si="538"/>
        <v>41383</v>
      </c>
      <c r="G1293" s="8">
        <f t="shared" si="526"/>
        <v>5.5004601870156655E-3</v>
      </c>
      <c r="H1293" s="7">
        <f t="shared" si="539"/>
        <v>41414</v>
      </c>
      <c r="I1293" s="7">
        <f t="shared" si="527"/>
        <v>41414</v>
      </c>
      <c r="J1293" s="1">
        <f t="shared" si="540"/>
        <v>21</v>
      </c>
      <c r="K1293" s="1">
        <f t="shared" si="528"/>
        <v>5</v>
      </c>
      <c r="L1293" s="2">
        <f t="shared" si="529"/>
        <v>1.0013068899999999</v>
      </c>
      <c r="M1293" s="10">
        <f t="shared" si="523"/>
        <v>1.0047001</v>
      </c>
      <c r="N1293" s="10">
        <f t="shared" si="519"/>
        <v>1.2299493193316169</v>
      </c>
      <c r="O1293" s="2">
        <f t="shared" si="522"/>
        <v>1.2315567199999999</v>
      </c>
      <c r="P1293" s="2">
        <f t="shared" si="530"/>
        <v>282942.09820584999</v>
      </c>
      <c r="Q1293" s="9">
        <f t="shared" si="524"/>
        <v>0</v>
      </c>
      <c r="R1293" s="4">
        <f t="shared" si="531"/>
        <v>0</v>
      </c>
      <c r="S1293" s="59">
        <f t="shared" si="532"/>
        <v>0</v>
      </c>
      <c r="T1293" s="8">
        <f t="shared" si="541"/>
        <v>6.8500000000000005E-2</v>
      </c>
      <c r="U1293" s="9">
        <f t="shared" si="542"/>
        <v>128</v>
      </c>
      <c r="V1293" s="9">
        <v>252</v>
      </c>
      <c r="W1293" s="10">
        <f t="shared" si="533"/>
        <v>1.034226431</v>
      </c>
      <c r="X1293" s="2">
        <f t="shared" si="534"/>
        <v>9684.0982012299992</v>
      </c>
      <c r="Y1293" s="2">
        <v>0</v>
      </c>
      <c r="Z1293" s="3">
        <f t="shared" si="520"/>
        <v>0</v>
      </c>
      <c r="AA1293" s="1" t="str">
        <f t="shared" si="521"/>
        <v>A+J=</v>
      </c>
      <c r="AB1293" s="7">
        <f t="shared" si="543"/>
        <v>41565</v>
      </c>
      <c r="AC1293" s="5"/>
      <c r="AD1293" s="1"/>
      <c r="AE1293" s="7"/>
      <c r="AF1293" s="1"/>
      <c r="AG1293" s="1"/>
      <c r="AH1293" s="1"/>
      <c r="AI1293" s="1"/>
      <c r="AJ1293" s="4"/>
      <c r="AK1293" s="1"/>
      <c r="AL1293" s="1"/>
      <c r="AM1293" s="1"/>
      <c r="AN1293" s="1"/>
      <c r="AO1293" s="1"/>
    </row>
    <row r="1294" spans="1:41" x14ac:dyDescent="0.2">
      <c r="A1294" s="118">
        <f t="shared" si="535"/>
        <v>41390</v>
      </c>
      <c r="B1294" s="2">
        <f t="shared" si="525"/>
        <v>292779.61371885001</v>
      </c>
      <c r="C1294" s="2">
        <f t="shared" si="536"/>
        <v>229743.45688752001</v>
      </c>
      <c r="D1294" s="50">
        <f t="shared" si="537"/>
        <v>3672.42</v>
      </c>
      <c r="E1294" s="3">
        <f>IF(K1294=1,VLOOKUP(A1293,[1]Plan1!$AQ$43:$AS$500,3),E1293)</f>
        <v>3692.62</v>
      </c>
      <c r="F1294" s="7">
        <f t="shared" si="538"/>
        <v>41383</v>
      </c>
      <c r="G1294" s="8">
        <f t="shared" si="526"/>
        <v>5.5004601870156655E-3</v>
      </c>
      <c r="H1294" s="7">
        <f t="shared" si="539"/>
        <v>41414</v>
      </c>
      <c r="I1294" s="7">
        <f t="shared" si="527"/>
        <v>41414</v>
      </c>
      <c r="J1294" s="1">
        <f t="shared" si="540"/>
        <v>21</v>
      </c>
      <c r="K1294" s="1">
        <f t="shared" si="528"/>
        <v>6</v>
      </c>
      <c r="L1294" s="2">
        <f t="shared" si="529"/>
        <v>1.00156848</v>
      </c>
      <c r="M1294" s="10">
        <f t="shared" si="523"/>
        <v>1.0047001</v>
      </c>
      <c r="N1294" s="10">
        <f t="shared" si="519"/>
        <v>1.2299493193316169</v>
      </c>
      <c r="O1294" s="2">
        <f t="shared" si="522"/>
        <v>1.2318784700000001</v>
      </c>
      <c r="P1294" s="2">
        <f t="shared" si="530"/>
        <v>283016.0181631</v>
      </c>
      <c r="Q1294" s="9">
        <f t="shared" si="524"/>
        <v>0</v>
      </c>
      <c r="R1294" s="4">
        <f t="shared" si="531"/>
        <v>0</v>
      </c>
      <c r="S1294" s="59">
        <f t="shared" si="532"/>
        <v>0</v>
      </c>
      <c r="T1294" s="8">
        <f t="shared" si="541"/>
        <v>6.8500000000000005E-2</v>
      </c>
      <c r="U1294" s="9">
        <f t="shared" si="542"/>
        <v>129</v>
      </c>
      <c r="V1294" s="9">
        <v>252</v>
      </c>
      <c r="W1294" s="10">
        <f t="shared" si="533"/>
        <v>1.034498385</v>
      </c>
      <c r="X1294" s="2">
        <f t="shared" si="534"/>
        <v>9763.5955557500001</v>
      </c>
      <c r="Y1294" s="2">
        <v>0</v>
      </c>
      <c r="Z1294" s="3">
        <f t="shared" si="520"/>
        <v>0</v>
      </c>
      <c r="AA1294" s="1" t="str">
        <f t="shared" si="521"/>
        <v>A+J=</v>
      </c>
      <c r="AB1294" s="7">
        <f t="shared" si="543"/>
        <v>41565</v>
      </c>
      <c r="AC1294" s="5"/>
      <c r="AD1294" s="1"/>
      <c r="AE1294" s="7"/>
      <c r="AF1294" s="1"/>
      <c r="AG1294" s="1"/>
      <c r="AH1294" s="1"/>
      <c r="AI1294" s="1"/>
      <c r="AJ1294" s="4"/>
      <c r="AK1294" s="1"/>
      <c r="AL1294" s="1"/>
      <c r="AM1294" s="1"/>
      <c r="AN1294" s="1"/>
      <c r="AO1294" s="1"/>
    </row>
    <row r="1295" spans="1:41" x14ac:dyDescent="0.2">
      <c r="A1295" s="118">
        <f t="shared" si="535"/>
        <v>41391</v>
      </c>
      <c r="B1295" s="2">
        <f t="shared" si="525"/>
        <v>292933.10588266997</v>
      </c>
      <c r="C1295" s="2">
        <f t="shared" si="536"/>
        <v>229743.45688752001</v>
      </c>
      <c r="D1295" s="50">
        <f t="shared" si="537"/>
        <v>3672.42</v>
      </c>
      <c r="E1295" s="3">
        <f>IF(K1295=1,VLOOKUP(A1294,[1]Plan1!$AQ$43:$AS$500,3),E1294)</f>
        <v>3692.62</v>
      </c>
      <c r="F1295" s="7">
        <f t="shared" si="538"/>
        <v>41383</v>
      </c>
      <c r="G1295" s="8">
        <f t="shared" si="526"/>
        <v>5.5004601870156655E-3</v>
      </c>
      <c r="H1295" s="7">
        <f t="shared" si="539"/>
        <v>41414</v>
      </c>
      <c r="I1295" s="7">
        <f t="shared" si="527"/>
        <v>41414</v>
      </c>
      <c r="J1295" s="1">
        <f t="shared" si="540"/>
        <v>21</v>
      </c>
      <c r="K1295" s="1">
        <f t="shared" si="528"/>
        <v>7</v>
      </c>
      <c r="L1295" s="2">
        <f t="shared" si="529"/>
        <v>1.0018301300000001</v>
      </c>
      <c r="M1295" s="10">
        <f t="shared" si="523"/>
        <v>1.0047001</v>
      </c>
      <c r="N1295" s="10">
        <f t="shared" si="519"/>
        <v>1.2299493193316169</v>
      </c>
      <c r="O1295" s="2">
        <f t="shared" si="522"/>
        <v>1.23220028</v>
      </c>
      <c r="P1295" s="2">
        <f t="shared" si="530"/>
        <v>283089.95190496999</v>
      </c>
      <c r="Q1295" s="9">
        <f t="shared" si="524"/>
        <v>0</v>
      </c>
      <c r="R1295" s="4">
        <f t="shared" si="531"/>
        <v>0</v>
      </c>
      <c r="S1295" s="59">
        <f t="shared" si="532"/>
        <v>0</v>
      </c>
      <c r="T1295" s="8">
        <f t="shared" si="541"/>
        <v>6.8500000000000005E-2</v>
      </c>
      <c r="U1295" s="9">
        <f t="shared" si="542"/>
        <v>130</v>
      </c>
      <c r="V1295" s="9">
        <v>252</v>
      </c>
      <c r="W1295" s="10">
        <f t="shared" si="533"/>
        <v>1.034770411</v>
      </c>
      <c r="X1295" s="2">
        <f t="shared" si="534"/>
        <v>9843.1539776999998</v>
      </c>
      <c r="Y1295" s="2">
        <v>0</v>
      </c>
      <c r="Z1295" s="3">
        <f t="shared" si="520"/>
        <v>0</v>
      </c>
      <c r="AA1295" s="1" t="str">
        <f t="shared" si="521"/>
        <v>A+J=</v>
      </c>
      <c r="AB1295" s="7">
        <f t="shared" si="543"/>
        <v>41565</v>
      </c>
      <c r="AC1295" s="5"/>
      <c r="AD1295" s="1"/>
      <c r="AE1295" s="7"/>
      <c r="AF1295" s="1"/>
      <c r="AG1295" s="1"/>
      <c r="AH1295" s="1"/>
      <c r="AI1295" s="1"/>
      <c r="AJ1295" s="4"/>
      <c r="AK1295" s="1"/>
      <c r="AL1295" s="1"/>
      <c r="AM1295" s="1"/>
      <c r="AN1295" s="1"/>
      <c r="AO1295" s="1"/>
    </row>
    <row r="1296" spans="1:41" x14ac:dyDescent="0.2">
      <c r="A1296" s="118">
        <f t="shared" si="535"/>
        <v>41392</v>
      </c>
      <c r="B1296" s="2">
        <f t="shared" si="525"/>
        <v>292933.10588266997</v>
      </c>
      <c r="C1296" s="2">
        <f t="shared" si="536"/>
        <v>229743.45688752001</v>
      </c>
      <c r="D1296" s="50">
        <f t="shared" si="537"/>
        <v>3672.42</v>
      </c>
      <c r="E1296" s="3">
        <f>IF(K1296=1,VLOOKUP(A1295,[1]Plan1!$AQ$43:$AS$500,3),E1295)</f>
        <v>3692.62</v>
      </c>
      <c r="F1296" s="7">
        <f t="shared" si="538"/>
        <v>41383</v>
      </c>
      <c r="G1296" s="8">
        <f t="shared" si="526"/>
        <v>5.5004601870156655E-3</v>
      </c>
      <c r="H1296" s="7">
        <f t="shared" si="539"/>
        <v>41414</v>
      </c>
      <c r="I1296" s="7">
        <f t="shared" si="527"/>
        <v>41414</v>
      </c>
      <c r="J1296" s="1">
        <f t="shared" si="540"/>
        <v>21</v>
      </c>
      <c r="K1296" s="1">
        <f t="shared" si="528"/>
        <v>7</v>
      </c>
      <c r="L1296" s="2">
        <f t="shared" si="529"/>
        <v>1.0018301300000001</v>
      </c>
      <c r="M1296" s="10">
        <f t="shared" si="523"/>
        <v>1.0047001</v>
      </c>
      <c r="N1296" s="10">
        <f t="shared" si="519"/>
        <v>1.2299493193316169</v>
      </c>
      <c r="O1296" s="2">
        <f t="shared" si="522"/>
        <v>1.23220028</v>
      </c>
      <c r="P1296" s="2">
        <f t="shared" si="530"/>
        <v>283089.95190496999</v>
      </c>
      <c r="Q1296" s="9">
        <f t="shared" si="524"/>
        <v>0</v>
      </c>
      <c r="R1296" s="4">
        <f t="shared" si="531"/>
        <v>0</v>
      </c>
      <c r="S1296" s="59">
        <f t="shared" si="532"/>
        <v>0</v>
      </c>
      <c r="T1296" s="8">
        <f t="shared" si="541"/>
        <v>6.8500000000000005E-2</v>
      </c>
      <c r="U1296" s="9">
        <f t="shared" si="542"/>
        <v>130</v>
      </c>
      <c r="V1296" s="9">
        <v>252</v>
      </c>
      <c r="W1296" s="10">
        <f t="shared" si="533"/>
        <v>1.034770411</v>
      </c>
      <c r="X1296" s="2">
        <f t="shared" si="534"/>
        <v>9843.1539776999998</v>
      </c>
      <c r="Y1296" s="2">
        <v>0</v>
      </c>
      <c r="Z1296" s="3">
        <f t="shared" si="520"/>
        <v>0</v>
      </c>
      <c r="AA1296" s="1" t="str">
        <f t="shared" si="521"/>
        <v>A+J=</v>
      </c>
      <c r="AB1296" s="7">
        <f t="shared" si="543"/>
        <v>41565</v>
      </c>
      <c r="AC1296" s="5"/>
      <c r="AD1296" s="1"/>
      <c r="AE1296" s="7"/>
      <c r="AF1296" s="1"/>
      <c r="AG1296" s="1"/>
      <c r="AH1296" s="1"/>
      <c r="AI1296" s="1"/>
      <c r="AJ1296" s="4"/>
      <c r="AK1296" s="1"/>
      <c r="AL1296" s="1"/>
      <c r="AM1296" s="1"/>
      <c r="AN1296" s="1"/>
      <c r="AO1296" s="1"/>
    </row>
    <row r="1297" spans="1:41" x14ac:dyDescent="0.2">
      <c r="A1297" s="118">
        <f t="shared" si="535"/>
        <v>41393</v>
      </c>
      <c r="B1297" s="2">
        <f t="shared" si="525"/>
        <v>292933.10588266997</v>
      </c>
      <c r="C1297" s="2">
        <f t="shared" si="536"/>
        <v>229743.45688752001</v>
      </c>
      <c r="D1297" s="50">
        <f t="shared" si="537"/>
        <v>3672.42</v>
      </c>
      <c r="E1297" s="3">
        <f>IF(K1297=1,VLOOKUP(A1296,[1]Plan1!$AQ$43:$AS$500,3),E1296)</f>
        <v>3692.62</v>
      </c>
      <c r="F1297" s="7">
        <f t="shared" si="538"/>
        <v>41383</v>
      </c>
      <c r="G1297" s="8">
        <f t="shared" si="526"/>
        <v>5.5004601870156655E-3</v>
      </c>
      <c r="H1297" s="7">
        <f t="shared" si="539"/>
        <v>41414</v>
      </c>
      <c r="I1297" s="7">
        <f t="shared" si="527"/>
        <v>41414</v>
      </c>
      <c r="J1297" s="1">
        <f t="shared" si="540"/>
        <v>21</v>
      </c>
      <c r="K1297" s="1">
        <f t="shared" si="528"/>
        <v>7</v>
      </c>
      <c r="L1297" s="2">
        <f t="shared" si="529"/>
        <v>1.0018301300000001</v>
      </c>
      <c r="M1297" s="10">
        <f t="shared" si="523"/>
        <v>1.0047001</v>
      </c>
      <c r="N1297" s="10">
        <f t="shared" si="519"/>
        <v>1.2299493193316169</v>
      </c>
      <c r="O1297" s="2">
        <f t="shared" si="522"/>
        <v>1.23220028</v>
      </c>
      <c r="P1297" s="2">
        <f t="shared" si="530"/>
        <v>283089.95190496999</v>
      </c>
      <c r="Q1297" s="9">
        <f t="shared" si="524"/>
        <v>0</v>
      </c>
      <c r="R1297" s="4">
        <f t="shared" si="531"/>
        <v>0</v>
      </c>
      <c r="S1297" s="59">
        <f t="shared" si="532"/>
        <v>0</v>
      </c>
      <c r="T1297" s="8">
        <f t="shared" si="541"/>
        <v>6.8500000000000005E-2</v>
      </c>
      <c r="U1297" s="9">
        <f t="shared" si="542"/>
        <v>130</v>
      </c>
      <c r="V1297" s="9">
        <v>252</v>
      </c>
      <c r="W1297" s="10">
        <f t="shared" si="533"/>
        <v>1.034770411</v>
      </c>
      <c r="X1297" s="2">
        <f t="shared" si="534"/>
        <v>9843.1539776999998</v>
      </c>
      <c r="Y1297" s="2">
        <v>0</v>
      </c>
      <c r="Z1297" s="3">
        <f t="shared" si="520"/>
        <v>0</v>
      </c>
      <c r="AA1297" s="1" t="str">
        <f t="shared" si="521"/>
        <v>A+J=</v>
      </c>
      <c r="AB1297" s="7">
        <f t="shared" si="543"/>
        <v>41565</v>
      </c>
      <c r="AC1297" s="5"/>
      <c r="AD1297" s="1"/>
      <c r="AE1297" s="7"/>
      <c r="AF1297" s="1"/>
      <c r="AG1297" s="1"/>
      <c r="AH1297" s="1"/>
      <c r="AI1297" s="1"/>
      <c r="AJ1297" s="4"/>
      <c r="AK1297" s="1"/>
      <c r="AL1297" s="1"/>
      <c r="AM1297" s="1"/>
      <c r="AN1297" s="1"/>
      <c r="AO1297" s="1"/>
    </row>
    <row r="1298" spans="1:41" x14ac:dyDescent="0.2">
      <c r="A1298" s="118">
        <f t="shared" si="535"/>
        <v>41394</v>
      </c>
      <c r="B1298" s="2">
        <f t="shared" si="525"/>
        <v>293086.68005956005</v>
      </c>
      <c r="C1298" s="2">
        <f t="shared" si="536"/>
        <v>229743.45688752001</v>
      </c>
      <c r="D1298" s="50">
        <f t="shared" si="537"/>
        <v>3672.42</v>
      </c>
      <c r="E1298" s="3">
        <f>IF(K1298=1,VLOOKUP(A1297,[1]Plan1!$AQ$43:$AS$500,3),E1297)</f>
        <v>3692.62</v>
      </c>
      <c r="F1298" s="7">
        <f t="shared" si="538"/>
        <v>41383</v>
      </c>
      <c r="G1298" s="8">
        <f t="shared" si="526"/>
        <v>5.5004601870156655E-3</v>
      </c>
      <c r="H1298" s="7">
        <f t="shared" si="539"/>
        <v>41414</v>
      </c>
      <c r="I1298" s="7">
        <f t="shared" si="527"/>
        <v>41414</v>
      </c>
      <c r="J1298" s="1">
        <f t="shared" si="540"/>
        <v>21</v>
      </c>
      <c r="K1298" s="1">
        <f t="shared" si="528"/>
        <v>8</v>
      </c>
      <c r="L1298" s="2">
        <f t="shared" si="529"/>
        <v>1.00209185</v>
      </c>
      <c r="M1298" s="10">
        <f t="shared" si="523"/>
        <v>1.0047001</v>
      </c>
      <c r="N1298" s="10">
        <f t="shared" si="519"/>
        <v>1.2299493193316169</v>
      </c>
      <c r="O1298" s="2">
        <f t="shared" si="522"/>
        <v>1.2325221799999999</v>
      </c>
      <c r="P1298" s="2">
        <f t="shared" si="530"/>
        <v>283163.90632374003</v>
      </c>
      <c r="Q1298" s="9">
        <f t="shared" si="524"/>
        <v>0</v>
      </c>
      <c r="R1298" s="4">
        <f t="shared" si="531"/>
        <v>0</v>
      </c>
      <c r="S1298" s="59">
        <f t="shared" si="532"/>
        <v>0</v>
      </c>
      <c r="T1298" s="8">
        <f t="shared" si="541"/>
        <v>6.8500000000000005E-2</v>
      </c>
      <c r="U1298" s="9">
        <f t="shared" si="542"/>
        <v>131</v>
      </c>
      <c r="V1298" s="9">
        <v>252</v>
      </c>
      <c r="W1298" s="10">
        <f t="shared" si="533"/>
        <v>1.0350425089999999</v>
      </c>
      <c r="X1298" s="2">
        <f t="shared" si="534"/>
        <v>9922.7737358199993</v>
      </c>
      <c r="Y1298" s="2">
        <v>0</v>
      </c>
      <c r="Z1298" s="3">
        <f t="shared" si="520"/>
        <v>0</v>
      </c>
      <c r="AA1298" s="1" t="str">
        <f t="shared" si="521"/>
        <v>A+J=</v>
      </c>
      <c r="AB1298" s="7">
        <f t="shared" si="543"/>
        <v>41565</v>
      </c>
      <c r="AC1298" s="5"/>
      <c r="AD1298" s="1"/>
      <c r="AE1298" s="7"/>
      <c r="AF1298" s="1"/>
      <c r="AG1298" s="1"/>
      <c r="AH1298" s="1"/>
      <c r="AI1298" s="1"/>
      <c r="AJ1298" s="4"/>
      <c r="AK1298" s="1"/>
      <c r="AL1298" s="1"/>
      <c r="AM1298" s="1"/>
      <c r="AN1298" s="1"/>
      <c r="AO1298" s="1"/>
    </row>
    <row r="1299" spans="1:41" x14ac:dyDescent="0.2">
      <c r="A1299" s="118">
        <f t="shared" si="535"/>
        <v>41395</v>
      </c>
      <c r="B1299" s="2">
        <f t="shared" si="525"/>
        <v>293240.33599913999</v>
      </c>
      <c r="C1299" s="2">
        <f t="shared" si="536"/>
        <v>229743.45688752001</v>
      </c>
      <c r="D1299" s="50">
        <f t="shared" si="537"/>
        <v>3672.42</v>
      </c>
      <c r="E1299" s="3">
        <f>IF(K1299=1,VLOOKUP(A1298,[1]Plan1!$AQ$43:$AS$500,3),E1298)</f>
        <v>3692.62</v>
      </c>
      <c r="F1299" s="7">
        <f t="shared" si="538"/>
        <v>41383</v>
      </c>
      <c r="G1299" s="8">
        <f t="shared" si="526"/>
        <v>5.5004601870156655E-3</v>
      </c>
      <c r="H1299" s="7">
        <f t="shared" si="539"/>
        <v>41414</v>
      </c>
      <c r="I1299" s="7">
        <f t="shared" si="527"/>
        <v>41414</v>
      </c>
      <c r="J1299" s="1">
        <f t="shared" si="540"/>
        <v>21</v>
      </c>
      <c r="K1299" s="1">
        <f t="shared" si="528"/>
        <v>9</v>
      </c>
      <c r="L1299" s="2">
        <f t="shared" si="529"/>
        <v>1.0023536399999999</v>
      </c>
      <c r="M1299" s="10">
        <f t="shared" si="523"/>
        <v>1.0047001</v>
      </c>
      <c r="N1299" s="10">
        <f t="shared" si="519"/>
        <v>1.2299493193316169</v>
      </c>
      <c r="O1299" s="2">
        <f t="shared" si="522"/>
        <v>1.2328441699999999</v>
      </c>
      <c r="P1299" s="2">
        <f t="shared" si="530"/>
        <v>283237.88141942001</v>
      </c>
      <c r="Q1299" s="9">
        <f t="shared" si="524"/>
        <v>0</v>
      </c>
      <c r="R1299" s="4">
        <f t="shared" si="531"/>
        <v>0</v>
      </c>
      <c r="S1299" s="59">
        <f t="shared" si="532"/>
        <v>0</v>
      </c>
      <c r="T1299" s="8">
        <f t="shared" si="541"/>
        <v>6.8500000000000005E-2</v>
      </c>
      <c r="U1299" s="9">
        <f t="shared" si="542"/>
        <v>132</v>
      </c>
      <c r="V1299" s="9">
        <v>252</v>
      </c>
      <c r="W1299" s="10">
        <f t="shared" si="533"/>
        <v>1.035314678</v>
      </c>
      <c r="X1299" s="2">
        <f t="shared" si="534"/>
        <v>10002.454579720001</v>
      </c>
      <c r="Y1299" s="2">
        <v>0</v>
      </c>
      <c r="Z1299" s="3">
        <f t="shared" si="520"/>
        <v>0</v>
      </c>
      <c r="AA1299" s="1" t="str">
        <f t="shared" si="521"/>
        <v>A+J=</v>
      </c>
      <c r="AB1299" s="7">
        <f t="shared" si="543"/>
        <v>41565</v>
      </c>
      <c r="AC1299" s="5"/>
      <c r="AD1299" s="1"/>
      <c r="AE1299" s="7"/>
      <c r="AF1299" s="1"/>
      <c r="AG1299" s="1"/>
      <c r="AH1299" s="1"/>
      <c r="AI1299" s="1"/>
      <c r="AJ1299" s="4"/>
      <c r="AK1299" s="1"/>
      <c r="AL1299" s="1"/>
      <c r="AM1299" s="1"/>
      <c r="AN1299" s="1"/>
      <c r="AO1299" s="1"/>
    </row>
    <row r="1300" spans="1:41" x14ac:dyDescent="0.2">
      <c r="A1300" s="118">
        <f t="shared" si="535"/>
        <v>41396</v>
      </c>
      <c r="B1300" s="2">
        <f t="shared" si="525"/>
        <v>293240.33599913999</v>
      </c>
      <c r="C1300" s="2">
        <f t="shared" si="536"/>
        <v>229743.45688752001</v>
      </c>
      <c r="D1300" s="50">
        <f t="shared" si="537"/>
        <v>3672.42</v>
      </c>
      <c r="E1300" s="3">
        <f>IF(K1300=1,VLOOKUP(A1299,[1]Plan1!$AQ$43:$AS$500,3),E1299)</f>
        <v>3692.62</v>
      </c>
      <c r="F1300" s="7">
        <f t="shared" si="538"/>
        <v>41383</v>
      </c>
      <c r="G1300" s="8">
        <f t="shared" si="526"/>
        <v>5.5004601870156655E-3</v>
      </c>
      <c r="H1300" s="7">
        <f t="shared" si="539"/>
        <v>41414</v>
      </c>
      <c r="I1300" s="7">
        <f t="shared" si="527"/>
        <v>41414</v>
      </c>
      <c r="J1300" s="1">
        <f t="shared" si="540"/>
        <v>21</v>
      </c>
      <c r="K1300" s="1">
        <f t="shared" si="528"/>
        <v>9</v>
      </c>
      <c r="L1300" s="2">
        <f t="shared" si="529"/>
        <v>1.0023536399999999</v>
      </c>
      <c r="M1300" s="10">
        <f t="shared" si="523"/>
        <v>1.0047001</v>
      </c>
      <c r="N1300" s="10">
        <f t="shared" si="519"/>
        <v>1.2299493193316169</v>
      </c>
      <c r="O1300" s="2">
        <f t="shared" si="522"/>
        <v>1.2328441699999999</v>
      </c>
      <c r="P1300" s="2">
        <f t="shared" si="530"/>
        <v>283237.88141942001</v>
      </c>
      <c r="Q1300" s="9">
        <f t="shared" si="524"/>
        <v>0</v>
      </c>
      <c r="R1300" s="4">
        <f t="shared" si="531"/>
        <v>0</v>
      </c>
      <c r="S1300" s="59">
        <f t="shared" si="532"/>
        <v>0</v>
      </c>
      <c r="T1300" s="8">
        <f t="shared" si="541"/>
        <v>6.8500000000000005E-2</v>
      </c>
      <c r="U1300" s="9">
        <f t="shared" si="542"/>
        <v>132</v>
      </c>
      <c r="V1300" s="9">
        <v>252</v>
      </c>
      <c r="W1300" s="10">
        <f t="shared" si="533"/>
        <v>1.035314678</v>
      </c>
      <c r="X1300" s="2">
        <f t="shared" si="534"/>
        <v>10002.454579720001</v>
      </c>
      <c r="Y1300" s="2">
        <v>0</v>
      </c>
      <c r="Z1300" s="3">
        <f t="shared" si="520"/>
        <v>0</v>
      </c>
      <c r="AA1300" s="1" t="str">
        <f t="shared" si="521"/>
        <v>A+J=</v>
      </c>
      <c r="AB1300" s="7">
        <f t="shared" si="543"/>
        <v>41565</v>
      </c>
      <c r="AC1300" s="5"/>
      <c r="AD1300" s="1"/>
      <c r="AE1300" s="7"/>
      <c r="AF1300" s="1"/>
      <c r="AG1300" s="1"/>
      <c r="AH1300" s="1"/>
      <c r="AI1300" s="1"/>
      <c r="AJ1300" s="4"/>
      <c r="AK1300" s="1"/>
      <c r="AL1300" s="1"/>
      <c r="AM1300" s="1"/>
      <c r="AN1300" s="1"/>
      <c r="AO1300" s="1"/>
    </row>
    <row r="1301" spans="1:41" x14ac:dyDescent="0.2">
      <c r="A1301" s="118">
        <f t="shared" si="535"/>
        <v>41397</v>
      </c>
      <c r="B1301" s="2">
        <f t="shared" si="525"/>
        <v>293394.07373407</v>
      </c>
      <c r="C1301" s="2">
        <f t="shared" si="536"/>
        <v>229743.45688752001</v>
      </c>
      <c r="D1301" s="50">
        <f t="shared" si="537"/>
        <v>3672.42</v>
      </c>
      <c r="E1301" s="3">
        <f>IF(K1301=1,VLOOKUP(A1300,[1]Plan1!$AQ$43:$AS$500,3),E1300)</f>
        <v>3692.62</v>
      </c>
      <c r="F1301" s="7">
        <f t="shared" si="538"/>
        <v>41383</v>
      </c>
      <c r="G1301" s="8">
        <f t="shared" si="526"/>
        <v>5.5004601870156655E-3</v>
      </c>
      <c r="H1301" s="7">
        <f t="shared" si="539"/>
        <v>41414</v>
      </c>
      <c r="I1301" s="7">
        <f t="shared" si="527"/>
        <v>41414</v>
      </c>
      <c r="J1301" s="1">
        <f t="shared" si="540"/>
        <v>21</v>
      </c>
      <c r="K1301" s="1">
        <f t="shared" si="528"/>
        <v>10</v>
      </c>
      <c r="L1301" s="2">
        <f t="shared" si="529"/>
        <v>1.0026155000000001</v>
      </c>
      <c r="M1301" s="10">
        <f t="shared" si="523"/>
        <v>1.0047001</v>
      </c>
      <c r="N1301" s="10">
        <f t="shared" si="519"/>
        <v>1.2299493193316169</v>
      </c>
      <c r="O1301" s="2">
        <f t="shared" si="522"/>
        <v>1.23316625</v>
      </c>
      <c r="P1301" s="2">
        <f t="shared" si="530"/>
        <v>283311.87719202001</v>
      </c>
      <c r="Q1301" s="9">
        <f t="shared" si="524"/>
        <v>0</v>
      </c>
      <c r="R1301" s="4">
        <f t="shared" si="531"/>
        <v>0</v>
      </c>
      <c r="S1301" s="59">
        <f t="shared" si="532"/>
        <v>0</v>
      </c>
      <c r="T1301" s="8">
        <f t="shared" si="541"/>
        <v>6.8500000000000005E-2</v>
      </c>
      <c r="U1301" s="9">
        <f t="shared" si="542"/>
        <v>133</v>
      </c>
      <c r="V1301" s="9">
        <v>252</v>
      </c>
      <c r="W1301" s="10">
        <f t="shared" si="533"/>
        <v>1.0355869179999999</v>
      </c>
      <c r="X1301" s="2">
        <f t="shared" si="534"/>
        <v>10082.19654205</v>
      </c>
      <c r="Y1301" s="2">
        <v>0</v>
      </c>
      <c r="Z1301" s="3">
        <f t="shared" si="520"/>
        <v>0</v>
      </c>
      <c r="AA1301" s="1" t="str">
        <f t="shared" si="521"/>
        <v>A+J=</v>
      </c>
      <c r="AB1301" s="7">
        <f t="shared" si="543"/>
        <v>41565</v>
      </c>
      <c r="AC1301" s="5"/>
      <c r="AD1301" s="1"/>
      <c r="AE1301" s="7"/>
      <c r="AF1301" s="1"/>
      <c r="AG1301" s="1"/>
      <c r="AH1301" s="1"/>
      <c r="AI1301" s="1"/>
      <c r="AJ1301" s="4"/>
      <c r="AK1301" s="1"/>
      <c r="AL1301" s="1"/>
      <c r="AM1301" s="1"/>
      <c r="AN1301" s="1"/>
      <c r="AO1301" s="1"/>
    </row>
    <row r="1302" spans="1:41" x14ac:dyDescent="0.2">
      <c r="A1302" s="118">
        <f t="shared" si="535"/>
        <v>41398</v>
      </c>
      <c r="B1302" s="2">
        <f t="shared" si="525"/>
        <v>293547.89120055002</v>
      </c>
      <c r="C1302" s="2">
        <f t="shared" si="536"/>
        <v>229743.45688752001</v>
      </c>
      <c r="D1302" s="50">
        <f t="shared" si="537"/>
        <v>3672.42</v>
      </c>
      <c r="E1302" s="3">
        <f>IF(K1302=1,VLOOKUP(A1301,[1]Plan1!$AQ$43:$AS$500,3),E1301)</f>
        <v>3692.62</v>
      </c>
      <c r="F1302" s="7">
        <f t="shared" si="538"/>
        <v>41383</v>
      </c>
      <c r="G1302" s="8">
        <f t="shared" si="526"/>
        <v>5.5004601870156655E-3</v>
      </c>
      <c r="H1302" s="7">
        <f t="shared" si="539"/>
        <v>41414</v>
      </c>
      <c r="I1302" s="7">
        <f t="shared" si="527"/>
        <v>41414</v>
      </c>
      <c r="J1302" s="1">
        <f t="shared" si="540"/>
        <v>21</v>
      </c>
      <c r="K1302" s="1">
        <f t="shared" si="528"/>
        <v>11</v>
      </c>
      <c r="L1302" s="2">
        <f t="shared" si="529"/>
        <v>1.0028774300000001</v>
      </c>
      <c r="M1302" s="10">
        <f t="shared" si="523"/>
        <v>1.0047001</v>
      </c>
      <c r="N1302" s="10">
        <f t="shared" si="519"/>
        <v>1.2299493193316169</v>
      </c>
      <c r="O1302" s="2">
        <f t="shared" si="522"/>
        <v>1.2334884100000001</v>
      </c>
      <c r="P1302" s="2">
        <f t="shared" si="530"/>
        <v>283385.89134408999</v>
      </c>
      <c r="Q1302" s="9">
        <f t="shared" si="524"/>
        <v>0</v>
      </c>
      <c r="R1302" s="4">
        <f t="shared" si="531"/>
        <v>0</v>
      </c>
      <c r="S1302" s="59">
        <f t="shared" si="532"/>
        <v>0</v>
      </c>
      <c r="T1302" s="8">
        <f t="shared" si="541"/>
        <v>6.8500000000000005E-2</v>
      </c>
      <c r="U1302" s="9">
        <f t="shared" si="542"/>
        <v>134</v>
      </c>
      <c r="V1302" s="9">
        <v>252</v>
      </c>
      <c r="W1302" s="10">
        <f t="shared" si="533"/>
        <v>1.03585923</v>
      </c>
      <c r="X1302" s="2">
        <f t="shared" si="534"/>
        <v>10161.999856459999</v>
      </c>
      <c r="Y1302" s="2">
        <v>0</v>
      </c>
      <c r="Z1302" s="3">
        <f t="shared" si="520"/>
        <v>0</v>
      </c>
      <c r="AA1302" s="1" t="str">
        <f t="shared" si="521"/>
        <v>A+J=</v>
      </c>
      <c r="AB1302" s="7">
        <f t="shared" si="543"/>
        <v>41565</v>
      </c>
      <c r="AC1302" s="5"/>
      <c r="AD1302" s="1"/>
      <c r="AE1302" s="7"/>
      <c r="AF1302" s="1"/>
      <c r="AG1302" s="1"/>
      <c r="AH1302" s="1"/>
      <c r="AI1302" s="1"/>
      <c r="AJ1302" s="4"/>
      <c r="AK1302" s="1"/>
      <c r="AL1302" s="1"/>
      <c r="AM1302" s="1"/>
      <c r="AN1302" s="1"/>
      <c r="AO1302" s="1"/>
    </row>
    <row r="1303" spans="1:41" x14ac:dyDescent="0.2">
      <c r="A1303" s="118">
        <f t="shared" si="535"/>
        <v>41399</v>
      </c>
      <c r="B1303" s="2">
        <f t="shared" si="525"/>
        <v>293547.89120055002</v>
      </c>
      <c r="C1303" s="2">
        <f t="shared" si="536"/>
        <v>229743.45688752001</v>
      </c>
      <c r="D1303" s="50">
        <f t="shared" si="537"/>
        <v>3672.42</v>
      </c>
      <c r="E1303" s="3">
        <f>IF(K1303=1,VLOOKUP(A1302,[1]Plan1!$AQ$43:$AS$500,3),E1302)</f>
        <v>3692.62</v>
      </c>
      <c r="F1303" s="7">
        <f t="shared" si="538"/>
        <v>41383</v>
      </c>
      <c r="G1303" s="8">
        <f t="shared" si="526"/>
        <v>5.5004601870156655E-3</v>
      </c>
      <c r="H1303" s="7">
        <f t="shared" si="539"/>
        <v>41414</v>
      </c>
      <c r="I1303" s="7">
        <f t="shared" si="527"/>
        <v>41414</v>
      </c>
      <c r="J1303" s="1">
        <f t="shared" si="540"/>
        <v>21</v>
      </c>
      <c r="K1303" s="1">
        <f t="shared" si="528"/>
        <v>11</v>
      </c>
      <c r="L1303" s="2">
        <f t="shared" si="529"/>
        <v>1.0028774300000001</v>
      </c>
      <c r="M1303" s="10">
        <f t="shared" si="523"/>
        <v>1.0047001</v>
      </c>
      <c r="N1303" s="10">
        <f t="shared" si="519"/>
        <v>1.2299493193316169</v>
      </c>
      <c r="O1303" s="2">
        <f t="shared" si="522"/>
        <v>1.2334884100000001</v>
      </c>
      <c r="P1303" s="2">
        <f t="shared" si="530"/>
        <v>283385.89134408999</v>
      </c>
      <c r="Q1303" s="9">
        <f t="shared" si="524"/>
        <v>0</v>
      </c>
      <c r="R1303" s="4">
        <f t="shared" si="531"/>
        <v>0</v>
      </c>
      <c r="S1303" s="59">
        <f t="shared" si="532"/>
        <v>0</v>
      </c>
      <c r="T1303" s="8">
        <f t="shared" si="541"/>
        <v>6.8500000000000005E-2</v>
      </c>
      <c r="U1303" s="9">
        <f t="shared" si="542"/>
        <v>134</v>
      </c>
      <c r="V1303" s="9">
        <v>252</v>
      </c>
      <c r="W1303" s="10">
        <f t="shared" si="533"/>
        <v>1.03585923</v>
      </c>
      <c r="X1303" s="2">
        <f t="shared" si="534"/>
        <v>10161.999856459999</v>
      </c>
      <c r="Y1303" s="2">
        <v>0</v>
      </c>
      <c r="Z1303" s="3">
        <f t="shared" si="520"/>
        <v>0</v>
      </c>
      <c r="AA1303" s="1" t="str">
        <f t="shared" si="521"/>
        <v>A+J=</v>
      </c>
      <c r="AB1303" s="7">
        <f t="shared" si="543"/>
        <v>41565</v>
      </c>
      <c r="AC1303" s="5"/>
      <c r="AD1303" s="1"/>
      <c r="AE1303" s="7"/>
      <c r="AF1303" s="1"/>
      <c r="AG1303" s="1"/>
      <c r="AH1303" s="1"/>
      <c r="AI1303" s="1"/>
      <c r="AJ1303" s="4"/>
      <c r="AK1303" s="1"/>
      <c r="AL1303" s="1"/>
      <c r="AM1303" s="1"/>
      <c r="AN1303" s="1"/>
      <c r="AO1303" s="1"/>
    </row>
    <row r="1304" spans="1:41" x14ac:dyDescent="0.2">
      <c r="A1304" s="118">
        <f t="shared" si="535"/>
        <v>41400</v>
      </c>
      <c r="B1304" s="2">
        <f t="shared" si="525"/>
        <v>293547.89120055002</v>
      </c>
      <c r="C1304" s="2">
        <f t="shared" si="536"/>
        <v>229743.45688752001</v>
      </c>
      <c r="D1304" s="50">
        <f t="shared" si="537"/>
        <v>3672.42</v>
      </c>
      <c r="E1304" s="3">
        <f>IF(K1304=1,VLOOKUP(A1303,[1]Plan1!$AQ$43:$AS$500,3),E1303)</f>
        <v>3692.62</v>
      </c>
      <c r="F1304" s="7">
        <f t="shared" si="538"/>
        <v>41383</v>
      </c>
      <c r="G1304" s="8">
        <f t="shared" si="526"/>
        <v>5.5004601870156655E-3</v>
      </c>
      <c r="H1304" s="7">
        <f t="shared" si="539"/>
        <v>41414</v>
      </c>
      <c r="I1304" s="7">
        <f t="shared" si="527"/>
        <v>41414</v>
      </c>
      <c r="J1304" s="1">
        <f t="shared" si="540"/>
        <v>21</v>
      </c>
      <c r="K1304" s="1">
        <f t="shared" si="528"/>
        <v>11</v>
      </c>
      <c r="L1304" s="2">
        <f t="shared" si="529"/>
        <v>1.0028774300000001</v>
      </c>
      <c r="M1304" s="10">
        <f t="shared" si="523"/>
        <v>1.0047001</v>
      </c>
      <c r="N1304" s="10">
        <f t="shared" si="519"/>
        <v>1.2299493193316169</v>
      </c>
      <c r="O1304" s="2">
        <f t="shared" si="522"/>
        <v>1.2334884100000001</v>
      </c>
      <c r="P1304" s="2">
        <f t="shared" si="530"/>
        <v>283385.89134408999</v>
      </c>
      <c r="Q1304" s="9">
        <f t="shared" si="524"/>
        <v>0</v>
      </c>
      <c r="R1304" s="4">
        <f t="shared" si="531"/>
        <v>0</v>
      </c>
      <c r="S1304" s="59">
        <f t="shared" si="532"/>
        <v>0</v>
      </c>
      <c r="T1304" s="8">
        <f t="shared" si="541"/>
        <v>6.8500000000000005E-2</v>
      </c>
      <c r="U1304" s="9">
        <f t="shared" si="542"/>
        <v>134</v>
      </c>
      <c r="V1304" s="9">
        <v>252</v>
      </c>
      <c r="W1304" s="10">
        <f t="shared" si="533"/>
        <v>1.03585923</v>
      </c>
      <c r="X1304" s="2">
        <f t="shared" si="534"/>
        <v>10161.999856459999</v>
      </c>
      <c r="Y1304" s="2">
        <v>0</v>
      </c>
      <c r="Z1304" s="3">
        <f t="shared" si="520"/>
        <v>0</v>
      </c>
      <c r="AA1304" s="1" t="str">
        <f t="shared" si="521"/>
        <v>A+J=</v>
      </c>
      <c r="AB1304" s="7">
        <f t="shared" si="543"/>
        <v>41565</v>
      </c>
      <c r="AC1304" s="5"/>
      <c r="AD1304" s="1"/>
      <c r="AE1304" s="7"/>
      <c r="AF1304" s="1"/>
      <c r="AG1304" s="1"/>
      <c r="AH1304" s="1"/>
      <c r="AI1304" s="1"/>
      <c r="AJ1304" s="4"/>
      <c r="AK1304" s="1"/>
      <c r="AL1304" s="1"/>
      <c r="AM1304" s="1"/>
      <c r="AN1304" s="1"/>
      <c r="AO1304" s="1"/>
    </row>
    <row r="1305" spans="1:41" x14ac:dyDescent="0.2">
      <c r="A1305" s="118">
        <f t="shared" si="535"/>
        <v>41401</v>
      </c>
      <c r="B1305" s="2">
        <f t="shared" si="525"/>
        <v>293701.78604913002</v>
      </c>
      <c r="C1305" s="2">
        <f t="shared" si="536"/>
        <v>229743.45688752001</v>
      </c>
      <c r="D1305" s="50">
        <f t="shared" si="537"/>
        <v>3672.42</v>
      </c>
      <c r="E1305" s="3">
        <f>IF(K1305=1,VLOOKUP(A1304,[1]Plan1!$AQ$43:$AS$500,3),E1304)</f>
        <v>3692.62</v>
      </c>
      <c r="F1305" s="7">
        <f t="shared" si="538"/>
        <v>41383</v>
      </c>
      <c r="G1305" s="8">
        <f t="shared" si="526"/>
        <v>5.5004601870156655E-3</v>
      </c>
      <c r="H1305" s="7">
        <f t="shared" si="539"/>
        <v>41414</v>
      </c>
      <c r="I1305" s="7">
        <f t="shared" si="527"/>
        <v>41414</v>
      </c>
      <c r="J1305" s="1">
        <f t="shared" si="540"/>
        <v>21</v>
      </c>
      <c r="K1305" s="1">
        <f t="shared" si="528"/>
        <v>12</v>
      </c>
      <c r="L1305" s="2">
        <f t="shared" si="529"/>
        <v>1.0031394199999999</v>
      </c>
      <c r="M1305" s="10">
        <f t="shared" si="523"/>
        <v>1.0047001</v>
      </c>
      <c r="N1305" s="10">
        <f t="shared" si="519"/>
        <v>1.2299493193316169</v>
      </c>
      <c r="O1305" s="2">
        <f t="shared" si="522"/>
        <v>1.23381064</v>
      </c>
      <c r="P1305" s="2">
        <f t="shared" si="530"/>
        <v>283459.92157820001</v>
      </c>
      <c r="Q1305" s="9">
        <f t="shared" si="524"/>
        <v>0</v>
      </c>
      <c r="R1305" s="4">
        <f t="shared" si="531"/>
        <v>0</v>
      </c>
      <c r="S1305" s="59">
        <f t="shared" si="532"/>
        <v>0</v>
      </c>
      <c r="T1305" s="8">
        <f t="shared" si="541"/>
        <v>6.8500000000000005E-2</v>
      </c>
      <c r="U1305" s="9">
        <f t="shared" si="542"/>
        <v>135</v>
      </c>
      <c r="V1305" s="9">
        <v>252</v>
      </c>
      <c r="W1305" s="10">
        <f t="shared" si="533"/>
        <v>1.0361316140000001</v>
      </c>
      <c r="X1305" s="2">
        <f t="shared" si="534"/>
        <v>10241.864470930001</v>
      </c>
      <c r="Y1305" s="2">
        <v>0</v>
      </c>
      <c r="Z1305" s="3">
        <f t="shared" si="520"/>
        <v>0</v>
      </c>
      <c r="AA1305" s="1" t="str">
        <f t="shared" si="521"/>
        <v>A+J=</v>
      </c>
      <c r="AB1305" s="7">
        <f t="shared" si="543"/>
        <v>41565</v>
      </c>
      <c r="AC1305" s="5"/>
      <c r="AD1305" s="1"/>
      <c r="AE1305" s="7"/>
      <c r="AF1305" s="1"/>
      <c r="AG1305" s="1"/>
      <c r="AH1305" s="1"/>
      <c r="AI1305" s="1"/>
      <c r="AJ1305" s="4"/>
      <c r="AK1305" s="1"/>
      <c r="AL1305" s="1"/>
      <c r="AM1305" s="1"/>
      <c r="AN1305" s="1"/>
      <c r="AO1305" s="1"/>
    </row>
    <row r="1306" spans="1:41" x14ac:dyDescent="0.2">
      <c r="A1306" s="118">
        <f t="shared" si="535"/>
        <v>41402</v>
      </c>
      <c r="B1306" s="2">
        <f t="shared" si="525"/>
        <v>293855.76278756</v>
      </c>
      <c r="C1306" s="2">
        <f t="shared" si="536"/>
        <v>229743.45688752001</v>
      </c>
      <c r="D1306" s="50">
        <f t="shared" si="537"/>
        <v>3672.42</v>
      </c>
      <c r="E1306" s="3">
        <f>IF(K1306=1,VLOOKUP(A1305,[1]Plan1!$AQ$43:$AS$500,3),E1305)</f>
        <v>3692.62</v>
      </c>
      <c r="F1306" s="7">
        <f t="shared" si="538"/>
        <v>41383</v>
      </c>
      <c r="G1306" s="8">
        <f t="shared" si="526"/>
        <v>5.5004601870156655E-3</v>
      </c>
      <c r="H1306" s="7">
        <f t="shared" si="539"/>
        <v>41414</v>
      </c>
      <c r="I1306" s="7">
        <f t="shared" si="527"/>
        <v>41414</v>
      </c>
      <c r="J1306" s="1">
        <f t="shared" si="540"/>
        <v>21</v>
      </c>
      <c r="K1306" s="1">
        <f t="shared" si="528"/>
        <v>13</v>
      </c>
      <c r="L1306" s="2">
        <f t="shared" si="529"/>
        <v>1.00340148</v>
      </c>
      <c r="M1306" s="10">
        <f t="shared" si="523"/>
        <v>1.0047001</v>
      </c>
      <c r="N1306" s="10">
        <f t="shared" si="519"/>
        <v>1.2299493193316169</v>
      </c>
      <c r="O1306" s="2">
        <f t="shared" si="522"/>
        <v>1.2341329599999999</v>
      </c>
      <c r="P1306" s="2">
        <f t="shared" si="530"/>
        <v>283533.97248921997</v>
      </c>
      <c r="Q1306" s="9">
        <f t="shared" si="524"/>
        <v>0</v>
      </c>
      <c r="R1306" s="4">
        <f t="shared" si="531"/>
        <v>0</v>
      </c>
      <c r="S1306" s="59">
        <f t="shared" si="532"/>
        <v>0</v>
      </c>
      <c r="T1306" s="8">
        <f t="shared" si="541"/>
        <v>6.8500000000000005E-2</v>
      </c>
      <c r="U1306" s="9">
        <f t="shared" si="542"/>
        <v>136</v>
      </c>
      <c r="V1306" s="9">
        <v>252</v>
      </c>
      <c r="W1306" s="10">
        <f t="shared" si="533"/>
        <v>1.036404069</v>
      </c>
      <c r="X1306" s="2">
        <f t="shared" si="534"/>
        <v>10321.79029834</v>
      </c>
      <c r="Y1306" s="2">
        <v>0</v>
      </c>
      <c r="Z1306" s="3">
        <f t="shared" si="520"/>
        <v>0</v>
      </c>
      <c r="AA1306" s="1" t="str">
        <f t="shared" si="521"/>
        <v>A+J=</v>
      </c>
      <c r="AB1306" s="7">
        <f t="shared" si="543"/>
        <v>41565</v>
      </c>
      <c r="AC1306" s="5"/>
      <c r="AD1306" s="1"/>
      <c r="AE1306" s="7"/>
      <c r="AF1306" s="1"/>
      <c r="AG1306" s="1"/>
      <c r="AH1306" s="1"/>
      <c r="AI1306" s="1"/>
      <c r="AJ1306" s="4"/>
      <c r="AK1306" s="1"/>
      <c r="AL1306" s="1"/>
      <c r="AM1306" s="1"/>
      <c r="AN1306" s="1"/>
      <c r="AO1306" s="1"/>
    </row>
    <row r="1307" spans="1:41" x14ac:dyDescent="0.2">
      <c r="A1307" s="118">
        <f t="shared" si="535"/>
        <v>41403</v>
      </c>
      <c r="B1307" s="2">
        <f t="shared" si="525"/>
        <v>294009.82173212001</v>
      </c>
      <c r="C1307" s="2">
        <f t="shared" si="536"/>
        <v>229743.45688752001</v>
      </c>
      <c r="D1307" s="50">
        <f t="shared" si="537"/>
        <v>3672.42</v>
      </c>
      <c r="E1307" s="3">
        <f>IF(K1307=1,VLOOKUP(A1306,[1]Plan1!$AQ$43:$AS$500,3),E1306)</f>
        <v>3692.62</v>
      </c>
      <c r="F1307" s="7">
        <f t="shared" si="538"/>
        <v>41383</v>
      </c>
      <c r="G1307" s="8">
        <f t="shared" si="526"/>
        <v>5.5004601870156655E-3</v>
      </c>
      <c r="H1307" s="7">
        <f t="shared" si="539"/>
        <v>41414</v>
      </c>
      <c r="I1307" s="7">
        <f t="shared" si="527"/>
        <v>41414</v>
      </c>
      <c r="J1307" s="1">
        <f t="shared" si="540"/>
        <v>21</v>
      </c>
      <c r="K1307" s="1">
        <f t="shared" si="528"/>
        <v>14</v>
      </c>
      <c r="L1307" s="2">
        <f t="shared" si="529"/>
        <v>1.00366361</v>
      </c>
      <c r="M1307" s="10">
        <f t="shared" si="523"/>
        <v>1.0047001</v>
      </c>
      <c r="N1307" s="10">
        <f t="shared" si="519"/>
        <v>1.2299493193316169</v>
      </c>
      <c r="O1307" s="2">
        <f t="shared" si="522"/>
        <v>1.2344553700000001</v>
      </c>
      <c r="P1307" s="2">
        <f t="shared" si="530"/>
        <v>283608.04407716001</v>
      </c>
      <c r="Q1307" s="9">
        <f t="shared" si="524"/>
        <v>0</v>
      </c>
      <c r="R1307" s="4">
        <f t="shared" si="531"/>
        <v>0</v>
      </c>
      <c r="S1307" s="59">
        <f t="shared" si="532"/>
        <v>0</v>
      </c>
      <c r="T1307" s="8">
        <f t="shared" si="541"/>
        <v>6.8500000000000005E-2</v>
      </c>
      <c r="U1307" s="9">
        <f t="shared" si="542"/>
        <v>137</v>
      </c>
      <c r="V1307" s="9">
        <v>252</v>
      </c>
      <c r="W1307" s="10">
        <f t="shared" si="533"/>
        <v>1.036676596</v>
      </c>
      <c r="X1307" s="2">
        <f t="shared" si="534"/>
        <v>10401.77765496</v>
      </c>
      <c r="Y1307" s="2">
        <v>0</v>
      </c>
      <c r="Z1307" s="3">
        <f t="shared" si="520"/>
        <v>0</v>
      </c>
      <c r="AA1307" s="1" t="str">
        <f t="shared" si="521"/>
        <v>A+J=</v>
      </c>
      <c r="AB1307" s="7">
        <f t="shared" si="543"/>
        <v>41565</v>
      </c>
      <c r="AC1307" s="5"/>
      <c r="AD1307" s="1"/>
      <c r="AE1307" s="7"/>
      <c r="AF1307" s="1"/>
      <c r="AG1307" s="1"/>
      <c r="AH1307" s="1"/>
      <c r="AI1307" s="1"/>
      <c r="AJ1307" s="4"/>
      <c r="AK1307" s="1"/>
      <c r="AL1307" s="1"/>
      <c r="AM1307" s="1"/>
      <c r="AN1307" s="1"/>
      <c r="AO1307" s="1"/>
    </row>
    <row r="1308" spans="1:41" x14ac:dyDescent="0.2">
      <c r="A1308" s="118">
        <f t="shared" si="535"/>
        <v>41404</v>
      </c>
      <c r="B1308" s="2">
        <f t="shared" si="525"/>
        <v>294163.96291571</v>
      </c>
      <c r="C1308" s="2">
        <f t="shared" si="536"/>
        <v>229743.45688752001</v>
      </c>
      <c r="D1308" s="50">
        <f t="shared" si="537"/>
        <v>3672.42</v>
      </c>
      <c r="E1308" s="3">
        <f>IF(K1308=1,VLOOKUP(A1307,[1]Plan1!$AQ$43:$AS$500,3),E1307)</f>
        <v>3692.62</v>
      </c>
      <c r="F1308" s="7">
        <f t="shared" si="538"/>
        <v>41383</v>
      </c>
      <c r="G1308" s="8">
        <f t="shared" si="526"/>
        <v>5.5004601870156655E-3</v>
      </c>
      <c r="H1308" s="7">
        <f t="shared" si="539"/>
        <v>41414</v>
      </c>
      <c r="I1308" s="7">
        <f t="shared" si="527"/>
        <v>41414</v>
      </c>
      <c r="J1308" s="1">
        <f t="shared" si="540"/>
        <v>21</v>
      </c>
      <c r="K1308" s="1">
        <f t="shared" si="528"/>
        <v>15</v>
      </c>
      <c r="L1308" s="2">
        <f t="shared" si="529"/>
        <v>1.0039258200000001</v>
      </c>
      <c r="M1308" s="10">
        <f t="shared" si="523"/>
        <v>1.0047001</v>
      </c>
      <c r="N1308" s="10">
        <f t="shared" si="519"/>
        <v>1.2299493193316169</v>
      </c>
      <c r="O1308" s="2">
        <f t="shared" si="522"/>
        <v>1.2347778700000001</v>
      </c>
      <c r="P1308" s="2">
        <f t="shared" si="530"/>
        <v>283682.13634199998</v>
      </c>
      <c r="Q1308" s="9">
        <f t="shared" si="524"/>
        <v>0</v>
      </c>
      <c r="R1308" s="4">
        <f t="shared" si="531"/>
        <v>0</v>
      </c>
      <c r="S1308" s="59">
        <f t="shared" si="532"/>
        <v>0</v>
      </c>
      <c r="T1308" s="8">
        <f t="shared" si="541"/>
        <v>6.8500000000000005E-2</v>
      </c>
      <c r="U1308" s="9">
        <f t="shared" si="542"/>
        <v>138</v>
      </c>
      <c r="V1308" s="9">
        <v>252</v>
      </c>
      <c r="W1308" s="10">
        <f t="shared" si="533"/>
        <v>1.036949195</v>
      </c>
      <c r="X1308" s="2">
        <f t="shared" si="534"/>
        <v>10481.826573709999</v>
      </c>
      <c r="Y1308" s="2">
        <v>0</v>
      </c>
      <c r="Z1308" s="3">
        <f t="shared" si="520"/>
        <v>0</v>
      </c>
      <c r="AA1308" s="1" t="str">
        <f t="shared" si="521"/>
        <v>A+J=</v>
      </c>
      <c r="AB1308" s="7">
        <f t="shared" si="543"/>
        <v>41565</v>
      </c>
      <c r="AC1308" s="5"/>
      <c r="AD1308" s="1"/>
      <c r="AE1308" s="7"/>
      <c r="AF1308" s="1"/>
      <c r="AG1308" s="1"/>
      <c r="AH1308" s="1"/>
      <c r="AI1308" s="1"/>
      <c r="AJ1308" s="4"/>
      <c r="AK1308" s="1"/>
      <c r="AL1308" s="1"/>
      <c r="AM1308" s="1"/>
      <c r="AN1308" s="1"/>
      <c r="AO1308" s="1"/>
    </row>
    <row r="1309" spans="1:41" x14ac:dyDescent="0.2">
      <c r="A1309" s="118">
        <f t="shared" si="535"/>
        <v>41405</v>
      </c>
      <c r="B1309" s="2">
        <f t="shared" si="525"/>
        <v>294318.18132159999</v>
      </c>
      <c r="C1309" s="2">
        <f t="shared" si="536"/>
        <v>229743.45688752001</v>
      </c>
      <c r="D1309" s="50">
        <f t="shared" si="537"/>
        <v>3672.42</v>
      </c>
      <c r="E1309" s="3">
        <f>IF(K1309=1,VLOOKUP(A1308,[1]Plan1!$AQ$43:$AS$500,3),E1308)</f>
        <v>3692.62</v>
      </c>
      <c r="F1309" s="7">
        <f t="shared" si="538"/>
        <v>41383</v>
      </c>
      <c r="G1309" s="8">
        <f t="shared" si="526"/>
        <v>5.5004601870156655E-3</v>
      </c>
      <c r="H1309" s="7">
        <f t="shared" si="539"/>
        <v>41414</v>
      </c>
      <c r="I1309" s="7">
        <f t="shared" si="527"/>
        <v>41414</v>
      </c>
      <c r="J1309" s="1">
        <f t="shared" si="540"/>
        <v>21</v>
      </c>
      <c r="K1309" s="1">
        <f t="shared" si="528"/>
        <v>16</v>
      </c>
      <c r="L1309" s="2">
        <f t="shared" si="529"/>
        <v>1.00418808</v>
      </c>
      <c r="M1309" s="10">
        <f t="shared" si="523"/>
        <v>1.0047001</v>
      </c>
      <c r="N1309" s="10">
        <f t="shared" si="519"/>
        <v>1.2299493193316169</v>
      </c>
      <c r="O1309" s="2">
        <f t="shared" si="522"/>
        <v>1.2351004400000001</v>
      </c>
      <c r="P1309" s="2">
        <f t="shared" si="530"/>
        <v>283756.24468889</v>
      </c>
      <c r="Q1309" s="9">
        <f t="shared" si="524"/>
        <v>0</v>
      </c>
      <c r="R1309" s="4">
        <f t="shared" si="531"/>
        <v>0</v>
      </c>
      <c r="S1309" s="59">
        <f t="shared" si="532"/>
        <v>0</v>
      </c>
      <c r="T1309" s="8">
        <f t="shared" si="541"/>
        <v>6.8500000000000005E-2</v>
      </c>
      <c r="U1309" s="9">
        <f t="shared" si="542"/>
        <v>139</v>
      </c>
      <c r="V1309" s="9">
        <v>252</v>
      </c>
      <c r="W1309" s="10">
        <f t="shared" si="533"/>
        <v>1.037221865</v>
      </c>
      <c r="X1309" s="2">
        <f t="shared" si="534"/>
        <v>10561.93663271</v>
      </c>
      <c r="Y1309" s="2">
        <v>0</v>
      </c>
      <c r="Z1309" s="3">
        <f t="shared" si="520"/>
        <v>0</v>
      </c>
      <c r="AA1309" s="1" t="str">
        <f t="shared" si="521"/>
        <v>A+J=</v>
      </c>
      <c r="AB1309" s="7">
        <f t="shared" si="543"/>
        <v>41565</v>
      </c>
      <c r="AC1309" s="5"/>
      <c r="AD1309" s="1"/>
      <c r="AE1309" s="7"/>
      <c r="AF1309" s="1"/>
      <c r="AG1309" s="1"/>
      <c r="AH1309" s="1"/>
      <c r="AI1309" s="1"/>
      <c r="AJ1309" s="4"/>
      <c r="AK1309" s="1"/>
      <c r="AL1309" s="1"/>
      <c r="AM1309" s="1"/>
      <c r="AN1309" s="1"/>
      <c r="AO1309" s="1"/>
    </row>
    <row r="1310" spans="1:41" x14ac:dyDescent="0.2">
      <c r="A1310" s="118">
        <f t="shared" si="535"/>
        <v>41406</v>
      </c>
      <c r="B1310" s="2">
        <f t="shared" si="525"/>
        <v>294318.18132159999</v>
      </c>
      <c r="C1310" s="2">
        <f t="shared" si="536"/>
        <v>229743.45688752001</v>
      </c>
      <c r="D1310" s="50">
        <f t="shared" si="537"/>
        <v>3672.42</v>
      </c>
      <c r="E1310" s="3">
        <f>IF(K1310=1,VLOOKUP(A1309,[1]Plan1!$AQ$43:$AS$500,3),E1309)</f>
        <v>3692.62</v>
      </c>
      <c r="F1310" s="7">
        <f t="shared" si="538"/>
        <v>41383</v>
      </c>
      <c r="G1310" s="8">
        <f t="shared" si="526"/>
        <v>5.5004601870156655E-3</v>
      </c>
      <c r="H1310" s="7">
        <f t="shared" si="539"/>
        <v>41414</v>
      </c>
      <c r="I1310" s="7">
        <f t="shared" si="527"/>
        <v>41414</v>
      </c>
      <c r="J1310" s="1">
        <f t="shared" si="540"/>
        <v>21</v>
      </c>
      <c r="K1310" s="1">
        <f t="shared" si="528"/>
        <v>16</v>
      </c>
      <c r="L1310" s="2">
        <f t="shared" si="529"/>
        <v>1.00418808</v>
      </c>
      <c r="M1310" s="10">
        <f t="shared" si="523"/>
        <v>1.0047001</v>
      </c>
      <c r="N1310" s="10">
        <f t="shared" si="519"/>
        <v>1.2299493193316169</v>
      </c>
      <c r="O1310" s="2">
        <f t="shared" si="522"/>
        <v>1.2351004400000001</v>
      </c>
      <c r="P1310" s="2">
        <f t="shared" si="530"/>
        <v>283756.24468889</v>
      </c>
      <c r="Q1310" s="9">
        <f t="shared" si="524"/>
        <v>0</v>
      </c>
      <c r="R1310" s="4">
        <f t="shared" si="531"/>
        <v>0</v>
      </c>
      <c r="S1310" s="59">
        <f t="shared" si="532"/>
        <v>0</v>
      </c>
      <c r="T1310" s="8">
        <f t="shared" si="541"/>
        <v>6.8500000000000005E-2</v>
      </c>
      <c r="U1310" s="9">
        <f t="shared" si="542"/>
        <v>139</v>
      </c>
      <c r="V1310" s="9">
        <v>252</v>
      </c>
      <c r="W1310" s="10">
        <f t="shared" si="533"/>
        <v>1.037221865</v>
      </c>
      <c r="X1310" s="2">
        <f t="shared" si="534"/>
        <v>10561.93663271</v>
      </c>
      <c r="Y1310" s="2">
        <v>0</v>
      </c>
      <c r="Z1310" s="3">
        <f t="shared" si="520"/>
        <v>0</v>
      </c>
      <c r="AA1310" s="1" t="str">
        <f t="shared" si="521"/>
        <v>A+J=</v>
      </c>
      <c r="AB1310" s="7">
        <f t="shared" si="543"/>
        <v>41565</v>
      </c>
      <c r="AC1310" s="5"/>
      <c r="AD1310" s="1"/>
      <c r="AE1310" s="7"/>
      <c r="AF1310" s="1"/>
      <c r="AG1310" s="1"/>
      <c r="AH1310" s="1"/>
      <c r="AI1310" s="1"/>
      <c r="AJ1310" s="4"/>
      <c r="AK1310" s="1"/>
      <c r="AL1310" s="1"/>
      <c r="AM1310" s="1"/>
      <c r="AN1310" s="1"/>
      <c r="AO1310" s="1"/>
    </row>
    <row r="1311" spans="1:41" x14ac:dyDescent="0.2">
      <c r="A1311" s="118">
        <f t="shared" si="535"/>
        <v>41407</v>
      </c>
      <c r="B1311" s="2">
        <f t="shared" si="525"/>
        <v>294318.18132159999</v>
      </c>
      <c r="C1311" s="2">
        <f t="shared" si="536"/>
        <v>229743.45688752001</v>
      </c>
      <c r="D1311" s="50">
        <f t="shared" si="537"/>
        <v>3672.42</v>
      </c>
      <c r="E1311" s="3">
        <f>IF(K1311=1,VLOOKUP(A1310,[1]Plan1!$AQ$43:$AS$500,3),E1310)</f>
        <v>3692.62</v>
      </c>
      <c r="F1311" s="7">
        <f t="shared" si="538"/>
        <v>41383</v>
      </c>
      <c r="G1311" s="8">
        <f t="shared" si="526"/>
        <v>5.5004601870156655E-3</v>
      </c>
      <c r="H1311" s="7">
        <f t="shared" si="539"/>
        <v>41414</v>
      </c>
      <c r="I1311" s="7">
        <f t="shared" si="527"/>
        <v>41414</v>
      </c>
      <c r="J1311" s="1">
        <f t="shared" si="540"/>
        <v>21</v>
      </c>
      <c r="K1311" s="1">
        <f t="shared" si="528"/>
        <v>16</v>
      </c>
      <c r="L1311" s="2">
        <f t="shared" si="529"/>
        <v>1.00418808</v>
      </c>
      <c r="M1311" s="10">
        <f t="shared" si="523"/>
        <v>1.0047001</v>
      </c>
      <c r="N1311" s="10">
        <f t="shared" ref="N1311:N1374" si="544">IF(I1311&gt;I1310,N1310*M1311,N1310)</f>
        <v>1.2299493193316169</v>
      </c>
      <c r="O1311" s="2">
        <f t="shared" si="522"/>
        <v>1.2351004400000001</v>
      </c>
      <c r="P1311" s="2">
        <f t="shared" si="530"/>
        <v>283756.24468889</v>
      </c>
      <c r="Q1311" s="9">
        <f t="shared" si="524"/>
        <v>0</v>
      </c>
      <c r="R1311" s="4">
        <f t="shared" si="531"/>
        <v>0</v>
      </c>
      <c r="S1311" s="59">
        <f t="shared" si="532"/>
        <v>0</v>
      </c>
      <c r="T1311" s="8">
        <f t="shared" si="541"/>
        <v>6.8500000000000005E-2</v>
      </c>
      <c r="U1311" s="9">
        <f t="shared" si="542"/>
        <v>139</v>
      </c>
      <c r="V1311" s="9">
        <v>252</v>
      </c>
      <c r="W1311" s="10">
        <f t="shared" si="533"/>
        <v>1.037221865</v>
      </c>
      <c r="X1311" s="2">
        <f t="shared" si="534"/>
        <v>10561.93663271</v>
      </c>
      <c r="Y1311" s="2">
        <v>0</v>
      </c>
      <c r="Z1311" s="3">
        <f t="shared" si="520"/>
        <v>0</v>
      </c>
      <c r="AA1311" s="1" t="str">
        <f t="shared" si="521"/>
        <v>A+J=</v>
      </c>
      <c r="AB1311" s="7">
        <f t="shared" si="543"/>
        <v>41565</v>
      </c>
      <c r="AC1311" s="5"/>
      <c r="AD1311" s="1"/>
      <c r="AE1311" s="7"/>
      <c r="AF1311" s="1"/>
      <c r="AG1311" s="1"/>
      <c r="AH1311" s="1"/>
      <c r="AI1311" s="1"/>
      <c r="AJ1311" s="4"/>
      <c r="AK1311" s="1"/>
      <c r="AL1311" s="1"/>
      <c r="AM1311" s="1"/>
      <c r="AN1311" s="1"/>
      <c r="AO1311" s="1"/>
    </row>
    <row r="1312" spans="1:41" x14ac:dyDescent="0.2">
      <c r="A1312" s="118">
        <f t="shared" si="535"/>
        <v>41408</v>
      </c>
      <c r="B1312" s="2">
        <f t="shared" si="525"/>
        <v>294472.48441328999</v>
      </c>
      <c r="C1312" s="2">
        <f t="shared" si="536"/>
        <v>229743.45688752001</v>
      </c>
      <c r="D1312" s="50">
        <f t="shared" si="537"/>
        <v>3672.42</v>
      </c>
      <c r="E1312" s="3">
        <f>IF(K1312=1,VLOOKUP(A1311,[1]Plan1!$AQ$43:$AS$500,3),E1311)</f>
        <v>3692.62</v>
      </c>
      <c r="F1312" s="7">
        <f t="shared" si="538"/>
        <v>41383</v>
      </c>
      <c r="G1312" s="8">
        <f t="shared" si="526"/>
        <v>5.5004601870156655E-3</v>
      </c>
      <c r="H1312" s="7">
        <f t="shared" si="539"/>
        <v>41414</v>
      </c>
      <c r="I1312" s="7">
        <f t="shared" si="527"/>
        <v>41414</v>
      </c>
      <c r="J1312" s="1">
        <f t="shared" si="540"/>
        <v>21</v>
      </c>
      <c r="K1312" s="1">
        <f t="shared" si="528"/>
        <v>17</v>
      </c>
      <c r="L1312" s="2">
        <f t="shared" si="529"/>
        <v>1.00445042</v>
      </c>
      <c r="M1312" s="10">
        <f t="shared" si="523"/>
        <v>1.0047001</v>
      </c>
      <c r="N1312" s="10">
        <f t="shared" si="544"/>
        <v>1.2299493193316169</v>
      </c>
      <c r="O1312" s="2">
        <f t="shared" si="522"/>
        <v>1.2354231099999999</v>
      </c>
      <c r="P1312" s="2">
        <f t="shared" si="530"/>
        <v>283830.37601012998</v>
      </c>
      <c r="Q1312" s="9">
        <f t="shared" si="524"/>
        <v>0</v>
      </c>
      <c r="R1312" s="4">
        <f t="shared" si="531"/>
        <v>0</v>
      </c>
      <c r="S1312" s="59">
        <f t="shared" si="532"/>
        <v>0</v>
      </c>
      <c r="T1312" s="8">
        <f t="shared" si="541"/>
        <v>6.8500000000000005E-2</v>
      </c>
      <c r="U1312" s="9">
        <f t="shared" si="542"/>
        <v>140</v>
      </c>
      <c r="V1312" s="9">
        <v>252</v>
      </c>
      <c r="W1312" s="10">
        <f t="shared" si="533"/>
        <v>1.037494607</v>
      </c>
      <c r="X1312" s="2">
        <f t="shared" si="534"/>
        <v>10642.10840316</v>
      </c>
      <c r="Y1312" s="2">
        <v>0</v>
      </c>
      <c r="Z1312" s="3">
        <f t="shared" si="520"/>
        <v>0</v>
      </c>
      <c r="AA1312" s="1" t="str">
        <f t="shared" si="521"/>
        <v>A+J=</v>
      </c>
      <c r="AB1312" s="7">
        <f t="shared" si="543"/>
        <v>41565</v>
      </c>
      <c r="AC1312" s="5"/>
      <c r="AD1312" s="1"/>
      <c r="AE1312" s="7"/>
      <c r="AF1312" s="1"/>
      <c r="AG1312" s="1"/>
      <c r="AH1312" s="1"/>
      <c r="AI1312" s="1"/>
      <c r="AJ1312" s="4"/>
      <c r="AK1312" s="1"/>
      <c r="AL1312" s="1"/>
      <c r="AM1312" s="1"/>
      <c r="AN1312" s="1"/>
      <c r="AO1312" s="1"/>
    </row>
    <row r="1313" spans="1:41" x14ac:dyDescent="0.2">
      <c r="A1313" s="118">
        <f t="shared" si="535"/>
        <v>41409</v>
      </c>
      <c r="B1313" s="2">
        <f t="shared" si="525"/>
        <v>294626.86745716003</v>
      </c>
      <c r="C1313" s="2">
        <f t="shared" si="536"/>
        <v>229743.45688752001</v>
      </c>
      <c r="D1313" s="50">
        <f t="shared" si="537"/>
        <v>3672.42</v>
      </c>
      <c r="E1313" s="3">
        <f>IF(K1313=1,VLOOKUP(A1312,[1]Plan1!$AQ$43:$AS$500,3),E1312)</f>
        <v>3692.62</v>
      </c>
      <c r="F1313" s="7">
        <f t="shared" si="538"/>
        <v>41383</v>
      </c>
      <c r="G1313" s="8">
        <f t="shared" si="526"/>
        <v>5.5004601870156655E-3</v>
      </c>
      <c r="H1313" s="7">
        <f t="shared" si="539"/>
        <v>41445</v>
      </c>
      <c r="I1313" s="7">
        <f t="shared" si="527"/>
        <v>41414</v>
      </c>
      <c r="J1313" s="1">
        <f t="shared" si="540"/>
        <v>21</v>
      </c>
      <c r="K1313" s="1">
        <f t="shared" si="528"/>
        <v>18</v>
      </c>
      <c r="L1313" s="2">
        <f t="shared" si="529"/>
        <v>1.0047128299999999</v>
      </c>
      <c r="M1313" s="10">
        <f t="shared" si="523"/>
        <v>1.0047001</v>
      </c>
      <c r="N1313" s="10">
        <f t="shared" si="544"/>
        <v>1.2299493193316169</v>
      </c>
      <c r="O1313" s="2">
        <f t="shared" si="522"/>
        <v>1.23574586</v>
      </c>
      <c r="P1313" s="2">
        <f t="shared" si="530"/>
        <v>283904.52571084001</v>
      </c>
      <c r="Q1313" s="9">
        <f t="shared" si="524"/>
        <v>0</v>
      </c>
      <c r="R1313" s="4">
        <f t="shared" si="531"/>
        <v>0</v>
      </c>
      <c r="S1313" s="59">
        <f t="shared" si="532"/>
        <v>0</v>
      </c>
      <c r="T1313" s="8">
        <f t="shared" si="541"/>
        <v>6.8500000000000005E-2</v>
      </c>
      <c r="U1313" s="9">
        <f t="shared" si="542"/>
        <v>141</v>
      </c>
      <c r="V1313" s="9">
        <v>252</v>
      </c>
      <c r="W1313" s="10">
        <f t="shared" si="533"/>
        <v>1.0377674210000001</v>
      </c>
      <c r="X1313" s="2">
        <f t="shared" si="534"/>
        <v>10722.34174632</v>
      </c>
      <c r="Y1313" s="2">
        <v>0</v>
      </c>
      <c r="Z1313" s="3">
        <f t="shared" si="520"/>
        <v>0</v>
      </c>
      <c r="AA1313" s="1" t="str">
        <f t="shared" si="521"/>
        <v>A+J=</v>
      </c>
      <c r="AB1313" s="7">
        <f t="shared" si="543"/>
        <v>41565</v>
      </c>
      <c r="AC1313" s="5"/>
      <c r="AD1313" s="1"/>
      <c r="AE1313" s="7"/>
      <c r="AF1313" s="1"/>
      <c r="AG1313" s="1"/>
      <c r="AH1313" s="1"/>
      <c r="AI1313" s="1"/>
      <c r="AJ1313" s="4"/>
      <c r="AK1313" s="1"/>
      <c r="AL1313" s="1"/>
      <c r="AM1313" s="1"/>
      <c r="AN1313" s="1"/>
      <c r="AO1313" s="1"/>
    </row>
    <row r="1314" spans="1:41" x14ac:dyDescent="0.2">
      <c r="A1314" s="118">
        <f t="shared" si="535"/>
        <v>41410</v>
      </c>
      <c r="B1314" s="2">
        <f t="shared" si="525"/>
        <v>294781.32809945999</v>
      </c>
      <c r="C1314" s="2">
        <f t="shared" si="536"/>
        <v>229743.45688752001</v>
      </c>
      <c r="D1314" s="50">
        <f t="shared" si="537"/>
        <v>3672.42</v>
      </c>
      <c r="E1314" s="3">
        <f>IF(K1314=1,VLOOKUP(A1313,[1]Plan1!$AQ$43:$AS$500,3),E1313)</f>
        <v>3692.62</v>
      </c>
      <c r="F1314" s="7">
        <f t="shared" si="538"/>
        <v>41383</v>
      </c>
      <c r="G1314" s="8">
        <f t="shared" si="526"/>
        <v>5.5004601870156655E-3</v>
      </c>
      <c r="H1314" s="7">
        <f t="shared" si="539"/>
        <v>41445</v>
      </c>
      <c r="I1314" s="7">
        <f t="shared" si="527"/>
        <v>41414</v>
      </c>
      <c r="J1314" s="1">
        <f t="shared" si="540"/>
        <v>21</v>
      </c>
      <c r="K1314" s="1">
        <f t="shared" si="528"/>
        <v>19</v>
      </c>
      <c r="L1314" s="2">
        <f t="shared" si="529"/>
        <v>1.0049752999999999</v>
      </c>
      <c r="M1314" s="10">
        <f t="shared" si="523"/>
        <v>1.0047001</v>
      </c>
      <c r="N1314" s="10">
        <f t="shared" si="544"/>
        <v>1.2299493193316169</v>
      </c>
      <c r="O1314" s="2">
        <f t="shared" si="522"/>
        <v>1.23606868</v>
      </c>
      <c r="P1314" s="2">
        <f t="shared" si="530"/>
        <v>283978.69149359001</v>
      </c>
      <c r="Q1314" s="9">
        <f t="shared" si="524"/>
        <v>0</v>
      </c>
      <c r="R1314" s="4">
        <f t="shared" si="531"/>
        <v>0</v>
      </c>
      <c r="S1314" s="59">
        <f t="shared" si="532"/>
        <v>0</v>
      </c>
      <c r="T1314" s="8">
        <f t="shared" si="541"/>
        <v>6.8500000000000005E-2</v>
      </c>
      <c r="U1314" s="9">
        <f t="shared" si="542"/>
        <v>142</v>
      </c>
      <c r="V1314" s="9">
        <v>252</v>
      </c>
      <c r="W1314" s="10">
        <f t="shared" si="533"/>
        <v>1.0380403069999999</v>
      </c>
      <c r="X1314" s="2">
        <f t="shared" si="534"/>
        <v>10802.63660587</v>
      </c>
      <c r="Y1314" s="2">
        <v>0</v>
      </c>
      <c r="Z1314" s="3">
        <f t="shared" si="520"/>
        <v>0</v>
      </c>
      <c r="AA1314" s="1" t="str">
        <f t="shared" si="521"/>
        <v>A+J=</v>
      </c>
      <c r="AB1314" s="7">
        <f t="shared" si="543"/>
        <v>41565</v>
      </c>
      <c r="AC1314" s="5"/>
      <c r="AD1314" s="1"/>
      <c r="AE1314" s="7"/>
      <c r="AF1314" s="1"/>
      <c r="AG1314" s="1"/>
      <c r="AH1314" s="1"/>
      <c r="AI1314" s="1"/>
      <c r="AJ1314" s="4"/>
      <c r="AK1314" s="1"/>
      <c r="AL1314" s="1"/>
      <c r="AM1314" s="1"/>
      <c r="AN1314" s="1"/>
      <c r="AO1314" s="1"/>
    </row>
    <row r="1315" spans="1:41" x14ac:dyDescent="0.2">
      <c r="A1315" s="118">
        <f t="shared" si="535"/>
        <v>41411</v>
      </c>
      <c r="B1315" s="2">
        <f t="shared" si="525"/>
        <v>294935.87085623003</v>
      </c>
      <c r="C1315" s="2">
        <f t="shared" si="536"/>
        <v>229743.45688752001</v>
      </c>
      <c r="D1315" s="50">
        <f t="shared" si="537"/>
        <v>3672.42</v>
      </c>
      <c r="E1315" s="3">
        <f>IF(K1315=1,VLOOKUP(A1314,[1]Plan1!$AQ$43:$AS$500,3),E1314)</f>
        <v>3692.62</v>
      </c>
      <c r="F1315" s="7">
        <f t="shared" si="538"/>
        <v>41383</v>
      </c>
      <c r="G1315" s="8">
        <f t="shared" si="526"/>
        <v>5.5004601870156655E-3</v>
      </c>
      <c r="H1315" s="7">
        <f t="shared" si="539"/>
        <v>41445</v>
      </c>
      <c r="I1315" s="7">
        <f t="shared" si="527"/>
        <v>41414</v>
      </c>
      <c r="J1315" s="1">
        <f t="shared" si="540"/>
        <v>21</v>
      </c>
      <c r="K1315" s="1">
        <f t="shared" si="528"/>
        <v>20</v>
      </c>
      <c r="L1315" s="2">
        <f t="shared" si="529"/>
        <v>1.0052378399999999</v>
      </c>
      <c r="M1315" s="10">
        <f t="shared" si="523"/>
        <v>1.0047001</v>
      </c>
      <c r="N1315" s="10">
        <f t="shared" si="544"/>
        <v>1.2299493193316169</v>
      </c>
      <c r="O1315" s="2">
        <f t="shared" si="522"/>
        <v>1.23639159</v>
      </c>
      <c r="P1315" s="2">
        <f t="shared" si="530"/>
        <v>284052.87795325002</v>
      </c>
      <c r="Q1315" s="9">
        <f t="shared" si="524"/>
        <v>0</v>
      </c>
      <c r="R1315" s="4">
        <f t="shared" si="531"/>
        <v>0</v>
      </c>
      <c r="S1315" s="59">
        <f t="shared" si="532"/>
        <v>0</v>
      </c>
      <c r="T1315" s="8">
        <f t="shared" si="541"/>
        <v>6.8500000000000005E-2</v>
      </c>
      <c r="U1315" s="9">
        <f t="shared" si="542"/>
        <v>143</v>
      </c>
      <c r="V1315" s="9">
        <v>252</v>
      </c>
      <c r="W1315" s="10">
        <f t="shared" si="533"/>
        <v>1.0383132639999999</v>
      </c>
      <c r="X1315" s="2">
        <f t="shared" si="534"/>
        <v>10882.992902980001</v>
      </c>
      <c r="Y1315" s="2">
        <v>0</v>
      </c>
      <c r="Z1315" s="3">
        <f t="shared" si="520"/>
        <v>0</v>
      </c>
      <c r="AA1315" s="1" t="str">
        <f t="shared" si="521"/>
        <v>A+J=</v>
      </c>
      <c r="AB1315" s="7">
        <f t="shared" si="543"/>
        <v>41565</v>
      </c>
      <c r="AC1315" s="5"/>
      <c r="AD1315" s="1"/>
      <c r="AE1315" s="7"/>
      <c r="AF1315" s="1"/>
      <c r="AG1315" s="1"/>
      <c r="AH1315" s="1"/>
      <c r="AI1315" s="1"/>
      <c r="AJ1315" s="4"/>
      <c r="AK1315" s="1"/>
      <c r="AL1315" s="1"/>
      <c r="AM1315" s="1"/>
      <c r="AN1315" s="1"/>
      <c r="AO1315" s="1"/>
    </row>
    <row r="1316" spans="1:41" x14ac:dyDescent="0.2">
      <c r="A1316" s="118">
        <f t="shared" si="535"/>
        <v>41412</v>
      </c>
      <c r="B1316" s="2">
        <f t="shared" si="525"/>
        <v>295090.49843042</v>
      </c>
      <c r="C1316" s="2">
        <f t="shared" si="536"/>
        <v>229743.45688752001</v>
      </c>
      <c r="D1316" s="50">
        <f t="shared" si="537"/>
        <v>3672.42</v>
      </c>
      <c r="E1316" s="3">
        <f>IF(K1316=1,VLOOKUP(A1315,[1]Plan1!$AQ$43:$AS$500,3),E1315)</f>
        <v>3692.62</v>
      </c>
      <c r="F1316" s="7">
        <f t="shared" si="538"/>
        <v>41383</v>
      </c>
      <c r="G1316" s="8">
        <f t="shared" si="526"/>
        <v>5.5004601870156655E-3</v>
      </c>
      <c r="H1316" s="7">
        <f t="shared" si="539"/>
        <v>41445</v>
      </c>
      <c r="I1316" s="7">
        <f t="shared" si="527"/>
        <v>41414</v>
      </c>
      <c r="J1316" s="1">
        <f t="shared" si="540"/>
        <v>21</v>
      </c>
      <c r="K1316" s="1">
        <f t="shared" si="528"/>
        <v>21</v>
      </c>
      <c r="L1316" s="2">
        <f t="shared" si="529"/>
        <v>1.0055004599999999</v>
      </c>
      <c r="M1316" s="10">
        <f t="shared" si="523"/>
        <v>1.0047001</v>
      </c>
      <c r="N1316" s="10">
        <f t="shared" si="544"/>
        <v>1.2299493193316169</v>
      </c>
      <c r="O1316" s="2">
        <f t="shared" si="522"/>
        <v>1.2367146</v>
      </c>
      <c r="P1316" s="2">
        <f t="shared" si="530"/>
        <v>284127.08738725999</v>
      </c>
      <c r="Q1316" s="9">
        <f t="shared" si="524"/>
        <v>0</v>
      </c>
      <c r="R1316" s="4">
        <f t="shared" si="531"/>
        <v>0</v>
      </c>
      <c r="S1316" s="59">
        <f t="shared" si="532"/>
        <v>0</v>
      </c>
      <c r="T1316" s="8">
        <f t="shared" si="541"/>
        <v>6.8500000000000005E-2</v>
      </c>
      <c r="U1316" s="9">
        <f t="shared" si="542"/>
        <v>144</v>
      </c>
      <c r="V1316" s="9">
        <v>252</v>
      </c>
      <c r="W1316" s="10">
        <f t="shared" si="533"/>
        <v>1.038586293</v>
      </c>
      <c r="X1316" s="2">
        <f t="shared" si="534"/>
        <v>10963.41104316</v>
      </c>
      <c r="Y1316" s="2">
        <v>0</v>
      </c>
      <c r="Z1316" s="3">
        <f t="shared" si="520"/>
        <v>0</v>
      </c>
      <c r="AA1316" s="1" t="str">
        <f t="shared" si="521"/>
        <v>A+J=</v>
      </c>
      <c r="AB1316" s="7">
        <f t="shared" si="543"/>
        <v>41565</v>
      </c>
      <c r="AC1316" s="5"/>
      <c r="AD1316" s="1"/>
      <c r="AE1316" s="7"/>
      <c r="AF1316" s="1"/>
      <c r="AG1316" s="1"/>
      <c r="AH1316" s="1"/>
      <c r="AI1316" s="1"/>
      <c r="AJ1316" s="4"/>
      <c r="AK1316" s="1"/>
      <c r="AL1316" s="1"/>
      <c r="AM1316" s="1"/>
      <c r="AN1316" s="1"/>
      <c r="AO1316" s="1"/>
    </row>
    <row r="1317" spans="1:41" x14ac:dyDescent="0.2">
      <c r="A1317" s="118">
        <f t="shared" si="535"/>
        <v>41413</v>
      </c>
      <c r="B1317" s="2">
        <f t="shared" si="525"/>
        <v>295090.49843042</v>
      </c>
      <c r="C1317" s="2">
        <f t="shared" si="536"/>
        <v>229743.45688752001</v>
      </c>
      <c r="D1317" s="50">
        <f t="shared" si="537"/>
        <v>3672.42</v>
      </c>
      <c r="E1317" s="3">
        <f>IF(K1317=1,VLOOKUP(A1316,[1]Plan1!$AQ$43:$AS$500,3),E1316)</f>
        <v>3692.62</v>
      </c>
      <c r="F1317" s="7">
        <f t="shared" si="538"/>
        <v>41383</v>
      </c>
      <c r="G1317" s="8">
        <f t="shared" si="526"/>
        <v>5.5004601870156655E-3</v>
      </c>
      <c r="H1317" s="7">
        <f t="shared" si="539"/>
        <v>41445</v>
      </c>
      <c r="I1317" s="7">
        <f t="shared" si="527"/>
        <v>41414</v>
      </c>
      <c r="J1317" s="1">
        <f t="shared" si="540"/>
        <v>21</v>
      </c>
      <c r="K1317" s="1">
        <f t="shared" si="528"/>
        <v>21</v>
      </c>
      <c r="L1317" s="2">
        <f t="shared" si="529"/>
        <v>1.0055004599999999</v>
      </c>
      <c r="M1317" s="10">
        <f t="shared" si="523"/>
        <v>1.0047001</v>
      </c>
      <c r="N1317" s="10">
        <f t="shared" si="544"/>
        <v>1.2299493193316169</v>
      </c>
      <c r="O1317" s="2">
        <f t="shared" si="522"/>
        <v>1.2367146</v>
      </c>
      <c r="P1317" s="2">
        <f t="shared" si="530"/>
        <v>284127.08738725999</v>
      </c>
      <c r="Q1317" s="9">
        <f t="shared" si="524"/>
        <v>0</v>
      </c>
      <c r="R1317" s="4">
        <f t="shared" si="531"/>
        <v>0</v>
      </c>
      <c r="S1317" s="59">
        <f t="shared" si="532"/>
        <v>0</v>
      </c>
      <c r="T1317" s="8">
        <f t="shared" si="541"/>
        <v>6.8500000000000005E-2</v>
      </c>
      <c r="U1317" s="9">
        <f t="shared" si="542"/>
        <v>144</v>
      </c>
      <c r="V1317" s="9">
        <v>252</v>
      </c>
      <c r="W1317" s="10">
        <f t="shared" si="533"/>
        <v>1.038586293</v>
      </c>
      <c r="X1317" s="2">
        <f t="shared" si="534"/>
        <v>10963.41104316</v>
      </c>
      <c r="Y1317" s="2">
        <v>0</v>
      </c>
      <c r="Z1317" s="3">
        <f t="shared" si="520"/>
        <v>0</v>
      </c>
      <c r="AA1317" s="1" t="str">
        <f t="shared" si="521"/>
        <v>A+J=</v>
      </c>
      <c r="AB1317" s="7">
        <f t="shared" si="543"/>
        <v>41565</v>
      </c>
      <c r="AC1317" s="5"/>
      <c r="AD1317" s="1"/>
      <c r="AE1317" s="7"/>
      <c r="AF1317" s="1"/>
      <c r="AG1317" s="1"/>
      <c r="AH1317" s="1"/>
      <c r="AI1317" s="1"/>
      <c r="AJ1317" s="4"/>
      <c r="AK1317" s="1"/>
      <c r="AL1317" s="1"/>
      <c r="AM1317" s="1"/>
      <c r="AN1317" s="1"/>
      <c r="AO1317" s="1"/>
    </row>
    <row r="1318" spans="1:41" x14ac:dyDescent="0.2">
      <c r="A1318" s="118">
        <f t="shared" si="535"/>
        <v>41414</v>
      </c>
      <c r="B1318" s="2">
        <f t="shared" si="525"/>
        <v>295090.49843042</v>
      </c>
      <c r="C1318" s="2">
        <f t="shared" si="536"/>
        <v>229743.45688752001</v>
      </c>
      <c r="D1318" s="50">
        <f t="shared" si="537"/>
        <v>3672.42</v>
      </c>
      <c r="E1318" s="3">
        <f>IF(K1318=1,VLOOKUP(A1317,[1]Plan1!$AQ$43:$AS$500,3),E1317)</f>
        <v>3692.62</v>
      </c>
      <c r="F1318" s="7">
        <f t="shared" si="538"/>
        <v>41383</v>
      </c>
      <c r="G1318" s="8">
        <f t="shared" si="526"/>
        <v>5.5004601870156655E-3</v>
      </c>
      <c r="H1318" s="7">
        <f t="shared" si="539"/>
        <v>41445</v>
      </c>
      <c r="I1318" s="7">
        <f t="shared" si="527"/>
        <v>41414</v>
      </c>
      <c r="J1318" s="1">
        <f t="shared" si="540"/>
        <v>21</v>
      </c>
      <c r="K1318" s="1">
        <f t="shared" si="528"/>
        <v>21</v>
      </c>
      <c r="L1318" s="2">
        <f t="shared" si="529"/>
        <v>1.0055004599999999</v>
      </c>
      <c r="M1318" s="10">
        <f t="shared" si="523"/>
        <v>1.0047001</v>
      </c>
      <c r="N1318" s="10">
        <f t="shared" si="544"/>
        <v>1.2299493193316169</v>
      </c>
      <c r="O1318" s="2">
        <f t="shared" si="522"/>
        <v>1.2367146</v>
      </c>
      <c r="P1318" s="2">
        <f t="shared" si="530"/>
        <v>284127.08738725999</v>
      </c>
      <c r="Q1318" s="9">
        <f t="shared" si="524"/>
        <v>0</v>
      </c>
      <c r="R1318" s="4">
        <f t="shared" si="531"/>
        <v>0</v>
      </c>
      <c r="S1318" s="59">
        <f t="shared" si="532"/>
        <v>0</v>
      </c>
      <c r="T1318" s="8">
        <f t="shared" si="541"/>
        <v>6.8500000000000005E-2</v>
      </c>
      <c r="U1318" s="9">
        <f t="shared" si="542"/>
        <v>144</v>
      </c>
      <c r="V1318" s="9">
        <v>252</v>
      </c>
      <c r="W1318" s="10">
        <f t="shared" si="533"/>
        <v>1.038586293</v>
      </c>
      <c r="X1318" s="2">
        <f t="shared" si="534"/>
        <v>10963.41104316</v>
      </c>
      <c r="Y1318" s="2">
        <v>0</v>
      </c>
      <c r="Z1318" s="3">
        <f t="shared" ref="Z1318:Z1381" si="545">IF(S1318&gt;0,S1318+X1318+Y1318,0)</f>
        <v>0</v>
      </c>
      <c r="AA1318" s="1" t="str">
        <f t="shared" ref="AA1318:AA1381" si="546">AA1317</f>
        <v>A+J=</v>
      </c>
      <c r="AB1318" s="7">
        <f t="shared" si="543"/>
        <v>41565</v>
      </c>
      <c r="AC1318" s="5"/>
      <c r="AD1318" s="1"/>
      <c r="AE1318" s="7"/>
      <c r="AF1318" s="1"/>
      <c r="AG1318" s="1"/>
      <c r="AH1318" s="1"/>
      <c r="AI1318" s="1"/>
      <c r="AJ1318" s="4"/>
      <c r="AK1318" s="1"/>
      <c r="AL1318" s="1"/>
      <c r="AM1318" s="1"/>
      <c r="AN1318" s="1"/>
      <c r="AO1318" s="1"/>
    </row>
    <row r="1319" spans="1:41" x14ac:dyDescent="0.2">
      <c r="A1319" s="118">
        <f t="shared" si="535"/>
        <v>41415</v>
      </c>
      <c r="B1319" s="2">
        <f t="shared" si="525"/>
        <v>295217.63717909</v>
      </c>
      <c r="C1319" s="2">
        <f t="shared" si="536"/>
        <v>229743.45688752001</v>
      </c>
      <c r="D1319" s="50">
        <f t="shared" si="537"/>
        <v>3692.62</v>
      </c>
      <c r="E1319" s="3">
        <f>IF(K1319=1,VLOOKUP(A1318,[1]Plan1!$AQ$43:$AS$500,3),E1318)</f>
        <v>3706.28</v>
      </c>
      <c r="F1319" s="7">
        <f t="shared" si="538"/>
        <v>41415</v>
      </c>
      <c r="G1319" s="8">
        <f t="shared" si="526"/>
        <v>3.6992704367089235E-3</v>
      </c>
      <c r="H1319" s="7">
        <f t="shared" si="539"/>
        <v>41445</v>
      </c>
      <c r="I1319" s="7">
        <f t="shared" si="527"/>
        <v>41445</v>
      </c>
      <c r="J1319" s="1">
        <f t="shared" si="540"/>
        <v>22</v>
      </c>
      <c r="K1319" s="1">
        <f t="shared" si="528"/>
        <v>1</v>
      </c>
      <c r="L1319" s="2">
        <f t="shared" si="529"/>
        <v>1.00016785</v>
      </c>
      <c r="M1319" s="10">
        <f t="shared" si="523"/>
        <v>1.0055004599999999</v>
      </c>
      <c r="N1319" s="10">
        <f t="shared" si="544"/>
        <v>1.2367146063646275</v>
      </c>
      <c r="O1319" s="2">
        <f t="shared" si="522"/>
        <v>1.2369221800000001</v>
      </c>
      <c r="P1319" s="2">
        <f t="shared" si="530"/>
        <v>284174.77753403998</v>
      </c>
      <c r="Q1319" s="9">
        <f t="shared" si="524"/>
        <v>0</v>
      </c>
      <c r="R1319" s="4">
        <f t="shared" si="531"/>
        <v>0</v>
      </c>
      <c r="S1319" s="59">
        <f t="shared" si="532"/>
        <v>0</v>
      </c>
      <c r="T1319" s="8">
        <f t="shared" si="541"/>
        <v>6.8500000000000005E-2</v>
      </c>
      <c r="U1319" s="9">
        <f t="shared" si="542"/>
        <v>145</v>
      </c>
      <c r="V1319" s="9">
        <v>252</v>
      </c>
      <c r="W1319" s="10">
        <f t="shared" si="533"/>
        <v>1.0388593939999999</v>
      </c>
      <c r="X1319" s="2">
        <f t="shared" si="534"/>
        <v>11042.859645050001</v>
      </c>
      <c r="Y1319" s="2">
        <v>0</v>
      </c>
      <c r="Z1319" s="3">
        <f t="shared" si="545"/>
        <v>0</v>
      </c>
      <c r="AA1319" s="1" t="str">
        <f t="shared" si="546"/>
        <v>A+J=</v>
      </c>
      <c r="AB1319" s="7">
        <f t="shared" si="543"/>
        <v>41565</v>
      </c>
      <c r="AC1319" s="5"/>
      <c r="AD1319" s="1"/>
      <c r="AE1319" s="7"/>
      <c r="AF1319" s="1"/>
      <c r="AG1319" s="1"/>
      <c r="AH1319" s="1"/>
      <c r="AI1319" s="1"/>
      <c r="AJ1319" s="4"/>
      <c r="AK1319" s="1"/>
      <c r="AL1319" s="1"/>
      <c r="AM1319" s="1"/>
      <c r="AN1319" s="1"/>
      <c r="AO1319" s="1"/>
    </row>
    <row r="1320" spans="1:41" x14ac:dyDescent="0.2">
      <c r="A1320" s="118">
        <f t="shared" si="535"/>
        <v>41416</v>
      </c>
      <c r="B1320" s="2">
        <f t="shared" si="525"/>
        <v>295344.83170538006</v>
      </c>
      <c r="C1320" s="2">
        <f t="shared" si="536"/>
        <v>229743.45688752001</v>
      </c>
      <c r="D1320" s="50">
        <f t="shared" si="537"/>
        <v>3692.62</v>
      </c>
      <c r="E1320" s="3">
        <f>IF(K1320=1,VLOOKUP(A1319,[1]Plan1!$AQ$43:$AS$500,3),E1319)</f>
        <v>3706.28</v>
      </c>
      <c r="F1320" s="7">
        <f t="shared" si="538"/>
        <v>41415</v>
      </c>
      <c r="G1320" s="8">
        <f t="shared" si="526"/>
        <v>3.6992704367089235E-3</v>
      </c>
      <c r="H1320" s="7">
        <f t="shared" si="539"/>
        <v>41445</v>
      </c>
      <c r="I1320" s="7">
        <f t="shared" si="527"/>
        <v>41445</v>
      </c>
      <c r="J1320" s="1">
        <f t="shared" si="540"/>
        <v>22</v>
      </c>
      <c r="K1320" s="1">
        <f t="shared" si="528"/>
        <v>2</v>
      </c>
      <c r="L1320" s="2">
        <f t="shared" si="529"/>
        <v>1.00033573</v>
      </c>
      <c r="M1320" s="10">
        <f t="shared" si="523"/>
        <v>1.0055004599999999</v>
      </c>
      <c r="N1320" s="10">
        <f t="shared" si="544"/>
        <v>1.2367146063646275</v>
      </c>
      <c r="O1320" s="2">
        <f t="shared" si="522"/>
        <v>1.2371297999999999</v>
      </c>
      <c r="P1320" s="2">
        <f t="shared" si="530"/>
        <v>284222.47687056003</v>
      </c>
      <c r="Q1320" s="9">
        <f t="shared" si="524"/>
        <v>0</v>
      </c>
      <c r="R1320" s="4">
        <f t="shared" si="531"/>
        <v>0</v>
      </c>
      <c r="S1320" s="59">
        <f t="shared" si="532"/>
        <v>0</v>
      </c>
      <c r="T1320" s="8">
        <f t="shared" si="541"/>
        <v>6.8500000000000005E-2</v>
      </c>
      <c r="U1320" s="9">
        <f t="shared" si="542"/>
        <v>146</v>
      </c>
      <c r="V1320" s="9">
        <v>252</v>
      </c>
      <c r="W1320" s="10">
        <f t="shared" si="533"/>
        <v>1.0391325659999999</v>
      </c>
      <c r="X1320" s="2">
        <f t="shared" si="534"/>
        <v>11122.35483482</v>
      </c>
      <c r="Y1320" s="2">
        <v>0</v>
      </c>
      <c r="Z1320" s="3">
        <f t="shared" si="545"/>
        <v>0</v>
      </c>
      <c r="AA1320" s="1" t="str">
        <f t="shared" si="546"/>
        <v>A+J=</v>
      </c>
      <c r="AB1320" s="7">
        <f t="shared" si="543"/>
        <v>41565</v>
      </c>
      <c r="AC1320" s="5"/>
      <c r="AD1320" s="1"/>
      <c r="AE1320" s="7"/>
      <c r="AF1320" s="1"/>
      <c r="AG1320" s="1"/>
      <c r="AH1320" s="1"/>
      <c r="AI1320" s="1"/>
      <c r="AJ1320" s="4"/>
      <c r="AK1320" s="1"/>
      <c r="AL1320" s="1"/>
      <c r="AM1320" s="1"/>
      <c r="AN1320" s="1"/>
      <c r="AO1320" s="1"/>
    </row>
    <row r="1321" spans="1:41" x14ac:dyDescent="0.2">
      <c r="A1321" s="118">
        <f t="shared" si="535"/>
        <v>41417</v>
      </c>
      <c r="B1321" s="2">
        <f t="shared" si="525"/>
        <v>295472.08259549999</v>
      </c>
      <c r="C1321" s="2">
        <f t="shared" si="536"/>
        <v>229743.45688752001</v>
      </c>
      <c r="D1321" s="50">
        <f t="shared" si="537"/>
        <v>3692.62</v>
      </c>
      <c r="E1321" s="3">
        <f>IF(K1321=1,VLOOKUP(A1320,[1]Plan1!$AQ$43:$AS$500,3),E1320)</f>
        <v>3706.28</v>
      </c>
      <c r="F1321" s="7">
        <f t="shared" si="538"/>
        <v>41415</v>
      </c>
      <c r="G1321" s="8">
        <f t="shared" si="526"/>
        <v>3.6992704367089235E-3</v>
      </c>
      <c r="H1321" s="7">
        <f t="shared" si="539"/>
        <v>41445</v>
      </c>
      <c r="I1321" s="7">
        <f t="shared" si="527"/>
        <v>41445</v>
      </c>
      <c r="J1321" s="1">
        <f t="shared" si="540"/>
        <v>22</v>
      </c>
      <c r="K1321" s="1">
        <f t="shared" si="528"/>
        <v>3</v>
      </c>
      <c r="L1321" s="2">
        <f t="shared" si="529"/>
        <v>1.00050364</v>
      </c>
      <c r="M1321" s="10">
        <f t="shared" si="523"/>
        <v>1.0055004599999999</v>
      </c>
      <c r="N1321" s="10">
        <f t="shared" si="544"/>
        <v>1.2367146063646275</v>
      </c>
      <c r="O1321" s="2">
        <f t="shared" ref="O1321:O1384" si="547">TRUNC(TRUNC((L1321*N1321),15),8)</f>
        <v>1.23733746</v>
      </c>
      <c r="P1321" s="2">
        <f t="shared" si="530"/>
        <v>284270.18539682002</v>
      </c>
      <c r="Q1321" s="9">
        <f t="shared" si="524"/>
        <v>0</v>
      </c>
      <c r="R1321" s="4">
        <f t="shared" si="531"/>
        <v>0</v>
      </c>
      <c r="S1321" s="59">
        <f t="shared" si="532"/>
        <v>0</v>
      </c>
      <c r="T1321" s="8">
        <f t="shared" si="541"/>
        <v>6.8500000000000005E-2</v>
      </c>
      <c r="U1321" s="9">
        <f t="shared" si="542"/>
        <v>147</v>
      </c>
      <c r="V1321" s="9">
        <v>252</v>
      </c>
      <c r="W1321" s="10">
        <f t="shared" si="533"/>
        <v>1.039405811</v>
      </c>
      <c r="X1321" s="2">
        <f t="shared" si="534"/>
        <v>11201.897198680001</v>
      </c>
      <c r="Y1321" s="2">
        <v>0</v>
      </c>
      <c r="Z1321" s="3">
        <f t="shared" si="545"/>
        <v>0</v>
      </c>
      <c r="AA1321" s="1" t="str">
        <f t="shared" si="546"/>
        <v>A+J=</v>
      </c>
      <c r="AB1321" s="7">
        <f t="shared" si="543"/>
        <v>41565</v>
      </c>
      <c r="AC1321" s="5"/>
      <c r="AD1321" s="1"/>
      <c r="AE1321" s="7"/>
      <c r="AF1321" s="1"/>
      <c r="AG1321" s="1"/>
      <c r="AH1321" s="1"/>
      <c r="AI1321" s="1"/>
      <c r="AJ1321" s="4"/>
      <c r="AK1321" s="1"/>
      <c r="AL1321" s="1"/>
      <c r="AM1321" s="1"/>
      <c r="AN1321" s="1"/>
      <c r="AO1321" s="1"/>
    </row>
    <row r="1322" spans="1:41" x14ac:dyDescent="0.2">
      <c r="A1322" s="118">
        <f t="shared" si="535"/>
        <v>41418</v>
      </c>
      <c r="B1322" s="2">
        <f t="shared" si="525"/>
        <v>295599.38452160999</v>
      </c>
      <c r="C1322" s="2">
        <f t="shared" si="536"/>
        <v>229743.45688752001</v>
      </c>
      <c r="D1322" s="50">
        <f t="shared" si="537"/>
        <v>3692.62</v>
      </c>
      <c r="E1322" s="3">
        <f>IF(K1322=1,VLOOKUP(A1321,[1]Plan1!$AQ$43:$AS$500,3),E1321)</f>
        <v>3706.28</v>
      </c>
      <c r="F1322" s="7">
        <f t="shared" si="538"/>
        <v>41415</v>
      </c>
      <c r="G1322" s="8">
        <f t="shared" si="526"/>
        <v>3.6992704367089235E-3</v>
      </c>
      <c r="H1322" s="7">
        <f t="shared" si="539"/>
        <v>41445</v>
      </c>
      <c r="I1322" s="7">
        <f t="shared" si="527"/>
        <v>41445</v>
      </c>
      <c r="J1322" s="1">
        <f t="shared" si="540"/>
        <v>22</v>
      </c>
      <c r="K1322" s="1">
        <f t="shared" si="528"/>
        <v>4</v>
      </c>
      <c r="L1322" s="2">
        <f t="shared" si="529"/>
        <v>1.00067157</v>
      </c>
      <c r="M1322" s="10">
        <f t="shared" ref="M1322:M1385" si="548">IF(I1322&gt;I1321,L1321,M1321)</f>
        <v>1.0055004599999999</v>
      </c>
      <c r="N1322" s="10">
        <f t="shared" si="544"/>
        <v>1.2367146063646275</v>
      </c>
      <c r="O1322" s="2">
        <f t="shared" si="547"/>
        <v>1.2375451399999999</v>
      </c>
      <c r="P1322" s="2">
        <f t="shared" si="530"/>
        <v>284317.89851794997</v>
      </c>
      <c r="Q1322" s="9">
        <f t="shared" si="524"/>
        <v>0</v>
      </c>
      <c r="R1322" s="4">
        <f t="shared" si="531"/>
        <v>0</v>
      </c>
      <c r="S1322" s="59">
        <f t="shared" si="532"/>
        <v>0</v>
      </c>
      <c r="T1322" s="8">
        <f t="shared" si="541"/>
        <v>6.8500000000000005E-2</v>
      </c>
      <c r="U1322" s="9">
        <f t="shared" si="542"/>
        <v>148</v>
      </c>
      <c r="V1322" s="9">
        <v>252</v>
      </c>
      <c r="W1322" s="10">
        <f t="shared" si="533"/>
        <v>1.0396791270000001</v>
      </c>
      <c r="X1322" s="2">
        <f t="shared" si="534"/>
        <v>11281.48600366</v>
      </c>
      <c r="Y1322" s="2">
        <v>0</v>
      </c>
      <c r="Z1322" s="3">
        <f t="shared" si="545"/>
        <v>0</v>
      </c>
      <c r="AA1322" s="1" t="str">
        <f t="shared" si="546"/>
        <v>A+J=</v>
      </c>
      <c r="AB1322" s="7">
        <f t="shared" si="543"/>
        <v>41565</v>
      </c>
      <c r="AC1322" s="5"/>
      <c r="AD1322" s="1"/>
      <c r="AE1322" s="7"/>
      <c r="AF1322" s="1"/>
      <c r="AG1322" s="1"/>
      <c r="AH1322" s="1"/>
      <c r="AI1322" s="1"/>
      <c r="AJ1322" s="4"/>
      <c r="AK1322" s="1"/>
      <c r="AL1322" s="1"/>
      <c r="AM1322" s="1"/>
      <c r="AN1322" s="1"/>
      <c r="AO1322" s="1"/>
    </row>
    <row r="1323" spans="1:41" x14ac:dyDescent="0.2">
      <c r="A1323" s="118">
        <f t="shared" si="535"/>
        <v>41419</v>
      </c>
      <c r="B1323" s="2">
        <f t="shared" si="525"/>
        <v>295726.74494966998</v>
      </c>
      <c r="C1323" s="2">
        <f t="shared" si="536"/>
        <v>229743.45688752001</v>
      </c>
      <c r="D1323" s="50">
        <f t="shared" si="537"/>
        <v>3692.62</v>
      </c>
      <c r="E1323" s="3">
        <f>IF(K1323=1,VLOOKUP(A1322,[1]Plan1!$AQ$43:$AS$500,3),E1322)</f>
        <v>3706.28</v>
      </c>
      <c r="F1323" s="7">
        <f t="shared" si="538"/>
        <v>41415</v>
      </c>
      <c r="G1323" s="8">
        <f t="shared" si="526"/>
        <v>3.6992704367089235E-3</v>
      </c>
      <c r="H1323" s="7">
        <f t="shared" si="539"/>
        <v>41445</v>
      </c>
      <c r="I1323" s="7">
        <f t="shared" si="527"/>
        <v>41445</v>
      </c>
      <c r="J1323" s="1">
        <f t="shared" si="540"/>
        <v>22</v>
      </c>
      <c r="K1323" s="1">
        <f t="shared" si="528"/>
        <v>5</v>
      </c>
      <c r="L1323" s="2">
        <f t="shared" si="529"/>
        <v>1.0008395400000001</v>
      </c>
      <c r="M1323" s="10">
        <f t="shared" si="548"/>
        <v>1.0055004599999999</v>
      </c>
      <c r="N1323" s="10">
        <f t="shared" si="544"/>
        <v>1.2367146063646275</v>
      </c>
      <c r="O1323" s="2">
        <f t="shared" si="547"/>
        <v>1.23775287</v>
      </c>
      <c r="P1323" s="2">
        <f t="shared" si="530"/>
        <v>284365.62312623998</v>
      </c>
      <c r="Q1323" s="9">
        <f t="shared" si="524"/>
        <v>0</v>
      </c>
      <c r="R1323" s="4">
        <f t="shared" si="531"/>
        <v>0</v>
      </c>
      <c r="S1323" s="59">
        <f t="shared" si="532"/>
        <v>0</v>
      </c>
      <c r="T1323" s="8">
        <f t="shared" si="541"/>
        <v>6.8500000000000005E-2</v>
      </c>
      <c r="U1323" s="9">
        <f t="shared" si="542"/>
        <v>149</v>
      </c>
      <c r="V1323" s="9">
        <v>252</v>
      </c>
      <c r="W1323" s="10">
        <f t="shared" si="533"/>
        <v>1.039952515</v>
      </c>
      <c r="X1323" s="2">
        <f t="shared" si="534"/>
        <v>11361.121823429999</v>
      </c>
      <c r="Y1323" s="2">
        <v>0</v>
      </c>
      <c r="Z1323" s="3">
        <f t="shared" si="545"/>
        <v>0</v>
      </c>
      <c r="AA1323" s="1" t="str">
        <f t="shared" si="546"/>
        <v>A+J=</v>
      </c>
      <c r="AB1323" s="7">
        <f t="shared" si="543"/>
        <v>41565</v>
      </c>
      <c r="AC1323" s="5"/>
      <c r="AD1323" s="1"/>
      <c r="AE1323" s="7"/>
      <c r="AF1323" s="1"/>
      <c r="AG1323" s="1"/>
      <c r="AH1323" s="1"/>
      <c r="AI1323" s="1"/>
      <c r="AJ1323" s="4"/>
      <c r="AK1323" s="1"/>
      <c r="AL1323" s="1"/>
      <c r="AM1323" s="1"/>
      <c r="AN1323" s="1"/>
      <c r="AO1323" s="1"/>
    </row>
    <row r="1324" spans="1:41" x14ac:dyDescent="0.2">
      <c r="A1324" s="118">
        <f t="shared" si="535"/>
        <v>41420</v>
      </c>
      <c r="B1324" s="2">
        <f t="shared" si="525"/>
        <v>295726.74494966998</v>
      </c>
      <c r="C1324" s="2">
        <f t="shared" si="536"/>
        <v>229743.45688752001</v>
      </c>
      <c r="D1324" s="50">
        <f t="shared" si="537"/>
        <v>3692.62</v>
      </c>
      <c r="E1324" s="3">
        <f>IF(K1324=1,VLOOKUP(A1323,[1]Plan1!$AQ$43:$AS$500,3),E1323)</f>
        <v>3706.28</v>
      </c>
      <c r="F1324" s="7">
        <f t="shared" si="538"/>
        <v>41415</v>
      </c>
      <c r="G1324" s="8">
        <f t="shared" si="526"/>
        <v>3.6992704367089235E-3</v>
      </c>
      <c r="H1324" s="7">
        <f t="shared" si="539"/>
        <v>41445</v>
      </c>
      <c r="I1324" s="7">
        <f t="shared" si="527"/>
        <v>41445</v>
      </c>
      <c r="J1324" s="1">
        <f t="shared" si="540"/>
        <v>22</v>
      </c>
      <c r="K1324" s="1">
        <f t="shared" si="528"/>
        <v>5</v>
      </c>
      <c r="L1324" s="2">
        <f t="shared" si="529"/>
        <v>1.0008395400000001</v>
      </c>
      <c r="M1324" s="10">
        <f t="shared" si="548"/>
        <v>1.0055004599999999</v>
      </c>
      <c r="N1324" s="10">
        <f t="shared" si="544"/>
        <v>1.2367146063646275</v>
      </c>
      <c r="O1324" s="2">
        <f t="shared" si="547"/>
        <v>1.23775287</v>
      </c>
      <c r="P1324" s="2">
        <f t="shared" si="530"/>
        <v>284365.62312623998</v>
      </c>
      <c r="Q1324" s="9">
        <f t="shared" si="524"/>
        <v>0</v>
      </c>
      <c r="R1324" s="4">
        <f t="shared" si="531"/>
        <v>0</v>
      </c>
      <c r="S1324" s="59">
        <f t="shared" si="532"/>
        <v>0</v>
      </c>
      <c r="T1324" s="8">
        <f t="shared" si="541"/>
        <v>6.8500000000000005E-2</v>
      </c>
      <c r="U1324" s="9">
        <f t="shared" si="542"/>
        <v>149</v>
      </c>
      <c r="V1324" s="9">
        <v>252</v>
      </c>
      <c r="W1324" s="10">
        <f t="shared" si="533"/>
        <v>1.039952515</v>
      </c>
      <c r="X1324" s="2">
        <f t="shared" si="534"/>
        <v>11361.121823429999</v>
      </c>
      <c r="Y1324" s="2">
        <v>0</v>
      </c>
      <c r="Z1324" s="3">
        <f t="shared" si="545"/>
        <v>0</v>
      </c>
      <c r="AA1324" s="1" t="str">
        <f t="shared" si="546"/>
        <v>A+J=</v>
      </c>
      <c r="AB1324" s="7">
        <f t="shared" si="543"/>
        <v>41565</v>
      </c>
      <c r="AC1324" s="5"/>
      <c r="AD1324" s="1"/>
      <c r="AE1324" s="7"/>
      <c r="AF1324" s="1"/>
      <c r="AG1324" s="1"/>
      <c r="AH1324" s="1"/>
      <c r="AI1324" s="1"/>
      <c r="AJ1324" s="4"/>
      <c r="AK1324" s="1"/>
      <c r="AL1324" s="1"/>
      <c r="AM1324" s="1"/>
      <c r="AN1324" s="1"/>
      <c r="AO1324" s="1"/>
    </row>
    <row r="1325" spans="1:41" x14ac:dyDescent="0.2">
      <c r="A1325" s="118">
        <f t="shared" si="535"/>
        <v>41421</v>
      </c>
      <c r="B1325" s="2">
        <f t="shared" si="525"/>
        <v>295726.74494966998</v>
      </c>
      <c r="C1325" s="2">
        <f t="shared" si="536"/>
        <v>229743.45688752001</v>
      </c>
      <c r="D1325" s="50">
        <f t="shared" si="537"/>
        <v>3692.62</v>
      </c>
      <c r="E1325" s="3">
        <f>IF(K1325=1,VLOOKUP(A1324,[1]Plan1!$AQ$43:$AS$500,3),E1324)</f>
        <v>3706.28</v>
      </c>
      <c r="F1325" s="7">
        <f t="shared" si="538"/>
        <v>41415</v>
      </c>
      <c r="G1325" s="8">
        <f t="shared" si="526"/>
        <v>3.6992704367089235E-3</v>
      </c>
      <c r="H1325" s="7">
        <f t="shared" si="539"/>
        <v>41445</v>
      </c>
      <c r="I1325" s="7">
        <f t="shared" si="527"/>
        <v>41445</v>
      </c>
      <c r="J1325" s="1">
        <f t="shared" si="540"/>
        <v>22</v>
      </c>
      <c r="K1325" s="1">
        <f t="shared" si="528"/>
        <v>5</v>
      </c>
      <c r="L1325" s="2">
        <f t="shared" si="529"/>
        <v>1.0008395400000001</v>
      </c>
      <c r="M1325" s="10">
        <f t="shared" si="548"/>
        <v>1.0055004599999999</v>
      </c>
      <c r="N1325" s="10">
        <f t="shared" si="544"/>
        <v>1.2367146063646275</v>
      </c>
      <c r="O1325" s="2">
        <f t="shared" si="547"/>
        <v>1.23775287</v>
      </c>
      <c r="P1325" s="2">
        <f t="shared" si="530"/>
        <v>284365.62312623998</v>
      </c>
      <c r="Q1325" s="9">
        <f t="shared" si="524"/>
        <v>0</v>
      </c>
      <c r="R1325" s="4">
        <f t="shared" si="531"/>
        <v>0</v>
      </c>
      <c r="S1325" s="59">
        <f t="shared" si="532"/>
        <v>0</v>
      </c>
      <c r="T1325" s="8">
        <f t="shared" si="541"/>
        <v>6.8500000000000005E-2</v>
      </c>
      <c r="U1325" s="9">
        <f t="shared" si="542"/>
        <v>149</v>
      </c>
      <c r="V1325" s="9">
        <v>252</v>
      </c>
      <c r="W1325" s="10">
        <f t="shared" si="533"/>
        <v>1.039952515</v>
      </c>
      <c r="X1325" s="2">
        <f t="shared" si="534"/>
        <v>11361.121823429999</v>
      </c>
      <c r="Y1325" s="2">
        <v>0</v>
      </c>
      <c r="Z1325" s="3">
        <f t="shared" si="545"/>
        <v>0</v>
      </c>
      <c r="AA1325" s="1" t="str">
        <f t="shared" si="546"/>
        <v>A+J=</v>
      </c>
      <c r="AB1325" s="7">
        <f t="shared" si="543"/>
        <v>41565</v>
      </c>
      <c r="AC1325" s="5"/>
      <c r="AD1325" s="1"/>
      <c r="AE1325" s="7"/>
      <c r="AF1325" s="1"/>
      <c r="AG1325" s="1"/>
      <c r="AH1325" s="1"/>
      <c r="AI1325" s="1"/>
      <c r="AJ1325" s="4"/>
      <c r="AK1325" s="1"/>
      <c r="AL1325" s="1"/>
      <c r="AM1325" s="1"/>
      <c r="AN1325" s="1"/>
      <c r="AO1325" s="1"/>
    </row>
    <row r="1326" spans="1:41" x14ac:dyDescent="0.2">
      <c r="A1326" s="118">
        <f t="shared" si="535"/>
        <v>41422</v>
      </c>
      <c r="B1326" s="2">
        <f t="shared" si="525"/>
        <v>295854.15911973</v>
      </c>
      <c r="C1326" s="2">
        <f t="shared" si="536"/>
        <v>229743.45688752001</v>
      </c>
      <c r="D1326" s="50">
        <f t="shared" si="537"/>
        <v>3692.62</v>
      </c>
      <c r="E1326" s="3">
        <f>IF(K1326=1,VLOOKUP(A1325,[1]Plan1!$AQ$43:$AS$500,3),E1325)</f>
        <v>3706.28</v>
      </c>
      <c r="F1326" s="7">
        <f t="shared" si="538"/>
        <v>41415</v>
      </c>
      <c r="G1326" s="8">
        <f t="shared" si="526"/>
        <v>3.6992704367089235E-3</v>
      </c>
      <c r="H1326" s="7">
        <f t="shared" si="539"/>
        <v>41445</v>
      </c>
      <c r="I1326" s="7">
        <f t="shared" si="527"/>
        <v>41445</v>
      </c>
      <c r="J1326" s="1">
        <f t="shared" si="540"/>
        <v>22</v>
      </c>
      <c r="K1326" s="1">
        <f t="shared" si="528"/>
        <v>6</v>
      </c>
      <c r="L1326" s="2">
        <f t="shared" si="529"/>
        <v>1.0010075300000001</v>
      </c>
      <c r="M1326" s="10">
        <f t="shared" si="548"/>
        <v>1.0055004599999999</v>
      </c>
      <c r="N1326" s="10">
        <f t="shared" si="544"/>
        <v>1.2367146063646275</v>
      </c>
      <c r="O1326" s="2">
        <f t="shared" si="547"/>
        <v>1.2379606299999999</v>
      </c>
      <c r="P1326" s="2">
        <f t="shared" si="530"/>
        <v>284413.35462684999</v>
      </c>
      <c r="Q1326" s="9">
        <f t="shared" si="524"/>
        <v>0</v>
      </c>
      <c r="R1326" s="4">
        <f t="shared" si="531"/>
        <v>0</v>
      </c>
      <c r="S1326" s="59">
        <f t="shared" si="532"/>
        <v>0</v>
      </c>
      <c r="T1326" s="8">
        <f t="shared" si="541"/>
        <v>6.8500000000000005E-2</v>
      </c>
      <c r="U1326" s="9">
        <f t="shared" si="542"/>
        <v>150</v>
      </c>
      <c r="V1326" s="9">
        <v>252</v>
      </c>
      <c r="W1326" s="10">
        <f t="shared" si="533"/>
        <v>1.040225975</v>
      </c>
      <c r="X1326" s="2">
        <f t="shared" si="534"/>
        <v>11440.804492880001</v>
      </c>
      <c r="Y1326" s="2">
        <v>0</v>
      </c>
      <c r="Z1326" s="3">
        <f t="shared" si="545"/>
        <v>0</v>
      </c>
      <c r="AA1326" s="1" t="str">
        <f t="shared" si="546"/>
        <v>A+J=</v>
      </c>
      <c r="AB1326" s="7">
        <f t="shared" si="543"/>
        <v>41565</v>
      </c>
      <c r="AC1326" s="5"/>
      <c r="AD1326" s="1"/>
      <c r="AE1326" s="7"/>
      <c r="AF1326" s="1"/>
      <c r="AG1326" s="1"/>
      <c r="AH1326" s="1"/>
      <c r="AI1326" s="1"/>
      <c r="AJ1326" s="4"/>
      <c r="AK1326" s="1"/>
      <c r="AL1326" s="1"/>
      <c r="AM1326" s="1"/>
      <c r="AN1326" s="1"/>
      <c r="AO1326" s="1"/>
    </row>
    <row r="1327" spans="1:41" x14ac:dyDescent="0.2">
      <c r="A1327" s="118">
        <f t="shared" si="535"/>
        <v>41423</v>
      </c>
      <c r="B1327" s="2">
        <f t="shared" si="525"/>
        <v>295981.62704773003</v>
      </c>
      <c r="C1327" s="2">
        <f t="shared" si="536"/>
        <v>229743.45688752001</v>
      </c>
      <c r="D1327" s="50">
        <f t="shared" si="537"/>
        <v>3692.62</v>
      </c>
      <c r="E1327" s="3">
        <f>IF(K1327=1,VLOOKUP(A1326,[1]Plan1!$AQ$43:$AS$500,3),E1326)</f>
        <v>3706.28</v>
      </c>
      <c r="F1327" s="7">
        <f t="shared" si="538"/>
        <v>41415</v>
      </c>
      <c r="G1327" s="8">
        <f t="shared" si="526"/>
        <v>3.6992704367089235E-3</v>
      </c>
      <c r="H1327" s="7">
        <f t="shared" si="539"/>
        <v>41445</v>
      </c>
      <c r="I1327" s="7">
        <f t="shared" si="527"/>
        <v>41445</v>
      </c>
      <c r="J1327" s="1">
        <f t="shared" si="540"/>
        <v>22</v>
      </c>
      <c r="K1327" s="1">
        <f t="shared" si="528"/>
        <v>7</v>
      </c>
      <c r="L1327" s="2">
        <f t="shared" si="529"/>
        <v>1.0011755499999999</v>
      </c>
      <c r="M1327" s="10">
        <f t="shared" si="548"/>
        <v>1.0055004599999999</v>
      </c>
      <c r="N1327" s="10">
        <f t="shared" si="544"/>
        <v>1.2367146063646275</v>
      </c>
      <c r="O1327" s="2">
        <f t="shared" si="547"/>
        <v>1.23816842</v>
      </c>
      <c r="P1327" s="2">
        <f t="shared" si="530"/>
        <v>284461.09301975003</v>
      </c>
      <c r="Q1327" s="9">
        <f t="shared" si="524"/>
        <v>0</v>
      </c>
      <c r="R1327" s="4">
        <f t="shared" si="531"/>
        <v>0</v>
      </c>
      <c r="S1327" s="59">
        <f t="shared" si="532"/>
        <v>0</v>
      </c>
      <c r="T1327" s="8">
        <f t="shared" si="541"/>
        <v>6.8500000000000005E-2</v>
      </c>
      <c r="U1327" s="9">
        <f t="shared" si="542"/>
        <v>151</v>
      </c>
      <c r="V1327" s="9">
        <v>252</v>
      </c>
      <c r="W1327" s="10">
        <f t="shared" si="533"/>
        <v>1.040499507</v>
      </c>
      <c r="X1327" s="2">
        <f t="shared" si="534"/>
        <v>11520.53402798</v>
      </c>
      <c r="Y1327" s="2">
        <v>0</v>
      </c>
      <c r="Z1327" s="3">
        <f t="shared" si="545"/>
        <v>0</v>
      </c>
      <c r="AA1327" s="1" t="str">
        <f t="shared" si="546"/>
        <v>A+J=</v>
      </c>
      <c r="AB1327" s="7">
        <f t="shared" si="543"/>
        <v>41565</v>
      </c>
      <c r="AC1327" s="5"/>
      <c r="AD1327" s="1"/>
      <c r="AE1327" s="7"/>
      <c r="AF1327" s="1"/>
      <c r="AG1327" s="1"/>
      <c r="AH1327" s="1"/>
      <c r="AI1327" s="1"/>
      <c r="AJ1327" s="4"/>
      <c r="AK1327" s="1"/>
      <c r="AL1327" s="1"/>
      <c r="AM1327" s="1"/>
      <c r="AN1327" s="1"/>
      <c r="AO1327" s="1"/>
    </row>
    <row r="1328" spans="1:41" x14ac:dyDescent="0.2">
      <c r="A1328" s="118">
        <f t="shared" si="535"/>
        <v>41424</v>
      </c>
      <c r="B1328" s="2">
        <f t="shared" si="525"/>
        <v>296109.15114075999</v>
      </c>
      <c r="C1328" s="2">
        <f t="shared" si="536"/>
        <v>229743.45688752001</v>
      </c>
      <c r="D1328" s="50">
        <f t="shared" si="537"/>
        <v>3692.62</v>
      </c>
      <c r="E1328" s="3">
        <f>IF(K1328=1,VLOOKUP(A1327,[1]Plan1!$AQ$43:$AS$500,3),E1327)</f>
        <v>3706.28</v>
      </c>
      <c r="F1328" s="7">
        <f t="shared" si="538"/>
        <v>41415</v>
      </c>
      <c r="G1328" s="8">
        <f t="shared" si="526"/>
        <v>3.6992704367089235E-3</v>
      </c>
      <c r="H1328" s="7">
        <f t="shared" si="539"/>
        <v>41445</v>
      </c>
      <c r="I1328" s="7">
        <f t="shared" si="527"/>
        <v>41445</v>
      </c>
      <c r="J1328" s="1">
        <f t="shared" si="540"/>
        <v>22</v>
      </c>
      <c r="K1328" s="1">
        <f t="shared" si="528"/>
        <v>8</v>
      </c>
      <c r="L1328" s="2">
        <f t="shared" si="529"/>
        <v>1.0013436</v>
      </c>
      <c r="M1328" s="10">
        <f t="shared" si="548"/>
        <v>1.0055004599999999</v>
      </c>
      <c r="N1328" s="10">
        <f t="shared" si="544"/>
        <v>1.2367146063646275</v>
      </c>
      <c r="O1328" s="2">
        <f t="shared" si="547"/>
        <v>1.23837625</v>
      </c>
      <c r="P1328" s="2">
        <f t="shared" si="530"/>
        <v>284508.84060240001</v>
      </c>
      <c r="Q1328" s="9">
        <f t="shared" si="524"/>
        <v>0</v>
      </c>
      <c r="R1328" s="4">
        <f t="shared" si="531"/>
        <v>0</v>
      </c>
      <c r="S1328" s="59">
        <f t="shared" si="532"/>
        <v>0</v>
      </c>
      <c r="T1328" s="8">
        <f t="shared" si="541"/>
        <v>6.8500000000000005E-2</v>
      </c>
      <c r="U1328" s="9">
        <f t="shared" si="542"/>
        <v>152</v>
      </c>
      <c r="V1328" s="9">
        <v>252</v>
      </c>
      <c r="W1328" s="10">
        <f t="shared" si="533"/>
        <v>1.040773111</v>
      </c>
      <c r="X1328" s="2">
        <f t="shared" si="534"/>
        <v>11600.31053836</v>
      </c>
      <c r="Y1328" s="2">
        <v>0</v>
      </c>
      <c r="Z1328" s="3">
        <f t="shared" si="545"/>
        <v>0</v>
      </c>
      <c r="AA1328" s="1" t="str">
        <f t="shared" si="546"/>
        <v>A+J=</v>
      </c>
      <c r="AB1328" s="7">
        <f t="shared" si="543"/>
        <v>41565</v>
      </c>
      <c r="AC1328" s="5"/>
      <c r="AD1328" s="1"/>
      <c r="AE1328" s="7"/>
      <c r="AF1328" s="1"/>
      <c r="AG1328" s="1"/>
      <c r="AH1328" s="1"/>
      <c r="AI1328" s="1"/>
      <c r="AJ1328" s="4"/>
      <c r="AK1328" s="1"/>
      <c r="AL1328" s="1"/>
      <c r="AM1328" s="1"/>
      <c r="AN1328" s="1"/>
      <c r="AO1328" s="1"/>
    </row>
    <row r="1329" spans="1:41" x14ac:dyDescent="0.2">
      <c r="A1329" s="118">
        <f t="shared" si="535"/>
        <v>41425</v>
      </c>
      <c r="B1329" s="2">
        <f t="shared" si="525"/>
        <v>296109.15114075999</v>
      </c>
      <c r="C1329" s="2">
        <f t="shared" si="536"/>
        <v>229743.45688752001</v>
      </c>
      <c r="D1329" s="50">
        <f t="shared" si="537"/>
        <v>3692.62</v>
      </c>
      <c r="E1329" s="3">
        <f>IF(K1329=1,VLOOKUP(A1328,[1]Plan1!$AQ$43:$AS$500,3),E1328)</f>
        <v>3706.28</v>
      </c>
      <c r="F1329" s="7">
        <f t="shared" si="538"/>
        <v>41415</v>
      </c>
      <c r="G1329" s="8">
        <f t="shared" si="526"/>
        <v>3.6992704367089235E-3</v>
      </c>
      <c r="H1329" s="7">
        <f t="shared" si="539"/>
        <v>41445</v>
      </c>
      <c r="I1329" s="7">
        <f t="shared" si="527"/>
        <v>41445</v>
      </c>
      <c r="J1329" s="1">
        <f t="shared" si="540"/>
        <v>22</v>
      </c>
      <c r="K1329" s="1">
        <f t="shared" si="528"/>
        <v>8</v>
      </c>
      <c r="L1329" s="2">
        <f t="shared" si="529"/>
        <v>1.0013436</v>
      </c>
      <c r="M1329" s="10">
        <f t="shared" si="548"/>
        <v>1.0055004599999999</v>
      </c>
      <c r="N1329" s="10">
        <f t="shared" si="544"/>
        <v>1.2367146063646275</v>
      </c>
      <c r="O1329" s="2">
        <f t="shared" si="547"/>
        <v>1.23837625</v>
      </c>
      <c r="P1329" s="2">
        <f t="shared" si="530"/>
        <v>284508.84060240001</v>
      </c>
      <c r="Q1329" s="9">
        <f t="shared" si="524"/>
        <v>0</v>
      </c>
      <c r="R1329" s="4">
        <f t="shared" si="531"/>
        <v>0</v>
      </c>
      <c r="S1329" s="59">
        <f t="shared" si="532"/>
        <v>0</v>
      </c>
      <c r="T1329" s="8">
        <f t="shared" si="541"/>
        <v>6.8500000000000005E-2</v>
      </c>
      <c r="U1329" s="9">
        <f t="shared" si="542"/>
        <v>152</v>
      </c>
      <c r="V1329" s="9">
        <v>252</v>
      </c>
      <c r="W1329" s="10">
        <f t="shared" si="533"/>
        <v>1.040773111</v>
      </c>
      <c r="X1329" s="2">
        <f t="shared" si="534"/>
        <v>11600.31053836</v>
      </c>
      <c r="Y1329" s="2">
        <v>0</v>
      </c>
      <c r="Z1329" s="3">
        <f t="shared" si="545"/>
        <v>0</v>
      </c>
      <c r="AA1329" s="1" t="str">
        <f t="shared" si="546"/>
        <v>A+J=</v>
      </c>
      <c r="AB1329" s="7">
        <f t="shared" si="543"/>
        <v>41565</v>
      </c>
      <c r="AC1329" s="5"/>
      <c r="AD1329" s="1"/>
      <c r="AE1329" s="7"/>
      <c r="AF1329" s="1"/>
      <c r="AG1329" s="1"/>
      <c r="AH1329" s="1"/>
      <c r="AI1329" s="1"/>
      <c r="AJ1329" s="4"/>
      <c r="AK1329" s="1"/>
      <c r="AL1329" s="1"/>
      <c r="AM1329" s="1"/>
      <c r="AN1329" s="1"/>
      <c r="AO1329" s="1"/>
    </row>
    <row r="1330" spans="1:41" x14ac:dyDescent="0.2">
      <c r="A1330" s="118">
        <f t="shared" si="535"/>
        <v>41426</v>
      </c>
      <c r="B1330" s="2">
        <f t="shared" si="525"/>
        <v>296236.73141666001</v>
      </c>
      <c r="C1330" s="2">
        <f t="shared" si="536"/>
        <v>229743.45688752001</v>
      </c>
      <c r="D1330" s="50">
        <f t="shared" si="537"/>
        <v>3692.62</v>
      </c>
      <c r="E1330" s="3">
        <f>IF(K1330=1,VLOOKUP(A1329,[1]Plan1!$AQ$43:$AS$500,3),E1329)</f>
        <v>3706.28</v>
      </c>
      <c r="F1330" s="7">
        <f t="shared" si="538"/>
        <v>41415</v>
      </c>
      <c r="G1330" s="8">
        <f t="shared" si="526"/>
        <v>3.6992704367089235E-3</v>
      </c>
      <c r="H1330" s="7">
        <f t="shared" si="539"/>
        <v>41445</v>
      </c>
      <c r="I1330" s="7">
        <f t="shared" si="527"/>
        <v>41445</v>
      </c>
      <c r="J1330" s="1">
        <f t="shared" si="540"/>
        <v>22</v>
      </c>
      <c r="K1330" s="1">
        <f t="shared" si="528"/>
        <v>9</v>
      </c>
      <c r="L1330" s="2">
        <f t="shared" si="529"/>
        <v>1.0015116799999999</v>
      </c>
      <c r="M1330" s="10">
        <f t="shared" si="548"/>
        <v>1.0055004599999999</v>
      </c>
      <c r="N1330" s="10">
        <f t="shared" si="544"/>
        <v>1.2367146063646275</v>
      </c>
      <c r="O1330" s="2">
        <f t="shared" si="547"/>
        <v>1.2385841200000001</v>
      </c>
      <c r="P1330" s="2">
        <f t="shared" si="530"/>
        <v>284556.59737477999</v>
      </c>
      <c r="Q1330" s="9">
        <f t="shared" si="524"/>
        <v>0</v>
      </c>
      <c r="R1330" s="4">
        <f t="shared" si="531"/>
        <v>0</v>
      </c>
      <c r="S1330" s="59">
        <f t="shared" si="532"/>
        <v>0</v>
      </c>
      <c r="T1330" s="8">
        <f t="shared" si="541"/>
        <v>6.8500000000000005E-2</v>
      </c>
      <c r="U1330" s="9">
        <f t="shared" si="542"/>
        <v>153</v>
      </c>
      <c r="V1330" s="9">
        <v>252</v>
      </c>
      <c r="W1330" s="10">
        <f t="shared" si="533"/>
        <v>1.041046787</v>
      </c>
      <c r="X1330" s="2">
        <f t="shared" si="534"/>
        <v>11680.134041879999</v>
      </c>
      <c r="Y1330" s="2">
        <v>0</v>
      </c>
      <c r="Z1330" s="3">
        <f t="shared" si="545"/>
        <v>0</v>
      </c>
      <c r="AA1330" s="1" t="str">
        <f t="shared" si="546"/>
        <v>A+J=</v>
      </c>
      <c r="AB1330" s="7">
        <f t="shared" si="543"/>
        <v>41565</v>
      </c>
      <c r="AC1330" s="5"/>
      <c r="AD1330" s="1"/>
      <c r="AE1330" s="7"/>
      <c r="AF1330" s="1"/>
      <c r="AG1330" s="1"/>
      <c r="AH1330" s="1"/>
      <c r="AI1330" s="1"/>
      <c r="AJ1330" s="4"/>
      <c r="AK1330" s="1"/>
      <c r="AL1330" s="1"/>
      <c r="AM1330" s="1"/>
      <c r="AN1330" s="1"/>
      <c r="AO1330" s="1"/>
    </row>
    <row r="1331" spans="1:41" x14ac:dyDescent="0.2">
      <c r="A1331" s="118">
        <f t="shared" si="535"/>
        <v>41427</v>
      </c>
      <c r="B1331" s="2">
        <f t="shared" si="525"/>
        <v>296236.73141666001</v>
      </c>
      <c r="C1331" s="2">
        <f t="shared" si="536"/>
        <v>229743.45688752001</v>
      </c>
      <c r="D1331" s="50">
        <f t="shared" si="537"/>
        <v>3692.62</v>
      </c>
      <c r="E1331" s="3">
        <f>IF(K1331=1,VLOOKUP(A1330,[1]Plan1!$AQ$43:$AS$500,3),E1330)</f>
        <v>3706.28</v>
      </c>
      <c r="F1331" s="7">
        <f t="shared" si="538"/>
        <v>41415</v>
      </c>
      <c r="G1331" s="8">
        <f t="shared" si="526"/>
        <v>3.6992704367089235E-3</v>
      </c>
      <c r="H1331" s="7">
        <f t="shared" si="539"/>
        <v>41445</v>
      </c>
      <c r="I1331" s="7">
        <f t="shared" si="527"/>
        <v>41445</v>
      </c>
      <c r="J1331" s="1">
        <f t="shared" si="540"/>
        <v>22</v>
      </c>
      <c r="K1331" s="1">
        <f t="shared" si="528"/>
        <v>9</v>
      </c>
      <c r="L1331" s="2">
        <f t="shared" si="529"/>
        <v>1.0015116799999999</v>
      </c>
      <c r="M1331" s="10">
        <f t="shared" si="548"/>
        <v>1.0055004599999999</v>
      </c>
      <c r="N1331" s="10">
        <f t="shared" si="544"/>
        <v>1.2367146063646275</v>
      </c>
      <c r="O1331" s="2">
        <f t="shared" si="547"/>
        <v>1.2385841200000001</v>
      </c>
      <c r="P1331" s="2">
        <f t="shared" si="530"/>
        <v>284556.59737477999</v>
      </c>
      <c r="Q1331" s="9">
        <f t="shared" si="524"/>
        <v>0</v>
      </c>
      <c r="R1331" s="4">
        <f t="shared" si="531"/>
        <v>0</v>
      </c>
      <c r="S1331" s="59">
        <f t="shared" si="532"/>
        <v>0</v>
      </c>
      <c r="T1331" s="8">
        <f t="shared" si="541"/>
        <v>6.8500000000000005E-2</v>
      </c>
      <c r="U1331" s="9">
        <f t="shared" si="542"/>
        <v>153</v>
      </c>
      <c r="V1331" s="9">
        <v>252</v>
      </c>
      <c r="W1331" s="10">
        <f t="shared" si="533"/>
        <v>1.041046787</v>
      </c>
      <c r="X1331" s="2">
        <f t="shared" si="534"/>
        <v>11680.134041879999</v>
      </c>
      <c r="Y1331" s="2">
        <v>0</v>
      </c>
      <c r="Z1331" s="3">
        <f t="shared" si="545"/>
        <v>0</v>
      </c>
      <c r="AA1331" s="1" t="str">
        <f t="shared" si="546"/>
        <v>A+J=</v>
      </c>
      <c r="AB1331" s="7">
        <f t="shared" si="543"/>
        <v>41565</v>
      </c>
      <c r="AC1331" s="5"/>
      <c r="AD1331" s="1"/>
      <c r="AE1331" s="7"/>
      <c r="AF1331" s="1"/>
      <c r="AG1331" s="1"/>
      <c r="AH1331" s="1"/>
      <c r="AI1331" s="1"/>
      <c r="AJ1331" s="4"/>
      <c r="AK1331" s="1"/>
      <c r="AL1331" s="1"/>
      <c r="AM1331" s="1"/>
      <c r="AN1331" s="1"/>
      <c r="AO1331" s="1"/>
    </row>
    <row r="1332" spans="1:41" x14ac:dyDescent="0.2">
      <c r="A1332" s="118">
        <f t="shared" si="535"/>
        <v>41428</v>
      </c>
      <c r="B1332" s="2">
        <f t="shared" si="525"/>
        <v>296236.73141666001</v>
      </c>
      <c r="C1332" s="2">
        <f t="shared" si="536"/>
        <v>229743.45688752001</v>
      </c>
      <c r="D1332" s="50">
        <f t="shared" si="537"/>
        <v>3692.62</v>
      </c>
      <c r="E1332" s="3">
        <f>IF(K1332=1,VLOOKUP(A1331,[1]Plan1!$AQ$43:$AS$500,3),E1331)</f>
        <v>3706.28</v>
      </c>
      <c r="F1332" s="7">
        <f t="shared" si="538"/>
        <v>41415</v>
      </c>
      <c r="G1332" s="8">
        <f t="shared" si="526"/>
        <v>3.6992704367089235E-3</v>
      </c>
      <c r="H1332" s="7">
        <f t="shared" si="539"/>
        <v>41445</v>
      </c>
      <c r="I1332" s="7">
        <f t="shared" si="527"/>
        <v>41445</v>
      </c>
      <c r="J1332" s="1">
        <f t="shared" si="540"/>
        <v>22</v>
      </c>
      <c r="K1332" s="1">
        <f t="shared" si="528"/>
        <v>9</v>
      </c>
      <c r="L1332" s="2">
        <f t="shared" si="529"/>
        <v>1.0015116799999999</v>
      </c>
      <c r="M1332" s="10">
        <f t="shared" si="548"/>
        <v>1.0055004599999999</v>
      </c>
      <c r="N1332" s="10">
        <f t="shared" si="544"/>
        <v>1.2367146063646275</v>
      </c>
      <c r="O1332" s="2">
        <f t="shared" si="547"/>
        <v>1.2385841200000001</v>
      </c>
      <c r="P1332" s="2">
        <f t="shared" si="530"/>
        <v>284556.59737477999</v>
      </c>
      <c r="Q1332" s="9">
        <f t="shared" si="524"/>
        <v>0</v>
      </c>
      <c r="R1332" s="4">
        <f t="shared" si="531"/>
        <v>0</v>
      </c>
      <c r="S1332" s="59">
        <f t="shared" si="532"/>
        <v>0</v>
      </c>
      <c r="T1332" s="8">
        <f t="shared" si="541"/>
        <v>6.8500000000000005E-2</v>
      </c>
      <c r="U1332" s="9">
        <f t="shared" si="542"/>
        <v>153</v>
      </c>
      <c r="V1332" s="9">
        <v>252</v>
      </c>
      <c r="W1332" s="10">
        <f t="shared" si="533"/>
        <v>1.041046787</v>
      </c>
      <c r="X1332" s="2">
        <f t="shared" si="534"/>
        <v>11680.134041879999</v>
      </c>
      <c r="Y1332" s="2">
        <v>0</v>
      </c>
      <c r="Z1332" s="3">
        <f t="shared" si="545"/>
        <v>0</v>
      </c>
      <c r="AA1332" s="1" t="str">
        <f t="shared" si="546"/>
        <v>A+J=</v>
      </c>
      <c r="AB1332" s="7">
        <f t="shared" si="543"/>
        <v>41565</v>
      </c>
      <c r="AC1332" s="5"/>
      <c r="AD1332" s="1"/>
      <c r="AE1332" s="7"/>
      <c r="AF1332" s="1"/>
      <c r="AG1332" s="1"/>
      <c r="AH1332" s="1"/>
      <c r="AI1332" s="1"/>
      <c r="AJ1332" s="4"/>
      <c r="AK1332" s="1"/>
      <c r="AL1332" s="1"/>
      <c r="AM1332" s="1"/>
      <c r="AN1332" s="1"/>
      <c r="AO1332" s="1"/>
    </row>
    <row r="1333" spans="1:41" x14ac:dyDescent="0.2">
      <c r="A1333" s="118">
        <f t="shared" si="535"/>
        <v>41429</v>
      </c>
      <c r="B1333" s="2">
        <f t="shared" si="525"/>
        <v>296364.36550095002</v>
      </c>
      <c r="C1333" s="2">
        <f t="shared" si="536"/>
        <v>229743.45688752001</v>
      </c>
      <c r="D1333" s="50">
        <f t="shared" si="537"/>
        <v>3692.62</v>
      </c>
      <c r="E1333" s="3">
        <f>IF(K1333=1,VLOOKUP(A1332,[1]Plan1!$AQ$43:$AS$500,3),E1332)</f>
        <v>3706.28</v>
      </c>
      <c r="F1333" s="7">
        <f t="shared" si="538"/>
        <v>41415</v>
      </c>
      <c r="G1333" s="8">
        <f t="shared" si="526"/>
        <v>3.6992704367089235E-3</v>
      </c>
      <c r="H1333" s="7">
        <f t="shared" si="539"/>
        <v>41445</v>
      </c>
      <c r="I1333" s="7">
        <f t="shared" si="527"/>
        <v>41445</v>
      </c>
      <c r="J1333" s="1">
        <f t="shared" si="540"/>
        <v>22</v>
      </c>
      <c r="K1333" s="1">
        <f t="shared" si="528"/>
        <v>10</v>
      </c>
      <c r="L1333" s="2">
        <f t="shared" si="529"/>
        <v>1.0016797900000001</v>
      </c>
      <c r="M1333" s="10">
        <f t="shared" si="548"/>
        <v>1.0055004599999999</v>
      </c>
      <c r="N1333" s="10">
        <f t="shared" si="544"/>
        <v>1.2367146063646275</v>
      </c>
      <c r="O1333" s="2">
        <f t="shared" si="547"/>
        <v>1.23879202</v>
      </c>
      <c r="P1333" s="2">
        <f t="shared" si="530"/>
        <v>284604.36103947001</v>
      </c>
      <c r="Q1333" s="9">
        <f t="shared" si="524"/>
        <v>0</v>
      </c>
      <c r="R1333" s="4">
        <f t="shared" si="531"/>
        <v>0</v>
      </c>
      <c r="S1333" s="59">
        <f t="shared" si="532"/>
        <v>0</v>
      </c>
      <c r="T1333" s="8">
        <f t="shared" si="541"/>
        <v>6.8500000000000005E-2</v>
      </c>
      <c r="U1333" s="9">
        <f t="shared" si="542"/>
        <v>154</v>
      </c>
      <c r="V1333" s="9">
        <v>252</v>
      </c>
      <c r="W1333" s="10">
        <f t="shared" si="533"/>
        <v>1.0413205350000001</v>
      </c>
      <c r="X1333" s="2">
        <f t="shared" si="534"/>
        <v>11760.004461480001</v>
      </c>
      <c r="Y1333" s="2">
        <v>0</v>
      </c>
      <c r="Z1333" s="3">
        <f t="shared" si="545"/>
        <v>0</v>
      </c>
      <c r="AA1333" s="1" t="str">
        <f t="shared" si="546"/>
        <v>A+J=</v>
      </c>
      <c r="AB1333" s="7">
        <f t="shared" si="543"/>
        <v>41565</v>
      </c>
      <c r="AC1333" s="5"/>
      <c r="AD1333" s="1"/>
      <c r="AE1333" s="7"/>
      <c r="AF1333" s="1"/>
      <c r="AG1333" s="1"/>
      <c r="AH1333" s="1"/>
      <c r="AI1333" s="1"/>
      <c r="AJ1333" s="4"/>
      <c r="AK1333" s="1"/>
      <c r="AL1333" s="1"/>
      <c r="AM1333" s="1"/>
      <c r="AN1333" s="1"/>
      <c r="AO1333" s="1"/>
    </row>
    <row r="1334" spans="1:41" x14ac:dyDescent="0.2">
      <c r="A1334" s="118">
        <f t="shared" si="535"/>
        <v>41430</v>
      </c>
      <c r="B1334" s="2">
        <f t="shared" si="525"/>
        <v>296492.05340958002</v>
      </c>
      <c r="C1334" s="2">
        <f t="shared" si="536"/>
        <v>229743.45688752001</v>
      </c>
      <c r="D1334" s="50">
        <f t="shared" si="537"/>
        <v>3692.62</v>
      </c>
      <c r="E1334" s="3">
        <f>IF(K1334=1,VLOOKUP(A1333,[1]Plan1!$AQ$43:$AS$500,3),E1333)</f>
        <v>3706.28</v>
      </c>
      <c r="F1334" s="7">
        <f t="shared" si="538"/>
        <v>41415</v>
      </c>
      <c r="G1334" s="8">
        <f t="shared" si="526"/>
        <v>3.6992704367089235E-3</v>
      </c>
      <c r="H1334" s="7">
        <f t="shared" si="539"/>
        <v>41445</v>
      </c>
      <c r="I1334" s="7">
        <f t="shared" si="527"/>
        <v>41445</v>
      </c>
      <c r="J1334" s="1">
        <f t="shared" si="540"/>
        <v>22</v>
      </c>
      <c r="K1334" s="1">
        <f t="shared" si="528"/>
        <v>11</v>
      </c>
      <c r="L1334" s="2">
        <f t="shared" si="529"/>
        <v>1.0018479199999999</v>
      </c>
      <c r="M1334" s="10">
        <f t="shared" si="548"/>
        <v>1.0055004599999999</v>
      </c>
      <c r="N1334" s="10">
        <f t="shared" si="544"/>
        <v>1.2367146063646275</v>
      </c>
      <c r="O1334" s="2">
        <f t="shared" si="547"/>
        <v>1.23899995</v>
      </c>
      <c r="P1334" s="2">
        <f t="shared" si="530"/>
        <v>284652.13159646001</v>
      </c>
      <c r="Q1334" s="9">
        <f t="shared" si="524"/>
        <v>0</v>
      </c>
      <c r="R1334" s="4">
        <f t="shared" si="531"/>
        <v>0</v>
      </c>
      <c r="S1334" s="59">
        <f t="shared" si="532"/>
        <v>0</v>
      </c>
      <c r="T1334" s="8">
        <f t="shared" si="541"/>
        <v>6.8500000000000005E-2</v>
      </c>
      <c r="U1334" s="9">
        <f t="shared" si="542"/>
        <v>155</v>
      </c>
      <c r="V1334" s="9">
        <v>252</v>
      </c>
      <c r="W1334" s="10">
        <f t="shared" si="533"/>
        <v>1.041594355</v>
      </c>
      <c r="X1334" s="2">
        <f t="shared" si="534"/>
        <v>11839.92181312</v>
      </c>
      <c r="Y1334" s="2">
        <v>0</v>
      </c>
      <c r="Z1334" s="3">
        <f t="shared" si="545"/>
        <v>0</v>
      </c>
      <c r="AA1334" s="1" t="str">
        <f t="shared" si="546"/>
        <v>A+J=</v>
      </c>
      <c r="AB1334" s="7">
        <f t="shared" si="543"/>
        <v>41565</v>
      </c>
      <c r="AC1334" s="5"/>
      <c r="AD1334" s="1"/>
      <c r="AE1334" s="7"/>
      <c r="AF1334" s="1"/>
      <c r="AG1334" s="1"/>
      <c r="AH1334" s="1"/>
      <c r="AI1334" s="1"/>
      <c r="AJ1334" s="4"/>
      <c r="AK1334" s="1"/>
      <c r="AL1334" s="1"/>
      <c r="AM1334" s="1"/>
      <c r="AN1334" s="1"/>
      <c r="AO1334" s="1"/>
    </row>
    <row r="1335" spans="1:41" x14ac:dyDescent="0.2">
      <c r="A1335" s="118">
        <f t="shared" si="535"/>
        <v>41431</v>
      </c>
      <c r="B1335" s="2">
        <f t="shared" si="525"/>
        <v>296619.79994579998</v>
      </c>
      <c r="C1335" s="2">
        <f t="shared" si="536"/>
        <v>229743.45688752001</v>
      </c>
      <c r="D1335" s="50">
        <f t="shared" si="537"/>
        <v>3692.62</v>
      </c>
      <c r="E1335" s="3">
        <f>IF(K1335=1,VLOOKUP(A1334,[1]Plan1!$AQ$43:$AS$500,3),E1334)</f>
        <v>3706.28</v>
      </c>
      <c r="F1335" s="7">
        <f t="shared" si="538"/>
        <v>41415</v>
      </c>
      <c r="G1335" s="8">
        <f t="shared" si="526"/>
        <v>3.6992704367089235E-3</v>
      </c>
      <c r="H1335" s="7">
        <f t="shared" si="539"/>
        <v>41445</v>
      </c>
      <c r="I1335" s="7">
        <f t="shared" si="527"/>
        <v>41445</v>
      </c>
      <c r="J1335" s="1">
        <f t="shared" si="540"/>
        <v>22</v>
      </c>
      <c r="K1335" s="1">
        <f t="shared" si="528"/>
        <v>12</v>
      </c>
      <c r="L1335" s="2">
        <f t="shared" si="529"/>
        <v>1.0020160899999999</v>
      </c>
      <c r="M1335" s="10">
        <f t="shared" si="548"/>
        <v>1.0055004599999999</v>
      </c>
      <c r="N1335" s="10">
        <f t="shared" si="544"/>
        <v>1.2367146063646275</v>
      </c>
      <c r="O1335" s="2">
        <f t="shared" si="547"/>
        <v>1.2392079300000001</v>
      </c>
      <c r="P1335" s="2">
        <f t="shared" si="530"/>
        <v>284699.91364062001</v>
      </c>
      <c r="Q1335" s="9">
        <f t="shared" si="524"/>
        <v>0</v>
      </c>
      <c r="R1335" s="4">
        <f t="shared" si="531"/>
        <v>0</v>
      </c>
      <c r="S1335" s="59">
        <f t="shared" si="532"/>
        <v>0</v>
      </c>
      <c r="T1335" s="8">
        <f t="shared" si="541"/>
        <v>6.8500000000000005E-2</v>
      </c>
      <c r="U1335" s="9">
        <f t="shared" si="542"/>
        <v>156</v>
      </c>
      <c r="V1335" s="9">
        <v>252</v>
      </c>
      <c r="W1335" s="10">
        <f t="shared" si="533"/>
        <v>1.041868247</v>
      </c>
      <c r="X1335" s="2">
        <f t="shared" si="534"/>
        <v>11919.88630518</v>
      </c>
      <c r="Y1335" s="2">
        <v>0</v>
      </c>
      <c r="Z1335" s="3">
        <f t="shared" si="545"/>
        <v>0</v>
      </c>
      <c r="AA1335" s="1" t="str">
        <f t="shared" si="546"/>
        <v>A+J=</v>
      </c>
      <c r="AB1335" s="7">
        <f t="shared" si="543"/>
        <v>41565</v>
      </c>
      <c r="AC1335" s="5"/>
      <c r="AD1335" s="1"/>
      <c r="AE1335" s="7"/>
      <c r="AF1335" s="1"/>
      <c r="AG1335" s="1"/>
      <c r="AH1335" s="1"/>
      <c r="AI1335" s="1"/>
      <c r="AJ1335" s="4"/>
      <c r="AK1335" s="1"/>
      <c r="AL1335" s="1"/>
      <c r="AM1335" s="1"/>
      <c r="AN1335" s="1"/>
      <c r="AO1335" s="1"/>
    </row>
    <row r="1336" spans="1:41" x14ac:dyDescent="0.2">
      <c r="A1336" s="118">
        <f t="shared" si="535"/>
        <v>41432</v>
      </c>
      <c r="B1336" s="2">
        <f t="shared" si="525"/>
        <v>296747.59794661001</v>
      </c>
      <c r="C1336" s="2">
        <f t="shared" si="536"/>
        <v>229743.45688752001</v>
      </c>
      <c r="D1336" s="50">
        <f t="shared" si="537"/>
        <v>3692.62</v>
      </c>
      <c r="E1336" s="3">
        <f>IF(K1336=1,VLOOKUP(A1335,[1]Plan1!$AQ$43:$AS$500,3),E1335)</f>
        <v>3706.28</v>
      </c>
      <c r="F1336" s="7">
        <f t="shared" si="538"/>
        <v>41415</v>
      </c>
      <c r="G1336" s="8">
        <f t="shared" si="526"/>
        <v>3.6992704367089235E-3</v>
      </c>
      <c r="H1336" s="7">
        <f t="shared" si="539"/>
        <v>41445</v>
      </c>
      <c r="I1336" s="7">
        <f t="shared" si="527"/>
        <v>41445</v>
      </c>
      <c r="J1336" s="1">
        <f t="shared" si="540"/>
        <v>22</v>
      </c>
      <c r="K1336" s="1">
        <f t="shared" si="528"/>
        <v>13</v>
      </c>
      <c r="L1336" s="2">
        <f t="shared" si="529"/>
        <v>1.00218428</v>
      </c>
      <c r="M1336" s="10">
        <f t="shared" si="548"/>
        <v>1.0055004599999999</v>
      </c>
      <c r="N1336" s="10">
        <f t="shared" si="544"/>
        <v>1.2367146063646275</v>
      </c>
      <c r="O1336" s="2">
        <f t="shared" si="547"/>
        <v>1.2394159300000001</v>
      </c>
      <c r="P1336" s="2">
        <f t="shared" si="530"/>
        <v>284747.70027966</v>
      </c>
      <c r="Q1336" s="9">
        <f t="shared" si="524"/>
        <v>0</v>
      </c>
      <c r="R1336" s="4">
        <f t="shared" si="531"/>
        <v>0</v>
      </c>
      <c r="S1336" s="59">
        <f t="shared" si="532"/>
        <v>0</v>
      </c>
      <c r="T1336" s="8">
        <f t="shared" si="541"/>
        <v>6.8500000000000005E-2</v>
      </c>
      <c r="U1336" s="9">
        <f t="shared" si="542"/>
        <v>157</v>
      </c>
      <c r="V1336" s="9">
        <v>252</v>
      </c>
      <c r="W1336" s="10">
        <f t="shared" si="533"/>
        <v>1.042142211</v>
      </c>
      <c r="X1336" s="2">
        <f t="shared" si="534"/>
        <v>11999.897666950001</v>
      </c>
      <c r="Y1336" s="2">
        <v>0</v>
      </c>
      <c r="Z1336" s="3">
        <f t="shared" si="545"/>
        <v>0</v>
      </c>
      <c r="AA1336" s="1" t="str">
        <f t="shared" si="546"/>
        <v>A+J=</v>
      </c>
      <c r="AB1336" s="7">
        <f t="shared" si="543"/>
        <v>41565</v>
      </c>
      <c r="AC1336" s="5"/>
      <c r="AD1336" s="1"/>
      <c r="AE1336" s="7"/>
      <c r="AF1336" s="1"/>
      <c r="AG1336" s="1"/>
      <c r="AH1336" s="1"/>
      <c r="AI1336" s="1"/>
      <c r="AJ1336" s="4"/>
      <c r="AK1336" s="1"/>
      <c r="AL1336" s="1"/>
      <c r="AM1336" s="1"/>
      <c r="AN1336" s="1"/>
      <c r="AO1336" s="1"/>
    </row>
    <row r="1337" spans="1:41" x14ac:dyDescent="0.2">
      <c r="A1337" s="118">
        <f t="shared" si="535"/>
        <v>41433</v>
      </c>
      <c r="B1337" s="2">
        <f t="shared" si="525"/>
        <v>296875.45193104999</v>
      </c>
      <c r="C1337" s="2">
        <f t="shared" si="536"/>
        <v>229743.45688752001</v>
      </c>
      <c r="D1337" s="50">
        <f t="shared" si="537"/>
        <v>3692.62</v>
      </c>
      <c r="E1337" s="3">
        <f>IF(K1337=1,VLOOKUP(A1336,[1]Plan1!$AQ$43:$AS$500,3),E1336)</f>
        <v>3706.28</v>
      </c>
      <c r="F1337" s="7">
        <f t="shared" si="538"/>
        <v>41415</v>
      </c>
      <c r="G1337" s="8">
        <f t="shared" si="526"/>
        <v>3.6992704367089235E-3</v>
      </c>
      <c r="H1337" s="7">
        <f t="shared" si="539"/>
        <v>41445</v>
      </c>
      <c r="I1337" s="7">
        <f t="shared" si="527"/>
        <v>41445</v>
      </c>
      <c r="J1337" s="1">
        <f t="shared" si="540"/>
        <v>22</v>
      </c>
      <c r="K1337" s="1">
        <f t="shared" si="528"/>
        <v>14</v>
      </c>
      <c r="L1337" s="2">
        <f t="shared" si="529"/>
        <v>1.0023525</v>
      </c>
      <c r="M1337" s="10">
        <f t="shared" si="548"/>
        <v>1.0055004599999999</v>
      </c>
      <c r="N1337" s="10">
        <f t="shared" si="544"/>
        <v>1.2367146063646275</v>
      </c>
      <c r="O1337" s="2">
        <f t="shared" si="547"/>
        <v>1.23962397</v>
      </c>
      <c r="P1337" s="2">
        <f t="shared" si="530"/>
        <v>284795.49610842997</v>
      </c>
      <c r="Q1337" s="9">
        <f t="shared" si="524"/>
        <v>0</v>
      </c>
      <c r="R1337" s="4">
        <f t="shared" si="531"/>
        <v>0</v>
      </c>
      <c r="S1337" s="59">
        <f t="shared" si="532"/>
        <v>0</v>
      </c>
      <c r="T1337" s="8">
        <f t="shared" si="541"/>
        <v>6.8500000000000005E-2</v>
      </c>
      <c r="U1337" s="9">
        <f t="shared" si="542"/>
        <v>158</v>
      </c>
      <c r="V1337" s="9">
        <v>252</v>
      </c>
      <c r="W1337" s="10">
        <f t="shared" si="533"/>
        <v>1.0424162459999999</v>
      </c>
      <c r="X1337" s="2">
        <f t="shared" si="534"/>
        <v>12079.955822620001</v>
      </c>
      <c r="Y1337" s="2">
        <v>0</v>
      </c>
      <c r="Z1337" s="3">
        <f t="shared" si="545"/>
        <v>0</v>
      </c>
      <c r="AA1337" s="1" t="str">
        <f t="shared" si="546"/>
        <v>A+J=</v>
      </c>
      <c r="AB1337" s="7">
        <f t="shared" si="543"/>
        <v>41565</v>
      </c>
      <c r="AC1337" s="5"/>
      <c r="AD1337" s="1"/>
      <c r="AE1337" s="7"/>
      <c r="AF1337" s="1"/>
      <c r="AG1337" s="1"/>
      <c r="AH1337" s="1"/>
      <c r="AI1337" s="1"/>
      <c r="AJ1337" s="4"/>
      <c r="AK1337" s="1"/>
      <c r="AL1337" s="1"/>
      <c r="AM1337" s="1"/>
      <c r="AN1337" s="1"/>
      <c r="AO1337" s="1"/>
    </row>
    <row r="1338" spans="1:41" x14ac:dyDescent="0.2">
      <c r="A1338" s="118">
        <f t="shared" si="535"/>
        <v>41434</v>
      </c>
      <c r="B1338" s="2">
        <f t="shared" si="525"/>
        <v>296875.45193104999</v>
      </c>
      <c r="C1338" s="2">
        <f t="shared" si="536"/>
        <v>229743.45688752001</v>
      </c>
      <c r="D1338" s="50">
        <f t="shared" si="537"/>
        <v>3692.62</v>
      </c>
      <c r="E1338" s="3">
        <f>IF(K1338=1,VLOOKUP(A1337,[1]Plan1!$AQ$43:$AS$500,3),E1337)</f>
        <v>3706.28</v>
      </c>
      <c r="F1338" s="7">
        <f t="shared" si="538"/>
        <v>41415</v>
      </c>
      <c r="G1338" s="8">
        <f t="shared" si="526"/>
        <v>3.6992704367089235E-3</v>
      </c>
      <c r="H1338" s="7">
        <f t="shared" si="539"/>
        <v>41445</v>
      </c>
      <c r="I1338" s="7">
        <f t="shared" si="527"/>
        <v>41445</v>
      </c>
      <c r="J1338" s="1">
        <f t="shared" si="540"/>
        <v>22</v>
      </c>
      <c r="K1338" s="1">
        <f t="shared" si="528"/>
        <v>14</v>
      </c>
      <c r="L1338" s="2">
        <f t="shared" si="529"/>
        <v>1.0023525</v>
      </c>
      <c r="M1338" s="10">
        <f t="shared" si="548"/>
        <v>1.0055004599999999</v>
      </c>
      <c r="N1338" s="10">
        <f t="shared" si="544"/>
        <v>1.2367146063646275</v>
      </c>
      <c r="O1338" s="2">
        <f t="shared" si="547"/>
        <v>1.23962397</v>
      </c>
      <c r="P1338" s="2">
        <f t="shared" si="530"/>
        <v>284795.49610842997</v>
      </c>
      <c r="Q1338" s="9">
        <f t="shared" si="524"/>
        <v>0</v>
      </c>
      <c r="R1338" s="4">
        <f t="shared" si="531"/>
        <v>0</v>
      </c>
      <c r="S1338" s="59">
        <f t="shared" si="532"/>
        <v>0</v>
      </c>
      <c r="T1338" s="8">
        <f t="shared" si="541"/>
        <v>6.8500000000000005E-2</v>
      </c>
      <c r="U1338" s="9">
        <f t="shared" si="542"/>
        <v>158</v>
      </c>
      <c r="V1338" s="9">
        <v>252</v>
      </c>
      <c r="W1338" s="10">
        <f t="shared" si="533"/>
        <v>1.0424162459999999</v>
      </c>
      <c r="X1338" s="2">
        <f t="shared" si="534"/>
        <v>12079.955822620001</v>
      </c>
      <c r="Y1338" s="2">
        <v>0</v>
      </c>
      <c r="Z1338" s="3">
        <f t="shared" si="545"/>
        <v>0</v>
      </c>
      <c r="AA1338" s="1" t="str">
        <f t="shared" si="546"/>
        <v>A+J=</v>
      </c>
      <c r="AB1338" s="7">
        <f t="shared" si="543"/>
        <v>41565</v>
      </c>
      <c r="AC1338" s="5"/>
      <c r="AD1338" s="1"/>
      <c r="AE1338" s="7"/>
      <c r="AF1338" s="1"/>
      <c r="AG1338" s="1"/>
      <c r="AH1338" s="1"/>
      <c r="AI1338" s="1"/>
      <c r="AJ1338" s="4"/>
      <c r="AK1338" s="1"/>
      <c r="AL1338" s="1"/>
      <c r="AM1338" s="1"/>
      <c r="AN1338" s="1"/>
      <c r="AO1338" s="1"/>
    </row>
    <row r="1339" spans="1:41" x14ac:dyDescent="0.2">
      <c r="A1339" s="118">
        <f t="shared" si="535"/>
        <v>41435</v>
      </c>
      <c r="B1339" s="2">
        <f t="shared" si="525"/>
        <v>296875.45193104999</v>
      </c>
      <c r="C1339" s="2">
        <f t="shared" si="536"/>
        <v>229743.45688752001</v>
      </c>
      <c r="D1339" s="50">
        <f t="shared" si="537"/>
        <v>3692.62</v>
      </c>
      <c r="E1339" s="3">
        <f>IF(K1339=1,VLOOKUP(A1338,[1]Plan1!$AQ$43:$AS$500,3),E1338)</f>
        <v>3706.28</v>
      </c>
      <c r="F1339" s="7">
        <f t="shared" si="538"/>
        <v>41415</v>
      </c>
      <c r="G1339" s="8">
        <f t="shared" si="526"/>
        <v>3.6992704367089235E-3</v>
      </c>
      <c r="H1339" s="7">
        <f t="shared" si="539"/>
        <v>41445</v>
      </c>
      <c r="I1339" s="7">
        <f t="shared" si="527"/>
        <v>41445</v>
      </c>
      <c r="J1339" s="1">
        <f t="shared" si="540"/>
        <v>22</v>
      </c>
      <c r="K1339" s="1">
        <f t="shared" si="528"/>
        <v>14</v>
      </c>
      <c r="L1339" s="2">
        <f t="shared" si="529"/>
        <v>1.0023525</v>
      </c>
      <c r="M1339" s="10">
        <f t="shared" si="548"/>
        <v>1.0055004599999999</v>
      </c>
      <c r="N1339" s="10">
        <f t="shared" si="544"/>
        <v>1.2367146063646275</v>
      </c>
      <c r="O1339" s="2">
        <f t="shared" si="547"/>
        <v>1.23962397</v>
      </c>
      <c r="P1339" s="2">
        <f t="shared" si="530"/>
        <v>284795.49610842997</v>
      </c>
      <c r="Q1339" s="9">
        <f t="shared" si="524"/>
        <v>0</v>
      </c>
      <c r="R1339" s="4">
        <f t="shared" si="531"/>
        <v>0</v>
      </c>
      <c r="S1339" s="59">
        <f t="shared" si="532"/>
        <v>0</v>
      </c>
      <c r="T1339" s="8">
        <f t="shared" si="541"/>
        <v>6.8500000000000005E-2</v>
      </c>
      <c r="U1339" s="9">
        <f t="shared" si="542"/>
        <v>158</v>
      </c>
      <c r="V1339" s="9">
        <v>252</v>
      </c>
      <c r="W1339" s="10">
        <f t="shared" si="533"/>
        <v>1.0424162459999999</v>
      </c>
      <c r="X1339" s="2">
        <f t="shared" si="534"/>
        <v>12079.955822620001</v>
      </c>
      <c r="Y1339" s="2">
        <v>0</v>
      </c>
      <c r="Z1339" s="3">
        <f t="shared" si="545"/>
        <v>0</v>
      </c>
      <c r="AA1339" s="1" t="str">
        <f t="shared" si="546"/>
        <v>A+J=</v>
      </c>
      <c r="AB1339" s="7">
        <f t="shared" si="543"/>
        <v>41565</v>
      </c>
      <c r="AC1339" s="5"/>
      <c r="AD1339" s="1"/>
      <c r="AE1339" s="7"/>
      <c r="AF1339" s="1"/>
      <c r="AG1339" s="1"/>
      <c r="AH1339" s="1"/>
      <c r="AI1339" s="1"/>
      <c r="AJ1339" s="4"/>
      <c r="AK1339" s="1"/>
      <c r="AL1339" s="1"/>
      <c r="AM1339" s="1"/>
      <c r="AN1339" s="1"/>
      <c r="AO1339" s="1"/>
    </row>
    <row r="1340" spans="1:41" x14ac:dyDescent="0.2">
      <c r="A1340" s="118">
        <f t="shared" si="535"/>
        <v>41436</v>
      </c>
      <c r="B1340" s="2">
        <f t="shared" si="525"/>
        <v>297003.36009104998</v>
      </c>
      <c r="C1340" s="2">
        <f t="shared" si="536"/>
        <v>229743.45688752001</v>
      </c>
      <c r="D1340" s="50">
        <f t="shared" si="537"/>
        <v>3692.62</v>
      </c>
      <c r="E1340" s="3">
        <f>IF(K1340=1,VLOOKUP(A1339,[1]Plan1!$AQ$43:$AS$500,3),E1339)</f>
        <v>3706.28</v>
      </c>
      <c r="F1340" s="7">
        <f t="shared" si="538"/>
        <v>41415</v>
      </c>
      <c r="G1340" s="8">
        <f t="shared" si="526"/>
        <v>3.6992704367089235E-3</v>
      </c>
      <c r="H1340" s="7">
        <f t="shared" si="539"/>
        <v>41445</v>
      </c>
      <c r="I1340" s="7">
        <f t="shared" si="527"/>
        <v>41445</v>
      </c>
      <c r="J1340" s="1">
        <f t="shared" si="540"/>
        <v>22</v>
      </c>
      <c r="K1340" s="1">
        <f t="shared" si="528"/>
        <v>15</v>
      </c>
      <c r="L1340" s="2">
        <f t="shared" si="529"/>
        <v>1.00252074</v>
      </c>
      <c r="M1340" s="10">
        <f t="shared" si="548"/>
        <v>1.0055004599999999</v>
      </c>
      <c r="N1340" s="10">
        <f t="shared" si="544"/>
        <v>1.2367146063646275</v>
      </c>
      <c r="O1340" s="2">
        <f t="shared" si="547"/>
        <v>1.23983204</v>
      </c>
      <c r="P1340" s="2">
        <f t="shared" si="530"/>
        <v>284843.29882949998</v>
      </c>
      <c r="Q1340" s="9">
        <f t="shared" si="524"/>
        <v>0</v>
      </c>
      <c r="R1340" s="4">
        <f t="shared" si="531"/>
        <v>0</v>
      </c>
      <c r="S1340" s="59">
        <f t="shared" si="532"/>
        <v>0</v>
      </c>
      <c r="T1340" s="8">
        <f t="shared" si="541"/>
        <v>6.8500000000000005E-2</v>
      </c>
      <c r="U1340" s="9">
        <f t="shared" si="542"/>
        <v>159</v>
      </c>
      <c r="V1340" s="9">
        <v>252</v>
      </c>
      <c r="W1340" s="10">
        <f t="shared" si="533"/>
        <v>1.0426903540000001</v>
      </c>
      <c r="X1340" s="2">
        <f t="shared" si="534"/>
        <v>12160.061261549999</v>
      </c>
      <c r="Y1340" s="2">
        <v>0</v>
      </c>
      <c r="Z1340" s="3">
        <f t="shared" si="545"/>
        <v>0</v>
      </c>
      <c r="AA1340" s="1" t="str">
        <f t="shared" si="546"/>
        <v>A+J=</v>
      </c>
      <c r="AB1340" s="7">
        <f t="shared" si="543"/>
        <v>41565</v>
      </c>
      <c r="AC1340" s="5"/>
      <c r="AD1340" s="1"/>
      <c r="AE1340" s="7"/>
      <c r="AF1340" s="1"/>
      <c r="AG1340" s="1"/>
      <c r="AH1340" s="1"/>
      <c r="AI1340" s="1"/>
      <c r="AJ1340" s="4"/>
      <c r="AK1340" s="1"/>
      <c r="AL1340" s="1"/>
      <c r="AM1340" s="1"/>
      <c r="AN1340" s="1"/>
      <c r="AO1340" s="1"/>
    </row>
    <row r="1341" spans="1:41" x14ac:dyDescent="0.2">
      <c r="A1341" s="118">
        <f t="shared" si="535"/>
        <v>41437</v>
      </c>
      <c r="B1341" s="2">
        <f t="shared" si="525"/>
        <v>297131.32455399999</v>
      </c>
      <c r="C1341" s="2">
        <f t="shared" si="536"/>
        <v>229743.45688752001</v>
      </c>
      <c r="D1341" s="50">
        <f t="shared" si="537"/>
        <v>3692.62</v>
      </c>
      <c r="E1341" s="3">
        <f>IF(K1341=1,VLOOKUP(A1340,[1]Plan1!$AQ$43:$AS$500,3),E1340)</f>
        <v>3706.28</v>
      </c>
      <c r="F1341" s="7">
        <f t="shared" si="538"/>
        <v>41415</v>
      </c>
      <c r="G1341" s="8">
        <f t="shared" si="526"/>
        <v>3.6992704367089235E-3</v>
      </c>
      <c r="H1341" s="7">
        <f t="shared" si="539"/>
        <v>41445</v>
      </c>
      <c r="I1341" s="7">
        <f t="shared" si="527"/>
        <v>41445</v>
      </c>
      <c r="J1341" s="1">
        <f t="shared" si="540"/>
        <v>22</v>
      </c>
      <c r="K1341" s="1">
        <f t="shared" si="528"/>
        <v>16</v>
      </c>
      <c r="L1341" s="2">
        <f t="shared" si="529"/>
        <v>1.00268902</v>
      </c>
      <c r="M1341" s="10">
        <f t="shared" si="548"/>
        <v>1.0055004599999999</v>
      </c>
      <c r="N1341" s="10">
        <f t="shared" si="544"/>
        <v>1.2367146063646275</v>
      </c>
      <c r="O1341" s="2">
        <f t="shared" si="547"/>
        <v>1.24004015</v>
      </c>
      <c r="P1341" s="2">
        <f t="shared" si="530"/>
        <v>284891.11074030999</v>
      </c>
      <c r="Q1341" s="9">
        <f t="shared" si="524"/>
        <v>0</v>
      </c>
      <c r="R1341" s="4">
        <f t="shared" si="531"/>
        <v>0</v>
      </c>
      <c r="S1341" s="59">
        <f t="shared" si="532"/>
        <v>0</v>
      </c>
      <c r="T1341" s="8">
        <f t="shared" si="541"/>
        <v>6.8500000000000005E-2</v>
      </c>
      <c r="U1341" s="9">
        <f t="shared" si="542"/>
        <v>160</v>
      </c>
      <c r="V1341" s="9">
        <v>252</v>
      </c>
      <c r="W1341" s="10">
        <f t="shared" si="533"/>
        <v>1.042964534</v>
      </c>
      <c r="X1341" s="2">
        <f t="shared" si="534"/>
        <v>12240.213813689999</v>
      </c>
      <c r="Y1341" s="2">
        <v>0</v>
      </c>
      <c r="Z1341" s="3">
        <f t="shared" si="545"/>
        <v>0</v>
      </c>
      <c r="AA1341" s="1" t="str">
        <f t="shared" si="546"/>
        <v>A+J=</v>
      </c>
      <c r="AB1341" s="7">
        <f t="shared" si="543"/>
        <v>41565</v>
      </c>
      <c r="AC1341" s="5"/>
      <c r="AD1341" s="1"/>
      <c r="AE1341" s="7"/>
      <c r="AF1341" s="1"/>
      <c r="AG1341" s="1"/>
      <c r="AH1341" s="1"/>
      <c r="AI1341" s="1"/>
      <c r="AJ1341" s="4"/>
      <c r="AK1341" s="1"/>
      <c r="AL1341" s="1"/>
      <c r="AM1341" s="1"/>
      <c r="AN1341" s="1"/>
      <c r="AO1341" s="1"/>
    </row>
    <row r="1342" spans="1:41" x14ac:dyDescent="0.2">
      <c r="A1342" s="118">
        <f t="shared" si="535"/>
        <v>41438</v>
      </c>
      <c r="B1342" s="2">
        <f t="shared" si="525"/>
        <v>297259.34294101998</v>
      </c>
      <c r="C1342" s="2">
        <f t="shared" si="536"/>
        <v>229743.45688752001</v>
      </c>
      <c r="D1342" s="50">
        <f t="shared" si="537"/>
        <v>3692.62</v>
      </c>
      <c r="E1342" s="3">
        <f>IF(K1342=1,VLOOKUP(A1341,[1]Plan1!$AQ$43:$AS$500,3),E1341)</f>
        <v>3706.28</v>
      </c>
      <c r="F1342" s="7">
        <f t="shared" si="538"/>
        <v>41415</v>
      </c>
      <c r="G1342" s="8">
        <f t="shared" si="526"/>
        <v>3.6992704367089235E-3</v>
      </c>
      <c r="H1342" s="7">
        <f t="shared" si="539"/>
        <v>41445</v>
      </c>
      <c r="I1342" s="7">
        <f t="shared" si="527"/>
        <v>41445</v>
      </c>
      <c r="J1342" s="1">
        <f t="shared" si="540"/>
        <v>22</v>
      </c>
      <c r="K1342" s="1">
        <f t="shared" si="528"/>
        <v>17</v>
      </c>
      <c r="L1342" s="2">
        <f t="shared" si="529"/>
        <v>1.0028573199999999</v>
      </c>
      <c r="M1342" s="10">
        <f t="shared" si="548"/>
        <v>1.0055004599999999</v>
      </c>
      <c r="N1342" s="10">
        <f t="shared" si="544"/>
        <v>1.2367146063646275</v>
      </c>
      <c r="O1342" s="2">
        <f t="shared" si="547"/>
        <v>1.24024829</v>
      </c>
      <c r="P1342" s="2">
        <f t="shared" si="530"/>
        <v>284938.92954342999</v>
      </c>
      <c r="Q1342" s="9">
        <f t="shared" si="524"/>
        <v>0</v>
      </c>
      <c r="R1342" s="4">
        <f t="shared" si="531"/>
        <v>0</v>
      </c>
      <c r="S1342" s="59">
        <f t="shared" si="532"/>
        <v>0</v>
      </c>
      <c r="T1342" s="8">
        <f t="shared" si="541"/>
        <v>6.8500000000000005E-2</v>
      </c>
      <c r="U1342" s="9">
        <f t="shared" si="542"/>
        <v>161</v>
      </c>
      <c r="V1342" s="9">
        <v>252</v>
      </c>
      <c r="W1342" s="10">
        <f t="shared" si="533"/>
        <v>1.0432387860000001</v>
      </c>
      <c r="X1342" s="2">
        <f t="shared" si="534"/>
        <v>12320.41339759</v>
      </c>
      <c r="Y1342" s="2">
        <v>0</v>
      </c>
      <c r="Z1342" s="3">
        <f t="shared" si="545"/>
        <v>0</v>
      </c>
      <c r="AA1342" s="1" t="str">
        <f t="shared" si="546"/>
        <v>A+J=</v>
      </c>
      <c r="AB1342" s="7">
        <f t="shared" si="543"/>
        <v>41565</v>
      </c>
      <c r="AC1342" s="5"/>
      <c r="AD1342" s="1"/>
      <c r="AE1342" s="7"/>
      <c r="AF1342" s="1"/>
      <c r="AG1342" s="1"/>
      <c r="AH1342" s="1"/>
      <c r="AI1342" s="1"/>
      <c r="AJ1342" s="4"/>
      <c r="AK1342" s="1"/>
      <c r="AL1342" s="1"/>
      <c r="AM1342" s="1"/>
      <c r="AN1342" s="1"/>
      <c r="AO1342" s="1"/>
    </row>
    <row r="1343" spans="1:41" x14ac:dyDescent="0.2">
      <c r="A1343" s="118">
        <f t="shared" si="535"/>
        <v>41439</v>
      </c>
      <c r="B1343" s="2">
        <f t="shared" si="525"/>
        <v>297387.41795048997</v>
      </c>
      <c r="C1343" s="2">
        <f t="shared" si="536"/>
        <v>229743.45688752001</v>
      </c>
      <c r="D1343" s="50">
        <f t="shared" si="537"/>
        <v>3692.62</v>
      </c>
      <c r="E1343" s="3">
        <f>IF(K1343=1,VLOOKUP(A1342,[1]Plan1!$AQ$43:$AS$500,3),E1342)</f>
        <v>3706.28</v>
      </c>
      <c r="F1343" s="7">
        <f t="shared" si="538"/>
        <v>41415</v>
      </c>
      <c r="G1343" s="8">
        <f t="shared" si="526"/>
        <v>3.6992704367089235E-3</v>
      </c>
      <c r="H1343" s="7">
        <f t="shared" si="539"/>
        <v>41445</v>
      </c>
      <c r="I1343" s="7">
        <f t="shared" si="527"/>
        <v>41445</v>
      </c>
      <c r="J1343" s="1">
        <f t="shared" si="540"/>
        <v>22</v>
      </c>
      <c r="K1343" s="1">
        <f t="shared" si="528"/>
        <v>18</v>
      </c>
      <c r="L1343" s="2">
        <f t="shared" si="529"/>
        <v>1.0030256500000001</v>
      </c>
      <c r="M1343" s="10">
        <f t="shared" si="548"/>
        <v>1.0055004599999999</v>
      </c>
      <c r="N1343" s="10">
        <f t="shared" si="544"/>
        <v>1.2367146063646275</v>
      </c>
      <c r="O1343" s="2">
        <f t="shared" si="547"/>
        <v>1.24045647</v>
      </c>
      <c r="P1343" s="2">
        <f t="shared" si="530"/>
        <v>284986.75753628998</v>
      </c>
      <c r="Q1343" s="9">
        <f t="shared" si="524"/>
        <v>0</v>
      </c>
      <c r="R1343" s="4">
        <f t="shared" si="531"/>
        <v>0</v>
      </c>
      <c r="S1343" s="59">
        <f t="shared" si="532"/>
        <v>0</v>
      </c>
      <c r="T1343" s="8">
        <f t="shared" si="541"/>
        <v>6.8500000000000005E-2</v>
      </c>
      <c r="U1343" s="9">
        <f t="shared" si="542"/>
        <v>162</v>
      </c>
      <c r="V1343" s="9">
        <v>252</v>
      </c>
      <c r="W1343" s="10">
        <f t="shared" si="533"/>
        <v>1.043513111</v>
      </c>
      <c r="X1343" s="2">
        <f t="shared" si="534"/>
        <v>12400.6604142</v>
      </c>
      <c r="Y1343" s="2">
        <v>0</v>
      </c>
      <c r="Z1343" s="3">
        <f t="shared" si="545"/>
        <v>0</v>
      </c>
      <c r="AA1343" s="1" t="str">
        <f t="shared" si="546"/>
        <v>A+J=</v>
      </c>
      <c r="AB1343" s="7">
        <f t="shared" si="543"/>
        <v>41565</v>
      </c>
      <c r="AC1343" s="5"/>
      <c r="AD1343" s="1"/>
      <c r="AE1343" s="7"/>
      <c r="AF1343" s="1"/>
      <c r="AG1343" s="1"/>
      <c r="AH1343" s="1"/>
      <c r="AI1343" s="1"/>
      <c r="AJ1343" s="4"/>
      <c r="AK1343" s="1"/>
      <c r="AL1343" s="1"/>
      <c r="AM1343" s="1"/>
      <c r="AN1343" s="1"/>
      <c r="AO1343" s="1"/>
    </row>
    <row r="1344" spans="1:41" x14ac:dyDescent="0.2">
      <c r="A1344" s="118">
        <f t="shared" si="535"/>
        <v>41440</v>
      </c>
      <c r="B1344" s="2">
        <f t="shared" si="525"/>
        <v>297515.54663232999</v>
      </c>
      <c r="C1344" s="2">
        <f t="shared" si="536"/>
        <v>229743.45688752001</v>
      </c>
      <c r="D1344" s="50">
        <f t="shared" si="537"/>
        <v>3692.62</v>
      </c>
      <c r="E1344" s="3">
        <f>IF(K1344=1,VLOOKUP(A1343,[1]Plan1!$AQ$43:$AS$500,3),E1343)</f>
        <v>3706.28</v>
      </c>
      <c r="F1344" s="7">
        <f t="shared" si="538"/>
        <v>41415</v>
      </c>
      <c r="G1344" s="8">
        <f t="shared" si="526"/>
        <v>3.6992704367089235E-3</v>
      </c>
      <c r="H1344" s="7">
        <f t="shared" si="539"/>
        <v>41473</v>
      </c>
      <c r="I1344" s="7">
        <f t="shared" si="527"/>
        <v>41445</v>
      </c>
      <c r="J1344" s="1">
        <f t="shared" si="540"/>
        <v>22</v>
      </c>
      <c r="K1344" s="1">
        <f t="shared" si="528"/>
        <v>19</v>
      </c>
      <c r="L1344" s="2">
        <f t="shared" si="529"/>
        <v>1.0031940100000001</v>
      </c>
      <c r="M1344" s="10">
        <f t="shared" si="548"/>
        <v>1.0055004599999999</v>
      </c>
      <c r="N1344" s="10">
        <f t="shared" si="544"/>
        <v>1.2367146063646275</v>
      </c>
      <c r="O1344" s="2">
        <f t="shared" si="547"/>
        <v>1.2406646800000001</v>
      </c>
      <c r="P1344" s="2">
        <f t="shared" si="530"/>
        <v>285034.59242144</v>
      </c>
      <c r="Q1344" s="9">
        <f t="shared" si="524"/>
        <v>0</v>
      </c>
      <c r="R1344" s="4">
        <f t="shared" si="531"/>
        <v>0</v>
      </c>
      <c r="S1344" s="59">
        <f t="shared" si="532"/>
        <v>0</v>
      </c>
      <c r="T1344" s="8">
        <f t="shared" si="541"/>
        <v>6.8500000000000005E-2</v>
      </c>
      <c r="U1344" s="9">
        <f t="shared" si="542"/>
        <v>163</v>
      </c>
      <c r="V1344" s="9">
        <v>252</v>
      </c>
      <c r="W1344" s="10">
        <f t="shared" si="533"/>
        <v>1.043787507</v>
      </c>
      <c r="X1344" s="2">
        <f t="shared" si="534"/>
        <v>12480.95421089</v>
      </c>
      <c r="Y1344" s="2">
        <v>0</v>
      </c>
      <c r="Z1344" s="3">
        <f t="shared" si="545"/>
        <v>0</v>
      </c>
      <c r="AA1344" s="1" t="str">
        <f t="shared" si="546"/>
        <v>A+J=</v>
      </c>
      <c r="AB1344" s="7">
        <f t="shared" si="543"/>
        <v>41565</v>
      </c>
      <c r="AC1344" s="5"/>
      <c r="AD1344" s="1"/>
      <c r="AE1344" s="7"/>
      <c r="AF1344" s="1"/>
      <c r="AG1344" s="1"/>
      <c r="AH1344" s="1"/>
      <c r="AI1344" s="1"/>
      <c r="AJ1344" s="4"/>
      <c r="AK1344" s="1"/>
      <c r="AL1344" s="1"/>
      <c r="AM1344" s="1"/>
      <c r="AN1344" s="1"/>
      <c r="AO1344" s="1"/>
    </row>
    <row r="1345" spans="1:41" x14ac:dyDescent="0.2">
      <c r="A1345" s="118">
        <f t="shared" si="535"/>
        <v>41441</v>
      </c>
      <c r="B1345" s="2">
        <f t="shared" si="525"/>
        <v>297515.54663232999</v>
      </c>
      <c r="C1345" s="2">
        <f t="shared" si="536"/>
        <v>229743.45688752001</v>
      </c>
      <c r="D1345" s="50">
        <f t="shared" si="537"/>
        <v>3692.62</v>
      </c>
      <c r="E1345" s="3">
        <f>IF(K1345=1,VLOOKUP(A1344,[1]Plan1!$AQ$43:$AS$500,3),E1344)</f>
        <v>3706.28</v>
      </c>
      <c r="F1345" s="7">
        <f t="shared" si="538"/>
        <v>41415</v>
      </c>
      <c r="G1345" s="8">
        <f t="shared" si="526"/>
        <v>3.6992704367089235E-3</v>
      </c>
      <c r="H1345" s="7">
        <f t="shared" si="539"/>
        <v>41473</v>
      </c>
      <c r="I1345" s="7">
        <f t="shared" si="527"/>
        <v>41445</v>
      </c>
      <c r="J1345" s="1">
        <f t="shared" si="540"/>
        <v>22</v>
      </c>
      <c r="K1345" s="1">
        <f t="shared" si="528"/>
        <v>19</v>
      </c>
      <c r="L1345" s="2">
        <f t="shared" si="529"/>
        <v>1.0031940100000001</v>
      </c>
      <c r="M1345" s="10">
        <f t="shared" si="548"/>
        <v>1.0055004599999999</v>
      </c>
      <c r="N1345" s="10">
        <f t="shared" si="544"/>
        <v>1.2367146063646275</v>
      </c>
      <c r="O1345" s="2">
        <f t="shared" si="547"/>
        <v>1.2406646800000001</v>
      </c>
      <c r="P1345" s="2">
        <f t="shared" si="530"/>
        <v>285034.59242144</v>
      </c>
      <c r="Q1345" s="9">
        <f t="shared" si="524"/>
        <v>0</v>
      </c>
      <c r="R1345" s="4">
        <f t="shared" si="531"/>
        <v>0</v>
      </c>
      <c r="S1345" s="59">
        <f t="shared" si="532"/>
        <v>0</v>
      </c>
      <c r="T1345" s="8">
        <f t="shared" si="541"/>
        <v>6.8500000000000005E-2</v>
      </c>
      <c r="U1345" s="9">
        <f t="shared" si="542"/>
        <v>163</v>
      </c>
      <c r="V1345" s="9">
        <v>252</v>
      </c>
      <c r="W1345" s="10">
        <f t="shared" si="533"/>
        <v>1.043787507</v>
      </c>
      <c r="X1345" s="2">
        <f t="shared" si="534"/>
        <v>12480.95421089</v>
      </c>
      <c r="Y1345" s="2">
        <v>0</v>
      </c>
      <c r="Z1345" s="3">
        <f t="shared" si="545"/>
        <v>0</v>
      </c>
      <c r="AA1345" s="1" t="str">
        <f t="shared" si="546"/>
        <v>A+J=</v>
      </c>
      <c r="AB1345" s="7">
        <f t="shared" si="543"/>
        <v>41565</v>
      </c>
      <c r="AC1345" s="5"/>
      <c r="AD1345" s="1"/>
      <c r="AE1345" s="7"/>
      <c r="AF1345" s="1"/>
      <c r="AG1345" s="1"/>
      <c r="AH1345" s="1"/>
      <c r="AI1345" s="1"/>
      <c r="AJ1345" s="4"/>
      <c r="AK1345" s="1"/>
      <c r="AL1345" s="1"/>
      <c r="AM1345" s="1"/>
      <c r="AN1345" s="1"/>
      <c r="AO1345" s="1"/>
    </row>
    <row r="1346" spans="1:41" x14ac:dyDescent="0.2">
      <c r="A1346" s="118">
        <f t="shared" si="535"/>
        <v>41442</v>
      </c>
      <c r="B1346" s="2">
        <f t="shared" si="525"/>
        <v>297515.54663232999</v>
      </c>
      <c r="C1346" s="2">
        <f t="shared" si="536"/>
        <v>229743.45688752001</v>
      </c>
      <c r="D1346" s="50">
        <f t="shared" si="537"/>
        <v>3692.62</v>
      </c>
      <c r="E1346" s="3">
        <f>IF(K1346=1,VLOOKUP(A1345,[1]Plan1!$AQ$43:$AS$500,3),E1345)</f>
        <v>3706.28</v>
      </c>
      <c r="F1346" s="7">
        <f t="shared" si="538"/>
        <v>41415</v>
      </c>
      <c r="G1346" s="8">
        <f t="shared" si="526"/>
        <v>3.6992704367089235E-3</v>
      </c>
      <c r="H1346" s="7">
        <f t="shared" si="539"/>
        <v>41473</v>
      </c>
      <c r="I1346" s="7">
        <f t="shared" si="527"/>
        <v>41445</v>
      </c>
      <c r="J1346" s="1">
        <f t="shared" si="540"/>
        <v>22</v>
      </c>
      <c r="K1346" s="1">
        <f t="shared" si="528"/>
        <v>19</v>
      </c>
      <c r="L1346" s="2">
        <f t="shared" si="529"/>
        <v>1.0031940100000001</v>
      </c>
      <c r="M1346" s="10">
        <f t="shared" si="548"/>
        <v>1.0055004599999999</v>
      </c>
      <c r="N1346" s="10">
        <f t="shared" si="544"/>
        <v>1.2367146063646275</v>
      </c>
      <c r="O1346" s="2">
        <f t="shared" si="547"/>
        <v>1.2406646800000001</v>
      </c>
      <c r="P1346" s="2">
        <f t="shared" si="530"/>
        <v>285034.59242144</v>
      </c>
      <c r="Q1346" s="9">
        <f t="shared" si="524"/>
        <v>0</v>
      </c>
      <c r="R1346" s="4">
        <f t="shared" si="531"/>
        <v>0</v>
      </c>
      <c r="S1346" s="59">
        <f t="shared" si="532"/>
        <v>0</v>
      </c>
      <c r="T1346" s="8">
        <f t="shared" si="541"/>
        <v>6.8500000000000005E-2</v>
      </c>
      <c r="U1346" s="9">
        <f t="shared" si="542"/>
        <v>163</v>
      </c>
      <c r="V1346" s="9">
        <v>252</v>
      </c>
      <c r="W1346" s="10">
        <f t="shared" si="533"/>
        <v>1.043787507</v>
      </c>
      <c r="X1346" s="2">
        <f t="shared" si="534"/>
        <v>12480.95421089</v>
      </c>
      <c r="Y1346" s="2">
        <v>0</v>
      </c>
      <c r="Z1346" s="3">
        <f t="shared" si="545"/>
        <v>0</v>
      </c>
      <c r="AA1346" s="1" t="str">
        <f t="shared" si="546"/>
        <v>A+J=</v>
      </c>
      <c r="AB1346" s="7">
        <f t="shared" si="543"/>
        <v>41565</v>
      </c>
      <c r="AC1346" s="5"/>
      <c r="AD1346" s="1"/>
      <c r="AE1346" s="7"/>
      <c r="AF1346" s="1"/>
      <c r="AG1346" s="1"/>
      <c r="AH1346" s="1"/>
      <c r="AI1346" s="1"/>
      <c r="AJ1346" s="4"/>
      <c r="AK1346" s="1"/>
      <c r="AL1346" s="1"/>
      <c r="AM1346" s="1"/>
      <c r="AN1346" s="1"/>
      <c r="AO1346" s="1"/>
    </row>
    <row r="1347" spans="1:41" x14ac:dyDescent="0.2">
      <c r="A1347" s="118">
        <f t="shared" si="535"/>
        <v>41443</v>
      </c>
      <c r="B1347" s="2">
        <f t="shared" si="525"/>
        <v>297643.73168617999</v>
      </c>
      <c r="C1347" s="2">
        <f t="shared" si="536"/>
        <v>229743.45688752001</v>
      </c>
      <c r="D1347" s="50">
        <f t="shared" si="537"/>
        <v>3692.62</v>
      </c>
      <c r="E1347" s="3">
        <f>IF(K1347=1,VLOOKUP(A1346,[1]Plan1!$AQ$43:$AS$500,3),E1346)</f>
        <v>3706.28</v>
      </c>
      <c r="F1347" s="7">
        <f t="shared" si="538"/>
        <v>41415</v>
      </c>
      <c r="G1347" s="8">
        <f t="shared" si="526"/>
        <v>3.6992704367089235E-3</v>
      </c>
      <c r="H1347" s="7">
        <f t="shared" si="539"/>
        <v>41473</v>
      </c>
      <c r="I1347" s="7">
        <f t="shared" si="527"/>
        <v>41445</v>
      </c>
      <c r="J1347" s="1">
        <f t="shared" si="540"/>
        <v>22</v>
      </c>
      <c r="K1347" s="1">
        <f t="shared" si="528"/>
        <v>20</v>
      </c>
      <c r="L1347" s="2">
        <f t="shared" si="529"/>
        <v>1.0033624000000001</v>
      </c>
      <c r="M1347" s="10">
        <f t="shared" si="548"/>
        <v>1.0055004599999999</v>
      </c>
      <c r="N1347" s="10">
        <f t="shared" si="544"/>
        <v>1.2367146063646275</v>
      </c>
      <c r="O1347" s="2">
        <f t="shared" si="547"/>
        <v>1.2408729300000001</v>
      </c>
      <c r="P1347" s="2">
        <f t="shared" si="530"/>
        <v>285082.43649633997</v>
      </c>
      <c r="Q1347" s="9">
        <f t="shared" si="524"/>
        <v>0</v>
      </c>
      <c r="R1347" s="4">
        <f t="shared" si="531"/>
        <v>0</v>
      </c>
      <c r="S1347" s="59">
        <f t="shared" si="532"/>
        <v>0</v>
      </c>
      <c r="T1347" s="8">
        <f t="shared" si="541"/>
        <v>6.8500000000000005E-2</v>
      </c>
      <c r="U1347" s="9">
        <f t="shared" si="542"/>
        <v>164</v>
      </c>
      <c r="V1347" s="9">
        <v>252</v>
      </c>
      <c r="W1347" s="10">
        <f t="shared" si="533"/>
        <v>1.044061975</v>
      </c>
      <c r="X1347" s="2">
        <f t="shared" si="534"/>
        <v>12561.295189840001</v>
      </c>
      <c r="Y1347" s="2">
        <v>0</v>
      </c>
      <c r="Z1347" s="3">
        <f t="shared" si="545"/>
        <v>0</v>
      </c>
      <c r="AA1347" s="1" t="str">
        <f t="shared" si="546"/>
        <v>A+J=</v>
      </c>
      <c r="AB1347" s="7">
        <f t="shared" si="543"/>
        <v>41565</v>
      </c>
      <c r="AC1347" s="5"/>
      <c r="AD1347" s="1"/>
      <c r="AE1347" s="7"/>
      <c r="AF1347" s="1"/>
      <c r="AG1347" s="1"/>
      <c r="AH1347" s="1"/>
      <c r="AI1347" s="1"/>
      <c r="AJ1347" s="4"/>
      <c r="AK1347" s="1"/>
      <c r="AL1347" s="1"/>
      <c r="AM1347" s="1"/>
      <c r="AN1347" s="1"/>
      <c r="AO1347" s="1"/>
    </row>
    <row r="1348" spans="1:41" x14ac:dyDescent="0.2">
      <c r="A1348" s="118">
        <f t="shared" si="535"/>
        <v>41444</v>
      </c>
      <c r="B1348" s="2">
        <f t="shared" si="525"/>
        <v>297771.97341505002</v>
      </c>
      <c r="C1348" s="2">
        <f t="shared" si="536"/>
        <v>229743.45688752001</v>
      </c>
      <c r="D1348" s="50">
        <f t="shared" si="537"/>
        <v>3692.62</v>
      </c>
      <c r="E1348" s="3">
        <f>IF(K1348=1,VLOOKUP(A1347,[1]Plan1!$AQ$43:$AS$500,3),E1347)</f>
        <v>3706.28</v>
      </c>
      <c r="F1348" s="7">
        <f t="shared" si="538"/>
        <v>41415</v>
      </c>
      <c r="G1348" s="8">
        <f t="shared" si="526"/>
        <v>3.6992704367089235E-3</v>
      </c>
      <c r="H1348" s="7">
        <f t="shared" si="539"/>
        <v>41473</v>
      </c>
      <c r="I1348" s="7">
        <f t="shared" si="527"/>
        <v>41445</v>
      </c>
      <c r="J1348" s="1">
        <f t="shared" si="540"/>
        <v>22</v>
      </c>
      <c r="K1348" s="1">
        <f t="shared" si="528"/>
        <v>21</v>
      </c>
      <c r="L1348" s="2">
        <f t="shared" si="529"/>
        <v>1.0035308199999999</v>
      </c>
      <c r="M1348" s="10">
        <f t="shared" si="548"/>
        <v>1.0055004599999999</v>
      </c>
      <c r="N1348" s="10">
        <f t="shared" si="544"/>
        <v>1.2367146063646275</v>
      </c>
      <c r="O1348" s="2">
        <f t="shared" si="547"/>
        <v>1.2410812200000001</v>
      </c>
      <c r="P1348" s="2">
        <f t="shared" si="530"/>
        <v>285130.28976098</v>
      </c>
      <c r="Q1348" s="9">
        <f t="shared" si="524"/>
        <v>0</v>
      </c>
      <c r="R1348" s="4">
        <f t="shared" si="531"/>
        <v>0</v>
      </c>
      <c r="S1348" s="59">
        <f t="shared" si="532"/>
        <v>0</v>
      </c>
      <c r="T1348" s="8">
        <f t="shared" si="541"/>
        <v>6.8500000000000005E-2</v>
      </c>
      <c r="U1348" s="9">
        <f t="shared" si="542"/>
        <v>165</v>
      </c>
      <c r="V1348" s="9">
        <v>252</v>
      </c>
      <c r="W1348" s="10">
        <f t="shared" si="533"/>
        <v>1.044336516</v>
      </c>
      <c r="X1348" s="2">
        <f t="shared" si="534"/>
        <v>12641.683654070001</v>
      </c>
      <c r="Y1348" s="2">
        <v>0</v>
      </c>
      <c r="Z1348" s="3">
        <f t="shared" si="545"/>
        <v>0</v>
      </c>
      <c r="AA1348" s="1" t="str">
        <f t="shared" si="546"/>
        <v>A+J=</v>
      </c>
      <c r="AB1348" s="7">
        <f t="shared" si="543"/>
        <v>41565</v>
      </c>
      <c r="AC1348" s="5"/>
      <c r="AD1348" s="1"/>
      <c r="AE1348" s="7"/>
      <c r="AF1348" s="1"/>
      <c r="AG1348" s="1"/>
      <c r="AH1348" s="1"/>
      <c r="AI1348" s="1"/>
      <c r="AJ1348" s="4"/>
      <c r="AK1348" s="1"/>
      <c r="AL1348" s="1"/>
      <c r="AM1348" s="1"/>
      <c r="AN1348" s="1"/>
      <c r="AO1348" s="1"/>
    </row>
    <row r="1349" spans="1:41" x14ac:dyDescent="0.2">
      <c r="A1349" s="118">
        <f t="shared" si="535"/>
        <v>41445</v>
      </c>
      <c r="B1349" s="2">
        <f t="shared" si="525"/>
        <v>297900.26915188</v>
      </c>
      <c r="C1349" s="2">
        <f t="shared" si="536"/>
        <v>229743.45688752001</v>
      </c>
      <c r="D1349" s="50">
        <f t="shared" si="537"/>
        <v>3692.62</v>
      </c>
      <c r="E1349" s="3">
        <f>IF(K1349=1,VLOOKUP(A1348,[1]Plan1!$AQ$43:$AS$500,3),E1348)</f>
        <v>3706.28</v>
      </c>
      <c r="F1349" s="7">
        <f t="shared" si="538"/>
        <v>41415</v>
      </c>
      <c r="G1349" s="8">
        <f t="shared" si="526"/>
        <v>3.6992704367089235E-3</v>
      </c>
      <c r="H1349" s="7">
        <f t="shared" si="539"/>
        <v>41473</v>
      </c>
      <c r="I1349" s="7">
        <f t="shared" si="527"/>
        <v>41445</v>
      </c>
      <c r="J1349" s="1">
        <f t="shared" si="540"/>
        <v>22</v>
      </c>
      <c r="K1349" s="1">
        <f t="shared" si="528"/>
        <v>22</v>
      </c>
      <c r="L1349" s="2">
        <f t="shared" si="529"/>
        <v>1.00369927</v>
      </c>
      <c r="M1349" s="10">
        <f t="shared" si="548"/>
        <v>1.0055004599999999</v>
      </c>
      <c r="N1349" s="10">
        <f t="shared" si="544"/>
        <v>1.2367146063646275</v>
      </c>
      <c r="O1349" s="2">
        <f t="shared" si="547"/>
        <v>1.2412895399999999</v>
      </c>
      <c r="P1349" s="2">
        <f t="shared" si="530"/>
        <v>285178.14991792</v>
      </c>
      <c r="Q1349" s="9">
        <f t="shared" si="524"/>
        <v>0</v>
      </c>
      <c r="R1349" s="4">
        <f t="shared" si="531"/>
        <v>0</v>
      </c>
      <c r="S1349" s="59">
        <f t="shared" si="532"/>
        <v>0</v>
      </c>
      <c r="T1349" s="8">
        <f t="shared" si="541"/>
        <v>6.8500000000000005E-2</v>
      </c>
      <c r="U1349" s="9">
        <f t="shared" si="542"/>
        <v>166</v>
      </c>
      <c r="V1349" s="9">
        <v>252</v>
      </c>
      <c r="W1349" s="10">
        <f t="shared" si="533"/>
        <v>1.044611129</v>
      </c>
      <c r="X1349" s="2">
        <f t="shared" si="534"/>
        <v>12722.11923396</v>
      </c>
      <c r="Y1349" s="2">
        <v>0</v>
      </c>
      <c r="Z1349" s="3">
        <f t="shared" si="545"/>
        <v>0</v>
      </c>
      <c r="AA1349" s="1" t="str">
        <f t="shared" si="546"/>
        <v>A+J=</v>
      </c>
      <c r="AB1349" s="7">
        <f t="shared" si="543"/>
        <v>41565</v>
      </c>
      <c r="AC1349" s="5"/>
      <c r="AD1349" s="1"/>
      <c r="AE1349" s="7"/>
      <c r="AF1349" s="1"/>
      <c r="AG1349" s="1"/>
      <c r="AH1349" s="1"/>
      <c r="AI1349" s="1"/>
      <c r="AJ1349" s="4"/>
      <c r="AK1349" s="1"/>
      <c r="AL1349" s="1"/>
      <c r="AM1349" s="1"/>
      <c r="AN1349" s="1"/>
      <c r="AO1349" s="1"/>
    </row>
    <row r="1350" spans="1:41" x14ac:dyDescent="0.2">
      <c r="A1350" s="118">
        <f t="shared" si="535"/>
        <v>41446</v>
      </c>
      <c r="B1350" s="2">
        <f t="shared" si="525"/>
        <v>298017.30508855003</v>
      </c>
      <c r="C1350" s="2">
        <f t="shared" si="536"/>
        <v>229743.45688752001</v>
      </c>
      <c r="D1350" s="50">
        <f t="shared" si="537"/>
        <v>3706.28</v>
      </c>
      <c r="E1350" s="3">
        <f>IF(K1350=1,VLOOKUP(A1349,[1]Plan1!$AQ$43:$AS$500,3),E1349)</f>
        <v>3715.92</v>
      </c>
      <c r="F1350" s="7">
        <f t="shared" si="538"/>
        <v>41446</v>
      </c>
      <c r="G1350" s="8">
        <f t="shared" si="526"/>
        <v>2.6009907508337538E-3</v>
      </c>
      <c r="H1350" s="7">
        <f t="shared" si="539"/>
        <v>41473</v>
      </c>
      <c r="I1350" s="7">
        <f t="shared" si="527"/>
        <v>41473</v>
      </c>
      <c r="J1350" s="1">
        <f t="shared" si="540"/>
        <v>20</v>
      </c>
      <c r="K1350" s="1">
        <f t="shared" si="528"/>
        <v>1</v>
      </c>
      <c r="L1350" s="2">
        <f t="shared" si="529"/>
        <v>1.00012988</v>
      </c>
      <c r="M1350" s="10">
        <f t="shared" si="548"/>
        <v>1.00369927</v>
      </c>
      <c r="N1350" s="10">
        <f t="shared" si="544"/>
        <v>1.241289547606514</v>
      </c>
      <c r="O1350" s="2">
        <f t="shared" si="547"/>
        <v>1.24145076</v>
      </c>
      <c r="P1350" s="2">
        <f t="shared" si="530"/>
        <v>285215.18915803003</v>
      </c>
      <c r="Q1350" s="9">
        <f t="shared" si="524"/>
        <v>0</v>
      </c>
      <c r="R1350" s="4">
        <f t="shared" si="531"/>
        <v>0</v>
      </c>
      <c r="S1350" s="59">
        <f t="shared" si="532"/>
        <v>0</v>
      </c>
      <c r="T1350" s="8">
        <f t="shared" si="541"/>
        <v>6.8500000000000005E-2</v>
      </c>
      <c r="U1350" s="9">
        <f t="shared" si="542"/>
        <v>167</v>
      </c>
      <c r="V1350" s="9">
        <v>252</v>
      </c>
      <c r="W1350" s="10">
        <f t="shared" si="533"/>
        <v>1.0448858139999999</v>
      </c>
      <c r="X1350" s="2">
        <f t="shared" si="534"/>
        <v>12802.11593052</v>
      </c>
      <c r="Y1350" s="2">
        <v>0</v>
      </c>
      <c r="Z1350" s="3">
        <f t="shared" si="545"/>
        <v>0</v>
      </c>
      <c r="AA1350" s="1" t="str">
        <f t="shared" si="546"/>
        <v>A+J=</v>
      </c>
      <c r="AB1350" s="7">
        <f t="shared" si="543"/>
        <v>41565</v>
      </c>
      <c r="AC1350" s="5"/>
      <c r="AD1350" s="1"/>
      <c r="AE1350" s="7"/>
      <c r="AF1350" s="1"/>
      <c r="AG1350" s="1"/>
      <c r="AH1350" s="1"/>
      <c r="AI1350" s="1"/>
      <c r="AJ1350" s="4"/>
      <c r="AK1350" s="1"/>
      <c r="AL1350" s="1"/>
      <c r="AM1350" s="1"/>
      <c r="AN1350" s="1"/>
      <c r="AO1350" s="1"/>
    </row>
    <row r="1351" spans="1:41" x14ac:dyDescent="0.2">
      <c r="A1351" s="118">
        <f t="shared" si="535"/>
        <v>41447</v>
      </c>
      <c r="B1351" s="2">
        <f t="shared" si="525"/>
        <v>298134.39151638001</v>
      </c>
      <c r="C1351" s="2">
        <f t="shared" si="536"/>
        <v>229743.45688752001</v>
      </c>
      <c r="D1351" s="50">
        <f t="shared" si="537"/>
        <v>3706.28</v>
      </c>
      <c r="E1351" s="3">
        <f>IF(K1351=1,VLOOKUP(A1350,[1]Plan1!$AQ$43:$AS$500,3),E1350)</f>
        <v>3715.92</v>
      </c>
      <c r="F1351" s="7">
        <f t="shared" si="538"/>
        <v>41446</v>
      </c>
      <c r="G1351" s="8">
        <f t="shared" si="526"/>
        <v>2.6009907508337538E-3</v>
      </c>
      <c r="H1351" s="7">
        <f t="shared" si="539"/>
        <v>41473</v>
      </c>
      <c r="I1351" s="7">
        <f t="shared" si="527"/>
        <v>41473</v>
      </c>
      <c r="J1351" s="1">
        <f t="shared" si="540"/>
        <v>20</v>
      </c>
      <c r="K1351" s="1">
        <f t="shared" si="528"/>
        <v>2</v>
      </c>
      <c r="L1351" s="2">
        <f t="shared" si="529"/>
        <v>1.0002597900000001</v>
      </c>
      <c r="M1351" s="10">
        <f t="shared" si="548"/>
        <v>1.00369927</v>
      </c>
      <c r="N1351" s="10">
        <f t="shared" si="544"/>
        <v>1.241289547606514</v>
      </c>
      <c r="O1351" s="2">
        <f t="shared" si="547"/>
        <v>1.24161202</v>
      </c>
      <c r="P1351" s="2">
        <f t="shared" si="530"/>
        <v>285252.23758789001</v>
      </c>
      <c r="Q1351" s="9">
        <f t="shared" si="524"/>
        <v>0</v>
      </c>
      <c r="R1351" s="4">
        <f t="shared" si="531"/>
        <v>0</v>
      </c>
      <c r="S1351" s="59">
        <f t="shared" si="532"/>
        <v>0</v>
      </c>
      <c r="T1351" s="8">
        <f t="shared" si="541"/>
        <v>6.8500000000000005E-2</v>
      </c>
      <c r="U1351" s="9">
        <f t="shared" si="542"/>
        <v>168</v>
      </c>
      <c r="V1351" s="9">
        <v>252</v>
      </c>
      <c r="W1351" s="10">
        <f t="shared" si="533"/>
        <v>1.045160571</v>
      </c>
      <c r="X1351" s="2">
        <f t="shared" si="534"/>
        <v>12882.153928490001</v>
      </c>
      <c r="Y1351" s="2">
        <v>0</v>
      </c>
      <c r="Z1351" s="3">
        <f t="shared" si="545"/>
        <v>0</v>
      </c>
      <c r="AA1351" s="1" t="str">
        <f t="shared" si="546"/>
        <v>A+J=</v>
      </c>
      <c r="AB1351" s="7">
        <f t="shared" si="543"/>
        <v>41565</v>
      </c>
      <c r="AC1351" s="5"/>
      <c r="AD1351" s="1"/>
      <c r="AE1351" s="7"/>
      <c r="AF1351" s="1"/>
      <c r="AG1351" s="1"/>
      <c r="AH1351" s="1"/>
      <c r="AI1351" s="1"/>
      <c r="AJ1351" s="4"/>
      <c r="AK1351" s="1"/>
      <c r="AL1351" s="1"/>
      <c r="AM1351" s="1"/>
      <c r="AN1351" s="1"/>
      <c r="AO1351" s="1"/>
    </row>
    <row r="1352" spans="1:41" x14ac:dyDescent="0.2">
      <c r="A1352" s="118">
        <f t="shared" si="535"/>
        <v>41448</v>
      </c>
      <c r="B1352" s="2">
        <f t="shared" si="525"/>
        <v>298134.39151638001</v>
      </c>
      <c r="C1352" s="2">
        <f t="shared" si="536"/>
        <v>229743.45688752001</v>
      </c>
      <c r="D1352" s="50">
        <f t="shared" si="537"/>
        <v>3706.28</v>
      </c>
      <c r="E1352" s="3">
        <f>IF(K1352=1,VLOOKUP(A1351,[1]Plan1!$AQ$43:$AS$500,3),E1351)</f>
        <v>3715.92</v>
      </c>
      <c r="F1352" s="7">
        <f t="shared" si="538"/>
        <v>41446</v>
      </c>
      <c r="G1352" s="8">
        <f t="shared" si="526"/>
        <v>2.6009907508337538E-3</v>
      </c>
      <c r="H1352" s="7">
        <f t="shared" si="539"/>
        <v>41473</v>
      </c>
      <c r="I1352" s="7">
        <f t="shared" si="527"/>
        <v>41473</v>
      </c>
      <c r="J1352" s="1">
        <f t="shared" si="540"/>
        <v>20</v>
      </c>
      <c r="K1352" s="1">
        <f t="shared" si="528"/>
        <v>2</v>
      </c>
      <c r="L1352" s="2">
        <f t="shared" si="529"/>
        <v>1.0002597900000001</v>
      </c>
      <c r="M1352" s="10">
        <f t="shared" si="548"/>
        <v>1.00369927</v>
      </c>
      <c r="N1352" s="10">
        <f t="shared" si="544"/>
        <v>1.241289547606514</v>
      </c>
      <c r="O1352" s="2">
        <f t="shared" si="547"/>
        <v>1.24161202</v>
      </c>
      <c r="P1352" s="2">
        <f t="shared" si="530"/>
        <v>285252.23758789001</v>
      </c>
      <c r="Q1352" s="9">
        <f t="shared" si="524"/>
        <v>0</v>
      </c>
      <c r="R1352" s="4">
        <f t="shared" si="531"/>
        <v>0</v>
      </c>
      <c r="S1352" s="59">
        <f t="shared" si="532"/>
        <v>0</v>
      </c>
      <c r="T1352" s="8">
        <f t="shared" si="541"/>
        <v>6.8500000000000005E-2</v>
      </c>
      <c r="U1352" s="9">
        <f t="shared" si="542"/>
        <v>168</v>
      </c>
      <c r="V1352" s="9">
        <v>252</v>
      </c>
      <c r="W1352" s="10">
        <f t="shared" si="533"/>
        <v>1.045160571</v>
      </c>
      <c r="X1352" s="2">
        <f t="shared" si="534"/>
        <v>12882.153928490001</v>
      </c>
      <c r="Y1352" s="2">
        <v>0</v>
      </c>
      <c r="Z1352" s="3">
        <f t="shared" si="545"/>
        <v>0</v>
      </c>
      <c r="AA1352" s="1" t="str">
        <f t="shared" si="546"/>
        <v>A+J=</v>
      </c>
      <c r="AB1352" s="7">
        <f t="shared" si="543"/>
        <v>41565</v>
      </c>
      <c r="AC1352" s="5"/>
      <c r="AD1352" s="1"/>
      <c r="AE1352" s="7"/>
      <c r="AF1352" s="1"/>
      <c r="AG1352" s="1"/>
      <c r="AH1352" s="1"/>
      <c r="AI1352" s="1"/>
      <c r="AJ1352" s="4"/>
      <c r="AK1352" s="1"/>
      <c r="AL1352" s="1"/>
      <c r="AM1352" s="1"/>
      <c r="AN1352" s="1"/>
      <c r="AO1352" s="1"/>
    </row>
    <row r="1353" spans="1:41" x14ac:dyDescent="0.2">
      <c r="A1353" s="118">
        <f t="shared" si="535"/>
        <v>41449</v>
      </c>
      <c r="B1353" s="2">
        <f t="shared" si="525"/>
        <v>298134.39151638001</v>
      </c>
      <c r="C1353" s="2">
        <f t="shared" si="536"/>
        <v>229743.45688752001</v>
      </c>
      <c r="D1353" s="50">
        <f t="shared" si="537"/>
        <v>3706.28</v>
      </c>
      <c r="E1353" s="3">
        <f>IF(K1353=1,VLOOKUP(A1352,[1]Plan1!$AQ$43:$AS$500,3),E1352)</f>
        <v>3715.92</v>
      </c>
      <c r="F1353" s="7">
        <f t="shared" si="538"/>
        <v>41446</v>
      </c>
      <c r="G1353" s="8">
        <f t="shared" si="526"/>
        <v>2.6009907508337538E-3</v>
      </c>
      <c r="H1353" s="7">
        <f t="shared" si="539"/>
        <v>41473</v>
      </c>
      <c r="I1353" s="7">
        <f t="shared" si="527"/>
        <v>41473</v>
      </c>
      <c r="J1353" s="1">
        <f t="shared" si="540"/>
        <v>20</v>
      </c>
      <c r="K1353" s="1">
        <f t="shared" si="528"/>
        <v>2</v>
      </c>
      <c r="L1353" s="2">
        <f t="shared" si="529"/>
        <v>1.0002597900000001</v>
      </c>
      <c r="M1353" s="10">
        <f t="shared" si="548"/>
        <v>1.00369927</v>
      </c>
      <c r="N1353" s="10">
        <f t="shared" si="544"/>
        <v>1.241289547606514</v>
      </c>
      <c r="O1353" s="2">
        <f t="shared" si="547"/>
        <v>1.24161202</v>
      </c>
      <c r="P1353" s="2">
        <f t="shared" si="530"/>
        <v>285252.23758789001</v>
      </c>
      <c r="Q1353" s="9">
        <f t="shared" ref="Q1353:Q1416" si="549">IF(VLOOKUP(A1353,AE$10:AL$48,8)=VLOOKUP(A1352,AE$10:AL$48,8),0,VLOOKUP(A1353,AE$10:AL$48,8))</f>
        <v>0</v>
      </c>
      <c r="R1353" s="4">
        <f t="shared" si="531"/>
        <v>0</v>
      </c>
      <c r="S1353" s="59">
        <f t="shared" si="532"/>
        <v>0</v>
      </c>
      <c r="T1353" s="8">
        <f t="shared" si="541"/>
        <v>6.8500000000000005E-2</v>
      </c>
      <c r="U1353" s="9">
        <f t="shared" si="542"/>
        <v>168</v>
      </c>
      <c r="V1353" s="9">
        <v>252</v>
      </c>
      <c r="W1353" s="10">
        <f t="shared" si="533"/>
        <v>1.045160571</v>
      </c>
      <c r="X1353" s="2">
        <f t="shared" si="534"/>
        <v>12882.153928490001</v>
      </c>
      <c r="Y1353" s="2">
        <v>0</v>
      </c>
      <c r="Z1353" s="3">
        <f t="shared" si="545"/>
        <v>0</v>
      </c>
      <c r="AA1353" s="1" t="str">
        <f t="shared" si="546"/>
        <v>A+J=</v>
      </c>
      <c r="AB1353" s="7">
        <f t="shared" si="543"/>
        <v>41565</v>
      </c>
      <c r="AC1353" s="5"/>
      <c r="AD1353" s="1"/>
      <c r="AE1353" s="7"/>
      <c r="AF1353" s="1"/>
      <c r="AG1353" s="1"/>
      <c r="AH1353" s="1"/>
      <c r="AI1353" s="1"/>
      <c r="AJ1353" s="4"/>
      <c r="AK1353" s="1"/>
      <c r="AL1353" s="1"/>
      <c r="AM1353" s="1"/>
      <c r="AN1353" s="1"/>
      <c r="AO1353" s="1"/>
    </row>
    <row r="1354" spans="1:41" x14ac:dyDescent="0.2">
      <c r="A1354" s="118">
        <f t="shared" si="535"/>
        <v>41450</v>
      </c>
      <c r="B1354" s="2">
        <f t="shared" ref="B1354:B1417" si="550">(P1354+X1354)</f>
        <v>298251.52153078001</v>
      </c>
      <c r="C1354" s="2">
        <f t="shared" si="536"/>
        <v>229743.45688752001</v>
      </c>
      <c r="D1354" s="50">
        <f t="shared" si="537"/>
        <v>3706.28</v>
      </c>
      <c r="E1354" s="3">
        <f>IF(K1354=1,VLOOKUP(A1353,[1]Plan1!$AQ$43:$AS$500,3),E1353)</f>
        <v>3715.92</v>
      </c>
      <c r="F1354" s="7">
        <f t="shared" si="538"/>
        <v>41446</v>
      </c>
      <c r="G1354" s="8">
        <f t="shared" ref="G1354:G1417" si="551">(E1354/D1354)-1</f>
        <v>2.6009907508337538E-3</v>
      </c>
      <c r="H1354" s="7">
        <f t="shared" si="539"/>
        <v>41473</v>
      </c>
      <c r="I1354" s="7">
        <f t="shared" ref="I1354:I1417" si="552">IF(A1354&gt;I1353,H1354,I1353)</f>
        <v>41473</v>
      </c>
      <c r="J1354" s="1">
        <f t="shared" si="540"/>
        <v>20</v>
      </c>
      <c r="K1354" s="1">
        <f t="shared" ref="K1354:K1417" si="553">(J1354-(NETWORKDAYS(A1354,I1354,AE$53:AE$223)-1))</f>
        <v>3</v>
      </c>
      <c r="L1354" s="2">
        <f t="shared" ref="L1354:L1417" si="554">TRUNC((E1354/D1354)^TRUNC((K1354/J1354),9),8)</f>
        <v>1.0003897100000001</v>
      </c>
      <c r="M1354" s="10">
        <f t="shared" si="548"/>
        <v>1.00369927</v>
      </c>
      <c r="N1354" s="10">
        <f t="shared" si="544"/>
        <v>1.241289547606514</v>
      </c>
      <c r="O1354" s="2">
        <f t="shared" si="547"/>
        <v>1.24177329</v>
      </c>
      <c r="P1354" s="2">
        <f t="shared" ref="P1354:P1417" si="555">TRUNC(C1354*O1354,8)</f>
        <v>285289.28831517999</v>
      </c>
      <c r="Q1354" s="9">
        <f t="shared" si="549"/>
        <v>0</v>
      </c>
      <c r="R1354" s="4">
        <f t="shared" ref="R1354:R1417" si="556">IF(Q1354&gt;0,VLOOKUP($A1354,$AE$10:$AJ$21,6),0)</f>
        <v>0</v>
      </c>
      <c r="S1354" s="59">
        <f t="shared" ref="S1354:S1417" si="557">IF(R1354&gt;0,TRUNC(R1354*P1354,8),0)</f>
        <v>0</v>
      </c>
      <c r="T1354" s="8">
        <f t="shared" si="541"/>
        <v>6.8500000000000005E-2</v>
      </c>
      <c r="U1354" s="9">
        <f t="shared" si="542"/>
        <v>169</v>
      </c>
      <c r="V1354" s="9">
        <v>252</v>
      </c>
      <c r="W1354" s="10">
        <f t="shared" ref="W1354:W1417" si="558">ROUND((1+T1354)^TRUNC((U1354/V1354),9),9)</f>
        <v>1.045435401</v>
      </c>
      <c r="X1354" s="2">
        <f t="shared" ref="X1354:X1417" si="559">TRUNC((P1354*(W1354-1)),8)</f>
        <v>12962.233215599999</v>
      </c>
      <c r="Y1354" s="2">
        <v>0</v>
      </c>
      <c r="Z1354" s="3">
        <f t="shared" si="545"/>
        <v>0</v>
      </c>
      <c r="AA1354" s="1" t="str">
        <f t="shared" si="546"/>
        <v>A+J=</v>
      </c>
      <c r="AB1354" s="7">
        <f t="shared" si="543"/>
        <v>41565</v>
      </c>
      <c r="AC1354" s="5"/>
      <c r="AD1354" s="1"/>
      <c r="AE1354" s="7"/>
      <c r="AF1354" s="1"/>
      <c r="AG1354" s="1"/>
      <c r="AH1354" s="1"/>
      <c r="AI1354" s="1"/>
      <c r="AJ1354" s="4"/>
      <c r="AK1354" s="1"/>
      <c r="AL1354" s="1"/>
      <c r="AM1354" s="1"/>
      <c r="AN1354" s="1"/>
      <c r="AO1354" s="1"/>
    </row>
    <row r="1355" spans="1:41" x14ac:dyDescent="0.2">
      <c r="A1355" s="118">
        <f t="shared" ref="A1355:A1418" si="560">(A1354+1)</f>
        <v>41451</v>
      </c>
      <c r="B1355" s="2">
        <f t="shared" si="550"/>
        <v>298368.69725889002</v>
      </c>
      <c r="C1355" s="2">
        <f t="shared" ref="C1355:C1418" si="561">TRUNC(IF(Q1354&gt;0,VLOOKUP(A1354,$AE$11:$AF$21,2),C1354),8)</f>
        <v>229743.45688752001</v>
      </c>
      <c r="D1355" s="50">
        <f t="shared" ref="D1355:D1418" si="562">IF(E1355=E1354,D1354,E1354)</f>
        <v>3706.28</v>
      </c>
      <c r="E1355" s="3">
        <f>IF(K1355=1,VLOOKUP(A1354,[1]Plan1!$AQ$43:$AS$500,3),E1354)</f>
        <v>3715.92</v>
      </c>
      <c r="F1355" s="7">
        <f t="shared" ref="F1355:F1418" si="563">IF(D1355=D1354,F1354,A1355)</f>
        <v>41446</v>
      </c>
      <c r="G1355" s="8">
        <f t="shared" si="551"/>
        <v>2.6009907508337538E-3</v>
      </c>
      <c r="H1355" s="7">
        <f t="shared" ref="H1355:H1418" si="564">IF(DAY(A1355)=15,VLOOKUP(A1355,AI$53:AN$175,4),H1354)</f>
        <v>41473</v>
      </c>
      <c r="I1355" s="7">
        <f t="shared" si="552"/>
        <v>41473</v>
      </c>
      <c r="J1355" s="1">
        <f t="shared" ref="J1355:J1418" si="565">IF(I1355=I1354,J1354,NETWORKDAYS(I1354,I1355,$AE$53:$AE$223)-1)</f>
        <v>20</v>
      </c>
      <c r="K1355" s="1">
        <f t="shared" si="553"/>
        <v>4</v>
      </c>
      <c r="L1355" s="2">
        <f t="shared" si="554"/>
        <v>1.00051965</v>
      </c>
      <c r="M1355" s="10">
        <f t="shared" si="548"/>
        <v>1.00369927</v>
      </c>
      <c r="N1355" s="10">
        <f t="shared" si="544"/>
        <v>1.241289547606514</v>
      </c>
      <c r="O1355" s="2">
        <f t="shared" si="547"/>
        <v>1.2419345799999999</v>
      </c>
      <c r="P1355" s="2">
        <f t="shared" si="555"/>
        <v>285326.34363735002</v>
      </c>
      <c r="Q1355" s="9">
        <f t="shared" si="549"/>
        <v>0</v>
      </c>
      <c r="R1355" s="4">
        <f t="shared" si="556"/>
        <v>0</v>
      </c>
      <c r="S1355" s="59">
        <f t="shared" si="557"/>
        <v>0</v>
      </c>
      <c r="T1355" s="8">
        <f t="shared" ref="T1355:T1418" si="566">(T1354)</f>
        <v>6.8500000000000005E-2</v>
      </c>
      <c r="U1355" s="9">
        <f t="shared" ref="U1355:U1418" si="567">IF(Q1354&gt;0,1,IF(K1355=K1354,U1354,U1354+1))</f>
        <v>170</v>
      </c>
      <c r="V1355" s="9">
        <v>252</v>
      </c>
      <c r="W1355" s="10">
        <f t="shared" si="558"/>
        <v>1.0457103029999999</v>
      </c>
      <c r="X1355" s="2">
        <f t="shared" si="559"/>
        <v>13042.35362154</v>
      </c>
      <c r="Y1355" s="2">
        <v>0</v>
      </c>
      <c r="Z1355" s="3">
        <f t="shared" si="545"/>
        <v>0</v>
      </c>
      <c r="AA1355" s="1" t="str">
        <f t="shared" si="546"/>
        <v>A+J=</v>
      </c>
      <c r="AB1355" s="7">
        <f t="shared" ref="AB1355:AB1418" si="568">IF(Q1354&gt;0,VLOOKUP(A1354,$AE$10:$AM$48,9),AB1354)</f>
        <v>41565</v>
      </c>
      <c r="AC1355" s="5"/>
      <c r="AD1355" s="1"/>
      <c r="AE1355" s="7"/>
      <c r="AF1355" s="1"/>
      <c r="AG1355" s="1"/>
      <c r="AH1355" s="1"/>
      <c r="AI1355" s="1"/>
      <c r="AJ1355" s="4"/>
      <c r="AK1355" s="1"/>
      <c r="AL1355" s="1"/>
      <c r="AM1355" s="1"/>
      <c r="AN1355" s="1"/>
      <c r="AO1355" s="1"/>
    </row>
    <row r="1356" spans="1:41" x14ac:dyDescent="0.2">
      <c r="A1356" s="118">
        <f t="shared" si="560"/>
        <v>41452</v>
      </c>
      <c r="B1356" s="2">
        <f t="shared" si="550"/>
        <v>298485.92111555999</v>
      </c>
      <c r="C1356" s="2">
        <f t="shared" si="561"/>
        <v>229743.45688752001</v>
      </c>
      <c r="D1356" s="50">
        <f t="shared" si="562"/>
        <v>3706.28</v>
      </c>
      <c r="E1356" s="3">
        <f>IF(K1356=1,VLOOKUP(A1355,[1]Plan1!$AQ$43:$AS$500,3),E1355)</f>
        <v>3715.92</v>
      </c>
      <c r="F1356" s="7">
        <f t="shared" si="563"/>
        <v>41446</v>
      </c>
      <c r="G1356" s="8">
        <f t="shared" si="551"/>
        <v>2.6009907508337538E-3</v>
      </c>
      <c r="H1356" s="7">
        <f t="shared" si="564"/>
        <v>41473</v>
      </c>
      <c r="I1356" s="7">
        <f t="shared" si="552"/>
        <v>41473</v>
      </c>
      <c r="J1356" s="1">
        <f t="shared" si="565"/>
        <v>20</v>
      </c>
      <c r="K1356" s="1">
        <f t="shared" si="553"/>
        <v>5</v>
      </c>
      <c r="L1356" s="2">
        <f t="shared" si="554"/>
        <v>1.00064961</v>
      </c>
      <c r="M1356" s="10">
        <f t="shared" si="548"/>
        <v>1.00369927</v>
      </c>
      <c r="N1356" s="10">
        <f t="shared" si="544"/>
        <v>1.241289547606514</v>
      </c>
      <c r="O1356" s="2">
        <f t="shared" si="547"/>
        <v>1.2420959</v>
      </c>
      <c r="P1356" s="2">
        <f t="shared" si="555"/>
        <v>285363.40585181001</v>
      </c>
      <c r="Q1356" s="9">
        <f t="shared" si="549"/>
        <v>0</v>
      </c>
      <c r="R1356" s="4">
        <f t="shared" si="556"/>
        <v>0</v>
      </c>
      <c r="S1356" s="59">
        <f t="shared" si="557"/>
        <v>0</v>
      </c>
      <c r="T1356" s="8">
        <f t="shared" si="566"/>
        <v>6.8500000000000005E-2</v>
      </c>
      <c r="U1356" s="9">
        <f t="shared" si="567"/>
        <v>171</v>
      </c>
      <c r="V1356" s="9">
        <v>252</v>
      </c>
      <c r="W1356" s="10">
        <f t="shared" si="558"/>
        <v>1.045985277</v>
      </c>
      <c r="X1356" s="2">
        <f t="shared" si="559"/>
        <v>13122.51526375</v>
      </c>
      <c r="Y1356" s="2">
        <v>0</v>
      </c>
      <c r="Z1356" s="3">
        <f t="shared" si="545"/>
        <v>0</v>
      </c>
      <c r="AA1356" s="1" t="str">
        <f t="shared" si="546"/>
        <v>A+J=</v>
      </c>
      <c r="AB1356" s="7">
        <f t="shared" si="568"/>
        <v>41565</v>
      </c>
      <c r="AC1356" s="5"/>
      <c r="AD1356" s="1"/>
      <c r="AE1356" s="7"/>
      <c r="AF1356" s="1"/>
      <c r="AG1356" s="1"/>
      <c r="AH1356" s="1"/>
      <c r="AI1356" s="1"/>
      <c r="AJ1356" s="4"/>
      <c r="AK1356" s="1"/>
      <c r="AL1356" s="1"/>
      <c r="AM1356" s="1"/>
      <c r="AN1356" s="1"/>
      <c r="AO1356" s="1"/>
    </row>
    <row r="1357" spans="1:41" x14ac:dyDescent="0.2">
      <c r="A1357" s="118">
        <f t="shared" si="560"/>
        <v>41453</v>
      </c>
      <c r="B1357" s="2">
        <f t="shared" si="550"/>
        <v>298603.18830708001</v>
      </c>
      <c r="C1357" s="2">
        <f t="shared" si="561"/>
        <v>229743.45688752001</v>
      </c>
      <c r="D1357" s="50">
        <f t="shared" si="562"/>
        <v>3706.28</v>
      </c>
      <c r="E1357" s="3">
        <f>IF(K1357=1,VLOOKUP(A1356,[1]Plan1!$AQ$43:$AS$500,3),E1356)</f>
        <v>3715.92</v>
      </c>
      <c r="F1357" s="7">
        <f t="shared" si="563"/>
        <v>41446</v>
      </c>
      <c r="G1357" s="8">
        <f t="shared" si="551"/>
        <v>2.6009907508337538E-3</v>
      </c>
      <c r="H1357" s="7">
        <f t="shared" si="564"/>
        <v>41473</v>
      </c>
      <c r="I1357" s="7">
        <f t="shared" si="552"/>
        <v>41473</v>
      </c>
      <c r="J1357" s="1">
        <f t="shared" si="565"/>
        <v>20</v>
      </c>
      <c r="K1357" s="1">
        <f t="shared" si="553"/>
        <v>6</v>
      </c>
      <c r="L1357" s="2">
        <f t="shared" si="554"/>
        <v>1.0007795799999999</v>
      </c>
      <c r="M1357" s="10">
        <f t="shared" si="548"/>
        <v>1.00369927</v>
      </c>
      <c r="N1357" s="10">
        <f t="shared" si="544"/>
        <v>1.241289547606514</v>
      </c>
      <c r="O1357" s="2">
        <f t="shared" si="547"/>
        <v>1.2422572300000001</v>
      </c>
      <c r="P1357" s="2">
        <f t="shared" si="555"/>
        <v>285400.47036371002</v>
      </c>
      <c r="Q1357" s="9">
        <f t="shared" si="549"/>
        <v>0</v>
      </c>
      <c r="R1357" s="4">
        <f t="shared" si="556"/>
        <v>0</v>
      </c>
      <c r="S1357" s="59">
        <f t="shared" si="557"/>
        <v>0</v>
      </c>
      <c r="T1357" s="8">
        <f t="shared" si="566"/>
        <v>6.8500000000000005E-2</v>
      </c>
      <c r="U1357" s="9">
        <f t="shared" si="567"/>
        <v>172</v>
      </c>
      <c r="V1357" s="9">
        <v>252</v>
      </c>
      <c r="W1357" s="10">
        <f t="shared" si="558"/>
        <v>1.046260323</v>
      </c>
      <c r="X1357" s="2">
        <f t="shared" si="559"/>
        <v>13202.71794337</v>
      </c>
      <c r="Y1357" s="2">
        <v>0</v>
      </c>
      <c r="Z1357" s="3">
        <f t="shared" si="545"/>
        <v>0</v>
      </c>
      <c r="AA1357" s="1" t="str">
        <f t="shared" si="546"/>
        <v>A+J=</v>
      </c>
      <c r="AB1357" s="7">
        <f t="shared" si="568"/>
        <v>41565</v>
      </c>
      <c r="AC1357" s="5"/>
      <c r="AD1357" s="1"/>
      <c r="AE1357" s="7"/>
      <c r="AF1357" s="1"/>
      <c r="AG1357" s="1"/>
      <c r="AH1357" s="1"/>
      <c r="AI1357" s="1"/>
      <c r="AJ1357" s="4"/>
      <c r="AK1357" s="1"/>
      <c r="AL1357" s="1"/>
      <c r="AM1357" s="1"/>
      <c r="AN1357" s="1"/>
      <c r="AO1357" s="1"/>
    </row>
    <row r="1358" spans="1:41" x14ac:dyDescent="0.2">
      <c r="A1358" s="118">
        <f t="shared" si="560"/>
        <v>41454</v>
      </c>
      <c r="B1358" s="2">
        <f t="shared" si="550"/>
        <v>298720.50153313001</v>
      </c>
      <c r="C1358" s="2">
        <f t="shared" si="561"/>
        <v>229743.45688752001</v>
      </c>
      <c r="D1358" s="50">
        <f t="shared" si="562"/>
        <v>3706.28</v>
      </c>
      <c r="E1358" s="3">
        <f>IF(K1358=1,VLOOKUP(A1357,[1]Plan1!$AQ$43:$AS$500,3),E1357)</f>
        <v>3715.92</v>
      </c>
      <c r="F1358" s="7">
        <f t="shared" si="563"/>
        <v>41446</v>
      </c>
      <c r="G1358" s="8">
        <f t="shared" si="551"/>
        <v>2.6009907508337538E-3</v>
      </c>
      <c r="H1358" s="7">
        <f t="shared" si="564"/>
        <v>41473</v>
      </c>
      <c r="I1358" s="7">
        <f t="shared" si="552"/>
        <v>41473</v>
      </c>
      <c r="J1358" s="1">
        <f t="shared" si="565"/>
        <v>20</v>
      </c>
      <c r="K1358" s="1">
        <f t="shared" si="553"/>
        <v>7</v>
      </c>
      <c r="L1358" s="2">
        <f t="shared" si="554"/>
        <v>1.0009095699999999</v>
      </c>
      <c r="M1358" s="10">
        <f t="shared" si="548"/>
        <v>1.00369927</v>
      </c>
      <c r="N1358" s="10">
        <f t="shared" si="544"/>
        <v>1.241289547606514</v>
      </c>
      <c r="O1358" s="2">
        <f t="shared" si="547"/>
        <v>1.2424185800000001</v>
      </c>
      <c r="P1358" s="2">
        <f t="shared" si="555"/>
        <v>285437.53947048</v>
      </c>
      <c r="Q1358" s="9">
        <f t="shared" si="549"/>
        <v>0</v>
      </c>
      <c r="R1358" s="4">
        <f t="shared" si="556"/>
        <v>0</v>
      </c>
      <c r="S1358" s="59">
        <f t="shared" si="557"/>
        <v>0</v>
      </c>
      <c r="T1358" s="8">
        <f t="shared" si="566"/>
        <v>6.8500000000000005E-2</v>
      </c>
      <c r="U1358" s="9">
        <f t="shared" si="567"/>
        <v>173</v>
      </c>
      <c r="V1358" s="9">
        <v>252</v>
      </c>
      <c r="W1358" s="10">
        <f t="shared" si="558"/>
        <v>1.0465354419999999</v>
      </c>
      <c r="X1358" s="2">
        <f t="shared" si="559"/>
        <v>13282.96206265</v>
      </c>
      <c r="Y1358" s="2">
        <v>0</v>
      </c>
      <c r="Z1358" s="3">
        <f t="shared" si="545"/>
        <v>0</v>
      </c>
      <c r="AA1358" s="1" t="str">
        <f t="shared" si="546"/>
        <v>A+J=</v>
      </c>
      <c r="AB1358" s="7">
        <f t="shared" si="568"/>
        <v>41565</v>
      </c>
      <c r="AC1358" s="5"/>
      <c r="AD1358" s="1"/>
      <c r="AE1358" s="7"/>
      <c r="AF1358" s="1"/>
      <c r="AG1358" s="1"/>
      <c r="AH1358" s="1"/>
      <c r="AI1358" s="1"/>
      <c r="AJ1358" s="4"/>
      <c r="AK1358" s="1"/>
      <c r="AL1358" s="1"/>
      <c r="AM1358" s="1"/>
      <c r="AN1358" s="1"/>
      <c r="AO1358" s="1"/>
    </row>
    <row r="1359" spans="1:41" x14ac:dyDescent="0.2">
      <c r="A1359" s="118">
        <f t="shared" si="560"/>
        <v>41455</v>
      </c>
      <c r="B1359" s="2">
        <f t="shared" si="550"/>
        <v>298720.50153313001</v>
      </c>
      <c r="C1359" s="2">
        <f t="shared" si="561"/>
        <v>229743.45688752001</v>
      </c>
      <c r="D1359" s="50">
        <f t="shared" si="562"/>
        <v>3706.28</v>
      </c>
      <c r="E1359" s="3">
        <f>IF(K1359=1,VLOOKUP(A1358,[1]Plan1!$AQ$43:$AS$500,3),E1358)</f>
        <v>3715.92</v>
      </c>
      <c r="F1359" s="7">
        <f t="shared" si="563"/>
        <v>41446</v>
      </c>
      <c r="G1359" s="8">
        <f t="shared" si="551"/>
        <v>2.6009907508337538E-3</v>
      </c>
      <c r="H1359" s="7">
        <f t="shared" si="564"/>
        <v>41473</v>
      </c>
      <c r="I1359" s="7">
        <f t="shared" si="552"/>
        <v>41473</v>
      </c>
      <c r="J1359" s="1">
        <f t="shared" si="565"/>
        <v>20</v>
      </c>
      <c r="K1359" s="1">
        <f t="shared" si="553"/>
        <v>7</v>
      </c>
      <c r="L1359" s="2">
        <f t="shared" si="554"/>
        <v>1.0009095699999999</v>
      </c>
      <c r="M1359" s="10">
        <f t="shared" si="548"/>
        <v>1.00369927</v>
      </c>
      <c r="N1359" s="10">
        <f t="shared" si="544"/>
        <v>1.241289547606514</v>
      </c>
      <c r="O1359" s="2">
        <f t="shared" si="547"/>
        <v>1.2424185800000001</v>
      </c>
      <c r="P1359" s="2">
        <f t="shared" si="555"/>
        <v>285437.53947048</v>
      </c>
      <c r="Q1359" s="9">
        <f t="shared" si="549"/>
        <v>0</v>
      </c>
      <c r="R1359" s="4">
        <f t="shared" si="556"/>
        <v>0</v>
      </c>
      <c r="S1359" s="59">
        <f t="shared" si="557"/>
        <v>0</v>
      </c>
      <c r="T1359" s="8">
        <f t="shared" si="566"/>
        <v>6.8500000000000005E-2</v>
      </c>
      <c r="U1359" s="9">
        <f t="shared" si="567"/>
        <v>173</v>
      </c>
      <c r="V1359" s="9">
        <v>252</v>
      </c>
      <c r="W1359" s="10">
        <f t="shared" si="558"/>
        <v>1.0465354419999999</v>
      </c>
      <c r="X1359" s="2">
        <f t="shared" si="559"/>
        <v>13282.96206265</v>
      </c>
      <c r="Y1359" s="2">
        <v>0</v>
      </c>
      <c r="Z1359" s="3">
        <f t="shared" si="545"/>
        <v>0</v>
      </c>
      <c r="AA1359" s="1" t="str">
        <f t="shared" si="546"/>
        <v>A+J=</v>
      </c>
      <c r="AB1359" s="7">
        <f t="shared" si="568"/>
        <v>41565</v>
      </c>
      <c r="AC1359" s="5"/>
      <c r="AD1359" s="1"/>
      <c r="AE1359" s="7"/>
      <c r="AF1359" s="1"/>
      <c r="AG1359" s="1"/>
      <c r="AH1359" s="1"/>
      <c r="AI1359" s="1"/>
      <c r="AJ1359" s="4"/>
      <c r="AK1359" s="1"/>
      <c r="AL1359" s="1"/>
      <c r="AM1359" s="1"/>
      <c r="AN1359" s="1"/>
      <c r="AO1359" s="1"/>
    </row>
    <row r="1360" spans="1:41" x14ac:dyDescent="0.2">
      <c r="A1360" s="118">
        <f t="shared" si="560"/>
        <v>41456</v>
      </c>
      <c r="B1360" s="2">
        <f t="shared" si="550"/>
        <v>298720.50153313001</v>
      </c>
      <c r="C1360" s="2">
        <f t="shared" si="561"/>
        <v>229743.45688752001</v>
      </c>
      <c r="D1360" s="50">
        <f t="shared" si="562"/>
        <v>3706.28</v>
      </c>
      <c r="E1360" s="3">
        <f>IF(K1360=1,VLOOKUP(A1359,[1]Plan1!$AQ$43:$AS$500,3),E1359)</f>
        <v>3715.92</v>
      </c>
      <c r="F1360" s="7">
        <f t="shared" si="563"/>
        <v>41446</v>
      </c>
      <c r="G1360" s="8">
        <f t="shared" si="551"/>
        <v>2.6009907508337538E-3</v>
      </c>
      <c r="H1360" s="7">
        <f t="shared" si="564"/>
        <v>41473</v>
      </c>
      <c r="I1360" s="7">
        <f t="shared" si="552"/>
        <v>41473</v>
      </c>
      <c r="J1360" s="1">
        <f t="shared" si="565"/>
        <v>20</v>
      </c>
      <c r="K1360" s="1">
        <f t="shared" si="553"/>
        <v>7</v>
      </c>
      <c r="L1360" s="2">
        <f t="shared" si="554"/>
        <v>1.0009095699999999</v>
      </c>
      <c r="M1360" s="10">
        <f t="shared" si="548"/>
        <v>1.00369927</v>
      </c>
      <c r="N1360" s="10">
        <f t="shared" si="544"/>
        <v>1.241289547606514</v>
      </c>
      <c r="O1360" s="2">
        <f t="shared" si="547"/>
        <v>1.2424185800000001</v>
      </c>
      <c r="P1360" s="2">
        <f t="shared" si="555"/>
        <v>285437.53947048</v>
      </c>
      <c r="Q1360" s="9">
        <f t="shared" si="549"/>
        <v>0</v>
      </c>
      <c r="R1360" s="4">
        <f t="shared" si="556"/>
        <v>0</v>
      </c>
      <c r="S1360" s="59">
        <f t="shared" si="557"/>
        <v>0</v>
      </c>
      <c r="T1360" s="8">
        <f t="shared" si="566"/>
        <v>6.8500000000000005E-2</v>
      </c>
      <c r="U1360" s="9">
        <f t="shared" si="567"/>
        <v>173</v>
      </c>
      <c r="V1360" s="9">
        <v>252</v>
      </c>
      <c r="W1360" s="10">
        <f t="shared" si="558"/>
        <v>1.0465354419999999</v>
      </c>
      <c r="X1360" s="2">
        <f t="shared" si="559"/>
        <v>13282.96206265</v>
      </c>
      <c r="Y1360" s="2">
        <v>0</v>
      </c>
      <c r="Z1360" s="3">
        <f t="shared" si="545"/>
        <v>0</v>
      </c>
      <c r="AA1360" s="1" t="str">
        <f t="shared" si="546"/>
        <v>A+J=</v>
      </c>
      <c r="AB1360" s="7">
        <f t="shared" si="568"/>
        <v>41565</v>
      </c>
      <c r="AC1360" s="5"/>
      <c r="AD1360" s="1"/>
      <c r="AE1360" s="7"/>
      <c r="AF1360" s="1"/>
      <c r="AG1360" s="1"/>
      <c r="AH1360" s="1"/>
      <c r="AI1360" s="1"/>
      <c r="AJ1360" s="4"/>
      <c r="AK1360" s="1"/>
      <c r="AL1360" s="1"/>
      <c r="AM1360" s="1"/>
      <c r="AN1360" s="1"/>
      <c r="AO1360" s="1"/>
    </row>
    <row r="1361" spans="1:41" x14ac:dyDescent="0.2">
      <c r="A1361" s="118">
        <f t="shared" si="560"/>
        <v>41457</v>
      </c>
      <c r="B1361" s="2">
        <f t="shared" si="550"/>
        <v>298837.86292511004</v>
      </c>
      <c r="C1361" s="2">
        <f t="shared" si="561"/>
        <v>229743.45688752001</v>
      </c>
      <c r="D1361" s="50">
        <f t="shared" si="562"/>
        <v>3706.28</v>
      </c>
      <c r="E1361" s="3">
        <f>IF(K1361=1,VLOOKUP(A1360,[1]Plan1!$AQ$43:$AS$500,3),E1360)</f>
        <v>3715.92</v>
      </c>
      <c r="F1361" s="7">
        <f t="shared" si="563"/>
        <v>41446</v>
      </c>
      <c r="G1361" s="8">
        <f t="shared" si="551"/>
        <v>2.6009907508337538E-3</v>
      </c>
      <c r="H1361" s="7">
        <f t="shared" si="564"/>
        <v>41473</v>
      </c>
      <c r="I1361" s="7">
        <f t="shared" si="552"/>
        <v>41473</v>
      </c>
      <c r="J1361" s="1">
        <f t="shared" si="565"/>
        <v>20</v>
      </c>
      <c r="K1361" s="1">
        <f t="shared" si="553"/>
        <v>8</v>
      </c>
      <c r="L1361" s="2">
        <f t="shared" si="554"/>
        <v>1.00103958</v>
      </c>
      <c r="M1361" s="10">
        <f t="shared" si="548"/>
        <v>1.00369927</v>
      </c>
      <c r="N1361" s="10">
        <f t="shared" si="544"/>
        <v>1.241289547606514</v>
      </c>
      <c r="O1361" s="2">
        <f t="shared" si="547"/>
        <v>1.24257996</v>
      </c>
      <c r="P1361" s="2">
        <f t="shared" si="555"/>
        <v>285474.61546955002</v>
      </c>
      <c r="Q1361" s="9">
        <f t="shared" si="549"/>
        <v>0</v>
      </c>
      <c r="R1361" s="4">
        <f t="shared" si="556"/>
        <v>0</v>
      </c>
      <c r="S1361" s="59">
        <f t="shared" si="557"/>
        <v>0</v>
      </c>
      <c r="T1361" s="8">
        <f t="shared" si="566"/>
        <v>6.8500000000000005E-2</v>
      </c>
      <c r="U1361" s="9">
        <f t="shared" si="567"/>
        <v>174</v>
      </c>
      <c r="V1361" s="9">
        <v>252</v>
      </c>
      <c r="W1361" s="10">
        <f t="shared" si="558"/>
        <v>1.046810633</v>
      </c>
      <c r="X1361" s="2">
        <f t="shared" si="559"/>
        <v>13363.24745556</v>
      </c>
      <c r="Y1361" s="2">
        <v>0</v>
      </c>
      <c r="Z1361" s="3">
        <f t="shared" si="545"/>
        <v>0</v>
      </c>
      <c r="AA1361" s="1" t="str">
        <f t="shared" si="546"/>
        <v>A+J=</v>
      </c>
      <c r="AB1361" s="7">
        <f t="shared" si="568"/>
        <v>41565</v>
      </c>
      <c r="AC1361" s="5"/>
      <c r="AD1361" s="1"/>
      <c r="AE1361" s="7"/>
      <c r="AF1361" s="1"/>
      <c r="AG1361" s="1"/>
      <c r="AH1361" s="1"/>
      <c r="AI1361" s="1"/>
      <c r="AJ1361" s="4"/>
      <c r="AK1361" s="1"/>
      <c r="AL1361" s="1"/>
      <c r="AM1361" s="1"/>
      <c r="AN1361" s="1"/>
      <c r="AO1361" s="1"/>
    </row>
    <row r="1362" spans="1:41" x14ac:dyDescent="0.2">
      <c r="A1362" s="118">
        <f t="shared" si="560"/>
        <v>41458</v>
      </c>
      <c r="B1362" s="2">
        <f t="shared" si="550"/>
        <v>298955.26797102002</v>
      </c>
      <c r="C1362" s="2">
        <f t="shared" si="561"/>
        <v>229743.45688752001</v>
      </c>
      <c r="D1362" s="50">
        <f t="shared" si="562"/>
        <v>3706.28</v>
      </c>
      <c r="E1362" s="3">
        <f>IF(K1362=1,VLOOKUP(A1361,[1]Plan1!$AQ$43:$AS$500,3),E1361)</f>
        <v>3715.92</v>
      </c>
      <c r="F1362" s="7">
        <f t="shared" si="563"/>
        <v>41446</v>
      </c>
      <c r="G1362" s="8">
        <f t="shared" si="551"/>
        <v>2.6009907508337538E-3</v>
      </c>
      <c r="H1362" s="7">
        <f t="shared" si="564"/>
        <v>41473</v>
      </c>
      <c r="I1362" s="7">
        <f t="shared" si="552"/>
        <v>41473</v>
      </c>
      <c r="J1362" s="1">
        <f t="shared" si="565"/>
        <v>20</v>
      </c>
      <c r="K1362" s="1">
        <f t="shared" si="553"/>
        <v>9</v>
      </c>
      <c r="L1362" s="2">
        <f t="shared" si="554"/>
        <v>1.0011696000000001</v>
      </c>
      <c r="M1362" s="10">
        <f t="shared" si="548"/>
        <v>1.00369927</v>
      </c>
      <c r="N1362" s="10">
        <f t="shared" si="544"/>
        <v>1.241289547606514</v>
      </c>
      <c r="O1362" s="2">
        <f t="shared" si="547"/>
        <v>1.24274135</v>
      </c>
      <c r="P1362" s="2">
        <f t="shared" si="555"/>
        <v>285511.69376605999</v>
      </c>
      <c r="Q1362" s="9">
        <f t="shared" si="549"/>
        <v>0</v>
      </c>
      <c r="R1362" s="4">
        <f t="shared" si="556"/>
        <v>0</v>
      </c>
      <c r="S1362" s="59">
        <f t="shared" si="557"/>
        <v>0</v>
      </c>
      <c r="T1362" s="8">
        <f t="shared" si="566"/>
        <v>6.8500000000000005E-2</v>
      </c>
      <c r="U1362" s="9">
        <f t="shared" si="567"/>
        <v>175</v>
      </c>
      <c r="V1362" s="9">
        <v>252</v>
      </c>
      <c r="W1362" s="10">
        <f t="shared" si="558"/>
        <v>1.0470858970000001</v>
      </c>
      <c r="X1362" s="2">
        <f t="shared" si="559"/>
        <v>13443.574204959999</v>
      </c>
      <c r="Y1362" s="2">
        <v>0</v>
      </c>
      <c r="Z1362" s="3">
        <f t="shared" si="545"/>
        <v>0</v>
      </c>
      <c r="AA1362" s="1" t="str">
        <f t="shared" si="546"/>
        <v>A+J=</v>
      </c>
      <c r="AB1362" s="7">
        <f t="shared" si="568"/>
        <v>41565</v>
      </c>
      <c r="AC1362" s="5"/>
      <c r="AD1362" s="1"/>
      <c r="AE1362" s="7"/>
      <c r="AF1362" s="1"/>
      <c r="AG1362" s="1"/>
      <c r="AH1362" s="1"/>
      <c r="AI1362" s="1"/>
      <c r="AJ1362" s="4"/>
      <c r="AK1362" s="1"/>
      <c r="AL1362" s="1"/>
      <c r="AM1362" s="1"/>
      <c r="AN1362" s="1"/>
      <c r="AO1362" s="1"/>
    </row>
    <row r="1363" spans="1:41" x14ac:dyDescent="0.2">
      <c r="A1363" s="118">
        <f t="shared" si="560"/>
        <v>41459</v>
      </c>
      <c r="B1363" s="2">
        <f t="shared" si="550"/>
        <v>299072.7233285</v>
      </c>
      <c r="C1363" s="2">
        <f t="shared" si="561"/>
        <v>229743.45688752001</v>
      </c>
      <c r="D1363" s="50">
        <f t="shared" si="562"/>
        <v>3706.28</v>
      </c>
      <c r="E1363" s="3">
        <f>IF(K1363=1,VLOOKUP(A1362,[1]Plan1!$AQ$43:$AS$500,3),E1362)</f>
        <v>3715.92</v>
      </c>
      <c r="F1363" s="7">
        <f t="shared" si="563"/>
        <v>41446</v>
      </c>
      <c r="G1363" s="8">
        <f t="shared" si="551"/>
        <v>2.6009907508337538E-3</v>
      </c>
      <c r="H1363" s="7">
        <f t="shared" si="564"/>
        <v>41473</v>
      </c>
      <c r="I1363" s="7">
        <f t="shared" si="552"/>
        <v>41473</v>
      </c>
      <c r="J1363" s="1">
        <f t="shared" si="565"/>
        <v>20</v>
      </c>
      <c r="K1363" s="1">
        <f t="shared" si="553"/>
        <v>10</v>
      </c>
      <c r="L1363" s="2">
        <f t="shared" si="554"/>
        <v>1.00129965</v>
      </c>
      <c r="M1363" s="10">
        <f t="shared" si="548"/>
        <v>1.00369927</v>
      </c>
      <c r="N1363" s="10">
        <f t="shared" si="544"/>
        <v>1.241289547606514</v>
      </c>
      <c r="O1363" s="2">
        <f t="shared" si="547"/>
        <v>1.2429027800000001</v>
      </c>
      <c r="P1363" s="2">
        <f t="shared" si="555"/>
        <v>285548.78125230002</v>
      </c>
      <c r="Q1363" s="9">
        <f t="shared" si="549"/>
        <v>0</v>
      </c>
      <c r="R1363" s="4">
        <f t="shared" si="556"/>
        <v>0</v>
      </c>
      <c r="S1363" s="59">
        <f t="shared" si="557"/>
        <v>0</v>
      </c>
      <c r="T1363" s="8">
        <f t="shared" si="566"/>
        <v>6.8500000000000005E-2</v>
      </c>
      <c r="U1363" s="9">
        <f t="shared" si="567"/>
        <v>176</v>
      </c>
      <c r="V1363" s="9">
        <v>252</v>
      </c>
      <c r="W1363" s="10">
        <f t="shared" si="558"/>
        <v>1.0473612320000001</v>
      </c>
      <c r="X1363" s="2">
        <f t="shared" si="559"/>
        <v>13523.942076200001</v>
      </c>
      <c r="Y1363" s="2">
        <v>0</v>
      </c>
      <c r="Z1363" s="3">
        <f t="shared" si="545"/>
        <v>0</v>
      </c>
      <c r="AA1363" s="1" t="str">
        <f t="shared" si="546"/>
        <v>A+J=</v>
      </c>
      <c r="AB1363" s="7">
        <f t="shared" si="568"/>
        <v>41565</v>
      </c>
      <c r="AC1363" s="5"/>
      <c r="AD1363" s="1"/>
      <c r="AE1363" s="7"/>
      <c r="AF1363" s="1"/>
      <c r="AG1363" s="1"/>
      <c r="AH1363" s="1"/>
      <c r="AI1363" s="1"/>
      <c r="AJ1363" s="4"/>
      <c r="AK1363" s="1"/>
      <c r="AL1363" s="1"/>
      <c r="AM1363" s="1"/>
      <c r="AN1363" s="1"/>
      <c r="AO1363" s="1"/>
    </row>
    <row r="1364" spans="1:41" x14ac:dyDescent="0.2">
      <c r="A1364" s="118">
        <f t="shared" si="560"/>
        <v>41460</v>
      </c>
      <c r="B1364" s="2">
        <f t="shared" si="550"/>
        <v>299190.22024231998</v>
      </c>
      <c r="C1364" s="2">
        <f t="shared" si="561"/>
        <v>229743.45688752001</v>
      </c>
      <c r="D1364" s="50">
        <f t="shared" si="562"/>
        <v>3706.28</v>
      </c>
      <c r="E1364" s="3">
        <f>IF(K1364=1,VLOOKUP(A1363,[1]Plan1!$AQ$43:$AS$500,3),E1363)</f>
        <v>3715.92</v>
      </c>
      <c r="F1364" s="7">
        <f t="shared" si="563"/>
        <v>41446</v>
      </c>
      <c r="G1364" s="8">
        <f t="shared" si="551"/>
        <v>2.6009907508337538E-3</v>
      </c>
      <c r="H1364" s="7">
        <f t="shared" si="564"/>
        <v>41473</v>
      </c>
      <c r="I1364" s="7">
        <f t="shared" si="552"/>
        <v>41473</v>
      </c>
      <c r="J1364" s="1">
        <f t="shared" si="565"/>
        <v>20</v>
      </c>
      <c r="K1364" s="1">
        <f t="shared" si="553"/>
        <v>11</v>
      </c>
      <c r="L1364" s="2">
        <f t="shared" si="554"/>
        <v>1.0014297000000001</v>
      </c>
      <c r="M1364" s="10">
        <f t="shared" si="548"/>
        <v>1.00369927</v>
      </c>
      <c r="N1364" s="10">
        <f t="shared" si="544"/>
        <v>1.241289547606514</v>
      </c>
      <c r="O1364" s="2">
        <f t="shared" si="547"/>
        <v>1.24306421</v>
      </c>
      <c r="P1364" s="2">
        <f t="shared" si="555"/>
        <v>285585.86873854999</v>
      </c>
      <c r="Q1364" s="9">
        <f t="shared" si="549"/>
        <v>0</v>
      </c>
      <c r="R1364" s="4">
        <f t="shared" si="556"/>
        <v>0</v>
      </c>
      <c r="S1364" s="59">
        <f t="shared" si="557"/>
        <v>0</v>
      </c>
      <c r="T1364" s="8">
        <f t="shared" si="566"/>
        <v>6.8500000000000005E-2</v>
      </c>
      <c r="U1364" s="9">
        <f t="shared" si="567"/>
        <v>177</v>
      </c>
      <c r="V1364" s="9">
        <v>252</v>
      </c>
      <c r="W1364" s="10">
        <f t="shared" si="558"/>
        <v>1.047636641</v>
      </c>
      <c r="X1364" s="2">
        <f t="shared" si="559"/>
        <v>13604.35150377</v>
      </c>
      <c r="Y1364" s="2">
        <v>0</v>
      </c>
      <c r="Z1364" s="3">
        <f t="shared" si="545"/>
        <v>0</v>
      </c>
      <c r="AA1364" s="1" t="str">
        <f t="shared" si="546"/>
        <v>A+J=</v>
      </c>
      <c r="AB1364" s="7">
        <f t="shared" si="568"/>
        <v>41565</v>
      </c>
      <c r="AC1364" s="5"/>
      <c r="AD1364" s="1"/>
      <c r="AE1364" s="7"/>
      <c r="AF1364" s="1"/>
      <c r="AG1364" s="1"/>
      <c r="AH1364" s="1"/>
      <c r="AI1364" s="1"/>
      <c r="AJ1364" s="4"/>
      <c r="AK1364" s="1"/>
      <c r="AL1364" s="1"/>
      <c r="AM1364" s="1"/>
      <c r="AN1364" s="1"/>
      <c r="AO1364" s="1"/>
    </row>
    <row r="1365" spans="1:41" x14ac:dyDescent="0.2">
      <c r="A1365" s="118">
        <f t="shared" si="560"/>
        <v>41461</v>
      </c>
      <c r="B1365" s="2">
        <f t="shared" si="550"/>
        <v>299307.76749384002</v>
      </c>
      <c r="C1365" s="2">
        <f t="shared" si="561"/>
        <v>229743.45688752001</v>
      </c>
      <c r="D1365" s="50">
        <f t="shared" si="562"/>
        <v>3706.28</v>
      </c>
      <c r="E1365" s="3">
        <f>IF(K1365=1,VLOOKUP(A1364,[1]Plan1!$AQ$43:$AS$500,3),E1364)</f>
        <v>3715.92</v>
      </c>
      <c r="F1365" s="7">
        <f t="shared" si="563"/>
        <v>41446</v>
      </c>
      <c r="G1365" s="8">
        <f t="shared" si="551"/>
        <v>2.6009907508337538E-3</v>
      </c>
      <c r="H1365" s="7">
        <f t="shared" si="564"/>
        <v>41473</v>
      </c>
      <c r="I1365" s="7">
        <f t="shared" si="552"/>
        <v>41473</v>
      </c>
      <c r="J1365" s="1">
        <f t="shared" si="565"/>
        <v>20</v>
      </c>
      <c r="K1365" s="1">
        <f t="shared" si="553"/>
        <v>12</v>
      </c>
      <c r="L1365" s="2">
        <f t="shared" si="554"/>
        <v>1.00155978</v>
      </c>
      <c r="M1365" s="10">
        <f t="shared" si="548"/>
        <v>1.00369927</v>
      </c>
      <c r="N1365" s="10">
        <f t="shared" si="544"/>
        <v>1.241289547606514</v>
      </c>
      <c r="O1365" s="2">
        <f t="shared" si="547"/>
        <v>1.2432256800000001</v>
      </c>
      <c r="P1365" s="2">
        <f t="shared" si="555"/>
        <v>285622.96541453002</v>
      </c>
      <c r="Q1365" s="9">
        <f t="shared" si="549"/>
        <v>0</v>
      </c>
      <c r="R1365" s="4">
        <f t="shared" si="556"/>
        <v>0</v>
      </c>
      <c r="S1365" s="59">
        <f t="shared" si="557"/>
        <v>0</v>
      </c>
      <c r="T1365" s="8">
        <f t="shared" si="566"/>
        <v>6.8500000000000005E-2</v>
      </c>
      <c r="U1365" s="9">
        <f t="shared" si="567"/>
        <v>178</v>
      </c>
      <c r="V1365" s="9">
        <v>252</v>
      </c>
      <c r="W1365" s="10">
        <f t="shared" si="558"/>
        <v>1.047912121</v>
      </c>
      <c r="X1365" s="2">
        <f t="shared" si="559"/>
        <v>13684.80207931</v>
      </c>
      <c r="Y1365" s="2">
        <v>0</v>
      </c>
      <c r="Z1365" s="3">
        <f t="shared" si="545"/>
        <v>0</v>
      </c>
      <c r="AA1365" s="1" t="str">
        <f t="shared" si="546"/>
        <v>A+J=</v>
      </c>
      <c r="AB1365" s="7">
        <f t="shared" si="568"/>
        <v>41565</v>
      </c>
      <c r="AC1365" s="5"/>
      <c r="AD1365" s="1"/>
      <c r="AE1365" s="7"/>
      <c r="AF1365" s="1"/>
      <c r="AG1365" s="1"/>
      <c r="AH1365" s="1"/>
      <c r="AI1365" s="1"/>
      <c r="AJ1365" s="4"/>
      <c r="AK1365" s="1"/>
      <c r="AL1365" s="1"/>
      <c r="AM1365" s="1"/>
      <c r="AN1365" s="1"/>
      <c r="AO1365" s="1"/>
    </row>
    <row r="1366" spans="1:41" x14ac:dyDescent="0.2">
      <c r="A1366" s="118">
        <f t="shared" si="560"/>
        <v>41462</v>
      </c>
      <c r="B1366" s="2">
        <f t="shared" si="550"/>
        <v>299307.76749384002</v>
      </c>
      <c r="C1366" s="2">
        <f t="shared" si="561"/>
        <v>229743.45688752001</v>
      </c>
      <c r="D1366" s="50">
        <f t="shared" si="562"/>
        <v>3706.28</v>
      </c>
      <c r="E1366" s="3">
        <f>IF(K1366=1,VLOOKUP(A1365,[1]Plan1!$AQ$43:$AS$500,3),E1365)</f>
        <v>3715.92</v>
      </c>
      <c r="F1366" s="7">
        <f t="shared" si="563"/>
        <v>41446</v>
      </c>
      <c r="G1366" s="8">
        <f t="shared" si="551"/>
        <v>2.6009907508337538E-3</v>
      </c>
      <c r="H1366" s="7">
        <f t="shared" si="564"/>
        <v>41473</v>
      </c>
      <c r="I1366" s="7">
        <f t="shared" si="552"/>
        <v>41473</v>
      </c>
      <c r="J1366" s="1">
        <f t="shared" si="565"/>
        <v>20</v>
      </c>
      <c r="K1366" s="1">
        <f t="shared" si="553"/>
        <v>12</v>
      </c>
      <c r="L1366" s="2">
        <f t="shared" si="554"/>
        <v>1.00155978</v>
      </c>
      <c r="M1366" s="10">
        <f t="shared" si="548"/>
        <v>1.00369927</v>
      </c>
      <c r="N1366" s="10">
        <f t="shared" si="544"/>
        <v>1.241289547606514</v>
      </c>
      <c r="O1366" s="2">
        <f t="shared" si="547"/>
        <v>1.2432256800000001</v>
      </c>
      <c r="P1366" s="2">
        <f t="shared" si="555"/>
        <v>285622.96541453002</v>
      </c>
      <c r="Q1366" s="9">
        <f t="shared" si="549"/>
        <v>0</v>
      </c>
      <c r="R1366" s="4">
        <f t="shared" si="556"/>
        <v>0</v>
      </c>
      <c r="S1366" s="59">
        <f t="shared" si="557"/>
        <v>0</v>
      </c>
      <c r="T1366" s="8">
        <f t="shared" si="566"/>
        <v>6.8500000000000005E-2</v>
      </c>
      <c r="U1366" s="9">
        <f t="shared" si="567"/>
        <v>178</v>
      </c>
      <c r="V1366" s="9">
        <v>252</v>
      </c>
      <c r="W1366" s="10">
        <f t="shared" si="558"/>
        <v>1.047912121</v>
      </c>
      <c r="X1366" s="2">
        <f t="shared" si="559"/>
        <v>13684.80207931</v>
      </c>
      <c r="Y1366" s="2">
        <v>0</v>
      </c>
      <c r="Z1366" s="3">
        <f t="shared" si="545"/>
        <v>0</v>
      </c>
      <c r="AA1366" s="1" t="str">
        <f t="shared" si="546"/>
        <v>A+J=</v>
      </c>
      <c r="AB1366" s="7">
        <f t="shared" si="568"/>
        <v>41565</v>
      </c>
      <c r="AC1366" s="5"/>
      <c r="AD1366" s="1"/>
      <c r="AE1366" s="7"/>
      <c r="AF1366" s="1"/>
      <c r="AG1366" s="1"/>
      <c r="AH1366" s="1"/>
      <c r="AI1366" s="1"/>
      <c r="AJ1366" s="4"/>
      <c r="AK1366" s="1"/>
      <c r="AL1366" s="1"/>
      <c r="AM1366" s="1"/>
      <c r="AN1366" s="1"/>
      <c r="AO1366" s="1"/>
    </row>
    <row r="1367" spans="1:41" x14ac:dyDescent="0.2">
      <c r="A1367" s="118">
        <f t="shared" si="560"/>
        <v>41463</v>
      </c>
      <c r="B1367" s="2">
        <f t="shared" si="550"/>
        <v>299307.76749384002</v>
      </c>
      <c r="C1367" s="2">
        <f t="shared" si="561"/>
        <v>229743.45688752001</v>
      </c>
      <c r="D1367" s="50">
        <f t="shared" si="562"/>
        <v>3706.28</v>
      </c>
      <c r="E1367" s="3">
        <f>IF(K1367=1,VLOOKUP(A1366,[1]Plan1!$AQ$43:$AS$500,3),E1366)</f>
        <v>3715.92</v>
      </c>
      <c r="F1367" s="7">
        <f t="shared" si="563"/>
        <v>41446</v>
      </c>
      <c r="G1367" s="8">
        <f t="shared" si="551"/>
        <v>2.6009907508337538E-3</v>
      </c>
      <c r="H1367" s="7">
        <f t="shared" si="564"/>
        <v>41473</v>
      </c>
      <c r="I1367" s="7">
        <f t="shared" si="552"/>
        <v>41473</v>
      </c>
      <c r="J1367" s="1">
        <f t="shared" si="565"/>
        <v>20</v>
      </c>
      <c r="K1367" s="1">
        <f t="shared" si="553"/>
        <v>12</v>
      </c>
      <c r="L1367" s="2">
        <f t="shared" si="554"/>
        <v>1.00155978</v>
      </c>
      <c r="M1367" s="10">
        <f t="shared" si="548"/>
        <v>1.00369927</v>
      </c>
      <c r="N1367" s="10">
        <f t="shared" si="544"/>
        <v>1.241289547606514</v>
      </c>
      <c r="O1367" s="2">
        <f t="shared" si="547"/>
        <v>1.2432256800000001</v>
      </c>
      <c r="P1367" s="2">
        <f t="shared" si="555"/>
        <v>285622.96541453002</v>
      </c>
      <c r="Q1367" s="9">
        <f t="shared" si="549"/>
        <v>0</v>
      </c>
      <c r="R1367" s="4">
        <f t="shared" si="556"/>
        <v>0</v>
      </c>
      <c r="S1367" s="59">
        <f t="shared" si="557"/>
        <v>0</v>
      </c>
      <c r="T1367" s="8">
        <f t="shared" si="566"/>
        <v>6.8500000000000005E-2</v>
      </c>
      <c r="U1367" s="9">
        <f t="shared" si="567"/>
        <v>178</v>
      </c>
      <c r="V1367" s="9">
        <v>252</v>
      </c>
      <c r="W1367" s="10">
        <f t="shared" si="558"/>
        <v>1.047912121</v>
      </c>
      <c r="X1367" s="2">
        <f t="shared" si="559"/>
        <v>13684.80207931</v>
      </c>
      <c r="Y1367" s="2">
        <v>0</v>
      </c>
      <c r="Z1367" s="3">
        <f t="shared" si="545"/>
        <v>0</v>
      </c>
      <c r="AA1367" s="1" t="str">
        <f t="shared" si="546"/>
        <v>A+J=</v>
      </c>
      <c r="AB1367" s="7">
        <f t="shared" si="568"/>
        <v>41565</v>
      </c>
      <c r="AC1367" s="5"/>
      <c r="AD1367" s="1"/>
      <c r="AE1367" s="7"/>
      <c r="AF1367" s="1"/>
      <c r="AG1367" s="1"/>
      <c r="AH1367" s="1"/>
      <c r="AI1367" s="1"/>
      <c r="AJ1367" s="4"/>
      <c r="AK1367" s="1"/>
      <c r="AL1367" s="1"/>
      <c r="AM1367" s="1"/>
      <c r="AN1367" s="1"/>
      <c r="AO1367" s="1"/>
    </row>
    <row r="1368" spans="1:41" x14ac:dyDescent="0.2">
      <c r="A1368" s="118">
        <f t="shared" si="560"/>
        <v>41464</v>
      </c>
      <c r="B1368" s="2">
        <f t="shared" si="550"/>
        <v>299425.35844549001</v>
      </c>
      <c r="C1368" s="2">
        <f t="shared" si="561"/>
        <v>229743.45688752001</v>
      </c>
      <c r="D1368" s="50">
        <f t="shared" si="562"/>
        <v>3706.28</v>
      </c>
      <c r="E1368" s="3">
        <f>IF(K1368=1,VLOOKUP(A1367,[1]Plan1!$AQ$43:$AS$500,3),E1367)</f>
        <v>3715.92</v>
      </c>
      <c r="F1368" s="7">
        <f t="shared" si="563"/>
        <v>41446</v>
      </c>
      <c r="G1368" s="8">
        <f t="shared" si="551"/>
        <v>2.6009907508337538E-3</v>
      </c>
      <c r="H1368" s="7">
        <f t="shared" si="564"/>
        <v>41473</v>
      </c>
      <c r="I1368" s="7">
        <f t="shared" si="552"/>
        <v>41473</v>
      </c>
      <c r="J1368" s="1">
        <f t="shared" si="565"/>
        <v>20</v>
      </c>
      <c r="K1368" s="1">
        <f t="shared" si="553"/>
        <v>13</v>
      </c>
      <c r="L1368" s="2">
        <f t="shared" si="554"/>
        <v>1.0016898700000001</v>
      </c>
      <c r="M1368" s="10">
        <f t="shared" si="548"/>
        <v>1.00369927</v>
      </c>
      <c r="N1368" s="10">
        <f t="shared" si="544"/>
        <v>1.241289547606514</v>
      </c>
      <c r="O1368" s="2">
        <f t="shared" si="547"/>
        <v>1.2433871599999999</v>
      </c>
      <c r="P1368" s="2">
        <f t="shared" si="555"/>
        <v>285660.06438795</v>
      </c>
      <c r="Q1368" s="9">
        <f t="shared" si="549"/>
        <v>0</v>
      </c>
      <c r="R1368" s="4">
        <f t="shared" si="556"/>
        <v>0</v>
      </c>
      <c r="S1368" s="59">
        <f t="shared" si="557"/>
        <v>0</v>
      </c>
      <c r="T1368" s="8">
        <f t="shared" si="566"/>
        <v>6.8500000000000005E-2</v>
      </c>
      <c r="U1368" s="9">
        <f t="shared" si="567"/>
        <v>179</v>
      </c>
      <c r="V1368" s="9">
        <v>252</v>
      </c>
      <c r="W1368" s="10">
        <f t="shared" si="558"/>
        <v>1.048187674</v>
      </c>
      <c r="X1368" s="2">
        <f t="shared" si="559"/>
        <v>13765.294057540001</v>
      </c>
      <c r="Y1368" s="2">
        <v>0</v>
      </c>
      <c r="Z1368" s="3">
        <f t="shared" si="545"/>
        <v>0</v>
      </c>
      <c r="AA1368" s="1" t="str">
        <f t="shared" si="546"/>
        <v>A+J=</v>
      </c>
      <c r="AB1368" s="7">
        <f t="shared" si="568"/>
        <v>41565</v>
      </c>
      <c r="AC1368" s="5"/>
      <c r="AD1368" s="1"/>
      <c r="AE1368" s="7"/>
      <c r="AF1368" s="1"/>
      <c r="AG1368" s="1"/>
      <c r="AH1368" s="1"/>
      <c r="AI1368" s="1"/>
      <c r="AJ1368" s="4"/>
      <c r="AK1368" s="1"/>
      <c r="AL1368" s="1"/>
      <c r="AM1368" s="1"/>
      <c r="AN1368" s="1"/>
      <c r="AO1368" s="1"/>
    </row>
    <row r="1369" spans="1:41" x14ac:dyDescent="0.2">
      <c r="A1369" s="118">
        <f t="shared" si="560"/>
        <v>41465</v>
      </c>
      <c r="B1369" s="2">
        <f t="shared" si="550"/>
        <v>299542.99551605002</v>
      </c>
      <c r="C1369" s="2">
        <f t="shared" si="561"/>
        <v>229743.45688752001</v>
      </c>
      <c r="D1369" s="50">
        <f t="shared" si="562"/>
        <v>3706.28</v>
      </c>
      <c r="E1369" s="3">
        <f>IF(K1369=1,VLOOKUP(A1368,[1]Plan1!$AQ$43:$AS$500,3),E1368)</f>
        <v>3715.92</v>
      </c>
      <c r="F1369" s="7">
        <f t="shared" si="563"/>
        <v>41446</v>
      </c>
      <c r="G1369" s="8">
        <f t="shared" si="551"/>
        <v>2.6009907508337538E-3</v>
      </c>
      <c r="H1369" s="7">
        <f t="shared" si="564"/>
        <v>41473</v>
      </c>
      <c r="I1369" s="7">
        <f t="shared" si="552"/>
        <v>41473</v>
      </c>
      <c r="J1369" s="1">
        <f t="shared" si="565"/>
        <v>20</v>
      </c>
      <c r="K1369" s="1">
        <f t="shared" si="553"/>
        <v>14</v>
      </c>
      <c r="L1369" s="2">
        <f t="shared" si="554"/>
        <v>1.0018199800000001</v>
      </c>
      <c r="M1369" s="10">
        <f t="shared" si="548"/>
        <v>1.00369927</v>
      </c>
      <c r="N1369" s="10">
        <f t="shared" si="544"/>
        <v>1.241289547606514</v>
      </c>
      <c r="O1369" s="2">
        <f t="shared" si="547"/>
        <v>1.2435486600000001</v>
      </c>
      <c r="P1369" s="2">
        <f t="shared" si="555"/>
        <v>285697.16795624001</v>
      </c>
      <c r="Q1369" s="9">
        <f t="shared" si="549"/>
        <v>0</v>
      </c>
      <c r="R1369" s="4">
        <f t="shared" si="556"/>
        <v>0</v>
      </c>
      <c r="S1369" s="59">
        <f t="shared" si="557"/>
        <v>0</v>
      </c>
      <c r="T1369" s="8">
        <f t="shared" si="566"/>
        <v>6.8500000000000005E-2</v>
      </c>
      <c r="U1369" s="9">
        <f t="shared" si="567"/>
        <v>180</v>
      </c>
      <c r="V1369" s="9">
        <v>252</v>
      </c>
      <c r="W1369" s="10">
        <f t="shared" si="558"/>
        <v>1.0484633000000001</v>
      </c>
      <c r="X1369" s="2">
        <f t="shared" si="559"/>
        <v>13845.827559810001</v>
      </c>
      <c r="Y1369" s="2">
        <v>0</v>
      </c>
      <c r="Z1369" s="3">
        <f t="shared" si="545"/>
        <v>0</v>
      </c>
      <c r="AA1369" s="1" t="str">
        <f t="shared" si="546"/>
        <v>A+J=</v>
      </c>
      <c r="AB1369" s="7">
        <f t="shared" si="568"/>
        <v>41565</v>
      </c>
      <c r="AC1369" s="5"/>
      <c r="AD1369" s="1"/>
      <c r="AE1369" s="7"/>
      <c r="AF1369" s="1"/>
      <c r="AG1369" s="1"/>
      <c r="AH1369" s="1"/>
      <c r="AI1369" s="1"/>
      <c r="AJ1369" s="4"/>
      <c r="AK1369" s="1"/>
      <c r="AL1369" s="1"/>
      <c r="AM1369" s="1"/>
      <c r="AN1369" s="1"/>
      <c r="AO1369" s="1"/>
    </row>
    <row r="1370" spans="1:41" x14ac:dyDescent="0.2">
      <c r="A1370" s="118">
        <f t="shared" si="560"/>
        <v>41466</v>
      </c>
      <c r="B1370" s="2">
        <f t="shared" si="550"/>
        <v>299660.67843171</v>
      </c>
      <c r="C1370" s="2">
        <f t="shared" si="561"/>
        <v>229743.45688752001</v>
      </c>
      <c r="D1370" s="50">
        <f t="shared" si="562"/>
        <v>3706.28</v>
      </c>
      <c r="E1370" s="3">
        <f>IF(K1370=1,VLOOKUP(A1369,[1]Plan1!$AQ$43:$AS$500,3),E1369)</f>
        <v>3715.92</v>
      </c>
      <c r="F1370" s="7">
        <f t="shared" si="563"/>
        <v>41446</v>
      </c>
      <c r="G1370" s="8">
        <f t="shared" si="551"/>
        <v>2.6009907508337538E-3</v>
      </c>
      <c r="H1370" s="7">
        <f t="shared" si="564"/>
        <v>41473</v>
      </c>
      <c r="I1370" s="7">
        <f t="shared" si="552"/>
        <v>41473</v>
      </c>
      <c r="J1370" s="1">
        <f t="shared" si="565"/>
        <v>20</v>
      </c>
      <c r="K1370" s="1">
        <f t="shared" si="553"/>
        <v>15</v>
      </c>
      <c r="L1370" s="2">
        <f t="shared" si="554"/>
        <v>1.0019501</v>
      </c>
      <c r="M1370" s="10">
        <f t="shared" si="548"/>
        <v>1.00369927</v>
      </c>
      <c r="N1370" s="10">
        <f t="shared" si="544"/>
        <v>1.241289547606514</v>
      </c>
      <c r="O1370" s="2">
        <f t="shared" si="547"/>
        <v>1.2437101800000001</v>
      </c>
      <c r="P1370" s="2">
        <f t="shared" si="555"/>
        <v>285734.27611939999</v>
      </c>
      <c r="Q1370" s="9">
        <f t="shared" si="549"/>
        <v>0</v>
      </c>
      <c r="R1370" s="4">
        <f t="shared" si="556"/>
        <v>0</v>
      </c>
      <c r="S1370" s="59">
        <f t="shared" si="557"/>
        <v>0</v>
      </c>
      <c r="T1370" s="8">
        <f t="shared" si="566"/>
        <v>6.8500000000000005E-2</v>
      </c>
      <c r="U1370" s="9">
        <f t="shared" si="567"/>
        <v>181</v>
      </c>
      <c r="V1370" s="9">
        <v>252</v>
      </c>
      <c r="W1370" s="10">
        <f t="shared" si="558"/>
        <v>1.0487389979999999</v>
      </c>
      <c r="X1370" s="2">
        <f t="shared" si="559"/>
        <v>13926.40231231</v>
      </c>
      <c r="Y1370" s="2">
        <v>0</v>
      </c>
      <c r="Z1370" s="3">
        <f t="shared" si="545"/>
        <v>0</v>
      </c>
      <c r="AA1370" s="1" t="str">
        <f t="shared" si="546"/>
        <v>A+J=</v>
      </c>
      <c r="AB1370" s="7">
        <f t="shared" si="568"/>
        <v>41565</v>
      </c>
      <c r="AC1370" s="5"/>
      <c r="AD1370" s="1"/>
      <c r="AE1370" s="7"/>
      <c r="AF1370" s="1"/>
      <c r="AG1370" s="1"/>
      <c r="AH1370" s="1"/>
      <c r="AI1370" s="1"/>
      <c r="AJ1370" s="4"/>
      <c r="AK1370" s="1"/>
      <c r="AL1370" s="1"/>
      <c r="AM1370" s="1"/>
      <c r="AN1370" s="1"/>
      <c r="AO1370" s="1"/>
    </row>
    <row r="1371" spans="1:41" x14ac:dyDescent="0.2">
      <c r="A1371" s="118">
        <f t="shared" si="560"/>
        <v>41467</v>
      </c>
      <c r="B1371" s="2">
        <f t="shared" si="550"/>
        <v>299778.41231014003</v>
      </c>
      <c r="C1371" s="2">
        <f t="shared" si="561"/>
        <v>229743.45688752001</v>
      </c>
      <c r="D1371" s="50">
        <f t="shared" si="562"/>
        <v>3706.28</v>
      </c>
      <c r="E1371" s="3">
        <f>IF(K1371=1,VLOOKUP(A1370,[1]Plan1!$AQ$43:$AS$500,3),E1370)</f>
        <v>3715.92</v>
      </c>
      <c r="F1371" s="7">
        <f t="shared" si="563"/>
        <v>41446</v>
      </c>
      <c r="G1371" s="8">
        <f t="shared" si="551"/>
        <v>2.6009907508337538E-3</v>
      </c>
      <c r="H1371" s="7">
        <f t="shared" si="564"/>
        <v>41473</v>
      </c>
      <c r="I1371" s="7">
        <f t="shared" si="552"/>
        <v>41473</v>
      </c>
      <c r="J1371" s="1">
        <f t="shared" si="565"/>
        <v>20</v>
      </c>
      <c r="K1371" s="1">
        <f t="shared" si="553"/>
        <v>16</v>
      </c>
      <c r="L1371" s="2">
        <f t="shared" si="554"/>
        <v>1.0020802499999999</v>
      </c>
      <c r="M1371" s="10">
        <f t="shared" si="548"/>
        <v>1.00369927</v>
      </c>
      <c r="N1371" s="10">
        <f t="shared" si="544"/>
        <v>1.241289547606514</v>
      </c>
      <c r="O1371" s="2">
        <f t="shared" si="547"/>
        <v>1.2438717399999999</v>
      </c>
      <c r="P1371" s="2">
        <f t="shared" si="555"/>
        <v>285771.39347229002</v>
      </c>
      <c r="Q1371" s="9">
        <f t="shared" si="549"/>
        <v>0</v>
      </c>
      <c r="R1371" s="4">
        <f t="shared" si="556"/>
        <v>0</v>
      </c>
      <c r="S1371" s="59">
        <f t="shared" si="557"/>
        <v>0</v>
      </c>
      <c r="T1371" s="8">
        <f t="shared" si="566"/>
        <v>6.8500000000000005E-2</v>
      </c>
      <c r="U1371" s="9">
        <f t="shared" si="567"/>
        <v>182</v>
      </c>
      <c r="V1371" s="9">
        <v>252</v>
      </c>
      <c r="W1371" s="10">
        <f t="shared" si="558"/>
        <v>1.049014769</v>
      </c>
      <c r="X1371" s="2">
        <f t="shared" si="559"/>
        <v>14007.018837850001</v>
      </c>
      <c r="Y1371" s="2">
        <v>0</v>
      </c>
      <c r="Z1371" s="3">
        <f t="shared" si="545"/>
        <v>0</v>
      </c>
      <c r="AA1371" s="1" t="str">
        <f t="shared" si="546"/>
        <v>A+J=</v>
      </c>
      <c r="AB1371" s="7">
        <f t="shared" si="568"/>
        <v>41565</v>
      </c>
      <c r="AC1371" s="5"/>
      <c r="AD1371" s="1"/>
      <c r="AE1371" s="7"/>
      <c r="AF1371" s="1"/>
      <c r="AG1371" s="1"/>
      <c r="AH1371" s="1"/>
      <c r="AI1371" s="1"/>
      <c r="AJ1371" s="4"/>
      <c r="AK1371" s="1"/>
      <c r="AL1371" s="1"/>
      <c r="AM1371" s="1"/>
      <c r="AN1371" s="1"/>
      <c r="AO1371" s="1"/>
    </row>
    <row r="1372" spans="1:41" x14ac:dyDescent="0.2">
      <c r="A1372" s="118">
        <f t="shared" si="560"/>
        <v>41468</v>
      </c>
      <c r="B1372" s="2">
        <f t="shared" si="550"/>
        <v>299896.18723856</v>
      </c>
      <c r="C1372" s="2">
        <f t="shared" si="561"/>
        <v>229743.45688752001</v>
      </c>
      <c r="D1372" s="50">
        <f t="shared" si="562"/>
        <v>3706.28</v>
      </c>
      <c r="E1372" s="3">
        <f>IF(K1372=1,VLOOKUP(A1371,[1]Plan1!$AQ$43:$AS$500,3),E1371)</f>
        <v>3715.92</v>
      </c>
      <c r="F1372" s="7">
        <f t="shared" si="563"/>
        <v>41446</v>
      </c>
      <c r="G1372" s="8">
        <f t="shared" si="551"/>
        <v>2.6009907508337538E-3</v>
      </c>
      <c r="H1372" s="7">
        <f t="shared" si="564"/>
        <v>41473</v>
      </c>
      <c r="I1372" s="7">
        <f t="shared" si="552"/>
        <v>41473</v>
      </c>
      <c r="J1372" s="1">
        <f t="shared" si="565"/>
        <v>20</v>
      </c>
      <c r="K1372" s="1">
        <f t="shared" si="553"/>
        <v>17</v>
      </c>
      <c r="L1372" s="2">
        <f t="shared" si="554"/>
        <v>1.00221041</v>
      </c>
      <c r="M1372" s="10">
        <f t="shared" si="548"/>
        <v>1.00369927</v>
      </c>
      <c r="N1372" s="10">
        <f t="shared" si="544"/>
        <v>1.241289547606514</v>
      </c>
      <c r="O1372" s="2">
        <f t="shared" si="547"/>
        <v>1.2440332999999999</v>
      </c>
      <c r="P1372" s="2">
        <f t="shared" si="555"/>
        <v>285808.51082517998</v>
      </c>
      <c r="Q1372" s="9">
        <f t="shared" si="549"/>
        <v>0</v>
      </c>
      <c r="R1372" s="4">
        <f t="shared" si="556"/>
        <v>0</v>
      </c>
      <c r="S1372" s="59">
        <f t="shared" si="557"/>
        <v>0</v>
      </c>
      <c r="T1372" s="8">
        <f t="shared" si="566"/>
        <v>6.8500000000000005E-2</v>
      </c>
      <c r="U1372" s="9">
        <f t="shared" si="567"/>
        <v>183</v>
      </c>
      <c r="V1372" s="9">
        <v>252</v>
      </c>
      <c r="W1372" s="10">
        <f t="shared" si="558"/>
        <v>1.0492906120000001</v>
      </c>
      <c r="X1372" s="2">
        <f t="shared" si="559"/>
        <v>14087.676413380001</v>
      </c>
      <c r="Y1372" s="2">
        <v>0</v>
      </c>
      <c r="Z1372" s="3">
        <f t="shared" si="545"/>
        <v>0</v>
      </c>
      <c r="AA1372" s="1" t="str">
        <f t="shared" si="546"/>
        <v>A+J=</v>
      </c>
      <c r="AB1372" s="7">
        <f t="shared" si="568"/>
        <v>41565</v>
      </c>
      <c r="AC1372" s="5"/>
      <c r="AD1372" s="1"/>
      <c r="AE1372" s="7"/>
      <c r="AF1372" s="1"/>
      <c r="AG1372" s="1"/>
      <c r="AH1372" s="1"/>
      <c r="AI1372" s="1"/>
      <c r="AJ1372" s="4"/>
      <c r="AK1372" s="1"/>
      <c r="AL1372" s="1"/>
      <c r="AM1372" s="1"/>
      <c r="AN1372" s="1"/>
      <c r="AO1372" s="1"/>
    </row>
    <row r="1373" spans="1:41" x14ac:dyDescent="0.2">
      <c r="A1373" s="118">
        <f t="shared" si="560"/>
        <v>41469</v>
      </c>
      <c r="B1373" s="2">
        <f t="shared" si="550"/>
        <v>299896.18723856</v>
      </c>
      <c r="C1373" s="2">
        <f t="shared" si="561"/>
        <v>229743.45688752001</v>
      </c>
      <c r="D1373" s="50">
        <f t="shared" si="562"/>
        <v>3706.28</v>
      </c>
      <c r="E1373" s="3">
        <f>IF(K1373=1,VLOOKUP(A1372,[1]Plan1!$AQ$43:$AS$500,3),E1372)</f>
        <v>3715.92</v>
      </c>
      <c r="F1373" s="7">
        <f t="shared" si="563"/>
        <v>41446</v>
      </c>
      <c r="G1373" s="8">
        <f t="shared" si="551"/>
        <v>2.6009907508337538E-3</v>
      </c>
      <c r="H1373" s="7">
        <f t="shared" si="564"/>
        <v>41473</v>
      </c>
      <c r="I1373" s="7">
        <f t="shared" si="552"/>
        <v>41473</v>
      </c>
      <c r="J1373" s="1">
        <f t="shared" si="565"/>
        <v>20</v>
      </c>
      <c r="K1373" s="1">
        <f t="shared" si="553"/>
        <v>17</v>
      </c>
      <c r="L1373" s="2">
        <f t="shared" si="554"/>
        <v>1.00221041</v>
      </c>
      <c r="M1373" s="10">
        <f t="shared" si="548"/>
        <v>1.00369927</v>
      </c>
      <c r="N1373" s="10">
        <f t="shared" si="544"/>
        <v>1.241289547606514</v>
      </c>
      <c r="O1373" s="2">
        <f t="shared" si="547"/>
        <v>1.2440332999999999</v>
      </c>
      <c r="P1373" s="2">
        <f t="shared" si="555"/>
        <v>285808.51082517998</v>
      </c>
      <c r="Q1373" s="9">
        <f t="shared" si="549"/>
        <v>0</v>
      </c>
      <c r="R1373" s="4">
        <f t="shared" si="556"/>
        <v>0</v>
      </c>
      <c r="S1373" s="59">
        <f t="shared" si="557"/>
        <v>0</v>
      </c>
      <c r="T1373" s="8">
        <f t="shared" si="566"/>
        <v>6.8500000000000005E-2</v>
      </c>
      <c r="U1373" s="9">
        <f t="shared" si="567"/>
        <v>183</v>
      </c>
      <c r="V1373" s="9">
        <v>252</v>
      </c>
      <c r="W1373" s="10">
        <f t="shared" si="558"/>
        <v>1.0492906120000001</v>
      </c>
      <c r="X1373" s="2">
        <f t="shared" si="559"/>
        <v>14087.676413380001</v>
      </c>
      <c r="Y1373" s="2">
        <v>0</v>
      </c>
      <c r="Z1373" s="3">
        <f t="shared" si="545"/>
        <v>0</v>
      </c>
      <c r="AA1373" s="1" t="str">
        <f t="shared" si="546"/>
        <v>A+J=</v>
      </c>
      <c r="AB1373" s="7">
        <f t="shared" si="568"/>
        <v>41565</v>
      </c>
      <c r="AC1373" s="5"/>
      <c r="AD1373" s="1"/>
      <c r="AE1373" s="7"/>
      <c r="AF1373" s="1"/>
      <c r="AG1373" s="1"/>
      <c r="AH1373" s="1"/>
      <c r="AI1373" s="1"/>
      <c r="AJ1373" s="4"/>
      <c r="AK1373" s="1"/>
      <c r="AL1373" s="1"/>
      <c r="AM1373" s="1"/>
      <c r="AN1373" s="1"/>
      <c r="AO1373" s="1"/>
    </row>
    <row r="1374" spans="1:41" x14ac:dyDescent="0.2">
      <c r="A1374" s="118">
        <f t="shared" si="560"/>
        <v>41470</v>
      </c>
      <c r="B1374" s="2">
        <f t="shared" si="550"/>
        <v>299896.18723856</v>
      </c>
      <c r="C1374" s="2">
        <f t="shared" si="561"/>
        <v>229743.45688752001</v>
      </c>
      <c r="D1374" s="50">
        <f t="shared" si="562"/>
        <v>3706.28</v>
      </c>
      <c r="E1374" s="3">
        <f>IF(K1374=1,VLOOKUP(A1373,[1]Plan1!$AQ$43:$AS$500,3),E1373)</f>
        <v>3715.92</v>
      </c>
      <c r="F1374" s="7">
        <f t="shared" si="563"/>
        <v>41446</v>
      </c>
      <c r="G1374" s="8">
        <f t="shared" si="551"/>
        <v>2.6009907508337538E-3</v>
      </c>
      <c r="H1374" s="7">
        <f t="shared" si="564"/>
        <v>41506</v>
      </c>
      <c r="I1374" s="7">
        <f t="shared" si="552"/>
        <v>41473</v>
      </c>
      <c r="J1374" s="1">
        <f t="shared" si="565"/>
        <v>20</v>
      </c>
      <c r="K1374" s="1">
        <f t="shared" si="553"/>
        <v>17</v>
      </c>
      <c r="L1374" s="2">
        <f t="shared" si="554"/>
        <v>1.00221041</v>
      </c>
      <c r="M1374" s="10">
        <f t="shared" si="548"/>
        <v>1.00369927</v>
      </c>
      <c r="N1374" s="10">
        <f t="shared" si="544"/>
        <v>1.241289547606514</v>
      </c>
      <c r="O1374" s="2">
        <f t="shared" si="547"/>
        <v>1.2440332999999999</v>
      </c>
      <c r="P1374" s="2">
        <f t="shared" si="555"/>
        <v>285808.51082517998</v>
      </c>
      <c r="Q1374" s="9">
        <f t="shared" si="549"/>
        <v>0</v>
      </c>
      <c r="R1374" s="4">
        <f t="shared" si="556"/>
        <v>0</v>
      </c>
      <c r="S1374" s="59">
        <f t="shared" si="557"/>
        <v>0</v>
      </c>
      <c r="T1374" s="8">
        <f t="shared" si="566"/>
        <v>6.8500000000000005E-2</v>
      </c>
      <c r="U1374" s="9">
        <f t="shared" si="567"/>
        <v>183</v>
      </c>
      <c r="V1374" s="9">
        <v>252</v>
      </c>
      <c r="W1374" s="10">
        <f t="shared" si="558"/>
        <v>1.0492906120000001</v>
      </c>
      <c r="X1374" s="2">
        <f t="shared" si="559"/>
        <v>14087.676413380001</v>
      </c>
      <c r="Y1374" s="2">
        <v>0</v>
      </c>
      <c r="Z1374" s="3">
        <f t="shared" si="545"/>
        <v>0</v>
      </c>
      <c r="AA1374" s="1" t="str">
        <f t="shared" si="546"/>
        <v>A+J=</v>
      </c>
      <c r="AB1374" s="7">
        <f t="shared" si="568"/>
        <v>41565</v>
      </c>
      <c r="AC1374" s="5"/>
      <c r="AD1374" s="1"/>
      <c r="AE1374" s="7"/>
      <c r="AF1374" s="1"/>
      <c r="AG1374" s="1"/>
      <c r="AH1374" s="1"/>
      <c r="AI1374" s="1"/>
      <c r="AJ1374" s="4"/>
      <c r="AK1374" s="1"/>
      <c r="AL1374" s="1"/>
      <c r="AM1374" s="1"/>
      <c r="AN1374" s="1"/>
      <c r="AO1374" s="1"/>
    </row>
    <row r="1375" spans="1:41" x14ac:dyDescent="0.2">
      <c r="A1375" s="118">
        <f t="shared" si="560"/>
        <v>41471</v>
      </c>
      <c r="B1375" s="2">
        <f t="shared" si="550"/>
        <v>300014.00804762001</v>
      </c>
      <c r="C1375" s="2">
        <f t="shared" si="561"/>
        <v>229743.45688752001</v>
      </c>
      <c r="D1375" s="50">
        <f t="shared" si="562"/>
        <v>3706.28</v>
      </c>
      <c r="E1375" s="3">
        <f>IF(K1375=1,VLOOKUP(A1374,[1]Plan1!$AQ$43:$AS$500,3),E1374)</f>
        <v>3715.92</v>
      </c>
      <c r="F1375" s="7">
        <f t="shared" si="563"/>
        <v>41446</v>
      </c>
      <c r="G1375" s="8">
        <f t="shared" si="551"/>
        <v>2.6009907508337538E-3</v>
      </c>
      <c r="H1375" s="7">
        <f t="shared" si="564"/>
        <v>41506</v>
      </c>
      <c r="I1375" s="7">
        <f t="shared" si="552"/>
        <v>41473</v>
      </c>
      <c r="J1375" s="1">
        <f t="shared" si="565"/>
        <v>20</v>
      </c>
      <c r="K1375" s="1">
        <f t="shared" si="553"/>
        <v>18</v>
      </c>
      <c r="L1375" s="2">
        <f t="shared" si="554"/>
        <v>1.00234058</v>
      </c>
      <c r="M1375" s="10">
        <f t="shared" si="548"/>
        <v>1.00369927</v>
      </c>
      <c r="N1375" s="10">
        <f t="shared" ref="N1375:N1438" si="569">IF(I1375&gt;I1374,N1374*M1375,N1374)</f>
        <v>1.241289547606514</v>
      </c>
      <c r="O1375" s="2">
        <f t="shared" si="547"/>
        <v>1.24419488</v>
      </c>
      <c r="P1375" s="2">
        <f t="shared" si="555"/>
        <v>285845.63277294999</v>
      </c>
      <c r="Q1375" s="9">
        <f t="shared" si="549"/>
        <v>0</v>
      </c>
      <c r="R1375" s="4">
        <f t="shared" si="556"/>
        <v>0</v>
      </c>
      <c r="S1375" s="59">
        <f t="shared" si="557"/>
        <v>0</v>
      </c>
      <c r="T1375" s="8">
        <f t="shared" si="566"/>
        <v>6.8500000000000005E-2</v>
      </c>
      <c r="U1375" s="9">
        <f t="shared" si="567"/>
        <v>184</v>
      </c>
      <c r="V1375" s="9">
        <v>252</v>
      </c>
      <c r="W1375" s="10">
        <f t="shared" si="558"/>
        <v>1.0495665270000001</v>
      </c>
      <c r="X1375" s="2">
        <f t="shared" si="559"/>
        <v>14168.375274669999</v>
      </c>
      <c r="Y1375" s="2">
        <v>0</v>
      </c>
      <c r="Z1375" s="3">
        <f t="shared" si="545"/>
        <v>0</v>
      </c>
      <c r="AA1375" s="1" t="str">
        <f t="shared" si="546"/>
        <v>A+J=</v>
      </c>
      <c r="AB1375" s="7">
        <f t="shared" si="568"/>
        <v>41565</v>
      </c>
      <c r="AC1375" s="5"/>
      <c r="AD1375" s="1"/>
      <c r="AE1375" s="7"/>
      <c r="AF1375" s="1"/>
      <c r="AG1375" s="1"/>
      <c r="AH1375" s="1"/>
      <c r="AI1375" s="1"/>
      <c r="AJ1375" s="4"/>
      <c r="AK1375" s="1"/>
      <c r="AL1375" s="1"/>
      <c r="AM1375" s="1"/>
      <c r="AN1375" s="1"/>
      <c r="AO1375" s="1"/>
    </row>
    <row r="1376" spans="1:41" x14ac:dyDescent="0.2">
      <c r="A1376" s="118">
        <f t="shared" si="560"/>
        <v>41472</v>
      </c>
      <c r="B1376" s="2">
        <f t="shared" si="550"/>
        <v>300131.87985888997</v>
      </c>
      <c r="C1376" s="2">
        <f t="shared" si="561"/>
        <v>229743.45688752001</v>
      </c>
      <c r="D1376" s="50">
        <f t="shared" si="562"/>
        <v>3706.28</v>
      </c>
      <c r="E1376" s="3">
        <f>IF(K1376=1,VLOOKUP(A1375,[1]Plan1!$AQ$43:$AS$500,3),E1375)</f>
        <v>3715.92</v>
      </c>
      <c r="F1376" s="7">
        <f t="shared" si="563"/>
        <v>41446</v>
      </c>
      <c r="G1376" s="8">
        <f t="shared" si="551"/>
        <v>2.6009907508337538E-3</v>
      </c>
      <c r="H1376" s="7">
        <f t="shared" si="564"/>
        <v>41506</v>
      </c>
      <c r="I1376" s="7">
        <f t="shared" si="552"/>
        <v>41473</v>
      </c>
      <c r="J1376" s="1">
        <f t="shared" si="565"/>
        <v>20</v>
      </c>
      <c r="K1376" s="1">
        <f t="shared" si="553"/>
        <v>19</v>
      </c>
      <c r="L1376" s="2">
        <f t="shared" si="554"/>
        <v>1.0024707799999999</v>
      </c>
      <c r="M1376" s="10">
        <f t="shared" si="548"/>
        <v>1.00369927</v>
      </c>
      <c r="N1376" s="10">
        <f t="shared" si="569"/>
        <v>1.241289547606514</v>
      </c>
      <c r="O1376" s="2">
        <f t="shared" si="547"/>
        <v>1.2443565000000001</v>
      </c>
      <c r="P1376" s="2">
        <f t="shared" si="555"/>
        <v>285882.76391044998</v>
      </c>
      <c r="Q1376" s="9">
        <f t="shared" si="549"/>
        <v>0</v>
      </c>
      <c r="R1376" s="4">
        <f t="shared" si="556"/>
        <v>0</v>
      </c>
      <c r="S1376" s="59">
        <f t="shared" si="557"/>
        <v>0</v>
      </c>
      <c r="T1376" s="8">
        <f t="shared" si="566"/>
        <v>6.8500000000000005E-2</v>
      </c>
      <c r="U1376" s="9">
        <f t="shared" si="567"/>
        <v>185</v>
      </c>
      <c r="V1376" s="9">
        <v>252</v>
      </c>
      <c r="W1376" s="10">
        <f t="shared" si="558"/>
        <v>1.0498425149999999</v>
      </c>
      <c r="X1376" s="2">
        <f t="shared" si="559"/>
        <v>14249.11594844</v>
      </c>
      <c r="Y1376" s="2">
        <v>0</v>
      </c>
      <c r="Z1376" s="3">
        <f t="shared" si="545"/>
        <v>0</v>
      </c>
      <c r="AA1376" s="1" t="str">
        <f t="shared" si="546"/>
        <v>A+J=</v>
      </c>
      <c r="AB1376" s="7">
        <f t="shared" si="568"/>
        <v>41565</v>
      </c>
      <c r="AC1376" s="5"/>
      <c r="AD1376" s="1"/>
      <c r="AE1376" s="7"/>
      <c r="AF1376" s="1"/>
      <c r="AG1376" s="1"/>
      <c r="AH1376" s="1"/>
      <c r="AI1376" s="1"/>
      <c r="AJ1376" s="4"/>
      <c r="AK1376" s="1"/>
      <c r="AL1376" s="1"/>
      <c r="AM1376" s="1"/>
      <c r="AN1376" s="1"/>
      <c r="AO1376" s="1"/>
    </row>
    <row r="1377" spans="1:41" x14ac:dyDescent="0.2">
      <c r="A1377" s="118">
        <f t="shared" si="560"/>
        <v>41473</v>
      </c>
      <c r="B1377" s="2">
        <f t="shared" si="550"/>
        <v>300249.79303781997</v>
      </c>
      <c r="C1377" s="2">
        <f t="shared" si="561"/>
        <v>229743.45688752001</v>
      </c>
      <c r="D1377" s="50">
        <f t="shared" si="562"/>
        <v>3706.28</v>
      </c>
      <c r="E1377" s="3">
        <f>IF(K1377=1,VLOOKUP(A1376,[1]Plan1!$AQ$43:$AS$500,3),E1376)</f>
        <v>3715.92</v>
      </c>
      <c r="F1377" s="7">
        <f t="shared" si="563"/>
        <v>41446</v>
      </c>
      <c r="G1377" s="8">
        <f t="shared" si="551"/>
        <v>2.6009907508337538E-3</v>
      </c>
      <c r="H1377" s="7">
        <f t="shared" si="564"/>
        <v>41506</v>
      </c>
      <c r="I1377" s="7">
        <f t="shared" si="552"/>
        <v>41473</v>
      </c>
      <c r="J1377" s="1">
        <f t="shared" si="565"/>
        <v>20</v>
      </c>
      <c r="K1377" s="1">
        <f t="shared" si="553"/>
        <v>20</v>
      </c>
      <c r="L1377" s="2">
        <f t="shared" si="554"/>
        <v>1.0026009899999999</v>
      </c>
      <c r="M1377" s="10">
        <f t="shared" si="548"/>
        <v>1.00369927</v>
      </c>
      <c r="N1377" s="10">
        <f t="shared" si="569"/>
        <v>1.241289547606514</v>
      </c>
      <c r="O1377" s="2">
        <f t="shared" si="547"/>
        <v>1.2445181199999999</v>
      </c>
      <c r="P1377" s="2">
        <f t="shared" si="555"/>
        <v>285919.89504794998</v>
      </c>
      <c r="Q1377" s="9">
        <f t="shared" si="549"/>
        <v>0</v>
      </c>
      <c r="R1377" s="4">
        <f t="shared" si="556"/>
        <v>0</v>
      </c>
      <c r="S1377" s="59">
        <f t="shared" si="557"/>
        <v>0</v>
      </c>
      <c r="T1377" s="8">
        <f t="shared" si="566"/>
        <v>6.8500000000000005E-2</v>
      </c>
      <c r="U1377" s="9">
        <f t="shared" si="567"/>
        <v>186</v>
      </c>
      <c r="V1377" s="9">
        <v>252</v>
      </c>
      <c r="W1377" s="10">
        <f t="shared" si="558"/>
        <v>1.050118576</v>
      </c>
      <c r="X1377" s="2">
        <f t="shared" si="559"/>
        <v>14329.89798987</v>
      </c>
      <c r="Y1377" s="2">
        <v>0</v>
      </c>
      <c r="Z1377" s="3">
        <f t="shared" si="545"/>
        <v>0</v>
      </c>
      <c r="AA1377" s="1" t="str">
        <f t="shared" si="546"/>
        <v>A+J=</v>
      </c>
      <c r="AB1377" s="7">
        <f t="shared" si="568"/>
        <v>41565</v>
      </c>
      <c r="AC1377" s="5"/>
      <c r="AD1377" s="1"/>
      <c r="AE1377" s="7"/>
      <c r="AF1377" s="1"/>
      <c r="AG1377" s="1"/>
      <c r="AH1377" s="1"/>
      <c r="AI1377" s="1"/>
      <c r="AJ1377" s="4"/>
      <c r="AK1377" s="1"/>
      <c r="AL1377" s="1"/>
      <c r="AM1377" s="1"/>
      <c r="AN1377" s="1"/>
      <c r="AO1377" s="1"/>
    </row>
    <row r="1378" spans="1:41" x14ac:dyDescent="0.2">
      <c r="A1378" s="118">
        <f t="shared" si="560"/>
        <v>41474</v>
      </c>
      <c r="B1378" s="2">
        <f t="shared" si="550"/>
        <v>300332.64470859995</v>
      </c>
      <c r="C1378" s="2">
        <f t="shared" si="561"/>
        <v>229743.45688752001</v>
      </c>
      <c r="D1378" s="50">
        <f t="shared" si="562"/>
        <v>3715.92</v>
      </c>
      <c r="E1378" s="3">
        <f>IF(K1378=1,VLOOKUP(A1377,[1]Plan1!$AQ$43:$AS$500,3),E1377)</f>
        <v>3717.03</v>
      </c>
      <c r="F1378" s="7">
        <f t="shared" si="563"/>
        <v>41474</v>
      </c>
      <c r="G1378" s="8">
        <f t="shared" si="551"/>
        <v>2.9871471936959715E-4</v>
      </c>
      <c r="H1378" s="7">
        <f t="shared" si="564"/>
        <v>41506</v>
      </c>
      <c r="I1378" s="7">
        <f t="shared" si="552"/>
        <v>41506</v>
      </c>
      <c r="J1378" s="1">
        <f t="shared" si="565"/>
        <v>23</v>
      </c>
      <c r="K1378" s="1">
        <f t="shared" si="553"/>
        <v>1</v>
      </c>
      <c r="L1378" s="2">
        <f t="shared" si="554"/>
        <v>1.0000129799999999</v>
      </c>
      <c r="M1378" s="10">
        <f t="shared" si="548"/>
        <v>1.0026009899999999</v>
      </c>
      <c r="N1378" s="10">
        <f t="shared" si="569"/>
        <v>1.2445181293069429</v>
      </c>
      <c r="O1378" s="2">
        <f t="shared" si="547"/>
        <v>1.2445342800000001</v>
      </c>
      <c r="P1378" s="2">
        <f t="shared" si="555"/>
        <v>285923.60770221998</v>
      </c>
      <c r="Q1378" s="9">
        <f t="shared" si="549"/>
        <v>0</v>
      </c>
      <c r="R1378" s="4">
        <f t="shared" si="556"/>
        <v>0</v>
      </c>
      <c r="S1378" s="59">
        <f t="shared" si="557"/>
        <v>0</v>
      </c>
      <c r="T1378" s="8">
        <f t="shared" si="566"/>
        <v>6.8500000000000005E-2</v>
      </c>
      <c r="U1378" s="9">
        <f t="shared" si="567"/>
        <v>187</v>
      </c>
      <c r="V1378" s="9">
        <v>252</v>
      </c>
      <c r="W1378" s="10">
        <f t="shared" si="558"/>
        <v>1.0503947090000001</v>
      </c>
      <c r="X1378" s="2">
        <f t="shared" si="559"/>
        <v>14409.03700638</v>
      </c>
      <c r="Y1378" s="2">
        <v>0</v>
      </c>
      <c r="Z1378" s="3">
        <f t="shared" si="545"/>
        <v>0</v>
      </c>
      <c r="AA1378" s="1" t="str">
        <f t="shared" si="546"/>
        <v>A+J=</v>
      </c>
      <c r="AB1378" s="7">
        <f t="shared" si="568"/>
        <v>41565</v>
      </c>
      <c r="AC1378" s="5"/>
      <c r="AD1378" s="1"/>
      <c r="AE1378" s="7"/>
      <c r="AF1378" s="1"/>
      <c r="AG1378" s="1"/>
      <c r="AH1378" s="1"/>
      <c r="AI1378" s="1"/>
      <c r="AJ1378" s="4"/>
      <c r="AK1378" s="1"/>
      <c r="AL1378" s="1"/>
      <c r="AM1378" s="1"/>
      <c r="AN1378" s="1"/>
      <c r="AO1378" s="1"/>
    </row>
    <row r="1379" spans="1:41" x14ac:dyDescent="0.2">
      <c r="A1379" s="118">
        <f t="shared" si="560"/>
        <v>41475</v>
      </c>
      <c r="B1379" s="2">
        <f t="shared" si="550"/>
        <v>300415.51930243999</v>
      </c>
      <c r="C1379" s="2">
        <f t="shared" si="561"/>
        <v>229743.45688752001</v>
      </c>
      <c r="D1379" s="50">
        <f t="shared" si="562"/>
        <v>3715.92</v>
      </c>
      <c r="E1379" s="3">
        <f>IF(K1379=1,VLOOKUP(A1378,[1]Plan1!$AQ$43:$AS$500,3),E1378)</f>
        <v>3717.03</v>
      </c>
      <c r="F1379" s="7">
        <f t="shared" si="563"/>
        <v>41474</v>
      </c>
      <c r="G1379" s="8">
        <f t="shared" si="551"/>
        <v>2.9871471936959715E-4</v>
      </c>
      <c r="H1379" s="7">
        <f t="shared" si="564"/>
        <v>41506</v>
      </c>
      <c r="I1379" s="7">
        <f t="shared" si="552"/>
        <v>41506</v>
      </c>
      <c r="J1379" s="1">
        <f t="shared" si="565"/>
        <v>23</v>
      </c>
      <c r="K1379" s="1">
        <f t="shared" si="553"/>
        <v>2</v>
      </c>
      <c r="L1379" s="2">
        <f t="shared" si="554"/>
        <v>1.00002597</v>
      </c>
      <c r="M1379" s="10">
        <f t="shared" si="548"/>
        <v>1.0026009899999999</v>
      </c>
      <c r="N1379" s="10">
        <f t="shared" si="569"/>
        <v>1.2445181293069429</v>
      </c>
      <c r="O1379" s="2">
        <f t="shared" si="547"/>
        <v>1.24455044</v>
      </c>
      <c r="P1379" s="2">
        <f t="shared" si="555"/>
        <v>285927.32035648002</v>
      </c>
      <c r="Q1379" s="9">
        <f t="shared" si="549"/>
        <v>0</v>
      </c>
      <c r="R1379" s="4">
        <f t="shared" si="556"/>
        <v>0</v>
      </c>
      <c r="S1379" s="59">
        <f t="shared" si="557"/>
        <v>0</v>
      </c>
      <c r="T1379" s="8">
        <f t="shared" si="566"/>
        <v>6.8500000000000005E-2</v>
      </c>
      <c r="U1379" s="9">
        <f t="shared" si="567"/>
        <v>188</v>
      </c>
      <c r="V1379" s="9">
        <v>252</v>
      </c>
      <c r="W1379" s="10">
        <f t="shared" si="558"/>
        <v>1.050670915</v>
      </c>
      <c r="X1379" s="2">
        <f t="shared" si="559"/>
        <v>14488.198945960001</v>
      </c>
      <c r="Y1379" s="2">
        <v>0</v>
      </c>
      <c r="Z1379" s="3">
        <f t="shared" si="545"/>
        <v>0</v>
      </c>
      <c r="AA1379" s="1" t="str">
        <f t="shared" si="546"/>
        <v>A+J=</v>
      </c>
      <c r="AB1379" s="7">
        <f t="shared" si="568"/>
        <v>41565</v>
      </c>
      <c r="AC1379" s="5"/>
      <c r="AD1379" s="1"/>
      <c r="AE1379" s="7"/>
      <c r="AF1379" s="1"/>
      <c r="AG1379" s="1"/>
      <c r="AH1379" s="1"/>
      <c r="AI1379" s="1"/>
      <c r="AJ1379" s="4"/>
      <c r="AK1379" s="1"/>
      <c r="AL1379" s="1"/>
      <c r="AM1379" s="1"/>
      <c r="AN1379" s="1"/>
      <c r="AO1379" s="1"/>
    </row>
    <row r="1380" spans="1:41" x14ac:dyDescent="0.2">
      <c r="A1380" s="118">
        <f t="shared" si="560"/>
        <v>41476</v>
      </c>
      <c r="B1380" s="2">
        <f t="shared" si="550"/>
        <v>300415.51930243999</v>
      </c>
      <c r="C1380" s="2">
        <f t="shared" si="561"/>
        <v>229743.45688752001</v>
      </c>
      <c r="D1380" s="50">
        <f t="shared" si="562"/>
        <v>3715.92</v>
      </c>
      <c r="E1380" s="3">
        <f>IF(K1380=1,VLOOKUP(A1379,[1]Plan1!$AQ$43:$AS$500,3),E1379)</f>
        <v>3717.03</v>
      </c>
      <c r="F1380" s="7">
        <f t="shared" si="563"/>
        <v>41474</v>
      </c>
      <c r="G1380" s="8">
        <f t="shared" si="551"/>
        <v>2.9871471936959715E-4</v>
      </c>
      <c r="H1380" s="7">
        <f t="shared" si="564"/>
        <v>41506</v>
      </c>
      <c r="I1380" s="7">
        <f t="shared" si="552"/>
        <v>41506</v>
      </c>
      <c r="J1380" s="1">
        <f t="shared" si="565"/>
        <v>23</v>
      </c>
      <c r="K1380" s="1">
        <f t="shared" si="553"/>
        <v>2</v>
      </c>
      <c r="L1380" s="2">
        <f t="shared" si="554"/>
        <v>1.00002597</v>
      </c>
      <c r="M1380" s="10">
        <f t="shared" si="548"/>
        <v>1.0026009899999999</v>
      </c>
      <c r="N1380" s="10">
        <f t="shared" si="569"/>
        <v>1.2445181293069429</v>
      </c>
      <c r="O1380" s="2">
        <f t="shared" si="547"/>
        <v>1.24455044</v>
      </c>
      <c r="P1380" s="2">
        <f t="shared" si="555"/>
        <v>285927.32035648002</v>
      </c>
      <c r="Q1380" s="9">
        <f t="shared" si="549"/>
        <v>0</v>
      </c>
      <c r="R1380" s="4">
        <f t="shared" si="556"/>
        <v>0</v>
      </c>
      <c r="S1380" s="59">
        <f t="shared" si="557"/>
        <v>0</v>
      </c>
      <c r="T1380" s="8">
        <f t="shared" si="566"/>
        <v>6.8500000000000005E-2</v>
      </c>
      <c r="U1380" s="9">
        <f t="shared" si="567"/>
        <v>188</v>
      </c>
      <c r="V1380" s="9">
        <v>252</v>
      </c>
      <c r="W1380" s="10">
        <f t="shared" si="558"/>
        <v>1.050670915</v>
      </c>
      <c r="X1380" s="2">
        <f t="shared" si="559"/>
        <v>14488.198945960001</v>
      </c>
      <c r="Y1380" s="2">
        <v>0</v>
      </c>
      <c r="Z1380" s="3">
        <f t="shared" si="545"/>
        <v>0</v>
      </c>
      <c r="AA1380" s="1" t="str">
        <f t="shared" si="546"/>
        <v>A+J=</v>
      </c>
      <c r="AB1380" s="7">
        <f t="shared" si="568"/>
        <v>41565</v>
      </c>
      <c r="AC1380" s="5"/>
      <c r="AD1380" s="1"/>
      <c r="AE1380" s="7"/>
      <c r="AF1380" s="1"/>
      <c r="AG1380" s="1"/>
      <c r="AH1380" s="1"/>
      <c r="AI1380" s="1"/>
      <c r="AJ1380" s="4"/>
      <c r="AK1380" s="1"/>
      <c r="AL1380" s="1"/>
      <c r="AM1380" s="1"/>
      <c r="AN1380" s="1"/>
      <c r="AO1380" s="1"/>
    </row>
    <row r="1381" spans="1:41" x14ac:dyDescent="0.2">
      <c r="A1381" s="118">
        <f t="shared" si="560"/>
        <v>41477</v>
      </c>
      <c r="B1381" s="2">
        <f t="shared" si="550"/>
        <v>300415.51930243999</v>
      </c>
      <c r="C1381" s="2">
        <f t="shared" si="561"/>
        <v>229743.45688752001</v>
      </c>
      <c r="D1381" s="50">
        <f t="shared" si="562"/>
        <v>3715.92</v>
      </c>
      <c r="E1381" s="3">
        <f>IF(K1381=1,VLOOKUP(A1380,[1]Plan1!$AQ$43:$AS$500,3),E1380)</f>
        <v>3717.03</v>
      </c>
      <c r="F1381" s="7">
        <f t="shared" si="563"/>
        <v>41474</v>
      </c>
      <c r="G1381" s="8">
        <f t="shared" si="551"/>
        <v>2.9871471936959715E-4</v>
      </c>
      <c r="H1381" s="7">
        <f t="shared" si="564"/>
        <v>41506</v>
      </c>
      <c r="I1381" s="7">
        <f t="shared" si="552"/>
        <v>41506</v>
      </c>
      <c r="J1381" s="1">
        <f t="shared" si="565"/>
        <v>23</v>
      </c>
      <c r="K1381" s="1">
        <f t="shared" si="553"/>
        <v>2</v>
      </c>
      <c r="L1381" s="2">
        <f t="shared" si="554"/>
        <v>1.00002597</v>
      </c>
      <c r="M1381" s="10">
        <f t="shared" si="548"/>
        <v>1.0026009899999999</v>
      </c>
      <c r="N1381" s="10">
        <f t="shared" si="569"/>
        <v>1.2445181293069429</v>
      </c>
      <c r="O1381" s="2">
        <f t="shared" si="547"/>
        <v>1.24455044</v>
      </c>
      <c r="P1381" s="2">
        <f t="shared" si="555"/>
        <v>285927.32035648002</v>
      </c>
      <c r="Q1381" s="9">
        <f t="shared" si="549"/>
        <v>0</v>
      </c>
      <c r="R1381" s="4">
        <f t="shared" si="556"/>
        <v>0</v>
      </c>
      <c r="S1381" s="59">
        <f t="shared" si="557"/>
        <v>0</v>
      </c>
      <c r="T1381" s="8">
        <f t="shared" si="566"/>
        <v>6.8500000000000005E-2</v>
      </c>
      <c r="U1381" s="9">
        <f t="shared" si="567"/>
        <v>188</v>
      </c>
      <c r="V1381" s="9">
        <v>252</v>
      </c>
      <c r="W1381" s="10">
        <f t="shared" si="558"/>
        <v>1.050670915</v>
      </c>
      <c r="X1381" s="2">
        <f t="shared" si="559"/>
        <v>14488.198945960001</v>
      </c>
      <c r="Y1381" s="2">
        <v>0</v>
      </c>
      <c r="Z1381" s="3">
        <f t="shared" si="545"/>
        <v>0</v>
      </c>
      <c r="AA1381" s="1" t="str">
        <f t="shared" si="546"/>
        <v>A+J=</v>
      </c>
      <c r="AB1381" s="7">
        <f t="shared" si="568"/>
        <v>41565</v>
      </c>
      <c r="AC1381" s="5"/>
      <c r="AD1381" s="1"/>
      <c r="AE1381" s="7"/>
      <c r="AF1381" s="1"/>
      <c r="AG1381" s="1"/>
      <c r="AH1381" s="1"/>
      <c r="AI1381" s="1"/>
      <c r="AJ1381" s="4"/>
      <c r="AK1381" s="1"/>
      <c r="AL1381" s="1"/>
      <c r="AM1381" s="1"/>
      <c r="AN1381" s="1"/>
      <c r="AO1381" s="1"/>
    </row>
    <row r="1382" spans="1:41" x14ac:dyDescent="0.2">
      <c r="A1382" s="118">
        <f t="shared" si="560"/>
        <v>41478</v>
      </c>
      <c r="B1382" s="2">
        <f t="shared" si="550"/>
        <v>300498.41682014999</v>
      </c>
      <c r="C1382" s="2">
        <f t="shared" si="561"/>
        <v>229743.45688752001</v>
      </c>
      <c r="D1382" s="50">
        <f t="shared" si="562"/>
        <v>3715.92</v>
      </c>
      <c r="E1382" s="3">
        <f>IF(K1382=1,VLOOKUP(A1381,[1]Plan1!$AQ$43:$AS$500,3),E1381)</f>
        <v>3717.03</v>
      </c>
      <c r="F1382" s="7">
        <f t="shared" si="563"/>
        <v>41474</v>
      </c>
      <c r="G1382" s="8">
        <f t="shared" si="551"/>
        <v>2.9871471936959715E-4</v>
      </c>
      <c r="H1382" s="7">
        <f t="shared" si="564"/>
        <v>41506</v>
      </c>
      <c r="I1382" s="7">
        <f t="shared" si="552"/>
        <v>41506</v>
      </c>
      <c r="J1382" s="1">
        <f t="shared" si="565"/>
        <v>23</v>
      </c>
      <c r="K1382" s="1">
        <f t="shared" si="553"/>
        <v>3</v>
      </c>
      <c r="L1382" s="2">
        <f t="shared" si="554"/>
        <v>1.00003895</v>
      </c>
      <c r="M1382" s="10">
        <f t="shared" si="548"/>
        <v>1.0026009899999999</v>
      </c>
      <c r="N1382" s="10">
        <f t="shared" si="569"/>
        <v>1.2445181293069429</v>
      </c>
      <c r="O1382" s="2">
        <f t="shared" si="547"/>
        <v>1.2445666</v>
      </c>
      <c r="P1382" s="2">
        <f t="shared" si="555"/>
        <v>285931.03301074001</v>
      </c>
      <c r="Q1382" s="9">
        <f t="shared" si="549"/>
        <v>0</v>
      </c>
      <c r="R1382" s="4">
        <f t="shared" si="556"/>
        <v>0</v>
      </c>
      <c r="S1382" s="59">
        <f t="shared" si="557"/>
        <v>0</v>
      </c>
      <c r="T1382" s="8">
        <f t="shared" si="566"/>
        <v>6.8500000000000005E-2</v>
      </c>
      <c r="U1382" s="9">
        <f t="shared" si="567"/>
        <v>189</v>
      </c>
      <c r="V1382" s="9">
        <v>252</v>
      </c>
      <c r="W1382" s="10">
        <f t="shared" si="558"/>
        <v>1.0509471939999999</v>
      </c>
      <c r="X1382" s="2">
        <f t="shared" si="559"/>
        <v>14567.383809409999</v>
      </c>
      <c r="Y1382" s="2">
        <v>0</v>
      </c>
      <c r="Z1382" s="3">
        <f t="shared" ref="Z1382:Z1445" si="570">IF(S1382&gt;0,S1382+X1382+Y1382,0)</f>
        <v>0</v>
      </c>
      <c r="AA1382" s="1" t="str">
        <f t="shared" ref="AA1382:AA1445" si="571">AA1381</f>
        <v>A+J=</v>
      </c>
      <c r="AB1382" s="7">
        <f t="shared" si="568"/>
        <v>41565</v>
      </c>
      <c r="AC1382" s="5"/>
      <c r="AD1382" s="1"/>
      <c r="AE1382" s="7"/>
      <c r="AF1382" s="1"/>
      <c r="AG1382" s="1"/>
      <c r="AH1382" s="1"/>
      <c r="AI1382" s="1"/>
      <c r="AJ1382" s="4"/>
      <c r="AK1382" s="1"/>
      <c r="AL1382" s="1"/>
      <c r="AM1382" s="1"/>
      <c r="AN1382" s="1"/>
      <c r="AO1382" s="1"/>
    </row>
    <row r="1383" spans="1:41" x14ac:dyDescent="0.2">
      <c r="A1383" s="118">
        <f t="shared" si="560"/>
        <v>41479</v>
      </c>
      <c r="B1383" s="2">
        <f t="shared" si="550"/>
        <v>300581.33697663998</v>
      </c>
      <c r="C1383" s="2">
        <f t="shared" si="561"/>
        <v>229743.45688752001</v>
      </c>
      <c r="D1383" s="50">
        <f t="shared" si="562"/>
        <v>3715.92</v>
      </c>
      <c r="E1383" s="3">
        <f>IF(K1383=1,VLOOKUP(A1382,[1]Plan1!$AQ$43:$AS$500,3),E1382)</f>
        <v>3717.03</v>
      </c>
      <c r="F1383" s="7">
        <f t="shared" si="563"/>
        <v>41474</v>
      </c>
      <c r="G1383" s="8">
        <f t="shared" si="551"/>
        <v>2.9871471936959715E-4</v>
      </c>
      <c r="H1383" s="7">
        <f t="shared" si="564"/>
        <v>41506</v>
      </c>
      <c r="I1383" s="7">
        <f t="shared" si="552"/>
        <v>41506</v>
      </c>
      <c r="J1383" s="1">
        <f t="shared" si="565"/>
        <v>23</v>
      </c>
      <c r="K1383" s="1">
        <f t="shared" si="553"/>
        <v>4</v>
      </c>
      <c r="L1383" s="2">
        <f t="shared" si="554"/>
        <v>1.0000519400000001</v>
      </c>
      <c r="M1383" s="10">
        <f t="shared" si="548"/>
        <v>1.0026009899999999</v>
      </c>
      <c r="N1383" s="10">
        <f t="shared" si="569"/>
        <v>1.2445181293069429</v>
      </c>
      <c r="O1383" s="2">
        <f t="shared" si="547"/>
        <v>1.2445827599999999</v>
      </c>
      <c r="P1383" s="2">
        <f t="shared" si="555"/>
        <v>285934.74566501001</v>
      </c>
      <c r="Q1383" s="9">
        <f t="shared" si="549"/>
        <v>0</v>
      </c>
      <c r="R1383" s="4">
        <f t="shared" si="556"/>
        <v>0</v>
      </c>
      <c r="S1383" s="59">
        <f t="shared" si="557"/>
        <v>0</v>
      </c>
      <c r="T1383" s="8">
        <f t="shared" si="566"/>
        <v>6.8500000000000005E-2</v>
      </c>
      <c r="U1383" s="9">
        <f t="shared" si="567"/>
        <v>190</v>
      </c>
      <c r="V1383" s="9">
        <v>252</v>
      </c>
      <c r="W1383" s="10">
        <f t="shared" si="558"/>
        <v>1.051223545</v>
      </c>
      <c r="X1383" s="2">
        <f t="shared" si="559"/>
        <v>14646.59131163</v>
      </c>
      <c r="Y1383" s="2">
        <v>0</v>
      </c>
      <c r="Z1383" s="3">
        <f t="shared" si="570"/>
        <v>0</v>
      </c>
      <c r="AA1383" s="1" t="str">
        <f t="shared" si="571"/>
        <v>A+J=</v>
      </c>
      <c r="AB1383" s="7">
        <f t="shared" si="568"/>
        <v>41565</v>
      </c>
      <c r="AC1383" s="5"/>
      <c r="AD1383" s="1"/>
      <c r="AE1383" s="7"/>
      <c r="AF1383" s="1"/>
      <c r="AG1383" s="1"/>
      <c r="AH1383" s="1"/>
      <c r="AI1383" s="1"/>
      <c r="AJ1383" s="4"/>
      <c r="AK1383" s="1"/>
      <c r="AL1383" s="1"/>
      <c r="AM1383" s="1"/>
      <c r="AN1383" s="1"/>
      <c r="AO1383" s="1"/>
    </row>
    <row r="1384" spans="1:41" x14ac:dyDescent="0.2">
      <c r="A1384" s="118">
        <f t="shared" si="560"/>
        <v>41480</v>
      </c>
      <c r="B1384" s="2">
        <f t="shared" si="550"/>
        <v>300664.28247436002</v>
      </c>
      <c r="C1384" s="2">
        <f t="shared" si="561"/>
        <v>229743.45688752001</v>
      </c>
      <c r="D1384" s="50">
        <f t="shared" si="562"/>
        <v>3715.92</v>
      </c>
      <c r="E1384" s="3">
        <f>IF(K1384=1,VLOOKUP(A1383,[1]Plan1!$AQ$43:$AS$500,3),E1383)</f>
        <v>3717.03</v>
      </c>
      <c r="F1384" s="7">
        <f t="shared" si="563"/>
        <v>41474</v>
      </c>
      <c r="G1384" s="8">
        <f t="shared" si="551"/>
        <v>2.9871471936959715E-4</v>
      </c>
      <c r="H1384" s="7">
        <f t="shared" si="564"/>
        <v>41506</v>
      </c>
      <c r="I1384" s="7">
        <f t="shared" si="552"/>
        <v>41506</v>
      </c>
      <c r="J1384" s="1">
        <f t="shared" si="565"/>
        <v>23</v>
      </c>
      <c r="K1384" s="1">
        <f t="shared" si="553"/>
        <v>5</v>
      </c>
      <c r="L1384" s="2">
        <f t="shared" si="554"/>
        <v>1.00006493</v>
      </c>
      <c r="M1384" s="10">
        <f t="shared" si="548"/>
        <v>1.0026009899999999</v>
      </c>
      <c r="N1384" s="10">
        <f t="shared" si="569"/>
        <v>1.2445181293069429</v>
      </c>
      <c r="O1384" s="2">
        <f t="shared" si="547"/>
        <v>1.24459893</v>
      </c>
      <c r="P1384" s="2">
        <f t="shared" si="555"/>
        <v>285938.4606167</v>
      </c>
      <c r="Q1384" s="9">
        <f t="shared" si="549"/>
        <v>0</v>
      </c>
      <c r="R1384" s="4">
        <f t="shared" si="556"/>
        <v>0</v>
      </c>
      <c r="S1384" s="59">
        <f t="shared" si="557"/>
        <v>0</v>
      </c>
      <c r="T1384" s="8">
        <f t="shared" si="566"/>
        <v>6.8500000000000005E-2</v>
      </c>
      <c r="U1384" s="9">
        <f t="shared" si="567"/>
        <v>191</v>
      </c>
      <c r="V1384" s="9">
        <v>252</v>
      </c>
      <c r="W1384" s="10">
        <f t="shared" si="558"/>
        <v>1.051499969</v>
      </c>
      <c r="X1384" s="2">
        <f t="shared" si="559"/>
        <v>14725.821857659999</v>
      </c>
      <c r="Y1384" s="2">
        <v>0</v>
      </c>
      <c r="Z1384" s="3">
        <f t="shared" si="570"/>
        <v>0</v>
      </c>
      <c r="AA1384" s="1" t="str">
        <f t="shared" si="571"/>
        <v>A+J=</v>
      </c>
      <c r="AB1384" s="7">
        <f t="shared" si="568"/>
        <v>41565</v>
      </c>
      <c r="AC1384" s="5"/>
      <c r="AD1384" s="1"/>
      <c r="AE1384" s="7"/>
      <c r="AF1384" s="1"/>
      <c r="AG1384" s="1"/>
      <c r="AH1384" s="1"/>
      <c r="AI1384" s="1"/>
      <c r="AJ1384" s="4"/>
      <c r="AK1384" s="1"/>
      <c r="AL1384" s="1"/>
      <c r="AM1384" s="1"/>
      <c r="AN1384" s="1"/>
      <c r="AO1384" s="1"/>
    </row>
    <row r="1385" spans="1:41" x14ac:dyDescent="0.2">
      <c r="A1385" s="118">
        <f t="shared" si="560"/>
        <v>41481</v>
      </c>
      <c r="B1385" s="2">
        <f t="shared" si="550"/>
        <v>300747.24578095996</v>
      </c>
      <c r="C1385" s="2">
        <f t="shared" si="561"/>
        <v>229743.45688752001</v>
      </c>
      <c r="D1385" s="50">
        <f t="shared" si="562"/>
        <v>3715.92</v>
      </c>
      <c r="E1385" s="3">
        <f>IF(K1385=1,VLOOKUP(A1384,[1]Plan1!$AQ$43:$AS$500,3),E1384)</f>
        <v>3717.03</v>
      </c>
      <c r="F1385" s="7">
        <f t="shared" si="563"/>
        <v>41474</v>
      </c>
      <c r="G1385" s="8">
        <f t="shared" si="551"/>
        <v>2.9871471936959715E-4</v>
      </c>
      <c r="H1385" s="7">
        <f t="shared" si="564"/>
        <v>41506</v>
      </c>
      <c r="I1385" s="7">
        <f t="shared" si="552"/>
        <v>41506</v>
      </c>
      <c r="J1385" s="1">
        <f t="shared" si="565"/>
        <v>23</v>
      </c>
      <c r="K1385" s="1">
        <f t="shared" si="553"/>
        <v>6</v>
      </c>
      <c r="L1385" s="2">
        <f t="shared" si="554"/>
        <v>1.0000779099999999</v>
      </c>
      <c r="M1385" s="10">
        <f t="shared" si="548"/>
        <v>1.0026009899999999</v>
      </c>
      <c r="N1385" s="10">
        <f t="shared" si="569"/>
        <v>1.2445181293069429</v>
      </c>
      <c r="O1385" s="2">
        <f t="shared" ref="O1385:O1448" si="572">TRUNC(TRUNC((L1385*N1385),15),8)</f>
        <v>1.24461508</v>
      </c>
      <c r="P1385" s="2">
        <f t="shared" si="555"/>
        <v>285942.17097352998</v>
      </c>
      <c r="Q1385" s="9">
        <f t="shared" si="549"/>
        <v>0</v>
      </c>
      <c r="R1385" s="4">
        <f t="shared" si="556"/>
        <v>0</v>
      </c>
      <c r="S1385" s="59">
        <f t="shared" si="557"/>
        <v>0</v>
      </c>
      <c r="T1385" s="8">
        <f t="shared" si="566"/>
        <v>6.8500000000000005E-2</v>
      </c>
      <c r="U1385" s="9">
        <f t="shared" si="567"/>
        <v>192</v>
      </c>
      <c r="V1385" s="9">
        <v>252</v>
      </c>
      <c r="W1385" s="10">
        <f t="shared" si="558"/>
        <v>1.0517764650000001</v>
      </c>
      <c r="X1385" s="2">
        <f t="shared" si="559"/>
        <v>14805.074807430001</v>
      </c>
      <c r="Y1385" s="2">
        <v>0</v>
      </c>
      <c r="Z1385" s="3">
        <f t="shared" si="570"/>
        <v>0</v>
      </c>
      <c r="AA1385" s="1" t="str">
        <f t="shared" si="571"/>
        <v>A+J=</v>
      </c>
      <c r="AB1385" s="7">
        <f t="shared" si="568"/>
        <v>41565</v>
      </c>
      <c r="AC1385" s="5"/>
      <c r="AD1385" s="1"/>
      <c r="AE1385" s="7"/>
      <c r="AF1385" s="1"/>
      <c r="AG1385" s="1"/>
      <c r="AH1385" s="1"/>
      <c r="AI1385" s="1"/>
      <c r="AJ1385" s="4"/>
      <c r="AK1385" s="1"/>
      <c r="AL1385" s="1"/>
      <c r="AM1385" s="1"/>
      <c r="AN1385" s="1"/>
      <c r="AO1385" s="1"/>
    </row>
    <row r="1386" spans="1:41" x14ac:dyDescent="0.2">
      <c r="A1386" s="118">
        <f t="shared" si="560"/>
        <v>41482</v>
      </c>
      <c r="B1386" s="2">
        <f t="shared" si="550"/>
        <v>300830.23713339999</v>
      </c>
      <c r="C1386" s="2">
        <f t="shared" si="561"/>
        <v>229743.45688752001</v>
      </c>
      <c r="D1386" s="50">
        <f t="shared" si="562"/>
        <v>3715.92</v>
      </c>
      <c r="E1386" s="3">
        <f>IF(K1386=1,VLOOKUP(A1385,[1]Plan1!$AQ$43:$AS$500,3),E1385)</f>
        <v>3717.03</v>
      </c>
      <c r="F1386" s="7">
        <f t="shared" si="563"/>
        <v>41474</v>
      </c>
      <c r="G1386" s="8">
        <f t="shared" si="551"/>
        <v>2.9871471936959715E-4</v>
      </c>
      <c r="H1386" s="7">
        <f t="shared" si="564"/>
        <v>41506</v>
      </c>
      <c r="I1386" s="7">
        <f t="shared" si="552"/>
        <v>41506</v>
      </c>
      <c r="J1386" s="1">
        <f t="shared" si="565"/>
        <v>23</v>
      </c>
      <c r="K1386" s="1">
        <f t="shared" si="553"/>
        <v>7</v>
      </c>
      <c r="L1386" s="2">
        <f t="shared" si="554"/>
        <v>1.0000909</v>
      </c>
      <c r="M1386" s="10">
        <f t="shared" ref="M1386:M1449" si="573">IF(I1386&gt;I1385,L1385,M1385)</f>
        <v>1.0026009899999999</v>
      </c>
      <c r="N1386" s="10">
        <f t="shared" si="569"/>
        <v>1.2445181293069429</v>
      </c>
      <c r="O1386" s="2">
        <f t="shared" si="572"/>
        <v>1.2446312500000001</v>
      </c>
      <c r="P1386" s="2">
        <f t="shared" si="555"/>
        <v>285945.88592522999</v>
      </c>
      <c r="Q1386" s="9">
        <f t="shared" si="549"/>
        <v>0</v>
      </c>
      <c r="R1386" s="4">
        <f t="shared" si="556"/>
        <v>0</v>
      </c>
      <c r="S1386" s="59">
        <f t="shared" si="557"/>
        <v>0</v>
      </c>
      <c r="T1386" s="8">
        <f t="shared" si="566"/>
        <v>6.8500000000000005E-2</v>
      </c>
      <c r="U1386" s="9">
        <f t="shared" si="567"/>
        <v>193</v>
      </c>
      <c r="V1386" s="9">
        <v>252</v>
      </c>
      <c r="W1386" s="10">
        <f t="shared" si="558"/>
        <v>1.0520530349999999</v>
      </c>
      <c r="X1386" s="2">
        <f t="shared" si="559"/>
        <v>14884.351208169999</v>
      </c>
      <c r="Y1386" s="2">
        <v>0</v>
      </c>
      <c r="Z1386" s="3">
        <f t="shared" si="570"/>
        <v>0</v>
      </c>
      <c r="AA1386" s="1" t="str">
        <f t="shared" si="571"/>
        <v>A+J=</v>
      </c>
      <c r="AB1386" s="7">
        <f t="shared" si="568"/>
        <v>41565</v>
      </c>
      <c r="AC1386" s="5"/>
      <c r="AD1386" s="1"/>
      <c r="AE1386" s="7"/>
      <c r="AF1386" s="1"/>
      <c r="AG1386" s="1"/>
      <c r="AH1386" s="1"/>
      <c r="AI1386" s="1"/>
      <c r="AJ1386" s="4"/>
      <c r="AK1386" s="1"/>
      <c r="AL1386" s="1"/>
      <c r="AM1386" s="1"/>
      <c r="AN1386" s="1"/>
      <c r="AO1386" s="1"/>
    </row>
    <row r="1387" spans="1:41" x14ac:dyDescent="0.2">
      <c r="A1387" s="118">
        <f t="shared" si="560"/>
        <v>41483</v>
      </c>
      <c r="B1387" s="2">
        <f t="shared" si="550"/>
        <v>300830.23713339999</v>
      </c>
      <c r="C1387" s="2">
        <f t="shared" si="561"/>
        <v>229743.45688752001</v>
      </c>
      <c r="D1387" s="50">
        <f t="shared" si="562"/>
        <v>3715.92</v>
      </c>
      <c r="E1387" s="3">
        <f>IF(K1387=1,VLOOKUP(A1386,[1]Plan1!$AQ$43:$AS$500,3),E1386)</f>
        <v>3717.03</v>
      </c>
      <c r="F1387" s="7">
        <f t="shared" si="563"/>
        <v>41474</v>
      </c>
      <c r="G1387" s="8">
        <f t="shared" si="551"/>
        <v>2.9871471936959715E-4</v>
      </c>
      <c r="H1387" s="7">
        <f t="shared" si="564"/>
        <v>41506</v>
      </c>
      <c r="I1387" s="7">
        <f t="shared" si="552"/>
        <v>41506</v>
      </c>
      <c r="J1387" s="1">
        <f t="shared" si="565"/>
        <v>23</v>
      </c>
      <c r="K1387" s="1">
        <f t="shared" si="553"/>
        <v>7</v>
      </c>
      <c r="L1387" s="2">
        <f t="shared" si="554"/>
        <v>1.0000909</v>
      </c>
      <c r="M1387" s="10">
        <f t="shared" si="573"/>
        <v>1.0026009899999999</v>
      </c>
      <c r="N1387" s="10">
        <f t="shared" si="569"/>
        <v>1.2445181293069429</v>
      </c>
      <c r="O1387" s="2">
        <f t="shared" si="572"/>
        <v>1.2446312500000001</v>
      </c>
      <c r="P1387" s="2">
        <f t="shared" si="555"/>
        <v>285945.88592522999</v>
      </c>
      <c r="Q1387" s="9">
        <f t="shared" si="549"/>
        <v>0</v>
      </c>
      <c r="R1387" s="4">
        <f t="shared" si="556"/>
        <v>0</v>
      </c>
      <c r="S1387" s="59">
        <f t="shared" si="557"/>
        <v>0</v>
      </c>
      <c r="T1387" s="8">
        <f t="shared" si="566"/>
        <v>6.8500000000000005E-2</v>
      </c>
      <c r="U1387" s="9">
        <f t="shared" si="567"/>
        <v>193</v>
      </c>
      <c r="V1387" s="9">
        <v>252</v>
      </c>
      <c r="W1387" s="10">
        <f t="shared" si="558"/>
        <v>1.0520530349999999</v>
      </c>
      <c r="X1387" s="2">
        <f t="shared" si="559"/>
        <v>14884.351208169999</v>
      </c>
      <c r="Y1387" s="2">
        <v>0</v>
      </c>
      <c r="Z1387" s="3">
        <f t="shared" si="570"/>
        <v>0</v>
      </c>
      <c r="AA1387" s="1" t="str">
        <f t="shared" si="571"/>
        <v>A+J=</v>
      </c>
      <c r="AB1387" s="7">
        <f t="shared" si="568"/>
        <v>41565</v>
      </c>
      <c r="AC1387" s="5"/>
      <c r="AD1387" s="1"/>
      <c r="AE1387" s="7"/>
      <c r="AF1387" s="1"/>
      <c r="AG1387" s="1"/>
      <c r="AH1387" s="1"/>
      <c r="AI1387" s="1"/>
      <c r="AJ1387" s="4"/>
      <c r="AK1387" s="1"/>
      <c r="AL1387" s="1"/>
      <c r="AM1387" s="1"/>
      <c r="AN1387" s="1"/>
      <c r="AO1387" s="1"/>
    </row>
    <row r="1388" spans="1:41" x14ac:dyDescent="0.2">
      <c r="A1388" s="118">
        <f t="shared" si="560"/>
        <v>41484</v>
      </c>
      <c r="B1388" s="2">
        <f t="shared" si="550"/>
        <v>300830.23713339999</v>
      </c>
      <c r="C1388" s="2">
        <f t="shared" si="561"/>
        <v>229743.45688752001</v>
      </c>
      <c r="D1388" s="50">
        <f t="shared" si="562"/>
        <v>3715.92</v>
      </c>
      <c r="E1388" s="3">
        <f>IF(K1388=1,VLOOKUP(A1387,[1]Plan1!$AQ$43:$AS$500,3),E1387)</f>
        <v>3717.03</v>
      </c>
      <c r="F1388" s="7">
        <f t="shared" si="563"/>
        <v>41474</v>
      </c>
      <c r="G1388" s="8">
        <f t="shared" si="551"/>
        <v>2.9871471936959715E-4</v>
      </c>
      <c r="H1388" s="7">
        <f t="shared" si="564"/>
        <v>41506</v>
      </c>
      <c r="I1388" s="7">
        <f t="shared" si="552"/>
        <v>41506</v>
      </c>
      <c r="J1388" s="1">
        <f t="shared" si="565"/>
        <v>23</v>
      </c>
      <c r="K1388" s="1">
        <f t="shared" si="553"/>
        <v>7</v>
      </c>
      <c r="L1388" s="2">
        <f t="shared" si="554"/>
        <v>1.0000909</v>
      </c>
      <c r="M1388" s="10">
        <f t="shared" si="573"/>
        <v>1.0026009899999999</v>
      </c>
      <c r="N1388" s="10">
        <f t="shared" si="569"/>
        <v>1.2445181293069429</v>
      </c>
      <c r="O1388" s="2">
        <f t="shared" si="572"/>
        <v>1.2446312500000001</v>
      </c>
      <c r="P1388" s="2">
        <f t="shared" si="555"/>
        <v>285945.88592522999</v>
      </c>
      <c r="Q1388" s="9">
        <f t="shared" si="549"/>
        <v>0</v>
      </c>
      <c r="R1388" s="4">
        <f t="shared" si="556"/>
        <v>0</v>
      </c>
      <c r="S1388" s="59">
        <f t="shared" si="557"/>
        <v>0</v>
      </c>
      <c r="T1388" s="8">
        <f t="shared" si="566"/>
        <v>6.8500000000000005E-2</v>
      </c>
      <c r="U1388" s="9">
        <f t="shared" si="567"/>
        <v>193</v>
      </c>
      <c r="V1388" s="9">
        <v>252</v>
      </c>
      <c r="W1388" s="10">
        <f t="shared" si="558"/>
        <v>1.0520530349999999</v>
      </c>
      <c r="X1388" s="2">
        <f t="shared" si="559"/>
        <v>14884.351208169999</v>
      </c>
      <c r="Y1388" s="2">
        <v>0</v>
      </c>
      <c r="Z1388" s="3">
        <f t="shared" si="570"/>
        <v>0</v>
      </c>
      <c r="AA1388" s="1" t="str">
        <f t="shared" si="571"/>
        <v>A+J=</v>
      </c>
      <c r="AB1388" s="7">
        <f t="shared" si="568"/>
        <v>41565</v>
      </c>
      <c r="AC1388" s="5"/>
      <c r="AD1388" s="1"/>
      <c r="AE1388" s="7"/>
      <c r="AF1388" s="1"/>
      <c r="AG1388" s="1"/>
      <c r="AH1388" s="1"/>
      <c r="AI1388" s="1"/>
      <c r="AJ1388" s="4"/>
      <c r="AK1388" s="1"/>
      <c r="AL1388" s="1"/>
      <c r="AM1388" s="1"/>
      <c r="AN1388" s="1"/>
      <c r="AO1388" s="1"/>
    </row>
    <row r="1389" spans="1:41" x14ac:dyDescent="0.2">
      <c r="A1389" s="118">
        <f t="shared" si="560"/>
        <v>41485</v>
      </c>
      <c r="B1389" s="2">
        <f t="shared" si="550"/>
        <v>300913.25084314001</v>
      </c>
      <c r="C1389" s="2">
        <f t="shared" si="561"/>
        <v>229743.45688752001</v>
      </c>
      <c r="D1389" s="50">
        <f t="shared" si="562"/>
        <v>3715.92</v>
      </c>
      <c r="E1389" s="3">
        <f>IF(K1389=1,VLOOKUP(A1388,[1]Plan1!$AQ$43:$AS$500,3),E1388)</f>
        <v>3717.03</v>
      </c>
      <c r="F1389" s="7">
        <f t="shared" si="563"/>
        <v>41474</v>
      </c>
      <c r="G1389" s="8">
        <f t="shared" si="551"/>
        <v>2.9871471936959715E-4</v>
      </c>
      <c r="H1389" s="7">
        <f t="shared" si="564"/>
        <v>41506</v>
      </c>
      <c r="I1389" s="7">
        <f t="shared" si="552"/>
        <v>41506</v>
      </c>
      <c r="J1389" s="1">
        <f t="shared" si="565"/>
        <v>23</v>
      </c>
      <c r="K1389" s="1">
        <f t="shared" si="553"/>
        <v>8</v>
      </c>
      <c r="L1389" s="2">
        <f t="shared" si="554"/>
        <v>1.0001038900000001</v>
      </c>
      <c r="M1389" s="10">
        <f t="shared" si="573"/>
        <v>1.0026009899999999</v>
      </c>
      <c r="N1389" s="10">
        <f t="shared" si="569"/>
        <v>1.2445181293069429</v>
      </c>
      <c r="O1389" s="2">
        <f t="shared" si="572"/>
        <v>1.2446474199999999</v>
      </c>
      <c r="P1389" s="2">
        <f t="shared" si="555"/>
        <v>285949.60087693</v>
      </c>
      <c r="Q1389" s="9">
        <f t="shared" si="549"/>
        <v>0</v>
      </c>
      <c r="R1389" s="4">
        <f t="shared" si="556"/>
        <v>0</v>
      </c>
      <c r="S1389" s="59">
        <f t="shared" si="557"/>
        <v>0</v>
      </c>
      <c r="T1389" s="8">
        <f t="shared" si="566"/>
        <v>6.8500000000000005E-2</v>
      </c>
      <c r="U1389" s="9">
        <f t="shared" si="567"/>
        <v>194</v>
      </c>
      <c r="V1389" s="9">
        <v>252</v>
      </c>
      <c r="W1389" s="10">
        <f t="shared" si="558"/>
        <v>1.052329676</v>
      </c>
      <c r="X1389" s="2">
        <f t="shared" si="559"/>
        <v>14963.64996621</v>
      </c>
      <c r="Y1389" s="2">
        <v>0</v>
      </c>
      <c r="Z1389" s="3">
        <f t="shared" si="570"/>
        <v>0</v>
      </c>
      <c r="AA1389" s="1" t="str">
        <f t="shared" si="571"/>
        <v>A+J=</v>
      </c>
      <c r="AB1389" s="7">
        <f t="shared" si="568"/>
        <v>41565</v>
      </c>
      <c r="AC1389" s="5"/>
      <c r="AD1389" s="1"/>
      <c r="AE1389" s="7"/>
      <c r="AF1389" s="1"/>
      <c r="AG1389" s="1"/>
      <c r="AH1389" s="1"/>
      <c r="AI1389" s="1"/>
      <c r="AJ1389" s="4"/>
      <c r="AK1389" s="1"/>
      <c r="AL1389" s="1"/>
      <c r="AM1389" s="1"/>
      <c r="AN1389" s="1"/>
      <c r="AO1389" s="1"/>
    </row>
    <row r="1390" spans="1:41" x14ac:dyDescent="0.2">
      <c r="A1390" s="118">
        <f t="shared" si="560"/>
        <v>41486</v>
      </c>
      <c r="B1390" s="2">
        <f t="shared" si="550"/>
        <v>300996.28293225996</v>
      </c>
      <c r="C1390" s="2">
        <f t="shared" si="561"/>
        <v>229743.45688752001</v>
      </c>
      <c r="D1390" s="50">
        <f t="shared" si="562"/>
        <v>3715.92</v>
      </c>
      <c r="E1390" s="3">
        <f>IF(K1390=1,VLOOKUP(A1389,[1]Plan1!$AQ$43:$AS$500,3),E1389)</f>
        <v>3717.03</v>
      </c>
      <c r="F1390" s="7">
        <f t="shared" si="563"/>
        <v>41474</v>
      </c>
      <c r="G1390" s="8">
        <f t="shared" si="551"/>
        <v>2.9871471936959715E-4</v>
      </c>
      <c r="H1390" s="7">
        <f t="shared" si="564"/>
        <v>41506</v>
      </c>
      <c r="I1390" s="7">
        <f t="shared" si="552"/>
        <v>41506</v>
      </c>
      <c r="J1390" s="1">
        <f t="shared" si="565"/>
        <v>23</v>
      </c>
      <c r="K1390" s="1">
        <f t="shared" si="553"/>
        <v>9</v>
      </c>
      <c r="L1390" s="2">
        <f t="shared" si="554"/>
        <v>1.00011687</v>
      </c>
      <c r="M1390" s="10">
        <f t="shared" si="573"/>
        <v>1.0026009899999999</v>
      </c>
      <c r="N1390" s="10">
        <f t="shared" si="569"/>
        <v>1.2445181293069429</v>
      </c>
      <c r="O1390" s="2">
        <f t="shared" si="572"/>
        <v>1.2446635699999999</v>
      </c>
      <c r="P1390" s="2">
        <f t="shared" si="555"/>
        <v>285953.31123375997</v>
      </c>
      <c r="Q1390" s="9">
        <f t="shared" si="549"/>
        <v>0</v>
      </c>
      <c r="R1390" s="4">
        <f t="shared" si="556"/>
        <v>0</v>
      </c>
      <c r="S1390" s="59">
        <f t="shared" si="557"/>
        <v>0</v>
      </c>
      <c r="T1390" s="8">
        <f t="shared" si="566"/>
        <v>6.8500000000000005E-2</v>
      </c>
      <c r="U1390" s="9">
        <f t="shared" si="567"/>
        <v>195</v>
      </c>
      <c r="V1390" s="9">
        <v>252</v>
      </c>
      <c r="W1390" s="10">
        <f t="shared" si="558"/>
        <v>1.0526063910000001</v>
      </c>
      <c r="X1390" s="2">
        <f t="shared" si="559"/>
        <v>15042.9716985</v>
      </c>
      <c r="Y1390" s="2">
        <v>0</v>
      </c>
      <c r="Z1390" s="3">
        <f t="shared" si="570"/>
        <v>0</v>
      </c>
      <c r="AA1390" s="1" t="str">
        <f t="shared" si="571"/>
        <v>A+J=</v>
      </c>
      <c r="AB1390" s="7">
        <f t="shared" si="568"/>
        <v>41565</v>
      </c>
      <c r="AC1390" s="5"/>
      <c r="AD1390" s="1"/>
      <c r="AE1390" s="7"/>
      <c r="AF1390" s="1"/>
      <c r="AG1390" s="1"/>
      <c r="AH1390" s="1"/>
      <c r="AI1390" s="1"/>
      <c r="AJ1390" s="4"/>
      <c r="AK1390" s="1"/>
      <c r="AL1390" s="1"/>
      <c r="AM1390" s="1"/>
      <c r="AN1390" s="1"/>
      <c r="AO1390" s="1"/>
    </row>
    <row r="1391" spans="1:41" x14ac:dyDescent="0.2">
      <c r="A1391" s="118">
        <f t="shared" si="560"/>
        <v>41487</v>
      </c>
      <c r="B1391" s="2">
        <f t="shared" si="550"/>
        <v>301079.34278752998</v>
      </c>
      <c r="C1391" s="2">
        <f t="shared" si="561"/>
        <v>229743.45688752001</v>
      </c>
      <c r="D1391" s="50">
        <f t="shared" si="562"/>
        <v>3715.92</v>
      </c>
      <c r="E1391" s="3">
        <f>IF(K1391=1,VLOOKUP(A1390,[1]Plan1!$AQ$43:$AS$500,3),E1390)</f>
        <v>3717.03</v>
      </c>
      <c r="F1391" s="7">
        <f t="shared" si="563"/>
        <v>41474</v>
      </c>
      <c r="G1391" s="8">
        <f t="shared" si="551"/>
        <v>2.9871471936959715E-4</v>
      </c>
      <c r="H1391" s="7">
        <f t="shared" si="564"/>
        <v>41506</v>
      </c>
      <c r="I1391" s="7">
        <f t="shared" si="552"/>
        <v>41506</v>
      </c>
      <c r="J1391" s="1">
        <f t="shared" si="565"/>
        <v>23</v>
      </c>
      <c r="K1391" s="1">
        <f t="shared" si="553"/>
        <v>10</v>
      </c>
      <c r="L1391" s="2">
        <f t="shared" si="554"/>
        <v>1.0001298599999999</v>
      </c>
      <c r="M1391" s="10">
        <f t="shared" si="573"/>
        <v>1.0026009899999999</v>
      </c>
      <c r="N1391" s="10">
        <f t="shared" si="569"/>
        <v>1.2445181293069429</v>
      </c>
      <c r="O1391" s="2">
        <f t="shared" si="572"/>
        <v>1.24467974</v>
      </c>
      <c r="P1391" s="2">
        <f t="shared" si="555"/>
        <v>285957.02618545998</v>
      </c>
      <c r="Q1391" s="9">
        <f t="shared" si="549"/>
        <v>0</v>
      </c>
      <c r="R1391" s="4">
        <f t="shared" si="556"/>
        <v>0</v>
      </c>
      <c r="S1391" s="59">
        <f t="shared" si="557"/>
        <v>0</v>
      </c>
      <c r="T1391" s="8">
        <f t="shared" si="566"/>
        <v>6.8500000000000005E-2</v>
      </c>
      <c r="U1391" s="9">
        <f t="shared" si="567"/>
        <v>196</v>
      </c>
      <c r="V1391" s="9">
        <v>252</v>
      </c>
      <c r="W1391" s="10">
        <f t="shared" si="558"/>
        <v>1.0528831789999999</v>
      </c>
      <c r="X1391" s="2">
        <f t="shared" si="559"/>
        <v>15122.316602069999</v>
      </c>
      <c r="Y1391" s="2">
        <v>0</v>
      </c>
      <c r="Z1391" s="3">
        <f t="shared" si="570"/>
        <v>0</v>
      </c>
      <c r="AA1391" s="1" t="str">
        <f t="shared" si="571"/>
        <v>A+J=</v>
      </c>
      <c r="AB1391" s="7">
        <f t="shared" si="568"/>
        <v>41565</v>
      </c>
      <c r="AC1391" s="5"/>
      <c r="AD1391" s="1"/>
      <c r="AE1391" s="7"/>
      <c r="AF1391" s="1"/>
      <c r="AG1391" s="1"/>
      <c r="AH1391" s="1"/>
      <c r="AI1391" s="1"/>
      <c r="AJ1391" s="4"/>
      <c r="AK1391" s="1"/>
      <c r="AL1391" s="1"/>
      <c r="AM1391" s="1"/>
      <c r="AN1391" s="1"/>
      <c r="AO1391" s="1"/>
    </row>
    <row r="1392" spans="1:41" x14ac:dyDescent="0.2">
      <c r="A1392" s="118">
        <f t="shared" si="560"/>
        <v>41488</v>
      </c>
      <c r="B1392" s="2">
        <f t="shared" si="550"/>
        <v>301162.4228689</v>
      </c>
      <c r="C1392" s="2">
        <f t="shared" si="561"/>
        <v>229743.45688752001</v>
      </c>
      <c r="D1392" s="50">
        <f t="shared" si="562"/>
        <v>3715.92</v>
      </c>
      <c r="E1392" s="3">
        <f>IF(K1392=1,VLOOKUP(A1391,[1]Plan1!$AQ$43:$AS$500,3),E1391)</f>
        <v>3717.03</v>
      </c>
      <c r="F1392" s="7">
        <f t="shared" si="563"/>
        <v>41474</v>
      </c>
      <c r="G1392" s="8">
        <f t="shared" si="551"/>
        <v>2.9871471936959715E-4</v>
      </c>
      <c r="H1392" s="7">
        <f t="shared" si="564"/>
        <v>41506</v>
      </c>
      <c r="I1392" s="7">
        <f t="shared" si="552"/>
        <v>41506</v>
      </c>
      <c r="J1392" s="1">
        <f t="shared" si="565"/>
        <v>23</v>
      </c>
      <c r="K1392" s="1">
        <f t="shared" si="553"/>
        <v>11</v>
      </c>
      <c r="L1392" s="2">
        <f t="shared" si="554"/>
        <v>1.00014285</v>
      </c>
      <c r="M1392" s="10">
        <f t="shared" si="573"/>
        <v>1.0026009899999999</v>
      </c>
      <c r="N1392" s="10">
        <f t="shared" si="569"/>
        <v>1.2445181293069429</v>
      </c>
      <c r="O1392" s="2">
        <f t="shared" si="572"/>
        <v>1.2446959</v>
      </c>
      <c r="P1392" s="2">
        <f t="shared" si="555"/>
        <v>285960.73883972003</v>
      </c>
      <c r="Q1392" s="9">
        <f t="shared" si="549"/>
        <v>0</v>
      </c>
      <c r="R1392" s="4">
        <f t="shared" si="556"/>
        <v>0</v>
      </c>
      <c r="S1392" s="59">
        <f t="shared" si="557"/>
        <v>0</v>
      </c>
      <c r="T1392" s="8">
        <f t="shared" si="566"/>
        <v>6.8500000000000005E-2</v>
      </c>
      <c r="U1392" s="9">
        <f t="shared" si="567"/>
        <v>197</v>
      </c>
      <c r="V1392" s="9">
        <v>252</v>
      </c>
      <c r="W1392" s="10">
        <f t="shared" si="558"/>
        <v>1.053160039</v>
      </c>
      <c r="X1392" s="2">
        <f t="shared" si="559"/>
        <v>15201.68402918</v>
      </c>
      <c r="Y1392" s="2">
        <v>0</v>
      </c>
      <c r="Z1392" s="3">
        <f t="shared" si="570"/>
        <v>0</v>
      </c>
      <c r="AA1392" s="1" t="str">
        <f t="shared" si="571"/>
        <v>A+J=</v>
      </c>
      <c r="AB1392" s="7">
        <f t="shared" si="568"/>
        <v>41565</v>
      </c>
      <c r="AC1392" s="5"/>
      <c r="AD1392" s="1"/>
      <c r="AE1392" s="7"/>
      <c r="AF1392" s="1"/>
      <c r="AG1392" s="1"/>
      <c r="AH1392" s="1"/>
      <c r="AI1392" s="1"/>
      <c r="AJ1392" s="4"/>
      <c r="AK1392" s="1"/>
      <c r="AL1392" s="1"/>
      <c r="AM1392" s="1"/>
      <c r="AN1392" s="1"/>
      <c r="AO1392" s="1"/>
    </row>
    <row r="1393" spans="1:41" x14ac:dyDescent="0.2">
      <c r="A1393" s="118">
        <f t="shared" si="560"/>
        <v>41489</v>
      </c>
      <c r="B1393" s="2">
        <f t="shared" si="550"/>
        <v>301245.52830165997</v>
      </c>
      <c r="C1393" s="2">
        <f t="shared" si="561"/>
        <v>229743.45688752001</v>
      </c>
      <c r="D1393" s="50">
        <f t="shared" si="562"/>
        <v>3715.92</v>
      </c>
      <c r="E1393" s="3">
        <f>IF(K1393=1,VLOOKUP(A1392,[1]Plan1!$AQ$43:$AS$500,3),E1392)</f>
        <v>3717.03</v>
      </c>
      <c r="F1393" s="7">
        <f t="shared" si="563"/>
        <v>41474</v>
      </c>
      <c r="G1393" s="8">
        <f t="shared" si="551"/>
        <v>2.9871471936959715E-4</v>
      </c>
      <c r="H1393" s="7">
        <f t="shared" si="564"/>
        <v>41506</v>
      </c>
      <c r="I1393" s="7">
        <f t="shared" si="552"/>
        <v>41506</v>
      </c>
      <c r="J1393" s="1">
        <f t="shared" si="565"/>
        <v>23</v>
      </c>
      <c r="K1393" s="1">
        <f t="shared" si="553"/>
        <v>12</v>
      </c>
      <c r="L1393" s="2">
        <f t="shared" si="554"/>
        <v>1.0001558399999999</v>
      </c>
      <c r="M1393" s="10">
        <f t="shared" si="573"/>
        <v>1.0026009899999999</v>
      </c>
      <c r="N1393" s="10">
        <f t="shared" si="569"/>
        <v>1.2445181293069429</v>
      </c>
      <c r="O1393" s="2">
        <f t="shared" si="572"/>
        <v>1.2447120700000001</v>
      </c>
      <c r="P1393" s="2">
        <f t="shared" si="555"/>
        <v>285964.45379141998</v>
      </c>
      <c r="Q1393" s="9">
        <f t="shared" si="549"/>
        <v>0</v>
      </c>
      <c r="R1393" s="4">
        <f t="shared" si="556"/>
        <v>0</v>
      </c>
      <c r="S1393" s="59">
        <f t="shared" si="557"/>
        <v>0</v>
      </c>
      <c r="T1393" s="8">
        <f t="shared" si="566"/>
        <v>6.8500000000000005E-2</v>
      </c>
      <c r="U1393" s="9">
        <f t="shared" si="567"/>
        <v>198</v>
      </c>
      <c r="V1393" s="9">
        <v>252</v>
      </c>
      <c r="W1393" s="10">
        <f t="shared" si="558"/>
        <v>1.0534369720000001</v>
      </c>
      <c r="X1393" s="2">
        <f t="shared" si="559"/>
        <v>15281.07451024</v>
      </c>
      <c r="Y1393" s="2">
        <v>0</v>
      </c>
      <c r="Z1393" s="3">
        <f t="shared" si="570"/>
        <v>0</v>
      </c>
      <c r="AA1393" s="1" t="str">
        <f t="shared" si="571"/>
        <v>A+J=</v>
      </c>
      <c r="AB1393" s="7">
        <f t="shared" si="568"/>
        <v>41565</v>
      </c>
      <c r="AC1393" s="5"/>
      <c r="AD1393" s="1"/>
      <c r="AE1393" s="7"/>
      <c r="AF1393" s="1"/>
      <c r="AG1393" s="1"/>
      <c r="AH1393" s="1"/>
      <c r="AI1393" s="1"/>
      <c r="AJ1393" s="4"/>
      <c r="AK1393" s="1"/>
      <c r="AL1393" s="1"/>
      <c r="AM1393" s="1"/>
      <c r="AN1393" s="1"/>
      <c r="AO1393" s="1"/>
    </row>
    <row r="1394" spans="1:41" x14ac:dyDescent="0.2">
      <c r="A1394" s="118">
        <f t="shared" si="560"/>
        <v>41490</v>
      </c>
      <c r="B1394" s="2">
        <f t="shared" si="550"/>
        <v>301245.52830165997</v>
      </c>
      <c r="C1394" s="2">
        <f t="shared" si="561"/>
        <v>229743.45688752001</v>
      </c>
      <c r="D1394" s="50">
        <f t="shared" si="562"/>
        <v>3715.92</v>
      </c>
      <c r="E1394" s="3">
        <f>IF(K1394=1,VLOOKUP(A1393,[1]Plan1!$AQ$43:$AS$500,3),E1393)</f>
        <v>3717.03</v>
      </c>
      <c r="F1394" s="7">
        <f t="shared" si="563"/>
        <v>41474</v>
      </c>
      <c r="G1394" s="8">
        <f t="shared" si="551"/>
        <v>2.9871471936959715E-4</v>
      </c>
      <c r="H1394" s="7">
        <f t="shared" si="564"/>
        <v>41506</v>
      </c>
      <c r="I1394" s="7">
        <f t="shared" si="552"/>
        <v>41506</v>
      </c>
      <c r="J1394" s="1">
        <f t="shared" si="565"/>
        <v>23</v>
      </c>
      <c r="K1394" s="1">
        <f t="shared" si="553"/>
        <v>12</v>
      </c>
      <c r="L1394" s="2">
        <f t="shared" si="554"/>
        <v>1.0001558399999999</v>
      </c>
      <c r="M1394" s="10">
        <f t="shared" si="573"/>
        <v>1.0026009899999999</v>
      </c>
      <c r="N1394" s="10">
        <f t="shared" si="569"/>
        <v>1.2445181293069429</v>
      </c>
      <c r="O1394" s="2">
        <f t="shared" si="572"/>
        <v>1.2447120700000001</v>
      </c>
      <c r="P1394" s="2">
        <f t="shared" si="555"/>
        <v>285964.45379141998</v>
      </c>
      <c r="Q1394" s="9">
        <f t="shared" si="549"/>
        <v>0</v>
      </c>
      <c r="R1394" s="4">
        <f t="shared" si="556"/>
        <v>0</v>
      </c>
      <c r="S1394" s="59">
        <f t="shared" si="557"/>
        <v>0</v>
      </c>
      <c r="T1394" s="8">
        <f t="shared" si="566"/>
        <v>6.8500000000000005E-2</v>
      </c>
      <c r="U1394" s="9">
        <f t="shared" si="567"/>
        <v>198</v>
      </c>
      <c r="V1394" s="9">
        <v>252</v>
      </c>
      <c r="W1394" s="10">
        <f t="shared" si="558"/>
        <v>1.0534369720000001</v>
      </c>
      <c r="X1394" s="2">
        <f t="shared" si="559"/>
        <v>15281.07451024</v>
      </c>
      <c r="Y1394" s="2">
        <v>0</v>
      </c>
      <c r="Z1394" s="3">
        <f t="shared" si="570"/>
        <v>0</v>
      </c>
      <c r="AA1394" s="1" t="str">
        <f t="shared" si="571"/>
        <v>A+J=</v>
      </c>
      <c r="AB1394" s="7">
        <f t="shared" si="568"/>
        <v>41565</v>
      </c>
      <c r="AC1394" s="5"/>
      <c r="AD1394" s="1"/>
      <c r="AE1394" s="7"/>
      <c r="AF1394" s="1"/>
      <c r="AG1394" s="1"/>
      <c r="AH1394" s="1"/>
      <c r="AI1394" s="1"/>
      <c r="AJ1394" s="4"/>
      <c r="AK1394" s="1"/>
      <c r="AL1394" s="1"/>
      <c r="AM1394" s="1"/>
      <c r="AN1394" s="1"/>
      <c r="AO1394" s="1"/>
    </row>
    <row r="1395" spans="1:41" x14ac:dyDescent="0.2">
      <c r="A1395" s="118">
        <f t="shared" si="560"/>
        <v>41491</v>
      </c>
      <c r="B1395" s="2">
        <f t="shared" si="550"/>
        <v>301245.52830165997</v>
      </c>
      <c r="C1395" s="2">
        <f t="shared" si="561"/>
        <v>229743.45688752001</v>
      </c>
      <c r="D1395" s="50">
        <f t="shared" si="562"/>
        <v>3715.92</v>
      </c>
      <c r="E1395" s="3">
        <f>IF(K1395=1,VLOOKUP(A1394,[1]Plan1!$AQ$43:$AS$500,3),E1394)</f>
        <v>3717.03</v>
      </c>
      <c r="F1395" s="7">
        <f t="shared" si="563"/>
        <v>41474</v>
      </c>
      <c r="G1395" s="8">
        <f t="shared" si="551"/>
        <v>2.9871471936959715E-4</v>
      </c>
      <c r="H1395" s="7">
        <f t="shared" si="564"/>
        <v>41506</v>
      </c>
      <c r="I1395" s="7">
        <f t="shared" si="552"/>
        <v>41506</v>
      </c>
      <c r="J1395" s="1">
        <f t="shared" si="565"/>
        <v>23</v>
      </c>
      <c r="K1395" s="1">
        <f t="shared" si="553"/>
        <v>12</v>
      </c>
      <c r="L1395" s="2">
        <f t="shared" si="554"/>
        <v>1.0001558399999999</v>
      </c>
      <c r="M1395" s="10">
        <f t="shared" si="573"/>
        <v>1.0026009899999999</v>
      </c>
      <c r="N1395" s="10">
        <f t="shared" si="569"/>
        <v>1.2445181293069429</v>
      </c>
      <c r="O1395" s="2">
        <f t="shared" si="572"/>
        <v>1.2447120700000001</v>
      </c>
      <c r="P1395" s="2">
        <f t="shared" si="555"/>
        <v>285964.45379141998</v>
      </c>
      <c r="Q1395" s="9">
        <f t="shared" si="549"/>
        <v>0</v>
      </c>
      <c r="R1395" s="4">
        <f t="shared" si="556"/>
        <v>0</v>
      </c>
      <c r="S1395" s="59">
        <f t="shared" si="557"/>
        <v>0</v>
      </c>
      <c r="T1395" s="8">
        <f t="shared" si="566"/>
        <v>6.8500000000000005E-2</v>
      </c>
      <c r="U1395" s="9">
        <f t="shared" si="567"/>
        <v>198</v>
      </c>
      <c r="V1395" s="9">
        <v>252</v>
      </c>
      <c r="W1395" s="10">
        <f t="shared" si="558"/>
        <v>1.0534369720000001</v>
      </c>
      <c r="X1395" s="2">
        <f t="shared" si="559"/>
        <v>15281.07451024</v>
      </c>
      <c r="Y1395" s="2">
        <v>0</v>
      </c>
      <c r="Z1395" s="3">
        <f t="shared" si="570"/>
        <v>0</v>
      </c>
      <c r="AA1395" s="1" t="str">
        <f t="shared" si="571"/>
        <v>A+J=</v>
      </c>
      <c r="AB1395" s="7">
        <f t="shared" si="568"/>
        <v>41565</v>
      </c>
      <c r="AC1395" s="5"/>
      <c r="AD1395" s="1"/>
      <c r="AE1395" s="7"/>
      <c r="AF1395" s="1"/>
      <c r="AG1395" s="1"/>
      <c r="AH1395" s="1"/>
      <c r="AI1395" s="1"/>
      <c r="AJ1395" s="4"/>
      <c r="AK1395" s="1"/>
      <c r="AL1395" s="1"/>
      <c r="AM1395" s="1"/>
      <c r="AN1395" s="1"/>
      <c r="AO1395" s="1"/>
    </row>
    <row r="1396" spans="1:41" x14ac:dyDescent="0.2">
      <c r="A1396" s="118">
        <f t="shared" si="560"/>
        <v>41492</v>
      </c>
      <c r="B1396" s="2">
        <f t="shared" si="550"/>
        <v>301328.65182600002</v>
      </c>
      <c r="C1396" s="2">
        <f t="shared" si="561"/>
        <v>229743.45688752001</v>
      </c>
      <c r="D1396" s="50">
        <f t="shared" si="562"/>
        <v>3715.92</v>
      </c>
      <c r="E1396" s="3">
        <f>IF(K1396=1,VLOOKUP(A1395,[1]Plan1!$AQ$43:$AS$500,3),E1395)</f>
        <v>3717.03</v>
      </c>
      <c r="F1396" s="7">
        <f t="shared" si="563"/>
        <v>41474</v>
      </c>
      <c r="G1396" s="8">
        <f t="shared" si="551"/>
        <v>2.9871471936959715E-4</v>
      </c>
      <c r="H1396" s="7">
        <f t="shared" si="564"/>
        <v>41506</v>
      </c>
      <c r="I1396" s="7">
        <f t="shared" si="552"/>
        <v>41506</v>
      </c>
      <c r="J1396" s="1">
        <f t="shared" si="565"/>
        <v>23</v>
      </c>
      <c r="K1396" s="1">
        <f t="shared" si="553"/>
        <v>13</v>
      </c>
      <c r="L1396" s="2">
        <f t="shared" si="554"/>
        <v>1.0001688200000001</v>
      </c>
      <c r="M1396" s="10">
        <f t="shared" si="573"/>
        <v>1.0026009899999999</v>
      </c>
      <c r="N1396" s="10">
        <f t="shared" si="569"/>
        <v>1.2445181293069429</v>
      </c>
      <c r="O1396" s="2">
        <f t="shared" si="572"/>
        <v>1.2447282200000001</v>
      </c>
      <c r="P1396" s="2">
        <f t="shared" si="555"/>
        <v>285968.16414825001</v>
      </c>
      <c r="Q1396" s="9">
        <f t="shared" si="549"/>
        <v>0</v>
      </c>
      <c r="R1396" s="4">
        <f t="shared" si="556"/>
        <v>0</v>
      </c>
      <c r="S1396" s="59">
        <f t="shared" si="557"/>
        <v>0</v>
      </c>
      <c r="T1396" s="8">
        <f t="shared" si="566"/>
        <v>6.8500000000000005E-2</v>
      </c>
      <c r="U1396" s="9">
        <f t="shared" si="567"/>
        <v>199</v>
      </c>
      <c r="V1396" s="9">
        <v>252</v>
      </c>
      <c r="W1396" s="10">
        <f t="shared" si="558"/>
        <v>1.053713978</v>
      </c>
      <c r="X1396" s="2">
        <f t="shared" si="559"/>
        <v>15360.487677749999</v>
      </c>
      <c r="Y1396" s="2">
        <v>0</v>
      </c>
      <c r="Z1396" s="3">
        <f t="shared" si="570"/>
        <v>0</v>
      </c>
      <c r="AA1396" s="1" t="str">
        <f t="shared" si="571"/>
        <v>A+J=</v>
      </c>
      <c r="AB1396" s="7">
        <f t="shared" si="568"/>
        <v>41565</v>
      </c>
      <c r="AC1396" s="5"/>
      <c r="AD1396" s="1"/>
      <c r="AE1396" s="7"/>
      <c r="AF1396" s="1"/>
      <c r="AG1396" s="1"/>
      <c r="AH1396" s="1"/>
      <c r="AI1396" s="1"/>
      <c r="AJ1396" s="4"/>
      <c r="AK1396" s="1"/>
      <c r="AL1396" s="1"/>
      <c r="AM1396" s="1"/>
      <c r="AN1396" s="1"/>
      <c r="AO1396" s="1"/>
    </row>
    <row r="1397" spans="1:41" x14ac:dyDescent="0.2">
      <c r="A1397" s="118">
        <f t="shared" si="560"/>
        <v>41493</v>
      </c>
      <c r="B1397" s="2">
        <f t="shared" si="550"/>
        <v>301411.80312482</v>
      </c>
      <c r="C1397" s="2">
        <f t="shared" si="561"/>
        <v>229743.45688752001</v>
      </c>
      <c r="D1397" s="50">
        <f t="shared" si="562"/>
        <v>3715.92</v>
      </c>
      <c r="E1397" s="3">
        <f>IF(K1397=1,VLOOKUP(A1396,[1]Plan1!$AQ$43:$AS$500,3),E1396)</f>
        <v>3717.03</v>
      </c>
      <c r="F1397" s="7">
        <f t="shared" si="563"/>
        <v>41474</v>
      </c>
      <c r="G1397" s="8">
        <f t="shared" si="551"/>
        <v>2.9871471936959715E-4</v>
      </c>
      <c r="H1397" s="7">
        <f t="shared" si="564"/>
        <v>41506</v>
      </c>
      <c r="I1397" s="7">
        <f t="shared" si="552"/>
        <v>41506</v>
      </c>
      <c r="J1397" s="1">
        <f t="shared" si="565"/>
        <v>23</v>
      </c>
      <c r="K1397" s="1">
        <f t="shared" si="553"/>
        <v>14</v>
      </c>
      <c r="L1397" s="2">
        <f t="shared" si="554"/>
        <v>1.0001818099999999</v>
      </c>
      <c r="M1397" s="10">
        <f t="shared" si="573"/>
        <v>1.0026009899999999</v>
      </c>
      <c r="N1397" s="10">
        <f t="shared" si="569"/>
        <v>1.2445181293069429</v>
      </c>
      <c r="O1397" s="2">
        <f t="shared" si="572"/>
        <v>1.2447443899999999</v>
      </c>
      <c r="P1397" s="2">
        <f t="shared" si="555"/>
        <v>285971.87909994001</v>
      </c>
      <c r="Q1397" s="9">
        <f t="shared" si="549"/>
        <v>0</v>
      </c>
      <c r="R1397" s="4">
        <f t="shared" si="556"/>
        <v>0</v>
      </c>
      <c r="S1397" s="59">
        <f t="shared" si="557"/>
        <v>0</v>
      </c>
      <c r="T1397" s="8">
        <f t="shared" si="566"/>
        <v>6.8500000000000005E-2</v>
      </c>
      <c r="U1397" s="9">
        <f t="shared" si="567"/>
        <v>200</v>
      </c>
      <c r="V1397" s="9">
        <v>252</v>
      </c>
      <c r="W1397" s="10">
        <f t="shared" si="558"/>
        <v>1.053991057</v>
      </c>
      <c r="X1397" s="2">
        <f t="shared" si="559"/>
        <v>15439.92402488</v>
      </c>
      <c r="Y1397" s="2">
        <v>0</v>
      </c>
      <c r="Z1397" s="3">
        <f t="shared" si="570"/>
        <v>0</v>
      </c>
      <c r="AA1397" s="1" t="str">
        <f t="shared" si="571"/>
        <v>A+J=</v>
      </c>
      <c r="AB1397" s="7">
        <f t="shared" si="568"/>
        <v>41565</v>
      </c>
      <c r="AC1397" s="5"/>
      <c r="AD1397" s="1"/>
      <c r="AE1397" s="7"/>
      <c r="AF1397" s="1"/>
      <c r="AG1397" s="1"/>
      <c r="AH1397" s="1"/>
      <c r="AI1397" s="1"/>
      <c r="AJ1397" s="4"/>
      <c r="AK1397" s="1"/>
      <c r="AL1397" s="1"/>
      <c r="AM1397" s="1"/>
      <c r="AN1397" s="1"/>
      <c r="AO1397" s="1"/>
    </row>
    <row r="1398" spans="1:41" x14ac:dyDescent="0.2">
      <c r="A1398" s="118">
        <f t="shared" si="560"/>
        <v>41494</v>
      </c>
      <c r="B1398" s="2">
        <f t="shared" si="550"/>
        <v>301494.97707255004</v>
      </c>
      <c r="C1398" s="2">
        <f t="shared" si="561"/>
        <v>229743.45688752001</v>
      </c>
      <c r="D1398" s="50">
        <f t="shared" si="562"/>
        <v>3715.92</v>
      </c>
      <c r="E1398" s="3">
        <f>IF(K1398=1,VLOOKUP(A1397,[1]Plan1!$AQ$43:$AS$500,3),E1397)</f>
        <v>3717.03</v>
      </c>
      <c r="F1398" s="7">
        <f t="shared" si="563"/>
        <v>41474</v>
      </c>
      <c r="G1398" s="8">
        <f t="shared" si="551"/>
        <v>2.9871471936959715E-4</v>
      </c>
      <c r="H1398" s="7">
        <f t="shared" si="564"/>
        <v>41506</v>
      </c>
      <c r="I1398" s="7">
        <f t="shared" si="552"/>
        <v>41506</v>
      </c>
      <c r="J1398" s="1">
        <f t="shared" si="565"/>
        <v>23</v>
      </c>
      <c r="K1398" s="1">
        <f t="shared" si="553"/>
        <v>15</v>
      </c>
      <c r="L1398" s="2">
        <f t="shared" si="554"/>
        <v>1.0001948000000001</v>
      </c>
      <c r="M1398" s="10">
        <f t="shared" si="573"/>
        <v>1.0026009899999999</v>
      </c>
      <c r="N1398" s="10">
        <f t="shared" si="569"/>
        <v>1.2445181293069429</v>
      </c>
      <c r="O1398" s="2">
        <f t="shared" si="572"/>
        <v>1.24476056</v>
      </c>
      <c r="P1398" s="2">
        <f t="shared" si="555"/>
        <v>285975.59405164002</v>
      </c>
      <c r="Q1398" s="9">
        <f t="shared" si="549"/>
        <v>0</v>
      </c>
      <c r="R1398" s="4">
        <f t="shared" si="556"/>
        <v>0</v>
      </c>
      <c r="S1398" s="59">
        <f t="shared" si="557"/>
        <v>0</v>
      </c>
      <c r="T1398" s="8">
        <f t="shared" si="566"/>
        <v>6.8500000000000005E-2</v>
      </c>
      <c r="U1398" s="9">
        <f t="shared" si="567"/>
        <v>201</v>
      </c>
      <c r="V1398" s="9">
        <v>252</v>
      </c>
      <c r="W1398" s="10">
        <f t="shared" si="558"/>
        <v>1.0542682080000001</v>
      </c>
      <c r="X1398" s="2">
        <f t="shared" si="559"/>
        <v>15519.38302091</v>
      </c>
      <c r="Y1398" s="2">
        <v>0</v>
      </c>
      <c r="Z1398" s="3">
        <f t="shared" si="570"/>
        <v>0</v>
      </c>
      <c r="AA1398" s="1" t="str">
        <f t="shared" si="571"/>
        <v>A+J=</v>
      </c>
      <c r="AB1398" s="7">
        <f t="shared" si="568"/>
        <v>41565</v>
      </c>
      <c r="AC1398" s="5"/>
      <c r="AD1398" s="1"/>
      <c r="AE1398" s="7"/>
      <c r="AF1398" s="1"/>
      <c r="AG1398" s="1"/>
      <c r="AH1398" s="1"/>
      <c r="AI1398" s="1"/>
      <c r="AJ1398" s="4"/>
      <c r="AK1398" s="1"/>
      <c r="AL1398" s="1"/>
      <c r="AM1398" s="1"/>
      <c r="AN1398" s="1"/>
      <c r="AO1398" s="1"/>
    </row>
    <row r="1399" spans="1:41" x14ac:dyDescent="0.2">
      <c r="A1399" s="118">
        <f t="shared" si="560"/>
        <v>41495</v>
      </c>
      <c r="B1399" s="2">
        <f t="shared" si="550"/>
        <v>301578.17181920999</v>
      </c>
      <c r="C1399" s="2">
        <f t="shared" si="561"/>
        <v>229743.45688752001</v>
      </c>
      <c r="D1399" s="50">
        <f t="shared" si="562"/>
        <v>3715.92</v>
      </c>
      <c r="E1399" s="3">
        <f>IF(K1399=1,VLOOKUP(A1398,[1]Plan1!$AQ$43:$AS$500,3),E1398)</f>
        <v>3717.03</v>
      </c>
      <c r="F1399" s="7">
        <f t="shared" si="563"/>
        <v>41474</v>
      </c>
      <c r="G1399" s="8">
        <f t="shared" si="551"/>
        <v>2.9871471936959715E-4</v>
      </c>
      <c r="H1399" s="7">
        <f t="shared" si="564"/>
        <v>41506</v>
      </c>
      <c r="I1399" s="7">
        <f t="shared" si="552"/>
        <v>41506</v>
      </c>
      <c r="J1399" s="1">
        <f t="shared" si="565"/>
        <v>23</v>
      </c>
      <c r="K1399" s="1">
        <f t="shared" si="553"/>
        <v>16</v>
      </c>
      <c r="L1399" s="2">
        <f t="shared" si="554"/>
        <v>1.0002077899999999</v>
      </c>
      <c r="M1399" s="10">
        <f t="shared" si="573"/>
        <v>1.0026009899999999</v>
      </c>
      <c r="N1399" s="10">
        <f t="shared" si="569"/>
        <v>1.2445181293069429</v>
      </c>
      <c r="O1399" s="2">
        <f t="shared" si="572"/>
        <v>1.2447767199999999</v>
      </c>
      <c r="P1399" s="2">
        <f t="shared" si="555"/>
        <v>285979.3067059</v>
      </c>
      <c r="Q1399" s="9">
        <f t="shared" si="549"/>
        <v>0</v>
      </c>
      <c r="R1399" s="4">
        <f t="shared" si="556"/>
        <v>0</v>
      </c>
      <c r="S1399" s="59">
        <f t="shared" si="557"/>
        <v>0</v>
      </c>
      <c r="T1399" s="8">
        <f t="shared" si="566"/>
        <v>6.8500000000000005E-2</v>
      </c>
      <c r="U1399" s="9">
        <f t="shared" si="567"/>
        <v>202</v>
      </c>
      <c r="V1399" s="9">
        <v>252</v>
      </c>
      <c r="W1399" s="10">
        <f t="shared" si="558"/>
        <v>1.0545454329999999</v>
      </c>
      <c r="X1399" s="2">
        <f t="shared" si="559"/>
        <v>15598.865113309999</v>
      </c>
      <c r="Y1399" s="2">
        <v>0</v>
      </c>
      <c r="Z1399" s="3">
        <f t="shared" si="570"/>
        <v>0</v>
      </c>
      <c r="AA1399" s="1" t="str">
        <f t="shared" si="571"/>
        <v>A+J=</v>
      </c>
      <c r="AB1399" s="7">
        <f t="shared" si="568"/>
        <v>41565</v>
      </c>
      <c r="AC1399" s="5"/>
      <c r="AD1399" s="1"/>
      <c r="AE1399" s="7"/>
      <c r="AF1399" s="1"/>
      <c r="AG1399" s="1"/>
      <c r="AH1399" s="1"/>
      <c r="AI1399" s="1"/>
      <c r="AJ1399" s="4"/>
      <c r="AK1399" s="1"/>
      <c r="AL1399" s="1"/>
      <c r="AM1399" s="1"/>
      <c r="AN1399" s="1"/>
      <c r="AO1399" s="1"/>
    </row>
    <row r="1400" spans="1:41" x14ac:dyDescent="0.2">
      <c r="A1400" s="118">
        <f t="shared" si="560"/>
        <v>41496</v>
      </c>
      <c r="B1400" s="2">
        <f t="shared" si="550"/>
        <v>301661.39163850999</v>
      </c>
      <c r="C1400" s="2">
        <f t="shared" si="561"/>
        <v>229743.45688752001</v>
      </c>
      <c r="D1400" s="50">
        <f t="shared" si="562"/>
        <v>3715.92</v>
      </c>
      <c r="E1400" s="3">
        <f>IF(K1400=1,VLOOKUP(A1399,[1]Plan1!$AQ$43:$AS$500,3),E1399)</f>
        <v>3717.03</v>
      </c>
      <c r="F1400" s="7">
        <f t="shared" si="563"/>
        <v>41474</v>
      </c>
      <c r="G1400" s="8">
        <f t="shared" si="551"/>
        <v>2.9871471936959715E-4</v>
      </c>
      <c r="H1400" s="7">
        <f t="shared" si="564"/>
        <v>41506</v>
      </c>
      <c r="I1400" s="7">
        <f t="shared" si="552"/>
        <v>41506</v>
      </c>
      <c r="J1400" s="1">
        <f t="shared" si="565"/>
        <v>23</v>
      </c>
      <c r="K1400" s="1">
        <f t="shared" si="553"/>
        <v>17</v>
      </c>
      <c r="L1400" s="2">
        <f t="shared" si="554"/>
        <v>1.00022078</v>
      </c>
      <c r="M1400" s="10">
        <f t="shared" si="573"/>
        <v>1.0026009899999999</v>
      </c>
      <c r="N1400" s="10">
        <f t="shared" si="569"/>
        <v>1.2445181293069429</v>
      </c>
      <c r="O1400" s="2">
        <f t="shared" si="572"/>
        <v>1.24479289</v>
      </c>
      <c r="P1400" s="2">
        <f t="shared" si="555"/>
        <v>285983.02165760001</v>
      </c>
      <c r="Q1400" s="9">
        <f t="shared" si="549"/>
        <v>0</v>
      </c>
      <c r="R1400" s="4">
        <f t="shared" si="556"/>
        <v>0</v>
      </c>
      <c r="S1400" s="59">
        <f t="shared" si="557"/>
        <v>0</v>
      </c>
      <c r="T1400" s="8">
        <f t="shared" si="566"/>
        <v>6.8500000000000005E-2</v>
      </c>
      <c r="U1400" s="9">
        <f t="shared" si="567"/>
        <v>203</v>
      </c>
      <c r="V1400" s="9">
        <v>252</v>
      </c>
      <c r="W1400" s="10">
        <f t="shared" si="558"/>
        <v>1.0548227299999999</v>
      </c>
      <c r="X1400" s="2">
        <f t="shared" si="559"/>
        <v>15678.36998091</v>
      </c>
      <c r="Y1400" s="2">
        <v>0</v>
      </c>
      <c r="Z1400" s="3">
        <f t="shared" si="570"/>
        <v>0</v>
      </c>
      <c r="AA1400" s="1" t="str">
        <f t="shared" si="571"/>
        <v>A+J=</v>
      </c>
      <c r="AB1400" s="7">
        <f t="shared" si="568"/>
        <v>41565</v>
      </c>
      <c r="AC1400" s="5"/>
      <c r="AD1400" s="1"/>
      <c r="AE1400" s="7"/>
      <c r="AF1400" s="1"/>
      <c r="AG1400" s="1"/>
      <c r="AH1400" s="1"/>
      <c r="AI1400" s="1"/>
      <c r="AJ1400" s="4"/>
      <c r="AK1400" s="1"/>
      <c r="AL1400" s="1"/>
      <c r="AM1400" s="1"/>
      <c r="AN1400" s="1"/>
      <c r="AO1400" s="1"/>
    </row>
    <row r="1401" spans="1:41" x14ac:dyDescent="0.2">
      <c r="A1401" s="118">
        <f t="shared" si="560"/>
        <v>41497</v>
      </c>
      <c r="B1401" s="2">
        <f t="shared" si="550"/>
        <v>301661.39163850999</v>
      </c>
      <c r="C1401" s="2">
        <f t="shared" si="561"/>
        <v>229743.45688752001</v>
      </c>
      <c r="D1401" s="50">
        <f t="shared" si="562"/>
        <v>3715.92</v>
      </c>
      <c r="E1401" s="3">
        <f>IF(K1401=1,VLOOKUP(A1400,[1]Plan1!$AQ$43:$AS$500,3),E1400)</f>
        <v>3717.03</v>
      </c>
      <c r="F1401" s="7">
        <f t="shared" si="563"/>
        <v>41474</v>
      </c>
      <c r="G1401" s="8">
        <f t="shared" si="551"/>
        <v>2.9871471936959715E-4</v>
      </c>
      <c r="H1401" s="7">
        <f t="shared" si="564"/>
        <v>41506</v>
      </c>
      <c r="I1401" s="7">
        <f t="shared" si="552"/>
        <v>41506</v>
      </c>
      <c r="J1401" s="1">
        <f t="shared" si="565"/>
        <v>23</v>
      </c>
      <c r="K1401" s="1">
        <f t="shared" si="553"/>
        <v>17</v>
      </c>
      <c r="L1401" s="2">
        <f t="shared" si="554"/>
        <v>1.00022078</v>
      </c>
      <c r="M1401" s="10">
        <f t="shared" si="573"/>
        <v>1.0026009899999999</v>
      </c>
      <c r="N1401" s="10">
        <f t="shared" si="569"/>
        <v>1.2445181293069429</v>
      </c>
      <c r="O1401" s="2">
        <f t="shared" si="572"/>
        <v>1.24479289</v>
      </c>
      <c r="P1401" s="2">
        <f t="shared" si="555"/>
        <v>285983.02165760001</v>
      </c>
      <c r="Q1401" s="9">
        <f t="shared" si="549"/>
        <v>0</v>
      </c>
      <c r="R1401" s="4">
        <f t="shared" si="556"/>
        <v>0</v>
      </c>
      <c r="S1401" s="59">
        <f t="shared" si="557"/>
        <v>0</v>
      </c>
      <c r="T1401" s="8">
        <f t="shared" si="566"/>
        <v>6.8500000000000005E-2</v>
      </c>
      <c r="U1401" s="9">
        <f t="shared" si="567"/>
        <v>203</v>
      </c>
      <c r="V1401" s="9">
        <v>252</v>
      </c>
      <c r="W1401" s="10">
        <f t="shared" si="558"/>
        <v>1.0548227299999999</v>
      </c>
      <c r="X1401" s="2">
        <f t="shared" si="559"/>
        <v>15678.36998091</v>
      </c>
      <c r="Y1401" s="2">
        <v>0</v>
      </c>
      <c r="Z1401" s="3">
        <f t="shared" si="570"/>
        <v>0</v>
      </c>
      <c r="AA1401" s="1" t="str">
        <f t="shared" si="571"/>
        <v>A+J=</v>
      </c>
      <c r="AB1401" s="7">
        <f t="shared" si="568"/>
        <v>41565</v>
      </c>
      <c r="AC1401" s="5"/>
      <c r="AD1401" s="1"/>
      <c r="AE1401" s="7"/>
      <c r="AF1401" s="1"/>
      <c r="AG1401" s="1"/>
      <c r="AH1401" s="1"/>
      <c r="AI1401" s="1"/>
      <c r="AJ1401" s="4"/>
      <c r="AK1401" s="1"/>
      <c r="AL1401" s="1"/>
      <c r="AM1401" s="1"/>
      <c r="AN1401" s="1"/>
      <c r="AO1401" s="1"/>
    </row>
    <row r="1402" spans="1:41" x14ac:dyDescent="0.2">
      <c r="A1402" s="118">
        <f t="shared" si="560"/>
        <v>41498</v>
      </c>
      <c r="B1402" s="2">
        <f t="shared" si="550"/>
        <v>301661.39163850999</v>
      </c>
      <c r="C1402" s="2">
        <f t="shared" si="561"/>
        <v>229743.45688752001</v>
      </c>
      <c r="D1402" s="50">
        <f t="shared" si="562"/>
        <v>3715.92</v>
      </c>
      <c r="E1402" s="3">
        <f>IF(K1402=1,VLOOKUP(A1401,[1]Plan1!$AQ$43:$AS$500,3),E1401)</f>
        <v>3717.03</v>
      </c>
      <c r="F1402" s="7">
        <f t="shared" si="563"/>
        <v>41474</v>
      </c>
      <c r="G1402" s="8">
        <f t="shared" si="551"/>
        <v>2.9871471936959715E-4</v>
      </c>
      <c r="H1402" s="7">
        <f t="shared" si="564"/>
        <v>41506</v>
      </c>
      <c r="I1402" s="7">
        <f t="shared" si="552"/>
        <v>41506</v>
      </c>
      <c r="J1402" s="1">
        <f t="shared" si="565"/>
        <v>23</v>
      </c>
      <c r="K1402" s="1">
        <f t="shared" si="553"/>
        <v>17</v>
      </c>
      <c r="L1402" s="2">
        <f t="shared" si="554"/>
        <v>1.00022078</v>
      </c>
      <c r="M1402" s="10">
        <f t="shared" si="573"/>
        <v>1.0026009899999999</v>
      </c>
      <c r="N1402" s="10">
        <f t="shared" si="569"/>
        <v>1.2445181293069429</v>
      </c>
      <c r="O1402" s="2">
        <f t="shared" si="572"/>
        <v>1.24479289</v>
      </c>
      <c r="P1402" s="2">
        <f t="shared" si="555"/>
        <v>285983.02165760001</v>
      </c>
      <c r="Q1402" s="9">
        <f t="shared" si="549"/>
        <v>0</v>
      </c>
      <c r="R1402" s="4">
        <f t="shared" si="556"/>
        <v>0</v>
      </c>
      <c r="S1402" s="59">
        <f t="shared" si="557"/>
        <v>0</v>
      </c>
      <c r="T1402" s="8">
        <f t="shared" si="566"/>
        <v>6.8500000000000005E-2</v>
      </c>
      <c r="U1402" s="9">
        <f t="shared" si="567"/>
        <v>203</v>
      </c>
      <c r="V1402" s="9">
        <v>252</v>
      </c>
      <c r="W1402" s="10">
        <f t="shared" si="558"/>
        <v>1.0548227299999999</v>
      </c>
      <c r="X1402" s="2">
        <f t="shared" si="559"/>
        <v>15678.36998091</v>
      </c>
      <c r="Y1402" s="2">
        <v>0</v>
      </c>
      <c r="Z1402" s="3">
        <f t="shared" si="570"/>
        <v>0</v>
      </c>
      <c r="AA1402" s="1" t="str">
        <f t="shared" si="571"/>
        <v>A+J=</v>
      </c>
      <c r="AB1402" s="7">
        <f t="shared" si="568"/>
        <v>41565</v>
      </c>
      <c r="AC1402" s="5"/>
      <c r="AD1402" s="1"/>
      <c r="AE1402" s="7"/>
      <c r="AF1402" s="1"/>
      <c r="AG1402" s="1"/>
      <c r="AH1402" s="1"/>
      <c r="AI1402" s="1"/>
      <c r="AJ1402" s="4"/>
      <c r="AK1402" s="1"/>
      <c r="AL1402" s="1"/>
      <c r="AM1402" s="1"/>
      <c r="AN1402" s="1"/>
      <c r="AO1402" s="1"/>
    </row>
    <row r="1403" spans="1:41" x14ac:dyDescent="0.2">
      <c r="A1403" s="118">
        <f t="shared" si="560"/>
        <v>41499</v>
      </c>
      <c r="B1403" s="2">
        <f t="shared" si="550"/>
        <v>301744.62954708998</v>
      </c>
      <c r="C1403" s="2">
        <f t="shared" si="561"/>
        <v>229743.45688752001</v>
      </c>
      <c r="D1403" s="50">
        <f t="shared" si="562"/>
        <v>3715.92</v>
      </c>
      <c r="E1403" s="3">
        <f>IF(K1403=1,VLOOKUP(A1402,[1]Plan1!$AQ$43:$AS$500,3),E1402)</f>
        <v>3717.03</v>
      </c>
      <c r="F1403" s="7">
        <f t="shared" si="563"/>
        <v>41474</v>
      </c>
      <c r="G1403" s="8">
        <f t="shared" si="551"/>
        <v>2.9871471936959715E-4</v>
      </c>
      <c r="H1403" s="7">
        <f t="shared" si="564"/>
        <v>41506</v>
      </c>
      <c r="I1403" s="7">
        <f t="shared" si="552"/>
        <v>41506</v>
      </c>
      <c r="J1403" s="1">
        <f t="shared" si="565"/>
        <v>23</v>
      </c>
      <c r="K1403" s="1">
        <f t="shared" si="553"/>
        <v>18</v>
      </c>
      <c r="L1403" s="2">
        <f t="shared" si="554"/>
        <v>1.00023376</v>
      </c>
      <c r="M1403" s="10">
        <f t="shared" si="573"/>
        <v>1.0026009899999999</v>
      </c>
      <c r="N1403" s="10">
        <f t="shared" si="569"/>
        <v>1.2445181293069429</v>
      </c>
      <c r="O1403" s="2">
        <f t="shared" si="572"/>
        <v>1.24480904</v>
      </c>
      <c r="P1403" s="2">
        <f t="shared" si="555"/>
        <v>285986.73201442999</v>
      </c>
      <c r="Q1403" s="9">
        <f t="shared" si="549"/>
        <v>0</v>
      </c>
      <c r="R1403" s="4">
        <f t="shared" si="556"/>
        <v>0</v>
      </c>
      <c r="S1403" s="59">
        <f t="shared" si="557"/>
        <v>0</v>
      </c>
      <c r="T1403" s="8">
        <f t="shared" si="566"/>
        <v>6.8500000000000005E-2</v>
      </c>
      <c r="U1403" s="9">
        <f t="shared" si="567"/>
        <v>204</v>
      </c>
      <c r="V1403" s="9">
        <v>252</v>
      </c>
      <c r="W1403" s="10">
        <f t="shared" si="558"/>
        <v>1.0551001</v>
      </c>
      <c r="X1403" s="2">
        <f t="shared" si="559"/>
        <v>15757.897532659999</v>
      </c>
      <c r="Y1403" s="2">
        <v>0</v>
      </c>
      <c r="Z1403" s="3">
        <f t="shared" si="570"/>
        <v>0</v>
      </c>
      <c r="AA1403" s="1" t="str">
        <f t="shared" si="571"/>
        <v>A+J=</v>
      </c>
      <c r="AB1403" s="7">
        <f t="shared" si="568"/>
        <v>41565</v>
      </c>
      <c r="AC1403" s="5"/>
      <c r="AD1403" s="1"/>
      <c r="AE1403" s="7"/>
      <c r="AF1403" s="1"/>
      <c r="AG1403" s="1"/>
      <c r="AH1403" s="1"/>
      <c r="AI1403" s="1"/>
      <c r="AJ1403" s="4"/>
      <c r="AK1403" s="1"/>
      <c r="AL1403" s="1"/>
      <c r="AM1403" s="1"/>
      <c r="AN1403" s="1"/>
      <c r="AO1403" s="1"/>
    </row>
    <row r="1404" spans="1:41" x14ac:dyDescent="0.2">
      <c r="A1404" s="118">
        <f t="shared" si="560"/>
        <v>41500</v>
      </c>
      <c r="B1404" s="2">
        <f t="shared" si="550"/>
        <v>301827.89524058002</v>
      </c>
      <c r="C1404" s="2">
        <f t="shared" si="561"/>
        <v>229743.45688752001</v>
      </c>
      <c r="D1404" s="50">
        <f t="shared" si="562"/>
        <v>3715.92</v>
      </c>
      <c r="E1404" s="3">
        <f>IF(K1404=1,VLOOKUP(A1403,[1]Plan1!$AQ$43:$AS$500,3),E1403)</f>
        <v>3717.03</v>
      </c>
      <c r="F1404" s="7">
        <f t="shared" si="563"/>
        <v>41474</v>
      </c>
      <c r="G1404" s="8">
        <f t="shared" si="551"/>
        <v>2.9871471936959715E-4</v>
      </c>
      <c r="H1404" s="7">
        <f t="shared" si="564"/>
        <v>41506</v>
      </c>
      <c r="I1404" s="7">
        <f t="shared" si="552"/>
        <v>41506</v>
      </c>
      <c r="J1404" s="1">
        <f t="shared" si="565"/>
        <v>23</v>
      </c>
      <c r="K1404" s="1">
        <f t="shared" si="553"/>
        <v>19</v>
      </c>
      <c r="L1404" s="2">
        <f t="shared" si="554"/>
        <v>1.0002467500000001</v>
      </c>
      <c r="M1404" s="10">
        <f t="shared" si="573"/>
        <v>1.0026009899999999</v>
      </c>
      <c r="N1404" s="10">
        <f t="shared" si="569"/>
        <v>1.2445181293069429</v>
      </c>
      <c r="O1404" s="2">
        <f t="shared" si="572"/>
        <v>1.2448252099999999</v>
      </c>
      <c r="P1404" s="2">
        <f t="shared" si="555"/>
        <v>285990.44696613</v>
      </c>
      <c r="Q1404" s="9">
        <f t="shared" si="549"/>
        <v>0</v>
      </c>
      <c r="R1404" s="4">
        <f t="shared" si="556"/>
        <v>0</v>
      </c>
      <c r="S1404" s="59">
        <f t="shared" si="557"/>
        <v>0</v>
      </c>
      <c r="T1404" s="8">
        <f t="shared" si="566"/>
        <v>6.8500000000000005E-2</v>
      </c>
      <c r="U1404" s="9">
        <f t="shared" si="567"/>
        <v>205</v>
      </c>
      <c r="V1404" s="9">
        <v>252</v>
      </c>
      <c r="W1404" s="10">
        <f t="shared" si="558"/>
        <v>1.0553775430000001</v>
      </c>
      <c r="X1404" s="2">
        <f t="shared" si="559"/>
        <v>15837.44827445</v>
      </c>
      <c r="Y1404" s="2">
        <v>0</v>
      </c>
      <c r="Z1404" s="3">
        <f t="shared" si="570"/>
        <v>0</v>
      </c>
      <c r="AA1404" s="1" t="str">
        <f t="shared" si="571"/>
        <v>A+J=</v>
      </c>
      <c r="AB1404" s="7">
        <f t="shared" si="568"/>
        <v>41565</v>
      </c>
      <c r="AC1404" s="5"/>
      <c r="AD1404" s="1"/>
      <c r="AE1404" s="7"/>
      <c r="AF1404" s="1"/>
      <c r="AG1404" s="1"/>
      <c r="AH1404" s="1"/>
      <c r="AI1404" s="1"/>
      <c r="AJ1404" s="4"/>
      <c r="AK1404" s="1"/>
      <c r="AL1404" s="1"/>
      <c r="AM1404" s="1"/>
      <c r="AN1404" s="1"/>
      <c r="AO1404" s="1"/>
    </row>
    <row r="1405" spans="1:41" x14ac:dyDescent="0.2">
      <c r="A1405" s="118">
        <f t="shared" si="560"/>
        <v>41501</v>
      </c>
      <c r="B1405" s="2">
        <f t="shared" si="550"/>
        <v>301911.18415901001</v>
      </c>
      <c r="C1405" s="2">
        <f t="shared" si="561"/>
        <v>229743.45688752001</v>
      </c>
      <c r="D1405" s="50">
        <f t="shared" si="562"/>
        <v>3715.92</v>
      </c>
      <c r="E1405" s="3">
        <f>IF(K1405=1,VLOOKUP(A1404,[1]Plan1!$AQ$43:$AS$500,3),E1404)</f>
        <v>3717.03</v>
      </c>
      <c r="F1405" s="7">
        <f t="shared" si="563"/>
        <v>41474</v>
      </c>
      <c r="G1405" s="8">
        <f t="shared" si="551"/>
        <v>2.9871471936959715E-4</v>
      </c>
      <c r="H1405" s="7">
        <f t="shared" si="564"/>
        <v>41536</v>
      </c>
      <c r="I1405" s="7">
        <f t="shared" si="552"/>
        <v>41506</v>
      </c>
      <c r="J1405" s="1">
        <f t="shared" si="565"/>
        <v>23</v>
      </c>
      <c r="K1405" s="1">
        <f t="shared" si="553"/>
        <v>20</v>
      </c>
      <c r="L1405" s="2">
        <f t="shared" si="554"/>
        <v>1.00025974</v>
      </c>
      <c r="M1405" s="10">
        <f t="shared" si="573"/>
        <v>1.0026009899999999</v>
      </c>
      <c r="N1405" s="10">
        <f t="shared" si="569"/>
        <v>1.2445181293069429</v>
      </c>
      <c r="O1405" s="2">
        <f t="shared" si="572"/>
        <v>1.24484138</v>
      </c>
      <c r="P1405" s="2">
        <f t="shared" si="555"/>
        <v>285994.16191783</v>
      </c>
      <c r="Q1405" s="9">
        <f t="shared" si="549"/>
        <v>0</v>
      </c>
      <c r="R1405" s="4">
        <f t="shared" si="556"/>
        <v>0</v>
      </c>
      <c r="S1405" s="59">
        <f t="shared" si="557"/>
        <v>0</v>
      </c>
      <c r="T1405" s="8">
        <f t="shared" si="566"/>
        <v>6.8500000000000005E-2</v>
      </c>
      <c r="U1405" s="9">
        <f t="shared" si="567"/>
        <v>206</v>
      </c>
      <c r="V1405" s="9">
        <v>252</v>
      </c>
      <c r="W1405" s="10">
        <f t="shared" si="558"/>
        <v>1.0556550600000001</v>
      </c>
      <c r="X1405" s="2">
        <f t="shared" si="559"/>
        <v>15917.02224118</v>
      </c>
      <c r="Y1405" s="2">
        <v>0</v>
      </c>
      <c r="Z1405" s="3">
        <f t="shared" si="570"/>
        <v>0</v>
      </c>
      <c r="AA1405" s="1" t="str">
        <f t="shared" si="571"/>
        <v>A+J=</v>
      </c>
      <c r="AB1405" s="7">
        <f t="shared" si="568"/>
        <v>41565</v>
      </c>
      <c r="AC1405" s="5"/>
      <c r="AD1405" s="1"/>
      <c r="AE1405" s="7"/>
      <c r="AF1405" s="1"/>
      <c r="AG1405" s="1"/>
      <c r="AH1405" s="1"/>
      <c r="AI1405" s="1"/>
      <c r="AJ1405" s="4"/>
      <c r="AK1405" s="1"/>
      <c r="AL1405" s="1"/>
      <c r="AM1405" s="1"/>
      <c r="AN1405" s="1"/>
      <c r="AO1405" s="1"/>
    </row>
    <row r="1406" spans="1:41" x14ac:dyDescent="0.2">
      <c r="A1406" s="118">
        <f t="shared" si="560"/>
        <v>41502</v>
      </c>
      <c r="B1406" s="2">
        <f t="shared" si="550"/>
        <v>301994.49330526998</v>
      </c>
      <c r="C1406" s="2">
        <f t="shared" si="561"/>
        <v>229743.45688752001</v>
      </c>
      <c r="D1406" s="50">
        <f t="shared" si="562"/>
        <v>3715.92</v>
      </c>
      <c r="E1406" s="3">
        <f>IF(K1406=1,VLOOKUP(A1405,[1]Plan1!$AQ$43:$AS$500,3),E1405)</f>
        <v>3717.03</v>
      </c>
      <c r="F1406" s="7">
        <f t="shared" si="563"/>
        <v>41474</v>
      </c>
      <c r="G1406" s="8">
        <f t="shared" si="551"/>
        <v>2.9871471936959715E-4</v>
      </c>
      <c r="H1406" s="7">
        <f t="shared" si="564"/>
        <v>41536</v>
      </c>
      <c r="I1406" s="7">
        <f t="shared" si="552"/>
        <v>41506</v>
      </c>
      <c r="J1406" s="1">
        <f t="shared" si="565"/>
        <v>23</v>
      </c>
      <c r="K1406" s="1">
        <f t="shared" si="553"/>
        <v>21</v>
      </c>
      <c r="L1406" s="2">
        <f t="shared" si="554"/>
        <v>1.0002727300000001</v>
      </c>
      <c r="M1406" s="10">
        <f t="shared" si="573"/>
        <v>1.0026009899999999</v>
      </c>
      <c r="N1406" s="10">
        <f t="shared" si="569"/>
        <v>1.2445181293069429</v>
      </c>
      <c r="O1406" s="2">
        <f t="shared" si="572"/>
        <v>1.2448575399999999</v>
      </c>
      <c r="P1406" s="2">
        <f t="shared" si="555"/>
        <v>285997.87457208999</v>
      </c>
      <c r="Q1406" s="9">
        <f t="shared" si="549"/>
        <v>0</v>
      </c>
      <c r="R1406" s="4">
        <f t="shared" si="556"/>
        <v>0</v>
      </c>
      <c r="S1406" s="59">
        <f t="shared" si="557"/>
        <v>0</v>
      </c>
      <c r="T1406" s="8">
        <f t="shared" si="566"/>
        <v>6.8500000000000005E-2</v>
      </c>
      <c r="U1406" s="9">
        <f t="shared" si="567"/>
        <v>207</v>
      </c>
      <c r="V1406" s="9">
        <v>252</v>
      </c>
      <c r="W1406" s="10">
        <f t="shared" si="558"/>
        <v>1.0559326490000001</v>
      </c>
      <c r="X1406" s="2">
        <f t="shared" si="559"/>
        <v>15996.618733179999</v>
      </c>
      <c r="Y1406" s="2">
        <v>0</v>
      </c>
      <c r="Z1406" s="3">
        <f t="shared" si="570"/>
        <v>0</v>
      </c>
      <c r="AA1406" s="1" t="str">
        <f t="shared" si="571"/>
        <v>A+J=</v>
      </c>
      <c r="AB1406" s="7">
        <f t="shared" si="568"/>
        <v>41565</v>
      </c>
      <c r="AC1406" s="5"/>
      <c r="AD1406" s="1"/>
      <c r="AE1406" s="7"/>
      <c r="AF1406" s="1"/>
      <c r="AG1406" s="1"/>
      <c r="AH1406" s="1"/>
      <c r="AI1406" s="1"/>
      <c r="AJ1406" s="4"/>
      <c r="AK1406" s="1"/>
      <c r="AL1406" s="1"/>
      <c r="AM1406" s="1"/>
      <c r="AN1406" s="1"/>
      <c r="AO1406" s="1"/>
    </row>
    <row r="1407" spans="1:41" x14ac:dyDescent="0.2">
      <c r="A1407" s="118">
        <f t="shared" si="560"/>
        <v>41503</v>
      </c>
      <c r="B1407" s="2">
        <f t="shared" si="550"/>
        <v>302077.82781741</v>
      </c>
      <c r="C1407" s="2">
        <f t="shared" si="561"/>
        <v>229743.45688752001</v>
      </c>
      <c r="D1407" s="50">
        <f t="shared" si="562"/>
        <v>3715.92</v>
      </c>
      <c r="E1407" s="3">
        <f>IF(K1407=1,VLOOKUP(A1406,[1]Plan1!$AQ$43:$AS$500,3),E1406)</f>
        <v>3717.03</v>
      </c>
      <c r="F1407" s="7">
        <f t="shared" si="563"/>
        <v>41474</v>
      </c>
      <c r="G1407" s="8">
        <f t="shared" si="551"/>
        <v>2.9871471936959715E-4</v>
      </c>
      <c r="H1407" s="7">
        <f t="shared" si="564"/>
        <v>41536</v>
      </c>
      <c r="I1407" s="7">
        <f t="shared" si="552"/>
        <v>41506</v>
      </c>
      <c r="J1407" s="1">
        <f t="shared" si="565"/>
        <v>23</v>
      </c>
      <c r="K1407" s="1">
        <f t="shared" si="553"/>
        <v>22</v>
      </c>
      <c r="L1407" s="2">
        <f t="shared" si="554"/>
        <v>1.0002857199999999</v>
      </c>
      <c r="M1407" s="10">
        <f t="shared" si="573"/>
        <v>1.0026009899999999</v>
      </c>
      <c r="N1407" s="10">
        <f t="shared" si="569"/>
        <v>1.2445181293069429</v>
      </c>
      <c r="O1407" s="2">
        <f t="shared" si="572"/>
        <v>1.24487371</v>
      </c>
      <c r="P1407" s="2">
        <f t="shared" si="555"/>
        <v>286001.58952379</v>
      </c>
      <c r="Q1407" s="9">
        <f t="shared" si="549"/>
        <v>0</v>
      </c>
      <c r="R1407" s="4">
        <f t="shared" si="556"/>
        <v>0</v>
      </c>
      <c r="S1407" s="59">
        <f t="shared" si="557"/>
        <v>0</v>
      </c>
      <c r="T1407" s="8">
        <f t="shared" si="566"/>
        <v>6.8500000000000005E-2</v>
      </c>
      <c r="U1407" s="9">
        <f t="shared" si="567"/>
        <v>208</v>
      </c>
      <c r="V1407" s="9">
        <v>252</v>
      </c>
      <c r="W1407" s="10">
        <f t="shared" si="558"/>
        <v>1.0562103110000001</v>
      </c>
      <c r="X1407" s="2">
        <f t="shared" si="559"/>
        <v>16076.238293619999</v>
      </c>
      <c r="Y1407" s="2">
        <v>0</v>
      </c>
      <c r="Z1407" s="3">
        <f t="shared" si="570"/>
        <v>0</v>
      </c>
      <c r="AA1407" s="1" t="str">
        <f t="shared" si="571"/>
        <v>A+J=</v>
      </c>
      <c r="AB1407" s="7">
        <f t="shared" si="568"/>
        <v>41565</v>
      </c>
      <c r="AC1407" s="5"/>
      <c r="AD1407" s="1"/>
      <c r="AE1407" s="7"/>
      <c r="AF1407" s="1"/>
      <c r="AG1407" s="1"/>
      <c r="AH1407" s="1"/>
      <c r="AI1407" s="1"/>
      <c r="AJ1407" s="4"/>
      <c r="AK1407" s="1"/>
      <c r="AL1407" s="1"/>
      <c r="AM1407" s="1"/>
      <c r="AN1407" s="1"/>
      <c r="AO1407" s="1"/>
    </row>
    <row r="1408" spans="1:41" x14ac:dyDescent="0.2">
      <c r="A1408" s="118">
        <f t="shared" si="560"/>
        <v>41504</v>
      </c>
      <c r="B1408" s="2">
        <f t="shared" si="550"/>
        <v>302077.82781741</v>
      </c>
      <c r="C1408" s="2">
        <f t="shared" si="561"/>
        <v>229743.45688752001</v>
      </c>
      <c r="D1408" s="50">
        <f t="shared" si="562"/>
        <v>3715.92</v>
      </c>
      <c r="E1408" s="3">
        <f>IF(K1408=1,VLOOKUP(A1407,[1]Plan1!$AQ$43:$AS$500,3),E1407)</f>
        <v>3717.03</v>
      </c>
      <c r="F1408" s="7">
        <f t="shared" si="563"/>
        <v>41474</v>
      </c>
      <c r="G1408" s="8">
        <f t="shared" si="551"/>
        <v>2.9871471936959715E-4</v>
      </c>
      <c r="H1408" s="7">
        <f t="shared" si="564"/>
        <v>41536</v>
      </c>
      <c r="I1408" s="7">
        <f t="shared" si="552"/>
        <v>41506</v>
      </c>
      <c r="J1408" s="1">
        <f t="shared" si="565"/>
        <v>23</v>
      </c>
      <c r="K1408" s="1">
        <f t="shared" si="553"/>
        <v>22</v>
      </c>
      <c r="L1408" s="2">
        <f t="shared" si="554"/>
        <v>1.0002857199999999</v>
      </c>
      <c r="M1408" s="10">
        <f t="shared" si="573"/>
        <v>1.0026009899999999</v>
      </c>
      <c r="N1408" s="10">
        <f t="shared" si="569"/>
        <v>1.2445181293069429</v>
      </c>
      <c r="O1408" s="2">
        <f t="shared" si="572"/>
        <v>1.24487371</v>
      </c>
      <c r="P1408" s="2">
        <f t="shared" si="555"/>
        <v>286001.58952379</v>
      </c>
      <c r="Q1408" s="9">
        <f t="shared" si="549"/>
        <v>0</v>
      </c>
      <c r="R1408" s="4">
        <f t="shared" si="556"/>
        <v>0</v>
      </c>
      <c r="S1408" s="59">
        <f t="shared" si="557"/>
        <v>0</v>
      </c>
      <c r="T1408" s="8">
        <f t="shared" si="566"/>
        <v>6.8500000000000005E-2</v>
      </c>
      <c r="U1408" s="9">
        <f t="shared" si="567"/>
        <v>208</v>
      </c>
      <c r="V1408" s="9">
        <v>252</v>
      </c>
      <c r="W1408" s="10">
        <f t="shared" si="558"/>
        <v>1.0562103110000001</v>
      </c>
      <c r="X1408" s="2">
        <f t="shared" si="559"/>
        <v>16076.238293619999</v>
      </c>
      <c r="Y1408" s="2">
        <v>0</v>
      </c>
      <c r="Z1408" s="3">
        <f t="shared" si="570"/>
        <v>0</v>
      </c>
      <c r="AA1408" s="1" t="str">
        <f t="shared" si="571"/>
        <v>A+J=</v>
      </c>
      <c r="AB1408" s="7">
        <f t="shared" si="568"/>
        <v>41565</v>
      </c>
      <c r="AC1408" s="5"/>
      <c r="AD1408" s="1"/>
      <c r="AE1408" s="7"/>
      <c r="AF1408" s="1"/>
      <c r="AG1408" s="1"/>
      <c r="AH1408" s="1"/>
      <c r="AI1408" s="1"/>
      <c r="AJ1408" s="4"/>
      <c r="AK1408" s="1"/>
      <c r="AL1408" s="1"/>
      <c r="AM1408" s="1"/>
      <c r="AN1408" s="1"/>
      <c r="AO1408" s="1"/>
    </row>
    <row r="1409" spans="1:41" x14ac:dyDescent="0.2">
      <c r="A1409" s="118">
        <f t="shared" si="560"/>
        <v>41505</v>
      </c>
      <c r="B1409" s="2">
        <f t="shared" si="550"/>
        <v>302077.82781741</v>
      </c>
      <c r="C1409" s="2">
        <f t="shared" si="561"/>
        <v>229743.45688752001</v>
      </c>
      <c r="D1409" s="50">
        <f t="shared" si="562"/>
        <v>3715.92</v>
      </c>
      <c r="E1409" s="3">
        <f>IF(K1409=1,VLOOKUP(A1408,[1]Plan1!$AQ$43:$AS$500,3),E1408)</f>
        <v>3717.03</v>
      </c>
      <c r="F1409" s="7">
        <f t="shared" si="563"/>
        <v>41474</v>
      </c>
      <c r="G1409" s="8">
        <f t="shared" si="551"/>
        <v>2.9871471936959715E-4</v>
      </c>
      <c r="H1409" s="7">
        <f t="shared" si="564"/>
        <v>41536</v>
      </c>
      <c r="I1409" s="7">
        <f t="shared" si="552"/>
        <v>41506</v>
      </c>
      <c r="J1409" s="1">
        <f t="shared" si="565"/>
        <v>23</v>
      </c>
      <c r="K1409" s="1">
        <f t="shared" si="553"/>
        <v>22</v>
      </c>
      <c r="L1409" s="2">
        <f t="shared" si="554"/>
        <v>1.0002857199999999</v>
      </c>
      <c r="M1409" s="10">
        <f t="shared" si="573"/>
        <v>1.0026009899999999</v>
      </c>
      <c r="N1409" s="10">
        <f t="shared" si="569"/>
        <v>1.2445181293069429</v>
      </c>
      <c r="O1409" s="2">
        <f t="shared" si="572"/>
        <v>1.24487371</v>
      </c>
      <c r="P1409" s="2">
        <f t="shared" si="555"/>
        <v>286001.58952379</v>
      </c>
      <c r="Q1409" s="9">
        <f t="shared" si="549"/>
        <v>0</v>
      </c>
      <c r="R1409" s="4">
        <f t="shared" si="556"/>
        <v>0</v>
      </c>
      <c r="S1409" s="59">
        <f t="shared" si="557"/>
        <v>0</v>
      </c>
      <c r="T1409" s="8">
        <f t="shared" si="566"/>
        <v>6.8500000000000005E-2</v>
      </c>
      <c r="U1409" s="9">
        <f t="shared" si="567"/>
        <v>208</v>
      </c>
      <c r="V1409" s="9">
        <v>252</v>
      </c>
      <c r="W1409" s="10">
        <f t="shared" si="558"/>
        <v>1.0562103110000001</v>
      </c>
      <c r="X1409" s="2">
        <f t="shared" si="559"/>
        <v>16076.238293619999</v>
      </c>
      <c r="Y1409" s="2">
        <v>0</v>
      </c>
      <c r="Z1409" s="3">
        <f t="shared" si="570"/>
        <v>0</v>
      </c>
      <c r="AA1409" s="1" t="str">
        <f t="shared" si="571"/>
        <v>A+J=</v>
      </c>
      <c r="AB1409" s="7">
        <f t="shared" si="568"/>
        <v>41565</v>
      </c>
      <c r="AC1409" s="5"/>
      <c r="AD1409" s="1"/>
      <c r="AE1409" s="7"/>
      <c r="AF1409" s="1"/>
      <c r="AG1409" s="1"/>
      <c r="AH1409" s="1"/>
      <c r="AI1409" s="1"/>
      <c r="AJ1409" s="4"/>
      <c r="AK1409" s="1"/>
      <c r="AL1409" s="1"/>
      <c r="AM1409" s="1"/>
      <c r="AN1409" s="1"/>
      <c r="AO1409" s="1"/>
    </row>
    <row r="1410" spans="1:41" x14ac:dyDescent="0.2">
      <c r="A1410" s="118">
        <f t="shared" si="560"/>
        <v>41506</v>
      </c>
      <c r="B1410" s="2">
        <f t="shared" si="550"/>
        <v>302161.18284371996</v>
      </c>
      <c r="C1410" s="2">
        <f t="shared" si="561"/>
        <v>229743.45688752001</v>
      </c>
      <c r="D1410" s="50">
        <f t="shared" si="562"/>
        <v>3715.92</v>
      </c>
      <c r="E1410" s="3">
        <f>IF(K1410=1,VLOOKUP(A1409,[1]Plan1!$AQ$43:$AS$500,3),E1409)</f>
        <v>3717.03</v>
      </c>
      <c r="F1410" s="7">
        <f t="shared" si="563"/>
        <v>41474</v>
      </c>
      <c r="G1410" s="8">
        <f t="shared" si="551"/>
        <v>2.9871471936959715E-4</v>
      </c>
      <c r="H1410" s="7">
        <f t="shared" si="564"/>
        <v>41536</v>
      </c>
      <c r="I1410" s="7">
        <f t="shared" si="552"/>
        <v>41506</v>
      </c>
      <c r="J1410" s="1">
        <f t="shared" si="565"/>
        <v>23</v>
      </c>
      <c r="K1410" s="1">
        <f t="shared" si="553"/>
        <v>23</v>
      </c>
      <c r="L1410" s="2">
        <f t="shared" si="554"/>
        <v>1.00029871</v>
      </c>
      <c r="M1410" s="10">
        <f t="shared" si="573"/>
        <v>1.0026009899999999</v>
      </c>
      <c r="N1410" s="10">
        <f t="shared" si="569"/>
        <v>1.2445181293069429</v>
      </c>
      <c r="O1410" s="2">
        <f t="shared" si="572"/>
        <v>1.24488987</v>
      </c>
      <c r="P1410" s="2">
        <f t="shared" si="555"/>
        <v>286005.30217804998</v>
      </c>
      <c r="Q1410" s="9">
        <f t="shared" si="549"/>
        <v>0</v>
      </c>
      <c r="R1410" s="4">
        <f t="shared" si="556"/>
        <v>0</v>
      </c>
      <c r="S1410" s="59">
        <f t="shared" si="557"/>
        <v>0</v>
      </c>
      <c r="T1410" s="8">
        <f t="shared" si="566"/>
        <v>6.8500000000000005E-2</v>
      </c>
      <c r="U1410" s="9">
        <f t="shared" si="567"/>
        <v>209</v>
      </c>
      <c r="V1410" s="9">
        <v>252</v>
      </c>
      <c r="W1410" s="10">
        <f t="shared" si="558"/>
        <v>1.0564880459999999</v>
      </c>
      <c r="X1410" s="2">
        <f t="shared" si="559"/>
        <v>16155.88066567</v>
      </c>
      <c r="Y1410" s="2">
        <v>0</v>
      </c>
      <c r="Z1410" s="3">
        <f t="shared" si="570"/>
        <v>0</v>
      </c>
      <c r="AA1410" s="1" t="str">
        <f t="shared" si="571"/>
        <v>A+J=</v>
      </c>
      <c r="AB1410" s="7">
        <f t="shared" si="568"/>
        <v>41565</v>
      </c>
      <c r="AC1410" s="5"/>
      <c r="AD1410" s="1"/>
      <c r="AE1410" s="7"/>
      <c r="AF1410" s="1"/>
      <c r="AG1410" s="1"/>
      <c r="AH1410" s="1"/>
      <c r="AI1410" s="1"/>
      <c r="AJ1410" s="4"/>
      <c r="AK1410" s="1"/>
      <c r="AL1410" s="1"/>
      <c r="AM1410" s="1"/>
      <c r="AN1410" s="1"/>
      <c r="AO1410" s="1"/>
    </row>
    <row r="1411" spans="1:41" x14ac:dyDescent="0.2">
      <c r="A1411" s="118">
        <f t="shared" si="560"/>
        <v>41507</v>
      </c>
      <c r="B1411" s="2">
        <f t="shared" si="550"/>
        <v>302273.56876759004</v>
      </c>
      <c r="C1411" s="2">
        <f t="shared" si="561"/>
        <v>229743.45688752001</v>
      </c>
      <c r="D1411" s="50">
        <f t="shared" si="562"/>
        <v>3717.03</v>
      </c>
      <c r="E1411" s="3">
        <f>IF(K1411=1,VLOOKUP(A1410,[1]Plan1!$AQ$43:$AS$500,3),E1410)</f>
        <v>3725.95</v>
      </c>
      <c r="F1411" s="7">
        <f t="shared" si="563"/>
        <v>41507</v>
      </c>
      <c r="G1411" s="8">
        <f t="shared" si="551"/>
        <v>2.3997654040994743E-3</v>
      </c>
      <c r="H1411" s="7">
        <f t="shared" si="564"/>
        <v>41536</v>
      </c>
      <c r="I1411" s="7">
        <f t="shared" si="552"/>
        <v>41536</v>
      </c>
      <c r="J1411" s="1">
        <f t="shared" si="565"/>
        <v>22</v>
      </c>
      <c r="K1411" s="1">
        <f t="shared" si="553"/>
        <v>1</v>
      </c>
      <c r="L1411" s="2">
        <f t="shared" si="554"/>
        <v>1.00010895</v>
      </c>
      <c r="M1411" s="10">
        <f t="shared" si="573"/>
        <v>1.00029871</v>
      </c>
      <c r="N1411" s="10">
        <f t="shared" si="569"/>
        <v>1.2448898793173482</v>
      </c>
      <c r="O1411" s="2">
        <f t="shared" si="572"/>
        <v>1.2450255100000001</v>
      </c>
      <c r="P1411" s="2">
        <f t="shared" si="555"/>
        <v>286036.46458054002</v>
      </c>
      <c r="Q1411" s="9">
        <f t="shared" si="549"/>
        <v>0</v>
      </c>
      <c r="R1411" s="4">
        <f t="shared" si="556"/>
        <v>0</v>
      </c>
      <c r="S1411" s="59">
        <f t="shared" si="557"/>
        <v>0</v>
      </c>
      <c r="T1411" s="8">
        <f t="shared" si="566"/>
        <v>6.8500000000000005E-2</v>
      </c>
      <c r="U1411" s="9">
        <f t="shared" si="567"/>
        <v>210</v>
      </c>
      <c r="V1411" s="9">
        <v>252</v>
      </c>
      <c r="W1411" s="10">
        <f t="shared" si="558"/>
        <v>1.056765854</v>
      </c>
      <c r="X1411" s="2">
        <f t="shared" si="559"/>
        <v>16237.104187049999</v>
      </c>
      <c r="Y1411" s="2">
        <v>0</v>
      </c>
      <c r="Z1411" s="3">
        <f t="shared" si="570"/>
        <v>0</v>
      </c>
      <c r="AA1411" s="1" t="str">
        <f t="shared" si="571"/>
        <v>A+J=</v>
      </c>
      <c r="AB1411" s="7">
        <f t="shared" si="568"/>
        <v>41565</v>
      </c>
      <c r="AC1411" s="5"/>
      <c r="AD1411" s="1"/>
      <c r="AE1411" s="7"/>
      <c r="AF1411" s="1"/>
      <c r="AG1411" s="1"/>
      <c r="AH1411" s="1"/>
      <c r="AI1411" s="1"/>
      <c r="AJ1411" s="4"/>
      <c r="AK1411" s="1"/>
      <c r="AL1411" s="1"/>
      <c r="AM1411" s="1"/>
      <c r="AN1411" s="1"/>
      <c r="AO1411" s="1"/>
    </row>
    <row r="1412" spans="1:41" x14ac:dyDescent="0.2">
      <c r="A1412" s="118">
        <f t="shared" si="560"/>
        <v>41508</v>
      </c>
      <c r="B1412" s="2">
        <f t="shared" si="550"/>
        <v>302385.99531722005</v>
      </c>
      <c r="C1412" s="2">
        <f t="shared" si="561"/>
        <v>229743.45688752001</v>
      </c>
      <c r="D1412" s="50">
        <f t="shared" si="562"/>
        <v>3717.03</v>
      </c>
      <c r="E1412" s="3">
        <f>IF(K1412=1,VLOOKUP(A1411,[1]Plan1!$AQ$43:$AS$500,3),E1411)</f>
        <v>3725.95</v>
      </c>
      <c r="F1412" s="7">
        <f t="shared" si="563"/>
        <v>41507</v>
      </c>
      <c r="G1412" s="8">
        <f t="shared" si="551"/>
        <v>2.3997654040994743E-3</v>
      </c>
      <c r="H1412" s="7">
        <f t="shared" si="564"/>
        <v>41536</v>
      </c>
      <c r="I1412" s="7">
        <f t="shared" si="552"/>
        <v>41536</v>
      </c>
      <c r="J1412" s="1">
        <f t="shared" si="565"/>
        <v>22</v>
      </c>
      <c r="K1412" s="1">
        <f t="shared" si="553"/>
        <v>2</v>
      </c>
      <c r="L1412" s="2">
        <f t="shared" si="554"/>
        <v>1.0002179200000001</v>
      </c>
      <c r="M1412" s="10">
        <f t="shared" si="573"/>
        <v>1.00029871</v>
      </c>
      <c r="N1412" s="10">
        <f t="shared" si="569"/>
        <v>1.2448898793173482</v>
      </c>
      <c r="O1412" s="2">
        <f t="shared" si="572"/>
        <v>1.2451611600000001</v>
      </c>
      <c r="P1412" s="2">
        <f t="shared" si="555"/>
        <v>286067.62928047002</v>
      </c>
      <c r="Q1412" s="9">
        <f t="shared" si="549"/>
        <v>0</v>
      </c>
      <c r="R1412" s="4">
        <f t="shared" si="556"/>
        <v>0</v>
      </c>
      <c r="S1412" s="59">
        <f t="shared" si="557"/>
        <v>0</v>
      </c>
      <c r="T1412" s="8">
        <f t="shared" si="566"/>
        <v>6.8500000000000005E-2</v>
      </c>
      <c r="U1412" s="9">
        <f t="shared" si="567"/>
        <v>211</v>
      </c>
      <c r="V1412" s="9">
        <v>252</v>
      </c>
      <c r="W1412" s="10">
        <f t="shared" si="558"/>
        <v>1.0570437349999999</v>
      </c>
      <c r="X1412" s="2">
        <f t="shared" si="559"/>
        <v>16318.36603675</v>
      </c>
      <c r="Y1412" s="2">
        <v>0</v>
      </c>
      <c r="Z1412" s="3">
        <f t="shared" si="570"/>
        <v>0</v>
      </c>
      <c r="AA1412" s="1" t="str">
        <f t="shared" si="571"/>
        <v>A+J=</v>
      </c>
      <c r="AB1412" s="7">
        <f t="shared" si="568"/>
        <v>41565</v>
      </c>
      <c r="AC1412" s="5"/>
      <c r="AD1412" s="1"/>
      <c r="AE1412" s="7"/>
      <c r="AF1412" s="1"/>
      <c r="AG1412" s="1"/>
      <c r="AH1412" s="1"/>
      <c r="AI1412" s="1"/>
      <c r="AJ1412" s="4"/>
      <c r="AK1412" s="1"/>
      <c r="AL1412" s="1"/>
      <c r="AM1412" s="1"/>
      <c r="AN1412" s="1"/>
      <c r="AO1412" s="1"/>
    </row>
    <row r="1413" spans="1:41" x14ac:dyDescent="0.2">
      <c r="A1413" s="118">
        <f t="shared" si="560"/>
        <v>41509</v>
      </c>
      <c r="B1413" s="2">
        <f t="shared" si="550"/>
        <v>302498.46521657001</v>
      </c>
      <c r="C1413" s="2">
        <f t="shared" si="561"/>
        <v>229743.45688752001</v>
      </c>
      <c r="D1413" s="50">
        <f t="shared" si="562"/>
        <v>3717.03</v>
      </c>
      <c r="E1413" s="3">
        <f>IF(K1413=1,VLOOKUP(A1412,[1]Plan1!$AQ$43:$AS$500,3),E1412)</f>
        <v>3725.95</v>
      </c>
      <c r="F1413" s="7">
        <f t="shared" si="563"/>
        <v>41507</v>
      </c>
      <c r="G1413" s="8">
        <f t="shared" si="551"/>
        <v>2.3997654040994743E-3</v>
      </c>
      <c r="H1413" s="7">
        <f t="shared" si="564"/>
        <v>41536</v>
      </c>
      <c r="I1413" s="7">
        <f t="shared" si="552"/>
        <v>41536</v>
      </c>
      <c r="J1413" s="1">
        <f t="shared" si="565"/>
        <v>22</v>
      </c>
      <c r="K1413" s="1">
        <f t="shared" si="553"/>
        <v>3</v>
      </c>
      <c r="L1413" s="2">
        <f t="shared" si="554"/>
        <v>1.0003268999999999</v>
      </c>
      <c r="M1413" s="10">
        <f t="shared" si="573"/>
        <v>1.00029871</v>
      </c>
      <c r="N1413" s="10">
        <f t="shared" si="569"/>
        <v>1.2448898793173482</v>
      </c>
      <c r="O1413" s="2">
        <f t="shared" si="572"/>
        <v>1.24529683</v>
      </c>
      <c r="P1413" s="2">
        <f t="shared" si="555"/>
        <v>286098.79857526999</v>
      </c>
      <c r="Q1413" s="9">
        <f t="shared" si="549"/>
        <v>0</v>
      </c>
      <c r="R1413" s="4">
        <f t="shared" si="556"/>
        <v>0</v>
      </c>
      <c r="S1413" s="59">
        <f t="shared" si="557"/>
        <v>0</v>
      </c>
      <c r="T1413" s="8">
        <f t="shared" si="566"/>
        <v>6.8500000000000005E-2</v>
      </c>
      <c r="U1413" s="9">
        <f t="shared" si="567"/>
        <v>212</v>
      </c>
      <c r="V1413" s="9">
        <v>252</v>
      </c>
      <c r="W1413" s="10">
        <f t="shared" si="558"/>
        <v>1.05732169</v>
      </c>
      <c r="X1413" s="2">
        <f t="shared" si="559"/>
        <v>16399.666641299998</v>
      </c>
      <c r="Y1413" s="2">
        <v>0</v>
      </c>
      <c r="Z1413" s="3">
        <f t="shared" si="570"/>
        <v>0</v>
      </c>
      <c r="AA1413" s="1" t="str">
        <f t="shared" si="571"/>
        <v>A+J=</v>
      </c>
      <c r="AB1413" s="7">
        <f t="shared" si="568"/>
        <v>41565</v>
      </c>
      <c r="AC1413" s="5"/>
      <c r="AD1413" s="1"/>
      <c r="AE1413" s="7"/>
      <c r="AF1413" s="1"/>
      <c r="AG1413" s="1"/>
      <c r="AH1413" s="1"/>
      <c r="AI1413" s="1"/>
      <c r="AJ1413" s="4"/>
      <c r="AK1413" s="1"/>
      <c r="AL1413" s="1"/>
      <c r="AM1413" s="1"/>
      <c r="AN1413" s="1"/>
      <c r="AO1413" s="1"/>
    </row>
    <row r="1414" spans="1:41" x14ac:dyDescent="0.2">
      <c r="A1414" s="118">
        <f t="shared" si="560"/>
        <v>41510</v>
      </c>
      <c r="B1414" s="2">
        <f t="shared" si="550"/>
        <v>302610.97547436005</v>
      </c>
      <c r="C1414" s="2">
        <f t="shared" si="561"/>
        <v>229743.45688752001</v>
      </c>
      <c r="D1414" s="50">
        <f t="shared" si="562"/>
        <v>3717.03</v>
      </c>
      <c r="E1414" s="3">
        <f>IF(K1414=1,VLOOKUP(A1413,[1]Plan1!$AQ$43:$AS$500,3),E1413)</f>
        <v>3725.95</v>
      </c>
      <c r="F1414" s="7">
        <f t="shared" si="563"/>
        <v>41507</v>
      </c>
      <c r="G1414" s="8">
        <f t="shared" si="551"/>
        <v>2.3997654040994743E-3</v>
      </c>
      <c r="H1414" s="7">
        <f t="shared" si="564"/>
        <v>41536</v>
      </c>
      <c r="I1414" s="7">
        <f t="shared" si="552"/>
        <v>41536</v>
      </c>
      <c r="J1414" s="1">
        <f t="shared" si="565"/>
        <v>22</v>
      </c>
      <c r="K1414" s="1">
        <f t="shared" si="553"/>
        <v>4</v>
      </c>
      <c r="L1414" s="2">
        <f t="shared" si="554"/>
        <v>1.0004358900000001</v>
      </c>
      <c r="M1414" s="10">
        <f t="shared" si="573"/>
        <v>1.00029871</v>
      </c>
      <c r="N1414" s="10">
        <f t="shared" si="569"/>
        <v>1.2448898793173482</v>
      </c>
      <c r="O1414" s="2">
        <f t="shared" si="572"/>
        <v>1.2454325100000001</v>
      </c>
      <c r="P1414" s="2">
        <f t="shared" si="555"/>
        <v>286129.97016750003</v>
      </c>
      <c r="Q1414" s="9">
        <f t="shared" si="549"/>
        <v>0</v>
      </c>
      <c r="R1414" s="4">
        <f t="shared" si="556"/>
        <v>0</v>
      </c>
      <c r="S1414" s="59">
        <f t="shared" si="557"/>
        <v>0</v>
      </c>
      <c r="T1414" s="8">
        <f t="shared" si="566"/>
        <v>6.8500000000000005E-2</v>
      </c>
      <c r="U1414" s="9">
        <f t="shared" si="567"/>
        <v>213</v>
      </c>
      <c r="V1414" s="9">
        <v>252</v>
      </c>
      <c r="W1414" s="10">
        <f t="shared" si="558"/>
        <v>1.057599717</v>
      </c>
      <c r="X1414" s="2">
        <f t="shared" si="559"/>
        <v>16481.005306859999</v>
      </c>
      <c r="Y1414" s="2">
        <v>0</v>
      </c>
      <c r="Z1414" s="3">
        <f t="shared" si="570"/>
        <v>0</v>
      </c>
      <c r="AA1414" s="1" t="str">
        <f t="shared" si="571"/>
        <v>A+J=</v>
      </c>
      <c r="AB1414" s="7">
        <f t="shared" si="568"/>
        <v>41565</v>
      </c>
      <c r="AC1414" s="5"/>
      <c r="AD1414" s="1"/>
      <c r="AE1414" s="7"/>
      <c r="AF1414" s="1"/>
      <c r="AG1414" s="1"/>
      <c r="AH1414" s="1"/>
      <c r="AI1414" s="1"/>
      <c r="AJ1414" s="4"/>
      <c r="AK1414" s="1"/>
      <c r="AL1414" s="1"/>
      <c r="AM1414" s="1"/>
      <c r="AN1414" s="1"/>
      <c r="AO1414" s="1"/>
    </row>
    <row r="1415" spans="1:41" x14ac:dyDescent="0.2">
      <c r="A1415" s="118">
        <f t="shared" si="560"/>
        <v>41511</v>
      </c>
      <c r="B1415" s="2">
        <f t="shared" si="550"/>
        <v>302610.97547436005</v>
      </c>
      <c r="C1415" s="2">
        <f t="shared" si="561"/>
        <v>229743.45688752001</v>
      </c>
      <c r="D1415" s="50">
        <f t="shared" si="562"/>
        <v>3717.03</v>
      </c>
      <c r="E1415" s="3">
        <f>IF(K1415=1,VLOOKUP(A1414,[1]Plan1!$AQ$43:$AS$500,3),E1414)</f>
        <v>3725.95</v>
      </c>
      <c r="F1415" s="7">
        <f t="shared" si="563"/>
        <v>41507</v>
      </c>
      <c r="G1415" s="8">
        <f t="shared" si="551"/>
        <v>2.3997654040994743E-3</v>
      </c>
      <c r="H1415" s="7">
        <f t="shared" si="564"/>
        <v>41536</v>
      </c>
      <c r="I1415" s="7">
        <f t="shared" si="552"/>
        <v>41536</v>
      </c>
      <c r="J1415" s="1">
        <f t="shared" si="565"/>
        <v>22</v>
      </c>
      <c r="K1415" s="1">
        <f t="shared" si="553"/>
        <v>4</v>
      </c>
      <c r="L1415" s="2">
        <f t="shared" si="554"/>
        <v>1.0004358900000001</v>
      </c>
      <c r="M1415" s="10">
        <f t="shared" si="573"/>
        <v>1.00029871</v>
      </c>
      <c r="N1415" s="10">
        <f t="shared" si="569"/>
        <v>1.2448898793173482</v>
      </c>
      <c r="O1415" s="2">
        <f t="shared" si="572"/>
        <v>1.2454325100000001</v>
      </c>
      <c r="P1415" s="2">
        <f t="shared" si="555"/>
        <v>286129.97016750003</v>
      </c>
      <c r="Q1415" s="9">
        <f t="shared" si="549"/>
        <v>0</v>
      </c>
      <c r="R1415" s="4">
        <f t="shared" si="556"/>
        <v>0</v>
      </c>
      <c r="S1415" s="59">
        <f t="shared" si="557"/>
        <v>0</v>
      </c>
      <c r="T1415" s="8">
        <f t="shared" si="566"/>
        <v>6.8500000000000005E-2</v>
      </c>
      <c r="U1415" s="9">
        <f t="shared" si="567"/>
        <v>213</v>
      </c>
      <c r="V1415" s="9">
        <v>252</v>
      </c>
      <c r="W1415" s="10">
        <f t="shared" si="558"/>
        <v>1.057599717</v>
      </c>
      <c r="X1415" s="2">
        <f t="shared" si="559"/>
        <v>16481.005306859999</v>
      </c>
      <c r="Y1415" s="2">
        <v>0</v>
      </c>
      <c r="Z1415" s="3">
        <f t="shared" si="570"/>
        <v>0</v>
      </c>
      <c r="AA1415" s="1" t="str">
        <f t="shared" si="571"/>
        <v>A+J=</v>
      </c>
      <c r="AB1415" s="7">
        <f t="shared" si="568"/>
        <v>41565</v>
      </c>
      <c r="AC1415" s="5"/>
      <c r="AD1415" s="1"/>
      <c r="AE1415" s="7"/>
      <c r="AF1415" s="1"/>
      <c r="AG1415" s="1"/>
      <c r="AH1415" s="1"/>
      <c r="AI1415" s="1"/>
      <c r="AJ1415" s="4"/>
      <c r="AK1415" s="1"/>
      <c r="AL1415" s="1"/>
      <c r="AM1415" s="1"/>
      <c r="AN1415" s="1"/>
      <c r="AO1415" s="1"/>
    </row>
    <row r="1416" spans="1:41" x14ac:dyDescent="0.2">
      <c r="A1416" s="118">
        <f t="shared" si="560"/>
        <v>41512</v>
      </c>
      <c r="B1416" s="2">
        <f t="shared" si="550"/>
        <v>302610.97547436005</v>
      </c>
      <c r="C1416" s="2">
        <f t="shared" si="561"/>
        <v>229743.45688752001</v>
      </c>
      <c r="D1416" s="50">
        <f t="shared" si="562"/>
        <v>3717.03</v>
      </c>
      <c r="E1416" s="3">
        <f>IF(K1416=1,VLOOKUP(A1415,[1]Plan1!$AQ$43:$AS$500,3),E1415)</f>
        <v>3725.95</v>
      </c>
      <c r="F1416" s="7">
        <f t="shared" si="563"/>
        <v>41507</v>
      </c>
      <c r="G1416" s="8">
        <f t="shared" si="551"/>
        <v>2.3997654040994743E-3</v>
      </c>
      <c r="H1416" s="7">
        <f t="shared" si="564"/>
        <v>41536</v>
      </c>
      <c r="I1416" s="7">
        <f t="shared" si="552"/>
        <v>41536</v>
      </c>
      <c r="J1416" s="1">
        <f t="shared" si="565"/>
        <v>22</v>
      </c>
      <c r="K1416" s="1">
        <f t="shared" si="553"/>
        <v>4</v>
      </c>
      <c r="L1416" s="2">
        <f t="shared" si="554"/>
        <v>1.0004358900000001</v>
      </c>
      <c r="M1416" s="10">
        <f t="shared" si="573"/>
        <v>1.00029871</v>
      </c>
      <c r="N1416" s="10">
        <f t="shared" si="569"/>
        <v>1.2448898793173482</v>
      </c>
      <c r="O1416" s="2">
        <f t="shared" si="572"/>
        <v>1.2454325100000001</v>
      </c>
      <c r="P1416" s="2">
        <f t="shared" si="555"/>
        <v>286129.97016750003</v>
      </c>
      <c r="Q1416" s="9">
        <f t="shared" si="549"/>
        <v>0</v>
      </c>
      <c r="R1416" s="4">
        <f t="shared" si="556"/>
        <v>0</v>
      </c>
      <c r="S1416" s="59">
        <f t="shared" si="557"/>
        <v>0</v>
      </c>
      <c r="T1416" s="8">
        <f t="shared" si="566"/>
        <v>6.8500000000000005E-2</v>
      </c>
      <c r="U1416" s="9">
        <f t="shared" si="567"/>
        <v>213</v>
      </c>
      <c r="V1416" s="9">
        <v>252</v>
      </c>
      <c r="W1416" s="10">
        <f t="shared" si="558"/>
        <v>1.057599717</v>
      </c>
      <c r="X1416" s="2">
        <f t="shared" si="559"/>
        <v>16481.005306859999</v>
      </c>
      <c r="Y1416" s="2">
        <v>0</v>
      </c>
      <c r="Z1416" s="3">
        <f t="shared" si="570"/>
        <v>0</v>
      </c>
      <c r="AA1416" s="1" t="str">
        <f t="shared" si="571"/>
        <v>A+J=</v>
      </c>
      <c r="AB1416" s="7">
        <f t="shared" si="568"/>
        <v>41565</v>
      </c>
      <c r="AC1416" s="5"/>
      <c r="AD1416" s="1"/>
      <c r="AE1416" s="7"/>
      <c r="AF1416" s="1"/>
      <c r="AG1416" s="1"/>
      <c r="AH1416" s="1"/>
      <c r="AI1416" s="1"/>
      <c r="AJ1416" s="4"/>
      <c r="AK1416" s="1"/>
      <c r="AL1416" s="1"/>
      <c r="AM1416" s="1"/>
      <c r="AN1416" s="1"/>
      <c r="AO1416" s="1"/>
    </row>
    <row r="1417" spans="1:41" x14ac:dyDescent="0.2">
      <c r="A1417" s="118">
        <f t="shared" si="560"/>
        <v>41513</v>
      </c>
      <c r="B1417" s="2">
        <f t="shared" si="550"/>
        <v>302723.52667157003</v>
      </c>
      <c r="C1417" s="2">
        <f t="shared" si="561"/>
        <v>229743.45688752001</v>
      </c>
      <c r="D1417" s="50">
        <f t="shared" si="562"/>
        <v>3717.03</v>
      </c>
      <c r="E1417" s="3">
        <f>IF(K1417=1,VLOOKUP(A1416,[1]Plan1!$AQ$43:$AS$500,3),E1416)</f>
        <v>3725.95</v>
      </c>
      <c r="F1417" s="7">
        <f t="shared" si="563"/>
        <v>41507</v>
      </c>
      <c r="G1417" s="8">
        <f t="shared" si="551"/>
        <v>2.3997654040994743E-3</v>
      </c>
      <c r="H1417" s="7">
        <f t="shared" si="564"/>
        <v>41536</v>
      </c>
      <c r="I1417" s="7">
        <f t="shared" si="552"/>
        <v>41536</v>
      </c>
      <c r="J1417" s="1">
        <f t="shared" si="565"/>
        <v>22</v>
      </c>
      <c r="K1417" s="1">
        <f t="shared" si="553"/>
        <v>5</v>
      </c>
      <c r="L1417" s="2">
        <f t="shared" si="554"/>
        <v>1.00054489</v>
      </c>
      <c r="M1417" s="10">
        <f t="shared" si="573"/>
        <v>1.00029871</v>
      </c>
      <c r="N1417" s="10">
        <f t="shared" si="569"/>
        <v>1.2448898793173482</v>
      </c>
      <c r="O1417" s="2">
        <f t="shared" si="572"/>
        <v>1.2455681999999999</v>
      </c>
      <c r="P1417" s="2">
        <f t="shared" si="555"/>
        <v>286161.14405716001</v>
      </c>
      <c r="Q1417" s="9">
        <f t="shared" ref="Q1417:Q1480" si="574">IF(VLOOKUP(A1417,AE$10:AL$48,8)=VLOOKUP(A1416,AE$10:AL$48,8),0,VLOOKUP(A1417,AE$10:AL$48,8))</f>
        <v>0</v>
      </c>
      <c r="R1417" s="4">
        <f t="shared" si="556"/>
        <v>0</v>
      </c>
      <c r="S1417" s="59">
        <f t="shared" si="557"/>
        <v>0</v>
      </c>
      <c r="T1417" s="8">
        <f t="shared" si="566"/>
        <v>6.8500000000000005E-2</v>
      </c>
      <c r="U1417" s="9">
        <f t="shared" si="567"/>
        <v>214</v>
      </c>
      <c r="V1417" s="9">
        <v>252</v>
      </c>
      <c r="W1417" s="10">
        <f t="shared" si="558"/>
        <v>1.0578778179999999</v>
      </c>
      <c r="X1417" s="2">
        <f t="shared" si="559"/>
        <v>16562.382614409998</v>
      </c>
      <c r="Y1417" s="2">
        <v>0</v>
      </c>
      <c r="Z1417" s="3">
        <f t="shared" si="570"/>
        <v>0</v>
      </c>
      <c r="AA1417" s="1" t="str">
        <f t="shared" si="571"/>
        <v>A+J=</v>
      </c>
      <c r="AB1417" s="7">
        <f t="shared" si="568"/>
        <v>41565</v>
      </c>
      <c r="AC1417" s="5"/>
      <c r="AD1417" s="1"/>
      <c r="AE1417" s="7"/>
      <c r="AF1417" s="1"/>
      <c r="AG1417" s="1"/>
      <c r="AH1417" s="1"/>
      <c r="AI1417" s="1"/>
      <c r="AJ1417" s="4"/>
      <c r="AK1417" s="1"/>
      <c r="AL1417" s="1"/>
      <c r="AM1417" s="1"/>
      <c r="AN1417" s="1"/>
      <c r="AO1417" s="1"/>
    </row>
    <row r="1418" spans="1:41" x14ac:dyDescent="0.2">
      <c r="A1418" s="118">
        <f t="shared" si="560"/>
        <v>41514</v>
      </c>
      <c r="B1418" s="2">
        <f t="shared" ref="B1418:B1481" si="575">(P1418+X1418)</f>
        <v>302836.12310674001</v>
      </c>
      <c r="C1418" s="2">
        <f t="shared" si="561"/>
        <v>229743.45688752001</v>
      </c>
      <c r="D1418" s="50">
        <f t="shared" si="562"/>
        <v>3717.03</v>
      </c>
      <c r="E1418" s="3">
        <f>IF(K1418=1,VLOOKUP(A1417,[1]Plan1!$AQ$43:$AS$500,3),E1417)</f>
        <v>3725.95</v>
      </c>
      <c r="F1418" s="7">
        <f t="shared" si="563"/>
        <v>41507</v>
      </c>
      <c r="G1418" s="8">
        <f t="shared" ref="G1418:G1481" si="576">(E1418/D1418)-1</f>
        <v>2.3997654040994743E-3</v>
      </c>
      <c r="H1418" s="7">
        <f t="shared" si="564"/>
        <v>41536</v>
      </c>
      <c r="I1418" s="7">
        <f t="shared" ref="I1418:I1481" si="577">IF(A1418&gt;I1417,H1418,I1417)</f>
        <v>41536</v>
      </c>
      <c r="J1418" s="1">
        <f t="shared" si="565"/>
        <v>22</v>
      </c>
      <c r="K1418" s="1">
        <f t="shared" ref="K1418:K1481" si="578">(J1418-(NETWORKDAYS(A1418,I1418,AE$53:AE$223)-1))</f>
        <v>6</v>
      </c>
      <c r="L1418" s="2">
        <f t="shared" ref="L1418:L1481" si="579">TRUNC((E1418/D1418)^TRUNC((K1418/J1418),9),8)</f>
        <v>1.00065391</v>
      </c>
      <c r="M1418" s="10">
        <f t="shared" si="573"/>
        <v>1.00029871</v>
      </c>
      <c r="N1418" s="10">
        <f t="shared" si="569"/>
        <v>1.2448898793173482</v>
      </c>
      <c r="O1418" s="2">
        <f t="shared" si="572"/>
        <v>1.24570392</v>
      </c>
      <c r="P1418" s="2">
        <f t="shared" ref="P1418:P1481" si="580">TRUNC(C1418*O1418,8)</f>
        <v>286192.32483912999</v>
      </c>
      <c r="Q1418" s="9">
        <f t="shared" si="574"/>
        <v>0</v>
      </c>
      <c r="R1418" s="4">
        <f t="shared" ref="R1418:R1481" si="581">IF(Q1418&gt;0,VLOOKUP($A1418,$AE$10:$AJ$21,6),0)</f>
        <v>0</v>
      </c>
      <c r="S1418" s="59">
        <f t="shared" ref="S1418:S1481" si="582">IF(R1418&gt;0,TRUNC(R1418*P1418,8),0)</f>
        <v>0</v>
      </c>
      <c r="T1418" s="8">
        <f t="shared" si="566"/>
        <v>6.8500000000000005E-2</v>
      </c>
      <c r="U1418" s="9">
        <f t="shared" si="567"/>
        <v>215</v>
      </c>
      <c r="V1418" s="9">
        <v>252</v>
      </c>
      <c r="W1418" s="10">
        <f t="shared" ref="W1418:W1481" si="583">ROUND((1+T1418)^TRUNC((U1418/V1418),9),9)</f>
        <v>1.058155991</v>
      </c>
      <c r="X1418" s="2">
        <f t="shared" ref="X1418:X1481" si="584">TRUNC((P1418*(W1418-1)),8)</f>
        <v>16643.79826761</v>
      </c>
      <c r="Y1418" s="2">
        <v>0</v>
      </c>
      <c r="Z1418" s="3">
        <f t="shared" si="570"/>
        <v>0</v>
      </c>
      <c r="AA1418" s="1" t="str">
        <f t="shared" si="571"/>
        <v>A+J=</v>
      </c>
      <c r="AB1418" s="7">
        <f t="shared" si="568"/>
        <v>41565</v>
      </c>
      <c r="AC1418" s="5"/>
      <c r="AD1418" s="1"/>
      <c r="AE1418" s="7"/>
      <c r="AF1418" s="1"/>
      <c r="AG1418" s="1"/>
      <c r="AH1418" s="1"/>
      <c r="AI1418" s="1"/>
      <c r="AJ1418" s="4"/>
      <c r="AK1418" s="1"/>
      <c r="AL1418" s="1"/>
      <c r="AM1418" s="1"/>
      <c r="AN1418" s="1"/>
      <c r="AO1418" s="1"/>
    </row>
    <row r="1419" spans="1:41" x14ac:dyDescent="0.2">
      <c r="A1419" s="118">
        <f t="shared" ref="A1419:A1482" si="585">(A1418+1)</f>
        <v>41515</v>
      </c>
      <c r="B1419" s="2">
        <f t="shared" si="575"/>
        <v>302948.75806975004</v>
      </c>
      <c r="C1419" s="2">
        <f t="shared" ref="C1419:C1482" si="586">TRUNC(IF(Q1418&gt;0,VLOOKUP(A1418,$AE$11:$AF$21,2),C1418),8)</f>
        <v>229743.45688752001</v>
      </c>
      <c r="D1419" s="50">
        <f t="shared" ref="D1419:D1482" si="587">IF(E1419=E1418,D1418,E1418)</f>
        <v>3717.03</v>
      </c>
      <c r="E1419" s="3">
        <f>IF(K1419=1,VLOOKUP(A1418,[1]Plan1!$AQ$43:$AS$500,3),E1418)</f>
        <v>3725.95</v>
      </c>
      <c r="F1419" s="7">
        <f t="shared" ref="F1419:F1482" si="588">IF(D1419=D1418,F1418,A1419)</f>
        <v>41507</v>
      </c>
      <c r="G1419" s="8">
        <f t="shared" si="576"/>
        <v>2.3997654040994743E-3</v>
      </c>
      <c r="H1419" s="7">
        <f t="shared" ref="H1419:H1482" si="589">IF(DAY(A1419)=15,VLOOKUP(A1419,AI$53:AN$175,4),H1418)</f>
        <v>41536</v>
      </c>
      <c r="I1419" s="7">
        <f t="shared" si="577"/>
        <v>41536</v>
      </c>
      <c r="J1419" s="1">
        <f t="shared" ref="J1419:J1482" si="590">IF(I1419=I1418,J1418,NETWORKDAYS(I1418,I1419,$AE$53:$AE$223)-1)</f>
        <v>22</v>
      </c>
      <c r="K1419" s="1">
        <f t="shared" si="578"/>
        <v>7</v>
      </c>
      <c r="L1419" s="2">
        <f t="shared" si="579"/>
        <v>1.0007629300000001</v>
      </c>
      <c r="M1419" s="10">
        <f t="shared" si="573"/>
        <v>1.00029871</v>
      </c>
      <c r="N1419" s="10">
        <f t="shared" si="569"/>
        <v>1.2448898793173482</v>
      </c>
      <c r="O1419" s="2">
        <f t="shared" si="572"/>
        <v>1.24583964</v>
      </c>
      <c r="P1419" s="2">
        <f t="shared" si="580"/>
        <v>286223.50562110002</v>
      </c>
      <c r="Q1419" s="9">
        <f t="shared" si="574"/>
        <v>0</v>
      </c>
      <c r="R1419" s="4">
        <f t="shared" si="581"/>
        <v>0</v>
      </c>
      <c r="S1419" s="59">
        <f t="shared" si="582"/>
        <v>0</v>
      </c>
      <c r="T1419" s="8">
        <f t="shared" ref="T1419:T1482" si="591">(T1418)</f>
        <v>6.8500000000000005E-2</v>
      </c>
      <c r="U1419" s="9">
        <f t="shared" ref="U1419:U1482" si="592">IF(Q1418&gt;0,1,IF(K1419=K1418,U1418,U1418+1))</f>
        <v>216</v>
      </c>
      <c r="V1419" s="9">
        <v>252</v>
      </c>
      <c r="W1419" s="10">
        <f t="shared" si="583"/>
        <v>1.058434238</v>
      </c>
      <c r="X1419" s="2">
        <f t="shared" si="584"/>
        <v>16725.252448650001</v>
      </c>
      <c r="Y1419" s="2">
        <v>0</v>
      </c>
      <c r="Z1419" s="3">
        <f t="shared" si="570"/>
        <v>0</v>
      </c>
      <c r="AA1419" s="1" t="str">
        <f t="shared" si="571"/>
        <v>A+J=</v>
      </c>
      <c r="AB1419" s="7">
        <f t="shared" ref="AB1419:AB1482" si="593">IF(Q1418&gt;0,VLOOKUP(A1418,$AE$10:$AM$48,9),AB1418)</f>
        <v>41565</v>
      </c>
      <c r="AC1419" s="5"/>
      <c r="AD1419" s="1"/>
      <c r="AE1419" s="7"/>
      <c r="AF1419" s="1"/>
      <c r="AG1419" s="1"/>
      <c r="AH1419" s="1"/>
      <c r="AI1419" s="1"/>
      <c r="AJ1419" s="4"/>
      <c r="AK1419" s="1"/>
      <c r="AL1419" s="1"/>
      <c r="AM1419" s="1"/>
      <c r="AN1419" s="1"/>
      <c r="AO1419" s="1"/>
    </row>
    <row r="1420" spans="1:41" x14ac:dyDescent="0.2">
      <c r="A1420" s="118">
        <f t="shared" si="585"/>
        <v>41516</v>
      </c>
      <c r="B1420" s="2">
        <f t="shared" si="575"/>
        <v>303061.43614592002</v>
      </c>
      <c r="C1420" s="2">
        <f t="shared" si="586"/>
        <v>229743.45688752001</v>
      </c>
      <c r="D1420" s="50">
        <f t="shared" si="587"/>
        <v>3717.03</v>
      </c>
      <c r="E1420" s="3">
        <f>IF(K1420=1,VLOOKUP(A1419,[1]Plan1!$AQ$43:$AS$500,3),E1419)</f>
        <v>3725.95</v>
      </c>
      <c r="F1420" s="7">
        <f t="shared" si="588"/>
        <v>41507</v>
      </c>
      <c r="G1420" s="8">
        <f t="shared" si="576"/>
        <v>2.3997654040994743E-3</v>
      </c>
      <c r="H1420" s="7">
        <f t="shared" si="589"/>
        <v>41536</v>
      </c>
      <c r="I1420" s="7">
        <f t="shared" si="577"/>
        <v>41536</v>
      </c>
      <c r="J1420" s="1">
        <f t="shared" si="590"/>
        <v>22</v>
      </c>
      <c r="K1420" s="1">
        <f t="shared" si="578"/>
        <v>8</v>
      </c>
      <c r="L1420" s="2">
        <f t="shared" si="579"/>
        <v>1.0008719699999999</v>
      </c>
      <c r="M1420" s="10">
        <f t="shared" si="573"/>
        <v>1.00029871</v>
      </c>
      <c r="N1420" s="10">
        <f t="shared" si="569"/>
        <v>1.2448898793173482</v>
      </c>
      <c r="O1420" s="2">
        <f t="shared" si="572"/>
        <v>1.24597538</v>
      </c>
      <c r="P1420" s="2">
        <f t="shared" si="580"/>
        <v>286254.69099794002</v>
      </c>
      <c r="Q1420" s="9">
        <f t="shared" si="574"/>
        <v>0</v>
      </c>
      <c r="R1420" s="4">
        <f t="shared" si="581"/>
        <v>0</v>
      </c>
      <c r="S1420" s="59">
        <f t="shared" si="582"/>
        <v>0</v>
      </c>
      <c r="T1420" s="8">
        <f t="shared" si="591"/>
        <v>6.8500000000000005E-2</v>
      </c>
      <c r="U1420" s="9">
        <f t="shared" si="592"/>
        <v>217</v>
      </c>
      <c r="V1420" s="9">
        <v>252</v>
      </c>
      <c r="W1420" s="10">
        <f t="shared" si="583"/>
        <v>1.0587125580000001</v>
      </c>
      <c r="X1420" s="2">
        <f t="shared" si="584"/>
        <v>16806.74514798</v>
      </c>
      <c r="Y1420" s="2">
        <v>0</v>
      </c>
      <c r="Z1420" s="3">
        <f t="shared" si="570"/>
        <v>0</v>
      </c>
      <c r="AA1420" s="1" t="str">
        <f t="shared" si="571"/>
        <v>A+J=</v>
      </c>
      <c r="AB1420" s="7">
        <f t="shared" si="593"/>
        <v>41565</v>
      </c>
      <c r="AC1420" s="5"/>
      <c r="AD1420" s="1"/>
      <c r="AE1420" s="7"/>
      <c r="AF1420" s="1"/>
      <c r="AG1420" s="1"/>
      <c r="AH1420" s="1"/>
      <c r="AI1420" s="1"/>
      <c r="AJ1420" s="4"/>
      <c r="AK1420" s="1"/>
      <c r="AL1420" s="1"/>
      <c r="AM1420" s="1"/>
      <c r="AN1420" s="1"/>
      <c r="AO1420" s="1"/>
    </row>
    <row r="1421" spans="1:41" x14ac:dyDescent="0.2">
      <c r="A1421" s="118">
        <f t="shared" si="585"/>
        <v>41517</v>
      </c>
      <c r="B1421" s="2">
        <f t="shared" si="575"/>
        <v>303174.15734590997</v>
      </c>
      <c r="C1421" s="2">
        <f t="shared" si="586"/>
        <v>229743.45688752001</v>
      </c>
      <c r="D1421" s="50">
        <f t="shared" si="587"/>
        <v>3717.03</v>
      </c>
      <c r="E1421" s="3">
        <f>IF(K1421=1,VLOOKUP(A1420,[1]Plan1!$AQ$43:$AS$500,3),E1420)</f>
        <v>3725.95</v>
      </c>
      <c r="F1421" s="7">
        <f t="shared" si="588"/>
        <v>41507</v>
      </c>
      <c r="G1421" s="8">
        <f t="shared" si="576"/>
        <v>2.3997654040994743E-3</v>
      </c>
      <c r="H1421" s="7">
        <f t="shared" si="589"/>
        <v>41536</v>
      </c>
      <c r="I1421" s="7">
        <f t="shared" si="577"/>
        <v>41536</v>
      </c>
      <c r="J1421" s="1">
        <f t="shared" si="590"/>
        <v>22</v>
      </c>
      <c r="K1421" s="1">
        <f t="shared" si="578"/>
        <v>9</v>
      </c>
      <c r="L1421" s="2">
        <f t="shared" si="579"/>
        <v>1.00098102</v>
      </c>
      <c r="M1421" s="10">
        <f t="shared" si="573"/>
        <v>1.00029871</v>
      </c>
      <c r="N1421" s="10">
        <f t="shared" si="569"/>
        <v>1.2448898793173482</v>
      </c>
      <c r="O1421" s="2">
        <f t="shared" si="572"/>
        <v>1.24611114</v>
      </c>
      <c r="P1421" s="2">
        <f t="shared" si="580"/>
        <v>286285.88096963998</v>
      </c>
      <c r="Q1421" s="9">
        <f t="shared" si="574"/>
        <v>0</v>
      </c>
      <c r="R1421" s="4">
        <f t="shared" si="581"/>
        <v>0</v>
      </c>
      <c r="S1421" s="59">
        <f t="shared" si="582"/>
        <v>0</v>
      </c>
      <c r="T1421" s="8">
        <f t="shared" si="591"/>
        <v>6.8500000000000005E-2</v>
      </c>
      <c r="U1421" s="9">
        <f t="shared" si="592"/>
        <v>218</v>
      </c>
      <c r="V1421" s="9">
        <v>252</v>
      </c>
      <c r="W1421" s="10">
        <f t="shared" si="583"/>
        <v>1.058990951</v>
      </c>
      <c r="X1421" s="2">
        <f t="shared" si="584"/>
        <v>16888.276376270001</v>
      </c>
      <c r="Y1421" s="2">
        <v>0</v>
      </c>
      <c r="Z1421" s="3">
        <f t="shared" si="570"/>
        <v>0</v>
      </c>
      <c r="AA1421" s="1" t="str">
        <f t="shared" si="571"/>
        <v>A+J=</v>
      </c>
      <c r="AB1421" s="7">
        <f t="shared" si="593"/>
        <v>41565</v>
      </c>
      <c r="AC1421" s="5"/>
      <c r="AD1421" s="1"/>
      <c r="AE1421" s="7"/>
      <c r="AF1421" s="1"/>
      <c r="AG1421" s="1"/>
      <c r="AH1421" s="1"/>
      <c r="AI1421" s="1"/>
      <c r="AJ1421" s="4"/>
      <c r="AK1421" s="1"/>
      <c r="AL1421" s="1"/>
      <c r="AM1421" s="1"/>
      <c r="AN1421" s="1"/>
      <c r="AO1421" s="1"/>
    </row>
    <row r="1422" spans="1:41" x14ac:dyDescent="0.2">
      <c r="A1422" s="118">
        <f t="shared" si="585"/>
        <v>41518</v>
      </c>
      <c r="B1422" s="2">
        <f t="shared" si="575"/>
        <v>303174.15734590997</v>
      </c>
      <c r="C1422" s="2">
        <f t="shared" si="586"/>
        <v>229743.45688752001</v>
      </c>
      <c r="D1422" s="50">
        <f t="shared" si="587"/>
        <v>3717.03</v>
      </c>
      <c r="E1422" s="3">
        <f>IF(K1422=1,VLOOKUP(A1421,[1]Plan1!$AQ$43:$AS$500,3),E1421)</f>
        <v>3725.95</v>
      </c>
      <c r="F1422" s="7">
        <f t="shared" si="588"/>
        <v>41507</v>
      </c>
      <c r="G1422" s="8">
        <f t="shared" si="576"/>
        <v>2.3997654040994743E-3</v>
      </c>
      <c r="H1422" s="7">
        <f t="shared" si="589"/>
        <v>41536</v>
      </c>
      <c r="I1422" s="7">
        <f t="shared" si="577"/>
        <v>41536</v>
      </c>
      <c r="J1422" s="1">
        <f t="shared" si="590"/>
        <v>22</v>
      </c>
      <c r="K1422" s="1">
        <f t="shared" si="578"/>
        <v>9</v>
      </c>
      <c r="L1422" s="2">
        <f t="shared" si="579"/>
        <v>1.00098102</v>
      </c>
      <c r="M1422" s="10">
        <f t="shared" si="573"/>
        <v>1.00029871</v>
      </c>
      <c r="N1422" s="10">
        <f t="shared" si="569"/>
        <v>1.2448898793173482</v>
      </c>
      <c r="O1422" s="2">
        <f t="shared" si="572"/>
        <v>1.24611114</v>
      </c>
      <c r="P1422" s="2">
        <f t="shared" si="580"/>
        <v>286285.88096963998</v>
      </c>
      <c r="Q1422" s="9">
        <f t="shared" si="574"/>
        <v>0</v>
      </c>
      <c r="R1422" s="4">
        <f t="shared" si="581"/>
        <v>0</v>
      </c>
      <c r="S1422" s="59">
        <f t="shared" si="582"/>
        <v>0</v>
      </c>
      <c r="T1422" s="8">
        <f t="shared" si="591"/>
        <v>6.8500000000000005E-2</v>
      </c>
      <c r="U1422" s="9">
        <f t="shared" si="592"/>
        <v>218</v>
      </c>
      <c r="V1422" s="9">
        <v>252</v>
      </c>
      <c r="W1422" s="10">
        <f t="shared" si="583"/>
        <v>1.058990951</v>
      </c>
      <c r="X1422" s="2">
        <f t="shared" si="584"/>
        <v>16888.276376270001</v>
      </c>
      <c r="Y1422" s="2">
        <v>0</v>
      </c>
      <c r="Z1422" s="3">
        <f t="shared" si="570"/>
        <v>0</v>
      </c>
      <c r="AA1422" s="1" t="str">
        <f t="shared" si="571"/>
        <v>A+J=</v>
      </c>
      <c r="AB1422" s="7">
        <f t="shared" si="593"/>
        <v>41565</v>
      </c>
      <c r="AC1422" s="5"/>
      <c r="AD1422" s="1"/>
      <c r="AE1422" s="7"/>
      <c r="AF1422" s="1"/>
      <c r="AG1422" s="1"/>
      <c r="AH1422" s="1"/>
      <c r="AI1422" s="1"/>
      <c r="AJ1422" s="4"/>
      <c r="AK1422" s="1"/>
      <c r="AL1422" s="1"/>
      <c r="AM1422" s="1"/>
      <c r="AN1422" s="1"/>
      <c r="AO1422" s="1"/>
    </row>
    <row r="1423" spans="1:41" x14ac:dyDescent="0.2">
      <c r="A1423" s="118">
        <f t="shared" si="585"/>
        <v>41519</v>
      </c>
      <c r="B1423" s="2">
        <f t="shared" si="575"/>
        <v>303174.15734590997</v>
      </c>
      <c r="C1423" s="2">
        <f t="shared" si="586"/>
        <v>229743.45688752001</v>
      </c>
      <c r="D1423" s="50">
        <f t="shared" si="587"/>
        <v>3717.03</v>
      </c>
      <c r="E1423" s="3">
        <f>IF(K1423=1,VLOOKUP(A1422,[1]Plan1!$AQ$43:$AS$500,3),E1422)</f>
        <v>3725.95</v>
      </c>
      <c r="F1423" s="7">
        <f t="shared" si="588"/>
        <v>41507</v>
      </c>
      <c r="G1423" s="8">
        <f t="shared" si="576"/>
        <v>2.3997654040994743E-3</v>
      </c>
      <c r="H1423" s="7">
        <f t="shared" si="589"/>
        <v>41536</v>
      </c>
      <c r="I1423" s="7">
        <f t="shared" si="577"/>
        <v>41536</v>
      </c>
      <c r="J1423" s="1">
        <f t="shared" si="590"/>
        <v>22</v>
      </c>
      <c r="K1423" s="1">
        <f t="shared" si="578"/>
        <v>9</v>
      </c>
      <c r="L1423" s="2">
        <f t="shared" si="579"/>
        <v>1.00098102</v>
      </c>
      <c r="M1423" s="10">
        <f t="shared" si="573"/>
        <v>1.00029871</v>
      </c>
      <c r="N1423" s="10">
        <f t="shared" si="569"/>
        <v>1.2448898793173482</v>
      </c>
      <c r="O1423" s="2">
        <f t="shared" si="572"/>
        <v>1.24611114</v>
      </c>
      <c r="P1423" s="2">
        <f t="shared" si="580"/>
        <v>286285.88096963998</v>
      </c>
      <c r="Q1423" s="9">
        <f t="shared" si="574"/>
        <v>0</v>
      </c>
      <c r="R1423" s="4">
        <f t="shared" si="581"/>
        <v>0</v>
      </c>
      <c r="S1423" s="59">
        <f t="shared" si="582"/>
        <v>0</v>
      </c>
      <c r="T1423" s="8">
        <f t="shared" si="591"/>
        <v>6.8500000000000005E-2</v>
      </c>
      <c r="U1423" s="9">
        <f t="shared" si="592"/>
        <v>218</v>
      </c>
      <c r="V1423" s="9">
        <v>252</v>
      </c>
      <c r="W1423" s="10">
        <f t="shared" si="583"/>
        <v>1.058990951</v>
      </c>
      <c r="X1423" s="2">
        <f t="shared" si="584"/>
        <v>16888.276376270001</v>
      </c>
      <c r="Y1423" s="2">
        <v>0</v>
      </c>
      <c r="Z1423" s="3">
        <f t="shared" si="570"/>
        <v>0</v>
      </c>
      <c r="AA1423" s="1" t="str">
        <f t="shared" si="571"/>
        <v>A+J=</v>
      </c>
      <c r="AB1423" s="7">
        <f t="shared" si="593"/>
        <v>41565</v>
      </c>
      <c r="AC1423" s="5"/>
      <c r="AD1423" s="1"/>
      <c r="AE1423" s="7"/>
      <c r="AF1423" s="1"/>
      <c r="AG1423" s="1"/>
      <c r="AH1423" s="1"/>
      <c r="AI1423" s="1"/>
      <c r="AJ1423" s="4"/>
      <c r="AK1423" s="1"/>
      <c r="AL1423" s="1"/>
      <c r="AM1423" s="1"/>
      <c r="AN1423" s="1"/>
      <c r="AO1423" s="1"/>
    </row>
    <row r="1424" spans="1:41" x14ac:dyDescent="0.2">
      <c r="A1424" s="118">
        <f t="shared" si="585"/>
        <v>41520</v>
      </c>
      <c r="B1424" s="2">
        <f t="shared" si="575"/>
        <v>303286.91681319004</v>
      </c>
      <c r="C1424" s="2">
        <f t="shared" si="586"/>
        <v>229743.45688752001</v>
      </c>
      <c r="D1424" s="50">
        <f t="shared" si="587"/>
        <v>3717.03</v>
      </c>
      <c r="E1424" s="3">
        <f>IF(K1424=1,VLOOKUP(A1423,[1]Plan1!$AQ$43:$AS$500,3),E1423)</f>
        <v>3725.95</v>
      </c>
      <c r="F1424" s="7">
        <f t="shared" si="588"/>
        <v>41507</v>
      </c>
      <c r="G1424" s="8">
        <f t="shared" si="576"/>
        <v>2.3997654040994743E-3</v>
      </c>
      <c r="H1424" s="7">
        <f t="shared" si="589"/>
        <v>41536</v>
      </c>
      <c r="I1424" s="7">
        <f t="shared" si="577"/>
        <v>41536</v>
      </c>
      <c r="J1424" s="1">
        <f t="shared" si="590"/>
        <v>22</v>
      </c>
      <c r="K1424" s="1">
        <f t="shared" si="578"/>
        <v>10</v>
      </c>
      <c r="L1424" s="2">
        <f t="shared" si="579"/>
        <v>1.00109008</v>
      </c>
      <c r="M1424" s="10">
        <f t="shared" si="573"/>
        <v>1.00029871</v>
      </c>
      <c r="N1424" s="10">
        <f t="shared" si="569"/>
        <v>1.2448898793173482</v>
      </c>
      <c r="O1424" s="2">
        <f t="shared" si="572"/>
        <v>1.2462469</v>
      </c>
      <c r="P1424" s="2">
        <f t="shared" si="580"/>
        <v>286317.07094135002</v>
      </c>
      <c r="Q1424" s="9">
        <f t="shared" si="574"/>
        <v>0</v>
      </c>
      <c r="R1424" s="4">
        <f t="shared" si="581"/>
        <v>0</v>
      </c>
      <c r="S1424" s="59">
        <f t="shared" si="582"/>
        <v>0</v>
      </c>
      <c r="T1424" s="8">
        <f t="shared" si="591"/>
        <v>6.8500000000000005E-2</v>
      </c>
      <c r="U1424" s="9">
        <f t="shared" si="592"/>
        <v>219</v>
      </c>
      <c r="V1424" s="9">
        <v>252</v>
      </c>
      <c r="W1424" s="10">
        <f t="shared" si="583"/>
        <v>1.0592694170000001</v>
      </c>
      <c r="X1424" s="2">
        <f t="shared" si="584"/>
        <v>16969.84587184</v>
      </c>
      <c r="Y1424" s="2">
        <v>0</v>
      </c>
      <c r="Z1424" s="3">
        <f t="shared" si="570"/>
        <v>0</v>
      </c>
      <c r="AA1424" s="1" t="str">
        <f t="shared" si="571"/>
        <v>A+J=</v>
      </c>
      <c r="AB1424" s="7">
        <f t="shared" si="593"/>
        <v>41565</v>
      </c>
      <c r="AC1424" s="5"/>
      <c r="AD1424" s="1"/>
      <c r="AE1424" s="7"/>
      <c r="AF1424" s="1"/>
      <c r="AG1424" s="1"/>
      <c r="AH1424" s="1"/>
      <c r="AI1424" s="1"/>
      <c r="AJ1424" s="4"/>
      <c r="AK1424" s="1"/>
      <c r="AL1424" s="1"/>
      <c r="AM1424" s="1"/>
      <c r="AN1424" s="1"/>
      <c r="AO1424" s="1"/>
    </row>
    <row r="1425" spans="1:41" x14ac:dyDescent="0.2">
      <c r="A1425" s="118">
        <f t="shared" si="585"/>
        <v>41521</v>
      </c>
      <c r="B1425" s="2">
        <f t="shared" si="575"/>
        <v>303399.72457789996</v>
      </c>
      <c r="C1425" s="2">
        <f t="shared" si="586"/>
        <v>229743.45688752001</v>
      </c>
      <c r="D1425" s="50">
        <f t="shared" si="587"/>
        <v>3717.03</v>
      </c>
      <c r="E1425" s="3">
        <f>IF(K1425=1,VLOOKUP(A1424,[1]Plan1!$AQ$43:$AS$500,3),E1424)</f>
        <v>3725.95</v>
      </c>
      <c r="F1425" s="7">
        <f t="shared" si="588"/>
        <v>41507</v>
      </c>
      <c r="G1425" s="8">
        <f t="shared" si="576"/>
        <v>2.3997654040994743E-3</v>
      </c>
      <c r="H1425" s="7">
        <f t="shared" si="589"/>
        <v>41536</v>
      </c>
      <c r="I1425" s="7">
        <f t="shared" si="577"/>
        <v>41536</v>
      </c>
      <c r="J1425" s="1">
        <f t="shared" si="590"/>
        <v>22</v>
      </c>
      <c r="K1425" s="1">
        <f t="shared" si="578"/>
        <v>11</v>
      </c>
      <c r="L1425" s="2">
        <f t="shared" si="579"/>
        <v>1.0011991600000001</v>
      </c>
      <c r="M1425" s="10">
        <f t="shared" si="573"/>
        <v>1.00029871</v>
      </c>
      <c r="N1425" s="10">
        <f t="shared" si="569"/>
        <v>1.2448898793173482</v>
      </c>
      <c r="O1425" s="2">
        <f t="shared" si="572"/>
        <v>1.2463827000000001</v>
      </c>
      <c r="P1425" s="2">
        <f t="shared" si="580"/>
        <v>286348.27010279999</v>
      </c>
      <c r="Q1425" s="9">
        <f t="shared" si="574"/>
        <v>0</v>
      </c>
      <c r="R1425" s="4">
        <f t="shared" si="581"/>
        <v>0</v>
      </c>
      <c r="S1425" s="59">
        <f t="shared" si="582"/>
        <v>0</v>
      </c>
      <c r="T1425" s="8">
        <f t="shared" si="591"/>
        <v>6.8500000000000005E-2</v>
      </c>
      <c r="U1425" s="9">
        <f t="shared" si="592"/>
        <v>220</v>
      </c>
      <c r="V1425" s="9">
        <v>252</v>
      </c>
      <c r="W1425" s="10">
        <f t="shared" si="583"/>
        <v>1.0595479569999999</v>
      </c>
      <c r="X1425" s="2">
        <f t="shared" si="584"/>
        <v>17051.454475099999</v>
      </c>
      <c r="Y1425" s="2">
        <v>0</v>
      </c>
      <c r="Z1425" s="3">
        <f t="shared" si="570"/>
        <v>0</v>
      </c>
      <c r="AA1425" s="1" t="str">
        <f t="shared" si="571"/>
        <v>A+J=</v>
      </c>
      <c r="AB1425" s="7">
        <f t="shared" si="593"/>
        <v>41565</v>
      </c>
      <c r="AC1425" s="5"/>
      <c r="AD1425" s="1"/>
      <c r="AE1425" s="7"/>
      <c r="AF1425" s="1"/>
      <c r="AG1425" s="1"/>
      <c r="AH1425" s="1"/>
      <c r="AI1425" s="1"/>
      <c r="AJ1425" s="4"/>
      <c r="AK1425" s="1"/>
      <c r="AL1425" s="1"/>
      <c r="AM1425" s="1"/>
      <c r="AN1425" s="1"/>
      <c r="AO1425" s="1"/>
    </row>
    <row r="1426" spans="1:41" x14ac:dyDescent="0.2">
      <c r="A1426" s="118">
        <f t="shared" si="585"/>
        <v>41522</v>
      </c>
      <c r="B1426" s="2">
        <f t="shared" si="575"/>
        <v>303512.56819386</v>
      </c>
      <c r="C1426" s="2">
        <f t="shared" si="586"/>
        <v>229743.45688752001</v>
      </c>
      <c r="D1426" s="50">
        <f t="shared" si="587"/>
        <v>3717.03</v>
      </c>
      <c r="E1426" s="3">
        <f>IF(K1426=1,VLOOKUP(A1425,[1]Plan1!$AQ$43:$AS$500,3),E1425)</f>
        <v>3725.95</v>
      </c>
      <c r="F1426" s="7">
        <f t="shared" si="588"/>
        <v>41507</v>
      </c>
      <c r="G1426" s="8">
        <f t="shared" si="576"/>
        <v>2.3997654040994743E-3</v>
      </c>
      <c r="H1426" s="7">
        <f t="shared" si="589"/>
        <v>41536</v>
      </c>
      <c r="I1426" s="7">
        <f t="shared" si="577"/>
        <v>41536</v>
      </c>
      <c r="J1426" s="1">
        <f t="shared" si="590"/>
        <v>22</v>
      </c>
      <c r="K1426" s="1">
        <f t="shared" si="578"/>
        <v>12</v>
      </c>
      <c r="L1426" s="2">
        <f t="shared" si="579"/>
        <v>1.00130824</v>
      </c>
      <c r="M1426" s="10">
        <f t="shared" si="573"/>
        <v>1.00029871</v>
      </c>
      <c r="N1426" s="10">
        <f t="shared" si="569"/>
        <v>1.2448898793173482</v>
      </c>
      <c r="O1426" s="2">
        <f t="shared" si="572"/>
        <v>1.2465184899999999</v>
      </c>
      <c r="P1426" s="2">
        <f t="shared" si="580"/>
        <v>286379.46696681</v>
      </c>
      <c r="Q1426" s="9">
        <f t="shared" si="574"/>
        <v>0</v>
      </c>
      <c r="R1426" s="4">
        <f t="shared" si="581"/>
        <v>0</v>
      </c>
      <c r="S1426" s="59">
        <f t="shared" si="582"/>
        <v>0</v>
      </c>
      <c r="T1426" s="8">
        <f t="shared" si="591"/>
        <v>6.8500000000000005E-2</v>
      </c>
      <c r="U1426" s="9">
        <f t="shared" si="592"/>
        <v>221</v>
      </c>
      <c r="V1426" s="9">
        <v>252</v>
      </c>
      <c r="W1426" s="10">
        <f t="shared" si="583"/>
        <v>1.05982657</v>
      </c>
      <c r="X1426" s="2">
        <f t="shared" si="584"/>
        <v>17133.10122705</v>
      </c>
      <c r="Y1426" s="2">
        <v>0</v>
      </c>
      <c r="Z1426" s="3">
        <f t="shared" si="570"/>
        <v>0</v>
      </c>
      <c r="AA1426" s="1" t="str">
        <f t="shared" si="571"/>
        <v>A+J=</v>
      </c>
      <c r="AB1426" s="7">
        <f t="shared" si="593"/>
        <v>41565</v>
      </c>
      <c r="AC1426" s="5"/>
      <c r="AD1426" s="1"/>
      <c r="AE1426" s="7"/>
      <c r="AF1426" s="1"/>
      <c r="AG1426" s="1"/>
      <c r="AH1426" s="1"/>
      <c r="AI1426" s="1"/>
      <c r="AJ1426" s="4"/>
      <c r="AK1426" s="1"/>
      <c r="AL1426" s="1"/>
      <c r="AM1426" s="1"/>
      <c r="AN1426" s="1"/>
      <c r="AO1426" s="1"/>
    </row>
    <row r="1427" spans="1:41" x14ac:dyDescent="0.2">
      <c r="A1427" s="118">
        <f t="shared" si="585"/>
        <v>41523</v>
      </c>
      <c r="B1427" s="2">
        <f t="shared" si="575"/>
        <v>303625.45740805997</v>
      </c>
      <c r="C1427" s="2">
        <f t="shared" si="586"/>
        <v>229743.45688752001</v>
      </c>
      <c r="D1427" s="50">
        <f t="shared" si="587"/>
        <v>3717.03</v>
      </c>
      <c r="E1427" s="3">
        <f>IF(K1427=1,VLOOKUP(A1426,[1]Plan1!$AQ$43:$AS$500,3),E1426)</f>
        <v>3725.95</v>
      </c>
      <c r="F1427" s="7">
        <f t="shared" si="588"/>
        <v>41507</v>
      </c>
      <c r="G1427" s="8">
        <f t="shared" si="576"/>
        <v>2.3997654040994743E-3</v>
      </c>
      <c r="H1427" s="7">
        <f t="shared" si="589"/>
        <v>41536</v>
      </c>
      <c r="I1427" s="7">
        <f t="shared" si="577"/>
        <v>41536</v>
      </c>
      <c r="J1427" s="1">
        <f t="shared" si="590"/>
        <v>22</v>
      </c>
      <c r="K1427" s="1">
        <f t="shared" si="578"/>
        <v>13</v>
      </c>
      <c r="L1427" s="2">
        <f t="shared" si="579"/>
        <v>1.0014173399999999</v>
      </c>
      <c r="M1427" s="10">
        <f t="shared" si="573"/>
        <v>1.00029871</v>
      </c>
      <c r="N1427" s="10">
        <f t="shared" si="569"/>
        <v>1.2448898793173482</v>
      </c>
      <c r="O1427" s="2">
        <f t="shared" si="572"/>
        <v>1.24665431</v>
      </c>
      <c r="P1427" s="2">
        <f t="shared" si="580"/>
        <v>286410.67072311998</v>
      </c>
      <c r="Q1427" s="9">
        <f t="shared" si="574"/>
        <v>0</v>
      </c>
      <c r="R1427" s="4">
        <f t="shared" si="581"/>
        <v>0</v>
      </c>
      <c r="S1427" s="59">
        <f t="shared" si="582"/>
        <v>0</v>
      </c>
      <c r="T1427" s="8">
        <f t="shared" si="591"/>
        <v>6.8500000000000005E-2</v>
      </c>
      <c r="U1427" s="9">
        <f t="shared" si="592"/>
        <v>222</v>
      </c>
      <c r="V1427" s="9">
        <v>252</v>
      </c>
      <c r="W1427" s="10">
        <f t="shared" si="583"/>
        <v>1.0601052559999999</v>
      </c>
      <c r="X1427" s="2">
        <f t="shared" si="584"/>
        <v>17214.786684940002</v>
      </c>
      <c r="Y1427" s="2">
        <v>0</v>
      </c>
      <c r="Z1427" s="3">
        <f t="shared" si="570"/>
        <v>0</v>
      </c>
      <c r="AA1427" s="1" t="str">
        <f t="shared" si="571"/>
        <v>A+J=</v>
      </c>
      <c r="AB1427" s="7">
        <f t="shared" si="593"/>
        <v>41565</v>
      </c>
      <c r="AC1427" s="5"/>
      <c r="AD1427" s="1"/>
      <c r="AE1427" s="7"/>
      <c r="AF1427" s="1"/>
      <c r="AG1427" s="1"/>
      <c r="AH1427" s="1"/>
      <c r="AI1427" s="1"/>
      <c r="AJ1427" s="4"/>
      <c r="AK1427" s="1"/>
      <c r="AL1427" s="1"/>
      <c r="AM1427" s="1"/>
      <c r="AN1427" s="1"/>
      <c r="AO1427" s="1"/>
    </row>
    <row r="1428" spans="1:41" x14ac:dyDescent="0.2">
      <c r="A1428" s="118">
        <f t="shared" si="585"/>
        <v>41524</v>
      </c>
      <c r="B1428" s="2">
        <f t="shared" si="575"/>
        <v>303738.38736078999</v>
      </c>
      <c r="C1428" s="2">
        <f t="shared" si="586"/>
        <v>229743.45688752001</v>
      </c>
      <c r="D1428" s="50">
        <f t="shared" si="587"/>
        <v>3717.03</v>
      </c>
      <c r="E1428" s="3">
        <f>IF(K1428=1,VLOOKUP(A1427,[1]Plan1!$AQ$43:$AS$500,3),E1427)</f>
        <v>3725.95</v>
      </c>
      <c r="F1428" s="7">
        <f t="shared" si="588"/>
        <v>41507</v>
      </c>
      <c r="G1428" s="8">
        <f t="shared" si="576"/>
        <v>2.3997654040994743E-3</v>
      </c>
      <c r="H1428" s="7">
        <f t="shared" si="589"/>
        <v>41536</v>
      </c>
      <c r="I1428" s="7">
        <f t="shared" si="577"/>
        <v>41536</v>
      </c>
      <c r="J1428" s="1">
        <f t="shared" si="590"/>
        <v>22</v>
      </c>
      <c r="K1428" s="1">
        <f t="shared" si="578"/>
        <v>14</v>
      </c>
      <c r="L1428" s="2">
        <f t="shared" si="579"/>
        <v>1.0015264500000001</v>
      </c>
      <c r="M1428" s="10">
        <f t="shared" si="573"/>
        <v>1.00029871</v>
      </c>
      <c r="N1428" s="10">
        <f t="shared" si="569"/>
        <v>1.2448898793173482</v>
      </c>
      <c r="O1428" s="2">
        <f t="shared" si="572"/>
        <v>1.2467901400000001</v>
      </c>
      <c r="P1428" s="2">
        <f t="shared" si="580"/>
        <v>286441.87677686999</v>
      </c>
      <c r="Q1428" s="9">
        <f t="shared" si="574"/>
        <v>0</v>
      </c>
      <c r="R1428" s="4">
        <f t="shared" si="581"/>
        <v>0</v>
      </c>
      <c r="S1428" s="59">
        <f t="shared" si="582"/>
        <v>0</v>
      </c>
      <c r="T1428" s="8">
        <f t="shared" si="591"/>
        <v>6.8500000000000005E-2</v>
      </c>
      <c r="U1428" s="9">
        <f t="shared" si="592"/>
        <v>223</v>
      </c>
      <c r="V1428" s="9">
        <v>252</v>
      </c>
      <c r="W1428" s="10">
        <f t="shared" si="583"/>
        <v>1.0603840149999999</v>
      </c>
      <c r="X1428" s="2">
        <f t="shared" si="584"/>
        <v>17296.51058392</v>
      </c>
      <c r="Y1428" s="2">
        <v>0</v>
      </c>
      <c r="Z1428" s="3">
        <f t="shared" si="570"/>
        <v>0</v>
      </c>
      <c r="AA1428" s="1" t="str">
        <f t="shared" si="571"/>
        <v>A+J=</v>
      </c>
      <c r="AB1428" s="7">
        <f t="shared" si="593"/>
        <v>41565</v>
      </c>
      <c r="AC1428" s="5"/>
      <c r="AD1428" s="1"/>
      <c r="AE1428" s="7"/>
      <c r="AF1428" s="1"/>
      <c r="AG1428" s="1"/>
      <c r="AH1428" s="1"/>
      <c r="AI1428" s="1"/>
      <c r="AJ1428" s="4"/>
      <c r="AK1428" s="1"/>
      <c r="AL1428" s="1"/>
      <c r="AM1428" s="1"/>
      <c r="AN1428" s="1"/>
      <c r="AO1428" s="1"/>
    </row>
    <row r="1429" spans="1:41" x14ac:dyDescent="0.2">
      <c r="A1429" s="118">
        <f t="shared" si="585"/>
        <v>41525</v>
      </c>
      <c r="B1429" s="2">
        <f t="shared" si="575"/>
        <v>303738.38736078999</v>
      </c>
      <c r="C1429" s="2">
        <f t="shared" si="586"/>
        <v>229743.45688752001</v>
      </c>
      <c r="D1429" s="50">
        <f t="shared" si="587"/>
        <v>3717.03</v>
      </c>
      <c r="E1429" s="3">
        <f>IF(K1429=1,VLOOKUP(A1428,[1]Plan1!$AQ$43:$AS$500,3),E1428)</f>
        <v>3725.95</v>
      </c>
      <c r="F1429" s="7">
        <f t="shared" si="588"/>
        <v>41507</v>
      </c>
      <c r="G1429" s="8">
        <f t="shared" si="576"/>
        <v>2.3997654040994743E-3</v>
      </c>
      <c r="H1429" s="7">
        <f t="shared" si="589"/>
        <v>41536</v>
      </c>
      <c r="I1429" s="7">
        <f t="shared" si="577"/>
        <v>41536</v>
      </c>
      <c r="J1429" s="1">
        <f t="shared" si="590"/>
        <v>22</v>
      </c>
      <c r="K1429" s="1">
        <f t="shared" si="578"/>
        <v>14</v>
      </c>
      <c r="L1429" s="2">
        <f t="shared" si="579"/>
        <v>1.0015264500000001</v>
      </c>
      <c r="M1429" s="10">
        <f t="shared" si="573"/>
        <v>1.00029871</v>
      </c>
      <c r="N1429" s="10">
        <f t="shared" si="569"/>
        <v>1.2448898793173482</v>
      </c>
      <c r="O1429" s="2">
        <f t="shared" si="572"/>
        <v>1.2467901400000001</v>
      </c>
      <c r="P1429" s="2">
        <f t="shared" si="580"/>
        <v>286441.87677686999</v>
      </c>
      <c r="Q1429" s="9">
        <f t="shared" si="574"/>
        <v>0</v>
      </c>
      <c r="R1429" s="4">
        <f t="shared" si="581"/>
        <v>0</v>
      </c>
      <c r="S1429" s="59">
        <f t="shared" si="582"/>
        <v>0</v>
      </c>
      <c r="T1429" s="8">
        <f t="shared" si="591"/>
        <v>6.8500000000000005E-2</v>
      </c>
      <c r="U1429" s="9">
        <f t="shared" si="592"/>
        <v>223</v>
      </c>
      <c r="V1429" s="9">
        <v>252</v>
      </c>
      <c r="W1429" s="10">
        <f t="shared" si="583"/>
        <v>1.0603840149999999</v>
      </c>
      <c r="X1429" s="2">
        <f t="shared" si="584"/>
        <v>17296.51058392</v>
      </c>
      <c r="Y1429" s="2">
        <v>0</v>
      </c>
      <c r="Z1429" s="3">
        <f t="shared" si="570"/>
        <v>0</v>
      </c>
      <c r="AA1429" s="1" t="str">
        <f t="shared" si="571"/>
        <v>A+J=</v>
      </c>
      <c r="AB1429" s="7">
        <f t="shared" si="593"/>
        <v>41565</v>
      </c>
      <c r="AC1429" s="5"/>
      <c r="AD1429" s="1"/>
      <c r="AE1429" s="7"/>
      <c r="AF1429" s="1"/>
      <c r="AG1429" s="1"/>
      <c r="AH1429" s="1"/>
      <c r="AI1429" s="1"/>
      <c r="AJ1429" s="4"/>
      <c r="AK1429" s="1"/>
      <c r="AL1429" s="1"/>
      <c r="AM1429" s="1"/>
      <c r="AN1429" s="1"/>
      <c r="AO1429" s="1"/>
    </row>
    <row r="1430" spans="1:41" x14ac:dyDescent="0.2">
      <c r="A1430" s="118">
        <f t="shared" si="585"/>
        <v>41526</v>
      </c>
      <c r="B1430" s="2">
        <f t="shared" si="575"/>
        <v>303738.38736078999</v>
      </c>
      <c r="C1430" s="2">
        <f t="shared" si="586"/>
        <v>229743.45688752001</v>
      </c>
      <c r="D1430" s="50">
        <f t="shared" si="587"/>
        <v>3717.03</v>
      </c>
      <c r="E1430" s="3">
        <f>IF(K1430=1,VLOOKUP(A1429,[1]Plan1!$AQ$43:$AS$500,3),E1429)</f>
        <v>3725.95</v>
      </c>
      <c r="F1430" s="7">
        <f t="shared" si="588"/>
        <v>41507</v>
      </c>
      <c r="G1430" s="8">
        <f t="shared" si="576"/>
        <v>2.3997654040994743E-3</v>
      </c>
      <c r="H1430" s="7">
        <f t="shared" si="589"/>
        <v>41536</v>
      </c>
      <c r="I1430" s="7">
        <f t="shared" si="577"/>
        <v>41536</v>
      </c>
      <c r="J1430" s="1">
        <f t="shared" si="590"/>
        <v>22</v>
      </c>
      <c r="K1430" s="1">
        <f t="shared" si="578"/>
        <v>14</v>
      </c>
      <c r="L1430" s="2">
        <f t="shared" si="579"/>
        <v>1.0015264500000001</v>
      </c>
      <c r="M1430" s="10">
        <f t="shared" si="573"/>
        <v>1.00029871</v>
      </c>
      <c r="N1430" s="10">
        <f t="shared" si="569"/>
        <v>1.2448898793173482</v>
      </c>
      <c r="O1430" s="2">
        <f t="shared" si="572"/>
        <v>1.2467901400000001</v>
      </c>
      <c r="P1430" s="2">
        <f t="shared" si="580"/>
        <v>286441.87677686999</v>
      </c>
      <c r="Q1430" s="9">
        <f t="shared" si="574"/>
        <v>0</v>
      </c>
      <c r="R1430" s="4">
        <f t="shared" si="581"/>
        <v>0</v>
      </c>
      <c r="S1430" s="59">
        <f t="shared" si="582"/>
        <v>0</v>
      </c>
      <c r="T1430" s="8">
        <f t="shared" si="591"/>
        <v>6.8500000000000005E-2</v>
      </c>
      <c r="U1430" s="9">
        <f t="shared" si="592"/>
        <v>223</v>
      </c>
      <c r="V1430" s="9">
        <v>252</v>
      </c>
      <c r="W1430" s="10">
        <f t="shared" si="583"/>
        <v>1.0603840149999999</v>
      </c>
      <c r="X1430" s="2">
        <f t="shared" si="584"/>
        <v>17296.51058392</v>
      </c>
      <c r="Y1430" s="2">
        <v>0</v>
      </c>
      <c r="Z1430" s="3">
        <f t="shared" si="570"/>
        <v>0</v>
      </c>
      <c r="AA1430" s="1" t="str">
        <f t="shared" si="571"/>
        <v>A+J=</v>
      </c>
      <c r="AB1430" s="7">
        <f t="shared" si="593"/>
        <v>41565</v>
      </c>
      <c r="AC1430" s="5"/>
      <c r="AD1430" s="1"/>
      <c r="AE1430" s="7"/>
      <c r="AF1430" s="1"/>
      <c r="AG1430" s="1"/>
      <c r="AH1430" s="1"/>
      <c r="AI1430" s="1"/>
      <c r="AJ1430" s="4"/>
      <c r="AK1430" s="1"/>
      <c r="AL1430" s="1"/>
      <c r="AM1430" s="1"/>
      <c r="AN1430" s="1"/>
      <c r="AO1430" s="1"/>
    </row>
    <row r="1431" spans="1:41" x14ac:dyDescent="0.2">
      <c r="A1431" s="118">
        <f t="shared" si="585"/>
        <v>41527</v>
      </c>
      <c r="B1431" s="2">
        <f t="shared" si="575"/>
        <v>303851.35834725999</v>
      </c>
      <c r="C1431" s="2">
        <f t="shared" si="586"/>
        <v>229743.45688752001</v>
      </c>
      <c r="D1431" s="50">
        <f t="shared" si="587"/>
        <v>3717.03</v>
      </c>
      <c r="E1431" s="3">
        <f>IF(K1431=1,VLOOKUP(A1430,[1]Plan1!$AQ$43:$AS$500,3),E1430)</f>
        <v>3725.95</v>
      </c>
      <c r="F1431" s="7">
        <f t="shared" si="588"/>
        <v>41507</v>
      </c>
      <c r="G1431" s="8">
        <f t="shared" si="576"/>
        <v>2.3997654040994743E-3</v>
      </c>
      <c r="H1431" s="7">
        <f t="shared" si="589"/>
        <v>41536</v>
      </c>
      <c r="I1431" s="7">
        <f t="shared" si="577"/>
        <v>41536</v>
      </c>
      <c r="J1431" s="1">
        <f t="shared" si="590"/>
        <v>22</v>
      </c>
      <c r="K1431" s="1">
        <f t="shared" si="578"/>
        <v>15</v>
      </c>
      <c r="L1431" s="2">
        <f t="shared" si="579"/>
        <v>1.0016355699999999</v>
      </c>
      <c r="M1431" s="10">
        <f t="shared" si="573"/>
        <v>1.00029871</v>
      </c>
      <c r="N1431" s="10">
        <f t="shared" si="569"/>
        <v>1.2448898793173482</v>
      </c>
      <c r="O1431" s="2">
        <f t="shared" si="572"/>
        <v>1.2469259800000001</v>
      </c>
      <c r="P1431" s="2">
        <f t="shared" si="580"/>
        <v>286473.08512805001</v>
      </c>
      <c r="Q1431" s="9">
        <f t="shared" si="574"/>
        <v>0</v>
      </c>
      <c r="R1431" s="4">
        <f t="shared" si="581"/>
        <v>0</v>
      </c>
      <c r="S1431" s="59">
        <f t="shared" si="582"/>
        <v>0</v>
      </c>
      <c r="T1431" s="8">
        <f t="shared" si="591"/>
        <v>6.8500000000000005E-2</v>
      </c>
      <c r="U1431" s="9">
        <f t="shared" si="592"/>
        <v>224</v>
      </c>
      <c r="V1431" s="9">
        <v>252</v>
      </c>
      <c r="W1431" s="10">
        <f t="shared" si="583"/>
        <v>1.060662848</v>
      </c>
      <c r="X1431" s="2">
        <f t="shared" si="584"/>
        <v>17378.273219210001</v>
      </c>
      <c r="Y1431" s="2">
        <v>0</v>
      </c>
      <c r="Z1431" s="3">
        <f t="shared" si="570"/>
        <v>0</v>
      </c>
      <c r="AA1431" s="1" t="str">
        <f t="shared" si="571"/>
        <v>A+J=</v>
      </c>
      <c r="AB1431" s="7">
        <f t="shared" si="593"/>
        <v>41565</v>
      </c>
      <c r="AC1431" s="5"/>
      <c r="AD1431" s="1"/>
      <c r="AE1431" s="7"/>
      <c r="AF1431" s="1"/>
      <c r="AG1431" s="1"/>
      <c r="AH1431" s="1"/>
      <c r="AI1431" s="1"/>
      <c r="AJ1431" s="4"/>
      <c r="AK1431" s="1"/>
      <c r="AL1431" s="1"/>
      <c r="AM1431" s="1"/>
      <c r="AN1431" s="1"/>
      <c r="AO1431" s="1"/>
    </row>
    <row r="1432" spans="1:41" x14ac:dyDescent="0.2">
      <c r="A1432" s="118">
        <f t="shared" si="585"/>
        <v>41528</v>
      </c>
      <c r="B1432" s="2">
        <f t="shared" si="575"/>
        <v>303964.37496471999</v>
      </c>
      <c r="C1432" s="2">
        <f t="shared" si="586"/>
        <v>229743.45688752001</v>
      </c>
      <c r="D1432" s="50">
        <f t="shared" si="587"/>
        <v>3717.03</v>
      </c>
      <c r="E1432" s="3">
        <f>IF(K1432=1,VLOOKUP(A1431,[1]Plan1!$AQ$43:$AS$500,3),E1431)</f>
        <v>3725.95</v>
      </c>
      <c r="F1432" s="7">
        <f t="shared" si="588"/>
        <v>41507</v>
      </c>
      <c r="G1432" s="8">
        <f t="shared" si="576"/>
        <v>2.3997654040994743E-3</v>
      </c>
      <c r="H1432" s="7">
        <f t="shared" si="589"/>
        <v>41536</v>
      </c>
      <c r="I1432" s="7">
        <f t="shared" si="577"/>
        <v>41536</v>
      </c>
      <c r="J1432" s="1">
        <f t="shared" si="590"/>
        <v>22</v>
      </c>
      <c r="K1432" s="1">
        <f t="shared" si="578"/>
        <v>16</v>
      </c>
      <c r="L1432" s="2">
        <f t="shared" si="579"/>
        <v>1.0017447100000001</v>
      </c>
      <c r="M1432" s="10">
        <f t="shared" si="573"/>
        <v>1.00029871</v>
      </c>
      <c r="N1432" s="10">
        <f t="shared" si="569"/>
        <v>1.2448898793173482</v>
      </c>
      <c r="O1432" s="2">
        <f t="shared" si="572"/>
        <v>1.2470618499999999</v>
      </c>
      <c r="P1432" s="2">
        <f t="shared" si="580"/>
        <v>286504.30037154001</v>
      </c>
      <c r="Q1432" s="9">
        <f t="shared" si="574"/>
        <v>0</v>
      </c>
      <c r="R1432" s="4">
        <f t="shared" si="581"/>
        <v>0</v>
      </c>
      <c r="S1432" s="59">
        <f t="shared" si="582"/>
        <v>0</v>
      </c>
      <c r="T1432" s="8">
        <f t="shared" si="591"/>
        <v>6.8500000000000005E-2</v>
      </c>
      <c r="U1432" s="9">
        <f t="shared" si="592"/>
        <v>225</v>
      </c>
      <c r="V1432" s="9">
        <v>252</v>
      </c>
      <c r="W1432" s="10">
        <f t="shared" si="583"/>
        <v>1.0609417539999999</v>
      </c>
      <c r="X1432" s="2">
        <f t="shared" si="584"/>
        <v>17460.074593180001</v>
      </c>
      <c r="Y1432" s="2">
        <v>0</v>
      </c>
      <c r="Z1432" s="3">
        <f t="shared" si="570"/>
        <v>0</v>
      </c>
      <c r="AA1432" s="1" t="str">
        <f t="shared" si="571"/>
        <v>A+J=</v>
      </c>
      <c r="AB1432" s="7">
        <f t="shared" si="593"/>
        <v>41565</v>
      </c>
      <c r="AC1432" s="5"/>
      <c r="AD1432" s="1"/>
      <c r="AE1432" s="7"/>
      <c r="AF1432" s="1"/>
      <c r="AG1432" s="1"/>
      <c r="AH1432" s="1"/>
      <c r="AI1432" s="1"/>
      <c r="AJ1432" s="4"/>
      <c r="AK1432" s="1"/>
      <c r="AL1432" s="1"/>
      <c r="AM1432" s="1"/>
      <c r="AN1432" s="1"/>
      <c r="AO1432" s="1"/>
    </row>
    <row r="1433" spans="1:41" x14ac:dyDescent="0.2">
      <c r="A1433" s="118">
        <f t="shared" si="585"/>
        <v>41529</v>
      </c>
      <c r="B1433" s="2">
        <f t="shared" si="575"/>
        <v>304077.42747341999</v>
      </c>
      <c r="C1433" s="2">
        <f t="shared" si="586"/>
        <v>229743.45688752001</v>
      </c>
      <c r="D1433" s="50">
        <f t="shared" si="587"/>
        <v>3717.03</v>
      </c>
      <c r="E1433" s="3">
        <f>IF(K1433=1,VLOOKUP(A1432,[1]Plan1!$AQ$43:$AS$500,3),E1432)</f>
        <v>3725.95</v>
      </c>
      <c r="F1433" s="7">
        <f t="shared" si="588"/>
        <v>41507</v>
      </c>
      <c r="G1433" s="8">
        <f t="shared" si="576"/>
        <v>2.3997654040994743E-3</v>
      </c>
      <c r="H1433" s="7">
        <f t="shared" si="589"/>
        <v>41536</v>
      </c>
      <c r="I1433" s="7">
        <f t="shared" si="577"/>
        <v>41536</v>
      </c>
      <c r="J1433" s="1">
        <f t="shared" si="590"/>
        <v>22</v>
      </c>
      <c r="K1433" s="1">
        <f t="shared" si="578"/>
        <v>17</v>
      </c>
      <c r="L1433" s="2">
        <f t="shared" si="579"/>
        <v>1.00185385</v>
      </c>
      <c r="M1433" s="10">
        <f t="shared" si="573"/>
        <v>1.00029871</v>
      </c>
      <c r="N1433" s="10">
        <f t="shared" si="569"/>
        <v>1.2448898793173482</v>
      </c>
      <c r="O1433" s="2">
        <f t="shared" si="572"/>
        <v>1.24719771</v>
      </c>
      <c r="P1433" s="2">
        <f t="shared" si="580"/>
        <v>286535.51331759</v>
      </c>
      <c r="Q1433" s="9">
        <f t="shared" si="574"/>
        <v>0</v>
      </c>
      <c r="R1433" s="4">
        <f t="shared" si="581"/>
        <v>0</v>
      </c>
      <c r="S1433" s="59">
        <f t="shared" si="582"/>
        <v>0</v>
      </c>
      <c r="T1433" s="8">
        <f t="shared" si="591"/>
        <v>6.8500000000000005E-2</v>
      </c>
      <c r="U1433" s="9">
        <f t="shared" si="592"/>
        <v>226</v>
      </c>
      <c r="V1433" s="9">
        <v>252</v>
      </c>
      <c r="W1433" s="10">
        <f t="shared" si="583"/>
        <v>1.0612207330000001</v>
      </c>
      <c r="X1433" s="2">
        <f t="shared" si="584"/>
        <v>17541.91415583</v>
      </c>
      <c r="Y1433" s="2">
        <v>0</v>
      </c>
      <c r="Z1433" s="3">
        <f t="shared" si="570"/>
        <v>0</v>
      </c>
      <c r="AA1433" s="1" t="str">
        <f t="shared" si="571"/>
        <v>A+J=</v>
      </c>
      <c r="AB1433" s="7">
        <f t="shared" si="593"/>
        <v>41565</v>
      </c>
      <c r="AC1433" s="5"/>
      <c r="AD1433" s="1"/>
      <c r="AE1433" s="7"/>
      <c r="AF1433" s="1"/>
      <c r="AG1433" s="1"/>
      <c r="AH1433" s="1"/>
      <c r="AI1433" s="1"/>
      <c r="AJ1433" s="4"/>
      <c r="AK1433" s="1"/>
      <c r="AL1433" s="1"/>
      <c r="AM1433" s="1"/>
      <c r="AN1433" s="1"/>
      <c r="AO1433" s="1"/>
    </row>
    <row r="1434" spans="1:41" x14ac:dyDescent="0.2">
      <c r="A1434" s="118">
        <f t="shared" si="585"/>
        <v>41530</v>
      </c>
      <c r="B1434" s="2">
        <f t="shared" si="575"/>
        <v>304190.52835848997</v>
      </c>
      <c r="C1434" s="2">
        <f t="shared" si="586"/>
        <v>229743.45688752001</v>
      </c>
      <c r="D1434" s="50">
        <f t="shared" si="587"/>
        <v>3717.03</v>
      </c>
      <c r="E1434" s="3">
        <f>IF(K1434=1,VLOOKUP(A1433,[1]Plan1!$AQ$43:$AS$500,3),E1433)</f>
        <v>3725.95</v>
      </c>
      <c r="F1434" s="7">
        <f t="shared" si="588"/>
        <v>41507</v>
      </c>
      <c r="G1434" s="8">
        <f t="shared" si="576"/>
        <v>2.3997654040994743E-3</v>
      </c>
      <c r="H1434" s="7">
        <f t="shared" si="589"/>
        <v>41536</v>
      </c>
      <c r="I1434" s="7">
        <f t="shared" si="577"/>
        <v>41536</v>
      </c>
      <c r="J1434" s="1">
        <f t="shared" si="590"/>
        <v>22</v>
      </c>
      <c r="K1434" s="1">
        <f t="shared" si="578"/>
        <v>18</v>
      </c>
      <c r="L1434" s="2">
        <f t="shared" si="579"/>
        <v>1.0019630100000001</v>
      </c>
      <c r="M1434" s="10">
        <f t="shared" si="573"/>
        <v>1.00029871</v>
      </c>
      <c r="N1434" s="10">
        <f t="shared" si="569"/>
        <v>1.2448898793173482</v>
      </c>
      <c r="O1434" s="2">
        <f t="shared" si="572"/>
        <v>1.2473336100000001</v>
      </c>
      <c r="P1434" s="2">
        <f t="shared" si="580"/>
        <v>286566.73545338999</v>
      </c>
      <c r="Q1434" s="9">
        <f t="shared" si="574"/>
        <v>0</v>
      </c>
      <c r="R1434" s="4">
        <f t="shared" si="581"/>
        <v>0</v>
      </c>
      <c r="S1434" s="59">
        <f t="shared" si="582"/>
        <v>0</v>
      </c>
      <c r="T1434" s="8">
        <f t="shared" si="591"/>
        <v>6.8500000000000005E-2</v>
      </c>
      <c r="U1434" s="9">
        <f t="shared" si="592"/>
        <v>227</v>
      </c>
      <c r="V1434" s="9">
        <v>252</v>
      </c>
      <c r="W1434" s="10">
        <f t="shared" si="583"/>
        <v>1.0614997859999999</v>
      </c>
      <c r="X1434" s="2">
        <f t="shared" si="584"/>
        <v>17623.792905099999</v>
      </c>
      <c r="Y1434" s="2">
        <v>0</v>
      </c>
      <c r="Z1434" s="3">
        <f t="shared" si="570"/>
        <v>0</v>
      </c>
      <c r="AA1434" s="1" t="str">
        <f t="shared" si="571"/>
        <v>A+J=</v>
      </c>
      <c r="AB1434" s="7">
        <f t="shared" si="593"/>
        <v>41565</v>
      </c>
      <c r="AC1434" s="5"/>
      <c r="AD1434" s="1"/>
      <c r="AE1434" s="7"/>
      <c r="AF1434" s="1"/>
      <c r="AG1434" s="1"/>
      <c r="AH1434" s="1"/>
      <c r="AI1434" s="1"/>
      <c r="AJ1434" s="4"/>
      <c r="AK1434" s="1"/>
      <c r="AL1434" s="1"/>
      <c r="AM1434" s="1"/>
      <c r="AN1434" s="1"/>
      <c r="AO1434" s="1"/>
    </row>
    <row r="1435" spans="1:41" x14ac:dyDescent="0.2">
      <c r="A1435" s="118">
        <f t="shared" si="585"/>
        <v>41531</v>
      </c>
      <c r="B1435" s="2">
        <f t="shared" si="575"/>
        <v>304303.66759045998</v>
      </c>
      <c r="C1435" s="2">
        <f t="shared" si="586"/>
        <v>229743.45688752001</v>
      </c>
      <c r="D1435" s="50">
        <f t="shared" si="587"/>
        <v>3717.03</v>
      </c>
      <c r="E1435" s="3">
        <f>IF(K1435=1,VLOOKUP(A1434,[1]Plan1!$AQ$43:$AS$500,3),E1434)</f>
        <v>3725.95</v>
      </c>
      <c r="F1435" s="7">
        <f t="shared" si="588"/>
        <v>41507</v>
      </c>
      <c r="G1435" s="8">
        <f t="shared" si="576"/>
        <v>2.3997654040994743E-3</v>
      </c>
      <c r="H1435" s="7">
        <f t="shared" si="589"/>
        <v>41536</v>
      </c>
      <c r="I1435" s="7">
        <f t="shared" si="577"/>
        <v>41536</v>
      </c>
      <c r="J1435" s="1">
        <f t="shared" si="590"/>
        <v>22</v>
      </c>
      <c r="K1435" s="1">
        <f t="shared" si="578"/>
        <v>19</v>
      </c>
      <c r="L1435" s="2">
        <f t="shared" si="579"/>
        <v>1.0020721800000001</v>
      </c>
      <c r="M1435" s="10">
        <f t="shared" si="573"/>
        <v>1.00029871</v>
      </c>
      <c r="N1435" s="10">
        <f t="shared" si="569"/>
        <v>1.2448898793173482</v>
      </c>
      <c r="O1435" s="2">
        <f t="shared" si="572"/>
        <v>1.2474695099999999</v>
      </c>
      <c r="P1435" s="2">
        <f t="shared" si="580"/>
        <v>286597.95758917998</v>
      </c>
      <c r="Q1435" s="9">
        <f t="shared" si="574"/>
        <v>0</v>
      </c>
      <c r="R1435" s="4">
        <f t="shared" si="581"/>
        <v>0</v>
      </c>
      <c r="S1435" s="59">
        <f t="shared" si="582"/>
        <v>0</v>
      </c>
      <c r="T1435" s="8">
        <f t="shared" si="591"/>
        <v>6.8500000000000005E-2</v>
      </c>
      <c r="U1435" s="9">
        <f t="shared" si="592"/>
        <v>228</v>
      </c>
      <c r="V1435" s="9">
        <v>252</v>
      </c>
      <c r="W1435" s="10">
        <f t="shared" si="583"/>
        <v>1.0617789120000001</v>
      </c>
      <c r="X1435" s="2">
        <f t="shared" si="584"/>
        <v>17705.71000128</v>
      </c>
      <c r="Y1435" s="2">
        <v>0</v>
      </c>
      <c r="Z1435" s="3">
        <f t="shared" si="570"/>
        <v>0</v>
      </c>
      <c r="AA1435" s="1" t="str">
        <f t="shared" si="571"/>
        <v>A+J=</v>
      </c>
      <c r="AB1435" s="7">
        <f t="shared" si="593"/>
        <v>41565</v>
      </c>
      <c r="AC1435" s="5"/>
      <c r="AD1435" s="1"/>
      <c r="AE1435" s="7"/>
      <c r="AF1435" s="1"/>
      <c r="AG1435" s="1"/>
      <c r="AH1435" s="1"/>
      <c r="AI1435" s="1"/>
      <c r="AJ1435" s="4"/>
      <c r="AK1435" s="1"/>
      <c r="AL1435" s="1"/>
      <c r="AM1435" s="1"/>
      <c r="AN1435" s="1"/>
      <c r="AO1435" s="1"/>
    </row>
    <row r="1436" spans="1:41" x14ac:dyDescent="0.2">
      <c r="A1436" s="118">
        <f t="shared" si="585"/>
        <v>41532</v>
      </c>
      <c r="B1436" s="2">
        <f t="shared" si="575"/>
        <v>304303.66759045998</v>
      </c>
      <c r="C1436" s="2">
        <f t="shared" si="586"/>
        <v>229743.45688752001</v>
      </c>
      <c r="D1436" s="50">
        <f t="shared" si="587"/>
        <v>3717.03</v>
      </c>
      <c r="E1436" s="3">
        <f>IF(K1436=1,VLOOKUP(A1435,[1]Plan1!$AQ$43:$AS$500,3),E1435)</f>
        <v>3725.95</v>
      </c>
      <c r="F1436" s="7">
        <f t="shared" si="588"/>
        <v>41507</v>
      </c>
      <c r="G1436" s="8">
        <f t="shared" si="576"/>
        <v>2.3997654040994743E-3</v>
      </c>
      <c r="H1436" s="7">
        <f t="shared" si="589"/>
        <v>41565</v>
      </c>
      <c r="I1436" s="7">
        <f t="shared" si="577"/>
        <v>41536</v>
      </c>
      <c r="J1436" s="1">
        <f t="shared" si="590"/>
        <v>22</v>
      </c>
      <c r="K1436" s="1">
        <f t="shared" si="578"/>
        <v>19</v>
      </c>
      <c r="L1436" s="2">
        <f t="shared" si="579"/>
        <v>1.0020721800000001</v>
      </c>
      <c r="M1436" s="10">
        <f t="shared" si="573"/>
        <v>1.00029871</v>
      </c>
      <c r="N1436" s="10">
        <f t="shared" si="569"/>
        <v>1.2448898793173482</v>
      </c>
      <c r="O1436" s="2">
        <f t="shared" si="572"/>
        <v>1.2474695099999999</v>
      </c>
      <c r="P1436" s="2">
        <f t="shared" si="580"/>
        <v>286597.95758917998</v>
      </c>
      <c r="Q1436" s="9">
        <f t="shared" si="574"/>
        <v>0</v>
      </c>
      <c r="R1436" s="4">
        <f t="shared" si="581"/>
        <v>0</v>
      </c>
      <c r="S1436" s="59">
        <f t="shared" si="582"/>
        <v>0</v>
      </c>
      <c r="T1436" s="8">
        <f t="shared" si="591"/>
        <v>6.8500000000000005E-2</v>
      </c>
      <c r="U1436" s="9">
        <f t="shared" si="592"/>
        <v>228</v>
      </c>
      <c r="V1436" s="9">
        <v>252</v>
      </c>
      <c r="W1436" s="10">
        <f t="shared" si="583"/>
        <v>1.0617789120000001</v>
      </c>
      <c r="X1436" s="2">
        <f t="shared" si="584"/>
        <v>17705.71000128</v>
      </c>
      <c r="Y1436" s="2">
        <v>0</v>
      </c>
      <c r="Z1436" s="3">
        <f t="shared" si="570"/>
        <v>0</v>
      </c>
      <c r="AA1436" s="1" t="str">
        <f t="shared" si="571"/>
        <v>A+J=</v>
      </c>
      <c r="AB1436" s="7">
        <f t="shared" si="593"/>
        <v>41565</v>
      </c>
      <c r="AC1436" s="5"/>
      <c r="AD1436" s="1"/>
      <c r="AE1436" s="7"/>
      <c r="AF1436" s="1"/>
      <c r="AG1436" s="1"/>
      <c r="AH1436" s="1"/>
      <c r="AI1436" s="1"/>
      <c r="AJ1436" s="4"/>
      <c r="AK1436" s="1"/>
      <c r="AL1436" s="1"/>
      <c r="AM1436" s="1"/>
      <c r="AN1436" s="1"/>
      <c r="AO1436" s="1"/>
    </row>
    <row r="1437" spans="1:41" x14ac:dyDescent="0.2">
      <c r="A1437" s="118">
        <f t="shared" si="585"/>
        <v>41533</v>
      </c>
      <c r="B1437" s="2">
        <f t="shared" si="575"/>
        <v>304303.66759045998</v>
      </c>
      <c r="C1437" s="2">
        <f t="shared" si="586"/>
        <v>229743.45688752001</v>
      </c>
      <c r="D1437" s="50">
        <f t="shared" si="587"/>
        <v>3717.03</v>
      </c>
      <c r="E1437" s="3">
        <f>IF(K1437=1,VLOOKUP(A1436,[1]Plan1!$AQ$43:$AS$500,3),E1436)</f>
        <v>3725.95</v>
      </c>
      <c r="F1437" s="7">
        <f t="shared" si="588"/>
        <v>41507</v>
      </c>
      <c r="G1437" s="8">
        <f t="shared" si="576"/>
        <v>2.3997654040994743E-3</v>
      </c>
      <c r="H1437" s="7">
        <f t="shared" si="589"/>
        <v>41565</v>
      </c>
      <c r="I1437" s="7">
        <f t="shared" si="577"/>
        <v>41536</v>
      </c>
      <c r="J1437" s="1">
        <f t="shared" si="590"/>
        <v>22</v>
      </c>
      <c r="K1437" s="1">
        <f t="shared" si="578"/>
        <v>19</v>
      </c>
      <c r="L1437" s="2">
        <f t="shared" si="579"/>
        <v>1.0020721800000001</v>
      </c>
      <c r="M1437" s="10">
        <f t="shared" si="573"/>
        <v>1.00029871</v>
      </c>
      <c r="N1437" s="10">
        <f t="shared" si="569"/>
        <v>1.2448898793173482</v>
      </c>
      <c r="O1437" s="2">
        <f t="shared" si="572"/>
        <v>1.2474695099999999</v>
      </c>
      <c r="P1437" s="2">
        <f t="shared" si="580"/>
        <v>286597.95758917998</v>
      </c>
      <c r="Q1437" s="9">
        <f t="shared" si="574"/>
        <v>0</v>
      </c>
      <c r="R1437" s="4">
        <f t="shared" si="581"/>
        <v>0</v>
      </c>
      <c r="S1437" s="59">
        <f t="shared" si="582"/>
        <v>0</v>
      </c>
      <c r="T1437" s="8">
        <f t="shared" si="591"/>
        <v>6.8500000000000005E-2</v>
      </c>
      <c r="U1437" s="9">
        <f t="shared" si="592"/>
        <v>228</v>
      </c>
      <c r="V1437" s="9">
        <v>252</v>
      </c>
      <c r="W1437" s="10">
        <f t="shared" si="583"/>
        <v>1.0617789120000001</v>
      </c>
      <c r="X1437" s="2">
        <f t="shared" si="584"/>
        <v>17705.71000128</v>
      </c>
      <c r="Y1437" s="2">
        <v>0</v>
      </c>
      <c r="Z1437" s="3">
        <f t="shared" si="570"/>
        <v>0</v>
      </c>
      <c r="AA1437" s="1" t="str">
        <f t="shared" si="571"/>
        <v>A+J=</v>
      </c>
      <c r="AB1437" s="7">
        <f t="shared" si="593"/>
        <v>41565</v>
      </c>
      <c r="AC1437" s="5"/>
      <c r="AD1437" s="1"/>
      <c r="AE1437" s="7"/>
      <c r="AF1437" s="1"/>
      <c r="AG1437" s="1"/>
      <c r="AH1437" s="1"/>
      <c r="AI1437" s="1"/>
      <c r="AJ1437" s="4"/>
      <c r="AK1437" s="1"/>
      <c r="AL1437" s="1"/>
      <c r="AM1437" s="1"/>
      <c r="AN1437" s="1"/>
      <c r="AO1437" s="1"/>
    </row>
    <row r="1438" spans="1:41" x14ac:dyDescent="0.2">
      <c r="A1438" s="118">
        <f t="shared" si="585"/>
        <v>41534</v>
      </c>
      <c r="B1438" s="2">
        <f t="shared" si="575"/>
        <v>304416.8500562</v>
      </c>
      <c r="C1438" s="2">
        <f t="shared" si="586"/>
        <v>229743.45688752001</v>
      </c>
      <c r="D1438" s="50">
        <f t="shared" si="587"/>
        <v>3717.03</v>
      </c>
      <c r="E1438" s="3">
        <f>IF(K1438=1,VLOOKUP(A1437,[1]Plan1!$AQ$43:$AS$500,3),E1437)</f>
        <v>3725.95</v>
      </c>
      <c r="F1438" s="7">
        <f t="shared" si="588"/>
        <v>41507</v>
      </c>
      <c r="G1438" s="8">
        <f t="shared" si="576"/>
        <v>2.3997654040994743E-3</v>
      </c>
      <c r="H1438" s="7">
        <f t="shared" si="589"/>
        <v>41565</v>
      </c>
      <c r="I1438" s="7">
        <f t="shared" si="577"/>
        <v>41536</v>
      </c>
      <c r="J1438" s="1">
        <f t="shared" si="590"/>
        <v>22</v>
      </c>
      <c r="K1438" s="1">
        <f t="shared" si="578"/>
        <v>20</v>
      </c>
      <c r="L1438" s="2">
        <f t="shared" si="579"/>
        <v>1.00218136</v>
      </c>
      <c r="M1438" s="10">
        <f t="shared" si="573"/>
        <v>1.00029871</v>
      </c>
      <c r="N1438" s="10">
        <f t="shared" si="569"/>
        <v>1.2448898793173482</v>
      </c>
      <c r="O1438" s="2">
        <f t="shared" si="572"/>
        <v>1.2476054299999999</v>
      </c>
      <c r="P1438" s="2">
        <f t="shared" si="580"/>
        <v>286629.18431983999</v>
      </c>
      <c r="Q1438" s="9">
        <f t="shared" si="574"/>
        <v>0</v>
      </c>
      <c r="R1438" s="4">
        <f t="shared" si="581"/>
        <v>0</v>
      </c>
      <c r="S1438" s="59">
        <f t="shared" si="582"/>
        <v>0</v>
      </c>
      <c r="T1438" s="8">
        <f t="shared" si="591"/>
        <v>6.8500000000000005E-2</v>
      </c>
      <c r="U1438" s="9">
        <f t="shared" si="592"/>
        <v>229</v>
      </c>
      <c r="V1438" s="9">
        <v>252</v>
      </c>
      <c r="W1438" s="10">
        <f t="shared" si="583"/>
        <v>1.062058111</v>
      </c>
      <c r="X1438" s="2">
        <f t="shared" si="584"/>
        <v>17787.665736359999</v>
      </c>
      <c r="Y1438" s="2">
        <v>0</v>
      </c>
      <c r="Z1438" s="3">
        <f t="shared" si="570"/>
        <v>0</v>
      </c>
      <c r="AA1438" s="1" t="str">
        <f t="shared" si="571"/>
        <v>A+J=</v>
      </c>
      <c r="AB1438" s="7">
        <f t="shared" si="593"/>
        <v>41565</v>
      </c>
      <c r="AC1438" s="5"/>
      <c r="AD1438" s="1"/>
      <c r="AE1438" s="7"/>
      <c r="AF1438" s="1"/>
      <c r="AG1438" s="1"/>
      <c r="AH1438" s="1"/>
      <c r="AI1438" s="1"/>
      <c r="AJ1438" s="4"/>
      <c r="AK1438" s="1"/>
      <c r="AL1438" s="1"/>
      <c r="AM1438" s="1"/>
      <c r="AN1438" s="1"/>
      <c r="AO1438" s="1"/>
    </row>
    <row r="1439" spans="1:41" x14ac:dyDescent="0.2">
      <c r="A1439" s="118">
        <f t="shared" si="585"/>
        <v>41535</v>
      </c>
      <c r="B1439" s="2">
        <f t="shared" si="575"/>
        <v>304530.07605305</v>
      </c>
      <c r="C1439" s="2">
        <f t="shared" si="586"/>
        <v>229743.45688752001</v>
      </c>
      <c r="D1439" s="50">
        <f t="shared" si="587"/>
        <v>3717.03</v>
      </c>
      <c r="E1439" s="3">
        <f>IF(K1439=1,VLOOKUP(A1438,[1]Plan1!$AQ$43:$AS$500,3),E1438)</f>
        <v>3725.95</v>
      </c>
      <c r="F1439" s="7">
        <f t="shared" si="588"/>
        <v>41507</v>
      </c>
      <c r="G1439" s="8">
        <f t="shared" si="576"/>
        <v>2.3997654040994743E-3</v>
      </c>
      <c r="H1439" s="7">
        <f t="shared" si="589"/>
        <v>41565</v>
      </c>
      <c r="I1439" s="7">
        <f t="shared" si="577"/>
        <v>41536</v>
      </c>
      <c r="J1439" s="1">
        <f t="shared" si="590"/>
        <v>22</v>
      </c>
      <c r="K1439" s="1">
        <f t="shared" si="578"/>
        <v>21</v>
      </c>
      <c r="L1439" s="2">
        <f t="shared" si="579"/>
        <v>1.0022905600000001</v>
      </c>
      <c r="M1439" s="10">
        <f t="shared" si="573"/>
        <v>1.00029871</v>
      </c>
      <c r="N1439" s="10">
        <f t="shared" ref="N1439:N1502" si="594">IF(I1439&gt;I1438,N1438*M1439,N1438)</f>
        <v>1.2448898793173482</v>
      </c>
      <c r="O1439" s="2">
        <f t="shared" si="572"/>
        <v>1.24774137</v>
      </c>
      <c r="P1439" s="2">
        <f t="shared" si="580"/>
        <v>286660.41564537003</v>
      </c>
      <c r="Q1439" s="9">
        <f t="shared" si="574"/>
        <v>0</v>
      </c>
      <c r="R1439" s="4">
        <f t="shared" si="581"/>
        <v>0</v>
      </c>
      <c r="S1439" s="59">
        <f t="shared" si="582"/>
        <v>0</v>
      </c>
      <c r="T1439" s="8">
        <f t="shared" si="591"/>
        <v>6.8500000000000005E-2</v>
      </c>
      <c r="U1439" s="9">
        <f t="shared" si="592"/>
        <v>230</v>
      </c>
      <c r="V1439" s="9">
        <v>252</v>
      </c>
      <c r="W1439" s="10">
        <f t="shared" si="583"/>
        <v>1.0623373840000001</v>
      </c>
      <c r="X1439" s="2">
        <f t="shared" si="584"/>
        <v>17869.660407679999</v>
      </c>
      <c r="Y1439" s="2">
        <v>0</v>
      </c>
      <c r="Z1439" s="3">
        <f t="shared" si="570"/>
        <v>0</v>
      </c>
      <c r="AA1439" s="1" t="str">
        <f t="shared" si="571"/>
        <v>A+J=</v>
      </c>
      <c r="AB1439" s="7">
        <f t="shared" si="593"/>
        <v>41565</v>
      </c>
      <c r="AC1439" s="5"/>
      <c r="AD1439" s="1"/>
      <c r="AE1439" s="7"/>
      <c r="AF1439" s="1"/>
      <c r="AG1439" s="1"/>
      <c r="AH1439" s="1"/>
      <c r="AI1439" s="1"/>
      <c r="AJ1439" s="4"/>
      <c r="AK1439" s="1"/>
      <c r="AL1439" s="1"/>
      <c r="AM1439" s="1"/>
      <c r="AN1439" s="1"/>
      <c r="AO1439" s="1"/>
    </row>
    <row r="1440" spans="1:41" x14ac:dyDescent="0.2">
      <c r="A1440" s="118">
        <f t="shared" si="585"/>
        <v>41536</v>
      </c>
      <c r="B1440" s="2">
        <f t="shared" si="575"/>
        <v>304643.34042252001</v>
      </c>
      <c r="C1440" s="2">
        <f t="shared" si="586"/>
        <v>229743.45688752001</v>
      </c>
      <c r="D1440" s="50">
        <f t="shared" si="587"/>
        <v>3717.03</v>
      </c>
      <c r="E1440" s="3">
        <f>IF(K1440=1,VLOOKUP(A1439,[1]Plan1!$AQ$43:$AS$500,3),E1439)</f>
        <v>3725.95</v>
      </c>
      <c r="F1440" s="7">
        <f t="shared" si="588"/>
        <v>41507</v>
      </c>
      <c r="G1440" s="8">
        <f t="shared" si="576"/>
        <v>2.3997654040994743E-3</v>
      </c>
      <c r="H1440" s="7">
        <f t="shared" si="589"/>
        <v>41565</v>
      </c>
      <c r="I1440" s="7">
        <f t="shared" si="577"/>
        <v>41536</v>
      </c>
      <c r="J1440" s="1">
        <f t="shared" si="590"/>
        <v>22</v>
      </c>
      <c r="K1440" s="1">
        <f t="shared" si="578"/>
        <v>22</v>
      </c>
      <c r="L1440" s="2">
        <f t="shared" si="579"/>
        <v>1.0023997600000001</v>
      </c>
      <c r="M1440" s="10">
        <f t="shared" si="573"/>
        <v>1.00029871</v>
      </c>
      <c r="N1440" s="10">
        <f t="shared" si="594"/>
        <v>1.2448898793173482</v>
      </c>
      <c r="O1440" s="2">
        <f t="shared" si="572"/>
        <v>1.24787731</v>
      </c>
      <c r="P1440" s="2">
        <f t="shared" si="580"/>
        <v>286691.64697089</v>
      </c>
      <c r="Q1440" s="9">
        <f t="shared" si="574"/>
        <v>0</v>
      </c>
      <c r="R1440" s="4">
        <f t="shared" si="581"/>
        <v>0</v>
      </c>
      <c r="S1440" s="59">
        <f t="shared" si="582"/>
        <v>0</v>
      </c>
      <c r="T1440" s="8">
        <f t="shared" si="591"/>
        <v>6.8500000000000005E-2</v>
      </c>
      <c r="U1440" s="9">
        <f t="shared" si="592"/>
        <v>231</v>
      </c>
      <c r="V1440" s="9">
        <v>252</v>
      </c>
      <c r="W1440" s="10">
        <f t="shared" si="583"/>
        <v>1.06261673</v>
      </c>
      <c r="X1440" s="2">
        <f t="shared" si="584"/>
        <v>17951.693451629999</v>
      </c>
      <c r="Y1440" s="2">
        <v>0</v>
      </c>
      <c r="Z1440" s="3">
        <f t="shared" si="570"/>
        <v>0</v>
      </c>
      <c r="AA1440" s="1" t="str">
        <f t="shared" si="571"/>
        <v>A+J=</v>
      </c>
      <c r="AB1440" s="7">
        <f t="shared" si="593"/>
        <v>41565</v>
      </c>
      <c r="AC1440" s="5"/>
      <c r="AD1440" s="1"/>
      <c r="AE1440" s="7"/>
      <c r="AF1440" s="1"/>
      <c r="AG1440" s="1"/>
      <c r="AH1440" s="1"/>
      <c r="AI1440" s="1"/>
      <c r="AJ1440" s="4"/>
      <c r="AK1440" s="1"/>
      <c r="AL1440" s="1"/>
      <c r="AM1440" s="1"/>
      <c r="AN1440" s="1"/>
      <c r="AO1440" s="1"/>
    </row>
    <row r="1441" spans="1:41" x14ac:dyDescent="0.2">
      <c r="A1441" s="118">
        <f t="shared" si="585"/>
        <v>41537</v>
      </c>
      <c r="B1441" s="2">
        <f t="shared" si="575"/>
        <v>304774.14480173</v>
      </c>
      <c r="C1441" s="2">
        <f t="shared" si="586"/>
        <v>229743.45688752001</v>
      </c>
      <c r="D1441" s="50">
        <f t="shared" si="587"/>
        <v>3725.95</v>
      </c>
      <c r="E1441" s="3">
        <f>IF(K1441=1,VLOOKUP(A1440,[1]Plan1!$AQ$43:$AS$500,3),E1440)</f>
        <v>3738.99</v>
      </c>
      <c r="F1441" s="7">
        <f t="shared" si="588"/>
        <v>41537</v>
      </c>
      <c r="G1441" s="8">
        <f t="shared" si="576"/>
        <v>3.4997785799595338E-3</v>
      </c>
      <c r="H1441" s="7">
        <f t="shared" si="589"/>
        <v>41565</v>
      </c>
      <c r="I1441" s="7">
        <f t="shared" si="577"/>
        <v>41565</v>
      </c>
      <c r="J1441" s="1">
        <f t="shared" si="590"/>
        <v>21</v>
      </c>
      <c r="K1441" s="1">
        <f t="shared" si="578"/>
        <v>1</v>
      </c>
      <c r="L1441" s="2">
        <f t="shared" si="579"/>
        <v>1.0001663700000001</v>
      </c>
      <c r="M1441" s="10">
        <f t="shared" si="573"/>
        <v>1.0023997600000001</v>
      </c>
      <c r="N1441" s="10">
        <f t="shared" si="594"/>
        <v>1.2478773162541388</v>
      </c>
      <c r="O1441" s="2">
        <f t="shared" si="572"/>
        <v>1.2480849199999999</v>
      </c>
      <c r="P1441" s="2">
        <f t="shared" si="580"/>
        <v>286739.34400997998</v>
      </c>
      <c r="Q1441" s="9">
        <f t="shared" si="574"/>
        <v>0</v>
      </c>
      <c r="R1441" s="4">
        <f t="shared" si="581"/>
        <v>0</v>
      </c>
      <c r="S1441" s="59">
        <f t="shared" si="582"/>
        <v>0</v>
      </c>
      <c r="T1441" s="8">
        <f t="shared" si="591"/>
        <v>6.8500000000000005E-2</v>
      </c>
      <c r="U1441" s="9">
        <f t="shared" si="592"/>
        <v>232</v>
      </c>
      <c r="V1441" s="9">
        <v>252</v>
      </c>
      <c r="W1441" s="10">
        <f t="shared" si="583"/>
        <v>1.06289615</v>
      </c>
      <c r="X1441" s="2">
        <f t="shared" si="584"/>
        <v>18034.80079175</v>
      </c>
      <c r="Y1441" s="2">
        <v>0</v>
      </c>
      <c r="Z1441" s="3">
        <f t="shared" si="570"/>
        <v>0</v>
      </c>
      <c r="AA1441" s="1" t="str">
        <f t="shared" si="571"/>
        <v>A+J=</v>
      </c>
      <c r="AB1441" s="7">
        <f t="shared" si="593"/>
        <v>41565</v>
      </c>
      <c r="AC1441" s="5"/>
      <c r="AD1441" s="1"/>
      <c r="AE1441" s="7"/>
      <c r="AF1441" s="1"/>
      <c r="AG1441" s="1"/>
      <c r="AH1441" s="1"/>
      <c r="AI1441" s="1"/>
      <c r="AJ1441" s="4"/>
      <c r="AK1441" s="1"/>
      <c r="AL1441" s="1"/>
      <c r="AM1441" s="1"/>
      <c r="AN1441" s="1"/>
      <c r="AO1441" s="1"/>
    </row>
    <row r="1442" spans="1:41" x14ac:dyDescent="0.2">
      <c r="A1442" s="118">
        <f t="shared" si="585"/>
        <v>41538</v>
      </c>
      <c r="B1442" s="2">
        <f t="shared" si="575"/>
        <v>304905.00898429001</v>
      </c>
      <c r="C1442" s="2">
        <f t="shared" si="586"/>
        <v>229743.45688752001</v>
      </c>
      <c r="D1442" s="50">
        <f t="shared" si="587"/>
        <v>3725.95</v>
      </c>
      <c r="E1442" s="3">
        <f>IF(K1442=1,VLOOKUP(A1441,[1]Plan1!$AQ$43:$AS$500,3),E1441)</f>
        <v>3738.99</v>
      </c>
      <c r="F1442" s="7">
        <f t="shared" si="588"/>
        <v>41537</v>
      </c>
      <c r="G1442" s="8">
        <f t="shared" si="576"/>
        <v>3.4997785799595338E-3</v>
      </c>
      <c r="H1442" s="7">
        <f t="shared" si="589"/>
        <v>41565</v>
      </c>
      <c r="I1442" s="7">
        <f t="shared" si="577"/>
        <v>41565</v>
      </c>
      <c r="J1442" s="1">
        <f t="shared" si="590"/>
        <v>21</v>
      </c>
      <c r="K1442" s="1">
        <f t="shared" si="578"/>
        <v>2</v>
      </c>
      <c r="L1442" s="2">
        <f t="shared" si="579"/>
        <v>1.0003327799999999</v>
      </c>
      <c r="M1442" s="10">
        <f t="shared" si="573"/>
        <v>1.0023997600000001</v>
      </c>
      <c r="N1442" s="10">
        <f t="shared" si="594"/>
        <v>1.2478773162541388</v>
      </c>
      <c r="O1442" s="2">
        <f t="shared" si="572"/>
        <v>1.24829258</v>
      </c>
      <c r="P1442" s="2">
        <f t="shared" si="580"/>
        <v>286787.05253624002</v>
      </c>
      <c r="Q1442" s="9">
        <f t="shared" si="574"/>
        <v>0</v>
      </c>
      <c r="R1442" s="4">
        <f t="shared" si="581"/>
        <v>0</v>
      </c>
      <c r="S1442" s="59">
        <f t="shared" si="582"/>
        <v>0</v>
      </c>
      <c r="T1442" s="8">
        <f t="shared" si="591"/>
        <v>6.8500000000000005E-2</v>
      </c>
      <c r="U1442" s="9">
        <f t="shared" si="592"/>
        <v>233</v>
      </c>
      <c r="V1442" s="9">
        <v>252</v>
      </c>
      <c r="W1442" s="10">
        <f t="shared" si="583"/>
        <v>1.0631756429999999</v>
      </c>
      <c r="X1442" s="2">
        <f t="shared" si="584"/>
        <v>18117.956448050001</v>
      </c>
      <c r="Y1442" s="2">
        <v>0</v>
      </c>
      <c r="Z1442" s="3">
        <f t="shared" si="570"/>
        <v>0</v>
      </c>
      <c r="AA1442" s="1" t="str">
        <f t="shared" si="571"/>
        <v>A+J=</v>
      </c>
      <c r="AB1442" s="7">
        <f t="shared" si="593"/>
        <v>41565</v>
      </c>
      <c r="AC1442" s="5"/>
      <c r="AD1442" s="1"/>
      <c r="AE1442" s="7"/>
      <c r="AF1442" s="1"/>
      <c r="AG1442" s="1"/>
      <c r="AH1442" s="1"/>
      <c r="AI1442" s="1"/>
      <c r="AJ1442" s="4"/>
      <c r="AK1442" s="1"/>
      <c r="AL1442" s="1"/>
      <c r="AM1442" s="1"/>
      <c r="AN1442" s="1"/>
      <c r="AO1442" s="1"/>
    </row>
    <row r="1443" spans="1:41" x14ac:dyDescent="0.2">
      <c r="A1443" s="118">
        <f t="shared" si="585"/>
        <v>41539</v>
      </c>
      <c r="B1443" s="2">
        <f t="shared" si="575"/>
        <v>304905.00898429001</v>
      </c>
      <c r="C1443" s="2">
        <f t="shared" si="586"/>
        <v>229743.45688752001</v>
      </c>
      <c r="D1443" s="50">
        <f t="shared" si="587"/>
        <v>3725.95</v>
      </c>
      <c r="E1443" s="3">
        <f>IF(K1443=1,VLOOKUP(A1442,[1]Plan1!$AQ$43:$AS$500,3),E1442)</f>
        <v>3738.99</v>
      </c>
      <c r="F1443" s="7">
        <f t="shared" si="588"/>
        <v>41537</v>
      </c>
      <c r="G1443" s="8">
        <f t="shared" si="576"/>
        <v>3.4997785799595338E-3</v>
      </c>
      <c r="H1443" s="7">
        <f t="shared" si="589"/>
        <v>41565</v>
      </c>
      <c r="I1443" s="7">
        <f t="shared" si="577"/>
        <v>41565</v>
      </c>
      <c r="J1443" s="1">
        <f t="shared" si="590"/>
        <v>21</v>
      </c>
      <c r="K1443" s="1">
        <f t="shared" si="578"/>
        <v>2</v>
      </c>
      <c r="L1443" s="2">
        <f t="shared" si="579"/>
        <v>1.0003327799999999</v>
      </c>
      <c r="M1443" s="10">
        <f t="shared" si="573"/>
        <v>1.0023997600000001</v>
      </c>
      <c r="N1443" s="10">
        <f t="shared" si="594"/>
        <v>1.2478773162541388</v>
      </c>
      <c r="O1443" s="2">
        <f t="shared" si="572"/>
        <v>1.24829258</v>
      </c>
      <c r="P1443" s="2">
        <f t="shared" si="580"/>
        <v>286787.05253624002</v>
      </c>
      <c r="Q1443" s="9">
        <f t="shared" si="574"/>
        <v>0</v>
      </c>
      <c r="R1443" s="4">
        <f t="shared" si="581"/>
        <v>0</v>
      </c>
      <c r="S1443" s="59">
        <f t="shared" si="582"/>
        <v>0</v>
      </c>
      <c r="T1443" s="8">
        <f t="shared" si="591"/>
        <v>6.8500000000000005E-2</v>
      </c>
      <c r="U1443" s="9">
        <f t="shared" si="592"/>
        <v>233</v>
      </c>
      <c r="V1443" s="9">
        <v>252</v>
      </c>
      <c r="W1443" s="10">
        <f t="shared" si="583"/>
        <v>1.0631756429999999</v>
      </c>
      <c r="X1443" s="2">
        <f t="shared" si="584"/>
        <v>18117.956448050001</v>
      </c>
      <c r="Y1443" s="2">
        <v>0</v>
      </c>
      <c r="Z1443" s="3">
        <f t="shared" si="570"/>
        <v>0</v>
      </c>
      <c r="AA1443" s="1" t="str">
        <f t="shared" si="571"/>
        <v>A+J=</v>
      </c>
      <c r="AB1443" s="7">
        <f t="shared" si="593"/>
        <v>41565</v>
      </c>
      <c r="AC1443" s="5"/>
      <c r="AD1443" s="1"/>
      <c r="AE1443" s="7"/>
      <c r="AF1443" s="1"/>
      <c r="AG1443" s="1"/>
      <c r="AH1443" s="1"/>
      <c r="AI1443" s="1"/>
      <c r="AJ1443" s="4"/>
      <c r="AK1443" s="1"/>
      <c r="AL1443" s="1"/>
      <c r="AM1443" s="1"/>
      <c r="AN1443" s="1"/>
      <c r="AO1443" s="1"/>
    </row>
    <row r="1444" spans="1:41" x14ac:dyDescent="0.2">
      <c r="A1444" s="118">
        <f t="shared" si="585"/>
        <v>41540</v>
      </c>
      <c r="B1444" s="2">
        <f t="shared" si="575"/>
        <v>304905.00898429001</v>
      </c>
      <c r="C1444" s="2">
        <f t="shared" si="586"/>
        <v>229743.45688752001</v>
      </c>
      <c r="D1444" s="50">
        <f t="shared" si="587"/>
        <v>3725.95</v>
      </c>
      <c r="E1444" s="3">
        <f>IF(K1444=1,VLOOKUP(A1443,[1]Plan1!$AQ$43:$AS$500,3),E1443)</f>
        <v>3738.99</v>
      </c>
      <c r="F1444" s="7">
        <f t="shared" si="588"/>
        <v>41537</v>
      </c>
      <c r="G1444" s="8">
        <f t="shared" si="576"/>
        <v>3.4997785799595338E-3</v>
      </c>
      <c r="H1444" s="7">
        <f t="shared" si="589"/>
        <v>41565</v>
      </c>
      <c r="I1444" s="7">
        <f t="shared" si="577"/>
        <v>41565</v>
      </c>
      <c r="J1444" s="1">
        <f t="shared" si="590"/>
        <v>21</v>
      </c>
      <c r="K1444" s="1">
        <f t="shared" si="578"/>
        <v>2</v>
      </c>
      <c r="L1444" s="2">
        <f t="shared" si="579"/>
        <v>1.0003327799999999</v>
      </c>
      <c r="M1444" s="10">
        <f t="shared" si="573"/>
        <v>1.0023997600000001</v>
      </c>
      <c r="N1444" s="10">
        <f t="shared" si="594"/>
        <v>1.2478773162541388</v>
      </c>
      <c r="O1444" s="2">
        <f t="shared" si="572"/>
        <v>1.24829258</v>
      </c>
      <c r="P1444" s="2">
        <f t="shared" si="580"/>
        <v>286787.05253624002</v>
      </c>
      <c r="Q1444" s="9">
        <f t="shared" si="574"/>
        <v>0</v>
      </c>
      <c r="R1444" s="4">
        <f t="shared" si="581"/>
        <v>0</v>
      </c>
      <c r="S1444" s="59">
        <f t="shared" si="582"/>
        <v>0</v>
      </c>
      <c r="T1444" s="8">
        <f t="shared" si="591"/>
        <v>6.8500000000000005E-2</v>
      </c>
      <c r="U1444" s="9">
        <f t="shared" si="592"/>
        <v>233</v>
      </c>
      <c r="V1444" s="9">
        <v>252</v>
      </c>
      <c r="W1444" s="10">
        <f t="shared" si="583"/>
        <v>1.0631756429999999</v>
      </c>
      <c r="X1444" s="2">
        <f t="shared" si="584"/>
        <v>18117.956448050001</v>
      </c>
      <c r="Y1444" s="2">
        <v>0</v>
      </c>
      <c r="Z1444" s="3">
        <f t="shared" si="570"/>
        <v>0</v>
      </c>
      <c r="AA1444" s="1" t="str">
        <f t="shared" si="571"/>
        <v>A+J=</v>
      </c>
      <c r="AB1444" s="7">
        <f t="shared" si="593"/>
        <v>41565</v>
      </c>
      <c r="AC1444" s="5"/>
      <c r="AD1444" s="1"/>
      <c r="AE1444" s="7"/>
      <c r="AF1444" s="1"/>
      <c r="AG1444" s="1"/>
      <c r="AH1444" s="1"/>
      <c r="AI1444" s="1"/>
      <c r="AJ1444" s="4"/>
      <c r="AK1444" s="1"/>
      <c r="AL1444" s="1"/>
      <c r="AM1444" s="1"/>
      <c r="AN1444" s="1"/>
      <c r="AO1444" s="1"/>
    </row>
    <row r="1445" spans="1:41" x14ac:dyDescent="0.2">
      <c r="A1445" s="118">
        <f t="shared" si="585"/>
        <v>41541</v>
      </c>
      <c r="B1445" s="2">
        <f t="shared" si="575"/>
        <v>305035.93083387997</v>
      </c>
      <c r="C1445" s="2">
        <f t="shared" si="586"/>
        <v>229743.45688752001</v>
      </c>
      <c r="D1445" s="50">
        <f t="shared" si="587"/>
        <v>3725.95</v>
      </c>
      <c r="E1445" s="3">
        <f>IF(K1445=1,VLOOKUP(A1444,[1]Plan1!$AQ$43:$AS$500,3),E1444)</f>
        <v>3738.99</v>
      </c>
      <c r="F1445" s="7">
        <f t="shared" si="588"/>
        <v>41537</v>
      </c>
      <c r="G1445" s="8">
        <f t="shared" si="576"/>
        <v>3.4997785799595338E-3</v>
      </c>
      <c r="H1445" s="7">
        <f t="shared" si="589"/>
        <v>41565</v>
      </c>
      <c r="I1445" s="7">
        <f t="shared" si="577"/>
        <v>41565</v>
      </c>
      <c r="J1445" s="1">
        <f t="shared" si="590"/>
        <v>21</v>
      </c>
      <c r="K1445" s="1">
        <f t="shared" si="578"/>
        <v>3</v>
      </c>
      <c r="L1445" s="2">
        <f t="shared" si="579"/>
        <v>1.00049922</v>
      </c>
      <c r="M1445" s="10">
        <f t="shared" si="573"/>
        <v>1.0023997600000001</v>
      </c>
      <c r="N1445" s="10">
        <f t="shared" si="594"/>
        <v>1.2478773162541388</v>
      </c>
      <c r="O1445" s="2">
        <f t="shared" si="572"/>
        <v>1.24850028</v>
      </c>
      <c r="P1445" s="2">
        <f t="shared" si="580"/>
        <v>286834.77025223</v>
      </c>
      <c r="Q1445" s="9">
        <f t="shared" si="574"/>
        <v>0</v>
      </c>
      <c r="R1445" s="4">
        <f t="shared" si="581"/>
        <v>0</v>
      </c>
      <c r="S1445" s="59">
        <f t="shared" si="582"/>
        <v>0</v>
      </c>
      <c r="T1445" s="8">
        <f t="shared" si="591"/>
        <v>6.8500000000000005E-2</v>
      </c>
      <c r="U1445" s="9">
        <f t="shared" si="592"/>
        <v>234</v>
      </c>
      <c r="V1445" s="9">
        <v>252</v>
      </c>
      <c r="W1445" s="10">
        <f t="shared" si="583"/>
        <v>1.0634552100000001</v>
      </c>
      <c r="X1445" s="2">
        <f t="shared" si="584"/>
        <v>18201.160581650001</v>
      </c>
      <c r="Y1445" s="2">
        <v>0</v>
      </c>
      <c r="Z1445" s="3">
        <f t="shared" si="570"/>
        <v>0</v>
      </c>
      <c r="AA1445" s="1" t="str">
        <f t="shared" si="571"/>
        <v>A+J=</v>
      </c>
      <c r="AB1445" s="7">
        <f t="shared" si="593"/>
        <v>41565</v>
      </c>
      <c r="AC1445" s="5"/>
      <c r="AD1445" s="1"/>
      <c r="AE1445" s="7"/>
      <c r="AF1445" s="1"/>
      <c r="AG1445" s="1"/>
      <c r="AH1445" s="1"/>
      <c r="AI1445" s="1"/>
      <c r="AJ1445" s="4"/>
      <c r="AK1445" s="1"/>
      <c r="AL1445" s="1"/>
      <c r="AM1445" s="1"/>
      <c r="AN1445" s="1"/>
      <c r="AO1445" s="1"/>
    </row>
    <row r="1446" spans="1:41" x14ac:dyDescent="0.2">
      <c r="A1446" s="118">
        <f t="shared" si="585"/>
        <v>41542</v>
      </c>
      <c r="B1446" s="2">
        <f t="shared" si="575"/>
        <v>305166.90519423003</v>
      </c>
      <c r="C1446" s="2">
        <f t="shared" si="586"/>
        <v>229743.45688752001</v>
      </c>
      <c r="D1446" s="50">
        <f t="shared" si="587"/>
        <v>3725.95</v>
      </c>
      <c r="E1446" s="3">
        <f>IF(K1446=1,VLOOKUP(A1445,[1]Plan1!$AQ$43:$AS$500,3),E1445)</f>
        <v>3738.99</v>
      </c>
      <c r="F1446" s="7">
        <f t="shared" si="588"/>
        <v>41537</v>
      </c>
      <c r="G1446" s="8">
        <f t="shared" si="576"/>
        <v>3.4997785799595338E-3</v>
      </c>
      <c r="H1446" s="7">
        <f t="shared" si="589"/>
        <v>41565</v>
      </c>
      <c r="I1446" s="7">
        <f t="shared" si="577"/>
        <v>41565</v>
      </c>
      <c r="J1446" s="1">
        <f t="shared" si="590"/>
        <v>21</v>
      </c>
      <c r="K1446" s="1">
        <f t="shared" si="578"/>
        <v>4</v>
      </c>
      <c r="L1446" s="2">
        <f t="shared" si="579"/>
        <v>1.00066568</v>
      </c>
      <c r="M1446" s="10">
        <f t="shared" si="573"/>
        <v>1.0023997600000001</v>
      </c>
      <c r="N1446" s="10">
        <f t="shared" si="594"/>
        <v>1.2478773162541388</v>
      </c>
      <c r="O1446" s="2">
        <f t="shared" si="572"/>
        <v>1.2487079999999999</v>
      </c>
      <c r="P1446" s="2">
        <f t="shared" si="580"/>
        <v>286882.49256310001</v>
      </c>
      <c r="Q1446" s="9">
        <f t="shared" si="574"/>
        <v>0</v>
      </c>
      <c r="R1446" s="4">
        <f t="shared" si="581"/>
        <v>0</v>
      </c>
      <c r="S1446" s="59">
        <f t="shared" si="582"/>
        <v>0</v>
      </c>
      <c r="T1446" s="8">
        <f t="shared" si="591"/>
        <v>6.8500000000000005E-2</v>
      </c>
      <c r="U1446" s="9">
        <f t="shared" si="592"/>
        <v>235</v>
      </c>
      <c r="V1446" s="9">
        <v>252</v>
      </c>
      <c r="W1446" s="10">
        <f t="shared" si="583"/>
        <v>1.0637348499999999</v>
      </c>
      <c r="X1446" s="2">
        <f t="shared" si="584"/>
        <v>18284.412631129999</v>
      </c>
      <c r="Y1446" s="2">
        <v>0</v>
      </c>
      <c r="Z1446" s="3">
        <f t="shared" ref="Z1446:Z1509" si="595">IF(S1446&gt;0,S1446+X1446+Y1446,0)</f>
        <v>0</v>
      </c>
      <c r="AA1446" s="1" t="str">
        <f t="shared" ref="AA1446:AA1509" si="596">AA1445</f>
        <v>A+J=</v>
      </c>
      <c r="AB1446" s="7">
        <f t="shared" si="593"/>
        <v>41565</v>
      </c>
      <c r="AC1446" s="5"/>
      <c r="AD1446" s="1"/>
      <c r="AE1446" s="7"/>
      <c r="AF1446" s="1"/>
      <c r="AG1446" s="1"/>
      <c r="AH1446" s="1"/>
      <c r="AI1446" s="1"/>
      <c r="AJ1446" s="4"/>
      <c r="AK1446" s="1"/>
      <c r="AL1446" s="1"/>
      <c r="AM1446" s="1"/>
      <c r="AN1446" s="1"/>
      <c r="AO1446" s="1"/>
    </row>
    <row r="1447" spans="1:41" x14ac:dyDescent="0.2">
      <c r="A1447" s="118">
        <f t="shared" si="585"/>
        <v>41543</v>
      </c>
      <c r="B1447" s="2">
        <f t="shared" si="575"/>
        <v>305297.93725556001</v>
      </c>
      <c r="C1447" s="2">
        <f t="shared" si="586"/>
        <v>229743.45688752001</v>
      </c>
      <c r="D1447" s="50">
        <f t="shared" si="587"/>
        <v>3725.95</v>
      </c>
      <c r="E1447" s="3">
        <f>IF(K1447=1,VLOOKUP(A1446,[1]Plan1!$AQ$43:$AS$500,3),E1446)</f>
        <v>3738.99</v>
      </c>
      <c r="F1447" s="7">
        <f t="shared" si="588"/>
        <v>41537</v>
      </c>
      <c r="G1447" s="8">
        <f t="shared" si="576"/>
        <v>3.4997785799595338E-3</v>
      </c>
      <c r="H1447" s="7">
        <f t="shared" si="589"/>
        <v>41565</v>
      </c>
      <c r="I1447" s="7">
        <f t="shared" si="577"/>
        <v>41565</v>
      </c>
      <c r="J1447" s="1">
        <f t="shared" si="590"/>
        <v>21</v>
      </c>
      <c r="K1447" s="1">
        <f t="shared" si="578"/>
        <v>5</v>
      </c>
      <c r="L1447" s="2">
        <f t="shared" si="579"/>
        <v>1.00083217</v>
      </c>
      <c r="M1447" s="10">
        <f t="shared" si="573"/>
        <v>1.0023997600000001</v>
      </c>
      <c r="N1447" s="10">
        <f t="shared" si="594"/>
        <v>1.2478773162541388</v>
      </c>
      <c r="O1447" s="2">
        <f t="shared" si="572"/>
        <v>1.24891576</v>
      </c>
      <c r="P1447" s="2">
        <f t="shared" si="580"/>
        <v>286930.22406370001</v>
      </c>
      <c r="Q1447" s="9">
        <f t="shared" si="574"/>
        <v>0</v>
      </c>
      <c r="R1447" s="4">
        <f t="shared" si="581"/>
        <v>0</v>
      </c>
      <c r="S1447" s="59">
        <f t="shared" si="582"/>
        <v>0</v>
      </c>
      <c r="T1447" s="8">
        <f t="shared" si="591"/>
        <v>6.8500000000000005E-2</v>
      </c>
      <c r="U1447" s="9">
        <f t="shared" si="592"/>
        <v>236</v>
      </c>
      <c r="V1447" s="9">
        <v>252</v>
      </c>
      <c r="W1447" s="10">
        <f t="shared" si="583"/>
        <v>1.0640145640000001</v>
      </c>
      <c r="X1447" s="2">
        <f t="shared" si="584"/>
        <v>18367.713191859999</v>
      </c>
      <c r="Y1447" s="2">
        <v>0</v>
      </c>
      <c r="Z1447" s="3">
        <f t="shared" si="595"/>
        <v>0</v>
      </c>
      <c r="AA1447" s="1" t="str">
        <f t="shared" si="596"/>
        <v>A+J=</v>
      </c>
      <c r="AB1447" s="7">
        <f t="shared" si="593"/>
        <v>41565</v>
      </c>
      <c r="AC1447" s="5"/>
      <c r="AD1447" s="1"/>
      <c r="AE1447" s="7"/>
      <c r="AF1447" s="1"/>
      <c r="AG1447" s="1"/>
      <c r="AH1447" s="1"/>
      <c r="AI1447" s="1"/>
      <c r="AJ1447" s="4"/>
      <c r="AK1447" s="1"/>
      <c r="AL1447" s="1"/>
      <c r="AM1447" s="1"/>
      <c r="AN1447" s="1"/>
      <c r="AO1447" s="1"/>
    </row>
    <row r="1448" spans="1:41" x14ac:dyDescent="0.2">
      <c r="A1448" s="118">
        <f t="shared" si="585"/>
        <v>41544</v>
      </c>
      <c r="B1448" s="2">
        <f t="shared" si="575"/>
        <v>305429.02185889997</v>
      </c>
      <c r="C1448" s="2">
        <f t="shared" si="586"/>
        <v>229743.45688752001</v>
      </c>
      <c r="D1448" s="50">
        <f t="shared" si="587"/>
        <v>3725.95</v>
      </c>
      <c r="E1448" s="3">
        <f>IF(K1448=1,VLOOKUP(A1447,[1]Plan1!$AQ$43:$AS$500,3),E1447)</f>
        <v>3738.99</v>
      </c>
      <c r="F1448" s="7">
        <f t="shared" si="588"/>
        <v>41537</v>
      </c>
      <c r="G1448" s="8">
        <f t="shared" si="576"/>
        <v>3.4997785799595338E-3</v>
      </c>
      <c r="H1448" s="7">
        <f t="shared" si="589"/>
        <v>41565</v>
      </c>
      <c r="I1448" s="7">
        <f t="shared" si="577"/>
        <v>41565</v>
      </c>
      <c r="J1448" s="1">
        <f t="shared" si="590"/>
        <v>21</v>
      </c>
      <c r="K1448" s="1">
        <f t="shared" si="578"/>
        <v>6</v>
      </c>
      <c r="L1448" s="2">
        <f t="shared" si="579"/>
        <v>1.0009986799999999</v>
      </c>
      <c r="M1448" s="10">
        <f t="shared" si="573"/>
        <v>1.0023997600000001</v>
      </c>
      <c r="N1448" s="10">
        <f t="shared" si="594"/>
        <v>1.2478773162541388</v>
      </c>
      <c r="O1448" s="2">
        <f t="shared" si="572"/>
        <v>1.24912354</v>
      </c>
      <c r="P1448" s="2">
        <f t="shared" si="580"/>
        <v>286977.96015916998</v>
      </c>
      <c r="Q1448" s="9">
        <f t="shared" si="574"/>
        <v>0</v>
      </c>
      <c r="R1448" s="4">
        <f t="shared" si="581"/>
        <v>0</v>
      </c>
      <c r="S1448" s="59">
        <f t="shared" si="582"/>
        <v>0</v>
      </c>
      <c r="T1448" s="8">
        <f t="shared" si="591"/>
        <v>6.8500000000000005E-2</v>
      </c>
      <c r="U1448" s="9">
        <f t="shared" si="592"/>
        <v>237</v>
      </c>
      <c r="V1448" s="9">
        <v>252</v>
      </c>
      <c r="W1448" s="10">
        <f t="shared" si="583"/>
        <v>1.064294351</v>
      </c>
      <c r="X1448" s="2">
        <f t="shared" si="584"/>
        <v>18451.061699729999</v>
      </c>
      <c r="Y1448" s="2">
        <v>0</v>
      </c>
      <c r="Z1448" s="3">
        <f t="shared" si="595"/>
        <v>0</v>
      </c>
      <c r="AA1448" s="1" t="str">
        <f t="shared" si="596"/>
        <v>A+J=</v>
      </c>
      <c r="AB1448" s="7">
        <f t="shared" si="593"/>
        <v>41565</v>
      </c>
      <c r="AC1448" s="5"/>
      <c r="AD1448" s="1"/>
      <c r="AE1448" s="7"/>
      <c r="AF1448" s="1"/>
      <c r="AG1448" s="1"/>
      <c r="AH1448" s="1"/>
      <c r="AI1448" s="1"/>
      <c r="AJ1448" s="4"/>
      <c r="AK1448" s="1"/>
      <c r="AL1448" s="1"/>
      <c r="AM1448" s="1"/>
      <c r="AN1448" s="1"/>
      <c r="AO1448" s="1"/>
    </row>
    <row r="1449" spans="1:41" x14ac:dyDescent="0.2">
      <c r="A1449" s="118">
        <f t="shared" si="585"/>
        <v>41545</v>
      </c>
      <c r="B1449" s="2">
        <f t="shared" si="575"/>
        <v>305560.16908877005</v>
      </c>
      <c r="C1449" s="2">
        <f t="shared" si="586"/>
        <v>229743.45688752001</v>
      </c>
      <c r="D1449" s="50">
        <f t="shared" si="587"/>
        <v>3725.95</v>
      </c>
      <c r="E1449" s="3">
        <f>IF(K1449=1,VLOOKUP(A1448,[1]Plan1!$AQ$43:$AS$500,3),E1448)</f>
        <v>3738.99</v>
      </c>
      <c r="F1449" s="7">
        <f t="shared" si="588"/>
        <v>41537</v>
      </c>
      <c r="G1449" s="8">
        <f t="shared" si="576"/>
        <v>3.4997785799595338E-3</v>
      </c>
      <c r="H1449" s="7">
        <f t="shared" si="589"/>
        <v>41565</v>
      </c>
      <c r="I1449" s="7">
        <f t="shared" si="577"/>
        <v>41565</v>
      </c>
      <c r="J1449" s="1">
        <f t="shared" si="590"/>
        <v>21</v>
      </c>
      <c r="K1449" s="1">
        <f t="shared" si="578"/>
        <v>7</v>
      </c>
      <c r="L1449" s="2">
        <f t="shared" si="579"/>
        <v>1.00116523</v>
      </c>
      <c r="M1449" s="10">
        <f t="shared" si="573"/>
        <v>1.0023997600000001</v>
      </c>
      <c r="N1449" s="10">
        <f t="shared" si="594"/>
        <v>1.2478773162541388</v>
      </c>
      <c r="O1449" s="2">
        <f t="shared" ref="O1449:O1512" si="597">TRUNC(TRUNC((L1449*N1449),15),8)</f>
        <v>1.2493313800000001</v>
      </c>
      <c r="P1449" s="2">
        <f t="shared" si="580"/>
        <v>287025.71003925003</v>
      </c>
      <c r="Q1449" s="9">
        <f t="shared" si="574"/>
        <v>0</v>
      </c>
      <c r="R1449" s="4">
        <f t="shared" si="581"/>
        <v>0</v>
      </c>
      <c r="S1449" s="59">
        <f t="shared" si="582"/>
        <v>0</v>
      </c>
      <c r="T1449" s="8">
        <f t="shared" si="591"/>
        <v>6.8500000000000005E-2</v>
      </c>
      <c r="U1449" s="9">
        <f t="shared" si="592"/>
        <v>238</v>
      </c>
      <c r="V1449" s="9">
        <v>252</v>
      </c>
      <c r="W1449" s="10">
        <f t="shared" si="583"/>
        <v>1.0645742119999999</v>
      </c>
      <c r="X1449" s="2">
        <f t="shared" si="584"/>
        <v>18534.459049519999</v>
      </c>
      <c r="Y1449" s="2">
        <v>0</v>
      </c>
      <c r="Z1449" s="3">
        <f t="shared" si="595"/>
        <v>0</v>
      </c>
      <c r="AA1449" s="1" t="str">
        <f t="shared" si="596"/>
        <v>A+J=</v>
      </c>
      <c r="AB1449" s="7">
        <f t="shared" si="593"/>
        <v>41565</v>
      </c>
      <c r="AC1449" s="5"/>
      <c r="AD1449" s="1"/>
      <c r="AE1449" s="7"/>
      <c r="AF1449" s="1"/>
      <c r="AG1449" s="1"/>
      <c r="AH1449" s="1"/>
      <c r="AI1449" s="1"/>
      <c r="AJ1449" s="4"/>
      <c r="AK1449" s="1"/>
      <c r="AL1449" s="1"/>
      <c r="AM1449" s="1"/>
      <c r="AN1449" s="1"/>
      <c r="AO1449" s="1"/>
    </row>
    <row r="1450" spans="1:41" x14ac:dyDescent="0.2">
      <c r="A1450" s="118">
        <f t="shared" si="585"/>
        <v>41546</v>
      </c>
      <c r="B1450" s="2">
        <f t="shared" si="575"/>
        <v>305560.16908877005</v>
      </c>
      <c r="C1450" s="2">
        <f t="shared" si="586"/>
        <v>229743.45688752001</v>
      </c>
      <c r="D1450" s="50">
        <f t="shared" si="587"/>
        <v>3725.95</v>
      </c>
      <c r="E1450" s="3">
        <f>IF(K1450=1,VLOOKUP(A1449,[1]Plan1!$AQ$43:$AS$500,3),E1449)</f>
        <v>3738.99</v>
      </c>
      <c r="F1450" s="7">
        <f t="shared" si="588"/>
        <v>41537</v>
      </c>
      <c r="G1450" s="8">
        <f t="shared" si="576"/>
        <v>3.4997785799595338E-3</v>
      </c>
      <c r="H1450" s="7">
        <f t="shared" si="589"/>
        <v>41565</v>
      </c>
      <c r="I1450" s="7">
        <f t="shared" si="577"/>
        <v>41565</v>
      </c>
      <c r="J1450" s="1">
        <f t="shared" si="590"/>
        <v>21</v>
      </c>
      <c r="K1450" s="1">
        <f t="shared" si="578"/>
        <v>7</v>
      </c>
      <c r="L1450" s="2">
        <f t="shared" si="579"/>
        <v>1.00116523</v>
      </c>
      <c r="M1450" s="10">
        <f t="shared" ref="M1450:M1513" si="598">IF(I1450&gt;I1449,L1449,M1449)</f>
        <v>1.0023997600000001</v>
      </c>
      <c r="N1450" s="10">
        <f t="shared" si="594"/>
        <v>1.2478773162541388</v>
      </c>
      <c r="O1450" s="2">
        <f t="shared" si="597"/>
        <v>1.2493313800000001</v>
      </c>
      <c r="P1450" s="2">
        <f t="shared" si="580"/>
        <v>287025.71003925003</v>
      </c>
      <c r="Q1450" s="9">
        <f t="shared" si="574"/>
        <v>0</v>
      </c>
      <c r="R1450" s="4">
        <f t="shared" si="581"/>
        <v>0</v>
      </c>
      <c r="S1450" s="59">
        <f t="shared" si="582"/>
        <v>0</v>
      </c>
      <c r="T1450" s="8">
        <f t="shared" si="591"/>
        <v>6.8500000000000005E-2</v>
      </c>
      <c r="U1450" s="9">
        <f t="shared" si="592"/>
        <v>238</v>
      </c>
      <c r="V1450" s="9">
        <v>252</v>
      </c>
      <c r="W1450" s="10">
        <f t="shared" si="583"/>
        <v>1.0645742119999999</v>
      </c>
      <c r="X1450" s="2">
        <f t="shared" si="584"/>
        <v>18534.459049519999</v>
      </c>
      <c r="Y1450" s="2">
        <v>0</v>
      </c>
      <c r="Z1450" s="3">
        <f t="shared" si="595"/>
        <v>0</v>
      </c>
      <c r="AA1450" s="1" t="str">
        <f t="shared" si="596"/>
        <v>A+J=</v>
      </c>
      <c r="AB1450" s="7">
        <f t="shared" si="593"/>
        <v>41565</v>
      </c>
      <c r="AC1450" s="5"/>
      <c r="AD1450" s="1"/>
      <c r="AE1450" s="7"/>
      <c r="AF1450" s="1"/>
      <c r="AG1450" s="1"/>
      <c r="AH1450" s="1"/>
      <c r="AI1450" s="1"/>
      <c r="AJ1450" s="4"/>
      <c r="AK1450" s="1"/>
      <c r="AL1450" s="1"/>
      <c r="AM1450" s="1"/>
      <c r="AN1450" s="1"/>
      <c r="AO1450" s="1"/>
    </row>
    <row r="1451" spans="1:41" x14ac:dyDescent="0.2">
      <c r="A1451" s="118">
        <f t="shared" si="585"/>
        <v>41547</v>
      </c>
      <c r="B1451" s="2">
        <f t="shared" si="575"/>
        <v>305560.16908877005</v>
      </c>
      <c r="C1451" s="2">
        <f t="shared" si="586"/>
        <v>229743.45688752001</v>
      </c>
      <c r="D1451" s="50">
        <f t="shared" si="587"/>
        <v>3725.95</v>
      </c>
      <c r="E1451" s="3">
        <f>IF(K1451=1,VLOOKUP(A1450,[1]Plan1!$AQ$43:$AS$500,3),E1450)</f>
        <v>3738.99</v>
      </c>
      <c r="F1451" s="7">
        <f t="shared" si="588"/>
        <v>41537</v>
      </c>
      <c r="G1451" s="8">
        <f t="shared" si="576"/>
        <v>3.4997785799595338E-3</v>
      </c>
      <c r="H1451" s="7">
        <f t="shared" si="589"/>
        <v>41565</v>
      </c>
      <c r="I1451" s="7">
        <f t="shared" si="577"/>
        <v>41565</v>
      </c>
      <c r="J1451" s="1">
        <f t="shared" si="590"/>
        <v>21</v>
      </c>
      <c r="K1451" s="1">
        <f t="shared" si="578"/>
        <v>7</v>
      </c>
      <c r="L1451" s="2">
        <f t="shared" si="579"/>
        <v>1.00116523</v>
      </c>
      <c r="M1451" s="10">
        <f t="shared" si="598"/>
        <v>1.0023997600000001</v>
      </c>
      <c r="N1451" s="10">
        <f t="shared" si="594"/>
        <v>1.2478773162541388</v>
      </c>
      <c r="O1451" s="2">
        <f t="shared" si="597"/>
        <v>1.2493313800000001</v>
      </c>
      <c r="P1451" s="2">
        <f t="shared" si="580"/>
        <v>287025.71003925003</v>
      </c>
      <c r="Q1451" s="9">
        <f t="shared" si="574"/>
        <v>0</v>
      </c>
      <c r="R1451" s="4">
        <f t="shared" si="581"/>
        <v>0</v>
      </c>
      <c r="S1451" s="59">
        <f t="shared" si="582"/>
        <v>0</v>
      </c>
      <c r="T1451" s="8">
        <f t="shared" si="591"/>
        <v>6.8500000000000005E-2</v>
      </c>
      <c r="U1451" s="9">
        <f t="shared" si="592"/>
        <v>238</v>
      </c>
      <c r="V1451" s="9">
        <v>252</v>
      </c>
      <c r="W1451" s="10">
        <f t="shared" si="583"/>
        <v>1.0645742119999999</v>
      </c>
      <c r="X1451" s="2">
        <f t="shared" si="584"/>
        <v>18534.459049519999</v>
      </c>
      <c r="Y1451" s="2">
        <v>0</v>
      </c>
      <c r="Z1451" s="3">
        <f t="shared" si="595"/>
        <v>0</v>
      </c>
      <c r="AA1451" s="1" t="str">
        <f t="shared" si="596"/>
        <v>A+J=</v>
      </c>
      <c r="AB1451" s="7">
        <f t="shared" si="593"/>
        <v>41565</v>
      </c>
      <c r="AC1451" s="5"/>
      <c r="AD1451" s="1"/>
      <c r="AE1451" s="7"/>
      <c r="AF1451" s="1"/>
      <c r="AG1451" s="1"/>
      <c r="AH1451" s="1"/>
      <c r="AI1451" s="1"/>
      <c r="AJ1451" s="4"/>
      <c r="AK1451" s="1"/>
      <c r="AL1451" s="1"/>
      <c r="AM1451" s="1"/>
      <c r="AN1451" s="1"/>
      <c r="AO1451" s="1"/>
    </row>
    <row r="1452" spans="1:41" x14ac:dyDescent="0.2">
      <c r="A1452" s="118">
        <f t="shared" si="585"/>
        <v>41548</v>
      </c>
      <c r="B1452" s="2">
        <f t="shared" si="575"/>
        <v>305691.36644809996</v>
      </c>
      <c r="C1452" s="2">
        <f t="shared" si="586"/>
        <v>229743.45688752001</v>
      </c>
      <c r="D1452" s="50">
        <f t="shared" si="587"/>
        <v>3725.95</v>
      </c>
      <c r="E1452" s="3">
        <f>IF(K1452=1,VLOOKUP(A1451,[1]Plan1!$AQ$43:$AS$500,3),E1451)</f>
        <v>3738.99</v>
      </c>
      <c r="F1452" s="7">
        <f t="shared" si="588"/>
        <v>41537</v>
      </c>
      <c r="G1452" s="8">
        <f t="shared" si="576"/>
        <v>3.4997785799595338E-3</v>
      </c>
      <c r="H1452" s="7">
        <f t="shared" si="589"/>
        <v>41565</v>
      </c>
      <c r="I1452" s="7">
        <f t="shared" si="577"/>
        <v>41565</v>
      </c>
      <c r="J1452" s="1">
        <f t="shared" si="590"/>
        <v>21</v>
      </c>
      <c r="K1452" s="1">
        <f t="shared" si="578"/>
        <v>8</v>
      </c>
      <c r="L1452" s="2">
        <f t="shared" si="579"/>
        <v>1.0013318</v>
      </c>
      <c r="M1452" s="10">
        <f t="shared" si="598"/>
        <v>1.0023997600000001</v>
      </c>
      <c r="N1452" s="10">
        <f t="shared" si="594"/>
        <v>1.2478773162541388</v>
      </c>
      <c r="O1452" s="2">
        <f t="shared" si="597"/>
        <v>1.2495392299999999</v>
      </c>
      <c r="P1452" s="2">
        <f t="shared" si="580"/>
        <v>287073.46221676999</v>
      </c>
      <c r="Q1452" s="9">
        <f t="shared" si="574"/>
        <v>0</v>
      </c>
      <c r="R1452" s="4">
        <f t="shared" si="581"/>
        <v>0</v>
      </c>
      <c r="S1452" s="59">
        <f t="shared" si="582"/>
        <v>0</v>
      </c>
      <c r="T1452" s="8">
        <f t="shared" si="591"/>
        <v>6.8500000000000005E-2</v>
      </c>
      <c r="U1452" s="9">
        <f t="shared" si="592"/>
        <v>239</v>
      </c>
      <c r="V1452" s="9">
        <v>252</v>
      </c>
      <c r="W1452" s="10">
        <f t="shared" si="583"/>
        <v>1.0648541460000001</v>
      </c>
      <c r="X1452" s="2">
        <f t="shared" si="584"/>
        <v>18617.904231330001</v>
      </c>
      <c r="Y1452" s="2">
        <v>0</v>
      </c>
      <c r="Z1452" s="3">
        <f t="shared" si="595"/>
        <v>0</v>
      </c>
      <c r="AA1452" s="1" t="str">
        <f t="shared" si="596"/>
        <v>A+J=</v>
      </c>
      <c r="AB1452" s="7">
        <f t="shared" si="593"/>
        <v>41565</v>
      </c>
      <c r="AC1452" s="5"/>
      <c r="AD1452" s="1"/>
      <c r="AE1452" s="7"/>
      <c r="AF1452" s="1"/>
      <c r="AG1452" s="1"/>
      <c r="AH1452" s="1"/>
      <c r="AI1452" s="1"/>
      <c r="AJ1452" s="4"/>
      <c r="AK1452" s="1"/>
      <c r="AL1452" s="1"/>
      <c r="AM1452" s="1"/>
      <c r="AN1452" s="1"/>
      <c r="AO1452" s="1"/>
    </row>
    <row r="1453" spans="1:41" x14ac:dyDescent="0.2">
      <c r="A1453" s="118">
        <f t="shared" si="585"/>
        <v>41549</v>
      </c>
      <c r="B1453" s="2">
        <f t="shared" si="575"/>
        <v>305822.62402468</v>
      </c>
      <c r="C1453" s="2">
        <f t="shared" si="586"/>
        <v>229743.45688752001</v>
      </c>
      <c r="D1453" s="50">
        <f t="shared" si="587"/>
        <v>3725.95</v>
      </c>
      <c r="E1453" s="3">
        <f>IF(K1453=1,VLOOKUP(A1452,[1]Plan1!$AQ$43:$AS$500,3),E1452)</f>
        <v>3738.99</v>
      </c>
      <c r="F1453" s="7">
        <f t="shared" si="588"/>
        <v>41537</v>
      </c>
      <c r="G1453" s="8">
        <f t="shared" si="576"/>
        <v>3.4997785799595338E-3</v>
      </c>
      <c r="H1453" s="7">
        <f t="shared" si="589"/>
        <v>41565</v>
      </c>
      <c r="I1453" s="7">
        <f t="shared" si="577"/>
        <v>41565</v>
      </c>
      <c r="J1453" s="1">
        <f t="shared" si="590"/>
        <v>21</v>
      </c>
      <c r="K1453" s="1">
        <f t="shared" si="578"/>
        <v>9</v>
      </c>
      <c r="L1453" s="2">
        <f t="shared" si="579"/>
        <v>1.0014984</v>
      </c>
      <c r="M1453" s="10">
        <f t="shared" si="598"/>
        <v>1.0023997600000001</v>
      </c>
      <c r="N1453" s="10">
        <f t="shared" si="594"/>
        <v>1.2478773162541388</v>
      </c>
      <c r="O1453" s="2">
        <f t="shared" si="597"/>
        <v>1.24974713</v>
      </c>
      <c r="P1453" s="2">
        <f t="shared" si="580"/>
        <v>287121.22588144999</v>
      </c>
      <c r="Q1453" s="9">
        <f t="shared" si="574"/>
        <v>0</v>
      </c>
      <c r="R1453" s="4">
        <f t="shared" si="581"/>
        <v>0</v>
      </c>
      <c r="S1453" s="59">
        <f t="shared" si="582"/>
        <v>0</v>
      </c>
      <c r="T1453" s="8">
        <f t="shared" si="591"/>
        <v>6.8500000000000005E-2</v>
      </c>
      <c r="U1453" s="9">
        <f t="shared" si="592"/>
        <v>240</v>
      </c>
      <c r="V1453" s="9">
        <v>252</v>
      </c>
      <c r="W1453" s="10">
        <f t="shared" si="583"/>
        <v>1.0651341540000001</v>
      </c>
      <c r="X1453" s="2">
        <f t="shared" si="584"/>
        <v>18701.398143229999</v>
      </c>
      <c r="Y1453" s="2">
        <v>0</v>
      </c>
      <c r="Z1453" s="3">
        <f t="shared" si="595"/>
        <v>0</v>
      </c>
      <c r="AA1453" s="1" t="str">
        <f t="shared" si="596"/>
        <v>A+J=</v>
      </c>
      <c r="AB1453" s="7">
        <f t="shared" si="593"/>
        <v>41565</v>
      </c>
      <c r="AC1453" s="5"/>
      <c r="AD1453" s="1"/>
      <c r="AE1453" s="7"/>
      <c r="AF1453" s="1"/>
      <c r="AG1453" s="1"/>
      <c r="AH1453" s="1"/>
      <c r="AI1453" s="1"/>
      <c r="AJ1453" s="4"/>
      <c r="AK1453" s="1"/>
      <c r="AL1453" s="1"/>
      <c r="AM1453" s="1"/>
      <c r="AN1453" s="1"/>
      <c r="AO1453" s="1"/>
    </row>
    <row r="1454" spans="1:41" x14ac:dyDescent="0.2">
      <c r="A1454" s="118">
        <f t="shared" si="585"/>
        <v>41550</v>
      </c>
      <c r="B1454" s="2">
        <f t="shared" si="575"/>
        <v>305953.93694334</v>
      </c>
      <c r="C1454" s="2">
        <f t="shared" si="586"/>
        <v>229743.45688752001</v>
      </c>
      <c r="D1454" s="50">
        <f t="shared" si="587"/>
        <v>3725.95</v>
      </c>
      <c r="E1454" s="3">
        <f>IF(K1454=1,VLOOKUP(A1453,[1]Plan1!$AQ$43:$AS$500,3),E1453)</f>
        <v>3738.99</v>
      </c>
      <c r="F1454" s="7">
        <f t="shared" si="588"/>
        <v>41537</v>
      </c>
      <c r="G1454" s="8">
        <f t="shared" si="576"/>
        <v>3.4997785799595338E-3</v>
      </c>
      <c r="H1454" s="7">
        <f t="shared" si="589"/>
        <v>41565</v>
      </c>
      <c r="I1454" s="7">
        <f t="shared" si="577"/>
        <v>41565</v>
      </c>
      <c r="J1454" s="1">
        <f t="shared" si="590"/>
        <v>21</v>
      </c>
      <c r="K1454" s="1">
        <f t="shared" si="578"/>
        <v>10</v>
      </c>
      <c r="L1454" s="2">
        <f t="shared" si="579"/>
        <v>1.0016650300000001</v>
      </c>
      <c r="M1454" s="10">
        <f t="shared" si="598"/>
        <v>1.0023997600000001</v>
      </c>
      <c r="N1454" s="10">
        <f t="shared" si="594"/>
        <v>1.2478773162541388</v>
      </c>
      <c r="O1454" s="2">
        <f t="shared" si="597"/>
        <v>1.24995506</v>
      </c>
      <c r="P1454" s="2">
        <f t="shared" si="580"/>
        <v>287168.99643843999</v>
      </c>
      <c r="Q1454" s="9">
        <f t="shared" si="574"/>
        <v>0</v>
      </c>
      <c r="R1454" s="4">
        <f t="shared" si="581"/>
        <v>0</v>
      </c>
      <c r="S1454" s="59">
        <f t="shared" si="582"/>
        <v>0</v>
      </c>
      <c r="T1454" s="8">
        <f t="shared" si="591"/>
        <v>6.8500000000000005E-2</v>
      </c>
      <c r="U1454" s="9">
        <f t="shared" si="592"/>
        <v>241</v>
      </c>
      <c r="V1454" s="9">
        <v>252</v>
      </c>
      <c r="W1454" s="10">
        <f t="shared" si="583"/>
        <v>1.0654142360000001</v>
      </c>
      <c r="X1454" s="2">
        <f t="shared" si="584"/>
        <v>18784.940504900002</v>
      </c>
      <c r="Y1454" s="2">
        <v>0</v>
      </c>
      <c r="Z1454" s="3">
        <f t="shared" si="595"/>
        <v>0</v>
      </c>
      <c r="AA1454" s="1" t="str">
        <f t="shared" si="596"/>
        <v>A+J=</v>
      </c>
      <c r="AB1454" s="7">
        <f t="shared" si="593"/>
        <v>41565</v>
      </c>
      <c r="AC1454" s="5"/>
      <c r="AD1454" s="1"/>
      <c r="AE1454" s="7"/>
      <c r="AF1454" s="1"/>
      <c r="AG1454" s="1"/>
      <c r="AH1454" s="1"/>
      <c r="AI1454" s="1"/>
      <c r="AJ1454" s="4"/>
      <c r="AK1454" s="1"/>
      <c r="AL1454" s="1"/>
      <c r="AM1454" s="1"/>
      <c r="AN1454" s="1"/>
      <c r="AO1454" s="1"/>
    </row>
    <row r="1455" spans="1:41" x14ac:dyDescent="0.2">
      <c r="A1455" s="118">
        <f t="shared" si="585"/>
        <v>41551</v>
      </c>
      <c r="B1455" s="2">
        <f t="shared" si="575"/>
        <v>306085.31011722004</v>
      </c>
      <c r="C1455" s="2">
        <f t="shared" si="586"/>
        <v>229743.45688752001</v>
      </c>
      <c r="D1455" s="50">
        <f t="shared" si="587"/>
        <v>3725.95</v>
      </c>
      <c r="E1455" s="3">
        <f>IF(K1455=1,VLOOKUP(A1454,[1]Plan1!$AQ$43:$AS$500,3),E1454)</f>
        <v>3738.99</v>
      </c>
      <c r="F1455" s="7">
        <f t="shared" si="588"/>
        <v>41537</v>
      </c>
      <c r="G1455" s="8">
        <f t="shared" si="576"/>
        <v>3.4997785799595338E-3</v>
      </c>
      <c r="H1455" s="7">
        <f t="shared" si="589"/>
        <v>41565</v>
      </c>
      <c r="I1455" s="7">
        <f t="shared" si="577"/>
        <v>41565</v>
      </c>
      <c r="J1455" s="1">
        <f t="shared" si="590"/>
        <v>21</v>
      </c>
      <c r="K1455" s="1">
        <f t="shared" si="578"/>
        <v>11</v>
      </c>
      <c r="L1455" s="2">
        <f t="shared" si="579"/>
        <v>1.0018316899999999</v>
      </c>
      <c r="M1455" s="10">
        <f t="shared" si="598"/>
        <v>1.0023997600000001</v>
      </c>
      <c r="N1455" s="10">
        <f t="shared" si="594"/>
        <v>1.2478773162541388</v>
      </c>
      <c r="O1455" s="2">
        <f t="shared" si="597"/>
        <v>1.2501630399999999</v>
      </c>
      <c r="P1455" s="2">
        <f t="shared" si="580"/>
        <v>287216.77848261001</v>
      </c>
      <c r="Q1455" s="9">
        <f t="shared" si="574"/>
        <v>0</v>
      </c>
      <c r="R1455" s="4">
        <f t="shared" si="581"/>
        <v>0</v>
      </c>
      <c r="S1455" s="59">
        <f t="shared" si="582"/>
        <v>0</v>
      </c>
      <c r="T1455" s="8">
        <f t="shared" si="591"/>
        <v>6.8500000000000005E-2</v>
      </c>
      <c r="U1455" s="9">
        <f t="shared" si="592"/>
        <v>242</v>
      </c>
      <c r="V1455" s="9">
        <v>252</v>
      </c>
      <c r="W1455" s="10">
        <f t="shared" si="583"/>
        <v>1.0656943919999999</v>
      </c>
      <c r="X1455" s="2">
        <f t="shared" si="584"/>
        <v>18868.531634610001</v>
      </c>
      <c r="Y1455" s="2">
        <v>0</v>
      </c>
      <c r="Z1455" s="3">
        <f t="shared" si="595"/>
        <v>0</v>
      </c>
      <c r="AA1455" s="1" t="str">
        <f t="shared" si="596"/>
        <v>A+J=</v>
      </c>
      <c r="AB1455" s="7">
        <f t="shared" si="593"/>
        <v>41565</v>
      </c>
      <c r="AC1455" s="5"/>
      <c r="AD1455" s="1"/>
      <c r="AE1455" s="7"/>
      <c r="AF1455" s="1"/>
      <c r="AG1455" s="1"/>
      <c r="AH1455" s="1"/>
      <c r="AI1455" s="1"/>
      <c r="AJ1455" s="4"/>
      <c r="AK1455" s="1"/>
      <c r="AL1455" s="1"/>
      <c r="AM1455" s="1"/>
      <c r="AN1455" s="1"/>
      <c r="AO1455" s="1"/>
    </row>
    <row r="1456" spans="1:41" x14ac:dyDescent="0.2">
      <c r="A1456" s="118">
        <f t="shared" si="585"/>
        <v>41552</v>
      </c>
      <c r="B1456" s="2">
        <f t="shared" si="575"/>
        <v>306216.73348325002</v>
      </c>
      <c r="C1456" s="2">
        <f t="shared" si="586"/>
        <v>229743.45688752001</v>
      </c>
      <c r="D1456" s="50">
        <f t="shared" si="587"/>
        <v>3725.95</v>
      </c>
      <c r="E1456" s="3">
        <f>IF(K1456=1,VLOOKUP(A1455,[1]Plan1!$AQ$43:$AS$500,3),E1455)</f>
        <v>3738.99</v>
      </c>
      <c r="F1456" s="7">
        <f t="shared" si="588"/>
        <v>41537</v>
      </c>
      <c r="G1456" s="8">
        <f t="shared" si="576"/>
        <v>3.4997785799595338E-3</v>
      </c>
      <c r="H1456" s="7">
        <f t="shared" si="589"/>
        <v>41565</v>
      </c>
      <c r="I1456" s="7">
        <f t="shared" si="577"/>
        <v>41565</v>
      </c>
      <c r="J1456" s="1">
        <f t="shared" si="590"/>
        <v>21</v>
      </c>
      <c r="K1456" s="1">
        <f t="shared" si="578"/>
        <v>12</v>
      </c>
      <c r="L1456" s="2">
        <f t="shared" si="579"/>
        <v>1.0019983699999999</v>
      </c>
      <c r="M1456" s="10">
        <f t="shared" si="598"/>
        <v>1.0023997600000001</v>
      </c>
      <c r="N1456" s="10">
        <f t="shared" si="594"/>
        <v>1.2478773162541388</v>
      </c>
      <c r="O1456" s="2">
        <f t="shared" si="597"/>
        <v>1.2503710299999999</v>
      </c>
      <c r="P1456" s="2">
        <f t="shared" si="580"/>
        <v>287264.56282420002</v>
      </c>
      <c r="Q1456" s="9">
        <f t="shared" si="574"/>
        <v>0</v>
      </c>
      <c r="R1456" s="4">
        <f t="shared" si="581"/>
        <v>0</v>
      </c>
      <c r="S1456" s="59">
        <f t="shared" si="582"/>
        <v>0</v>
      </c>
      <c r="T1456" s="8">
        <f t="shared" si="591"/>
        <v>6.8500000000000005E-2</v>
      </c>
      <c r="U1456" s="9">
        <f t="shared" si="592"/>
        <v>243</v>
      </c>
      <c r="V1456" s="9">
        <v>252</v>
      </c>
      <c r="W1456" s="10">
        <f t="shared" si="583"/>
        <v>1.0659746210000001</v>
      </c>
      <c r="X1456" s="2">
        <f t="shared" si="584"/>
        <v>18952.17065905</v>
      </c>
      <c r="Y1456" s="2">
        <v>0</v>
      </c>
      <c r="Z1456" s="3">
        <f t="shared" si="595"/>
        <v>0</v>
      </c>
      <c r="AA1456" s="1" t="str">
        <f t="shared" si="596"/>
        <v>A+J=</v>
      </c>
      <c r="AB1456" s="7">
        <f t="shared" si="593"/>
        <v>41565</v>
      </c>
      <c r="AC1456" s="5"/>
      <c r="AD1456" s="1"/>
      <c r="AE1456" s="7"/>
      <c r="AF1456" s="1"/>
      <c r="AG1456" s="1"/>
      <c r="AH1456" s="1"/>
      <c r="AI1456" s="1"/>
      <c r="AJ1456" s="4"/>
      <c r="AK1456" s="1"/>
      <c r="AL1456" s="1"/>
      <c r="AM1456" s="1"/>
      <c r="AN1456" s="1"/>
      <c r="AO1456" s="1"/>
    </row>
    <row r="1457" spans="1:41" x14ac:dyDescent="0.2">
      <c r="A1457" s="118">
        <f t="shared" si="585"/>
        <v>41553</v>
      </c>
      <c r="B1457" s="2">
        <f t="shared" si="575"/>
        <v>306216.73348325002</v>
      </c>
      <c r="C1457" s="2">
        <f t="shared" si="586"/>
        <v>229743.45688752001</v>
      </c>
      <c r="D1457" s="50">
        <f t="shared" si="587"/>
        <v>3725.95</v>
      </c>
      <c r="E1457" s="3">
        <f>IF(K1457=1,VLOOKUP(A1456,[1]Plan1!$AQ$43:$AS$500,3),E1456)</f>
        <v>3738.99</v>
      </c>
      <c r="F1457" s="7">
        <f t="shared" si="588"/>
        <v>41537</v>
      </c>
      <c r="G1457" s="8">
        <f t="shared" si="576"/>
        <v>3.4997785799595338E-3</v>
      </c>
      <c r="H1457" s="7">
        <f t="shared" si="589"/>
        <v>41565</v>
      </c>
      <c r="I1457" s="7">
        <f t="shared" si="577"/>
        <v>41565</v>
      </c>
      <c r="J1457" s="1">
        <f t="shared" si="590"/>
        <v>21</v>
      </c>
      <c r="K1457" s="1">
        <f t="shared" si="578"/>
        <v>12</v>
      </c>
      <c r="L1457" s="2">
        <f t="shared" si="579"/>
        <v>1.0019983699999999</v>
      </c>
      <c r="M1457" s="10">
        <f t="shared" si="598"/>
        <v>1.0023997600000001</v>
      </c>
      <c r="N1457" s="10">
        <f t="shared" si="594"/>
        <v>1.2478773162541388</v>
      </c>
      <c r="O1457" s="2">
        <f t="shared" si="597"/>
        <v>1.2503710299999999</v>
      </c>
      <c r="P1457" s="2">
        <f t="shared" si="580"/>
        <v>287264.56282420002</v>
      </c>
      <c r="Q1457" s="9">
        <f t="shared" si="574"/>
        <v>0</v>
      </c>
      <c r="R1457" s="4">
        <f t="shared" si="581"/>
        <v>0</v>
      </c>
      <c r="S1457" s="59">
        <f t="shared" si="582"/>
        <v>0</v>
      </c>
      <c r="T1457" s="8">
        <f t="shared" si="591"/>
        <v>6.8500000000000005E-2</v>
      </c>
      <c r="U1457" s="9">
        <f t="shared" si="592"/>
        <v>243</v>
      </c>
      <c r="V1457" s="9">
        <v>252</v>
      </c>
      <c r="W1457" s="10">
        <f t="shared" si="583"/>
        <v>1.0659746210000001</v>
      </c>
      <c r="X1457" s="2">
        <f t="shared" si="584"/>
        <v>18952.17065905</v>
      </c>
      <c r="Y1457" s="2">
        <v>0</v>
      </c>
      <c r="Z1457" s="3">
        <f t="shared" si="595"/>
        <v>0</v>
      </c>
      <c r="AA1457" s="1" t="str">
        <f t="shared" si="596"/>
        <v>A+J=</v>
      </c>
      <c r="AB1457" s="7">
        <f t="shared" si="593"/>
        <v>41565</v>
      </c>
      <c r="AC1457" s="5"/>
      <c r="AD1457" s="1"/>
      <c r="AE1457" s="7"/>
      <c r="AF1457" s="1"/>
      <c r="AG1457" s="1"/>
      <c r="AH1457" s="1"/>
      <c r="AI1457" s="1"/>
      <c r="AJ1457" s="4"/>
      <c r="AK1457" s="1"/>
      <c r="AL1457" s="1"/>
      <c r="AM1457" s="1"/>
      <c r="AN1457" s="1"/>
      <c r="AO1457" s="1"/>
    </row>
    <row r="1458" spans="1:41" x14ac:dyDescent="0.2">
      <c r="A1458" s="118">
        <f t="shared" si="585"/>
        <v>41554</v>
      </c>
      <c r="B1458" s="2">
        <f t="shared" si="575"/>
        <v>306216.73348325002</v>
      </c>
      <c r="C1458" s="2">
        <f t="shared" si="586"/>
        <v>229743.45688752001</v>
      </c>
      <c r="D1458" s="50">
        <f t="shared" si="587"/>
        <v>3725.95</v>
      </c>
      <c r="E1458" s="3">
        <f>IF(K1458=1,VLOOKUP(A1457,[1]Plan1!$AQ$43:$AS$500,3),E1457)</f>
        <v>3738.99</v>
      </c>
      <c r="F1458" s="7">
        <f t="shared" si="588"/>
        <v>41537</v>
      </c>
      <c r="G1458" s="8">
        <f t="shared" si="576"/>
        <v>3.4997785799595338E-3</v>
      </c>
      <c r="H1458" s="7">
        <f t="shared" si="589"/>
        <v>41565</v>
      </c>
      <c r="I1458" s="7">
        <f t="shared" si="577"/>
        <v>41565</v>
      </c>
      <c r="J1458" s="1">
        <f t="shared" si="590"/>
        <v>21</v>
      </c>
      <c r="K1458" s="1">
        <f t="shared" si="578"/>
        <v>12</v>
      </c>
      <c r="L1458" s="2">
        <f t="shared" si="579"/>
        <v>1.0019983699999999</v>
      </c>
      <c r="M1458" s="10">
        <f t="shared" si="598"/>
        <v>1.0023997600000001</v>
      </c>
      <c r="N1458" s="10">
        <f t="shared" si="594"/>
        <v>1.2478773162541388</v>
      </c>
      <c r="O1458" s="2">
        <f t="shared" si="597"/>
        <v>1.2503710299999999</v>
      </c>
      <c r="P1458" s="2">
        <f t="shared" si="580"/>
        <v>287264.56282420002</v>
      </c>
      <c r="Q1458" s="9">
        <f t="shared" si="574"/>
        <v>0</v>
      </c>
      <c r="R1458" s="4">
        <f t="shared" si="581"/>
        <v>0</v>
      </c>
      <c r="S1458" s="59">
        <f t="shared" si="582"/>
        <v>0</v>
      </c>
      <c r="T1458" s="8">
        <f t="shared" si="591"/>
        <v>6.8500000000000005E-2</v>
      </c>
      <c r="U1458" s="9">
        <f t="shared" si="592"/>
        <v>243</v>
      </c>
      <c r="V1458" s="9">
        <v>252</v>
      </c>
      <c r="W1458" s="10">
        <f t="shared" si="583"/>
        <v>1.0659746210000001</v>
      </c>
      <c r="X1458" s="2">
        <f t="shared" si="584"/>
        <v>18952.17065905</v>
      </c>
      <c r="Y1458" s="2">
        <v>0</v>
      </c>
      <c r="Z1458" s="3">
        <f t="shared" si="595"/>
        <v>0</v>
      </c>
      <c r="AA1458" s="1" t="str">
        <f t="shared" si="596"/>
        <v>A+J=</v>
      </c>
      <c r="AB1458" s="7">
        <f t="shared" si="593"/>
        <v>41565</v>
      </c>
      <c r="AC1458" s="5"/>
      <c r="AD1458" s="1"/>
      <c r="AE1458" s="7"/>
      <c r="AF1458" s="1"/>
      <c r="AG1458" s="1"/>
      <c r="AH1458" s="1"/>
      <c r="AI1458" s="1"/>
      <c r="AJ1458" s="4"/>
      <c r="AK1458" s="1"/>
      <c r="AL1458" s="1"/>
      <c r="AM1458" s="1"/>
      <c r="AN1458" s="1"/>
      <c r="AO1458" s="1"/>
    </row>
    <row r="1459" spans="1:41" x14ac:dyDescent="0.2">
      <c r="A1459" s="118">
        <f t="shared" si="585"/>
        <v>41555</v>
      </c>
      <c r="B1459" s="2">
        <f t="shared" si="575"/>
        <v>306348.21685248002</v>
      </c>
      <c r="C1459" s="2">
        <f t="shared" si="586"/>
        <v>229743.45688752001</v>
      </c>
      <c r="D1459" s="50">
        <f t="shared" si="587"/>
        <v>3725.95</v>
      </c>
      <c r="E1459" s="3">
        <f>IF(K1459=1,VLOOKUP(A1458,[1]Plan1!$AQ$43:$AS$500,3),E1458)</f>
        <v>3738.99</v>
      </c>
      <c r="F1459" s="7">
        <f t="shared" si="588"/>
        <v>41537</v>
      </c>
      <c r="G1459" s="8">
        <f t="shared" si="576"/>
        <v>3.4997785799595338E-3</v>
      </c>
      <c r="H1459" s="7">
        <f t="shared" si="589"/>
        <v>41565</v>
      </c>
      <c r="I1459" s="7">
        <f t="shared" si="577"/>
        <v>41565</v>
      </c>
      <c r="J1459" s="1">
        <f t="shared" si="590"/>
        <v>21</v>
      </c>
      <c r="K1459" s="1">
        <f t="shared" si="578"/>
        <v>13</v>
      </c>
      <c r="L1459" s="2">
        <f t="shared" si="579"/>
        <v>1.0021650799999999</v>
      </c>
      <c r="M1459" s="10">
        <f t="shared" si="598"/>
        <v>1.0023997600000001</v>
      </c>
      <c r="N1459" s="10">
        <f t="shared" si="594"/>
        <v>1.2478773162541388</v>
      </c>
      <c r="O1459" s="2">
        <f t="shared" si="597"/>
        <v>1.2505790699999999</v>
      </c>
      <c r="P1459" s="2">
        <f t="shared" si="580"/>
        <v>287312.35865298001</v>
      </c>
      <c r="Q1459" s="9">
        <f t="shared" si="574"/>
        <v>0</v>
      </c>
      <c r="R1459" s="4">
        <f t="shared" si="581"/>
        <v>0</v>
      </c>
      <c r="S1459" s="59">
        <f t="shared" si="582"/>
        <v>0</v>
      </c>
      <c r="T1459" s="8">
        <f t="shared" si="591"/>
        <v>6.8500000000000005E-2</v>
      </c>
      <c r="U1459" s="9">
        <f t="shared" si="592"/>
        <v>244</v>
      </c>
      <c r="V1459" s="9">
        <v>252</v>
      </c>
      <c r="W1459" s="10">
        <f t="shared" si="583"/>
        <v>1.066254923</v>
      </c>
      <c r="X1459" s="2">
        <f t="shared" si="584"/>
        <v>19035.858199499999</v>
      </c>
      <c r="Y1459" s="2">
        <v>0</v>
      </c>
      <c r="Z1459" s="3">
        <f t="shared" si="595"/>
        <v>0</v>
      </c>
      <c r="AA1459" s="1" t="str">
        <f t="shared" si="596"/>
        <v>A+J=</v>
      </c>
      <c r="AB1459" s="7">
        <f t="shared" si="593"/>
        <v>41565</v>
      </c>
      <c r="AC1459" s="5"/>
      <c r="AD1459" s="1"/>
      <c r="AE1459" s="7"/>
      <c r="AF1459" s="1"/>
      <c r="AG1459" s="1"/>
      <c r="AH1459" s="1"/>
      <c r="AI1459" s="1"/>
      <c r="AJ1459" s="4"/>
      <c r="AK1459" s="1"/>
      <c r="AL1459" s="1"/>
      <c r="AM1459" s="1"/>
      <c r="AN1459" s="1"/>
      <c r="AO1459" s="1"/>
    </row>
    <row r="1460" spans="1:41" x14ac:dyDescent="0.2">
      <c r="A1460" s="118">
        <f t="shared" si="585"/>
        <v>41556</v>
      </c>
      <c r="B1460" s="2">
        <f t="shared" si="575"/>
        <v>306479.75591912004</v>
      </c>
      <c r="C1460" s="2">
        <f t="shared" si="586"/>
        <v>229743.45688752001</v>
      </c>
      <c r="D1460" s="50">
        <f t="shared" si="587"/>
        <v>3725.95</v>
      </c>
      <c r="E1460" s="3">
        <f>IF(K1460=1,VLOOKUP(A1459,[1]Plan1!$AQ$43:$AS$500,3),E1459)</f>
        <v>3738.99</v>
      </c>
      <c r="F1460" s="7">
        <f t="shared" si="588"/>
        <v>41537</v>
      </c>
      <c r="G1460" s="8">
        <f t="shared" si="576"/>
        <v>3.4997785799595338E-3</v>
      </c>
      <c r="H1460" s="7">
        <f t="shared" si="589"/>
        <v>41565</v>
      </c>
      <c r="I1460" s="7">
        <f t="shared" si="577"/>
        <v>41565</v>
      </c>
      <c r="J1460" s="1">
        <f t="shared" si="590"/>
        <v>21</v>
      </c>
      <c r="K1460" s="1">
        <f t="shared" si="578"/>
        <v>14</v>
      </c>
      <c r="L1460" s="2">
        <f t="shared" si="579"/>
        <v>1.00233182</v>
      </c>
      <c r="M1460" s="10">
        <f t="shared" si="598"/>
        <v>1.0023997600000001</v>
      </c>
      <c r="N1460" s="10">
        <f t="shared" si="594"/>
        <v>1.2478773162541388</v>
      </c>
      <c r="O1460" s="2">
        <f t="shared" si="597"/>
        <v>1.2507871399999999</v>
      </c>
      <c r="P1460" s="2">
        <f t="shared" si="580"/>
        <v>287360.16137405002</v>
      </c>
      <c r="Q1460" s="9">
        <f t="shared" si="574"/>
        <v>0</v>
      </c>
      <c r="R1460" s="4">
        <f t="shared" si="581"/>
        <v>0</v>
      </c>
      <c r="S1460" s="59">
        <f t="shared" si="582"/>
        <v>0</v>
      </c>
      <c r="T1460" s="8">
        <f t="shared" si="591"/>
        <v>6.8500000000000005E-2</v>
      </c>
      <c r="U1460" s="9">
        <f t="shared" si="592"/>
        <v>245</v>
      </c>
      <c r="V1460" s="9">
        <v>252</v>
      </c>
      <c r="W1460" s="10">
        <f t="shared" si="583"/>
        <v>1.0665353</v>
      </c>
      <c r="X1460" s="2">
        <f t="shared" si="584"/>
        <v>19119.594545069998</v>
      </c>
      <c r="Y1460" s="2">
        <v>0</v>
      </c>
      <c r="Z1460" s="3">
        <f t="shared" si="595"/>
        <v>0</v>
      </c>
      <c r="AA1460" s="1" t="str">
        <f t="shared" si="596"/>
        <v>A+J=</v>
      </c>
      <c r="AB1460" s="7">
        <f t="shared" si="593"/>
        <v>41565</v>
      </c>
      <c r="AC1460" s="5"/>
      <c r="AD1460" s="1"/>
      <c r="AE1460" s="7"/>
      <c r="AF1460" s="1"/>
      <c r="AG1460" s="1"/>
      <c r="AH1460" s="1"/>
      <c r="AI1460" s="1"/>
      <c r="AJ1460" s="4"/>
      <c r="AK1460" s="1"/>
      <c r="AL1460" s="1"/>
      <c r="AM1460" s="1"/>
      <c r="AN1460" s="1"/>
      <c r="AO1460" s="1"/>
    </row>
    <row r="1461" spans="1:41" x14ac:dyDescent="0.2">
      <c r="A1461" s="118">
        <f t="shared" si="585"/>
        <v>41557</v>
      </c>
      <c r="B1461" s="2">
        <f t="shared" si="575"/>
        <v>306611.35257586004</v>
      </c>
      <c r="C1461" s="2">
        <f t="shared" si="586"/>
        <v>229743.45688752001</v>
      </c>
      <c r="D1461" s="50">
        <f t="shared" si="587"/>
        <v>3725.95</v>
      </c>
      <c r="E1461" s="3">
        <f>IF(K1461=1,VLOOKUP(A1460,[1]Plan1!$AQ$43:$AS$500,3),E1460)</f>
        <v>3738.99</v>
      </c>
      <c r="F1461" s="7">
        <f t="shared" si="588"/>
        <v>41537</v>
      </c>
      <c r="G1461" s="8">
        <f t="shared" si="576"/>
        <v>3.4997785799595338E-3</v>
      </c>
      <c r="H1461" s="7">
        <f t="shared" si="589"/>
        <v>41565</v>
      </c>
      <c r="I1461" s="7">
        <f t="shared" si="577"/>
        <v>41565</v>
      </c>
      <c r="J1461" s="1">
        <f t="shared" si="590"/>
        <v>21</v>
      </c>
      <c r="K1461" s="1">
        <f t="shared" si="578"/>
        <v>15</v>
      </c>
      <c r="L1461" s="2">
        <f t="shared" si="579"/>
        <v>1.0024985900000001</v>
      </c>
      <c r="M1461" s="10">
        <f t="shared" si="598"/>
        <v>1.0023997600000001</v>
      </c>
      <c r="N1461" s="10">
        <f t="shared" si="594"/>
        <v>1.2478773162541388</v>
      </c>
      <c r="O1461" s="2">
        <f t="shared" si="597"/>
        <v>1.2509952499999999</v>
      </c>
      <c r="P1461" s="2">
        <f t="shared" si="580"/>
        <v>287407.97328486003</v>
      </c>
      <c r="Q1461" s="9">
        <f t="shared" si="574"/>
        <v>0</v>
      </c>
      <c r="R1461" s="4">
        <f t="shared" si="581"/>
        <v>0</v>
      </c>
      <c r="S1461" s="59">
        <f t="shared" si="582"/>
        <v>0</v>
      </c>
      <c r="T1461" s="8">
        <f t="shared" si="591"/>
        <v>6.8500000000000005E-2</v>
      </c>
      <c r="U1461" s="9">
        <f t="shared" si="592"/>
        <v>246</v>
      </c>
      <c r="V1461" s="9">
        <v>252</v>
      </c>
      <c r="W1461" s="10">
        <f t="shared" si="583"/>
        <v>1.06681575</v>
      </c>
      <c r="X1461" s="2">
        <f t="shared" si="584"/>
        <v>19203.379291000001</v>
      </c>
      <c r="Y1461" s="2">
        <v>0</v>
      </c>
      <c r="Z1461" s="3">
        <f t="shared" si="595"/>
        <v>0</v>
      </c>
      <c r="AA1461" s="1" t="str">
        <f t="shared" si="596"/>
        <v>A+J=</v>
      </c>
      <c r="AB1461" s="7">
        <f t="shared" si="593"/>
        <v>41565</v>
      </c>
      <c r="AC1461" s="5"/>
      <c r="AD1461" s="1"/>
      <c r="AE1461" s="7"/>
      <c r="AF1461" s="1"/>
      <c r="AG1461" s="1"/>
      <c r="AH1461" s="1"/>
      <c r="AI1461" s="1"/>
      <c r="AJ1461" s="4"/>
      <c r="AK1461" s="1"/>
      <c r="AL1461" s="1"/>
      <c r="AM1461" s="1"/>
      <c r="AN1461" s="1"/>
      <c r="AO1461" s="1"/>
    </row>
    <row r="1462" spans="1:41" x14ac:dyDescent="0.2">
      <c r="A1462" s="118">
        <f t="shared" si="585"/>
        <v>41558</v>
      </c>
      <c r="B1462" s="2">
        <f t="shared" si="575"/>
        <v>306743.00222521002</v>
      </c>
      <c r="C1462" s="2">
        <f t="shared" si="586"/>
        <v>229743.45688752001</v>
      </c>
      <c r="D1462" s="50">
        <f t="shared" si="587"/>
        <v>3725.95</v>
      </c>
      <c r="E1462" s="3">
        <f>IF(K1462=1,VLOOKUP(A1461,[1]Plan1!$AQ$43:$AS$500,3),E1461)</f>
        <v>3738.99</v>
      </c>
      <c r="F1462" s="7">
        <f t="shared" si="588"/>
        <v>41537</v>
      </c>
      <c r="G1462" s="8">
        <f t="shared" si="576"/>
        <v>3.4997785799595338E-3</v>
      </c>
      <c r="H1462" s="7">
        <f t="shared" si="589"/>
        <v>41565</v>
      </c>
      <c r="I1462" s="7">
        <f t="shared" si="577"/>
        <v>41565</v>
      </c>
      <c r="J1462" s="1">
        <f t="shared" si="590"/>
        <v>21</v>
      </c>
      <c r="K1462" s="1">
        <f t="shared" si="578"/>
        <v>16</v>
      </c>
      <c r="L1462" s="2">
        <f t="shared" si="579"/>
        <v>1.0026653800000001</v>
      </c>
      <c r="M1462" s="10">
        <f t="shared" si="598"/>
        <v>1.0023997600000001</v>
      </c>
      <c r="N1462" s="10">
        <f t="shared" si="594"/>
        <v>1.2478773162541388</v>
      </c>
      <c r="O1462" s="2">
        <f t="shared" si="597"/>
        <v>1.25120338</v>
      </c>
      <c r="P1462" s="2">
        <f t="shared" si="580"/>
        <v>287455.78979054</v>
      </c>
      <c r="Q1462" s="9">
        <f t="shared" si="574"/>
        <v>0</v>
      </c>
      <c r="R1462" s="4">
        <f t="shared" si="581"/>
        <v>0</v>
      </c>
      <c r="S1462" s="59">
        <f t="shared" si="582"/>
        <v>0</v>
      </c>
      <c r="T1462" s="8">
        <f t="shared" si="591"/>
        <v>6.8500000000000005E-2</v>
      </c>
      <c r="U1462" s="9">
        <f t="shared" si="592"/>
        <v>247</v>
      </c>
      <c r="V1462" s="9">
        <v>252</v>
      </c>
      <c r="W1462" s="10">
        <f t="shared" si="583"/>
        <v>1.0670962740000001</v>
      </c>
      <c r="X1462" s="2">
        <f t="shared" si="584"/>
        <v>19287.21243467</v>
      </c>
      <c r="Y1462" s="2">
        <v>0</v>
      </c>
      <c r="Z1462" s="3">
        <f t="shared" si="595"/>
        <v>0</v>
      </c>
      <c r="AA1462" s="1" t="str">
        <f t="shared" si="596"/>
        <v>A+J=</v>
      </c>
      <c r="AB1462" s="7">
        <f t="shared" si="593"/>
        <v>41565</v>
      </c>
      <c r="AC1462" s="5"/>
      <c r="AD1462" s="1"/>
      <c r="AE1462" s="7"/>
      <c r="AF1462" s="1"/>
      <c r="AG1462" s="1"/>
      <c r="AH1462" s="1"/>
      <c r="AI1462" s="1"/>
      <c r="AJ1462" s="4"/>
      <c r="AK1462" s="1"/>
      <c r="AL1462" s="1"/>
      <c r="AM1462" s="1"/>
      <c r="AN1462" s="1"/>
      <c r="AO1462" s="1"/>
    </row>
    <row r="1463" spans="1:41" x14ac:dyDescent="0.2">
      <c r="A1463" s="118">
        <f t="shared" si="585"/>
        <v>41559</v>
      </c>
      <c r="B1463" s="2">
        <f t="shared" si="575"/>
        <v>306874.71195082</v>
      </c>
      <c r="C1463" s="2">
        <f t="shared" si="586"/>
        <v>229743.45688752001</v>
      </c>
      <c r="D1463" s="50">
        <f t="shared" si="587"/>
        <v>3725.95</v>
      </c>
      <c r="E1463" s="3">
        <f>IF(K1463=1,VLOOKUP(A1462,[1]Plan1!$AQ$43:$AS$500,3),E1462)</f>
        <v>3738.99</v>
      </c>
      <c r="F1463" s="7">
        <f t="shared" si="588"/>
        <v>41537</v>
      </c>
      <c r="G1463" s="8">
        <f t="shared" si="576"/>
        <v>3.4997785799595338E-3</v>
      </c>
      <c r="H1463" s="7">
        <f t="shared" si="589"/>
        <v>41565</v>
      </c>
      <c r="I1463" s="7">
        <f t="shared" si="577"/>
        <v>41565</v>
      </c>
      <c r="J1463" s="1">
        <f t="shared" si="590"/>
        <v>21</v>
      </c>
      <c r="K1463" s="1">
        <f t="shared" si="578"/>
        <v>17</v>
      </c>
      <c r="L1463" s="2">
        <f t="shared" si="579"/>
        <v>1.00283221</v>
      </c>
      <c r="M1463" s="10">
        <f t="shared" si="598"/>
        <v>1.0023997600000001</v>
      </c>
      <c r="N1463" s="10">
        <f t="shared" si="594"/>
        <v>1.2478773162541388</v>
      </c>
      <c r="O1463" s="2">
        <f t="shared" si="597"/>
        <v>1.25141156</v>
      </c>
      <c r="P1463" s="2">
        <f t="shared" si="580"/>
        <v>287503.6177834</v>
      </c>
      <c r="Q1463" s="9">
        <f t="shared" si="574"/>
        <v>0</v>
      </c>
      <c r="R1463" s="4">
        <f t="shared" si="581"/>
        <v>0</v>
      </c>
      <c r="S1463" s="59">
        <f t="shared" si="582"/>
        <v>0</v>
      </c>
      <c r="T1463" s="8">
        <f t="shared" si="591"/>
        <v>6.8500000000000005E-2</v>
      </c>
      <c r="U1463" s="9">
        <f t="shared" si="592"/>
        <v>248</v>
      </c>
      <c r="V1463" s="9">
        <v>252</v>
      </c>
      <c r="W1463" s="10">
        <f t="shared" si="583"/>
        <v>1.067376871</v>
      </c>
      <c r="X1463" s="2">
        <f t="shared" si="584"/>
        <v>19371.09416742</v>
      </c>
      <c r="Y1463" s="2">
        <v>0</v>
      </c>
      <c r="Z1463" s="3">
        <f t="shared" si="595"/>
        <v>0</v>
      </c>
      <c r="AA1463" s="1" t="str">
        <f t="shared" si="596"/>
        <v>A+J=</v>
      </c>
      <c r="AB1463" s="7">
        <f t="shared" si="593"/>
        <v>41565</v>
      </c>
      <c r="AC1463" s="5"/>
      <c r="AD1463" s="1"/>
      <c r="AE1463" s="7"/>
      <c r="AF1463" s="1"/>
      <c r="AG1463" s="1"/>
      <c r="AH1463" s="1"/>
      <c r="AI1463" s="1"/>
      <c r="AJ1463" s="4"/>
      <c r="AK1463" s="1"/>
      <c r="AL1463" s="1"/>
      <c r="AM1463" s="1"/>
      <c r="AN1463" s="1"/>
      <c r="AO1463" s="1"/>
    </row>
    <row r="1464" spans="1:41" x14ac:dyDescent="0.2">
      <c r="A1464" s="118">
        <f t="shared" si="585"/>
        <v>41560</v>
      </c>
      <c r="B1464" s="2">
        <f t="shared" si="575"/>
        <v>306874.71195082</v>
      </c>
      <c r="C1464" s="2">
        <f t="shared" si="586"/>
        <v>229743.45688752001</v>
      </c>
      <c r="D1464" s="50">
        <f t="shared" si="587"/>
        <v>3725.95</v>
      </c>
      <c r="E1464" s="3">
        <f>IF(K1464=1,VLOOKUP(A1463,[1]Plan1!$AQ$43:$AS$500,3),E1463)</f>
        <v>3738.99</v>
      </c>
      <c r="F1464" s="7">
        <f t="shared" si="588"/>
        <v>41537</v>
      </c>
      <c r="G1464" s="8">
        <f t="shared" si="576"/>
        <v>3.4997785799595338E-3</v>
      </c>
      <c r="H1464" s="7">
        <f t="shared" si="589"/>
        <v>41565</v>
      </c>
      <c r="I1464" s="7">
        <f t="shared" si="577"/>
        <v>41565</v>
      </c>
      <c r="J1464" s="1">
        <f t="shared" si="590"/>
        <v>21</v>
      </c>
      <c r="K1464" s="1">
        <f t="shared" si="578"/>
        <v>17</v>
      </c>
      <c r="L1464" s="2">
        <f t="shared" si="579"/>
        <v>1.00283221</v>
      </c>
      <c r="M1464" s="10">
        <f t="shared" si="598"/>
        <v>1.0023997600000001</v>
      </c>
      <c r="N1464" s="10">
        <f t="shared" si="594"/>
        <v>1.2478773162541388</v>
      </c>
      <c r="O1464" s="2">
        <f t="shared" si="597"/>
        <v>1.25141156</v>
      </c>
      <c r="P1464" s="2">
        <f t="shared" si="580"/>
        <v>287503.6177834</v>
      </c>
      <c r="Q1464" s="9">
        <f t="shared" si="574"/>
        <v>0</v>
      </c>
      <c r="R1464" s="4">
        <f t="shared" si="581"/>
        <v>0</v>
      </c>
      <c r="S1464" s="59">
        <f t="shared" si="582"/>
        <v>0</v>
      </c>
      <c r="T1464" s="8">
        <f t="shared" si="591"/>
        <v>6.8500000000000005E-2</v>
      </c>
      <c r="U1464" s="9">
        <f t="shared" si="592"/>
        <v>248</v>
      </c>
      <c r="V1464" s="9">
        <v>252</v>
      </c>
      <c r="W1464" s="10">
        <f t="shared" si="583"/>
        <v>1.067376871</v>
      </c>
      <c r="X1464" s="2">
        <f t="shared" si="584"/>
        <v>19371.09416742</v>
      </c>
      <c r="Y1464" s="2">
        <v>0</v>
      </c>
      <c r="Z1464" s="3">
        <f t="shared" si="595"/>
        <v>0</v>
      </c>
      <c r="AA1464" s="1" t="str">
        <f t="shared" si="596"/>
        <v>A+J=</v>
      </c>
      <c r="AB1464" s="7">
        <f t="shared" si="593"/>
        <v>41565</v>
      </c>
      <c r="AC1464" s="5"/>
      <c r="AD1464" s="1"/>
      <c r="AE1464" s="7"/>
      <c r="AF1464" s="1"/>
      <c r="AG1464" s="1"/>
      <c r="AH1464" s="1"/>
      <c r="AI1464" s="1"/>
      <c r="AJ1464" s="4"/>
      <c r="AK1464" s="1"/>
      <c r="AL1464" s="1"/>
      <c r="AM1464" s="1"/>
      <c r="AN1464" s="1"/>
      <c r="AO1464" s="1"/>
    </row>
    <row r="1465" spans="1:41" x14ac:dyDescent="0.2">
      <c r="A1465" s="118">
        <f t="shared" si="585"/>
        <v>41561</v>
      </c>
      <c r="B1465" s="2">
        <f t="shared" si="575"/>
        <v>306874.71195082</v>
      </c>
      <c r="C1465" s="2">
        <f t="shared" si="586"/>
        <v>229743.45688752001</v>
      </c>
      <c r="D1465" s="50">
        <f t="shared" si="587"/>
        <v>3725.95</v>
      </c>
      <c r="E1465" s="3">
        <f>IF(K1465=1,VLOOKUP(A1464,[1]Plan1!$AQ$43:$AS$500,3),E1464)</f>
        <v>3738.99</v>
      </c>
      <c r="F1465" s="7">
        <f t="shared" si="588"/>
        <v>41537</v>
      </c>
      <c r="G1465" s="8">
        <f t="shared" si="576"/>
        <v>3.4997785799595338E-3</v>
      </c>
      <c r="H1465" s="7">
        <f t="shared" si="589"/>
        <v>41565</v>
      </c>
      <c r="I1465" s="7">
        <f t="shared" si="577"/>
        <v>41565</v>
      </c>
      <c r="J1465" s="1">
        <f t="shared" si="590"/>
        <v>21</v>
      </c>
      <c r="K1465" s="1">
        <f t="shared" si="578"/>
        <v>17</v>
      </c>
      <c r="L1465" s="2">
        <f t="shared" si="579"/>
        <v>1.00283221</v>
      </c>
      <c r="M1465" s="10">
        <f t="shared" si="598"/>
        <v>1.0023997600000001</v>
      </c>
      <c r="N1465" s="10">
        <f t="shared" si="594"/>
        <v>1.2478773162541388</v>
      </c>
      <c r="O1465" s="2">
        <f t="shared" si="597"/>
        <v>1.25141156</v>
      </c>
      <c r="P1465" s="2">
        <f t="shared" si="580"/>
        <v>287503.6177834</v>
      </c>
      <c r="Q1465" s="9">
        <f t="shared" si="574"/>
        <v>0</v>
      </c>
      <c r="R1465" s="4">
        <f t="shared" si="581"/>
        <v>0</v>
      </c>
      <c r="S1465" s="59">
        <f t="shared" si="582"/>
        <v>0</v>
      </c>
      <c r="T1465" s="8">
        <f t="shared" si="591"/>
        <v>6.8500000000000005E-2</v>
      </c>
      <c r="U1465" s="9">
        <f t="shared" si="592"/>
        <v>248</v>
      </c>
      <c r="V1465" s="9">
        <v>252</v>
      </c>
      <c r="W1465" s="10">
        <f t="shared" si="583"/>
        <v>1.067376871</v>
      </c>
      <c r="X1465" s="2">
        <f t="shared" si="584"/>
        <v>19371.09416742</v>
      </c>
      <c r="Y1465" s="2">
        <v>0</v>
      </c>
      <c r="Z1465" s="3">
        <f t="shared" si="595"/>
        <v>0</v>
      </c>
      <c r="AA1465" s="1" t="str">
        <f t="shared" si="596"/>
        <v>A+J=</v>
      </c>
      <c r="AB1465" s="7">
        <f t="shared" si="593"/>
        <v>41565</v>
      </c>
      <c r="AC1465" s="5"/>
      <c r="AD1465" s="1"/>
      <c r="AE1465" s="7"/>
      <c r="AF1465" s="1"/>
      <c r="AG1465" s="1"/>
      <c r="AH1465" s="1"/>
      <c r="AI1465" s="1"/>
      <c r="AJ1465" s="4"/>
      <c r="AK1465" s="1"/>
      <c r="AL1465" s="1"/>
      <c r="AM1465" s="1"/>
      <c r="AN1465" s="1"/>
      <c r="AO1465" s="1"/>
    </row>
    <row r="1466" spans="1:41" x14ac:dyDescent="0.2">
      <c r="A1466" s="118">
        <f t="shared" si="585"/>
        <v>41562</v>
      </c>
      <c r="B1466" s="2">
        <f t="shared" si="575"/>
        <v>307006.47744219005</v>
      </c>
      <c r="C1466" s="2">
        <f t="shared" si="586"/>
        <v>229743.45688752001</v>
      </c>
      <c r="D1466" s="50">
        <f t="shared" si="587"/>
        <v>3725.95</v>
      </c>
      <c r="E1466" s="3">
        <f>IF(K1466=1,VLOOKUP(A1465,[1]Plan1!$AQ$43:$AS$500,3),E1465)</f>
        <v>3738.99</v>
      </c>
      <c r="F1466" s="7">
        <f t="shared" si="588"/>
        <v>41537</v>
      </c>
      <c r="G1466" s="8">
        <f t="shared" si="576"/>
        <v>3.4997785799595338E-3</v>
      </c>
      <c r="H1466" s="7">
        <f t="shared" si="589"/>
        <v>41599</v>
      </c>
      <c r="I1466" s="7">
        <f t="shared" si="577"/>
        <v>41565</v>
      </c>
      <c r="J1466" s="1">
        <f t="shared" si="590"/>
        <v>21</v>
      </c>
      <c r="K1466" s="1">
        <f t="shared" si="578"/>
        <v>18</v>
      </c>
      <c r="L1466" s="2">
        <f t="shared" si="579"/>
        <v>1.0029990600000001</v>
      </c>
      <c r="M1466" s="10">
        <f t="shared" si="598"/>
        <v>1.0023997600000001</v>
      </c>
      <c r="N1466" s="10">
        <f t="shared" si="594"/>
        <v>1.2478773162541388</v>
      </c>
      <c r="O1466" s="2">
        <f t="shared" si="597"/>
        <v>1.25161977</v>
      </c>
      <c r="P1466" s="2">
        <f t="shared" si="580"/>
        <v>287551.45266856003</v>
      </c>
      <c r="Q1466" s="9">
        <f t="shared" si="574"/>
        <v>0</v>
      </c>
      <c r="R1466" s="4">
        <f t="shared" si="581"/>
        <v>0</v>
      </c>
      <c r="S1466" s="59">
        <f t="shared" si="582"/>
        <v>0</v>
      </c>
      <c r="T1466" s="8">
        <f t="shared" si="591"/>
        <v>6.8500000000000005E-2</v>
      </c>
      <c r="U1466" s="9">
        <f t="shared" si="592"/>
        <v>249</v>
      </c>
      <c r="V1466" s="9">
        <v>252</v>
      </c>
      <c r="W1466" s="10">
        <f t="shared" si="583"/>
        <v>1.0676575429999999</v>
      </c>
      <c r="X1466" s="2">
        <f t="shared" si="584"/>
        <v>19455.024773630001</v>
      </c>
      <c r="Y1466" s="2">
        <v>0</v>
      </c>
      <c r="Z1466" s="3">
        <f t="shared" si="595"/>
        <v>0</v>
      </c>
      <c r="AA1466" s="1" t="str">
        <f t="shared" si="596"/>
        <v>A+J=</v>
      </c>
      <c r="AB1466" s="7">
        <f t="shared" si="593"/>
        <v>41565</v>
      </c>
      <c r="AC1466" s="5"/>
      <c r="AD1466" s="1"/>
      <c r="AE1466" s="7"/>
      <c r="AF1466" s="1"/>
      <c r="AG1466" s="1"/>
      <c r="AH1466" s="1"/>
      <c r="AI1466" s="1"/>
      <c r="AJ1466" s="4"/>
      <c r="AK1466" s="1"/>
      <c r="AL1466" s="1"/>
      <c r="AM1466" s="1"/>
      <c r="AN1466" s="1"/>
      <c r="AO1466" s="1"/>
    </row>
    <row r="1467" spans="1:41" x14ac:dyDescent="0.2">
      <c r="A1467" s="118">
        <f t="shared" si="585"/>
        <v>41563</v>
      </c>
      <c r="B1467" s="2">
        <f t="shared" si="575"/>
        <v>307138.29568717</v>
      </c>
      <c r="C1467" s="2">
        <f t="shared" si="586"/>
        <v>229743.45688752001</v>
      </c>
      <c r="D1467" s="50">
        <f t="shared" si="587"/>
        <v>3725.95</v>
      </c>
      <c r="E1467" s="3">
        <f>IF(K1467=1,VLOOKUP(A1466,[1]Plan1!$AQ$43:$AS$500,3),E1466)</f>
        <v>3738.99</v>
      </c>
      <c r="F1467" s="7">
        <f t="shared" si="588"/>
        <v>41537</v>
      </c>
      <c r="G1467" s="8">
        <f t="shared" si="576"/>
        <v>3.4997785799595338E-3</v>
      </c>
      <c r="H1467" s="7">
        <f t="shared" si="589"/>
        <v>41599</v>
      </c>
      <c r="I1467" s="7">
        <f t="shared" si="577"/>
        <v>41565</v>
      </c>
      <c r="J1467" s="1">
        <f t="shared" si="590"/>
        <v>21</v>
      </c>
      <c r="K1467" s="1">
        <f t="shared" si="578"/>
        <v>19</v>
      </c>
      <c r="L1467" s="2">
        <f t="shared" si="579"/>
        <v>1.00316593</v>
      </c>
      <c r="M1467" s="10">
        <f t="shared" si="598"/>
        <v>1.0023997600000001</v>
      </c>
      <c r="N1467" s="10">
        <f t="shared" si="594"/>
        <v>1.2478773162541388</v>
      </c>
      <c r="O1467" s="2">
        <f t="shared" si="597"/>
        <v>1.2518279999999999</v>
      </c>
      <c r="P1467" s="2">
        <f t="shared" si="580"/>
        <v>287599.29214858997</v>
      </c>
      <c r="Q1467" s="9">
        <f t="shared" si="574"/>
        <v>0</v>
      </c>
      <c r="R1467" s="4">
        <f t="shared" si="581"/>
        <v>0</v>
      </c>
      <c r="S1467" s="59">
        <f t="shared" si="582"/>
        <v>0</v>
      </c>
      <c r="T1467" s="8">
        <f t="shared" si="591"/>
        <v>6.8500000000000005E-2</v>
      </c>
      <c r="U1467" s="9">
        <f t="shared" si="592"/>
        <v>250</v>
      </c>
      <c r="V1467" s="9">
        <v>252</v>
      </c>
      <c r="W1467" s="10">
        <f t="shared" si="583"/>
        <v>1.0679382879999999</v>
      </c>
      <c r="X1467" s="2">
        <f t="shared" si="584"/>
        <v>19539.00353858</v>
      </c>
      <c r="Y1467" s="2">
        <v>0</v>
      </c>
      <c r="Z1467" s="3">
        <f t="shared" si="595"/>
        <v>0</v>
      </c>
      <c r="AA1467" s="1" t="str">
        <f t="shared" si="596"/>
        <v>A+J=</v>
      </c>
      <c r="AB1467" s="7">
        <f t="shared" si="593"/>
        <v>41565</v>
      </c>
      <c r="AC1467" s="5"/>
      <c r="AD1467" s="1"/>
      <c r="AE1467" s="7"/>
      <c r="AF1467" s="1"/>
      <c r="AG1467" s="1"/>
      <c r="AH1467" s="1"/>
      <c r="AI1467" s="1"/>
      <c r="AJ1467" s="4"/>
      <c r="AK1467" s="1"/>
      <c r="AL1467" s="1"/>
      <c r="AM1467" s="1"/>
      <c r="AN1467" s="1"/>
      <c r="AO1467" s="1"/>
    </row>
    <row r="1468" spans="1:41" x14ac:dyDescent="0.2">
      <c r="A1468" s="118">
        <f t="shared" si="585"/>
        <v>41564</v>
      </c>
      <c r="B1468" s="2">
        <f t="shared" si="575"/>
        <v>307270.17680439999</v>
      </c>
      <c r="C1468" s="2">
        <f t="shared" si="586"/>
        <v>229743.45688752001</v>
      </c>
      <c r="D1468" s="50">
        <f t="shared" si="587"/>
        <v>3725.95</v>
      </c>
      <c r="E1468" s="3">
        <f>IF(K1468=1,VLOOKUP(A1467,[1]Plan1!$AQ$43:$AS$500,3),E1467)</f>
        <v>3738.99</v>
      </c>
      <c r="F1468" s="7">
        <f t="shared" si="588"/>
        <v>41537</v>
      </c>
      <c r="G1468" s="8">
        <f t="shared" si="576"/>
        <v>3.4997785799595338E-3</v>
      </c>
      <c r="H1468" s="7">
        <f t="shared" si="589"/>
        <v>41599</v>
      </c>
      <c r="I1468" s="7">
        <f t="shared" si="577"/>
        <v>41565</v>
      </c>
      <c r="J1468" s="1">
        <f t="shared" si="590"/>
        <v>21</v>
      </c>
      <c r="K1468" s="1">
        <f t="shared" si="578"/>
        <v>20</v>
      </c>
      <c r="L1468" s="2">
        <f t="shared" si="579"/>
        <v>1.0033328399999999</v>
      </c>
      <c r="M1468" s="10">
        <f t="shared" si="598"/>
        <v>1.0023997600000001</v>
      </c>
      <c r="N1468" s="10">
        <f t="shared" si="594"/>
        <v>1.2478773162541388</v>
      </c>
      <c r="O1468" s="2">
        <f t="shared" si="597"/>
        <v>1.2520362899999999</v>
      </c>
      <c r="P1468" s="2">
        <f t="shared" si="580"/>
        <v>287647.14541321999</v>
      </c>
      <c r="Q1468" s="9">
        <f t="shared" si="574"/>
        <v>0</v>
      </c>
      <c r="R1468" s="4">
        <f t="shared" si="581"/>
        <v>0</v>
      </c>
      <c r="S1468" s="59">
        <f t="shared" si="582"/>
        <v>0</v>
      </c>
      <c r="T1468" s="8">
        <f t="shared" si="591"/>
        <v>6.8500000000000005E-2</v>
      </c>
      <c r="U1468" s="9">
        <f t="shared" si="592"/>
        <v>251</v>
      </c>
      <c r="V1468" s="9">
        <v>252</v>
      </c>
      <c r="W1468" s="10">
        <f t="shared" si="583"/>
        <v>1.068219107</v>
      </c>
      <c r="X1468" s="2">
        <f t="shared" si="584"/>
        <v>19623.03139118</v>
      </c>
      <c r="Y1468" s="2">
        <v>0</v>
      </c>
      <c r="Z1468" s="3">
        <f t="shared" si="595"/>
        <v>0</v>
      </c>
      <c r="AA1468" s="1" t="str">
        <f t="shared" si="596"/>
        <v>A+J=</v>
      </c>
      <c r="AB1468" s="7">
        <f t="shared" si="593"/>
        <v>41565</v>
      </c>
      <c r="AC1468" s="5"/>
      <c r="AD1468" s="1"/>
      <c r="AE1468" s="7"/>
      <c r="AF1468" s="1"/>
      <c r="AG1468" s="1"/>
      <c r="AH1468" s="1"/>
      <c r="AI1468" s="1"/>
      <c r="AJ1468" s="4"/>
      <c r="AK1468" s="1"/>
      <c r="AL1468" s="1"/>
      <c r="AM1468" s="1"/>
      <c r="AN1468" s="1"/>
      <c r="AO1468" s="1"/>
    </row>
    <row r="1469" spans="1:41" x14ac:dyDescent="0.2">
      <c r="A1469" s="117">
        <f t="shared" si="585"/>
        <v>41565</v>
      </c>
      <c r="B1469" s="48">
        <f t="shared" si="575"/>
        <v>307402.10854209005</v>
      </c>
      <c r="C1469" s="2">
        <f t="shared" si="586"/>
        <v>229743.45688752001</v>
      </c>
      <c r="D1469" s="51">
        <f t="shared" si="587"/>
        <v>3725.95</v>
      </c>
      <c r="E1469" s="3">
        <f>IF(K1469=1,VLOOKUP(A1468,[1]Plan1!$AQ$43:$AS$500,3),E1468)</f>
        <v>3738.99</v>
      </c>
      <c r="F1469" s="11">
        <f t="shared" si="588"/>
        <v>41537</v>
      </c>
      <c r="G1469" s="52">
        <f t="shared" si="576"/>
        <v>3.4997785799595338E-3</v>
      </c>
      <c r="H1469" s="11">
        <f t="shared" si="589"/>
        <v>41599</v>
      </c>
      <c r="I1469" s="11">
        <f t="shared" si="577"/>
        <v>41565</v>
      </c>
      <c r="J1469" s="1">
        <f t="shared" si="590"/>
        <v>21</v>
      </c>
      <c r="K1469" s="21">
        <f t="shared" si="578"/>
        <v>21</v>
      </c>
      <c r="L1469" s="2">
        <f t="shared" si="579"/>
        <v>1.0034997699999999</v>
      </c>
      <c r="M1469" s="53">
        <f t="shared" si="598"/>
        <v>1.0023997600000001</v>
      </c>
      <c r="N1469" s="53">
        <f t="shared" si="594"/>
        <v>1.2478773162541388</v>
      </c>
      <c r="O1469" s="48">
        <f t="shared" si="597"/>
        <v>1.2522445900000001</v>
      </c>
      <c r="P1469" s="48">
        <f t="shared" si="580"/>
        <v>287695.00097529002</v>
      </c>
      <c r="Q1469" s="54">
        <f t="shared" si="574"/>
        <v>4</v>
      </c>
      <c r="R1469" s="4">
        <f t="shared" si="581"/>
        <v>0.11598056497011607</v>
      </c>
      <c r="S1469" s="59">
        <f t="shared" si="582"/>
        <v>33367.028752190003</v>
      </c>
      <c r="T1469" s="52">
        <f t="shared" si="591"/>
        <v>6.8500000000000005E-2</v>
      </c>
      <c r="U1469" s="54">
        <f t="shared" si="592"/>
        <v>252</v>
      </c>
      <c r="V1469" s="54">
        <v>252</v>
      </c>
      <c r="W1469" s="10">
        <f t="shared" si="583"/>
        <v>1.0685</v>
      </c>
      <c r="X1469" s="48">
        <f t="shared" si="584"/>
        <v>19707.107566800001</v>
      </c>
      <c r="Y1469" s="48">
        <v>0</v>
      </c>
      <c r="Z1469" s="29">
        <f t="shared" si="595"/>
        <v>53074.13631899</v>
      </c>
      <c r="AA1469" s="21" t="str">
        <f t="shared" si="596"/>
        <v>A+J=</v>
      </c>
      <c r="AB1469" s="11">
        <f t="shared" si="593"/>
        <v>41565</v>
      </c>
      <c r="AC1469" s="56">
        <f>(B1469-Z1469)</f>
        <v>254327.97222310005</v>
      </c>
      <c r="AD1469" s="21"/>
      <c r="AE1469" s="11"/>
      <c r="AF1469" s="21"/>
      <c r="AG1469" s="21"/>
      <c r="AH1469" s="21"/>
      <c r="AI1469" s="21"/>
      <c r="AJ1469" s="28"/>
      <c r="AK1469" s="21"/>
      <c r="AL1469" s="21"/>
      <c r="AM1469" s="21"/>
      <c r="AN1469" s="21"/>
      <c r="AO1469" s="21"/>
    </row>
    <row r="1470" spans="1:41" x14ac:dyDescent="0.2">
      <c r="A1470" s="118">
        <f t="shared" si="585"/>
        <v>41566</v>
      </c>
      <c r="B1470" s="2">
        <f t="shared" si="575"/>
        <v>254457.71591587001</v>
      </c>
      <c r="C1470" s="2">
        <f t="shared" si="586"/>
        <v>203097.68095951999</v>
      </c>
      <c r="D1470" s="50">
        <f t="shared" si="587"/>
        <v>3738.99</v>
      </c>
      <c r="E1470" s="3">
        <f>IF(K1470=1,VLOOKUP(A1469,[1]Plan1!$AQ$43:$AS$500,3),E1469)</f>
        <v>3760.3</v>
      </c>
      <c r="F1470" s="7">
        <f t="shared" si="588"/>
        <v>41566</v>
      </c>
      <c r="G1470" s="8">
        <f t="shared" si="576"/>
        <v>5.6994001053760623E-3</v>
      </c>
      <c r="H1470" s="7">
        <f t="shared" si="589"/>
        <v>41599</v>
      </c>
      <c r="I1470" s="7">
        <f t="shared" si="577"/>
        <v>41599</v>
      </c>
      <c r="J1470" s="1">
        <f t="shared" si="590"/>
        <v>23</v>
      </c>
      <c r="K1470" s="1">
        <f t="shared" si="578"/>
        <v>1</v>
      </c>
      <c r="L1470" s="2">
        <f t="shared" si="579"/>
        <v>1.00024712</v>
      </c>
      <c r="M1470" s="10">
        <f t="shared" si="598"/>
        <v>1.0034997699999999</v>
      </c>
      <c r="N1470" s="10">
        <f t="shared" si="594"/>
        <v>1.2522445998492453</v>
      </c>
      <c r="O1470" s="2">
        <f t="shared" si="597"/>
        <v>1.2525540500000001</v>
      </c>
      <c r="P1470" s="2">
        <f t="shared" si="580"/>
        <v>254390.82283145</v>
      </c>
      <c r="Q1470" s="9">
        <f t="shared" si="574"/>
        <v>0</v>
      </c>
      <c r="R1470" s="4">
        <f t="shared" si="581"/>
        <v>0</v>
      </c>
      <c r="S1470" s="59">
        <f t="shared" si="582"/>
        <v>0</v>
      </c>
      <c r="T1470" s="8">
        <f t="shared" si="591"/>
        <v>6.8500000000000005E-2</v>
      </c>
      <c r="U1470" s="9">
        <f t="shared" si="592"/>
        <v>1</v>
      </c>
      <c r="V1470" s="9">
        <v>252</v>
      </c>
      <c r="W1470" s="10">
        <f t="shared" si="583"/>
        <v>1.0002629540000001</v>
      </c>
      <c r="X1470" s="2">
        <f t="shared" si="584"/>
        <v>66.893084419999994</v>
      </c>
      <c r="Y1470" s="2">
        <v>0</v>
      </c>
      <c r="Z1470" s="3">
        <f t="shared" si="595"/>
        <v>0</v>
      </c>
      <c r="AA1470" s="1" t="str">
        <f t="shared" si="596"/>
        <v>A+J=</v>
      </c>
      <c r="AB1470" s="7">
        <f t="shared" si="593"/>
        <v>41932</v>
      </c>
      <c r="AC1470" s="5"/>
      <c r="AD1470" s="1"/>
      <c r="AE1470" s="7"/>
      <c r="AF1470" s="1"/>
      <c r="AG1470" s="1"/>
      <c r="AH1470" s="1"/>
      <c r="AI1470" s="1"/>
      <c r="AJ1470" s="4"/>
      <c r="AK1470" s="1"/>
      <c r="AL1470" s="1"/>
      <c r="AM1470" s="1"/>
      <c r="AN1470" s="1"/>
      <c r="AO1470" s="1"/>
    </row>
    <row r="1471" spans="1:41" x14ac:dyDescent="0.2">
      <c r="A1471" s="118">
        <f t="shared" si="585"/>
        <v>41567</v>
      </c>
      <c r="B1471" s="2">
        <f t="shared" si="575"/>
        <v>254457.71591587001</v>
      </c>
      <c r="C1471" s="2">
        <f t="shared" si="586"/>
        <v>203097.68095951999</v>
      </c>
      <c r="D1471" s="50">
        <f t="shared" si="587"/>
        <v>3738.99</v>
      </c>
      <c r="E1471" s="3">
        <f>IF(K1471=1,VLOOKUP(A1470,[1]Plan1!$AQ$43:$AS$500,3),E1470)</f>
        <v>3760.3</v>
      </c>
      <c r="F1471" s="7">
        <f t="shared" si="588"/>
        <v>41566</v>
      </c>
      <c r="G1471" s="8">
        <f t="shared" si="576"/>
        <v>5.6994001053760623E-3</v>
      </c>
      <c r="H1471" s="7">
        <f t="shared" si="589"/>
        <v>41599</v>
      </c>
      <c r="I1471" s="7">
        <f t="shared" si="577"/>
        <v>41599</v>
      </c>
      <c r="J1471" s="1">
        <f t="shared" si="590"/>
        <v>23</v>
      </c>
      <c r="K1471" s="1">
        <f t="shared" si="578"/>
        <v>1</v>
      </c>
      <c r="L1471" s="2">
        <f t="shared" si="579"/>
        <v>1.00024712</v>
      </c>
      <c r="M1471" s="10">
        <f t="shared" si="598"/>
        <v>1.0034997699999999</v>
      </c>
      <c r="N1471" s="10">
        <f t="shared" si="594"/>
        <v>1.2522445998492453</v>
      </c>
      <c r="O1471" s="2">
        <f t="shared" si="597"/>
        <v>1.2525540500000001</v>
      </c>
      <c r="P1471" s="2">
        <f t="shared" si="580"/>
        <v>254390.82283145</v>
      </c>
      <c r="Q1471" s="9">
        <f t="shared" si="574"/>
        <v>0</v>
      </c>
      <c r="R1471" s="4">
        <f t="shared" si="581"/>
        <v>0</v>
      </c>
      <c r="S1471" s="59">
        <f t="shared" si="582"/>
        <v>0</v>
      </c>
      <c r="T1471" s="8">
        <f t="shared" si="591"/>
        <v>6.8500000000000005E-2</v>
      </c>
      <c r="U1471" s="9">
        <f t="shared" si="592"/>
        <v>1</v>
      </c>
      <c r="V1471" s="9">
        <v>252</v>
      </c>
      <c r="W1471" s="10">
        <f t="shared" si="583"/>
        <v>1.0002629540000001</v>
      </c>
      <c r="X1471" s="2">
        <f t="shared" si="584"/>
        <v>66.893084419999994</v>
      </c>
      <c r="Y1471" s="2">
        <v>0</v>
      </c>
      <c r="Z1471" s="3">
        <f t="shared" si="595"/>
        <v>0</v>
      </c>
      <c r="AA1471" s="1" t="str">
        <f t="shared" si="596"/>
        <v>A+J=</v>
      </c>
      <c r="AB1471" s="7">
        <f t="shared" si="593"/>
        <v>41932</v>
      </c>
      <c r="AC1471" s="5"/>
      <c r="AD1471" s="1"/>
      <c r="AE1471" s="7"/>
      <c r="AF1471" s="1"/>
      <c r="AG1471" s="1"/>
      <c r="AH1471" s="1"/>
      <c r="AI1471" s="1"/>
      <c r="AJ1471" s="4"/>
      <c r="AK1471" s="1"/>
      <c r="AL1471" s="1"/>
      <c r="AM1471" s="1"/>
      <c r="AN1471" s="1"/>
      <c r="AO1471" s="1"/>
    </row>
    <row r="1472" spans="1:41" x14ac:dyDescent="0.2">
      <c r="A1472" s="118">
        <f t="shared" si="585"/>
        <v>41568</v>
      </c>
      <c r="B1472" s="2">
        <f t="shared" si="575"/>
        <v>254457.71591587001</v>
      </c>
      <c r="C1472" s="2">
        <f t="shared" si="586"/>
        <v>203097.68095951999</v>
      </c>
      <c r="D1472" s="50">
        <f t="shared" si="587"/>
        <v>3738.99</v>
      </c>
      <c r="E1472" s="3">
        <f>IF(K1472=1,VLOOKUP(A1471,[1]Plan1!$AQ$43:$AS$500,3),E1471)</f>
        <v>3760.3</v>
      </c>
      <c r="F1472" s="7">
        <f t="shared" si="588"/>
        <v>41566</v>
      </c>
      <c r="G1472" s="8">
        <f t="shared" si="576"/>
        <v>5.6994001053760623E-3</v>
      </c>
      <c r="H1472" s="7">
        <f t="shared" si="589"/>
        <v>41599</v>
      </c>
      <c r="I1472" s="7">
        <f t="shared" si="577"/>
        <v>41599</v>
      </c>
      <c r="J1472" s="1">
        <f t="shared" si="590"/>
        <v>23</v>
      </c>
      <c r="K1472" s="1">
        <f t="shared" si="578"/>
        <v>1</v>
      </c>
      <c r="L1472" s="2">
        <f t="shared" si="579"/>
        <v>1.00024712</v>
      </c>
      <c r="M1472" s="10">
        <f t="shared" si="598"/>
        <v>1.0034997699999999</v>
      </c>
      <c r="N1472" s="10">
        <f t="shared" si="594"/>
        <v>1.2522445998492453</v>
      </c>
      <c r="O1472" s="2">
        <f t="shared" si="597"/>
        <v>1.2525540500000001</v>
      </c>
      <c r="P1472" s="2">
        <f t="shared" si="580"/>
        <v>254390.82283145</v>
      </c>
      <c r="Q1472" s="9">
        <f t="shared" si="574"/>
        <v>0</v>
      </c>
      <c r="R1472" s="4">
        <f t="shared" si="581"/>
        <v>0</v>
      </c>
      <c r="S1472" s="59">
        <f t="shared" si="582"/>
        <v>0</v>
      </c>
      <c r="T1472" s="8">
        <f t="shared" si="591"/>
        <v>6.8500000000000005E-2</v>
      </c>
      <c r="U1472" s="9">
        <f t="shared" si="592"/>
        <v>1</v>
      </c>
      <c r="V1472" s="9">
        <v>252</v>
      </c>
      <c r="W1472" s="10">
        <f t="shared" si="583"/>
        <v>1.0002629540000001</v>
      </c>
      <c r="X1472" s="2">
        <f t="shared" si="584"/>
        <v>66.893084419999994</v>
      </c>
      <c r="Y1472" s="2">
        <v>0</v>
      </c>
      <c r="Z1472" s="3">
        <f t="shared" si="595"/>
        <v>0</v>
      </c>
      <c r="AA1472" s="1" t="str">
        <f t="shared" si="596"/>
        <v>A+J=</v>
      </c>
      <c r="AB1472" s="7">
        <f t="shared" si="593"/>
        <v>41932</v>
      </c>
      <c r="AC1472" s="5"/>
      <c r="AD1472" s="1"/>
      <c r="AE1472" s="7"/>
      <c r="AF1472" s="1"/>
      <c r="AG1472" s="1"/>
      <c r="AH1472" s="1"/>
      <c r="AI1472" s="1"/>
      <c r="AJ1472" s="4"/>
      <c r="AK1472" s="1"/>
      <c r="AL1472" s="1"/>
      <c r="AM1472" s="1"/>
      <c r="AN1472" s="1"/>
      <c r="AO1472" s="1"/>
    </row>
    <row r="1473" spans="1:41" x14ac:dyDescent="0.2">
      <c r="A1473" s="118">
        <f t="shared" si="585"/>
        <v>41569</v>
      </c>
      <c r="B1473" s="2">
        <f t="shared" si="575"/>
        <v>254587.52673039999</v>
      </c>
      <c r="C1473" s="2">
        <f t="shared" si="586"/>
        <v>203097.68095951999</v>
      </c>
      <c r="D1473" s="50">
        <f t="shared" si="587"/>
        <v>3738.99</v>
      </c>
      <c r="E1473" s="3">
        <f>IF(K1473=1,VLOOKUP(A1472,[1]Plan1!$AQ$43:$AS$500,3),E1472)</f>
        <v>3760.3</v>
      </c>
      <c r="F1473" s="7">
        <f t="shared" si="588"/>
        <v>41566</v>
      </c>
      <c r="G1473" s="8">
        <f t="shared" si="576"/>
        <v>5.6994001053760623E-3</v>
      </c>
      <c r="H1473" s="7">
        <f t="shared" si="589"/>
        <v>41599</v>
      </c>
      <c r="I1473" s="7">
        <f t="shared" si="577"/>
        <v>41599</v>
      </c>
      <c r="J1473" s="1">
        <f t="shared" si="590"/>
        <v>23</v>
      </c>
      <c r="K1473" s="1">
        <f t="shared" si="578"/>
        <v>2</v>
      </c>
      <c r="L1473" s="2">
        <f t="shared" si="579"/>
        <v>1.0004943100000001</v>
      </c>
      <c r="M1473" s="10">
        <f t="shared" si="598"/>
        <v>1.0034997699999999</v>
      </c>
      <c r="N1473" s="10">
        <f t="shared" si="594"/>
        <v>1.2522445998492453</v>
      </c>
      <c r="O1473" s="2">
        <f t="shared" si="597"/>
        <v>1.25286359</v>
      </c>
      <c r="P1473" s="2">
        <f t="shared" si="580"/>
        <v>254453.68968760999</v>
      </c>
      <c r="Q1473" s="9">
        <f t="shared" si="574"/>
        <v>0</v>
      </c>
      <c r="R1473" s="4">
        <f t="shared" si="581"/>
        <v>0</v>
      </c>
      <c r="S1473" s="59">
        <f t="shared" si="582"/>
        <v>0</v>
      </c>
      <c r="T1473" s="8">
        <f t="shared" si="591"/>
        <v>6.8500000000000005E-2</v>
      </c>
      <c r="U1473" s="9">
        <f t="shared" si="592"/>
        <v>2</v>
      </c>
      <c r="V1473" s="9">
        <v>252</v>
      </c>
      <c r="W1473" s="10">
        <f t="shared" si="583"/>
        <v>1.000525978</v>
      </c>
      <c r="X1473" s="2">
        <f t="shared" si="584"/>
        <v>133.83704279</v>
      </c>
      <c r="Y1473" s="2">
        <v>0</v>
      </c>
      <c r="Z1473" s="3">
        <f t="shared" si="595"/>
        <v>0</v>
      </c>
      <c r="AA1473" s="1" t="str">
        <f t="shared" si="596"/>
        <v>A+J=</v>
      </c>
      <c r="AB1473" s="7">
        <f t="shared" si="593"/>
        <v>41932</v>
      </c>
      <c r="AC1473" s="5"/>
      <c r="AD1473" s="1"/>
      <c r="AE1473" s="7"/>
      <c r="AF1473" s="1"/>
      <c r="AG1473" s="1"/>
      <c r="AH1473" s="1"/>
      <c r="AI1473" s="1"/>
      <c r="AJ1473" s="4"/>
      <c r="AK1473" s="1"/>
      <c r="AL1473" s="1"/>
      <c r="AM1473" s="1"/>
      <c r="AN1473" s="1"/>
      <c r="AO1473" s="1"/>
    </row>
    <row r="1474" spans="1:41" x14ac:dyDescent="0.2">
      <c r="A1474" s="118">
        <f t="shared" si="585"/>
        <v>41570</v>
      </c>
      <c r="B1474" s="2">
        <f t="shared" si="575"/>
        <v>254717.40443819002</v>
      </c>
      <c r="C1474" s="2">
        <f t="shared" si="586"/>
        <v>203097.68095951999</v>
      </c>
      <c r="D1474" s="50">
        <f t="shared" si="587"/>
        <v>3738.99</v>
      </c>
      <c r="E1474" s="3">
        <f>IF(K1474=1,VLOOKUP(A1473,[1]Plan1!$AQ$43:$AS$500,3),E1473)</f>
        <v>3760.3</v>
      </c>
      <c r="F1474" s="7">
        <f t="shared" si="588"/>
        <v>41566</v>
      </c>
      <c r="G1474" s="8">
        <f t="shared" si="576"/>
        <v>5.6994001053760623E-3</v>
      </c>
      <c r="H1474" s="7">
        <f t="shared" si="589"/>
        <v>41599</v>
      </c>
      <c r="I1474" s="7">
        <f t="shared" si="577"/>
        <v>41599</v>
      </c>
      <c r="J1474" s="1">
        <f t="shared" si="590"/>
        <v>23</v>
      </c>
      <c r="K1474" s="1">
        <f t="shared" si="578"/>
        <v>3</v>
      </c>
      <c r="L1474" s="2">
        <f t="shared" si="579"/>
        <v>1.00074156</v>
      </c>
      <c r="M1474" s="10">
        <f t="shared" si="598"/>
        <v>1.0034997699999999</v>
      </c>
      <c r="N1474" s="10">
        <f t="shared" si="594"/>
        <v>1.2522445998492453</v>
      </c>
      <c r="O1474" s="2">
        <f t="shared" si="597"/>
        <v>1.2531732099999999</v>
      </c>
      <c r="P1474" s="2">
        <f t="shared" si="580"/>
        <v>254516.57279159001</v>
      </c>
      <c r="Q1474" s="9">
        <f t="shared" si="574"/>
        <v>0</v>
      </c>
      <c r="R1474" s="4">
        <f t="shared" si="581"/>
        <v>0</v>
      </c>
      <c r="S1474" s="59">
        <f t="shared" si="582"/>
        <v>0</v>
      </c>
      <c r="T1474" s="8">
        <f t="shared" si="591"/>
        <v>6.8500000000000005E-2</v>
      </c>
      <c r="U1474" s="9">
        <f t="shared" si="592"/>
        <v>3</v>
      </c>
      <c r="V1474" s="9">
        <v>252</v>
      </c>
      <c r="W1474" s="10">
        <f t="shared" si="583"/>
        <v>1.000789071</v>
      </c>
      <c r="X1474" s="2">
        <f t="shared" si="584"/>
        <v>200.8316466</v>
      </c>
      <c r="Y1474" s="2">
        <v>0</v>
      </c>
      <c r="Z1474" s="3">
        <f t="shared" si="595"/>
        <v>0</v>
      </c>
      <c r="AA1474" s="1" t="str">
        <f t="shared" si="596"/>
        <v>A+J=</v>
      </c>
      <c r="AB1474" s="7">
        <f t="shared" si="593"/>
        <v>41932</v>
      </c>
      <c r="AC1474" s="5"/>
      <c r="AD1474" s="1"/>
      <c r="AE1474" s="7"/>
      <c r="AF1474" s="1"/>
      <c r="AG1474" s="1"/>
      <c r="AH1474" s="1"/>
      <c r="AI1474" s="1"/>
      <c r="AJ1474" s="4"/>
      <c r="AK1474" s="1"/>
      <c r="AL1474" s="1"/>
      <c r="AM1474" s="1"/>
      <c r="AN1474" s="1"/>
      <c r="AO1474" s="1"/>
    </row>
    <row r="1475" spans="1:41" x14ac:dyDescent="0.2">
      <c r="A1475" s="118">
        <f t="shared" si="585"/>
        <v>41571</v>
      </c>
      <c r="B1475" s="2">
        <f t="shared" si="575"/>
        <v>254847.3467774</v>
      </c>
      <c r="C1475" s="2">
        <f t="shared" si="586"/>
        <v>203097.68095951999</v>
      </c>
      <c r="D1475" s="50">
        <f t="shared" si="587"/>
        <v>3738.99</v>
      </c>
      <c r="E1475" s="3">
        <f>IF(K1475=1,VLOOKUP(A1474,[1]Plan1!$AQ$43:$AS$500,3),E1474)</f>
        <v>3760.3</v>
      </c>
      <c r="F1475" s="7">
        <f t="shared" si="588"/>
        <v>41566</v>
      </c>
      <c r="G1475" s="8">
        <f t="shared" si="576"/>
        <v>5.6994001053760623E-3</v>
      </c>
      <c r="H1475" s="7">
        <f t="shared" si="589"/>
        <v>41599</v>
      </c>
      <c r="I1475" s="7">
        <f t="shared" si="577"/>
        <v>41599</v>
      </c>
      <c r="J1475" s="1">
        <f t="shared" si="590"/>
        <v>23</v>
      </c>
      <c r="K1475" s="1">
        <f t="shared" si="578"/>
        <v>4</v>
      </c>
      <c r="L1475" s="2">
        <f t="shared" si="579"/>
        <v>1.00098887</v>
      </c>
      <c r="M1475" s="10">
        <f t="shared" si="598"/>
        <v>1.0034997699999999</v>
      </c>
      <c r="N1475" s="10">
        <f t="shared" si="594"/>
        <v>1.2522445998492453</v>
      </c>
      <c r="O1475" s="2">
        <f t="shared" si="597"/>
        <v>1.2534829000000001</v>
      </c>
      <c r="P1475" s="2">
        <f t="shared" si="580"/>
        <v>254579.47011241</v>
      </c>
      <c r="Q1475" s="9">
        <f t="shared" si="574"/>
        <v>0</v>
      </c>
      <c r="R1475" s="4">
        <f t="shared" si="581"/>
        <v>0</v>
      </c>
      <c r="S1475" s="59">
        <f t="shared" si="582"/>
        <v>0</v>
      </c>
      <c r="T1475" s="8">
        <f t="shared" si="591"/>
        <v>6.8500000000000005E-2</v>
      </c>
      <c r="U1475" s="9">
        <f t="shared" si="592"/>
        <v>4</v>
      </c>
      <c r="V1475" s="9">
        <v>252</v>
      </c>
      <c r="W1475" s="10">
        <f t="shared" si="583"/>
        <v>1.0010522319999999</v>
      </c>
      <c r="X1475" s="2">
        <f t="shared" si="584"/>
        <v>267.87666498999999</v>
      </c>
      <c r="Y1475" s="2">
        <v>0</v>
      </c>
      <c r="Z1475" s="3">
        <f t="shared" si="595"/>
        <v>0</v>
      </c>
      <c r="AA1475" s="1" t="str">
        <f t="shared" si="596"/>
        <v>A+J=</v>
      </c>
      <c r="AB1475" s="7">
        <f t="shared" si="593"/>
        <v>41932</v>
      </c>
      <c r="AC1475" s="5"/>
      <c r="AD1475" s="1"/>
      <c r="AE1475" s="7"/>
      <c r="AF1475" s="1"/>
      <c r="AG1475" s="1"/>
      <c r="AH1475" s="1"/>
      <c r="AI1475" s="1"/>
      <c r="AJ1475" s="4"/>
      <c r="AK1475" s="1"/>
      <c r="AL1475" s="1"/>
      <c r="AM1475" s="1"/>
      <c r="AN1475" s="1"/>
      <c r="AO1475" s="1"/>
    </row>
    <row r="1476" spans="1:41" x14ac:dyDescent="0.2">
      <c r="A1476" s="118">
        <f t="shared" si="585"/>
        <v>41572</v>
      </c>
      <c r="B1476" s="2">
        <f t="shared" si="575"/>
        <v>254977.35656963999</v>
      </c>
      <c r="C1476" s="2">
        <f t="shared" si="586"/>
        <v>203097.68095951999</v>
      </c>
      <c r="D1476" s="50">
        <f t="shared" si="587"/>
        <v>3738.99</v>
      </c>
      <c r="E1476" s="3">
        <f>IF(K1476=1,VLOOKUP(A1475,[1]Plan1!$AQ$43:$AS$500,3),E1475)</f>
        <v>3760.3</v>
      </c>
      <c r="F1476" s="7">
        <f t="shared" si="588"/>
        <v>41566</v>
      </c>
      <c r="G1476" s="8">
        <f t="shared" si="576"/>
        <v>5.6994001053760623E-3</v>
      </c>
      <c r="H1476" s="7">
        <f t="shared" si="589"/>
        <v>41599</v>
      </c>
      <c r="I1476" s="7">
        <f t="shared" si="577"/>
        <v>41599</v>
      </c>
      <c r="J1476" s="1">
        <f t="shared" si="590"/>
        <v>23</v>
      </c>
      <c r="K1476" s="1">
        <f t="shared" si="578"/>
        <v>5</v>
      </c>
      <c r="L1476" s="2">
        <f t="shared" si="579"/>
        <v>1.0012362400000001</v>
      </c>
      <c r="M1476" s="10">
        <f t="shared" si="598"/>
        <v>1.0034997699999999</v>
      </c>
      <c r="N1476" s="10">
        <f t="shared" si="594"/>
        <v>1.2522445998492453</v>
      </c>
      <c r="O1476" s="2">
        <f t="shared" si="597"/>
        <v>1.2537926699999999</v>
      </c>
      <c r="P1476" s="2">
        <f t="shared" si="580"/>
        <v>254642.38368104</v>
      </c>
      <c r="Q1476" s="9">
        <f t="shared" si="574"/>
        <v>0</v>
      </c>
      <c r="R1476" s="4">
        <f t="shared" si="581"/>
        <v>0</v>
      </c>
      <c r="S1476" s="59">
        <f t="shared" si="582"/>
        <v>0</v>
      </c>
      <c r="T1476" s="8">
        <f t="shared" si="591"/>
        <v>6.8500000000000005E-2</v>
      </c>
      <c r="U1476" s="9">
        <f t="shared" si="592"/>
        <v>5</v>
      </c>
      <c r="V1476" s="9">
        <v>252</v>
      </c>
      <c r="W1476" s="10">
        <f t="shared" si="583"/>
        <v>1.0013154639999999</v>
      </c>
      <c r="X1476" s="2">
        <f t="shared" si="584"/>
        <v>334.97288859999998</v>
      </c>
      <c r="Y1476" s="2">
        <v>0</v>
      </c>
      <c r="Z1476" s="3">
        <f t="shared" si="595"/>
        <v>0</v>
      </c>
      <c r="AA1476" s="1" t="str">
        <f t="shared" si="596"/>
        <v>A+J=</v>
      </c>
      <c r="AB1476" s="7">
        <f t="shared" si="593"/>
        <v>41932</v>
      </c>
      <c r="AC1476" s="5"/>
      <c r="AD1476" s="1"/>
      <c r="AE1476" s="7"/>
      <c r="AF1476" s="1"/>
      <c r="AG1476" s="1"/>
      <c r="AH1476" s="1"/>
      <c r="AI1476" s="1"/>
      <c r="AJ1476" s="4"/>
      <c r="AK1476" s="1"/>
      <c r="AL1476" s="1"/>
      <c r="AM1476" s="1"/>
      <c r="AN1476" s="1"/>
      <c r="AO1476" s="1"/>
    </row>
    <row r="1477" spans="1:41" x14ac:dyDescent="0.2">
      <c r="A1477" s="118">
        <f t="shared" si="585"/>
        <v>41573</v>
      </c>
      <c r="B1477" s="2">
        <f t="shared" si="575"/>
        <v>255107.43104286</v>
      </c>
      <c r="C1477" s="2">
        <f t="shared" si="586"/>
        <v>203097.68095951999</v>
      </c>
      <c r="D1477" s="50">
        <f t="shared" si="587"/>
        <v>3738.99</v>
      </c>
      <c r="E1477" s="3">
        <f>IF(K1477=1,VLOOKUP(A1476,[1]Plan1!$AQ$43:$AS$500,3),E1476)</f>
        <v>3760.3</v>
      </c>
      <c r="F1477" s="7">
        <f t="shared" si="588"/>
        <v>41566</v>
      </c>
      <c r="G1477" s="8">
        <f t="shared" si="576"/>
        <v>5.6994001053760623E-3</v>
      </c>
      <c r="H1477" s="7">
        <f t="shared" si="589"/>
        <v>41599</v>
      </c>
      <c r="I1477" s="7">
        <f t="shared" si="577"/>
        <v>41599</v>
      </c>
      <c r="J1477" s="1">
        <f t="shared" si="590"/>
        <v>23</v>
      </c>
      <c r="K1477" s="1">
        <f t="shared" si="578"/>
        <v>6</v>
      </c>
      <c r="L1477" s="2">
        <f t="shared" si="579"/>
        <v>1.00148367</v>
      </c>
      <c r="M1477" s="10">
        <f t="shared" si="598"/>
        <v>1.0034997699999999</v>
      </c>
      <c r="N1477" s="10">
        <f t="shared" si="594"/>
        <v>1.2522445998492453</v>
      </c>
      <c r="O1477" s="2">
        <f t="shared" si="597"/>
        <v>1.2541025100000001</v>
      </c>
      <c r="P1477" s="2">
        <f t="shared" si="580"/>
        <v>254705.31146651</v>
      </c>
      <c r="Q1477" s="9">
        <f t="shared" si="574"/>
        <v>0</v>
      </c>
      <c r="R1477" s="4">
        <f t="shared" si="581"/>
        <v>0</v>
      </c>
      <c r="S1477" s="59">
        <f t="shared" si="582"/>
        <v>0</v>
      </c>
      <c r="T1477" s="8">
        <f t="shared" si="591"/>
        <v>6.8500000000000005E-2</v>
      </c>
      <c r="U1477" s="9">
        <f t="shared" si="592"/>
        <v>6</v>
      </c>
      <c r="V1477" s="9">
        <v>252</v>
      </c>
      <c r="W1477" s="10">
        <f t="shared" si="583"/>
        <v>1.001578764</v>
      </c>
      <c r="X1477" s="2">
        <f t="shared" si="584"/>
        <v>402.11957634999999</v>
      </c>
      <c r="Y1477" s="2">
        <v>0</v>
      </c>
      <c r="Z1477" s="3">
        <f t="shared" si="595"/>
        <v>0</v>
      </c>
      <c r="AA1477" s="1" t="str">
        <f t="shared" si="596"/>
        <v>A+J=</v>
      </c>
      <c r="AB1477" s="7">
        <f t="shared" si="593"/>
        <v>41932</v>
      </c>
      <c r="AC1477" s="5"/>
      <c r="AD1477" s="1"/>
      <c r="AE1477" s="7"/>
      <c r="AF1477" s="1"/>
      <c r="AG1477" s="1"/>
      <c r="AH1477" s="1"/>
      <c r="AI1477" s="1"/>
      <c r="AJ1477" s="4"/>
      <c r="AK1477" s="1"/>
      <c r="AL1477" s="1"/>
      <c r="AM1477" s="1"/>
      <c r="AN1477" s="1"/>
      <c r="AO1477" s="1"/>
    </row>
    <row r="1478" spans="1:41" x14ac:dyDescent="0.2">
      <c r="A1478" s="118">
        <f t="shared" si="585"/>
        <v>41574</v>
      </c>
      <c r="B1478" s="2">
        <f t="shared" si="575"/>
        <v>255107.43104286</v>
      </c>
      <c r="C1478" s="2">
        <f t="shared" si="586"/>
        <v>203097.68095951999</v>
      </c>
      <c r="D1478" s="50">
        <f t="shared" si="587"/>
        <v>3738.99</v>
      </c>
      <c r="E1478" s="3">
        <f>IF(K1478=1,VLOOKUP(A1477,[1]Plan1!$AQ$43:$AS$500,3),E1477)</f>
        <v>3760.3</v>
      </c>
      <c r="F1478" s="7">
        <f t="shared" si="588"/>
        <v>41566</v>
      </c>
      <c r="G1478" s="8">
        <f t="shared" si="576"/>
        <v>5.6994001053760623E-3</v>
      </c>
      <c r="H1478" s="7">
        <f t="shared" si="589"/>
        <v>41599</v>
      </c>
      <c r="I1478" s="7">
        <f t="shared" si="577"/>
        <v>41599</v>
      </c>
      <c r="J1478" s="1">
        <f t="shared" si="590"/>
        <v>23</v>
      </c>
      <c r="K1478" s="1">
        <f t="shared" si="578"/>
        <v>6</v>
      </c>
      <c r="L1478" s="2">
        <f t="shared" si="579"/>
        <v>1.00148367</v>
      </c>
      <c r="M1478" s="10">
        <f t="shared" si="598"/>
        <v>1.0034997699999999</v>
      </c>
      <c r="N1478" s="10">
        <f t="shared" si="594"/>
        <v>1.2522445998492453</v>
      </c>
      <c r="O1478" s="2">
        <f t="shared" si="597"/>
        <v>1.2541025100000001</v>
      </c>
      <c r="P1478" s="2">
        <f t="shared" si="580"/>
        <v>254705.31146651</v>
      </c>
      <c r="Q1478" s="9">
        <f t="shared" si="574"/>
        <v>0</v>
      </c>
      <c r="R1478" s="4">
        <f t="shared" si="581"/>
        <v>0</v>
      </c>
      <c r="S1478" s="59">
        <f t="shared" si="582"/>
        <v>0</v>
      </c>
      <c r="T1478" s="8">
        <f t="shared" si="591"/>
        <v>6.8500000000000005E-2</v>
      </c>
      <c r="U1478" s="9">
        <f t="shared" si="592"/>
        <v>6</v>
      </c>
      <c r="V1478" s="9">
        <v>252</v>
      </c>
      <c r="W1478" s="10">
        <f t="shared" si="583"/>
        <v>1.001578764</v>
      </c>
      <c r="X1478" s="2">
        <f t="shared" si="584"/>
        <v>402.11957634999999</v>
      </c>
      <c r="Y1478" s="2">
        <v>0</v>
      </c>
      <c r="Z1478" s="3">
        <f t="shared" si="595"/>
        <v>0</v>
      </c>
      <c r="AA1478" s="1" t="str">
        <f t="shared" si="596"/>
        <v>A+J=</v>
      </c>
      <c r="AB1478" s="7">
        <f t="shared" si="593"/>
        <v>41932</v>
      </c>
      <c r="AC1478" s="5"/>
      <c r="AD1478" s="1"/>
      <c r="AE1478" s="7"/>
      <c r="AF1478" s="1"/>
      <c r="AG1478" s="1"/>
      <c r="AH1478" s="1"/>
      <c r="AI1478" s="1"/>
      <c r="AJ1478" s="4"/>
      <c r="AK1478" s="1"/>
      <c r="AL1478" s="1"/>
      <c r="AM1478" s="1"/>
      <c r="AN1478" s="1"/>
      <c r="AO1478" s="1"/>
    </row>
    <row r="1479" spans="1:41" x14ac:dyDescent="0.2">
      <c r="A1479" s="118">
        <f t="shared" si="585"/>
        <v>41575</v>
      </c>
      <c r="B1479" s="2">
        <f t="shared" si="575"/>
        <v>255107.43104286</v>
      </c>
      <c r="C1479" s="2">
        <f t="shared" si="586"/>
        <v>203097.68095951999</v>
      </c>
      <c r="D1479" s="50">
        <f t="shared" si="587"/>
        <v>3738.99</v>
      </c>
      <c r="E1479" s="3">
        <f>IF(K1479=1,VLOOKUP(A1478,[1]Plan1!$AQ$43:$AS$500,3),E1478)</f>
        <v>3760.3</v>
      </c>
      <c r="F1479" s="7">
        <f t="shared" si="588"/>
        <v>41566</v>
      </c>
      <c r="G1479" s="8">
        <f t="shared" si="576"/>
        <v>5.6994001053760623E-3</v>
      </c>
      <c r="H1479" s="7">
        <f t="shared" si="589"/>
        <v>41599</v>
      </c>
      <c r="I1479" s="7">
        <f t="shared" si="577"/>
        <v>41599</v>
      </c>
      <c r="J1479" s="1">
        <f t="shared" si="590"/>
        <v>23</v>
      </c>
      <c r="K1479" s="1">
        <f t="shared" si="578"/>
        <v>6</v>
      </c>
      <c r="L1479" s="2">
        <f t="shared" si="579"/>
        <v>1.00148367</v>
      </c>
      <c r="M1479" s="10">
        <f t="shared" si="598"/>
        <v>1.0034997699999999</v>
      </c>
      <c r="N1479" s="10">
        <f t="shared" si="594"/>
        <v>1.2522445998492453</v>
      </c>
      <c r="O1479" s="2">
        <f t="shared" si="597"/>
        <v>1.2541025100000001</v>
      </c>
      <c r="P1479" s="2">
        <f t="shared" si="580"/>
        <v>254705.31146651</v>
      </c>
      <c r="Q1479" s="9">
        <f t="shared" si="574"/>
        <v>0</v>
      </c>
      <c r="R1479" s="4">
        <f t="shared" si="581"/>
        <v>0</v>
      </c>
      <c r="S1479" s="59">
        <f t="shared" si="582"/>
        <v>0</v>
      </c>
      <c r="T1479" s="8">
        <f t="shared" si="591"/>
        <v>6.8500000000000005E-2</v>
      </c>
      <c r="U1479" s="9">
        <f t="shared" si="592"/>
        <v>6</v>
      </c>
      <c r="V1479" s="9">
        <v>252</v>
      </c>
      <c r="W1479" s="10">
        <f t="shared" si="583"/>
        <v>1.001578764</v>
      </c>
      <c r="X1479" s="2">
        <f t="shared" si="584"/>
        <v>402.11957634999999</v>
      </c>
      <c r="Y1479" s="2">
        <v>0</v>
      </c>
      <c r="Z1479" s="3">
        <f t="shared" si="595"/>
        <v>0</v>
      </c>
      <c r="AA1479" s="1" t="str">
        <f t="shared" si="596"/>
        <v>A+J=</v>
      </c>
      <c r="AB1479" s="7">
        <f t="shared" si="593"/>
        <v>41932</v>
      </c>
      <c r="AC1479" s="5"/>
      <c r="AD1479" s="1"/>
      <c r="AE1479" s="7"/>
      <c r="AF1479" s="1"/>
      <c r="AG1479" s="1"/>
      <c r="AH1479" s="1"/>
      <c r="AI1479" s="1"/>
      <c r="AJ1479" s="4"/>
      <c r="AK1479" s="1"/>
      <c r="AL1479" s="1"/>
      <c r="AM1479" s="1"/>
      <c r="AN1479" s="1"/>
      <c r="AO1479" s="1"/>
    </row>
    <row r="1480" spans="1:41" x14ac:dyDescent="0.2">
      <c r="A1480" s="118">
        <f t="shared" si="585"/>
        <v>41576</v>
      </c>
      <c r="B1480" s="2">
        <f t="shared" si="575"/>
        <v>255237.57454531</v>
      </c>
      <c r="C1480" s="2">
        <f t="shared" si="586"/>
        <v>203097.68095951999</v>
      </c>
      <c r="D1480" s="50">
        <f t="shared" si="587"/>
        <v>3738.99</v>
      </c>
      <c r="E1480" s="3">
        <f>IF(K1480=1,VLOOKUP(A1479,[1]Plan1!$AQ$43:$AS$500,3),E1479)</f>
        <v>3760.3</v>
      </c>
      <c r="F1480" s="7">
        <f t="shared" si="588"/>
        <v>41566</v>
      </c>
      <c r="G1480" s="8">
        <f t="shared" si="576"/>
        <v>5.6994001053760623E-3</v>
      </c>
      <c r="H1480" s="7">
        <f t="shared" si="589"/>
        <v>41599</v>
      </c>
      <c r="I1480" s="7">
        <f t="shared" si="577"/>
        <v>41599</v>
      </c>
      <c r="J1480" s="1">
        <f t="shared" si="590"/>
        <v>23</v>
      </c>
      <c r="K1480" s="1">
        <f t="shared" si="578"/>
        <v>7</v>
      </c>
      <c r="L1480" s="2">
        <f t="shared" si="579"/>
        <v>1.00173117</v>
      </c>
      <c r="M1480" s="10">
        <f t="shared" si="598"/>
        <v>1.0034997699999999</v>
      </c>
      <c r="N1480" s="10">
        <f t="shared" si="594"/>
        <v>1.2522445998492453</v>
      </c>
      <c r="O1480" s="2">
        <f t="shared" si="597"/>
        <v>1.2544124400000001</v>
      </c>
      <c r="P1480" s="2">
        <f t="shared" si="580"/>
        <v>254768.25753077</v>
      </c>
      <c r="Q1480" s="9">
        <f t="shared" si="574"/>
        <v>0</v>
      </c>
      <c r="R1480" s="4">
        <f t="shared" si="581"/>
        <v>0</v>
      </c>
      <c r="S1480" s="59">
        <f t="shared" si="582"/>
        <v>0</v>
      </c>
      <c r="T1480" s="8">
        <f t="shared" si="591"/>
        <v>6.8500000000000005E-2</v>
      </c>
      <c r="U1480" s="9">
        <f t="shared" si="592"/>
        <v>7</v>
      </c>
      <c r="V1480" s="9">
        <v>252</v>
      </c>
      <c r="W1480" s="10">
        <f t="shared" si="583"/>
        <v>1.001842133</v>
      </c>
      <c r="X1480" s="2">
        <f t="shared" si="584"/>
        <v>469.31701454</v>
      </c>
      <c r="Y1480" s="2">
        <v>0</v>
      </c>
      <c r="Z1480" s="3">
        <f t="shared" si="595"/>
        <v>0</v>
      </c>
      <c r="AA1480" s="1" t="str">
        <f t="shared" si="596"/>
        <v>A+J=</v>
      </c>
      <c r="AB1480" s="7">
        <f t="shared" si="593"/>
        <v>41932</v>
      </c>
      <c r="AC1480" s="5"/>
      <c r="AD1480" s="1"/>
      <c r="AE1480" s="7"/>
      <c r="AF1480" s="1"/>
      <c r="AG1480" s="1"/>
      <c r="AH1480" s="1"/>
      <c r="AI1480" s="1"/>
      <c r="AJ1480" s="4"/>
      <c r="AK1480" s="1"/>
      <c r="AL1480" s="1"/>
      <c r="AM1480" s="1"/>
      <c r="AN1480" s="1"/>
      <c r="AO1480" s="1"/>
    </row>
    <row r="1481" spans="1:41" x14ac:dyDescent="0.2">
      <c r="A1481" s="118">
        <f t="shared" si="585"/>
        <v>41577</v>
      </c>
      <c r="B1481" s="2">
        <f t="shared" si="575"/>
        <v>255367.78328882001</v>
      </c>
      <c r="C1481" s="2">
        <f t="shared" si="586"/>
        <v>203097.68095951999</v>
      </c>
      <c r="D1481" s="50">
        <f t="shared" si="587"/>
        <v>3738.99</v>
      </c>
      <c r="E1481" s="3">
        <f>IF(K1481=1,VLOOKUP(A1480,[1]Plan1!$AQ$43:$AS$500,3),E1480)</f>
        <v>3760.3</v>
      </c>
      <c r="F1481" s="7">
        <f t="shared" si="588"/>
        <v>41566</v>
      </c>
      <c r="G1481" s="8">
        <f t="shared" si="576"/>
        <v>5.6994001053760623E-3</v>
      </c>
      <c r="H1481" s="7">
        <f t="shared" si="589"/>
        <v>41599</v>
      </c>
      <c r="I1481" s="7">
        <f t="shared" si="577"/>
        <v>41599</v>
      </c>
      <c r="J1481" s="1">
        <f t="shared" si="590"/>
        <v>23</v>
      </c>
      <c r="K1481" s="1">
        <f t="shared" si="578"/>
        <v>8</v>
      </c>
      <c r="L1481" s="2">
        <f t="shared" si="579"/>
        <v>1.0019787200000001</v>
      </c>
      <c r="M1481" s="10">
        <f t="shared" si="598"/>
        <v>1.0034997699999999</v>
      </c>
      <c r="N1481" s="10">
        <f t="shared" si="594"/>
        <v>1.2522445998492453</v>
      </c>
      <c r="O1481" s="2">
        <f t="shared" si="597"/>
        <v>1.2547224400000001</v>
      </c>
      <c r="P1481" s="2">
        <f t="shared" si="580"/>
        <v>254831.21781187001</v>
      </c>
      <c r="Q1481" s="9">
        <f t="shared" ref="Q1481:Q1544" si="599">IF(VLOOKUP(A1481,AE$10:AL$48,8)=VLOOKUP(A1480,AE$10:AL$48,8),0,VLOOKUP(A1481,AE$10:AL$48,8))</f>
        <v>0</v>
      </c>
      <c r="R1481" s="4">
        <f t="shared" si="581"/>
        <v>0</v>
      </c>
      <c r="S1481" s="59">
        <f t="shared" si="582"/>
        <v>0</v>
      </c>
      <c r="T1481" s="8">
        <f t="shared" si="591"/>
        <v>6.8500000000000005E-2</v>
      </c>
      <c r="U1481" s="9">
        <f t="shared" si="592"/>
        <v>8</v>
      </c>
      <c r="V1481" s="9">
        <v>252</v>
      </c>
      <c r="W1481" s="10">
        <f t="shared" si="583"/>
        <v>1.0021055720000001</v>
      </c>
      <c r="X1481" s="2">
        <f t="shared" si="584"/>
        <v>536.56547694999995</v>
      </c>
      <c r="Y1481" s="2">
        <v>0</v>
      </c>
      <c r="Z1481" s="3">
        <f t="shared" si="595"/>
        <v>0</v>
      </c>
      <c r="AA1481" s="1" t="str">
        <f t="shared" si="596"/>
        <v>A+J=</v>
      </c>
      <c r="AB1481" s="7">
        <f t="shared" si="593"/>
        <v>41932</v>
      </c>
      <c r="AC1481" s="5"/>
      <c r="AD1481" s="1"/>
      <c r="AE1481" s="7"/>
      <c r="AF1481" s="1"/>
      <c r="AG1481" s="1"/>
      <c r="AH1481" s="1"/>
      <c r="AI1481" s="1"/>
      <c r="AJ1481" s="4"/>
      <c r="AK1481" s="1"/>
      <c r="AL1481" s="1"/>
      <c r="AM1481" s="1"/>
      <c r="AN1481" s="1"/>
      <c r="AO1481" s="1"/>
    </row>
    <row r="1482" spans="1:41" x14ac:dyDescent="0.2">
      <c r="A1482" s="118">
        <f t="shared" si="585"/>
        <v>41578</v>
      </c>
      <c r="B1482" s="2">
        <f t="shared" ref="B1482:B1545" si="600">(P1482+X1482)</f>
        <v>255498.0590787</v>
      </c>
      <c r="C1482" s="2">
        <f t="shared" si="586"/>
        <v>203097.68095951999</v>
      </c>
      <c r="D1482" s="50">
        <f t="shared" si="587"/>
        <v>3738.99</v>
      </c>
      <c r="E1482" s="3">
        <f>IF(K1482=1,VLOOKUP(A1481,[1]Plan1!$AQ$43:$AS$500,3),E1481)</f>
        <v>3760.3</v>
      </c>
      <c r="F1482" s="7">
        <f t="shared" si="588"/>
        <v>41566</v>
      </c>
      <c r="G1482" s="8">
        <f t="shared" ref="G1482:G1545" si="601">(E1482/D1482)-1</f>
        <v>5.6994001053760623E-3</v>
      </c>
      <c r="H1482" s="7">
        <f t="shared" si="589"/>
        <v>41599</v>
      </c>
      <c r="I1482" s="7">
        <f t="shared" ref="I1482:I1545" si="602">IF(A1482&gt;I1481,H1482,I1481)</f>
        <v>41599</v>
      </c>
      <c r="J1482" s="1">
        <f t="shared" si="590"/>
        <v>23</v>
      </c>
      <c r="K1482" s="1">
        <f t="shared" ref="K1482:K1545" si="603">(J1482-(NETWORKDAYS(A1482,I1482,AE$53:AE$223)-1))</f>
        <v>9</v>
      </c>
      <c r="L1482" s="2">
        <f t="shared" ref="L1482:L1545" si="604">TRUNC((E1482/D1482)^TRUNC((K1482/J1482),9),8)</f>
        <v>1.00222634</v>
      </c>
      <c r="M1482" s="10">
        <f t="shared" si="598"/>
        <v>1.0034997699999999</v>
      </c>
      <c r="N1482" s="10">
        <f t="shared" si="594"/>
        <v>1.2522445998492453</v>
      </c>
      <c r="O1482" s="2">
        <f t="shared" si="597"/>
        <v>1.2550325200000001</v>
      </c>
      <c r="P1482" s="2">
        <f t="shared" ref="P1482:P1545" si="605">TRUNC(C1482*O1482,8)</f>
        <v>254894.19434078</v>
      </c>
      <c r="Q1482" s="9">
        <f t="shared" si="599"/>
        <v>0</v>
      </c>
      <c r="R1482" s="4">
        <f t="shared" ref="R1482:R1545" si="606">IF(Q1482&gt;0,VLOOKUP($A1482,$AE$10:$AJ$21,6),0)</f>
        <v>0</v>
      </c>
      <c r="S1482" s="59">
        <f t="shared" ref="S1482:S1545" si="607">IF(R1482&gt;0,TRUNC(R1482*P1482,8),0)</f>
        <v>0</v>
      </c>
      <c r="T1482" s="8">
        <f t="shared" si="591"/>
        <v>6.8500000000000005E-2</v>
      </c>
      <c r="U1482" s="9">
        <f t="shared" si="592"/>
        <v>9</v>
      </c>
      <c r="V1482" s="9">
        <v>252</v>
      </c>
      <c r="W1482" s="10">
        <f t="shared" ref="W1482:W1545" si="608">ROUND((1+T1482)^TRUNC((U1482/V1482),9),9)</f>
        <v>1.00236908</v>
      </c>
      <c r="X1482" s="2">
        <f t="shared" ref="X1482:X1545" si="609">TRUNC((P1482*(W1482-1)),8)</f>
        <v>603.86473792000004</v>
      </c>
      <c r="Y1482" s="2">
        <v>0</v>
      </c>
      <c r="Z1482" s="3">
        <f t="shared" si="595"/>
        <v>0</v>
      </c>
      <c r="AA1482" s="1" t="str">
        <f t="shared" si="596"/>
        <v>A+J=</v>
      </c>
      <c r="AB1482" s="7">
        <f t="shared" si="593"/>
        <v>41932</v>
      </c>
      <c r="AC1482" s="5"/>
      <c r="AD1482" s="1"/>
      <c r="AE1482" s="7"/>
      <c r="AF1482" s="1"/>
      <c r="AG1482" s="1"/>
      <c r="AH1482" s="1"/>
      <c r="AI1482" s="1"/>
      <c r="AJ1482" s="4"/>
      <c r="AK1482" s="1"/>
      <c r="AL1482" s="1"/>
      <c r="AM1482" s="1"/>
      <c r="AN1482" s="1"/>
      <c r="AO1482" s="1"/>
    </row>
    <row r="1483" spans="1:41" x14ac:dyDescent="0.2">
      <c r="A1483" s="118">
        <f t="shared" ref="A1483:A1546" si="610">(A1482+1)</f>
        <v>41579</v>
      </c>
      <c r="B1483" s="2">
        <f t="shared" si="600"/>
        <v>255628.40015949999</v>
      </c>
      <c r="C1483" s="2">
        <f t="shared" ref="C1483:C1546" si="611">TRUNC(IF(Q1482&gt;0,VLOOKUP(A1482,$AE$11:$AF$21,2),C1482),8)</f>
        <v>203097.68095951999</v>
      </c>
      <c r="D1483" s="50">
        <f t="shared" ref="D1483:D1546" si="612">IF(E1483=E1482,D1482,E1482)</f>
        <v>3738.99</v>
      </c>
      <c r="E1483" s="3">
        <f>IF(K1483=1,VLOOKUP(A1482,[1]Plan1!$AQ$43:$AS$500,3),E1482)</f>
        <v>3760.3</v>
      </c>
      <c r="F1483" s="7">
        <f t="shared" ref="F1483:F1546" si="613">IF(D1483=D1482,F1482,A1483)</f>
        <v>41566</v>
      </c>
      <c r="G1483" s="8">
        <f t="shared" si="601"/>
        <v>5.6994001053760623E-3</v>
      </c>
      <c r="H1483" s="7">
        <f t="shared" ref="H1483:H1546" si="614">IF(DAY(A1483)=15,VLOOKUP(A1483,AI$53:AN$175,4),H1482)</f>
        <v>41599</v>
      </c>
      <c r="I1483" s="7">
        <f t="shared" si="602"/>
        <v>41599</v>
      </c>
      <c r="J1483" s="1">
        <f t="shared" ref="J1483:J1546" si="615">IF(I1483=I1482,J1482,NETWORKDAYS(I1482,I1483,$AE$53:$AE$223)-1)</f>
        <v>23</v>
      </c>
      <c r="K1483" s="1">
        <f t="shared" si="603"/>
        <v>10</v>
      </c>
      <c r="L1483" s="2">
        <f t="shared" si="604"/>
        <v>1.00247402</v>
      </c>
      <c r="M1483" s="10">
        <f t="shared" si="598"/>
        <v>1.0034997699999999</v>
      </c>
      <c r="N1483" s="10">
        <f t="shared" si="594"/>
        <v>1.2522445998492453</v>
      </c>
      <c r="O1483" s="2">
        <f t="shared" si="597"/>
        <v>1.2553426700000001</v>
      </c>
      <c r="P1483" s="2">
        <f t="shared" si="605"/>
        <v>254957.18508652999</v>
      </c>
      <c r="Q1483" s="9">
        <f t="shared" si="599"/>
        <v>0</v>
      </c>
      <c r="R1483" s="4">
        <f t="shared" si="606"/>
        <v>0</v>
      </c>
      <c r="S1483" s="59">
        <f t="shared" si="607"/>
        <v>0</v>
      </c>
      <c r="T1483" s="8">
        <f t="shared" ref="T1483:T1546" si="616">(T1482)</f>
        <v>6.8500000000000005E-2</v>
      </c>
      <c r="U1483" s="9">
        <f t="shared" ref="U1483:U1546" si="617">IF(Q1482&gt;0,1,IF(K1483=K1482,U1482,U1482+1))</f>
        <v>10</v>
      </c>
      <c r="V1483" s="9">
        <v>252</v>
      </c>
      <c r="W1483" s="10">
        <f t="shared" si="608"/>
        <v>1.002632658</v>
      </c>
      <c r="X1483" s="2">
        <f t="shared" si="609"/>
        <v>671.21507297000005</v>
      </c>
      <c r="Y1483" s="2">
        <v>0</v>
      </c>
      <c r="Z1483" s="3">
        <f t="shared" si="595"/>
        <v>0</v>
      </c>
      <c r="AA1483" s="1" t="str">
        <f t="shared" si="596"/>
        <v>A+J=</v>
      </c>
      <c r="AB1483" s="7">
        <f t="shared" ref="AB1483:AB1546" si="618">IF(Q1482&gt;0,VLOOKUP(A1482,$AE$10:$AM$48,9),AB1482)</f>
        <v>41932</v>
      </c>
      <c r="AC1483" s="5"/>
      <c r="AD1483" s="1"/>
      <c r="AE1483" s="7"/>
      <c r="AF1483" s="1"/>
      <c r="AG1483" s="1"/>
      <c r="AH1483" s="1"/>
      <c r="AI1483" s="1"/>
      <c r="AJ1483" s="4"/>
      <c r="AK1483" s="1"/>
      <c r="AL1483" s="1"/>
      <c r="AM1483" s="1"/>
      <c r="AN1483" s="1"/>
      <c r="AO1483" s="1"/>
    </row>
    <row r="1484" spans="1:41" x14ac:dyDescent="0.2">
      <c r="A1484" s="118">
        <f t="shared" si="610"/>
        <v>41580</v>
      </c>
      <c r="B1484" s="2">
        <f t="shared" si="600"/>
        <v>255758.80604563002</v>
      </c>
      <c r="C1484" s="2">
        <f t="shared" si="611"/>
        <v>203097.68095951999</v>
      </c>
      <c r="D1484" s="50">
        <f t="shared" si="612"/>
        <v>3738.99</v>
      </c>
      <c r="E1484" s="3">
        <f>IF(K1484=1,VLOOKUP(A1483,[1]Plan1!$AQ$43:$AS$500,3),E1483)</f>
        <v>3760.3</v>
      </c>
      <c r="F1484" s="7">
        <f t="shared" si="613"/>
        <v>41566</v>
      </c>
      <c r="G1484" s="8">
        <f t="shared" si="601"/>
        <v>5.6994001053760623E-3</v>
      </c>
      <c r="H1484" s="7">
        <f t="shared" si="614"/>
        <v>41599</v>
      </c>
      <c r="I1484" s="7">
        <f t="shared" si="602"/>
        <v>41599</v>
      </c>
      <c r="J1484" s="1">
        <f t="shared" si="615"/>
        <v>23</v>
      </c>
      <c r="K1484" s="1">
        <f t="shared" si="603"/>
        <v>11</v>
      </c>
      <c r="L1484" s="2">
        <f t="shared" si="604"/>
        <v>1.0027217500000001</v>
      </c>
      <c r="M1484" s="10">
        <f t="shared" si="598"/>
        <v>1.0034997699999999</v>
      </c>
      <c r="N1484" s="10">
        <f t="shared" si="594"/>
        <v>1.2522445998492453</v>
      </c>
      <c r="O1484" s="2">
        <f t="shared" si="597"/>
        <v>1.2556528899999999</v>
      </c>
      <c r="P1484" s="2">
        <f t="shared" si="605"/>
        <v>255020.19004911001</v>
      </c>
      <c r="Q1484" s="9">
        <f t="shared" si="599"/>
        <v>0</v>
      </c>
      <c r="R1484" s="4">
        <f t="shared" si="606"/>
        <v>0</v>
      </c>
      <c r="S1484" s="59">
        <f t="shared" si="607"/>
        <v>0</v>
      </c>
      <c r="T1484" s="8">
        <f t="shared" si="616"/>
        <v>6.8500000000000005E-2</v>
      </c>
      <c r="U1484" s="9">
        <f t="shared" si="617"/>
        <v>11</v>
      </c>
      <c r="V1484" s="9">
        <v>252</v>
      </c>
      <c r="W1484" s="10">
        <f t="shared" si="608"/>
        <v>1.0028963040000001</v>
      </c>
      <c r="X1484" s="2">
        <f t="shared" si="609"/>
        <v>738.61599651999995</v>
      </c>
      <c r="Y1484" s="2">
        <v>0</v>
      </c>
      <c r="Z1484" s="3">
        <f t="shared" si="595"/>
        <v>0</v>
      </c>
      <c r="AA1484" s="1" t="str">
        <f t="shared" si="596"/>
        <v>A+J=</v>
      </c>
      <c r="AB1484" s="7">
        <f t="shared" si="618"/>
        <v>41932</v>
      </c>
      <c r="AC1484" s="5"/>
      <c r="AD1484" s="1"/>
      <c r="AE1484" s="7"/>
      <c r="AF1484" s="1"/>
      <c r="AG1484" s="1"/>
      <c r="AH1484" s="1"/>
      <c r="AI1484" s="1"/>
      <c r="AJ1484" s="4"/>
      <c r="AK1484" s="1"/>
      <c r="AL1484" s="1"/>
      <c r="AM1484" s="1"/>
      <c r="AN1484" s="1"/>
      <c r="AO1484" s="1"/>
    </row>
    <row r="1485" spans="1:41" x14ac:dyDescent="0.2">
      <c r="A1485" s="118">
        <f t="shared" si="610"/>
        <v>41581</v>
      </c>
      <c r="B1485" s="2">
        <f t="shared" si="600"/>
        <v>255758.80604563002</v>
      </c>
      <c r="C1485" s="2">
        <f t="shared" si="611"/>
        <v>203097.68095951999</v>
      </c>
      <c r="D1485" s="50">
        <f t="shared" si="612"/>
        <v>3738.99</v>
      </c>
      <c r="E1485" s="3">
        <f>IF(K1485=1,VLOOKUP(A1484,[1]Plan1!$AQ$43:$AS$500,3),E1484)</f>
        <v>3760.3</v>
      </c>
      <c r="F1485" s="7">
        <f t="shared" si="613"/>
        <v>41566</v>
      </c>
      <c r="G1485" s="8">
        <f t="shared" si="601"/>
        <v>5.6994001053760623E-3</v>
      </c>
      <c r="H1485" s="7">
        <f t="shared" si="614"/>
        <v>41599</v>
      </c>
      <c r="I1485" s="7">
        <f t="shared" si="602"/>
        <v>41599</v>
      </c>
      <c r="J1485" s="1">
        <f t="shared" si="615"/>
        <v>23</v>
      </c>
      <c r="K1485" s="1">
        <f t="shared" si="603"/>
        <v>11</v>
      </c>
      <c r="L1485" s="2">
        <f t="shared" si="604"/>
        <v>1.0027217500000001</v>
      </c>
      <c r="M1485" s="10">
        <f t="shared" si="598"/>
        <v>1.0034997699999999</v>
      </c>
      <c r="N1485" s="10">
        <f t="shared" si="594"/>
        <v>1.2522445998492453</v>
      </c>
      <c r="O1485" s="2">
        <f t="shared" si="597"/>
        <v>1.2556528899999999</v>
      </c>
      <c r="P1485" s="2">
        <f t="shared" si="605"/>
        <v>255020.19004911001</v>
      </c>
      <c r="Q1485" s="9">
        <f t="shared" si="599"/>
        <v>0</v>
      </c>
      <c r="R1485" s="4">
        <f t="shared" si="606"/>
        <v>0</v>
      </c>
      <c r="S1485" s="59">
        <f t="shared" si="607"/>
        <v>0</v>
      </c>
      <c r="T1485" s="8">
        <f t="shared" si="616"/>
        <v>6.8500000000000005E-2</v>
      </c>
      <c r="U1485" s="9">
        <f t="shared" si="617"/>
        <v>11</v>
      </c>
      <c r="V1485" s="9">
        <v>252</v>
      </c>
      <c r="W1485" s="10">
        <f t="shared" si="608"/>
        <v>1.0028963040000001</v>
      </c>
      <c r="X1485" s="2">
        <f t="shared" si="609"/>
        <v>738.61599651999995</v>
      </c>
      <c r="Y1485" s="2">
        <v>0</v>
      </c>
      <c r="Z1485" s="3">
        <f t="shared" si="595"/>
        <v>0</v>
      </c>
      <c r="AA1485" s="1" t="str">
        <f t="shared" si="596"/>
        <v>A+J=</v>
      </c>
      <c r="AB1485" s="7">
        <f t="shared" si="618"/>
        <v>41932</v>
      </c>
      <c r="AC1485" s="5"/>
      <c r="AD1485" s="1"/>
      <c r="AE1485" s="7"/>
      <c r="AF1485" s="1"/>
      <c r="AG1485" s="1"/>
      <c r="AH1485" s="1"/>
      <c r="AI1485" s="1"/>
      <c r="AJ1485" s="4"/>
      <c r="AK1485" s="1"/>
      <c r="AL1485" s="1"/>
      <c r="AM1485" s="1"/>
      <c r="AN1485" s="1"/>
      <c r="AO1485" s="1"/>
    </row>
    <row r="1486" spans="1:41" x14ac:dyDescent="0.2">
      <c r="A1486" s="118">
        <f t="shared" si="610"/>
        <v>41582</v>
      </c>
      <c r="B1486" s="2">
        <f t="shared" si="600"/>
        <v>255758.80604563002</v>
      </c>
      <c r="C1486" s="2">
        <f t="shared" si="611"/>
        <v>203097.68095951999</v>
      </c>
      <c r="D1486" s="50">
        <f t="shared" si="612"/>
        <v>3738.99</v>
      </c>
      <c r="E1486" s="3">
        <f>IF(K1486=1,VLOOKUP(A1485,[1]Plan1!$AQ$43:$AS$500,3),E1485)</f>
        <v>3760.3</v>
      </c>
      <c r="F1486" s="7">
        <f t="shared" si="613"/>
        <v>41566</v>
      </c>
      <c r="G1486" s="8">
        <f t="shared" si="601"/>
        <v>5.6994001053760623E-3</v>
      </c>
      <c r="H1486" s="7">
        <f t="shared" si="614"/>
        <v>41599</v>
      </c>
      <c r="I1486" s="7">
        <f t="shared" si="602"/>
        <v>41599</v>
      </c>
      <c r="J1486" s="1">
        <f t="shared" si="615"/>
        <v>23</v>
      </c>
      <c r="K1486" s="1">
        <f t="shared" si="603"/>
        <v>11</v>
      </c>
      <c r="L1486" s="2">
        <f t="shared" si="604"/>
        <v>1.0027217500000001</v>
      </c>
      <c r="M1486" s="10">
        <f t="shared" si="598"/>
        <v>1.0034997699999999</v>
      </c>
      <c r="N1486" s="10">
        <f t="shared" si="594"/>
        <v>1.2522445998492453</v>
      </c>
      <c r="O1486" s="2">
        <f t="shared" si="597"/>
        <v>1.2556528899999999</v>
      </c>
      <c r="P1486" s="2">
        <f t="shared" si="605"/>
        <v>255020.19004911001</v>
      </c>
      <c r="Q1486" s="9">
        <f t="shared" si="599"/>
        <v>0</v>
      </c>
      <c r="R1486" s="4">
        <f t="shared" si="606"/>
        <v>0</v>
      </c>
      <c r="S1486" s="59">
        <f t="shared" si="607"/>
        <v>0</v>
      </c>
      <c r="T1486" s="8">
        <f t="shared" si="616"/>
        <v>6.8500000000000005E-2</v>
      </c>
      <c r="U1486" s="9">
        <f t="shared" si="617"/>
        <v>11</v>
      </c>
      <c r="V1486" s="9">
        <v>252</v>
      </c>
      <c r="W1486" s="10">
        <f t="shared" si="608"/>
        <v>1.0028963040000001</v>
      </c>
      <c r="X1486" s="2">
        <f t="shared" si="609"/>
        <v>738.61599651999995</v>
      </c>
      <c r="Y1486" s="2">
        <v>0</v>
      </c>
      <c r="Z1486" s="3">
        <f t="shared" si="595"/>
        <v>0</v>
      </c>
      <c r="AA1486" s="1" t="str">
        <f t="shared" si="596"/>
        <v>A+J=</v>
      </c>
      <c r="AB1486" s="7">
        <f t="shared" si="618"/>
        <v>41932</v>
      </c>
      <c r="AC1486" s="5"/>
      <c r="AD1486" s="1"/>
      <c r="AE1486" s="7"/>
      <c r="AF1486" s="1"/>
      <c r="AG1486" s="1"/>
      <c r="AH1486" s="1"/>
      <c r="AI1486" s="1"/>
      <c r="AJ1486" s="4"/>
      <c r="AK1486" s="1"/>
      <c r="AL1486" s="1"/>
      <c r="AM1486" s="1"/>
      <c r="AN1486" s="1"/>
      <c r="AO1486" s="1"/>
    </row>
    <row r="1487" spans="1:41" x14ac:dyDescent="0.2">
      <c r="A1487" s="118">
        <f t="shared" si="610"/>
        <v>41583</v>
      </c>
      <c r="B1487" s="2">
        <f t="shared" si="600"/>
        <v>255889.28134615</v>
      </c>
      <c r="C1487" s="2">
        <f t="shared" si="611"/>
        <v>203097.68095951999</v>
      </c>
      <c r="D1487" s="50">
        <f t="shared" si="612"/>
        <v>3738.99</v>
      </c>
      <c r="E1487" s="3">
        <f>IF(K1487=1,VLOOKUP(A1486,[1]Plan1!$AQ$43:$AS$500,3),E1486)</f>
        <v>3760.3</v>
      </c>
      <c r="F1487" s="7">
        <f t="shared" si="613"/>
        <v>41566</v>
      </c>
      <c r="G1487" s="8">
        <f t="shared" si="601"/>
        <v>5.6994001053760623E-3</v>
      </c>
      <c r="H1487" s="7">
        <f t="shared" si="614"/>
        <v>41599</v>
      </c>
      <c r="I1487" s="7">
        <f t="shared" si="602"/>
        <v>41599</v>
      </c>
      <c r="J1487" s="1">
        <f t="shared" si="615"/>
        <v>23</v>
      </c>
      <c r="K1487" s="1">
        <f t="shared" si="603"/>
        <v>12</v>
      </c>
      <c r="L1487" s="2">
        <f t="shared" si="604"/>
        <v>1.00296955</v>
      </c>
      <c r="M1487" s="10">
        <f t="shared" si="598"/>
        <v>1.0034997699999999</v>
      </c>
      <c r="N1487" s="10">
        <f t="shared" si="594"/>
        <v>1.2522445998492453</v>
      </c>
      <c r="O1487" s="2">
        <f t="shared" si="597"/>
        <v>1.2559632000000001</v>
      </c>
      <c r="P1487" s="2">
        <f t="shared" si="605"/>
        <v>255083.21329049001</v>
      </c>
      <c r="Q1487" s="9">
        <f t="shared" si="599"/>
        <v>0</v>
      </c>
      <c r="R1487" s="4">
        <f t="shared" si="606"/>
        <v>0</v>
      </c>
      <c r="S1487" s="59">
        <f t="shared" si="607"/>
        <v>0</v>
      </c>
      <c r="T1487" s="8">
        <f t="shared" si="616"/>
        <v>6.8500000000000005E-2</v>
      </c>
      <c r="U1487" s="9">
        <f t="shared" si="617"/>
        <v>12</v>
      </c>
      <c r="V1487" s="9">
        <v>252</v>
      </c>
      <c r="W1487" s="10">
        <f t="shared" si="608"/>
        <v>1.0031600199999999</v>
      </c>
      <c r="X1487" s="2">
        <f t="shared" si="609"/>
        <v>806.06805566000003</v>
      </c>
      <c r="Y1487" s="2">
        <v>0</v>
      </c>
      <c r="Z1487" s="3">
        <f t="shared" si="595"/>
        <v>0</v>
      </c>
      <c r="AA1487" s="1" t="str">
        <f t="shared" si="596"/>
        <v>A+J=</v>
      </c>
      <c r="AB1487" s="7">
        <f t="shared" si="618"/>
        <v>41932</v>
      </c>
      <c r="AC1487" s="5"/>
      <c r="AD1487" s="1"/>
      <c r="AE1487" s="7"/>
      <c r="AF1487" s="1"/>
      <c r="AG1487" s="1"/>
      <c r="AH1487" s="1"/>
      <c r="AI1487" s="1"/>
      <c r="AJ1487" s="4"/>
      <c r="AK1487" s="1"/>
      <c r="AL1487" s="1"/>
      <c r="AM1487" s="1"/>
      <c r="AN1487" s="1"/>
      <c r="AO1487" s="1"/>
    </row>
    <row r="1488" spans="1:41" x14ac:dyDescent="0.2">
      <c r="A1488" s="118">
        <f t="shared" si="610"/>
        <v>41584</v>
      </c>
      <c r="B1488" s="2">
        <f t="shared" si="600"/>
        <v>256019.8220129</v>
      </c>
      <c r="C1488" s="2">
        <f t="shared" si="611"/>
        <v>203097.68095951999</v>
      </c>
      <c r="D1488" s="50">
        <f t="shared" si="612"/>
        <v>3738.99</v>
      </c>
      <c r="E1488" s="3">
        <f>IF(K1488=1,VLOOKUP(A1487,[1]Plan1!$AQ$43:$AS$500,3),E1487)</f>
        <v>3760.3</v>
      </c>
      <c r="F1488" s="7">
        <f t="shared" si="613"/>
        <v>41566</v>
      </c>
      <c r="G1488" s="8">
        <f t="shared" si="601"/>
        <v>5.6994001053760623E-3</v>
      </c>
      <c r="H1488" s="7">
        <f t="shared" si="614"/>
        <v>41599</v>
      </c>
      <c r="I1488" s="7">
        <f t="shared" si="602"/>
        <v>41599</v>
      </c>
      <c r="J1488" s="1">
        <f t="shared" si="615"/>
        <v>23</v>
      </c>
      <c r="K1488" s="1">
        <f t="shared" si="603"/>
        <v>13</v>
      </c>
      <c r="L1488" s="2">
        <f t="shared" si="604"/>
        <v>1.00321741</v>
      </c>
      <c r="M1488" s="10">
        <f t="shared" si="598"/>
        <v>1.0034997699999999</v>
      </c>
      <c r="N1488" s="10">
        <f t="shared" si="594"/>
        <v>1.2522445998492453</v>
      </c>
      <c r="O1488" s="2">
        <f t="shared" si="597"/>
        <v>1.25627358</v>
      </c>
      <c r="P1488" s="2">
        <f t="shared" si="605"/>
        <v>255146.25074871001</v>
      </c>
      <c r="Q1488" s="9">
        <f t="shared" si="599"/>
        <v>0</v>
      </c>
      <c r="R1488" s="4">
        <f t="shared" si="606"/>
        <v>0</v>
      </c>
      <c r="S1488" s="59">
        <f t="shared" si="607"/>
        <v>0</v>
      </c>
      <c r="T1488" s="8">
        <f t="shared" si="616"/>
        <v>6.8500000000000005E-2</v>
      </c>
      <c r="U1488" s="9">
        <f t="shared" si="617"/>
        <v>13</v>
      </c>
      <c r="V1488" s="9">
        <v>252</v>
      </c>
      <c r="W1488" s="10">
        <f t="shared" si="608"/>
        <v>1.003423806</v>
      </c>
      <c r="X1488" s="2">
        <f t="shared" si="609"/>
        <v>873.57126418999997</v>
      </c>
      <c r="Y1488" s="2">
        <v>0</v>
      </c>
      <c r="Z1488" s="3">
        <f t="shared" si="595"/>
        <v>0</v>
      </c>
      <c r="AA1488" s="1" t="str">
        <f t="shared" si="596"/>
        <v>A+J=</v>
      </c>
      <c r="AB1488" s="7">
        <f t="shared" si="618"/>
        <v>41932</v>
      </c>
      <c r="AC1488" s="5"/>
      <c r="AD1488" s="1"/>
      <c r="AE1488" s="7"/>
      <c r="AF1488" s="1"/>
      <c r="AG1488" s="1"/>
      <c r="AH1488" s="1"/>
      <c r="AI1488" s="1"/>
      <c r="AJ1488" s="4"/>
      <c r="AK1488" s="1"/>
      <c r="AL1488" s="1"/>
      <c r="AM1488" s="1"/>
      <c r="AN1488" s="1"/>
      <c r="AO1488" s="1"/>
    </row>
    <row r="1489" spans="1:41" x14ac:dyDescent="0.2">
      <c r="A1489" s="118">
        <f t="shared" si="610"/>
        <v>41585</v>
      </c>
      <c r="B1489" s="2">
        <f t="shared" si="600"/>
        <v>256150.43163686999</v>
      </c>
      <c r="C1489" s="2">
        <f t="shared" si="611"/>
        <v>203097.68095951999</v>
      </c>
      <c r="D1489" s="50">
        <f t="shared" si="612"/>
        <v>3738.99</v>
      </c>
      <c r="E1489" s="3">
        <f>IF(K1489=1,VLOOKUP(A1488,[1]Plan1!$AQ$43:$AS$500,3),E1488)</f>
        <v>3760.3</v>
      </c>
      <c r="F1489" s="7">
        <f t="shared" si="613"/>
        <v>41566</v>
      </c>
      <c r="G1489" s="8">
        <f t="shared" si="601"/>
        <v>5.6994001053760623E-3</v>
      </c>
      <c r="H1489" s="7">
        <f t="shared" si="614"/>
        <v>41599</v>
      </c>
      <c r="I1489" s="7">
        <f t="shared" si="602"/>
        <v>41599</v>
      </c>
      <c r="J1489" s="1">
        <f t="shared" si="615"/>
        <v>23</v>
      </c>
      <c r="K1489" s="1">
        <f t="shared" si="603"/>
        <v>14</v>
      </c>
      <c r="L1489" s="2">
        <f t="shared" si="604"/>
        <v>1.00346534</v>
      </c>
      <c r="M1489" s="10">
        <f t="shared" si="598"/>
        <v>1.0034997699999999</v>
      </c>
      <c r="N1489" s="10">
        <f t="shared" si="594"/>
        <v>1.2522445998492453</v>
      </c>
      <c r="O1489" s="2">
        <f t="shared" si="597"/>
        <v>1.2565840500000001</v>
      </c>
      <c r="P1489" s="2">
        <f t="shared" si="605"/>
        <v>255209.30648572001</v>
      </c>
      <c r="Q1489" s="9">
        <f t="shared" si="599"/>
        <v>0</v>
      </c>
      <c r="R1489" s="4">
        <f t="shared" si="606"/>
        <v>0</v>
      </c>
      <c r="S1489" s="59">
        <f t="shared" si="607"/>
        <v>0</v>
      </c>
      <c r="T1489" s="8">
        <f t="shared" si="616"/>
        <v>6.8500000000000005E-2</v>
      </c>
      <c r="U1489" s="9">
        <f t="shared" si="617"/>
        <v>14</v>
      </c>
      <c r="V1489" s="9">
        <v>252</v>
      </c>
      <c r="W1489" s="10">
        <f t="shared" si="608"/>
        <v>1.00368766</v>
      </c>
      <c r="X1489" s="2">
        <f t="shared" si="609"/>
        <v>941.12515114999997</v>
      </c>
      <c r="Y1489" s="2">
        <v>0</v>
      </c>
      <c r="Z1489" s="3">
        <f t="shared" si="595"/>
        <v>0</v>
      </c>
      <c r="AA1489" s="1" t="str">
        <f t="shared" si="596"/>
        <v>A+J=</v>
      </c>
      <c r="AB1489" s="7">
        <f t="shared" si="618"/>
        <v>41932</v>
      </c>
      <c r="AC1489" s="5"/>
      <c r="AD1489" s="1"/>
      <c r="AE1489" s="7"/>
      <c r="AF1489" s="1"/>
      <c r="AG1489" s="1"/>
      <c r="AH1489" s="1"/>
      <c r="AI1489" s="1"/>
      <c r="AJ1489" s="4"/>
      <c r="AK1489" s="1"/>
      <c r="AL1489" s="1"/>
      <c r="AM1489" s="1"/>
      <c r="AN1489" s="1"/>
      <c r="AO1489" s="1"/>
    </row>
    <row r="1490" spans="1:41" x14ac:dyDescent="0.2">
      <c r="A1490" s="118">
        <f t="shared" si="610"/>
        <v>41586</v>
      </c>
      <c r="B1490" s="2">
        <f t="shared" si="600"/>
        <v>256281.10463893999</v>
      </c>
      <c r="C1490" s="2">
        <f t="shared" si="611"/>
        <v>203097.68095951999</v>
      </c>
      <c r="D1490" s="50">
        <f t="shared" si="612"/>
        <v>3738.99</v>
      </c>
      <c r="E1490" s="3">
        <f>IF(K1490=1,VLOOKUP(A1489,[1]Plan1!$AQ$43:$AS$500,3),E1489)</f>
        <v>3760.3</v>
      </c>
      <c r="F1490" s="7">
        <f t="shared" si="613"/>
        <v>41566</v>
      </c>
      <c r="G1490" s="8">
        <f t="shared" si="601"/>
        <v>5.6994001053760623E-3</v>
      </c>
      <c r="H1490" s="7">
        <f t="shared" si="614"/>
        <v>41599</v>
      </c>
      <c r="I1490" s="7">
        <f t="shared" si="602"/>
        <v>41599</v>
      </c>
      <c r="J1490" s="1">
        <f t="shared" si="615"/>
        <v>23</v>
      </c>
      <c r="K1490" s="1">
        <f t="shared" si="603"/>
        <v>15</v>
      </c>
      <c r="L1490" s="2">
        <f t="shared" si="604"/>
        <v>1.0037133199999999</v>
      </c>
      <c r="M1490" s="10">
        <f t="shared" si="598"/>
        <v>1.0034997699999999</v>
      </c>
      <c r="N1490" s="10">
        <f t="shared" si="594"/>
        <v>1.2522445998492453</v>
      </c>
      <c r="O1490" s="2">
        <f t="shared" si="597"/>
        <v>1.25689458</v>
      </c>
      <c r="P1490" s="2">
        <f t="shared" si="605"/>
        <v>255272.37440859</v>
      </c>
      <c r="Q1490" s="9">
        <f t="shared" si="599"/>
        <v>0</v>
      </c>
      <c r="R1490" s="4">
        <f t="shared" si="606"/>
        <v>0</v>
      </c>
      <c r="S1490" s="59">
        <f t="shared" si="607"/>
        <v>0</v>
      </c>
      <c r="T1490" s="8">
        <f t="shared" si="616"/>
        <v>6.8500000000000005E-2</v>
      </c>
      <c r="U1490" s="9">
        <f t="shared" si="617"/>
        <v>15</v>
      </c>
      <c r="V1490" s="9">
        <v>252</v>
      </c>
      <c r="W1490" s="10">
        <f t="shared" si="608"/>
        <v>1.003951584</v>
      </c>
      <c r="X1490" s="2">
        <f t="shared" si="609"/>
        <v>1008.7302303500001</v>
      </c>
      <c r="Y1490" s="2">
        <v>0</v>
      </c>
      <c r="Z1490" s="3">
        <f t="shared" si="595"/>
        <v>0</v>
      </c>
      <c r="AA1490" s="1" t="str">
        <f t="shared" si="596"/>
        <v>A+J=</v>
      </c>
      <c r="AB1490" s="7">
        <f t="shared" si="618"/>
        <v>41932</v>
      </c>
      <c r="AC1490" s="5"/>
      <c r="AD1490" s="1"/>
      <c r="AE1490" s="7"/>
      <c r="AF1490" s="1"/>
      <c r="AG1490" s="1"/>
      <c r="AH1490" s="1"/>
      <c r="AI1490" s="1"/>
      <c r="AJ1490" s="4"/>
      <c r="AK1490" s="1"/>
      <c r="AL1490" s="1"/>
      <c r="AM1490" s="1"/>
      <c r="AN1490" s="1"/>
      <c r="AO1490" s="1"/>
    </row>
    <row r="1491" spans="1:41" x14ac:dyDescent="0.2">
      <c r="A1491" s="118">
        <f t="shared" si="610"/>
        <v>41587</v>
      </c>
      <c r="B1491" s="2">
        <f t="shared" si="600"/>
        <v>256411.84512106999</v>
      </c>
      <c r="C1491" s="2">
        <f t="shared" si="611"/>
        <v>203097.68095951999</v>
      </c>
      <c r="D1491" s="50">
        <f t="shared" si="612"/>
        <v>3738.99</v>
      </c>
      <c r="E1491" s="3">
        <f>IF(K1491=1,VLOOKUP(A1490,[1]Plan1!$AQ$43:$AS$500,3),E1490)</f>
        <v>3760.3</v>
      </c>
      <c r="F1491" s="7">
        <f t="shared" si="613"/>
        <v>41566</v>
      </c>
      <c r="G1491" s="8">
        <f t="shared" si="601"/>
        <v>5.6994001053760623E-3</v>
      </c>
      <c r="H1491" s="7">
        <f t="shared" si="614"/>
        <v>41599</v>
      </c>
      <c r="I1491" s="7">
        <f t="shared" si="602"/>
        <v>41599</v>
      </c>
      <c r="J1491" s="1">
        <f t="shared" si="615"/>
        <v>23</v>
      </c>
      <c r="K1491" s="1">
        <f t="shared" si="603"/>
        <v>16</v>
      </c>
      <c r="L1491" s="2">
        <f t="shared" si="604"/>
        <v>1.0039613599999999</v>
      </c>
      <c r="M1491" s="10">
        <f t="shared" si="598"/>
        <v>1.0034997699999999</v>
      </c>
      <c r="N1491" s="10">
        <f t="shared" si="594"/>
        <v>1.2522445998492453</v>
      </c>
      <c r="O1491" s="2">
        <f t="shared" si="597"/>
        <v>1.2572051900000001</v>
      </c>
      <c r="P1491" s="2">
        <f t="shared" si="605"/>
        <v>255335.45857926999</v>
      </c>
      <c r="Q1491" s="9">
        <f t="shared" si="599"/>
        <v>0</v>
      </c>
      <c r="R1491" s="4">
        <f t="shared" si="606"/>
        <v>0</v>
      </c>
      <c r="S1491" s="59">
        <f t="shared" si="607"/>
        <v>0</v>
      </c>
      <c r="T1491" s="8">
        <f t="shared" si="616"/>
        <v>6.8500000000000005E-2</v>
      </c>
      <c r="U1491" s="9">
        <f t="shared" si="617"/>
        <v>16</v>
      </c>
      <c r="V1491" s="9">
        <v>252</v>
      </c>
      <c r="W1491" s="10">
        <f t="shared" si="608"/>
        <v>1.0042155779999999</v>
      </c>
      <c r="X1491" s="2">
        <f t="shared" si="609"/>
        <v>1076.3865418</v>
      </c>
      <c r="Y1491" s="2">
        <v>0</v>
      </c>
      <c r="Z1491" s="3">
        <f t="shared" si="595"/>
        <v>0</v>
      </c>
      <c r="AA1491" s="1" t="str">
        <f t="shared" si="596"/>
        <v>A+J=</v>
      </c>
      <c r="AB1491" s="7">
        <f t="shared" si="618"/>
        <v>41932</v>
      </c>
      <c r="AC1491" s="5"/>
      <c r="AD1491" s="1"/>
      <c r="AE1491" s="7"/>
      <c r="AF1491" s="1"/>
      <c r="AG1491" s="1"/>
      <c r="AH1491" s="1"/>
      <c r="AI1491" s="1"/>
      <c r="AJ1491" s="4"/>
      <c r="AK1491" s="1"/>
      <c r="AL1491" s="1"/>
      <c r="AM1491" s="1"/>
      <c r="AN1491" s="1"/>
      <c r="AO1491" s="1"/>
    </row>
    <row r="1492" spans="1:41" x14ac:dyDescent="0.2">
      <c r="A1492" s="118">
        <f t="shared" si="610"/>
        <v>41588</v>
      </c>
      <c r="B1492" s="2">
        <f t="shared" si="600"/>
        <v>256411.84512106999</v>
      </c>
      <c r="C1492" s="2">
        <f t="shared" si="611"/>
        <v>203097.68095951999</v>
      </c>
      <c r="D1492" s="50">
        <f t="shared" si="612"/>
        <v>3738.99</v>
      </c>
      <c r="E1492" s="3">
        <f>IF(K1492=1,VLOOKUP(A1491,[1]Plan1!$AQ$43:$AS$500,3),E1491)</f>
        <v>3760.3</v>
      </c>
      <c r="F1492" s="7">
        <f t="shared" si="613"/>
        <v>41566</v>
      </c>
      <c r="G1492" s="8">
        <f t="shared" si="601"/>
        <v>5.6994001053760623E-3</v>
      </c>
      <c r="H1492" s="7">
        <f t="shared" si="614"/>
        <v>41599</v>
      </c>
      <c r="I1492" s="7">
        <f t="shared" si="602"/>
        <v>41599</v>
      </c>
      <c r="J1492" s="1">
        <f t="shared" si="615"/>
        <v>23</v>
      </c>
      <c r="K1492" s="1">
        <f t="shared" si="603"/>
        <v>16</v>
      </c>
      <c r="L1492" s="2">
        <f t="shared" si="604"/>
        <v>1.0039613599999999</v>
      </c>
      <c r="M1492" s="10">
        <f t="shared" si="598"/>
        <v>1.0034997699999999</v>
      </c>
      <c r="N1492" s="10">
        <f t="shared" si="594"/>
        <v>1.2522445998492453</v>
      </c>
      <c r="O1492" s="2">
        <f t="shared" si="597"/>
        <v>1.2572051900000001</v>
      </c>
      <c r="P1492" s="2">
        <f t="shared" si="605"/>
        <v>255335.45857926999</v>
      </c>
      <c r="Q1492" s="9">
        <f t="shared" si="599"/>
        <v>0</v>
      </c>
      <c r="R1492" s="4">
        <f t="shared" si="606"/>
        <v>0</v>
      </c>
      <c r="S1492" s="59">
        <f t="shared" si="607"/>
        <v>0</v>
      </c>
      <c r="T1492" s="8">
        <f t="shared" si="616"/>
        <v>6.8500000000000005E-2</v>
      </c>
      <c r="U1492" s="9">
        <f t="shared" si="617"/>
        <v>16</v>
      </c>
      <c r="V1492" s="9">
        <v>252</v>
      </c>
      <c r="W1492" s="10">
        <f t="shared" si="608"/>
        <v>1.0042155779999999</v>
      </c>
      <c r="X1492" s="2">
        <f t="shared" si="609"/>
        <v>1076.3865418</v>
      </c>
      <c r="Y1492" s="2">
        <v>0</v>
      </c>
      <c r="Z1492" s="3">
        <f t="shared" si="595"/>
        <v>0</v>
      </c>
      <c r="AA1492" s="1" t="str">
        <f t="shared" si="596"/>
        <v>A+J=</v>
      </c>
      <c r="AB1492" s="7">
        <f t="shared" si="618"/>
        <v>41932</v>
      </c>
      <c r="AC1492" s="5"/>
      <c r="AD1492" s="1"/>
      <c r="AE1492" s="7"/>
      <c r="AF1492" s="1"/>
      <c r="AG1492" s="1"/>
      <c r="AH1492" s="1"/>
      <c r="AI1492" s="1"/>
      <c r="AJ1492" s="4"/>
      <c r="AK1492" s="1"/>
      <c r="AL1492" s="1"/>
      <c r="AM1492" s="1"/>
      <c r="AN1492" s="1"/>
      <c r="AO1492" s="1"/>
    </row>
    <row r="1493" spans="1:41" x14ac:dyDescent="0.2">
      <c r="A1493" s="118">
        <f t="shared" si="610"/>
        <v>41589</v>
      </c>
      <c r="B1493" s="2">
        <f t="shared" si="600"/>
        <v>256411.84512106999</v>
      </c>
      <c r="C1493" s="2">
        <f t="shared" si="611"/>
        <v>203097.68095951999</v>
      </c>
      <c r="D1493" s="50">
        <f t="shared" si="612"/>
        <v>3738.99</v>
      </c>
      <c r="E1493" s="3">
        <f>IF(K1493=1,VLOOKUP(A1492,[1]Plan1!$AQ$43:$AS$500,3),E1492)</f>
        <v>3760.3</v>
      </c>
      <c r="F1493" s="7">
        <f t="shared" si="613"/>
        <v>41566</v>
      </c>
      <c r="G1493" s="8">
        <f t="shared" si="601"/>
        <v>5.6994001053760623E-3</v>
      </c>
      <c r="H1493" s="7">
        <f t="shared" si="614"/>
        <v>41599</v>
      </c>
      <c r="I1493" s="7">
        <f t="shared" si="602"/>
        <v>41599</v>
      </c>
      <c r="J1493" s="1">
        <f t="shared" si="615"/>
        <v>23</v>
      </c>
      <c r="K1493" s="1">
        <f t="shared" si="603"/>
        <v>16</v>
      </c>
      <c r="L1493" s="2">
        <f t="shared" si="604"/>
        <v>1.0039613599999999</v>
      </c>
      <c r="M1493" s="10">
        <f t="shared" si="598"/>
        <v>1.0034997699999999</v>
      </c>
      <c r="N1493" s="10">
        <f t="shared" si="594"/>
        <v>1.2522445998492453</v>
      </c>
      <c r="O1493" s="2">
        <f t="shared" si="597"/>
        <v>1.2572051900000001</v>
      </c>
      <c r="P1493" s="2">
        <f t="shared" si="605"/>
        <v>255335.45857926999</v>
      </c>
      <c r="Q1493" s="9">
        <f t="shared" si="599"/>
        <v>0</v>
      </c>
      <c r="R1493" s="4">
        <f t="shared" si="606"/>
        <v>0</v>
      </c>
      <c r="S1493" s="59">
        <f t="shared" si="607"/>
        <v>0</v>
      </c>
      <c r="T1493" s="8">
        <f t="shared" si="616"/>
        <v>6.8500000000000005E-2</v>
      </c>
      <c r="U1493" s="9">
        <f t="shared" si="617"/>
        <v>16</v>
      </c>
      <c r="V1493" s="9">
        <v>252</v>
      </c>
      <c r="W1493" s="10">
        <f t="shared" si="608"/>
        <v>1.0042155779999999</v>
      </c>
      <c r="X1493" s="2">
        <f t="shared" si="609"/>
        <v>1076.3865418</v>
      </c>
      <c r="Y1493" s="2">
        <v>0</v>
      </c>
      <c r="Z1493" s="3">
        <f t="shared" si="595"/>
        <v>0</v>
      </c>
      <c r="AA1493" s="1" t="str">
        <f t="shared" si="596"/>
        <v>A+J=</v>
      </c>
      <c r="AB1493" s="7">
        <f t="shared" si="618"/>
        <v>41932</v>
      </c>
      <c r="AC1493" s="5"/>
      <c r="AD1493" s="1"/>
      <c r="AE1493" s="7"/>
      <c r="AF1493" s="1"/>
      <c r="AG1493" s="1"/>
      <c r="AH1493" s="1"/>
      <c r="AI1493" s="1"/>
      <c r="AJ1493" s="4"/>
      <c r="AK1493" s="1"/>
      <c r="AL1493" s="1"/>
      <c r="AM1493" s="1"/>
      <c r="AN1493" s="1"/>
      <c r="AO1493" s="1"/>
    </row>
    <row r="1494" spans="1:41" x14ac:dyDescent="0.2">
      <c r="A1494" s="118">
        <f t="shared" si="610"/>
        <v>41590</v>
      </c>
      <c r="B1494" s="2">
        <f t="shared" si="600"/>
        <v>256542.65285398997</v>
      </c>
      <c r="C1494" s="2">
        <f t="shared" si="611"/>
        <v>203097.68095951999</v>
      </c>
      <c r="D1494" s="50">
        <f t="shared" si="612"/>
        <v>3738.99</v>
      </c>
      <c r="E1494" s="3">
        <f>IF(K1494=1,VLOOKUP(A1493,[1]Plan1!$AQ$43:$AS$500,3),E1493)</f>
        <v>3760.3</v>
      </c>
      <c r="F1494" s="7">
        <f t="shared" si="613"/>
        <v>41566</v>
      </c>
      <c r="G1494" s="8">
        <f t="shared" si="601"/>
        <v>5.6994001053760623E-3</v>
      </c>
      <c r="H1494" s="7">
        <f t="shared" si="614"/>
        <v>41599</v>
      </c>
      <c r="I1494" s="7">
        <f t="shared" si="602"/>
        <v>41599</v>
      </c>
      <c r="J1494" s="1">
        <f t="shared" si="615"/>
        <v>23</v>
      </c>
      <c r="K1494" s="1">
        <f t="shared" si="603"/>
        <v>17</v>
      </c>
      <c r="L1494" s="2">
        <f t="shared" si="604"/>
        <v>1.0042094699999999</v>
      </c>
      <c r="M1494" s="10">
        <f t="shared" si="598"/>
        <v>1.0034997699999999</v>
      </c>
      <c r="N1494" s="10">
        <f t="shared" si="594"/>
        <v>1.2522445998492453</v>
      </c>
      <c r="O1494" s="2">
        <f t="shared" si="597"/>
        <v>1.2575158799999999</v>
      </c>
      <c r="P1494" s="2">
        <f t="shared" si="605"/>
        <v>255398.55899776999</v>
      </c>
      <c r="Q1494" s="9">
        <f t="shared" si="599"/>
        <v>0</v>
      </c>
      <c r="R1494" s="4">
        <f t="shared" si="606"/>
        <v>0</v>
      </c>
      <c r="S1494" s="59">
        <f t="shared" si="607"/>
        <v>0</v>
      </c>
      <c r="T1494" s="8">
        <f t="shared" si="616"/>
        <v>6.8500000000000005E-2</v>
      </c>
      <c r="U1494" s="9">
        <f t="shared" si="617"/>
        <v>17</v>
      </c>
      <c r="V1494" s="9">
        <v>252</v>
      </c>
      <c r="W1494" s="10">
        <f t="shared" si="608"/>
        <v>1.0044796410000001</v>
      </c>
      <c r="X1494" s="2">
        <f t="shared" si="609"/>
        <v>1144.0938562199999</v>
      </c>
      <c r="Y1494" s="2">
        <v>0</v>
      </c>
      <c r="Z1494" s="3">
        <f t="shared" si="595"/>
        <v>0</v>
      </c>
      <c r="AA1494" s="1" t="str">
        <f t="shared" si="596"/>
        <v>A+J=</v>
      </c>
      <c r="AB1494" s="7">
        <f t="shared" si="618"/>
        <v>41932</v>
      </c>
      <c r="AC1494" s="5"/>
      <c r="AD1494" s="1"/>
      <c r="AE1494" s="7"/>
      <c r="AF1494" s="1"/>
      <c r="AG1494" s="1"/>
      <c r="AH1494" s="1"/>
      <c r="AI1494" s="1"/>
      <c r="AJ1494" s="4"/>
      <c r="AK1494" s="1"/>
      <c r="AL1494" s="1"/>
      <c r="AM1494" s="1"/>
      <c r="AN1494" s="1"/>
      <c r="AO1494" s="1"/>
    </row>
    <row r="1495" spans="1:41" x14ac:dyDescent="0.2">
      <c r="A1495" s="118">
        <f t="shared" si="610"/>
        <v>41591</v>
      </c>
      <c r="B1495" s="2">
        <f t="shared" si="600"/>
        <v>256673.52786362998</v>
      </c>
      <c r="C1495" s="2">
        <f t="shared" si="611"/>
        <v>203097.68095951999</v>
      </c>
      <c r="D1495" s="50">
        <f t="shared" si="612"/>
        <v>3738.99</v>
      </c>
      <c r="E1495" s="3">
        <f>IF(K1495=1,VLOOKUP(A1494,[1]Plan1!$AQ$43:$AS$500,3),E1494)</f>
        <v>3760.3</v>
      </c>
      <c r="F1495" s="7">
        <f t="shared" si="613"/>
        <v>41566</v>
      </c>
      <c r="G1495" s="8">
        <f t="shared" si="601"/>
        <v>5.6994001053760623E-3</v>
      </c>
      <c r="H1495" s="7">
        <f t="shared" si="614"/>
        <v>41599</v>
      </c>
      <c r="I1495" s="7">
        <f t="shared" si="602"/>
        <v>41599</v>
      </c>
      <c r="J1495" s="1">
        <f t="shared" si="615"/>
        <v>23</v>
      </c>
      <c r="K1495" s="1">
        <f t="shared" si="603"/>
        <v>18</v>
      </c>
      <c r="L1495" s="2">
        <f t="shared" si="604"/>
        <v>1.00445764</v>
      </c>
      <c r="M1495" s="10">
        <f t="shared" si="598"/>
        <v>1.0034997699999999</v>
      </c>
      <c r="N1495" s="10">
        <f t="shared" si="594"/>
        <v>1.2522445998492453</v>
      </c>
      <c r="O1495" s="2">
        <f t="shared" si="597"/>
        <v>1.2578266499999999</v>
      </c>
      <c r="P1495" s="2">
        <f t="shared" si="605"/>
        <v>255461.67566407999</v>
      </c>
      <c r="Q1495" s="9">
        <f t="shared" si="599"/>
        <v>0</v>
      </c>
      <c r="R1495" s="4">
        <f t="shared" si="606"/>
        <v>0</v>
      </c>
      <c r="S1495" s="59">
        <f t="shared" si="607"/>
        <v>0</v>
      </c>
      <c r="T1495" s="8">
        <f t="shared" si="616"/>
        <v>6.8500000000000005E-2</v>
      </c>
      <c r="U1495" s="9">
        <f t="shared" si="617"/>
        <v>18</v>
      </c>
      <c r="V1495" s="9">
        <v>252</v>
      </c>
      <c r="W1495" s="10">
        <f t="shared" si="608"/>
        <v>1.004743773</v>
      </c>
      <c r="X1495" s="2">
        <f t="shared" si="609"/>
        <v>1211.85219955</v>
      </c>
      <c r="Y1495" s="2">
        <v>0</v>
      </c>
      <c r="Z1495" s="3">
        <f t="shared" si="595"/>
        <v>0</v>
      </c>
      <c r="AA1495" s="1" t="str">
        <f t="shared" si="596"/>
        <v>A+J=</v>
      </c>
      <c r="AB1495" s="7">
        <f t="shared" si="618"/>
        <v>41932</v>
      </c>
      <c r="AC1495" s="5"/>
      <c r="AD1495" s="1"/>
      <c r="AE1495" s="7"/>
      <c r="AF1495" s="1"/>
      <c r="AG1495" s="1"/>
      <c r="AH1495" s="1"/>
      <c r="AI1495" s="1"/>
      <c r="AJ1495" s="4"/>
      <c r="AK1495" s="1"/>
      <c r="AL1495" s="1"/>
      <c r="AM1495" s="1"/>
      <c r="AN1495" s="1"/>
      <c r="AO1495" s="1"/>
    </row>
    <row r="1496" spans="1:41" x14ac:dyDescent="0.2">
      <c r="A1496" s="118">
        <f t="shared" si="610"/>
        <v>41592</v>
      </c>
      <c r="B1496" s="2">
        <f t="shared" si="600"/>
        <v>256804.47043143</v>
      </c>
      <c r="C1496" s="2">
        <f t="shared" si="611"/>
        <v>203097.68095951999</v>
      </c>
      <c r="D1496" s="50">
        <f t="shared" si="612"/>
        <v>3738.99</v>
      </c>
      <c r="E1496" s="3">
        <f>IF(K1496=1,VLOOKUP(A1495,[1]Plan1!$AQ$43:$AS$500,3),E1495)</f>
        <v>3760.3</v>
      </c>
      <c r="F1496" s="7">
        <f t="shared" si="613"/>
        <v>41566</v>
      </c>
      <c r="G1496" s="8">
        <f t="shared" si="601"/>
        <v>5.6994001053760623E-3</v>
      </c>
      <c r="H1496" s="7">
        <f t="shared" si="614"/>
        <v>41599</v>
      </c>
      <c r="I1496" s="7">
        <f t="shared" si="602"/>
        <v>41599</v>
      </c>
      <c r="J1496" s="1">
        <f t="shared" si="615"/>
        <v>23</v>
      </c>
      <c r="K1496" s="1">
        <f t="shared" si="603"/>
        <v>19</v>
      </c>
      <c r="L1496" s="2">
        <f t="shared" si="604"/>
        <v>1.00470587</v>
      </c>
      <c r="M1496" s="10">
        <f t="shared" si="598"/>
        <v>1.0034997699999999</v>
      </c>
      <c r="N1496" s="10">
        <f t="shared" si="594"/>
        <v>1.2522445998492453</v>
      </c>
      <c r="O1496" s="2">
        <f t="shared" si="597"/>
        <v>1.2581374999999999</v>
      </c>
      <c r="P1496" s="2">
        <f t="shared" si="605"/>
        <v>255524.8085782</v>
      </c>
      <c r="Q1496" s="9">
        <f t="shared" si="599"/>
        <v>0</v>
      </c>
      <c r="R1496" s="4">
        <f t="shared" si="606"/>
        <v>0</v>
      </c>
      <c r="S1496" s="59">
        <f t="shared" si="607"/>
        <v>0</v>
      </c>
      <c r="T1496" s="8">
        <f t="shared" si="616"/>
        <v>6.8500000000000005E-2</v>
      </c>
      <c r="U1496" s="9">
        <f t="shared" si="617"/>
        <v>19</v>
      </c>
      <c r="V1496" s="9">
        <v>252</v>
      </c>
      <c r="W1496" s="10">
        <f t="shared" si="608"/>
        <v>1.0050079750000001</v>
      </c>
      <c r="X1496" s="2">
        <f t="shared" si="609"/>
        <v>1279.6618532299999</v>
      </c>
      <c r="Y1496" s="2">
        <v>0</v>
      </c>
      <c r="Z1496" s="3">
        <f t="shared" si="595"/>
        <v>0</v>
      </c>
      <c r="AA1496" s="1" t="str">
        <f t="shared" si="596"/>
        <v>A+J=</v>
      </c>
      <c r="AB1496" s="7">
        <f t="shared" si="618"/>
        <v>41932</v>
      </c>
      <c r="AC1496" s="5"/>
      <c r="AD1496" s="1"/>
      <c r="AE1496" s="7"/>
      <c r="AF1496" s="1"/>
      <c r="AG1496" s="1"/>
      <c r="AH1496" s="1"/>
      <c r="AI1496" s="1"/>
      <c r="AJ1496" s="4"/>
      <c r="AK1496" s="1"/>
      <c r="AL1496" s="1"/>
      <c r="AM1496" s="1"/>
      <c r="AN1496" s="1"/>
      <c r="AO1496" s="1"/>
    </row>
    <row r="1497" spans="1:41" x14ac:dyDescent="0.2">
      <c r="A1497" s="118">
        <f t="shared" si="610"/>
        <v>41593</v>
      </c>
      <c r="B1497" s="2">
        <f t="shared" si="600"/>
        <v>256935.47624461001</v>
      </c>
      <c r="C1497" s="2">
        <f t="shared" si="611"/>
        <v>203097.68095951999</v>
      </c>
      <c r="D1497" s="50">
        <f t="shared" si="612"/>
        <v>3738.99</v>
      </c>
      <c r="E1497" s="3">
        <f>IF(K1497=1,VLOOKUP(A1496,[1]Plan1!$AQ$43:$AS$500,3),E1496)</f>
        <v>3760.3</v>
      </c>
      <c r="F1497" s="7">
        <f t="shared" si="613"/>
        <v>41566</v>
      </c>
      <c r="G1497" s="8">
        <f t="shared" si="601"/>
        <v>5.6994001053760623E-3</v>
      </c>
      <c r="H1497" s="7">
        <f t="shared" si="614"/>
        <v>41627</v>
      </c>
      <c r="I1497" s="7">
        <f t="shared" si="602"/>
        <v>41599</v>
      </c>
      <c r="J1497" s="1">
        <f t="shared" si="615"/>
        <v>23</v>
      </c>
      <c r="K1497" s="1">
        <f t="shared" si="603"/>
        <v>20</v>
      </c>
      <c r="L1497" s="2">
        <f t="shared" si="604"/>
        <v>1.00495416</v>
      </c>
      <c r="M1497" s="10">
        <f t="shared" si="598"/>
        <v>1.0034997699999999</v>
      </c>
      <c r="N1497" s="10">
        <f t="shared" si="594"/>
        <v>1.2522445998492453</v>
      </c>
      <c r="O1497" s="2">
        <f t="shared" si="597"/>
        <v>1.25844841</v>
      </c>
      <c r="P1497" s="2">
        <f t="shared" si="605"/>
        <v>255587.95367819001</v>
      </c>
      <c r="Q1497" s="9">
        <f t="shared" si="599"/>
        <v>0</v>
      </c>
      <c r="R1497" s="4">
        <f t="shared" si="606"/>
        <v>0</v>
      </c>
      <c r="S1497" s="59">
        <f t="shared" si="607"/>
        <v>0</v>
      </c>
      <c r="T1497" s="8">
        <f t="shared" si="616"/>
        <v>6.8500000000000005E-2</v>
      </c>
      <c r="U1497" s="9">
        <f t="shared" si="617"/>
        <v>20</v>
      </c>
      <c r="V1497" s="9">
        <v>252</v>
      </c>
      <c r="W1497" s="10">
        <f t="shared" si="608"/>
        <v>1.0052722460000001</v>
      </c>
      <c r="X1497" s="2">
        <f t="shared" si="609"/>
        <v>1347.52256642</v>
      </c>
      <c r="Y1497" s="2">
        <v>0</v>
      </c>
      <c r="Z1497" s="3">
        <f t="shared" si="595"/>
        <v>0</v>
      </c>
      <c r="AA1497" s="1" t="str">
        <f t="shared" si="596"/>
        <v>A+J=</v>
      </c>
      <c r="AB1497" s="7">
        <f t="shared" si="618"/>
        <v>41932</v>
      </c>
      <c r="AC1497" s="5"/>
      <c r="AD1497" s="1"/>
      <c r="AE1497" s="7"/>
      <c r="AF1497" s="1"/>
      <c r="AG1497" s="1"/>
      <c r="AH1497" s="1"/>
      <c r="AI1497" s="1"/>
      <c r="AJ1497" s="4"/>
      <c r="AK1497" s="1"/>
      <c r="AL1497" s="1"/>
      <c r="AM1497" s="1"/>
      <c r="AN1497" s="1"/>
      <c r="AO1497" s="1"/>
    </row>
    <row r="1498" spans="1:41" x14ac:dyDescent="0.2">
      <c r="A1498" s="118">
        <f t="shared" si="610"/>
        <v>41594</v>
      </c>
      <c r="B1498" s="2">
        <f t="shared" si="600"/>
        <v>256935.47624461001</v>
      </c>
      <c r="C1498" s="2">
        <f t="shared" si="611"/>
        <v>203097.68095951999</v>
      </c>
      <c r="D1498" s="50">
        <f t="shared" si="612"/>
        <v>3738.99</v>
      </c>
      <c r="E1498" s="3">
        <f>IF(K1498=1,VLOOKUP(A1497,[1]Plan1!$AQ$43:$AS$500,3),E1497)</f>
        <v>3760.3</v>
      </c>
      <c r="F1498" s="7">
        <f t="shared" si="613"/>
        <v>41566</v>
      </c>
      <c r="G1498" s="8">
        <f t="shared" si="601"/>
        <v>5.6994001053760623E-3</v>
      </c>
      <c r="H1498" s="7">
        <f t="shared" si="614"/>
        <v>41627</v>
      </c>
      <c r="I1498" s="7">
        <f t="shared" si="602"/>
        <v>41599</v>
      </c>
      <c r="J1498" s="1">
        <f t="shared" si="615"/>
        <v>23</v>
      </c>
      <c r="K1498" s="1">
        <f t="shared" si="603"/>
        <v>20</v>
      </c>
      <c r="L1498" s="2">
        <f t="shared" si="604"/>
        <v>1.00495416</v>
      </c>
      <c r="M1498" s="10">
        <f t="shared" si="598"/>
        <v>1.0034997699999999</v>
      </c>
      <c r="N1498" s="10">
        <f t="shared" si="594"/>
        <v>1.2522445998492453</v>
      </c>
      <c r="O1498" s="2">
        <f t="shared" si="597"/>
        <v>1.25844841</v>
      </c>
      <c r="P1498" s="2">
        <f t="shared" si="605"/>
        <v>255587.95367819001</v>
      </c>
      <c r="Q1498" s="9">
        <f t="shared" si="599"/>
        <v>0</v>
      </c>
      <c r="R1498" s="4">
        <f t="shared" si="606"/>
        <v>0</v>
      </c>
      <c r="S1498" s="59">
        <f t="shared" si="607"/>
        <v>0</v>
      </c>
      <c r="T1498" s="8">
        <f t="shared" si="616"/>
        <v>6.8500000000000005E-2</v>
      </c>
      <c r="U1498" s="9">
        <f t="shared" si="617"/>
        <v>20</v>
      </c>
      <c r="V1498" s="9">
        <v>252</v>
      </c>
      <c r="W1498" s="10">
        <f t="shared" si="608"/>
        <v>1.0052722460000001</v>
      </c>
      <c r="X1498" s="2">
        <f t="shared" si="609"/>
        <v>1347.52256642</v>
      </c>
      <c r="Y1498" s="2">
        <v>0</v>
      </c>
      <c r="Z1498" s="3">
        <f t="shared" si="595"/>
        <v>0</v>
      </c>
      <c r="AA1498" s="1" t="str">
        <f t="shared" si="596"/>
        <v>A+J=</v>
      </c>
      <c r="AB1498" s="7">
        <f t="shared" si="618"/>
        <v>41932</v>
      </c>
      <c r="AC1498" s="5"/>
      <c r="AD1498" s="1"/>
      <c r="AE1498" s="7"/>
      <c r="AF1498" s="1"/>
      <c r="AG1498" s="1"/>
      <c r="AH1498" s="1"/>
      <c r="AI1498" s="1"/>
      <c r="AJ1498" s="4"/>
      <c r="AK1498" s="1"/>
      <c r="AL1498" s="1"/>
      <c r="AM1498" s="1"/>
      <c r="AN1498" s="1"/>
      <c r="AO1498" s="1"/>
    </row>
    <row r="1499" spans="1:41" x14ac:dyDescent="0.2">
      <c r="A1499" s="118">
        <f t="shared" si="610"/>
        <v>41595</v>
      </c>
      <c r="B1499" s="2">
        <f t="shared" si="600"/>
        <v>256935.47624461001</v>
      </c>
      <c r="C1499" s="2">
        <f t="shared" si="611"/>
        <v>203097.68095951999</v>
      </c>
      <c r="D1499" s="50">
        <f t="shared" si="612"/>
        <v>3738.99</v>
      </c>
      <c r="E1499" s="3">
        <f>IF(K1499=1,VLOOKUP(A1498,[1]Plan1!$AQ$43:$AS$500,3),E1498)</f>
        <v>3760.3</v>
      </c>
      <c r="F1499" s="7">
        <f t="shared" si="613"/>
        <v>41566</v>
      </c>
      <c r="G1499" s="8">
        <f t="shared" si="601"/>
        <v>5.6994001053760623E-3</v>
      </c>
      <c r="H1499" s="7">
        <f t="shared" si="614"/>
        <v>41627</v>
      </c>
      <c r="I1499" s="7">
        <f t="shared" si="602"/>
        <v>41599</v>
      </c>
      <c r="J1499" s="1">
        <f t="shared" si="615"/>
        <v>23</v>
      </c>
      <c r="K1499" s="1">
        <f t="shared" si="603"/>
        <v>20</v>
      </c>
      <c r="L1499" s="2">
        <f t="shared" si="604"/>
        <v>1.00495416</v>
      </c>
      <c r="M1499" s="10">
        <f t="shared" si="598"/>
        <v>1.0034997699999999</v>
      </c>
      <c r="N1499" s="10">
        <f t="shared" si="594"/>
        <v>1.2522445998492453</v>
      </c>
      <c r="O1499" s="2">
        <f t="shared" si="597"/>
        <v>1.25844841</v>
      </c>
      <c r="P1499" s="2">
        <f t="shared" si="605"/>
        <v>255587.95367819001</v>
      </c>
      <c r="Q1499" s="9">
        <f t="shared" si="599"/>
        <v>0</v>
      </c>
      <c r="R1499" s="4">
        <f t="shared" si="606"/>
        <v>0</v>
      </c>
      <c r="S1499" s="59">
        <f t="shared" si="607"/>
        <v>0</v>
      </c>
      <c r="T1499" s="8">
        <f t="shared" si="616"/>
        <v>6.8500000000000005E-2</v>
      </c>
      <c r="U1499" s="9">
        <f t="shared" si="617"/>
        <v>20</v>
      </c>
      <c r="V1499" s="9">
        <v>252</v>
      </c>
      <c r="W1499" s="10">
        <f t="shared" si="608"/>
        <v>1.0052722460000001</v>
      </c>
      <c r="X1499" s="2">
        <f t="shared" si="609"/>
        <v>1347.52256642</v>
      </c>
      <c r="Y1499" s="2">
        <v>0</v>
      </c>
      <c r="Z1499" s="3">
        <f t="shared" si="595"/>
        <v>0</v>
      </c>
      <c r="AA1499" s="1" t="str">
        <f t="shared" si="596"/>
        <v>A+J=</v>
      </c>
      <c r="AB1499" s="7">
        <f t="shared" si="618"/>
        <v>41932</v>
      </c>
      <c r="AC1499" s="5"/>
      <c r="AD1499" s="1"/>
      <c r="AE1499" s="7"/>
      <c r="AF1499" s="1"/>
      <c r="AG1499" s="1"/>
      <c r="AH1499" s="1"/>
      <c r="AI1499" s="1"/>
      <c r="AJ1499" s="4"/>
      <c r="AK1499" s="1"/>
      <c r="AL1499" s="1"/>
      <c r="AM1499" s="1"/>
      <c r="AN1499" s="1"/>
      <c r="AO1499" s="1"/>
    </row>
    <row r="1500" spans="1:41" x14ac:dyDescent="0.2">
      <c r="A1500" s="118">
        <f t="shared" si="610"/>
        <v>41596</v>
      </c>
      <c r="B1500" s="2">
        <f t="shared" si="600"/>
        <v>256935.47624461001</v>
      </c>
      <c r="C1500" s="2">
        <f t="shared" si="611"/>
        <v>203097.68095951999</v>
      </c>
      <c r="D1500" s="50">
        <f t="shared" si="612"/>
        <v>3738.99</v>
      </c>
      <c r="E1500" s="3">
        <f>IF(K1500=1,VLOOKUP(A1499,[1]Plan1!$AQ$43:$AS$500,3),E1499)</f>
        <v>3760.3</v>
      </c>
      <c r="F1500" s="7">
        <f t="shared" si="613"/>
        <v>41566</v>
      </c>
      <c r="G1500" s="8">
        <f t="shared" si="601"/>
        <v>5.6994001053760623E-3</v>
      </c>
      <c r="H1500" s="7">
        <f t="shared" si="614"/>
        <v>41627</v>
      </c>
      <c r="I1500" s="7">
        <f t="shared" si="602"/>
        <v>41599</v>
      </c>
      <c r="J1500" s="1">
        <f t="shared" si="615"/>
        <v>23</v>
      </c>
      <c r="K1500" s="1">
        <f t="shared" si="603"/>
        <v>20</v>
      </c>
      <c r="L1500" s="2">
        <f t="shared" si="604"/>
        <v>1.00495416</v>
      </c>
      <c r="M1500" s="10">
        <f t="shared" si="598"/>
        <v>1.0034997699999999</v>
      </c>
      <c r="N1500" s="10">
        <f t="shared" si="594"/>
        <v>1.2522445998492453</v>
      </c>
      <c r="O1500" s="2">
        <f t="shared" si="597"/>
        <v>1.25844841</v>
      </c>
      <c r="P1500" s="2">
        <f t="shared" si="605"/>
        <v>255587.95367819001</v>
      </c>
      <c r="Q1500" s="9">
        <f t="shared" si="599"/>
        <v>0</v>
      </c>
      <c r="R1500" s="4">
        <f t="shared" si="606"/>
        <v>0</v>
      </c>
      <c r="S1500" s="59">
        <f t="shared" si="607"/>
        <v>0</v>
      </c>
      <c r="T1500" s="8">
        <f t="shared" si="616"/>
        <v>6.8500000000000005E-2</v>
      </c>
      <c r="U1500" s="9">
        <f t="shared" si="617"/>
        <v>20</v>
      </c>
      <c r="V1500" s="9">
        <v>252</v>
      </c>
      <c r="W1500" s="10">
        <f t="shared" si="608"/>
        <v>1.0052722460000001</v>
      </c>
      <c r="X1500" s="2">
        <f t="shared" si="609"/>
        <v>1347.52256642</v>
      </c>
      <c r="Y1500" s="2">
        <v>0</v>
      </c>
      <c r="Z1500" s="3">
        <f t="shared" si="595"/>
        <v>0</v>
      </c>
      <c r="AA1500" s="1" t="str">
        <f t="shared" si="596"/>
        <v>A+J=</v>
      </c>
      <c r="AB1500" s="7">
        <f t="shared" si="618"/>
        <v>41932</v>
      </c>
      <c r="AC1500" s="5"/>
      <c r="AD1500" s="1"/>
      <c r="AE1500" s="7"/>
      <c r="AF1500" s="1"/>
      <c r="AG1500" s="1"/>
      <c r="AH1500" s="1"/>
      <c r="AI1500" s="1"/>
      <c r="AJ1500" s="4"/>
      <c r="AK1500" s="1"/>
      <c r="AL1500" s="1"/>
      <c r="AM1500" s="1"/>
      <c r="AN1500" s="1"/>
      <c r="AO1500" s="1"/>
    </row>
    <row r="1501" spans="1:41" x14ac:dyDescent="0.2">
      <c r="A1501" s="118">
        <f t="shared" si="610"/>
        <v>41597</v>
      </c>
      <c r="B1501" s="2">
        <f t="shared" si="600"/>
        <v>257066.55170819999</v>
      </c>
      <c r="C1501" s="2">
        <f t="shared" si="611"/>
        <v>203097.68095951999</v>
      </c>
      <c r="D1501" s="50">
        <f t="shared" si="612"/>
        <v>3738.99</v>
      </c>
      <c r="E1501" s="3">
        <f>IF(K1501=1,VLOOKUP(A1500,[1]Plan1!$AQ$43:$AS$500,3),E1500)</f>
        <v>3760.3</v>
      </c>
      <c r="F1501" s="7">
        <f t="shared" si="613"/>
        <v>41566</v>
      </c>
      <c r="G1501" s="8">
        <f t="shared" si="601"/>
        <v>5.6994001053760623E-3</v>
      </c>
      <c r="H1501" s="7">
        <f t="shared" si="614"/>
        <v>41627</v>
      </c>
      <c r="I1501" s="7">
        <f t="shared" si="602"/>
        <v>41599</v>
      </c>
      <c r="J1501" s="1">
        <f t="shared" si="615"/>
        <v>23</v>
      </c>
      <c r="K1501" s="1">
        <f t="shared" si="603"/>
        <v>21</v>
      </c>
      <c r="L1501" s="2">
        <f t="shared" si="604"/>
        <v>1.0052025099999999</v>
      </c>
      <c r="M1501" s="10">
        <f t="shared" si="598"/>
        <v>1.0034997699999999</v>
      </c>
      <c r="N1501" s="10">
        <f t="shared" si="594"/>
        <v>1.2522445998492453</v>
      </c>
      <c r="O1501" s="2">
        <f t="shared" si="597"/>
        <v>1.2587594099999999</v>
      </c>
      <c r="P1501" s="2">
        <f t="shared" si="605"/>
        <v>255651.11705696999</v>
      </c>
      <c r="Q1501" s="9">
        <f t="shared" si="599"/>
        <v>0</v>
      </c>
      <c r="R1501" s="4">
        <f t="shared" si="606"/>
        <v>0</v>
      </c>
      <c r="S1501" s="59">
        <f t="shared" si="607"/>
        <v>0</v>
      </c>
      <c r="T1501" s="8">
        <f t="shared" si="616"/>
        <v>6.8500000000000005E-2</v>
      </c>
      <c r="U1501" s="9">
        <f t="shared" si="617"/>
        <v>21</v>
      </c>
      <c r="V1501" s="9">
        <v>252</v>
      </c>
      <c r="W1501" s="10">
        <f t="shared" si="608"/>
        <v>1.0055365869999999</v>
      </c>
      <c r="X1501" s="2">
        <f t="shared" si="609"/>
        <v>1415.4346512300001</v>
      </c>
      <c r="Y1501" s="2">
        <v>0</v>
      </c>
      <c r="Z1501" s="3">
        <f t="shared" si="595"/>
        <v>0</v>
      </c>
      <c r="AA1501" s="1" t="str">
        <f t="shared" si="596"/>
        <v>A+J=</v>
      </c>
      <c r="AB1501" s="7">
        <f t="shared" si="618"/>
        <v>41932</v>
      </c>
      <c r="AC1501" s="5"/>
      <c r="AD1501" s="1"/>
      <c r="AE1501" s="7"/>
      <c r="AF1501" s="1"/>
      <c r="AG1501" s="1"/>
      <c r="AH1501" s="1"/>
      <c r="AI1501" s="1"/>
      <c r="AJ1501" s="4"/>
      <c r="AK1501" s="1"/>
      <c r="AL1501" s="1"/>
      <c r="AM1501" s="1"/>
      <c r="AN1501" s="1"/>
      <c r="AO1501" s="1"/>
    </row>
    <row r="1502" spans="1:41" x14ac:dyDescent="0.2">
      <c r="A1502" s="118">
        <f t="shared" si="610"/>
        <v>41598</v>
      </c>
      <c r="B1502" s="2">
        <f t="shared" si="600"/>
        <v>257197.69250872001</v>
      </c>
      <c r="C1502" s="2">
        <f t="shared" si="611"/>
        <v>203097.68095951999</v>
      </c>
      <c r="D1502" s="50">
        <f t="shared" si="612"/>
        <v>3738.99</v>
      </c>
      <c r="E1502" s="3">
        <f>IF(K1502=1,VLOOKUP(A1501,[1]Plan1!$AQ$43:$AS$500,3),E1501)</f>
        <v>3760.3</v>
      </c>
      <c r="F1502" s="7">
        <f t="shared" si="613"/>
        <v>41566</v>
      </c>
      <c r="G1502" s="8">
        <f t="shared" si="601"/>
        <v>5.6994001053760623E-3</v>
      </c>
      <c r="H1502" s="7">
        <f t="shared" si="614"/>
        <v>41627</v>
      </c>
      <c r="I1502" s="7">
        <f t="shared" si="602"/>
        <v>41599</v>
      </c>
      <c r="J1502" s="1">
        <f t="shared" si="615"/>
        <v>23</v>
      </c>
      <c r="K1502" s="1">
        <f t="shared" si="603"/>
        <v>22</v>
      </c>
      <c r="L1502" s="2">
        <f t="shared" si="604"/>
        <v>1.0054509199999999</v>
      </c>
      <c r="M1502" s="10">
        <f t="shared" si="598"/>
        <v>1.0034997699999999</v>
      </c>
      <c r="N1502" s="10">
        <f t="shared" si="594"/>
        <v>1.2522445998492453</v>
      </c>
      <c r="O1502" s="2">
        <f t="shared" si="597"/>
        <v>1.2590704800000001</v>
      </c>
      <c r="P1502" s="2">
        <f t="shared" si="605"/>
        <v>255714.29465259</v>
      </c>
      <c r="Q1502" s="9">
        <f t="shared" si="599"/>
        <v>0</v>
      </c>
      <c r="R1502" s="4">
        <f t="shared" si="606"/>
        <v>0</v>
      </c>
      <c r="S1502" s="59">
        <f t="shared" si="607"/>
        <v>0</v>
      </c>
      <c r="T1502" s="8">
        <f t="shared" si="616"/>
        <v>6.8500000000000005E-2</v>
      </c>
      <c r="U1502" s="9">
        <f t="shared" si="617"/>
        <v>22</v>
      </c>
      <c r="V1502" s="9">
        <v>252</v>
      </c>
      <c r="W1502" s="10">
        <f t="shared" si="608"/>
        <v>1.0058009969999999</v>
      </c>
      <c r="X1502" s="2">
        <f t="shared" si="609"/>
        <v>1483.39785613</v>
      </c>
      <c r="Y1502" s="2">
        <v>0</v>
      </c>
      <c r="Z1502" s="3">
        <f t="shared" si="595"/>
        <v>0</v>
      </c>
      <c r="AA1502" s="1" t="str">
        <f t="shared" si="596"/>
        <v>A+J=</v>
      </c>
      <c r="AB1502" s="7">
        <f t="shared" si="618"/>
        <v>41932</v>
      </c>
      <c r="AC1502" s="5"/>
      <c r="AD1502" s="1"/>
      <c r="AE1502" s="7"/>
      <c r="AF1502" s="1"/>
      <c r="AG1502" s="1"/>
      <c r="AH1502" s="1"/>
      <c r="AI1502" s="1"/>
      <c r="AJ1502" s="4"/>
      <c r="AK1502" s="1"/>
      <c r="AL1502" s="1"/>
      <c r="AM1502" s="1"/>
      <c r="AN1502" s="1"/>
      <c r="AO1502" s="1"/>
    </row>
    <row r="1503" spans="1:41" x14ac:dyDescent="0.2">
      <c r="A1503" s="118">
        <f t="shared" si="610"/>
        <v>41599</v>
      </c>
      <c r="B1503" s="2">
        <f t="shared" si="600"/>
        <v>257328.90301288999</v>
      </c>
      <c r="C1503" s="2">
        <f t="shared" si="611"/>
        <v>203097.68095951999</v>
      </c>
      <c r="D1503" s="50">
        <f t="shared" si="612"/>
        <v>3738.99</v>
      </c>
      <c r="E1503" s="3">
        <f>IF(K1503=1,VLOOKUP(A1502,[1]Plan1!$AQ$43:$AS$500,3),E1502)</f>
        <v>3760.3</v>
      </c>
      <c r="F1503" s="7">
        <f t="shared" si="613"/>
        <v>41566</v>
      </c>
      <c r="G1503" s="8">
        <f t="shared" si="601"/>
        <v>5.6994001053760623E-3</v>
      </c>
      <c r="H1503" s="7">
        <f t="shared" si="614"/>
        <v>41627</v>
      </c>
      <c r="I1503" s="7">
        <f t="shared" si="602"/>
        <v>41599</v>
      </c>
      <c r="J1503" s="1">
        <f t="shared" si="615"/>
        <v>23</v>
      </c>
      <c r="K1503" s="1">
        <f t="shared" si="603"/>
        <v>23</v>
      </c>
      <c r="L1503" s="2">
        <f t="shared" si="604"/>
        <v>1.0056993999999999</v>
      </c>
      <c r="M1503" s="10">
        <f t="shared" si="598"/>
        <v>1.0034997699999999</v>
      </c>
      <c r="N1503" s="10">
        <f t="shared" ref="N1503:N1566" si="619">IF(I1503&gt;I1502,N1502*M1503,N1502)</f>
        <v>1.2522445998492453</v>
      </c>
      <c r="O1503" s="2">
        <f t="shared" si="597"/>
        <v>1.25938164</v>
      </c>
      <c r="P1503" s="2">
        <f t="shared" si="605"/>
        <v>255777.49052699</v>
      </c>
      <c r="Q1503" s="9">
        <f t="shared" si="599"/>
        <v>0</v>
      </c>
      <c r="R1503" s="4">
        <f t="shared" si="606"/>
        <v>0</v>
      </c>
      <c r="S1503" s="59">
        <f t="shared" si="607"/>
        <v>0</v>
      </c>
      <c r="T1503" s="8">
        <f t="shared" si="616"/>
        <v>6.8500000000000005E-2</v>
      </c>
      <c r="U1503" s="9">
        <f t="shared" si="617"/>
        <v>23</v>
      </c>
      <c r="V1503" s="9">
        <v>252</v>
      </c>
      <c r="W1503" s="10">
        <f t="shared" si="608"/>
        <v>1.0060654769999999</v>
      </c>
      <c r="X1503" s="2">
        <f t="shared" si="609"/>
        <v>1551.4124859000001</v>
      </c>
      <c r="Y1503" s="2">
        <v>0</v>
      </c>
      <c r="Z1503" s="3">
        <f t="shared" si="595"/>
        <v>0</v>
      </c>
      <c r="AA1503" s="1" t="str">
        <f t="shared" si="596"/>
        <v>A+J=</v>
      </c>
      <c r="AB1503" s="7">
        <f t="shared" si="618"/>
        <v>41932</v>
      </c>
      <c r="AC1503" s="5"/>
      <c r="AD1503" s="1"/>
      <c r="AE1503" s="7"/>
      <c r="AF1503" s="1"/>
      <c r="AG1503" s="1"/>
      <c r="AH1503" s="1"/>
      <c r="AI1503" s="1"/>
      <c r="AJ1503" s="4"/>
      <c r="AK1503" s="1"/>
      <c r="AL1503" s="1"/>
      <c r="AM1503" s="1"/>
      <c r="AN1503" s="1"/>
      <c r="AO1503" s="1"/>
    </row>
    <row r="1504" spans="1:41" x14ac:dyDescent="0.2">
      <c r="A1504" s="118">
        <f t="shared" si="610"/>
        <v>41600</v>
      </c>
      <c r="B1504" s="2">
        <f t="shared" si="600"/>
        <v>257465.89959342001</v>
      </c>
      <c r="C1504" s="2">
        <f t="shared" si="611"/>
        <v>203097.68095951999</v>
      </c>
      <c r="D1504" s="50">
        <f t="shared" si="612"/>
        <v>3760.3</v>
      </c>
      <c r="E1504" s="3">
        <f>IF(K1504=1,VLOOKUP(A1503,[1]Plan1!$AQ$43:$AS$500,3),E1503)</f>
        <v>3780.61</v>
      </c>
      <c r="F1504" s="7">
        <f t="shared" si="613"/>
        <v>41600</v>
      </c>
      <c r="G1504" s="8">
        <f t="shared" si="601"/>
        <v>5.4011648006808688E-3</v>
      </c>
      <c r="H1504" s="7">
        <f t="shared" si="614"/>
        <v>41627</v>
      </c>
      <c r="I1504" s="7">
        <f t="shared" si="602"/>
        <v>41627</v>
      </c>
      <c r="J1504" s="1">
        <f t="shared" si="615"/>
        <v>20</v>
      </c>
      <c r="K1504" s="1">
        <f t="shared" si="603"/>
        <v>1</v>
      </c>
      <c r="L1504" s="2">
        <f t="shared" si="604"/>
        <v>1.0002693600000001</v>
      </c>
      <c r="M1504" s="10">
        <f t="shared" si="598"/>
        <v>1.0056993999999999</v>
      </c>
      <c r="N1504" s="10">
        <f t="shared" si="619"/>
        <v>1.259381642721626</v>
      </c>
      <c r="O1504" s="2">
        <f t="shared" si="597"/>
        <v>1.2597208600000001</v>
      </c>
      <c r="P1504" s="2">
        <f t="shared" si="605"/>
        <v>255846.38532233</v>
      </c>
      <c r="Q1504" s="9">
        <f t="shared" si="599"/>
        <v>0</v>
      </c>
      <c r="R1504" s="4">
        <f t="shared" si="606"/>
        <v>0</v>
      </c>
      <c r="S1504" s="59">
        <f t="shared" si="607"/>
        <v>0</v>
      </c>
      <c r="T1504" s="8">
        <f t="shared" si="616"/>
        <v>6.8500000000000005E-2</v>
      </c>
      <c r="U1504" s="9">
        <f t="shared" si="617"/>
        <v>24</v>
      </c>
      <c r="V1504" s="9">
        <v>252</v>
      </c>
      <c r="W1504" s="10">
        <f t="shared" si="608"/>
        <v>1.0063300260000001</v>
      </c>
      <c r="X1504" s="2">
        <f t="shared" si="609"/>
        <v>1619.51427109</v>
      </c>
      <c r="Y1504" s="2">
        <v>0</v>
      </c>
      <c r="Z1504" s="3">
        <f t="shared" si="595"/>
        <v>0</v>
      </c>
      <c r="AA1504" s="1" t="str">
        <f t="shared" si="596"/>
        <v>A+J=</v>
      </c>
      <c r="AB1504" s="7">
        <f t="shared" si="618"/>
        <v>41932</v>
      </c>
      <c r="AC1504" s="5"/>
      <c r="AD1504" s="1"/>
      <c r="AE1504" s="7"/>
      <c r="AF1504" s="1"/>
      <c r="AG1504" s="1"/>
      <c r="AH1504" s="1"/>
      <c r="AI1504" s="1"/>
      <c r="AJ1504" s="4"/>
      <c r="AK1504" s="1"/>
      <c r="AL1504" s="1"/>
      <c r="AM1504" s="1"/>
      <c r="AN1504" s="1"/>
      <c r="AO1504" s="1"/>
    </row>
    <row r="1505" spans="1:41" x14ac:dyDescent="0.2">
      <c r="A1505" s="118">
        <f t="shared" si="610"/>
        <v>41601</v>
      </c>
      <c r="B1505" s="2">
        <f t="shared" si="600"/>
        <v>257602.97302819</v>
      </c>
      <c r="C1505" s="2">
        <f t="shared" si="611"/>
        <v>203097.68095951999</v>
      </c>
      <c r="D1505" s="50">
        <f t="shared" si="612"/>
        <v>3760.3</v>
      </c>
      <c r="E1505" s="3">
        <f>IF(K1505=1,VLOOKUP(A1504,[1]Plan1!$AQ$43:$AS$500,3),E1504)</f>
        <v>3780.61</v>
      </c>
      <c r="F1505" s="7">
        <f t="shared" si="613"/>
        <v>41600</v>
      </c>
      <c r="G1505" s="8">
        <f t="shared" si="601"/>
        <v>5.4011648006808688E-3</v>
      </c>
      <c r="H1505" s="7">
        <f t="shared" si="614"/>
        <v>41627</v>
      </c>
      <c r="I1505" s="7">
        <f t="shared" si="602"/>
        <v>41627</v>
      </c>
      <c r="J1505" s="1">
        <f t="shared" si="615"/>
        <v>20</v>
      </c>
      <c r="K1505" s="1">
        <f t="shared" si="603"/>
        <v>2</v>
      </c>
      <c r="L1505" s="2">
        <f t="shared" si="604"/>
        <v>1.0005388</v>
      </c>
      <c r="M1505" s="10">
        <f t="shared" si="598"/>
        <v>1.0056993999999999</v>
      </c>
      <c r="N1505" s="10">
        <f t="shared" si="619"/>
        <v>1.259381642721626</v>
      </c>
      <c r="O1505" s="2">
        <f t="shared" si="597"/>
        <v>1.2600601899999999</v>
      </c>
      <c r="P1505" s="2">
        <f t="shared" si="605"/>
        <v>255915.30245841001</v>
      </c>
      <c r="Q1505" s="9">
        <f t="shared" si="599"/>
        <v>0</v>
      </c>
      <c r="R1505" s="4">
        <f t="shared" si="606"/>
        <v>0</v>
      </c>
      <c r="S1505" s="59">
        <f t="shared" si="607"/>
        <v>0</v>
      </c>
      <c r="T1505" s="8">
        <f t="shared" si="616"/>
        <v>6.8500000000000005E-2</v>
      </c>
      <c r="U1505" s="9">
        <f t="shared" si="617"/>
        <v>25</v>
      </c>
      <c r="V1505" s="9">
        <v>252</v>
      </c>
      <c r="W1505" s="10">
        <f t="shared" si="608"/>
        <v>1.0065946450000001</v>
      </c>
      <c r="X1505" s="2">
        <f t="shared" si="609"/>
        <v>1687.6705697800001</v>
      </c>
      <c r="Y1505" s="2">
        <v>0</v>
      </c>
      <c r="Z1505" s="3">
        <f t="shared" si="595"/>
        <v>0</v>
      </c>
      <c r="AA1505" s="1" t="str">
        <f t="shared" si="596"/>
        <v>A+J=</v>
      </c>
      <c r="AB1505" s="7">
        <f t="shared" si="618"/>
        <v>41932</v>
      </c>
      <c r="AC1505" s="5"/>
      <c r="AD1505" s="1"/>
      <c r="AE1505" s="7"/>
      <c r="AF1505" s="1"/>
      <c r="AG1505" s="1"/>
      <c r="AH1505" s="1"/>
      <c r="AI1505" s="1"/>
      <c r="AJ1505" s="4"/>
      <c r="AK1505" s="1"/>
      <c r="AL1505" s="1"/>
      <c r="AM1505" s="1"/>
      <c r="AN1505" s="1"/>
      <c r="AO1505" s="1"/>
    </row>
    <row r="1506" spans="1:41" x14ac:dyDescent="0.2">
      <c r="A1506" s="118">
        <f t="shared" si="610"/>
        <v>41602</v>
      </c>
      <c r="B1506" s="2">
        <f t="shared" si="600"/>
        <v>257602.97302819</v>
      </c>
      <c r="C1506" s="2">
        <f t="shared" si="611"/>
        <v>203097.68095951999</v>
      </c>
      <c r="D1506" s="50">
        <f t="shared" si="612"/>
        <v>3760.3</v>
      </c>
      <c r="E1506" s="3">
        <f>IF(K1506=1,VLOOKUP(A1505,[1]Plan1!$AQ$43:$AS$500,3),E1505)</f>
        <v>3780.61</v>
      </c>
      <c r="F1506" s="7">
        <f t="shared" si="613"/>
        <v>41600</v>
      </c>
      <c r="G1506" s="8">
        <f t="shared" si="601"/>
        <v>5.4011648006808688E-3</v>
      </c>
      <c r="H1506" s="7">
        <f t="shared" si="614"/>
        <v>41627</v>
      </c>
      <c r="I1506" s="7">
        <f t="shared" si="602"/>
        <v>41627</v>
      </c>
      <c r="J1506" s="1">
        <f t="shared" si="615"/>
        <v>20</v>
      </c>
      <c r="K1506" s="1">
        <f t="shared" si="603"/>
        <v>2</v>
      </c>
      <c r="L1506" s="2">
        <f t="shared" si="604"/>
        <v>1.0005388</v>
      </c>
      <c r="M1506" s="10">
        <f t="shared" si="598"/>
        <v>1.0056993999999999</v>
      </c>
      <c r="N1506" s="10">
        <f t="shared" si="619"/>
        <v>1.259381642721626</v>
      </c>
      <c r="O1506" s="2">
        <f t="shared" si="597"/>
        <v>1.2600601899999999</v>
      </c>
      <c r="P1506" s="2">
        <f t="shared" si="605"/>
        <v>255915.30245841001</v>
      </c>
      <c r="Q1506" s="9">
        <f t="shared" si="599"/>
        <v>0</v>
      </c>
      <c r="R1506" s="4">
        <f t="shared" si="606"/>
        <v>0</v>
      </c>
      <c r="S1506" s="59">
        <f t="shared" si="607"/>
        <v>0</v>
      </c>
      <c r="T1506" s="8">
        <f t="shared" si="616"/>
        <v>6.8500000000000005E-2</v>
      </c>
      <c r="U1506" s="9">
        <f t="shared" si="617"/>
        <v>25</v>
      </c>
      <c r="V1506" s="9">
        <v>252</v>
      </c>
      <c r="W1506" s="10">
        <f t="shared" si="608"/>
        <v>1.0065946450000001</v>
      </c>
      <c r="X1506" s="2">
        <f t="shared" si="609"/>
        <v>1687.6705697800001</v>
      </c>
      <c r="Y1506" s="2">
        <v>0</v>
      </c>
      <c r="Z1506" s="3">
        <f t="shared" si="595"/>
        <v>0</v>
      </c>
      <c r="AA1506" s="1" t="str">
        <f t="shared" si="596"/>
        <v>A+J=</v>
      </c>
      <c r="AB1506" s="7">
        <f t="shared" si="618"/>
        <v>41932</v>
      </c>
      <c r="AC1506" s="5"/>
      <c r="AD1506" s="1"/>
      <c r="AE1506" s="7"/>
      <c r="AF1506" s="1"/>
      <c r="AG1506" s="1"/>
      <c r="AH1506" s="1"/>
      <c r="AI1506" s="1"/>
      <c r="AJ1506" s="4"/>
      <c r="AK1506" s="1"/>
      <c r="AL1506" s="1"/>
      <c r="AM1506" s="1"/>
      <c r="AN1506" s="1"/>
      <c r="AO1506" s="1"/>
    </row>
    <row r="1507" spans="1:41" x14ac:dyDescent="0.2">
      <c r="A1507" s="118">
        <f t="shared" si="610"/>
        <v>41603</v>
      </c>
      <c r="B1507" s="2">
        <f t="shared" si="600"/>
        <v>257602.97302819</v>
      </c>
      <c r="C1507" s="2">
        <f t="shared" si="611"/>
        <v>203097.68095951999</v>
      </c>
      <c r="D1507" s="50">
        <f t="shared" si="612"/>
        <v>3760.3</v>
      </c>
      <c r="E1507" s="3">
        <f>IF(K1507=1,VLOOKUP(A1506,[1]Plan1!$AQ$43:$AS$500,3),E1506)</f>
        <v>3780.61</v>
      </c>
      <c r="F1507" s="7">
        <f t="shared" si="613"/>
        <v>41600</v>
      </c>
      <c r="G1507" s="8">
        <f t="shared" si="601"/>
        <v>5.4011648006808688E-3</v>
      </c>
      <c r="H1507" s="7">
        <f t="shared" si="614"/>
        <v>41627</v>
      </c>
      <c r="I1507" s="7">
        <f t="shared" si="602"/>
        <v>41627</v>
      </c>
      <c r="J1507" s="1">
        <f t="shared" si="615"/>
        <v>20</v>
      </c>
      <c r="K1507" s="1">
        <f t="shared" si="603"/>
        <v>2</v>
      </c>
      <c r="L1507" s="2">
        <f t="shared" si="604"/>
        <v>1.0005388</v>
      </c>
      <c r="M1507" s="10">
        <f t="shared" si="598"/>
        <v>1.0056993999999999</v>
      </c>
      <c r="N1507" s="10">
        <f t="shared" si="619"/>
        <v>1.259381642721626</v>
      </c>
      <c r="O1507" s="2">
        <f t="shared" si="597"/>
        <v>1.2600601899999999</v>
      </c>
      <c r="P1507" s="2">
        <f t="shared" si="605"/>
        <v>255915.30245841001</v>
      </c>
      <c r="Q1507" s="9">
        <f t="shared" si="599"/>
        <v>0</v>
      </c>
      <c r="R1507" s="4">
        <f t="shared" si="606"/>
        <v>0</v>
      </c>
      <c r="S1507" s="59">
        <f t="shared" si="607"/>
        <v>0</v>
      </c>
      <c r="T1507" s="8">
        <f t="shared" si="616"/>
        <v>6.8500000000000005E-2</v>
      </c>
      <c r="U1507" s="9">
        <f t="shared" si="617"/>
        <v>25</v>
      </c>
      <c r="V1507" s="9">
        <v>252</v>
      </c>
      <c r="W1507" s="10">
        <f t="shared" si="608"/>
        <v>1.0065946450000001</v>
      </c>
      <c r="X1507" s="2">
        <f t="shared" si="609"/>
        <v>1687.6705697800001</v>
      </c>
      <c r="Y1507" s="2">
        <v>0</v>
      </c>
      <c r="Z1507" s="3">
        <f t="shared" si="595"/>
        <v>0</v>
      </c>
      <c r="AA1507" s="1" t="str">
        <f t="shared" si="596"/>
        <v>A+J=</v>
      </c>
      <c r="AB1507" s="7">
        <f t="shared" si="618"/>
        <v>41932</v>
      </c>
      <c r="AC1507" s="5"/>
      <c r="AD1507" s="1"/>
      <c r="AE1507" s="7"/>
      <c r="AF1507" s="1"/>
      <c r="AG1507" s="1"/>
      <c r="AH1507" s="1"/>
      <c r="AI1507" s="1"/>
      <c r="AJ1507" s="4"/>
      <c r="AK1507" s="1"/>
      <c r="AL1507" s="1"/>
      <c r="AM1507" s="1"/>
      <c r="AN1507" s="1"/>
      <c r="AO1507" s="1"/>
    </row>
    <row r="1508" spans="1:41" x14ac:dyDescent="0.2">
      <c r="A1508" s="118">
        <f t="shared" si="610"/>
        <v>41604</v>
      </c>
      <c r="B1508" s="2">
        <f t="shared" si="600"/>
        <v>257740.12130448999</v>
      </c>
      <c r="C1508" s="2">
        <f t="shared" si="611"/>
        <v>203097.68095951999</v>
      </c>
      <c r="D1508" s="50">
        <f t="shared" si="612"/>
        <v>3760.3</v>
      </c>
      <c r="E1508" s="3">
        <f>IF(K1508=1,VLOOKUP(A1507,[1]Plan1!$AQ$43:$AS$500,3),E1507)</f>
        <v>3780.61</v>
      </c>
      <c r="F1508" s="7">
        <f t="shared" si="613"/>
        <v>41600</v>
      </c>
      <c r="G1508" s="8">
        <f t="shared" si="601"/>
        <v>5.4011648006808688E-3</v>
      </c>
      <c r="H1508" s="7">
        <f t="shared" si="614"/>
        <v>41627</v>
      </c>
      <c r="I1508" s="7">
        <f t="shared" si="602"/>
        <v>41627</v>
      </c>
      <c r="J1508" s="1">
        <f t="shared" si="615"/>
        <v>20</v>
      </c>
      <c r="K1508" s="1">
        <f t="shared" si="603"/>
        <v>3</v>
      </c>
      <c r="L1508" s="2">
        <f t="shared" si="604"/>
        <v>1.00080832</v>
      </c>
      <c r="M1508" s="10">
        <f t="shared" si="598"/>
        <v>1.0056993999999999</v>
      </c>
      <c r="N1508" s="10">
        <f t="shared" si="619"/>
        <v>1.259381642721626</v>
      </c>
      <c r="O1508" s="2">
        <f t="shared" si="597"/>
        <v>1.2603996200000001</v>
      </c>
      <c r="P1508" s="2">
        <f t="shared" si="605"/>
        <v>255984.23990426</v>
      </c>
      <c r="Q1508" s="9">
        <f t="shared" si="599"/>
        <v>0</v>
      </c>
      <c r="R1508" s="4">
        <f t="shared" si="606"/>
        <v>0</v>
      </c>
      <c r="S1508" s="59">
        <f t="shared" si="607"/>
        <v>0</v>
      </c>
      <c r="T1508" s="8">
        <f t="shared" si="616"/>
        <v>6.8500000000000005E-2</v>
      </c>
      <c r="U1508" s="9">
        <f t="shared" si="617"/>
        <v>26</v>
      </c>
      <c r="V1508" s="9">
        <v>252</v>
      </c>
      <c r="W1508" s="10">
        <f t="shared" si="608"/>
        <v>1.0068593340000001</v>
      </c>
      <c r="X1508" s="2">
        <f t="shared" si="609"/>
        <v>1755.8814002300001</v>
      </c>
      <c r="Y1508" s="2">
        <v>0</v>
      </c>
      <c r="Z1508" s="3">
        <f t="shared" si="595"/>
        <v>0</v>
      </c>
      <c r="AA1508" s="1" t="str">
        <f t="shared" si="596"/>
        <v>A+J=</v>
      </c>
      <c r="AB1508" s="7">
        <f t="shared" si="618"/>
        <v>41932</v>
      </c>
      <c r="AC1508" s="5"/>
      <c r="AD1508" s="1"/>
      <c r="AE1508" s="7"/>
      <c r="AF1508" s="1"/>
      <c r="AG1508" s="1"/>
      <c r="AH1508" s="1"/>
      <c r="AI1508" s="1"/>
      <c r="AJ1508" s="4"/>
      <c r="AK1508" s="1"/>
      <c r="AL1508" s="1"/>
      <c r="AM1508" s="1"/>
      <c r="AN1508" s="1"/>
      <c r="AO1508" s="1"/>
    </row>
    <row r="1509" spans="1:41" x14ac:dyDescent="0.2">
      <c r="A1509" s="118">
        <f t="shared" si="610"/>
        <v>41605</v>
      </c>
      <c r="B1509" s="2">
        <f t="shared" si="600"/>
        <v>257877.34010600002</v>
      </c>
      <c r="C1509" s="2">
        <f t="shared" si="611"/>
        <v>203097.68095951999</v>
      </c>
      <c r="D1509" s="50">
        <f t="shared" si="612"/>
        <v>3760.3</v>
      </c>
      <c r="E1509" s="3">
        <f>IF(K1509=1,VLOOKUP(A1508,[1]Plan1!$AQ$43:$AS$500,3),E1508)</f>
        <v>3780.61</v>
      </c>
      <c r="F1509" s="7">
        <f t="shared" si="613"/>
        <v>41600</v>
      </c>
      <c r="G1509" s="8">
        <f t="shared" si="601"/>
        <v>5.4011648006808688E-3</v>
      </c>
      <c r="H1509" s="7">
        <f t="shared" si="614"/>
        <v>41627</v>
      </c>
      <c r="I1509" s="7">
        <f t="shared" si="602"/>
        <v>41627</v>
      </c>
      <c r="J1509" s="1">
        <f t="shared" si="615"/>
        <v>20</v>
      </c>
      <c r="K1509" s="1">
        <f t="shared" si="603"/>
        <v>4</v>
      </c>
      <c r="L1509" s="2">
        <f t="shared" si="604"/>
        <v>1.0010779000000001</v>
      </c>
      <c r="M1509" s="10">
        <f t="shared" si="598"/>
        <v>1.0056993999999999</v>
      </c>
      <c r="N1509" s="10">
        <f t="shared" si="619"/>
        <v>1.259381642721626</v>
      </c>
      <c r="O1509" s="2">
        <f t="shared" si="597"/>
        <v>1.2607391299999999</v>
      </c>
      <c r="P1509" s="2">
        <f t="shared" si="605"/>
        <v>256053.19359792001</v>
      </c>
      <c r="Q1509" s="9">
        <f t="shared" si="599"/>
        <v>0</v>
      </c>
      <c r="R1509" s="4">
        <f t="shared" si="606"/>
        <v>0</v>
      </c>
      <c r="S1509" s="59">
        <f t="shared" si="607"/>
        <v>0</v>
      </c>
      <c r="T1509" s="8">
        <f t="shared" si="616"/>
        <v>6.8500000000000005E-2</v>
      </c>
      <c r="U1509" s="9">
        <f t="shared" si="617"/>
        <v>27</v>
      </c>
      <c r="V1509" s="9">
        <v>252</v>
      </c>
      <c r="W1509" s="10">
        <f t="shared" si="608"/>
        <v>1.007124092</v>
      </c>
      <c r="X1509" s="2">
        <f t="shared" si="609"/>
        <v>1824.1465080800001</v>
      </c>
      <c r="Y1509" s="2">
        <v>0</v>
      </c>
      <c r="Z1509" s="3">
        <f t="shared" si="595"/>
        <v>0</v>
      </c>
      <c r="AA1509" s="1" t="str">
        <f t="shared" si="596"/>
        <v>A+J=</v>
      </c>
      <c r="AB1509" s="7">
        <f t="shared" si="618"/>
        <v>41932</v>
      </c>
      <c r="AC1509" s="5"/>
      <c r="AD1509" s="1"/>
      <c r="AE1509" s="7"/>
      <c r="AF1509" s="1"/>
      <c r="AG1509" s="1"/>
      <c r="AH1509" s="1"/>
      <c r="AI1509" s="1"/>
      <c r="AJ1509" s="4"/>
      <c r="AK1509" s="1"/>
      <c r="AL1509" s="1"/>
      <c r="AM1509" s="1"/>
      <c r="AN1509" s="1"/>
      <c r="AO1509" s="1"/>
    </row>
    <row r="1510" spans="1:41" x14ac:dyDescent="0.2">
      <c r="A1510" s="118">
        <f t="shared" si="610"/>
        <v>41606</v>
      </c>
      <c r="B1510" s="2">
        <f t="shared" si="600"/>
        <v>258014.63150587</v>
      </c>
      <c r="C1510" s="2">
        <f t="shared" si="611"/>
        <v>203097.68095951999</v>
      </c>
      <c r="D1510" s="50">
        <f t="shared" si="612"/>
        <v>3760.3</v>
      </c>
      <c r="E1510" s="3">
        <f>IF(K1510=1,VLOOKUP(A1509,[1]Plan1!$AQ$43:$AS$500,3),E1509)</f>
        <v>3780.61</v>
      </c>
      <c r="F1510" s="7">
        <f t="shared" si="613"/>
        <v>41600</v>
      </c>
      <c r="G1510" s="8">
        <f t="shared" si="601"/>
        <v>5.4011648006808688E-3</v>
      </c>
      <c r="H1510" s="7">
        <f t="shared" si="614"/>
        <v>41627</v>
      </c>
      <c r="I1510" s="7">
        <f t="shared" si="602"/>
        <v>41627</v>
      </c>
      <c r="J1510" s="1">
        <f t="shared" si="615"/>
        <v>20</v>
      </c>
      <c r="K1510" s="1">
        <f t="shared" si="603"/>
        <v>5</v>
      </c>
      <c r="L1510" s="2">
        <f t="shared" si="604"/>
        <v>1.0013475599999999</v>
      </c>
      <c r="M1510" s="10">
        <f t="shared" si="598"/>
        <v>1.0056993999999999</v>
      </c>
      <c r="N1510" s="10">
        <f t="shared" si="619"/>
        <v>1.259381642721626</v>
      </c>
      <c r="O1510" s="2">
        <f t="shared" si="597"/>
        <v>1.2610787299999999</v>
      </c>
      <c r="P1510" s="2">
        <f t="shared" si="605"/>
        <v>256122.16557037001</v>
      </c>
      <c r="Q1510" s="9">
        <f t="shared" si="599"/>
        <v>0</v>
      </c>
      <c r="R1510" s="4">
        <f t="shared" si="606"/>
        <v>0</v>
      </c>
      <c r="S1510" s="59">
        <f t="shared" si="607"/>
        <v>0</v>
      </c>
      <c r="T1510" s="8">
        <f t="shared" si="616"/>
        <v>6.8500000000000005E-2</v>
      </c>
      <c r="U1510" s="9">
        <f t="shared" si="617"/>
        <v>28</v>
      </c>
      <c r="V1510" s="9">
        <v>252</v>
      </c>
      <c r="W1510" s="10">
        <f t="shared" si="608"/>
        <v>1.007388919</v>
      </c>
      <c r="X1510" s="2">
        <f t="shared" si="609"/>
        <v>1892.4659354999999</v>
      </c>
      <c r="Y1510" s="2">
        <v>0</v>
      </c>
      <c r="Z1510" s="3">
        <f t="shared" ref="Z1510:Z1573" si="620">IF(S1510&gt;0,S1510+X1510+Y1510,0)</f>
        <v>0</v>
      </c>
      <c r="AA1510" s="1" t="str">
        <f t="shared" ref="AA1510:AA1573" si="621">AA1509</f>
        <v>A+J=</v>
      </c>
      <c r="AB1510" s="7">
        <f t="shared" si="618"/>
        <v>41932</v>
      </c>
      <c r="AC1510" s="5"/>
      <c r="AD1510" s="1"/>
      <c r="AE1510" s="7"/>
      <c r="AF1510" s="1"/>
      <c r="AG1510" s="1"/>
      <c r="AH1510" s="1"/>
      <c r="AI1510" s="1"/>
      <c r="AJ1510" s="4"/>
      <c r="AK1510" s="1"/>
      <c r="AL1510" s="1"/>
      <c r="AM1510" s="1"/>
      <c r="AN1510" s="1"/>
      <c r="AO1510" s="1"/>
    </row>
    <row r="1511" spans="1:41" x14ac:dyDescent="0.2">
      <c r="A1511" s="118">
        <f t="shared" si="610"/>
        <v>41607</v>
      </c>
      <c r="B1511" s="2">
        <f t="shared" si="600"/>
        <v>258151.99604529</v>
      </c>
      <c r="C1511" s="2">
        <f t="shared" si="611"/>
        <v>203097.68095951999</v>
      </c>
      <c r="D1511" s="50">
        <f t="shared" si="612"/>
        <v>3760.3</v>
      </c>
      <c r="E1511" s="3">
        <f>IF(K1511=1,VLOOKUP(A1510,[1]Plan1!$AQ$43:$AS$500,3),E1510)</f>
        <v>3780.61</v>
      </c>
      <c r="F1511" s="7">
        <f t="shared" si="613"/>
        <v>41600</v>
      </c>
      <c r="G1511" s="8">
        <f t="shared" si="601"/>
        <v>5.4011648006808688E-3</v>
      </c>
      <c r="H1511" s="7">
        <f t="shared" si="614"/>
        <v>41627</v>
      </c>
      <c r="I1511" s="7">
        <f t="shared" si="602"/>
        <v>41627</v>
      </c>
      <c r="J1511" s="1">
        <f t="shared" si="615"/>
        <v>20</v>
      </c>
      <c r="K1511" s="1">
        <f t="shared" si="603"/>
        <v>6</v>
      </c>
      <c r="L1511" s="2">
        <f t="shared" si="604"/>
        <v>1.00161729</v>
      </c>
      <c r="M1511" s="10">
        <f t="shared" si="598"/>
        <v>1.0056993999999999</v>
      </c>
      <c r="N1511" s="10">
        <f t="shared" si="619"/>
        <v>1.259381642721626</v>
      </c>
      <c r="O1511" s="2">
        <f t="shared" si="597"/>
        <v>1.26141842</v>
      </c>
      <c r="P1511" s="2">
        <f t="shared" si="605"/>
        <v>256191.15582161999</v>
      </c>
      <c r="Q1511" s="9">
        <f t="shared" si="599"/>
        <v>0</v>
      </c>
      <c r="R1511" s="4">
        <f t="shared" si="606"/>
        <v>0</v>
      </c>
      <c r="S1511" s="59">
        <f t="shared" si="607"/>
        <v>0</v>
      </c>
      <c r="T1511" s="8">
        <f t="shared" si="616"/>
        <v>6.8500000000000005E-2</v>
      </c>
      <c r="U1511" s="9">
        <f t="shared" si="617"/>
        <v>29</v>
      </c>
      <c r="V1511" s="9">
        <v>252</v>
      </c>
      <c r="W1511" s="10">
        <f t="shared" si="608"/>
        <v>1.007653817</v>
      </c>
      <c r="X1511" s="2">
        <f t="shared" si="609"/>
        <v>1960.8402236699999</v>
      </c>
      <c r="Y1511" s="2">
        <v>0</v>
      </c>
      <c r="Z1511" s="3">
        <f t="shared" si="620"/>
        <v>0</v>
      </c>
      <c r="AA1511" s="1" t="str">
        <f t="shared" si="621"/>
        <v>A+J=</v>
      </c>
      <c r="AB1511" s="7">
        <f t="shared" si="618"/>
        <v>41932</v>
      </c>
      <c r="AC1511" s="5"/>
      <c r="AD1511" s="1"/>
      <c r="AE1511" s="7"/>
      <c r="AF1511" s="1"/>
      <c r="AG1511" s="1"/>
      <c r="AH1511" s="1"/>
      <c r="AI1511" s="1"/>
      <c r="AJ1511" s="4"/>
      <c r="AK1511" s="1"/>
      <c r="AL1511" s="1"/>
      <c r="AM1511" s="1"/>
      <c r="AN1511" s="1"/>
      <c r="AO1511" s="1"/>
    </row>
    <row r="1512" spans="1:41" x14ac:dyDescent="0.2">
      <c r="A1512" s="118">
        <f t="shared" si="610"/>
        <v>41608</v>
      </c>
      <c r="B1512" s="2">
        <f t="shared" si="600"/>
        <v>258289.43324094999</v>
      </c>
      <c r="C1512" s="2">
        <f t="shared" si="611"/>
        <v>203097.68095951999</v>
      </c>
      <c r="D1512" s="50">
        <f t="shared" si="612"/>
        <v>3760.3</v>
      </c>
      <c r="E1512" s="3">
        <f>IF(K1512=1,VLOOKUP(A1511,[1]Plan1!$AQ$43:$AS$500,3),E1511)</f>
        <v>3780.61</v>
      </c>
      <c r="F1512" s="7">
        <f t="shared" si="613"/>
        <v>41600</v>
      </c>
      <c r="G1512" s="8">
        <f t="shared" si="601"/>
        <v>5.4011648006808688E-3</v>
      </c>
      <c r="H1512" s="7">
        <f t="shared" si="614"/>
        <v>41627</v>
      </c>
      <c r="I1512" s="7">
        <f t="shared" si="602"/>
        <v>41627</v>
      </c>
      <c r="J1512" s="1">
        <f t="shared" si="615"/>
        <v>20</v>
      </c>
      <c r="K1512" s="1">
        <f t="shared" si="603"/>
        <v>7</v>
      </c>
      <c r="L1512" s="2">
        <f t="shared" si="604"/>
        <v>1.0018870900000001</v>
      </c>
      <c r="M1512" s="10">
        <f t="shared" si="598"/>
        <v>1.0056993999999999</v>
      </c>
      <c r="N1512" s="10">
        <f t="shared" si="619"/>
        <v>1.259381642721626</v>
      </c>
      <c r="O1512" s="2">
        <f t="shared" si="597"/>
        <v>1.2617582000000001</v>
      </c>
      <c r="P1512" s="2">
        <f t="shared" si="605"/>
        <v>256260.16435164999</v>
      </c>
      <c r="Q1512" s="9">
        <f t="shared" si="599"/>
        <v>0</v>
      </c>
      <c r="R1512" s="4">
        <f t="shared" si="606"/>
        <v>0</v>
      </c>
      <c r="S1512" s="59">
        <f t="shared" si="607"/>
        <v>0</v>
      </c>
      <c r="T1512" s="8">
        <f t="shared" si="616"/>
        <v>6.8500000000000005E-2</v>
      </c>
      <c r="U1512" s="9">
        <f t="shared" si="617"/>
        <v>30</v>
      </c>
      <c r="V1512" s="9">
        <v>252</v>
      </c>
      <c r="W1512" s="10">
        <f t="shared" si="608"/>
        <v>1.0079187839999999</v>
      </c>
      <c r="X1512" s="2">
        <f t="shared" si="609"/>
        <v>2029.2688893</v>
      </c>
      <c r="Y1512" s="2">
        <v>0</v>
      </c>
      <c r="Z1512" s="3">
        <f t="shared" si="620"/>
        <v>0</v>
      </c>
      <c r="AA1512" s="1" t="str">
        <f t="shared" si="621"/>
        <v>A+J=</v>
      </c>
      <c r="AB1512" s="7">
        <f t="shared" si="618"/>
        <v>41932</v>
      </c>
      <c r="AC1512" s="5"/>
      <c r="AD1512" s="1"/>
      <c r="AE1512" s="7"/>
      <c r="AF1512" s="1"/>
      <c r="AG1512" s="1"/>
      <c r="AH1512" s="1"/>
      <c r="AI1512" s="1"/>
      <c r="AJ1512" s="4"/>
      <c r="AK1512" s="1"/>
      <c r="AL1512" s="1"/>
      <c r="AM1512" s="1"/>
      <c r="AN1512" s="1"/>
      <c r="AO1512" s="1"/>
    </row>
    <row r="1513" spans="1:41" x14ac:dyDescent="0.2">
      <c r="A1513" s="118">
        <f t="shared" si="610"/>
        <v>41609</v>
      </c>
      <c r="B1513" s="2">
        <f t="shared" si="600"/>
        <v>258289.43324094999</v>
      </c>
      <c r="C1513" s="2">
        <f t="shared" si="611"/>
        <v>203097.68095951999</v>
      </c>
      <c r="D1513" s="50">
        <f t="shared" si="612"/>
        <v>3760.3</v>
      </c>
      <c r="E1513" s="3">
        <f>IF(K1513=1,VLOOKUP(A1512,[1]Plan1!$AQ$43:$AS$500,3),E1512)</f>
        <v>3780.61</v>
      </c>
      <c r="F1513" s="7">
        <f t="shared" si="613"/>
        <v>41600</v>
      </c>
      <c r="G1513" s="8">
        <f t="shared" si="601"/>
        <v>5.4011648006808688E-3</v>
      </c>
      <c r="H1513" s="7">
        <f t="shared" si="614"/>
        <v>41627</v>
      </c>
      <c r="I1513" s="7">
        <f t="shared" si="602"/>
        <v>41627</v>
      </c>
      <c r="J1513" s="1">
        <f t="shared" si="615"/>
        <v>20</v>
      </c>
      <c r="K1513" s="1">
        <f t="shared" si="603"/>
        <v>7</v>
      </c>
      <c r="L1513" s="2">
        <f t="shared" si="604"/>
        <v>1.0018870900000001</v>
      </c>
      <c r="M1513" s="10">
        <f t="shared" si="598"/>
        <v>1.0056993999999999</v>
      </c>
      <c r="N1513" s="10">
        <f t="shared" si="619"/>
        <v>1.259381642721626</v>
      </c>
      <c r="O1513" s="2">
        <f t="shared" ref="O1513:O1576" si="622">TRUNC(TRUNC((L1513*N1513),15),8)</f>
        <v>1.2617582000000001</v>
      </c>
      <c r="P1513" s="2">
        <f t="shared" si="605"/>
        <v>256260.16435164999</v>
      </c>
      <c r="Q1513" s="9">
        <f t="shared" si="599"/>
        <v>0</v>
      </c>
      <c r="R1513" s="4">
        <f t="shared" si="606"/>
        <v>0</v>
      </c>
      <c r="S1513" s="59">
        <f t="shared" si="607"/>
        <v>0</v>
      </c>
      <c r="T1513" s="8">
        <f t="shared" si="616"/>
        <v>6.8500000000000005E-2</v>
      </c>
      <c r="U1513" s="9">
        <f t="shared" si="617"/>
        <v>30</v>
      </c>
      <c r="V1513" s="9">
        <v>252</v>
      </c>
      <c r="W1513" s="10">
        <f t="shared" si="608"/>
        <v>1.0079187839999999</v>
      </c>
      <c r="X1513" s="2">
        <f t="shared" si="609"/>
        <v>2029.2688893</v>
      </c>
      <c r="Y1513" s="2">
        <v>0</v>
      </c>
      <c r="Z1513" s="3">
        <f t="shared" si="620"/>
        <v>0</v>
      </c>
      <c r="AA1513" s="1" t="str">
        <f t="shared" si="621"/>
        <v>A+J=</v>
      </c>
      <c r="AB1513" s="7">
        <f t="shared" si="618"/>
        <v>41932</v>
      </c>
      <c r="AC1513" s="5"/>
      <c r="AD1513" s="1"/>
      <c r="AE1513" s="7"/>
      <c r="AF1513" s="1"/>
      <c r="AG1513" s="1"/>
      <c r="AH1513" s="1"/>
      <c r="AI1513" s="1"/>
      <c r="AJ1513" s="4"/>
      <c r="AK1513" s="1"/>
      <c r="AL1513" s="1"/>
      <c r="AM1513" s="1"/>
      <c r="AN1513" s="1"/>
      <c r="AO1513" s="1"/>
    </row>
    <row r="1514" spans="1:41" x14ac:dyDescent="0.2">
      <c r="A1514" s="118">
        <f t="shared" si="610"/>
        <v>41610</v>
      </c>
      <c r="B1514" s="2">
        <f t="shared" si="600"/>
        <v>258289.43324094999</v>
      </c>
      <c r="C1514" s="2">
        <f t="shared" si="611"/>
        <v>203097.68095951999</v>
      </c>
      <c r="D1514" s="50">
        <f t="shared" si="612"/>
        <v>3760.3</v>
      </c>
      <c r="E1514" s="3">
        <f>IF(K1514=1,VLOOKUP(A1513,[1]Plan1!$AQ$43:$AS$500,3),E1513)</f>
        <v>3780.61</v>
      </c>
      <c r="F1514" s="7">
        <f t="shared" si="613"/>
        <v>41600</v>
      </c>
      <c r="G1514" s="8">
        <f t="shared" si="601"/>
        <v>5.4011648006808688E-3</v>
      </c>
      <c r="H1514" s="7">
        <f t="shared" si="614"/>
        <v>41627</v>
      </c>
      <c r="I1514" s="7">
        <f t="shared" si="602"/>
        <v>41627</v>
      </c>
      <c r="J1514" s="1">
        <f t="shared" si="615"/>
        <v>20</v>
      </c>
      <c r="K1514" s="1">
        <f t="shared" si="603"/>
        <v>7</v>
      </c>
      <c r="L1514" s="2">
        <f t="shared" si="604"/>
        <v>1.0018870900000001</v>
      </c>
      <c r="M1514" s="10">
        <f t="shared" ref="M1514:M1577" si="623">IF(I1514&gt;I1513,L1513,M1513)</f>
        <v>1.0056993999999999</v>
      </c>
      <c r="N1514" s="10">
        <f t="shared" si="619"/>
        <v>1.259381642721626</v>
      </c>
      <c r="O1514" s="2">
        <f t="shared" si="622"/>
        <v>1.2617582000000001</v>
      </c>
      <c r="P1514" s="2">
        <f t="shared" si="605"/>
        <v>256260.16435164999</v>
      </c>
      <c r="Q1514" s="9">
        <f t="shared" si="599"/>
        <v>0</v>
      </c>
      <c r="R1514" s="4">
        <f t="shared" si="606"/>
        <v>0</v>
      </c>
      <c r="S1514" s="59">
        <f t="shared" si="607"/>
        <v>0</v>
      </c>
      <c r="T1514" s="8">
        <f t="shared" si="616"/>
        <v>6.8500000000000005E-2</v>
      </c>
      <c r="U1514" s="9">
        <f t="shared" si="617"/>
        <v>30</v>
      </c>
      <c r="V1514" s="9">
        <v>252</v>
      </c>
      <c r="W1514" s="10">
        <f t="shared" si="608"/>
        <v>1.0079187839999999</v>
      </c>
      <c r="X1514" s="2">
        <f t="shared" si="609"/>
        <v>2029.2688893</v>
      </c>
      <c r="Y1514" s="2">
        <v>0</v>
      </c>
      <c r="Z1514" s="3">
        <f t="shared" si="620"/>
        <v>0</v>
      </c>
      <c r="AA1514" s="1" t="str">
        <f t="shared" si="621"/>
        <v>A+J=</v>
      </c>
      <c r="AB1514" s="7">
        <f t="shared" si="618"/>
        <v>41932</v>
      </c>
      <c r="AC1514" s="5"/>
      <c r="AD1514" s="1"/>
      <c r="AE1514" s="7"/>
      <c r="AF1514" s="1"/>
      <c r="AG1514" s="1"/>
      <c r="AH1514" s="1"/>
      <c r="AI1514" s="1"/>
      <c r="AJ1514" s="4"/>
      <c r="AK1514" s="1"/>
      <c r="AL1514" s="1"/>
      <c r="AM1514" s="1"/>
      <c r="AN1514" s="1"/>
      <c r="AO1514" s="1"/>
    </row>
    <row r="1515" spans="1:41" x14ac:dyDescent="0.2">
      <c r="A1515" s="118">
        <f t="shared" si="610"/>
        <v>41611</v>
      </c>
      <c r="B1515" s="2">
        <f t="shared" si="600"/>
        <v>258426.94721688001</v>
      </c>
      <c r="C1515" s="2">
        <f t="shared" si="611"/>
        <v>203097.68095951999</v>
      </c>
      <c r="D1515" s="50">
        <f t="shared" si="612"/>
        <v>3760.3</v>
      </c>
      <c r="E1515" s="3">
        <f>IF(K1515=1,VLOOKUP(A1514,[1]Plan1!$AQ$43:$AS$500,3),E1514)</f>
        <v>3780.61</v>
      </c>
      <c r="F1515" s="7">
        <f t="shared" si="613"/>
        <v>41600</v>
      </c>
      <c r="G1515" s="8">
        <f t="shared" si="601"/>
        <v>5.4011648006808688E-3</v>
      </c>
      <c r="H1515" s="7">
        <f t="shared" si="614"/>
        <v>41627</v>
      </c>
      <c r="I1515" s="7">
        <f t="shared" si="602"/>
        <v>41627</v>
      </c>
      <c r="J1515" s="1">
        <f t="shared" si="615"/>
        <v>20</v>
      </c>
      <c r="K1515" s="1">
        <f t="shared" si="603"/>
        <v>8</v>
      </c>
      <c r="L1515" s="2">
        <f t="shared" si="604"/>
        <v>1.0021569699999999</v>
      </c>
      <c r="M1515" s="10">
        <f t="shared" si="623"/>
        <v>1.0056993999999999</v>
      </c>
      <c r="N1515" s="10">
        <f t="shared" si="619"/>
        <v>1.259381642721626</v>
      </c>
      <c r="O1515" s="2">
        <f t="shared" si="622"/>
        <v>1.2620980900000001</v>
      </c>
      <c r="P1515" s="2">
        <f t="shared" si="605"/>
        <v>256329.19522244</v>
      </c>
      <c r="Q1515" s="9">
        <f t="shared" si="599"/>
        <v>0</v>
      </c>
      <c r="R1515" s="4">
        <f t="shared" si="606"/>
        <v>0</v>
      </c>
      <c r="S1515" s="59">
        <f t="shared" si="607"/>
        <v>0</v>
      </c>
      <c r="T1515" s="8">
        <f t="shared" si="616"/>
        <v>6.8500000000000005E-2</v>
      </c>
      <c r="U1515" s="9">
        <f t="shared" si="617"/>
        <v>31</v>
      </c>
      <c r="V1515" s="9">
        <v>252</v>
      </c>
      <c r="W1515" s="10">
        <f t="shared" si="608"/>
        <v>1.00818382</v>
      </c>
      <c r="X1515" s="2">
        <f t="shared" si="609"/>
        <v>2097.7519944400001</v>
      </c>
      <c r="Y1515" s="2">
        <v>0</v>
      </c>
      <c r="Z1515" s="3">
        <f t="shared" si="620"/>
        <v>0</v>
      </c>
      <c r="AA1515" s="1" t="str">
        <f t="shared" si="621"/>
        <v>A+J=</v>
      </c>
      <c r="AB1515" s="7">
        <f t="shared" si="618"/>
        <v>41932</v>
      </c>
      <c r="AC1515" s="5"/>
      <c r="AD1515" s="1"/>
      <c r="AE1515" s="7"/>
      <c r="AF1515" s="1"/>
      <c r="AG1515" s="1"/>
      <c r="AH1515" s="1"/>
      <c r="AI1515" s="1"/>
      <c r="AJ1515" s="4"/>
      <c r="AK1515" s="1"/>
      <c r="AL1515" s="1"/>
      <c r="AM1515" s="1"/>
      <c r="AN1515" s="1"/>
      <c r="AO1515" s="1"/>
    </row>
    <row r="1516" spans="1:41" x14ac:dyDescent="0.2">
      <c r="A1516" s="118">
        <f t="shared" si="610"/>
        <v>41612</v>
      </c>
      <c r="B1516" s="2">
        <f t="shared" si="600"/>
        <v>258564.53237349002</v>
      </c>
      <c r="C1516" s="2">
        <f t="shared" si="611"/>
        <v>203097.68095951999</v>
      </c>
      <c r="D1516" s="50">
        <f t="shared" si="612"/>
        <v>3760.3</v>
      </c>
      <c r="E1516" s="3">
        <f>IF(K1516=1,VLOOKUP(A1515,[1]Plan1!$AQ$43:$AS$500,3),E1515)</f>
        <v>3780.61</v>
      </c>
      <c r="F1516" s="7">
        <f t="shared" si="613"/>
        <v>41600</v>
      </c>
      <c r="G1516" s="8">
        <f t="shared" si="601"/>
        <v>5.4011648006808688E-3</v>
      </c>
      <c r="H1516" s="7">
        <f t="shared" si="614"/>
        <v>41627</v>
      </c>
      <c r="I1516" s="7">
        <f t="shared" si="602"/>
        <v>41627</v>
      </c>
      <c r="J1516" s="1">
        <f t="shared" si="615"/>
        <v>20</v>
      </c>
      <c r="K1516" s="1">
        <f t="shared" si="603"/>
        <v>9</v>
      </c>
      <c r="L1516" s="2">
        <f t="shared" si="604"/>
        <v>1.00242692</v>
      </c>
      <c r="M1516" s="10">
        <f t="shared" si="623"/>
        <v>1.0056993999999999</v>
      </c>
      <c r="N1516" s="10">
        <f t="shared" si="619"/>
        <v>1.259381642721626</v>
      </c>
      <c r="O1516" s="2">
        <f t="shared" si="622"/>
        <v>1.26243806</v>
      </c>
      <c r="P1516" s="2">
        <f t="shared" si="605"/>
        <v>256398.24234103001</v>
      </c>
      <c r="Q1516" s="9">
        <f t="shared" si="599"/>
        <v>0</v>
      </c>
      <c r="R1516" s="4">
        <f t="shared" si="606"/>
        <v>0</v>
      </c>
      <c r="S1516" s="59">
        <f t="shared" si="607"/>
        <v>0</v>
      </c>
      <c r="T1516" s="8">
        <f t="shared" si="616"/>
        <v>6.8500000000000005E-2</v>
      </c>
      <c r="U1516" s="9">
        <f t="shared" si="617"/>
        <v>32</v>
      </c>
      <c r="V1516" s="9">
        <v>252</v>
      </c>
      <c r="W1516" s="10">
        <f t="shared" si="608"/>
        <v>1.0084489270000001</v>
      </c>
      <c r="X1516" s="2">
        <f t="shared" si="609"/>
        <v>2166.29003246</v>
      </c>
      <c r="Y1516" s="2">
        <v>0</v>
      </c>
      <c r="Z1516" s="3">
        <f t="shared" si="620"/>
        <v>0</v>
      </c>
      <c r="AA1516" s="1" t="str">
        <f t="shared" si="621"/>
        <v>A+J=</v>
      </c>
      <c r="AB1516" s="7">
        <f t="shared" si="618"/>
        <v>41932</v>
      </c>
      <c r="AC1516" s="5"/>
      <c r="AD1516" s="1"/>
      <c r="AE1516" s="7"/>
      <c r="AF1516" s="1"/>
      <c r="AG1516" s="1"/>
      <c r="AH1516" s="1"/>
      <c r="AI1516" s="1"/>
      <c r="AJ1516" s="4"/>
      <c r="AK1516" s="1"/>
      <c r="AL1516" s="1"/>
      <c r="AM1516" s="1"/>
      <c r="AN1516" s="1"/>
      <c r="AO1516" s="1"/>
    </row>
    <row r="1517" spans="1:41" x14ac:dyDescent="0.2">
      <c r="A1517" s="118">
        <f t="shared" si="610"/>
        <v>41613</v>
      </c>
      <c r="B1517" s="2">
        <f t="shared" si="600"/>
        <v>258702.18822550002</v>
      </c>
      <c r="C1517" s="2">
        <f t="shared" si="611"/>
        <v>203097.68095951999</v>
      </c>
      <c r="D1517" s="50">
        <f t="shared" si="612"/>
        <v>3760.3</v>
      </c>
      <c r="E1517" s="3">
        <f>IF(K1517=1,VLOOKUP(A1516,[1]Plan1!$AQ$43:$AS$500,3),E1516)</f>
        <v>3780.61</v>
      </c>
      <c r="F1517" s="7">
        <f t="shared" si="613"/>
        <v>41600</v>
      </c>
      <c r="G1517" s="8">
        <f t="shared" si="601"/>
        <v>5.4011648006808688E-3</v>
      </c>
      <c r="H1517" s="7">
        <f t="shared" si="614"/>
        <v>41627</v>
      </c>
      <c r="I1517" s="7">
        <f t="shared" si="602"/>
        <v>41627</v>
      </c>
      <c r="J1517" s="1">
        <f t="shared" si="615"/>
        <v>20</v>
      </c>
      <c r="K1517" s="1">
        <f t="shared" si="603"/>
        <v>10</v>
      </c>
      <c r="L1517" s="2">
        <f t="shared" si="604"/>
        <v>1.0026969400000001</v>
      </c>
      <c r="M1517" s="10">
        <f t="shared" si="623"/>
        <v>1.0056993999999999</v>
      </c>
      <c r="N1517" s="10">
        <f t="shared" si="619"/>
        <v>1.259381642721626</v>
      </c>
      <c r="O1517" s="2">
        <f t="shared" si="622"/>
        <v>1.26277811</v>
      </c>
      <c r="P1517" s="2">
        <f t="shared" si="605"/>
        <v>256467.30570744001</v>
      </c>
      <c r="Q1517" s="9">
        <f t="shared" si="599"/>
        <v>0</v>
      </c>
      <c r="R1517" s="4">
        <f t="shared" si="606"/>
        <v>0</v>
      </c>
      <c r="S1517" s="59">
        <f t="shared" si="607"/>
        <v>0</v>
      </c>
      <c r="T1517" s="8">
        <f t="shared" si="616"/>
        <v>6.8500000000000005E-2</v>
      </c>
      <c r="U1517" s="9">
        <f t="shared" si="617"/>
        <v>33</v>
      </c>
      <c r="V1517" s="9">
        <v>252</v>
      </c>
      <c r="W1517" s="10">
        <f t="shared" si="608"/>
        <v>1.008714103</v>
      </c>
      <c r="X1517" s="2">
        <f t="shared" si="609"/>
        <v>2234.8825180600002</v>
      </c>
      <c r="Y1517" s="2">
        <v>0</v>
      </c>
      <c r="Z1517" s="3">
        <f t="shared" si="620"/>
        <v>0</v>
      </c>
      <c r="AA1517" s="1" t="str">
        <f t="shared" si="621"/>
        <v>A+J=</v>
      </c>
      <c r="AB1517" s="7">
        <f t="shared" si="618"/>
        <v>41932</v>
      </c>
      <c r="AC1517" s="5"/>
      <c r="AD1517" s="1"/>
      <c r="AE1517" s="7"/>
      <c r="AF1517" s="1"/>
      <c r="AG1517" s="1"/>
      <c r="AH1517" s="1"/>
      <c r="AI1517" s="1"/>
      <c r="AJ1517" s="4"/>
      <c r="AK1517" s="1"/>
      <c r="AL1517" s="1"/>
      <c r="AM1517" s="1"/>
      <c r="AN1517" s="1"/>
      <c r="AO1517" s="1"/>
    </row>
    <row r="1518" spans="1:41" x14ac:dyDescent="0.2">
      <c r="A1518" s="118">
        <f t="shared" si="610"/>
        <v>41614</v>
      </c>
      <c r="B1518" s="2">
        <f t="shared" si="600"/>
        <v>258839.91915509</v>
      </c>
      <c r="C1518" s="2">
        <f t="shared" si="611"/>
        <v>203097.68095951999</v>
      </c>
      <c r="D1518" s="50">
        <f t="shared" si="612"/>
        <v>3760.3</v>
      </c>
      <c r="E1518" s="3">
        <f>IF(K1518=1,VLOOKUP(A1517,[1]Plan1!$AQ$43:$AS$500,3),E1517)</f>
        <v>3780.61</v>
      </c>
      <c r="F1518" s="7">
        <f t="shared" si="613"/>
        <v>41600</v>
      </c>
      <c r="G1518" s="8">
        <f t="shared" si="601"/>
        <v>5.4011648006808688E-3</v>
      </c>
      <c r="H1518" s="7">
        <f t="shared" si="614"/>
        <v>41627</v>
      </c>
      <c r="I1518" s="7">
        <f t="shared" si="602"/>
        <v>41627</v>
      </c>
      <c r="J1518" s="1">
        <f t="shared" si="615"/>
        <v>20</v>
      </c>
      <c r="K1518" s="1">
        <f t="shared" si="603"/>
        <v>11</v>
      </c>
      <c r="L1518" s="2">
        <f t="shared" si="604"/>
        <v>1.00296703</v>
      </c>
      <c r="M1518" s="10">
        <f t="shared" si="623"/>
        <v>1.0056993999999999</v>
      </c>
      <c r="N1518" s="10">
        <f t="shared" si="619"/>
        <v>1.259381642721626</v>
      </c>
      <c r="O1518" s="2">
        <f t="shared" si="622"/>
        <v>1.2631182599999999</v>
      </c>
      <c r="P1518" s="2">
        <f t="shared" si="605"/>
        <v>256536.38938362</v>
      </c>
      <c r="Q1518" s="9">
        <f t="shared" si="599"/>
        <v>0</v>
      </c>
      <c r="R1518" s="4">
        <f t="shared" si="606"/>
        <v>0</v>
      </c>
      <c r="S1518" s="59">
        <f t="shared" si="607"/>
        <v>0</v>
      </c>
      <c r="T1518" s="8">
        <f t="shared" si="616"/>
        <v>6.8500000000000005E-2</v>
      </c>
      <c r="U1518" s="9">
        <f t="shared" si="617"/>
        <v>34</v>
      </c>
      <c r="V1518" s="9">
        <v>252</v>
      </c>
      <c r="W1518" s="10">
        <f t="shared" si="608"/>
        <v>1.0089793490000001</v>
      </c>
      <c r="X1518" s="2">
        <f t="shared" si="609"/>
        <v>2303.52977147</v>
      </c>
      <c r="Y1518" s="2">
        <v>0</v>
      </c>
      <c r="Z1518" s="3">
        <f t="shared" si="620"/>
        <v>0</v>
      </c>
      <c r="AA1518" s="1" t="str">
        <f t="shared" si="621"/>
        <v>A+J=</v>
      </c>
      <c r="AB1518" s="7">
        <f t="shared" si="618"/>
        <v>41932</v>
      </c>
      <c r="AC1518" s="5"/>
      <c r="AD1518" s="1"/>
      <c r="AE1518" s="7"/>
      <c r="AF1518" s="1"/>
      <c r="AG1518" s="1"/>
      <c r="AH1518" s="1"/>
      <c r="AI1518" s="1"/>
      <c r="AJ1518" s="4"/>
      <c r="AK1518" s="1"/>
      <c r="AL1518" s="1"/>
      <c r="AM1518" s="1"/>
      <c r="AN1518" s="1"/>
      <c r="AO1518" s="1"/>
    </row>
    <row r="1519" spans="1:41" x14ac:dyDescent="0.2">
      <c r="A1519" s="118">
        <f t="shared" si="610"/>
        <v>41615</v>
      </c>
      <c r="B1519" s="2">
        <f t="shared" si="600"/>
        <v>258977.72493632001</v>
      </c>
      <c r="C1519" s="2">
        <f t="shared" si="611"/>
        <v>203097.68095951999</v>
      </c>
      <c r="D1519" s="50">
        <f t="shared" si="612"/>
        <v>3760.3</v>
      </c>
      <c r="E1519" s="3">
        <f>IF(K1519=1,VLOOKUP(A1518,[1]Plan1!$AQ$43:$AS$500,3),E1518)</f>
        <v>3780.61</v>
      </c>
      <c r="F1519" s="7">
        <f t="shared" si="613"/>
        <v>41600</v>
      </c>
      <c r="G1519" s="8">
        <f t="shared" si="601"/>
        <v>5.4011648006808688E-3</v>
      </c>
      <c r="H1519" s="7">
        <f t="shared" si="614"/>
        <v>41627</v>
      </c>
      <c r="I1519" s="7">
        <f t="shared" si="602"/>
        <v>41627</v>
      </c>
      <c r="J1519" s="1">
        <f t="shared" si="615"/>
        <v>20</v>
      </c>
      <c r="K1519" s="1">
        <f t="shared" si="603"/>
        <v>12</v>
      </c>
      <c r="L1519" s="2">
        <f t="shared" si="604"/>
        <v>1.0032372000000001</v>
      </c>
      <c r="M1519" s="10">
        <f t="shared" si="623"/>
        <v>1.0056993999999999</v>
      </c>
      <c r="N1519" s="10">
        <f t="shared" si="619"/>
        <v>1.259381642721626</v>
      </c>
      <c r="O1519" s="2">
        <f t="shared" si="622"/>
        <v>1.26345851</v>
      </c>
      <c r="P1519" s="2">
        <f t="shared" si="605"/>
        <v>256605.49336957</v>
      </c>
      <c r="Q1519" s="9">
        <f t="shared" si="599"/>
        <v>0</v>
      </c>
      <c r="R1519" s="4">
        <f t="shared" si="606"/>
        <v>0</v>
      </c>
      <c r="S1519" s="59">
        <f t="shared" si="607"/>
        <v>0</v>
      </c>
      <c r="T1519" s="8">
        <f t="shared" si="616"/>
        <v>6.8500000000000005E-2</v>
      </c>
      <c r="U1519" s="9">
        <f t="shared" si="617"/>
        <v>35</v>
      </c>
      <c r="V1519" s="9">
        <v>252</v>
      </c>
      <c r="W1519" s="10">
        <f t="shared" si="608"/>
        <v>1.0092446639999999</v>
      </c>
      <c r="X1519" s="2">
        <f t="shared" si="609"/>
        <v>2372.2315667500002</v>
      </c>
      <c r="Y1519" s="2">
        <v>0</v>
      </c>
      <c r="Z1519" s="3">
        <f t="shared" si="620"/>
        <v>0</v>
      </c>
      <c r="AA1519" s="1" t="str">
        <f t="shared" si="621"/>
        <v>A+J=</v>
      </c>
      <c r="AB1519" s="7">
        <f t="shared" si="618"/>
        <v>41932</v>
      </c>
      <c r="AC1519" s="5"/>
      <c r="AD1519" s="1"/>
      <c r="AE1519" s="7"/>
      <c r="AF1519" s="1"/>
      <c r="AG1519" s="1"/>
      <c r="AH1519" s="1"/>
      <c r="AI1519" s="1"/>
      <c r="AJ1519" s="4"/>
      <c r="AK1519" s="1"/>
      <c r="AL1519" s="1"/>
      <c r="AM1519" s="1"/>
      <c r="AN1519" s="1"/>
      <c r="AO1519" s="1"/>
    </row>
    <row r="1520" spans="1:41" x14ac:dyDescent="0.2">
      <c r="A1520" s="118">
        <f t="shared" si="610"/>
        <v>41616</v>
      </c>
      <c r="B1520" s="2">
        <f t="shared" si="600"/>
        <v>258977.72493632001</v>
      </c>
      <c r="C1520" s="2">
        <f t="shared" si="611"/>
        <v>203097.68095951999</v>
      </c>
      <c r="D1520" s="50">
        <f t="shared" si="612"/>
        <v>3760.3</v>
      </c>
      <c r="E1520" s="3">
        <f>IF(K1520=1,VLOOKUP(A1519,[1]Plan1!$AQ$43:$AS$500,3),E1519)</f>
        <v>3780.61</v>
      </c>
      <c r="F1520" s="7">
        <f t="shared" si="613"/>
        <v>41600</v>
      </c>
      <c r="G1520" s="8">
        <f t="shared" si="601"/>
        <v>5.4011648006808688E-3</v>
      </c>
      <c r="H1520" s="7">
        <f t="shared" si="614"/>
        <v>41627</v>
      </c>
      <c r="I1520" s="7">
        <f t="shared" si="602"/>
        <v>41627</v>
      </c>
      <c r="J1520" s="1">
        <f t="shared" si="615"/>
        <v>20</v>
      </c>
      <c r="K1520" s="1">
        <f t="shared" si="603"/>
        <v>12</v>
      </c>
      <c r="L1520" s="2">
        <f t="shared" si="604"/>
        <v>1.0032372000000001</v>
      </c>
      <c r="M1520" s="10">
        <f t="shared" si="623"/>
        <v>1.0056993999999999</v>
      </c>
      <c r="N1520" s="10">
        <f t="shared" si="619"/>
        <v>1.259381642721626</v>
      </c>
      <c r="O1520" s="2">
        <f t="shared" si="622"/>
        <v>1.26345851</v>
      </c>
      <c r="P1520" s="2">
        <f t="shared" si="605"/>
        <v>256605.49336957</v>
      </c>
      <c r="Q1520" s="9">
        <f t="shared" si="599"/>
        <v>0</v>
      </c>
      <c r="R1520" s="4">
        <f t="shared" si="606"/>
        <v>0</v>
      </c>
      <c r="S1520" s="59">
        <f t="shared" si="607"/>
        <v>0</v>
      </c>
      <c r="T1520" s="8">
        <f t="shared" si="616"/>
        <v>6.8500000000000005E-2</v>
      </c>
      <c r="U1520" s="9">
        <f t="shared" si="617"/>
        <v>35</v>
      </c>
      <c r="V1520" s="9">
        <v>252</v>
      </c>
      <c r="W1520" s="10">
        <f t="shared" si="608"/>
        <v>1.0092446639999999</v>
      </c>
      <c r="X1520" s="2">
        <f t="shared" si="609"/>
        <v>2372.2315667500002</v>
      </c>
      <c r="Y1520" s="2">
        <v>0</v>
      </c>
      <c r="Z1520" s="3">
        <f t="shared" si="620"/>
        <v>0</v>
      </c>
      <c r="AA1520" s="1" t="str">
        <f t="shared" si="621"/>
        <v>A+J=</v>
      </c>
      <c r="AB1520" s="7">
        <f t="shared" si="618"/>
        <v>41932</v>
      </c>
      <c r="AC1520" s="5"/>
      <c r="AD1520" s="1"/>
      <c r="AE1520" s="7"/>
      <c r="AF1520" s="1"/>
      <c r="AG1520" s="1"/>
      <c r="AH1520" s="1"/>
      <c r="AI1520" s="1"/>
      <c r="AJ1520" s="4"/>
      <c r="AK1520" s="1"/>
      <c r="AL1520" s="1"/>
      <c r="AM1520" s="1"/>
      <c r="AN1520" s="1"/>
      <c r="AO1520" s="1"/>
    </row>
    <row r="1521" spans="1:41" x14ac:dyDescent="0.2">
      <c r="A1521" s="118">
        <f t="shared" si="610"/>
        <v>41617</v>
      </c>
      <c r="B1521" s="2">
        <f t="shared" si="600"/>
        <v>258977.72493632001</v>
      </c>
      <c r="C1521" s="2">
        <f t="shared" si="611"/>
        <v>203097.68095951999</v>
      </c>
      <c r="D1521" s="50">
        <f t="shared" si="612"/>
        <v>3760.3</v>
      </c>
      <c r="E1521" s="3">
        <f>IF(K1521=1,VLOOKUP(A1520,[1]Plan1!$AQ$43:$AS$500,3),E1520)</f>
        <v>3780.61</v>
      </c>
      <c r="F1521" s="7">
        <f t="shared" si="613"/>
        <v>41600</v>
      </c>
      <c r="G1521" s="8">
        <f t="shared" si="601"/>
        <v>5.4011648006808688E-3</v>
      </c>
      <c r="H1521" s="7">
        <f t="shared" si="614"/>
        <v>41627</v>
      </c>
      <c r="I1521" s="7">
        <f t="shared" si="602"/>
        <v>41627</v>
      </c>
      <c r="J1521" s="1">
        <f t="shared" si="615"/>
        <v>20</v>
      </c>
      <c r="K1521" s="1">
        <f t="shared" si="603"/>
        <v>12</v>
      </c>
      <c r="L1521" s="2">
        <f t="shared" si="604"/>
        <v>1.0032372000000001</v>
      </c>
      <c r="M1521" s="10">
        <f t="shared" si="623"/>
        <v>1.0056993999999999</v>
      </c>
      <c r="N1521" s="10">
        <f t="shared" si="619"/>
        <v>1.259381642721626</v>
      </c>
      <c r="O1521" s="2">
        <f t="shared" si="622"/>
        <v>1.26345851</v>
      </c>
      <c r="P1521" s="2">
        <f t="shared" si="605"/>
        <v>256605.49336957</v>
      </c>
      <c r="Q1521" s="9">
        <f t="shared" si="599"/>
        <v>0</v>
      </c>
      <c r="R1521" s="4">
        <f t="shared" si="606"/>
        <v>0</v>
      </c>
      <c r="S1521" s="59">
        <f t="shared" si="607"/>
        <v>0</v>
      </c>
      <c r="T1521" s="8">
        <f t="shared" si="616"/>
        <v>6.8500000000000005E-2</v>
      </c>
      <c r="U1521" s="9">
        <f t="shared" si="617"/>
        <v>35</v>
      </c>
      <c r="V1521" s="9">
        <v>252</v>
      </c>
      <c r="W1521" s="10">
        <f t="shared" si="608"/>
        <v>1.0092446639999999</v>
      </c>
      <c r="X1521" s="2">
        <f t="shared" si="609"/>
        <v>2372.2315667500002</v>
      </c>
      <c r="Y1521" s="2">
        <v>0</v>
      </c>
      <c r="Z1521" s="3">
        <f t="shared" si="620"/>
        <v>0</v>
      </c>
      <c r="AA1521" s="1" t="str">
        <f t="shared" si="621"/>
        <v>A+J=</v>
      </c>
      <c r="AB1521" s="7">
        <f t="shared" si="618"/>
        <v>41932</v>
      </c>
      <c r="AC1521" s="5"/>
      <c r="AD1521" s="1"/>
      <c r="AE1521" s="7"/>
      <c r="AF1521" s="1"/>
      <c r="AG1521" s="1"/>
      <c r="AH1521" s="1"/>
      <c r="AI1521" s="1"/>
      <c r="AJ1521" s="4"/>
      <c r="AK1521" s="1"/>
      <c r="AL1521" s="1"/>
      <c r="AM1521" s="1"/>
      <c r="AN1521" s="1"/>
      <c r="AO1521" s="1"/>
    </row>
    <row r="1522" spans="1:41" x14ac:dyDescent="0.2">
      <c r="A1522" s="118">
        <f t="shared" si="610"/>
        <v>41618</v>
      </c>
      <c r="B1522" s="2">
        <f t="shared" si="600"/>
        <v>259115.60175575002</v>
      </c>
      <c r="C1522" s="2">
        <f t="shared" si="611"/>
        <v>203097.68095951999</v>
      </c>
      <c r="D1522" s="50">
        <f t="shared" si="612"/>
        <v>3760.3</v>
      </c>
      <c r="E1522" s="3">
        <f>IF(K1522=1,VLOOKUP(A1521,[1]Plan1!$AQ$43:$AS$500,3),E1521)</f>
        <v>3780.61</v>
      </c>
      <c r="F1522" s="7">
        <f t="shared" si="613"/>
        <v>41600</v>
      </c>
      <c r="G1522" s="8">
        <f t="shared" si="601"/>
        <v>5.4011648006808688E-3</v>
      </c>
      <c r="H1522" s="7">
        <f t="shared" si="614"/>
        <v>41627</v>
      </c>
      <c r="I1522" s="7">
        <f t="shared" si="602"/>
        <v>41627</v>
      </c>
      <c r="J1522" s="1">
        <f t="shared" si="615"/>
        <v>20</v>
      </c>
      <c r="K1522" s="1">
        <f t="shared" si="603"/>
        <v>13</v>
      </c>
      <c r="L1522" s="2">
        <f t="shared" si="604"/>
        <v>1.0035074399999999</v>
      </c>
      <c r="M1522" s="10">
        <f t="shared" si="623"/>
        <v>1.0056993999999999</v>
      </c>
      <c r="N1522" s="10">
        <f t="shared" si="619"/>
        <v>1.259381642721626</v>
      </c>
      <c r="O1522" s="2">
        <f t="shared" si="622"/>
        <v>1.26379884</v>
      </c>
      <c r="P1522" s="2">
        <f t="shared" si="605"/>
        <v>256674.61360333001</v>
      </c>
      <c r="Q1522" s="9">
        <f t="shared" si="599"/>
        <v>0</v>
      </c>
      <c r="R1522" s="4">
        <f t="shared" si="606"/>
        <v>0</v>
      </c>
      <c r="S1522" s="59">
        <f t="shared" si="607"/>
        <v>0</v>
      </c>
      <c r="T1522" s="8">
        <f t="shared" si="616"/>
        <v>6.8500000000000005E-2</v>
      </c>
      <c r="U1522" s="9">
        <f t="shared" si="617"/>
        <v>36</v>
      </c>
      <c r="V1522" s="9">
        <v>252</v>
      </c>
      <c r="W1522" s="10">
        <f t="shared" si="608"/>
        <v>1.009510049</v>
      </c>
      <c r="X1522" s="2">
        <f t="shared" si="609"/>
        <v>2440.98815242</v>
      </c>
      <c r="Y1522" s="2">
        <v>0</v>
      </c>
      <c r="Z1522" s="3">
        <f t="shared" si="620"/>
        <v>0</v>
      </c>
      <c r="AA1522" s="1" t="str">
        <f t="shared" si="621"/>
        <v>A+J=</v>
      </c>
      <c r="AB1522" s="7">
        <f t="shared" si="618"/>
        <v>41932</v>
      </c>
      <c r="AC1522" s="5"/>
      <c r="AD1522" s="1"/>
      <c r="AE1522" s="7"/>
      <c r="AF1522" s="1"/>
      <c r="AG1522" s="1"/>
      <c r="AH1522" s="1"/>
      <c r="AI1522" s="1"/>
      <c r="AJ1522" s="4"/>
      <c r="AK1522" s="1"/>
      <c r="AL1522" s="1"/>
      <c r="AM1522" s="1"/>
      <c r="AN1522" s="1"/>
      <c r="AO1522" s="1"/>
    </row>
    <row r="1523" spans="1:41" x14ac:dyDescent="0.2">
      <c r="A1523" s="118">
        <f t="shared" si="610"/>
        <v>41619</v>
      </c>
      <c r="B1523" s="2">
        <f t="shared" si="600"/>
        <v>259253.55399924002</v>
      </c>
      <c r="C1523" s="2">
        <f t="shared" si="611"/>
        <v>203097.68095951999</v>
      </c>
      <c r="D1523" s="50">
        <f t="shared" si="612"/>
        <v>3760.3</v>
      </c>
      <c r="E1523" s="3">
        <f>IF(K1523=1,VLOOKUP(A1522,[1]Plan1!$AQ$43:$AS$500,3),E1522)</f>
        <v>3780.61</v>
      </c>
      <c r="F1523" s="7">
        <f t="shared" si="613"/>
        <v>41600</v>
      </c>
      <c r="G1523" s="8">
        <f t="shared" si="601"/>
        <v>5.4011648006808688E-3</v>
      </c>
      <c r="H1523" s="7">
        <f t="shared" si="614"/>
        <v>41627</v>
      </c>
      <c r="I1523" s="7">
        <f t="shared" si="602"/>
        <v>41627</v>
      </c>
      <c r="J1523" s="1">
        <f t="shared" si="615"/>
        <v>20</v>
      </c>
      <c r="K1523" s="1">
        <f t="shared" si="603"/>
        <v>14</v>
      </c>
      <c r="L1523" s="2">
        <f t="shared" si="604"/>
        <v>1.00377775</v>
      </c>
      <c r="M1523" s="10">
        <f t="shared" si="623"/>
        <v>1.0056993999999999</v>
      </c>
      <c r="N1523" s="10">
        <f t="shared" si="619"/>
        <v>1.259381642721626</v>
      </c>
      <c r="O1523" s="2">
        <f t="shared" si="622"/>
        <v>1.26413927</v>
      </c>
      <c r="P1523" s="2">
        <f t="shared" si="605"/>
        <v>256743.75414686001</v>
      </c>
      <c r="Q1523" s="9">
        <f t="shared" si="599"/>
        <v>0</v>
      </c>
      <c r="R1523" s="4">
        <f t="shared" si="606"/>
        <v>0</v>
      </c>
      <c r="S1523" s="59">
        <f t="shared" si="607"/>
        <v>0</v>
      </c>
      <c r="T1523" s="8">
        <f t="shared" si="616"/>
        <v>6.8500000000000005E-2</v>
      </c>
      <c r="U1523" s="9">
        <f t="shared" si="617"/>
        <v>37</v>
      </c>
      <c r="V1523" s="9">
        <v>252</v>
      </c>
      <c r="W1523" s="10">
        <f t="shared" si="608"/>
        <v>1.0097755049999999</v>
      </c>
      <c r="X1523" s="2">
        <f t="shared" si="609"/>
        <v>2509.7998523800002</v>
      </c>
      <c r="Y1523" s="2">
        <v>0</v>
      </c>
      <c r="Z1523" s="3">
        <f t="shared" si="620"/>
        <v>0</v>
      </c>
      <c r="AA1523" s="1" t="str">
        <f t="shared" si="621"/>
        <v>A+J=</v>
      </c>
      <c r="AB1523" s="7">
        <f t="shared" si="618"/>
        <v>41932</v>
      </c>
      <c r="AC1523" s="5"/>
      <c r="AD1523" s="1"/>
      <c r="AE1523" s="7"/>
      <c r="AF1523" s="1"/>
      <c r="AG1523" s="1"/>
      <c r="AH1523" s="1"/>
      <c r="AI1523" s="1"/>
      <c r="AJ1523" s="4"/>
      <c r="AK1523" s="1"/>
      <c r="AL1523" s="1"/>
      <c r="AM1523" s="1"/>
      <c r="AN1523" s="1"/>
      <c r="AO1523" s="1"/>
    </row>
    <row r="1524" spans="1:41" x14ac:dyDescent="0.2">
      <c r="A1524" s="118">
        <f t="shared" si="610"/>
        <v>41620</v>
      </c>
      <c r="B1524" s="2">
        <f t="shared" si="600"/>
        <v>259391.57887587001</v>
      </c>
      <c r="C1524" s="2">
        <f t="shared" si="611"/>
        <v>203097.68095951999</v>
      </c>
      <c r="D1524" s="50">
        <f t="shared" si="612"/>
        <v>3760.3</v>
      </c>
      <c r="E1524" s="3">
        <f>IF(K1524=1,VLOOKUP(A1523,[1]Plan1!$AQ$43:$AS$500,3),E1523)</f>
        <v>3780.61</v>
      </c>
      <c r="F1524" s="7">
        <f t="shared" si="613"/>
        <v>41600</v>
      </c>
      <c r="G1524" s="8">
        <f t="shared" si="601"/>
        <v>5.4011648006808688E-3</v>
      </c>
      <c r="H1524" s="7">
        <f t="shared" si="614"/>
        <v>41627</v>
      </c>
      <c r="I1524" s="7">
        <f t="shared" si="602"/>
        <v>41627</v>
      </c>
      <c r="J1524" s="1">
        <f t="shared" si="615"/>
        <v>20</v>
      </c>
      <c r="K1524" s="1">
        <f t="shared" si="603"/>
        <v>15</v>
      </c>
      <c r="L1524" s="2">
        <f t="shared" si="604"/>
        <v>1.0040481400000001</v>
      </c>
      <c r="M1524" s="10">
        <f t="shared" si="623"/>
        <v>1.0056993999999999</v>
      </c>
      <c r="N1524" s="10">
        <f t="shared" si="619"/>
        <v>1.259381642721626</v>
      </c>
      <c r="O1524" s="2">
        <f t="shared" si="622"/>
        <v>1.26447979</v>
      </c>
      <c r="P1524" s="2">
        <f t="shared" si="605"/>
        <v>256812.91296918</v>
      </c>
      <c r="Q1524" s="9">
        <f t="shared" si="599"/>
        <v>0</v>
      </c>
      <c r="R1524" s="4">
        <f t="shared" si="606"/>
        <v>0</v>
      </c>
      <c r="S1524" s="59">
        <f t="shared" si="607"/>
        <v>0</v>
      </c>
      <c r="T1524" s="8">
        <f t="shared" si="616"/>
        <v>6.8500000000000005E-2</v>
      </c>
      <c r="U1524" s="9">
        <f t="shared" si="617"/>
        <v>38</v>
      </c>
      <c r="V1524" s="9">
        <v>252</v>
      </c>
      <c r="W1524" s="10">
        <f t="shared" si="608"/>
        <v>1.0100410289999999</v>
      </c>
      <c r="X1524" s="2">
        <f t="shared" si="609"/>
        <v>2578.6659066900002</v>
      </c>
      <c r="Y1524" s="2">
        <v>0</v>
      </c>
      <c r="Z1524" s="3">
        <f t="shared" si="620"/>
        <v>0</v>
      </c>
      <c r="AA1524" s="1" t="str">
        <f t="shared" si="621"/>
        <v>A+J=</v>
      </c>
      <c r="AB1524" s="7">
        <f t="shared" si="618"/>
        <v>41932</v>
      </c>
      <c r="AC1524" s="5"/>
      <c r="AD1524" s="1"/>
      <c r="AE1524" s="7"/>
      <c r="AF1524" s="1"/>
      <c r="AG1524" s="1"/>
      <c r="AH1524" s="1"/>
      <c r="AI1524" s="1"/>
      <c r="AJ1524" s="4"/>
      <c r="AK1524" s="1"/>
      <c r="AL1524" s="1"/>
      <c r="AM1524" s="1"/>
      <c r="AN1524" s="1"/>
      <c r="AO1524" s="1"/>
    </row>
    <row r="1525" spans="1:41" x14ac:dyDescent="0.2">
      <c r="A1525" s="118">
        <f t="shared" si="610"/>
        <v>41621</v>
      </c>
      <c r="B1525" s="2">
        <f t="shared" si="600"/>
        <v>259529.67718497</v>
      </c>
      <c r="C1525" s="2">
        <f t="shared" si="611"/>
        <v>203097.68095951999</v>
      </c>
      <c r="D1525" s="50">
        <f t="shared" si="612"/>
        <v>3760.3</v>
      </c>
      <c r="E1525" s="3">
        <f>IF(K1525=1,VLOOKUP(A1524,[1]Plan1!$AQ$43:$AS$500,3),E1524)</f>
        <v>3780.61</v>
      </c>
      <c r="F1525" s="7">
        <f t="shared" si="613"/>
        <v>41600</v>
      </c>
      <c r="G1525" s="8">
        <f t="shared" si="601"/>
        <v>5.4011648006808688E-3</v>
      </c>
      <c r="H1525" s="7">
        <f t="shared" si="614"/>
        <v>41627</v>
      </c>
      <c r="I1525" s="7">
        <f t="shared" si="602"/>
        <v>41627</v>
      </c>
      <c r="J1525" s="1">
        <f t="shared" si="615"/>
        <v>20</v>
      </c>
      <c r="K1525" s="1">
        <f t="shared" si="603"/>
        <v>16</v>
      </c>
      <c r="L1525" s="2">
        <f t="shared" si="604"/>
        <v>1.0043186</v>
      </c>
      <c r="M1525" s="10">
        <f t="shared" si="623"/>
        <v>1.0056993999999999</v>
      </c>
      <c r="N1525" s="10">
        <f t="shared" si="619"/>
        <v>1.259381642721626</v>
      </c>
      <c r="O1525" s="2">
        <f t="shared" si="622"/>
        <v>1.2648204000000001</v>
      </c>
      <c r="P1525" s="2">
        <f t="shared" si="605"/>
        <v>256882.09007029</v>
      </c>
      <c r="Q1525" s="9">
        <f t="shared" si="599"/>
        <v>0</v>
      </c>
      <c r="R1525" s="4">
        <f t="shared" si="606"/>
        <v>0</v>
      </c>
      <c r="S1525" s="59">
        <f t="shared" si="607"/>
        <v>0</v>
      </c>
      <c r="T1525" s="8">
        <f t="shared" si="616"/>
        <v>6.8500000000000005E-2</v>
      </c>
      <c r="U1525" s="9">
        <f t="shared" si="617"/>
        <v>39</v>
      </c>
      <c r="V1525" s="9">
        <v>252</v>
      </c>
      <c r="W1525" s="10">
        <f t="shared" si="608"/>
        <v>1.010306624</v>
      </c>
      <c r="X1525" s="2">
        <f t="shared" si="609"/>
        <v>2647.58711468</v>
      </c>
      <c r="Y1525" s="2">
        <v>0</v>
      </c>
      <c r="Z1525" s="3">
        <f t="shared" si="620"/>
        <v>0</v>
      </c>
      <c r="AA1525" s="1" t="str">
        <f t="shared" si="621"/>
        <v>A+J=</v>
      </c>
      <c r="AB1525" s="7">
        <f t="shared" si="618"/>
        <v>41932</v>
      </c>
      <c r="AC1525" s="5"/>
      <c r="AD1525" s="1"/>
      <c r="AE1525" s="7"/>
      <c r="AF1525" s="1"/>
      <c r="AG1525" s="1"/>
      <c r="AH1525" s="1"/>
      <c r="AI1525" s="1"/>
      <c r="AJ1525" s="4"/>
      <c r="AK1525" s="1"/>
      <c r="AL1525" s="1"/>
      <c r="AM1525" s="1"/>
      <c r="AN1525" s="1"/>
      <c r="AO1525" s="1"/>
    </row>
    <row r="1526" spans="1:41" x14ac:dyDescent="0.2">
      <c r="A1526" s="118">
        <f t="shared" si="610"/>
        <v>41622</v>
      </c>
      <c r="B1526" s="2">
        <f t="shared" si="600"/>
        <v>259667.84869888998</v>
      </c>
      <c r="C1526" s="2">
        <f t="shared" si="611"/>
        <v>203097.68095951999</v>
      </c>
      <c r="D1526" s="50">
        <f t="shared" si="612"/>
        <v>3760.3</v>
      </c>
      <c r="E1526" s="3">
        <f>IF(K1526=1,VLOOKUP(A1525,[1]Plan1!$AQ$43:$AS$500,3),E1525)</f>
        <v>3780.61</v>
      </c>
      <c r="F1526" s="7">
        <f t="shared" si="613"/>
        <v>41600</v>
      </c>
      <c r="G1526" s="8">
        <f t="shared" si="601"/>
        <v>5.4011648006808688E-3</v>
      </c>
      <c r="H1526" s="7">
        <f t="shared" si="614"/>
        <v>41627</v>
      </c>
      <c r="I1526" s="7">
        <f t="shared" si="602"/>
        <v>41627</v>
      </c>
      <c r="J1526" s="1">
        <f t="shared" si="615"/>
        <v>20</v>
      </c>
      <c r="K1526" s="1">
        <f t="shared" si="603"/>
        <v>17</v>
      </c>
      <c r="L1526" s="2">
        <f t="shared" si="604"/>
        <v>1.0045891300000001</v>
      </c>
      <c r="M1526" s="10">
        <f t="shared" si="623"/>
        <v>1.0056993999999999</v>
      </c>
      <c r="N1526" s="10">
        <f t="shared" si="619"/>
        <v>1.259381642721626</v>
      </c>
      <c r="O1526" s="2">
        <f t="shared" si="622"/>
        <v>1.2651611</v>
      </c>
      <c r="P1526" s="2">
        <f t="shared" si="605"/>
        <v>256951.28545018999</v>
      </c>
      <c r="Q1526" s="9">
        <f t="shared" si="599"/>
        <v>0</v>
      </c>
      <c r="R1526" s="4">
        <f t="shared" si="606"/>
        <v>0</v>
      </c>
      <c r="S1526" s="59">
        <f t="shared" si="607"/>
        <v>0</v>
      </c>
      <c r="T1526" s="8">
        <f t="shared" si="616"/>
        <v>6.8500000000000005E-2</v>
      </c>
      <c r="U1526" s="9">
        <f t="shared" si="617"/>
        <v>40</v>
      </c>
      <c r="V1526" s="9">
        <v>252</v>
      </c>
      <c r="W1526" s="10">
        <f t="shared" si="608"/>
        <v>1.010572289</v>
      </c>
      <c r="X1526" s="2">
        <f t="shared" si="609"/>
        <v>2716.5632486999998</v>
      </c>
      <c r="Y1526" s="2">
        <v>0</v>
      </c>
      <c r="Z1526" s="3">
        <f t="shared" si="620"/>
        <v>0</v>
      </c>
      <c r="AA1526" s="1" t="str">
        <f t="shared" si="621"/>
        <v>A+J=</v>
      </c>
      <c r="AB1526" s="7">
        <f t="shared" si="618"/>
        <v>41932</v>
      </c>
      <c r="AC1526" s="5"/>
      <c r="AD1526" s="1"/>
      <c r="AE1526" s="7"/>
      <c r="AF1526" s="1"/>
      <c r="AG1526" s="1"/>
      <c r="AH1526" s="1"/>
      <c r="AI1526" s="1"/>
      <c r="AJ1526" s="4"/>
      <c r="AK1526" s="1"/>
      <c r="AL1526" s="1"/>
      <c r="AM1526" s="1"/>
      <c r="AN1526" s="1"/>
      <c r="AO1526" s="1"/>
    </row>
    <row r="1527" spans="1:41" x14ac:dyDescent="0.2">
      <c r="A1527" s="118">
        <f t="shared" si="610"/>
        <v>41623</v>
      </c>
      <c r="B1527" s="2">
        <f t="shared" si="600"/>
        <v>259667.84869888998</v>
      </c>
      <c r="C1527" s="2">
        <f t="shared" si="611"/>
        <v>203097.68095951999</v>
      </c>
      <c r="D1527" s="50">
        <f t="shared" si="612"/>
        <v>3760.3</v>
      </c>
      <c r="E1527" s="3">
        <f>IF(K1527=1,VLOOKUP(A1526,[1]Plan1!$AQ$43:$AS$500,3),E1526)</f>
        <v>3780.61</v>
      </c>
      <c r="F1527" s="7">
        <f t="shared" si="613"/>
        <v>41600</v>
      </c>
      <c r="G1527" s="8">
        <f t="shared" si="601"/>
        <v>5.4011648006808688E-3</v>
      </c>
      <c r="H1527" s="7">
        <f t="shared" si="614"/>
        <v>41659</v>
      </c>
      <c r="I1527" s="7">
        <f t="shared" si="602"/>
        <v>41627</v>
      </c>
      <c r="J1527" s="1">
        <f t="shared" si="615"/>
        <v>20</v>
      </c>
      <c r="K1527" s="1">
        <f t="shared" si="603"/>
        <v>17</v>
      </c>
      <c r="L1527" s="2">
        <f t="shared" si="604"/>
        <v>1.0045891300000001</v>
      </c>
      <c r="M1527" s="10">
        <f t="shared" si="623"/>
        <v>1.0056993999999999</v>
      </c>
      <c r="N1527" s="10">
        <f t="shared" si="619"/>
        <v>1.259381642721626</v>
      </c>
      <c r="O1527" s="2">
        <f t="shared" si="622"/>
        <v>1.2651611</v>
      </c>
      <c r="P1527" s="2">
        <f t="shared" si="605"/>
        <v>256951.28545018999</v>
      </c>
      <c r="Q1527" s="9">
        <f t="shared" si="599"/>
        <v>0</v>
      </c>
      <c r="R1527" s="4">
        <f t="shared" si="606"/>
        <v>0</v>
      </c>
      <c r="S1527" s="59">
        <f t="shared" si="607"/>
        <v>0</v>
      </c>
      <c r="T1527" s="8">
        <f t="shared" si="616"/>
        <v>6.8500000000000005E-2</v>
      </c>
      <c r="U1527" s="9">
        <f t="shared" si="617"/>
        <v>40</v>
      </c>
      <c r="V1527" s="9">
        <v>252</v>
      </c>
      <c r="W1527" s="10">
        <f t="shared" si="608"/>
        <v>1.010572289</v>
      </c>
      <c r="X1527" s="2">
        <f t="shared" si="609"/>
        <v>2716.5632486999998</v>
      </c>
      <c r="Y1527" s="2">
        <v>0</v>
      </c>
      <c r="Z1527" s="3">
        <f t="shared" si="620"/>
        <v>0</v>
      </c>
      <c r="AA1527" s="1" t="str">
        <f t="shared" si="621"/>
        <v>A+J=</v>
      </c>
      <c r="AB1527" s="7">
        <f t="shared" si="618"/>
        <v>41932</v>
      </c>
      <c r="AC1527" s="5"/>
      <c r="AD1527" s="1"/>
      <c r="AE1527" s="7"/>
      <c r="AF1527" s="1"/>
      <c r="AG1527" s="1"/>
      <c r="AH1527" s="1"/>
      <c r="AI1527" s="1"/>
      <c r="AJ1527" s="4"/>
      <c r="AK1527" s="1"/>
      <c r="AL1527" s="1"/>
      <c r="AM1527" s="1"/>
      <c r="AN1527" s="1"/>
      <c r="AO1527" s="1"/>
    </row>
    <row r="1528" spans="1:41" x14ac:dyDescent="0.2">
      <c r="A1528" s="118">
        <f t="shared" si="610"/>
        <v>41624</v>
      </c>
      <c r="B1528" s="2">
        <f t="shared" si="600"/>
        <v>259667.84869888998</v>
      </c>
      <c r="C1528" s="2">
        <f t="shared" si="611"/>
        <v>203097.68095951999</v>
      </c>
      <c r="D1528" s="50">
        <f t="shared" si="612"/>
        <v>3760.3</v>
      </c>
      <c r="E1528" s="3">
        <f>IF(K1528=1,VLOOKUP(A1527,[1]Plan1!$AQ$43:$AS$500,3),E1527)</f>
        <v>3780.61</v>
      </c>
      <c r="F1528" s="7">
        <f t="shared" si="613"/>
        <v>41600</v>
      </c>
      <c r="G1528" s="8">
        <f t="shared" si="601"/>
        <v>5.4011648006808688E-3</v>
      </c>
      <c r="H1528" s="7">
        <f t="shared" si="614"/>
        <v>41659</v>
      </c>
      <c r="I1528" s="7">
        <f t="shared" si="602"/>
        <v>41627</v>
      </c>
      <c r="J1528" s="1">
        <f t="shared" si="615"/>
        <v>20</v>
      </c>
      <c r="K1528" s="1">
        <f t="shared" si="603"/>
        <v>17</v>
      </c>
      <c r="L1528" s="2">
        <f t="shared" si="604"/>
        <v>1.0045891300000001</v>
      </c>
      <c r="M1528" s="10">
        <f t="shared" si="623"/>
        <v>1.0056993999999999</v>
      </c>
      <c r="N1528" s="10">
        <f t="shared" si="619"/>
        <v>1.259381642721626</v>
      </c>
      <c r="O1528" s="2">
        <f t="shared" si="622"/>
        <v>1.2651611</v>
      </c>
      <c r="P1528" s="2">
        <f t="shared" si="605"/>
        <v>256951.28545018999</v>
      </c>
      <c r="Q1528" s="9">
        <f t="shared" si="599"/>
        <v>0</v>
      </c>
      <c r="R1528" s="4">
        <f t="shared" si="606"/>
        <v>0</v>
      </c>
      <c r="S1528" s="59">
        <f t="shared" si="607"/>
        <v>0</v>
      </c>
      <c r="T1528" s="8">
        <f t="shared" si="616"/>
        <v>6.8500000000000005E-2</v>
      </c>
      <c r="U1528" s="9">
        <f t="shared" si="617"/>
        <v>40</v>
      </c>
      <c r="V1528" s="9">
        <v>252</v>
      </c>
      <c r="W1528" s="10">
        <f t="shared" si="608"/>
        <v>1.010572289</v>
      </c>
      <c r="X1528" s="2">
        <f t="shared" si="609"/>
        <v>2716.5632486999998</v>
      </c>
      <c r="Y1528" s="2">
        <v>0</v>
      </c>
      <c r="Z1528" s="3">
        <f t="shared" si="620"/>
        <v>0</v>
      </c>
      <c r="AA1528" s="1" t="str">
        <f t="shared" si="621"/>
        <v>A+J=</v>
      </c>
      <c r="AB1528" s="7">
        <f t="shared" si="618"/>
        <v>41932</v>
      </c>
      <c r="AC1528" s="5"/>
      <c r="AD1528" s="1"/>
      <c r="AE1528" s="7"/>
      <c r="AF1528" s="1"/>
      <c r="AG1528" s="1"/>
      <c r="AH1528" s="1"/>
      <c r="AI1528" s="1"/>
      <c r="AJ1528" s="4"/>
      <c r="AK1528" s="1"/>
      <c r="AL1528" s="1"/>
      <c r="AM1528" s="1"/>
      <c r="AN1528" s="1"/>
      <c r="AO1528" s="1"/>
    </row>
    <row r="1529" spans="1:41" x14ac:dyDescent="0.2">
      <c r="A1529" s="118">
        <f t="shared" si="610"/>
        <v>41625</v>
      </c>
      <c r="B1529" s="2">
        <f t="shared" si="600"/>
        <v>259806.09318970001</v>
      </c>
      <c r="C1529" s="2">
        <f t="shared" si="611"/>
        <v>203097.68095951999</v>
      </c>
      <c r="D1529" s="50">
        <f t="shared" si="612"/>
        <v>3760.3</v>
      </c>
      <c r="E1529" s="3">
        <f>IF(K1529=1,VLOOKUP(A1528,[1]Plan1!$AQ$43:$AS$500,3),E1528)</f>
        <v>3780.61</v>
      </c>
      <c r="F1529" s="7">
        <f t="shared" si="613"/>
        <v>41600</v>
      </c>
      <c r="G1529" s="8">
        <f t="shared" si="601"/>
        <v>5.4011648006808688E-3</v>
      </c>
      <c r="H1529" s="7">
        <f t="shared" si="614"/>
        <v>41659</v>
      </c>
      <c r="I1529" s="7">
        <f t="shared" si="602"/>
        <v>41627</v>
      </c>
      <c r="J1529" s="1">
        <f t="shared" si="615"/>
        <v>20</v>
      </c>
      <c r="K1529" s="1">
        <f t="shared" si="603"/>
        <v>18</v>
      </c>
      <c r="L1529" s="2">
        <f t="shared" si="604"/>
        <v>1.00485973</v>
      </c>
      <c r="M1529" s="10">
        <f t="shared" si="623"/>
        <v>1.0056993999999999</v>
      </c>
      <c r="N1529" s="10">
        <f t="shared" si="619"/>
        <v>1.259381642721626</v>
      </c>
      <c r="O1529" s="2">
        <f t="shared" si="622"/>
        <v>1.2655018899999999</v>
      </c>
      <c r="P1529" s="2">
        <f t="shared" si="605"/>
        <v>257020.49910889001</v>
      </c>
      <c r="Q1529" s="9">
        <f t="shared" si="599"/>
        <v>0</v>
      </c>
      <c r="R1529" s="4">
        <f t="shared" si="606"/>
        <v>0</v>
      </c>
      <c r="S1529" s="59">
        <f t="shared" si="607"/>
        <v>0</v>
      </c>
      <c r="T1529" s="8">
        <f t="shared" si="616"/>
        <v>6.8500000000000005E-2</v>
      </c>
      <c r="U1529" s="9">
        <f t="shared" si="617"/>
        <v>41</v>
      </c>
      <c r="V1529" s="9">
        <v>252</v>
      </c>
      <c r="W1529" s="10">
        <f t="shared" si="608"/>
        <v>1.010838023</v>
      </c>
      <c r="X1529" s="2">
        <f t="shared" si="609"/>
        <v>2785.5940808099999</v>
      </c>
      <c r="Y1529" s="2">
        <v>0</v>
      </c>
      <c r="Z1529" s="3">
        <f t="shared" si="620"/>
        <v>0</v>
      </c>
      <c r="AA1529" s="1" t="str">
        <f t="shared" si="621"/>
        <v>A+J=</v>
      </c>
      <c r="AB1529" s="7">
        <f t="shared" si="618"/>
        <v>41932</v>
      </c>
      <c r="AC1529" s="5"/>
      <c r="AD1529" s="1"/>
      <c r="AE1529" s="7"/>
      <c r="AF1529" s="1"/>
      <c r="AG1529" s="1"/>
      <c r="AH1529" s="1"/>
      <c r="AI1529" s="1"/>
      <c r="AJ1529" s="4"/>
      <c r="AK1529" s="1"/>
      <c r="AL1529" s="1"/>
      <c r="AM1529" s="1"/>
      <c r="AN1529" s="1"/>
      <c r="AO1529" s="1"/>
    </row>
    <row r="1530" spans="1:41" x14ac:dyDescent="0.2">
      <c r="A1530" s="118">
        <f t="shared" si="610"/>
        <v>41626</v>
      </c>
      <c r="B1530" s="2">
        <f t="shared" si="600"/>
        <v>259944.41299691002</v>
      </c>
      <c r="C1530" s="2">
        <f t="shared" si="611"/>
        <v>203097.68095951999</v>
      </c>
      <c r="D1530" s="50">
        <f t="shared" si="612"/>
        <v>3760.3</v>
      </c>
      <c r="E1530" s="3">
        <f>IF(K1530=1,VLOOKUP(A1529,[1]Plan1!$AQ$43:$AS$500,3),E1529)</f>
        <v>3780.61</v>
      </c>
      <c r="F1530" s="7">
        <f t="shared" si="613"/>
        <v>41600</v>
      </c>
      <c r="G1530" s="8">
        <f t="shared" si="601"/>
        <v>5.4011648006808688E-3</v>
      </c>
      <c r="H1530" s="7">
        <f t="shared" si="614"/>
        <v>41659</v>
      </c>
      <c r="I1530" s="7">
        <f t="shared" si="602"/>
        <v>41627</v>
      </c>
      <c r="J1530" s="1">
        <f t="shared" si="615"/>
        <v>20</v>
      </c>
      <c r="K1530" s="1">
        <f t="shared" si="603"/>
        <v>19</v>
      </c>
      <c r="L1530" s="2">
        <f t="shared" si="604"/>
        <v>1.00513041</v>
      </c>
      <c r="M1530" s="10">
        <f t="shared" si="623"/>
        <v>1.0056993999999999</v>
      </c>
      <c r="N1530" s="10">
        <f t="shared" si="619"/>
        <v>1.259381642721626</v>
      </c>
      <c r="O1530" s="2">
        <f t="shared" si="622"/>
        <v>1.2658427800000001</v>
      </c>
      <c r="P1530" s="2">
        <f t="shared" si="605"/>
        <v>257089.73307735001</v>
      </c>
      <c r="Q1530" s="9">
        <f t="shared" si="599"/>
        <v>0</v>
      </c>
      <c r="R1530" s="4">
        <f t="shared" si="606"/>
        <v>0</v>
      </c>
      <c r="S1530" s="59">
        <f t="shared" si="607"/>
        <v>0</v>
      </c>
      <c r="T1530" s="8">
        <f t="shared" si="616"/>
        <v>6.8500000000000005E-2</v>
      </c>
      <c r="U1530" s="9">
        <f t="shared" si="617"/>
        <v>42</v>
      </c>
      <c r="V1530" s="9">
        <v>252</v>
      </c>
      <c r="W1530" s="10">
        <f t="shared" si="608"/>
        <v>1.0111038269999999</v>
      </c>
      <c r="X1530" s="2">
        <f t="shared" si="609"/>
        <v>2854.6799195600001</v>
      </c>
      <c r="Y1530" s="2">
        <v>0</v>
      </c>
      <c r="Z1530" s="3">
        <f t="shared" si="620"/>
        <v>0</v>
      </c>
      <c r="AA1530" s="1" t="str">
        <f t="shared" si="621"/>
        <v>A+J=</v>
      </c>
      <c r="AB1530" s="7">
        <f t="shared" si="618"/>
        <v>41932</v>
      </c>
      <c r="AC1530" s="5"/>
      <c r="AD1530" s="1"/>
      <c r="AE1530" s="7"/>
      <c r="AF1530" s="1"/>
      <c r="AG1530" s="1"/>
      <c r="AH1530" s="1"/>
      <c r="AI1530" s="1"/>
      <c r="AJ1530" s="4"/>
      <c r="AK1530" s="1"/>
      <c r="AL1530" s="1"/>
      <c r="AM1530" s="1"/>
      <c r="AN1530" s="1"/>
      <c r="AO1530" s="1"/>
    </row>
    <row r="1531" spans="1:41" x14ac:dyDescent="0.2">
      <c r="A1531" s="118">
        <f t="shared" si="610"/>
        <v>41627</v>
      </c>
      <c r="B1531" s="2">
        <f t="shared" si="600"/>
        <v>260082.80635436001</v>
      </c>
      <c r="C1531" s="2">
        <f t="shared" si="611"/>
        <v>203097.68095951999</v>
      </c>
      <c r="D1531" s="50">
        <f t="shared" si="612"/>
        <v>3760.3</v>
      </c>
      <c r="E1531" s="3">
        <f>IF(K1531=1,VLOOKUP(A1530,[1]Plan1!$AQ$43:$AS$500,3),E1530)</f>
        <v>3780.61</v>
      </c>
      <c r="F1531" s="7">
        <f t="shared" si="613"/>
        <v>41600</v>
      </c>
      <c r="G1531" s="8">
        <f t="shared" si="601"/>
        <v>5.4011648006808688E-3</v>
      </c>
      <c r="H1531" s="7">
        <f t="shared" si="614"/>
        <v>41659</v>
      </c>
      <c r="I1531" s="7">
        <f t="shared" si="602"/>
        <v>41627</v>
      </c>
      <c r="J1531" s="1">
        <f t="shared" si="615"/>
        <v>20</v>
      </c>
      <c r="K1531" s="1">
        <f t="shared" si="603"/>
        <v>20</v>
      </c>
      <c r="L1531" s="2">
        <f t="shared" si="604"/>
        <v>1.0054011599999999</v>
      </c>
      <c r="M1531" s="10">
        <f t="shared" si="623"/>
        <v>1.0056993999999999</v>
      </c>
      <c r="N1531" s="10">
        <f t="shared" si="619"/>
        <v>1.259381642721626</v>
      </c>
      <c r="O1531" s="2">
        <f t="shared" si="622"/>
        <v>1.2661837600000001</v>
      </c>
      <c r="P1531" s="2">
        <f t="shared" si="605"/>
        <v>257158.98532460001</v>
      </c>
      <c r="Q1531" s="9">
        <f t="shared" si="599"/>
        <v>0</v>
      </c>
      <c r="R1531" s="4">
        <f t="shared" si="606"/>
        <v>0</v>
      </c>
      <c r="S1531" s="59">
        <f t="shared" si="607"/>
        <v>0</v>
      </c>
      <c r="T1531" s="8">
        <f t="shared" si="616"/>
        <v>6.8500000000000005E-2</v>
      </c>
      <c r="U1531" s="9">
        <f t="shared" si="617"/>
        <v>43</v>
      </c>
      <c r="V1531" s="9">
        <v>252</v>
      </c>
      <c r="W1531" s="10">
        <f t="shared" si="608"/>
        <v>1.0113697020000001</v>
      </c>
      <c r="X1531" s="2">
        <f t="shared" si="609"/>
        <v>2923.8210297599999</v>
      </c>
      <c r="Y1531" s="2">
        <v>0</v>
      </c>
      <c r="Z1531" s="3">
        <f t="shared" si="620"/>
        <v>0</v>
      </c>
      <c r="AA1531" s="1" t="str">
        <f t="shared" si="621"/>
        <v>A+J=</v>
      </c>
      <c r="AB1531" s="7">
        <f t="shared" si="618"/>
        <v>41932</v>
      </c>
      <c r="AC1531" s="5"/>
      <c r="AD1531" s="1"/>
      <c r="AE1531" s="7"/>
      <c r="AF1531" s="1"/>
      <c r="AG1531" s="1"/>
      <c r="AH1531" s="1"/>
      <c r="AI1531" s="1"/>
      <c r="AJ1531" s="4"/>
      <c r="AK1531" s="1"/>
      <c r="AL1531" s="1"/>
      <c r="AM1531" s="1"/>
      <c r="AN1531" s="1"/>
      <c r="AO1531" s="1"/>
    </row>
    <row r="1532" spans="1:41" x14ac:dyDescent="0.2">
      <c r="A1532" s="118">
        <f t="shared" si="610"/>
        <v>41628</v>
      </c>
      <c r="B1532" s="2">
        <f t="shared" si="600"/>
        <v>260270.34093799</v>
      </c>
      <c r="C1532" s="2">
        <f t="shared" si="611"/>
        <v>203097.68095951999</v>
      </c>
      <c r="D1532" s="50">
        <f t="shared" si="612"/>
        <v>3780.61</v>
      </c>
      <c r="E1532" s="3">
        <f>IF(K1532=1,VLOOKUP(A1531,[1]Plan1!$AQ$43:$AS$500,3),E1531)</f>
        <v>3815.39</v>
      </c>
      <c r="F1532" s="7">
        <f t="shared" si="613"/>
        <v>41628</v>
      </c>
      <c r="G1532" s="8">
        <f t="shared" si="601"/>
        <v>9.1995736137817641E-3</v>
      </c>
      <c r="H1532" s="7">
        <f t="shared" si="614"/>
        <v>41659</v>
      </c>
      <c r="I1532" s="7">
        <f t="shared" si="602"/>
        <v>41659</v>
      </c>
      <c r="J1532" s="1">
        <f t="shared" si="615"/>
        <v>20</v>
      </c>
      <c r="K1532" s="1">
        <f t="shared" si="603"/>
        <v>1</v>
      </c>
      <c r="L1532" s="2">
        <f t="shared" si="604"/>
        <v>1.00045798</v>
      </c>
      <c r="M1532" s="10">
        <f t="shared" si="623"/>
        <v>1.0054011599999999</v>
      </c>
      <c r="N1532" s="10">
        <f t="shared" si="619"/>
        <v>1.2661837644750282</v>
      </c>
      <c r="O1532" s="2">
        <f t="shared" si="622"/>
        <v>1.2667636499999999</v>
      </c>
      <c r="P1532" s="2">
        <f t="shared" si="605"/>
        <v>257276.75963881001</v>
      </c>
      <c r="Q1532" s="9">
        <f t="shared" si="599"/>
        <v>0</v>
      </c>
      <c r="R1532" s="4">
        <f t="shared" si="606"/>
        <v>0</v>
      </c>
      <c r="S1532" s="59">
        <f t="shared" si="607"/>
        <v>0</v>
      </c>
      <c r="T1532" s="8">
        <f t="shared" si="616"/>
        <v>6.8500000000000005E-2</v>
      </c>
      <c r="U1532" s="9">
        <f t="shared" si="617"/>
        <v>44</v>
      </c>
      <c r="V1532" s="9">
        <v>252</v>
      </c>
      <c r="W1532" s="10">
        <f t="shared" si="608"/>
        <v>1.011635646</v>
      </c>
      <c r="X1532" s="2">
        <f t="shared" si="609"/>
        <v>2993.5812991799999</v>
      </c>
      <c r="Y1532" s="2">
        <v>0</v>
      </c>
      <c r="Z1532" s="3">
        <f t="shared" si="620"/>
        <v>0</v>
      </c>
      <c r="AA1532" s="1" t="str">
        <f t="shared" si="621"/>
        <v>A+J=</v>
      </c>
      <c r="AB1532" s="7">
        <f t="shared" si="618"/>
        <v>41932</v>
      </c>
      <c r="AC1532" s="5"/>
      <c r="AD1532" s="1"/>
      <c r="AE1532" s="7"/>
      <c r="AF1532" s="1"/>
      <c r="AG1532" s="1"/>
      <c r="AH1532" s="1"/>
      <c r="AI1532" s="1"/>
      <c r="AJ1532" s="4"/>
      <c r="AK1532" s="1"/>
      <c r="AL1532" s="1"/>
      <c r="AM1532" s="1"/>
      <c r="AN1532" s="1"/>
      <c r="AO1532" s="1"/>
    </row>
    <row r="1533" spans="1:41" x14ac:dyDescent="0.2">
      <c r="A1533" s="118">
        <f t="shared" si="610"/>
        <v>41629</v>
      </c>
      <c r="B1533" s="2">
        <f t="shared" si="600"/>
        <v>260458.00961584999</v>
      </c>
      <c r="C1533" s="2">
        <f t="shared" si="611"/>
        <v>203097.68095951999</v>
      </c>
      <c r="D1533" s="50">
        <f t="shared" si="612"/>
        <v>3780.61</v>
      </c>
      <c r="E1533" s="3">
        <f>IF(K1533=1,VLOOKUP(A1532,[1]Plan1!$AQ$43:$AS$500,3),E1532)</f>
        <v>3815.39</v>
      </c>
      <c r="F1533" s="7">
        <f t="shared" si="613"/>
        <v>41628</v>
      </c>
      <c r="G1533" s="8">
        <f t="shared" si="601"/>
        <v>9.1995736137817641E-3</v>
      </c>
      <c r="H1533" s="7">
        <f t="shared" si="614"/>
        <v>41659</v>
      </c>
      <c r="I1533" s="7">
        <f t="shared" si="602"/>
        <v>41659</v>
      </c>
      <c r="J1533" s="1">
        <f t="shared" si="615"/>
        <v>20</v>
      </c>
      <c r="K1533" s="1">
        <f t="shared" si="603"/>
        <v>2</v>
      </c>
      <c r="L1533" s="2">
        <f t="shared" si="604"/>
        <v>1.00091617</v>
      </c>
      <c r="M1533" s="10">
        <f t="shared" si="623"/>
        <v>1.0054011599999999</v>
      </c>
      <c r="N1533" s="10">
        <f t="shared" si="619"/>
        <v>1.2661837644750282</v>
      </c>
      <c r="O1533" s="2">
        <f t="shared" si="622"/>
        <v>1.2673437999999999</v>
      </c>
      <c r="P1533" s="2">
        <f t="shared" si="605"/>
        <v>257394.58675841999</v>
      </c>
      <c r="Q1533" s="9">
        <f t="shared" si="599"/>
        <v>0</v>
      </c>
      <c r="R1533" s="4">
        <f t="shared" si="606"/>
        <v>0</v>
      </c>
      <c r="S1533" s="59">
        <f t="shared" si="607"/>
        <v>0</v>
      </c>
      <c r="T1533" s="8">
        <f t="shared" si="616"/>
        <v>6.8500000000000005E-2</v>
      </c>
      <c r="U1533" s="9">
        <f t="shared" si="617"/>
        <v>45</v>
      </c>
      <c r="V1533" s="9">
        <v>252</v>
      </c>
      <c r="W1533" s="10">
        <f t="shared" si="608"/>
        <v>1.0119016599999999</v>
      </c>
      <c r="X1533" s="2">
        <f t="shared" si="609"/>
        <v>3063.42285743</v>
      </c>
      <c r="Y1533" s="2">
        <v>0</v>
      </c>
      <c r="Z1533" s="3">
        <f t="shared" si="620"/>
        <v>0</v>
      </c>
      <c r="AA1533" s="1" t="str">
        <f t="shared" si="621"/>
        <v>A+J=</v>
      </c>
      <c r="AB1533" s="7">
        <f t="shared" si="618"/>
        <v>41932</v>
      </c>
      <c r="AC1533" s="5"/>
      <c r="AD1533" s="1"/>
      <c r="AE1533" s="7"/>
      <c r="AF1533" s="1"/>
      <c r="AG1533" s="1"/>
      <c r="AH1533" s="1"/>
      <c r="AI1533" s="1"/>
      <c r="AJ1533" s="4"/>
      <c r="AK1533" s="1"/>
      <c r="AL1533" s="1"/>
      <c r="AM1533" s="1"/>
      <c r="AN1533" s="1"/>
      <c r="AO1533" s="1"/>
    </row>
    <row r="1534" spans="1:41" x14ac:dyDescent="0.2">
      <c r="A1534" s="118">
        <f t="shared" si="610"/>
        <v>41630</v>
      </c>
      <c r="B1534" s="2">
        <f t="shared" si="600"/>
        <v>260458.00961584999</v>
      </c>
      <c r="C1534" s="2">
        <f t="shared" si="611"/>
        <v>203097.68095951999</v>
      </c>
      <c r="D1534" s="50">
        <f t="shared" si="612"/>
        <v>3780.61</v>
      </c>
      <c r="E1534" s="3">
        <f>IF(K1534=1,VLOOKUP(A1533,[1]Plan1!$AQ$43:$AS$500,3),E1533)</f>
        <v>3815.39</v>
      </c>
      <c r="F1534" s="7">
        <f t="shared" si="613"/>
        <v>41628</v>
      </c>
      <c r="G1534" s="8">
        <f t="shared" si="601"/>
        <v>9.1995736137817641E-3</v>
      </c>
      <c r="H1534" s="7">
        <f t="shared" si="614"/>
        <v>41659</v>
      </c>
      <c r="I1534" s="7">
        <f t="shared" si="602"/>
        <v>41659</v>
      </c>
      <c r="J1534" s="1">
        <f t="shared" si="615"/>
        <v>20</v>
      </c>
      <c r="K1534" s="1">
        <f t="shared" si="603"/>
        <v>2</v>
      </c>
      <c r="L1534" s="2">
        <f t="shared" si="604"/>
        <v>1.00091617</v>
      </c>
      <c r="M1534" s="10">
        <f t="shared" si="623"/>
        <v>1.0054011599999999</v>
      </c>
      <c r="N1534" s="10">
        <f t="shared" si="619"/>
        <v>1.2661837644750282</v>
      </c>
      <c r="O1534" s="2">
        <f t="shared" si="622"/>
        <v>1.2673437999999999</v>
      </c>
      <c r="P1534" s="2">
        <f t="shared" si="605"/>
        <v>257394.58675841999</v>
      </c>
      <c r="Q1534" s="9">
        <f t="shared" si="599"/>
        <v>0</v>
      </c>
      <c r="R1534" s="4">
        <f t="shared" si="606"/>
        <v>0</v>
      </c>
      <c r="S1534" s="59">
        <f t="shared" si="607"/>
        <v>0</v>
      </c>
      <c r="T1534" s="8">
        <f t="shared" si="616"/>
        <v>6.8500000000000005E-2</v>
      </c>
      <c r="U1534" s="9">
        <f t="shared" si="617"/>
        <v>45</v>
      </c>
      <c r="V1534" s="9">
        <v>252</v>
      </c>
      <c r="W1534" s="10">
        <f t="shared" si="608"/>
        <v>1.0119016599999999</v>
      </c>
      <c r="X1534" s="2">
        <f t="shared" si="609"/>
        <v>3063.42285743</v>
      </c>
      <c r="Y1534" s="2">
        <v>0</v>
      </c>
      <c r="Z1534" s="3">
        <f t="shared" si="620"/>
        <v>0</v>
      </c>
      <c r="AA1534" s="1" t="str">
        <f t="shared" si="621"/>
        <v>A+J=</v>
      </c>
      <c r="AB1534" s="7">
        <f t="shared" si="618"/>
        <v>41932</v>
      </c>
      <c r="AC1534" s="5"/>
      <c r="AD1534" s="1"/>
      <c r="AE1534" s="7"/>
      <c r="AF1534" s="1"/>
      <c r="AG1534" s="1"/>
      <c r="AH1534" s="1"/>
      <c r="AI1534" s="1"/>
      <c r="AJ1534" s="4"/>
      <c r="AK1534" s="1"/>
      <c r="AL1534" s="1"/>
      <c r="AM1534" s="1"/>
      <c r="AN1534" s="1"/>
      <c r="AO1534" s="1"/>
    </row>
    <row r="1535" spans="1:41" x14ac:dyDescent="0.2">
      <c r="A1535" s="118">
        <f t="shared" si="610"/>
        <v>41631</v>
      </c>
      <c r="B1535" s="2">
        <f t="shared" si="600"/>
        <v>260458.00961584999</v>
      </c>
      <c r="C1535" s="2">
        <f t="shared" si="611"/>
        <v>203097.68095951999</v>
      </c>
      <c r="D1535" s="50">
        <f t="shared" si="612"/>
        <v>3780.61</v>
      </c>
      <c r="E1535" s="3">
        <f>IF(K1535=1,VLOOKUP(A1534,[1]Plan1!$AQ$43:$AS$500,3),E1534)</f>
        <v>3815.39</v>
      </c>
      <c r="F1535" s="7">
        <f t="shared" si="613"/>
        <v>41628</v>
      </c>
      <c r="G1535" s="8">
        <f t="shared" si="601"/>
        <v>9.1995736137817641E-3</v>
      </c>
      <c r="H1535" s="7">
        <f t="shared" si="614"/>
        <v>41659</v>
      </c>
      <c r="I1535" s="7">
        <f t="shared" si="602"/>
        <v>41659</v>
      </c>
      <c r="J1535" s="1">
        <f t="shared" si="615"/>
        <v>20</v>
      </c>
      <c r="K1535" s="1">
        <f t="shared" si="603"/>
        <v>2</v>
      </c>
      <c r="L1535" s="2">
        <f t="shared" si="604"/>
        <v>1.00091617</v>
      </c>
      <c r="M1535" s="10">
        <f t="shared" si="623"/>
        <v>1.0054011599999999</v>
      </c>
      <c r="N1535" s="10">
        <f t="shared" si="619"/>
        <v>1.2661837644750282</v>
      </c>
      <c r="O1535" s="2">
        <f t="shared" si="622"/>
        <v>1.2673437999999999</v>
      </c>
      <c r="P1535" s="2">
        <f t="shared" si="605"/>
        <v>257394.58675841999</v>
      </c>
      <c r="Q1535" s="9">
        <f t="shared" si="599"/>
        <v>0</v>
      </c>
      <c r="R1535" s="4">
        <f t="shared" si="606"/>
        <v>0</v>
      </c>
      <c r="S1535" s="59">
        <f t="shared" si="607"/>
        <v>0</v>
      </c>
      <c r="T1535" s="8">
        <f t="shared" si="616"/>
        <v>6.8500000000000005E-2</v>
      </c>
      <c r="U1535" s="9">
        <f t="shared" si="617"/>
        <v>45</v>
      </c>
      <c r="V1535" s="9">
        <v>252</v>
      </c>
      <c r="W1535" s="10">
        <f t="shared" si="608"/>
        <v>1.0119016599999999</v>
      </c>
      <c r="X1535" s="2">
        <f t="shared" si="609"/>
        <v>3063.42285743</v>
      </c>
      <c r="Y1535" s="2">
        <v>0</v>
      </c>
      <c r="Z1535" s="3">
        <f t="shared" si="620"/>
        <v>0</v>
      </c>
      <c r="AA1535" s="1" t="str">
        <f t="shared" si="621"/>
        <v>A+J=</v>
      </c>
      <c r="AB1535" s="7">
        <f t="shared" si="618"/>
        <v>41932</v>
      </c>
      <c r="AC1535" s="5"/>
      <c r="AD1535" s="1"/>
      <c r="AE1535" s="7"/>
      <c r="AF1535" s="1"/>
      <c r="AG1535" s="1"/>
      <c r="AH1535" s="1"/>
      <c r="AI1535" s="1"/>
      <c r="AJ1535" s="4"/>
      <c r="AK1535" s="1"/>
      <c r="AL1535" s="1"/>
      <c r="AM1535" s="1"/>
      <c r="AN1535" s="1"/>
      <c r="AO1535" s="1"/>
    </row>
    <row r="1536" spans="1:41" x14ac:dyDescent="0.2">
      <c r="A1536" s="118">
        <f t="shared" si="610"/>
        <v>41632</v>
      </c>
      <c r="B1536" s="2">
        <f t="shared" si="600"/>
        <v>260645.81451051999</v>
      </c>
      <c r="C1536" s="2">
        <f t="shared" si="611"/>
        <v>203097.68095951999</v>
      </c>
      <c r="D1536" s="50">
        <f t="shared" si="612"/>
        <v>3780.61</v>
      </c>
      <c r="E1536" s="3">
        <f>IF(K1536=1,VLOOKUP(A1535,[1]Plan1!$AQ$43:$AS$500,3),E1535)</f>
        <v>3815.39</v>
      </c>
      <c r="F1536" s="7">
        <f t="shared" si="613"/>
        <v>41628</v>
      </c>
      <c r="G1536" s="8">
        <f t="shared" si="601"/>
        <v>9.1995736137817641E-3</v>
      </c>
      <c r="H1536" s="7">
        <f t="shared" si="614"/>
        <v>41659</v>
      </c>
      <c r="I1536" s="7">
        <f t="shared" si="602"/>
        <v>41659</v>
      </c>
      <c r="J1536" s="1">
        <f t="shared" si="615"/>
        <v>20</v>
      </c>
      <c r="K1536" s="1">
        <f t="shared" si="603"/>
        <v>3</v>
      </c>
      <c r="L1536" s="2">
        <f t="shared" si="604"/>
        <v>1.0013745700000001</v>
      </c>
      <c r="M1536" s="10">
        <f t="shared" si="623"/>
        <v>1.0054011599999999</v>
      </c>
      <c r="N1536" s="10">
        <f t="shared" si="619"/>
        <v>1.2661837644750282</v>
      </c>
      <c r="O1536" s="2">
        <f t="shared" si="622"/>
        <v>1.26792422</v>
      </c>
      <c r="P1536" s="2">
        <f t="shared" si="605"/>
        <v>257512.46871439999</v>
      </c>
      <c r="Q1536" s="9">
        <f t="shared" si="599"/>
        <v>0</v>
      </c>
      <c r="R1536" s="4">
        <f t="shared" si="606"/>
        <v>0</v>
      </c>
      <c r="S1536" s="59">
        <f t="shared" si="607"/>
        <v>0</v>
      </c>
      <c r="T1536" s="8">
        <f t="shared" si="616"/>
        <v>6.8500000000000005E-2</v>
      </c>
      <c r="U1536" s="9">
        <f t="shared" si="617"/>
        <v>46</v>
      </c>
      <c r="V1536" s="9">
        <v>252</v>
      </c>
      <c r="W1536" s="10">
        <f t="shared" si="608"/>
        <v>1.0121677440000001</v>
      </c>
      <c r="X1536" s="2">
        <f t="shared" si="609"/>
        <v>3133.3457961200002</v>
      </c>
      <c r="Y1536" s="2">
        <v>0</v>
      </c>
      <c r="Z1536" s="3">
        <f t="shared" si="620"/>
        <v>0</v>
      </c>
      <c r="AA1536" s="1" t="str">
        <f t="shared" si="621"/>
        <v>A+J=</v>
      </c>
      <c r="AB1536" s="7">
        <f t="shared" si="618"/>
        <v>41932</v>
      </c>
      <c r="AC1536" s="5"/>
      <c r="AD1536" s="1"/>
      <c r="AE1536" s="7"/>
      <c r="AF1536" s="1"/>
      <c r="AG1536" s="1"/>
      <c r="AH1536" s="1"/>
      <c r="AI1536" s="1"/>
      <c r="AJ1536" s="4"/>
      <c r="AK1536" s="1"/>
      <c r="AL1536" s="1"/>
      <c r="AM1536" s="1"/>
      <c r="AN1536" s="1"/>
      <c r="AO1536" s="1"/>
    </row>
    <row r="1537" spans="1:41" x14ac:dyDescent="0.2">
      <c r="A1537" s="118">
        <f t="shared" si="610"/>
        <v>41633</v>
      </c>
      <c r="B1537" s="2">
        <f t="shared" si="600"/>
        <v>260833.75363429001</v>
      </c>
      <c r="C1537" s="2">
        <f t="shared" si="611"/>
        <v>203097.68095951999</v>
      </c>
      <c r="D1537" s="50">
        <f t="shared" si="612"/>
        <v>3780.61</v>
      </c>
      <c r="E1537" s="3">
        <f>IF(K1537=1,VLOOKUP(A1536,[1]Plan1!$AQ$43:$AS$500,3),E1536)</f>
        <v>3815.39</v>
      </c>
      <c r="F1537" s="7">
        <f t="shared" si="613"/>
        <v>41628</v>
      </c>
      <c r="G1537" s="8">
        <f t="shared" si="601"/>
        <v>9.1995736137817641E-3</v>
      </c>
      <c r="H1537" s="7">
        <f t="shared" si="614"/>
        <v>41659</v>
      </c>
      <c r="I1537" s="7">
        <f t="shared" si="602"/>
        <v>41659</v>
      </c>
      <c r="J1537" s="1">
        <f t="shared" si="615"/>
        <v>20</v>
      </c>
      <c r="K1537" s="1">
        <f t="shared" si="603"/>
        <v>4</v>
      </c>
      <c r="L1537" s="2">
        <f t="shared" si="604"/>
        <v>1.00183318</v>
      </c>
      <c r="M1537" s="10">
        <f t="shared" si="623"/>
        <v>1.0054011599999999</v>
      </c>
      <c r="N1537" s="10">
        <f t="shared" si="619"/>
        <v>1.2661837644750282</v>
      </c>
      <c r="O1537" s="2">
        <f t="shared" si="622"/>
        <v>1.2685048999999999</v>
      </c>
      <c r="P1537" s="2">
        <f t="shared" si="605"/>
        <v>257630.40347578001</v>
      </c>
      <c r="Q1537" s="9">
        <f t="shared" si="599"/>
        <v>0</v>
      </c>
      <c r="R1537" s="4">
        <f t="shared" si="606"/>
        <v>0</v>
      </c>
      <c r="S1537" s="59">
        <f t="shared" si="607"/>
        <v>0</v>
      </c>
      <c r="T1537" s="8">
        <f t="shared" si="616"/>
        <v>6.8500000000000005E-2</v>
      </c>
      <c r="U1537" s="9">
        <f t="shared" si="617"/>
        <v>47</v>
      </c>
      <c r="V1537" s="9">
        <v>252</v>
      </c>
      <c r="W1537" s="10">
        <f t="shared" si="608"/>
        <v>1.0124338980000001</v>
      </c>
      <c r="X1537" s="2">
        <f t="shared" si="609"/>
        <v>3203.3501585099998</v>
      </c>
      <c r="Y1537" s="2">
        <v>0</v>
      </c>
      <c r="Z1537" s="3">
        <f t="shared" si="620"/>
        <v>0</v>
      </c>
      <c r="AA1537" s="1" t="str">
        <f t="shared" si="621"/>
        <v>A+J=</v>
      </c>
      <c r="AB1537" s="7">
        <f t="shared" si="618"/>
        <v>41932</v>
      </c>
      <c r="AC1537" s="5"/>
      <c r="AD1537" s="1"/>
      <c r="AE1537" s="7"/>
      <c r="AF1537" s="1"/>
      <c r="AG1537" s="1"/>
      <c r="AH1537" s="1"/>
      <c r="AI1537" s="1"/>
      <c r="AJ1537" s="4"/>
      <c r="AK1537" s="1"/>
      <c r="AL1537" s="1"/>
      <c r="AM1537" s="1"/>
      <c r="AN1537" s="1"/>
      <c r="AO1537" s="1"/>
    </row>
    <row r="1538" spans="1:41" x14ac:dyDescent="0.2">
      <c r="A1538" s="118">
        <f t="shared" si="610"/>
        <v>41634</v>
      </c>
      <c r="B1538" s="2">
        <f t="shared" si="600"/>
        <v>260833.75363429001</v>
      </c>
      <c r="C1538" s="2">
        <f t="shared" si="611"/>
        <v>203097.68095951999</v>
      </c>
      <c r="D1538" s="50">
        <f t="shared" si="612"/>
        <v>3780.61</v>
      </c>
      <c r="E1538" s="3">
        <f>IF(K1538=1,VLOOKUP(A1537,[1]Plan1!$AQ$43:$AS$500,3),E1537)</f>
        <v>3815.39</v>
      </c>
      <c r="F1538" s="7">
        <f t="shared" si="613"/>
        <v>41628</v>
      </c>
      <c r="G1538" s="8">
        <f t="shared" si="601"/>
        <v>9.1995736137817641E-3</v>
      </c>
      <c r="H1538" s="7">
        <f t="shared" si="614"/>
        <v>41659</v>
      </c>
      <c r="I1538" s="7">
        <f t="shared" si="602"/>
        <v>41659</v>
      </c>
      <c r="J1538" s="1">
        <f t="shared" si="615"/>
        <v>20</v>
      </c>
      <c r="K1538" s="1">
        <f t="shared" si="603"/>
        <v>4</v>
      </c>
      <c r="L1538" s="2">
        <f t="shared" si="604"/>
        <v>1.00183318</v>
      </c>
      <c r="M1538" s="10">
        <f t="shared" si="623"/>
        <v>1.0054011599999999</v>
      </c>
      <c r="N1538" s="10">
        <f t="shared" si="619"/>
        <v>1.2661837644750282</v>
      </c>
      <c r="O1538" s="2">
        <f t="shared" si="622"/>
        <v>1.2685048999999999</v>
      </c>
      <c r="P1538" s="2">
        <f t="shared" si="605"/>
        <v>257630.40347578001</v>
      </c>
      <c r="Q1538" s="9">
        <f t="shared" si="599"/>
        <v>0</v>
      </c>
      <c r="R1538" s="4">
        <f t="shared" si="606"/>
        <v>0</v>
      </c>
      <c r="S1538" s="59">
        <f t="shared" si="607"/>
        <v>0</v>
      </c>
      <c r="T1538" s="8">
        <f t="shared" si="616"/>
        <v>6.8500000000000005E-2</v>
      </c>
      <c r="U1538" s="9">
        <f t="shared" si="617"/>
        <v>47</v>
      </c>
      <c r="V1538" s="9">
        <v>252</v>
      </c>
      <c r="W1538" s="10">
        <f t="shared" si="608"/>
        <v>1.0124338980000001</v>
      </c>
      <c r="X1538" s="2">
        <f t="shared" si="609"/>
        <v>3203.3501585099998</v>
      </c>
      <c r="Y1538" s="2">
        <v>0</v>
      </c>
      <c r="Z1538" s="3">
        <f t="shared" si="620"/>
        <v>0</v>
      </c>
      <c r="AA1538" s="1" t="str">
        <f t="shared" si="621"/>
        <v>A+J=</v>
      </c>
      <c r="AB1538" s="7">
        <f t="shared" si="618"/>
        <v>41932</v>
      </c>
      <c r="AC1538" s="5"/>
      <c r="AD1538" s="1"/>
      <c r="AE1538" s="7"/>
      <c r="AF1538" s="1"/>
      <c r="AG1538" s="1"/>
      <c r="AH1538" s="1"/>
      <c r="AI1538" s="1"/>
      <c r="AJ1538" s="4"/>
      <c r="AK1538" s="1"/>
      <c r="AL1538" s="1"/>
      <c r="AM1538" s="1"/>
      <c r="AN1538" s="1"/>
      <c r="AO1538" s="1"/>
    </row>
    <row r="1539" spans="1:41" x14ac:dyDescent="0.2">
      <c r="A1539" s="118">
        <f t="shared" si="610"/>
        <v>41635</v>
      </c>
      <c r="B1539" s="2">
        <f t="shared" si="600"/>
        <v>261021.82911086999</v>
      </c>
      <c r="C1539" s="2">
        <f t="shared" si="611"/>
        <v>203097.68095951999</v>
      </c>
      <c r="D1539" s="50">
        <f t="shared" si="612"/>
        <v>3780.61</v>
      </c>
      <c r="E1539" s="3">
        <f>IF(K1539=1,VLOOKUP(A1538,[1]Plan1!$AQ$43:$AS$500,3),E1538)</f>
        <v>3815.39</v>
      </c>
      <c r="F1539" s="7">
        <f t="shared" si="613"/>
        <v>41628</v>
      </c>
      <c r="G1539" s="8">
        <f t="shared" si="601"/>
        <v>9.1995736137817641E-3</v>
      </c>
      <c r="H1539" s="7">
        <f t="shared" si="614"/>
        <v>41659</v>
      </c>
      <c r="I1539" s="7">
        <f t="shared" si="602"/>
        <v>41659</v>
      </c>
      <c r="J1539" s="1">
        <f t="shared" si="615"/>
        <v>20</v>
      </c>
      <c r="K1539" s="1">
        <f t="shared" si="603"/>
        <v>5</v>
      </c>
      <c r="L1539" s="2">
        <f t="shared" si="604"/>
        <v>1.002292</v>
      </c>
      <c r="M1539" s="10">
        <f t="shared" si="623"/>
        <v>1.0054011599999999</v>
      </c>
      <c r="N1539" s="10">
        <f t="shared" si="619"/>
        <v>1.2661837644750282</v>
      </c>
      <c r="O1539" s="2">
        <f t="shared" si="622"/>
        <v>1.26908585</v>
      </c>
      <c r="P1539" s="2">
        <f t="shared" si="605"/>
        <v>257748.39307354001</v>
      </c>
      <c r="Q1539" s="9">
        <f t="shared" si="599"/>
        <v>0</v>
      </c>
      <c r="R1539" s="4">
        <f t="shared" si="606"/>
        <v>0</v>
      </c>
      <c r="S1539" s="59">
        <f t="shared" si="607"/>
        <v>0</v>
      </c>
      <c r="T1539" s="8">
        <f t="shared" si="616"/>
        <v>6.8500000000000005E-2</v>
      </c>
      <c r="U1539" s="9">
        <f t="shared" si="617"/>
        <v>48</v>
      </c>
      <c r="V1539" s="9">
        <v>252</v>
      </c>
      <c r="W1539" s="10">
        <f t="shared" si="608"/>
        <v>1.012700122</v>
      </c>
      <c r="X1539" s="2">
        <f t="shared" si="609"/>
        <v>3273.4360373300001</v>
      </c>
      <c r="Y1539" s="2">
        <v>0</v>
      </c>
      <c r="Z1539" s="3">
        <f t="shared" si="620"/>
        <v>0</v>
      </c>
      <c r="AA1539" s="1" t="str">
        <f t="shared" si="621"/>
        <v>A+J=</v>
      </c>
      <c r="AB1539" s="7">
        <f t="shared" si="618"/>
        <v>41932</v>
      </c>
      <c r="AC1539" s="5"/>
      <c r="AD1539" s="1"/>
      <c r="AE1539" s="7"/>
      <c r="AF1539" s="1"/>
      <c r="AG1539" s="1"/>
      <c r="AH1539" s="1"/>
      <c r="AI1539" s="1"/>
      <c r="AJ1539" s="4"/>
      <c r="AK1539" s="1"/>
      <c r="AL1539" s="1"/>
      <c r="AM1539" s="1"/>
      <c r="AN1539" s="1"/>
      <c r="AO1539" s="1"/>
    </row>
    <row r="1540" spans="1:41" x14ac:dyDescent="0.2">
      <c r="A1540" s="118">
        <f t="shared" si="610"/>
        <v>41636</v>
      </c>
      <c r="B1540" s="2">
        <f t="shared" si="600"/>
        <v>261210.04100882</v>
      </c>
      <c r="C1540" s="2">
        <f t="shared" si="611"/>
        <v>203097.68095951999</v>
      </c>
      <c r="D1540" s="50">
        <f t="shared" si="612"/>
        <v>3780.61</v>
      </c>
      <c r="E1540" s="3">
        <f>IF(K1540=1,VLOOKUP(A1539,[1]Plan1!$AQ$43:$AS$500,3),E1539)</f>
        <v>3815.39</v>
      </c>
      <c r="F1540" s="7">
        <f t="shared" si="613"/>
        <v>41628</v>
      </c>
      <c r="G1540" s="8">
        <f t="shared" si="601"/>
        <v>9.1995736137817641E-3</v>
      </c>
      <c r="H1540" s="7">
        <f t="shared" si="614"/>
        <v>41659</v>
      </c>
      <c r="I1540" s="7">
        <f t="shared" si="602"/>
        <v>41659</v>
      </c>
      <c r="J1540" s="1">
        <f t="shared" si="615"/>
        <v>20</v>
      </c>
      <c r="K1540" s="1">
        <f t="shared" si="603"/>
        <v>6</v>
      </c>
      <c r="L1540" s="2">
        <f t="shared" si="604"/>
        <v>1.00275103</v>
      </c>
      <c r="M1540" s="10">
        <f t="shared" si="623"/>
        <v>1.0054011599999999</v>
      </c>
      <c r="N1540" s="10">
        <f t="shared" si="619"/>
        <v>1.2661837644750282</v>
      </c>
      <c r="O1540" s="2">
        <f t="shared" si="622"/>
        <v>1.2696670699999999</v>
      </c>
      <c r="P1540" s="2">
        <f t="shared" si="605"/>
        <v>257866.43750766001</v>
      </c>
      <c r="Q1540" s="9">
        <f t="shared" si="599"/>
        <v>0</v>
      </c>
      <c r="R1540" s="4">
        <f t="shared" si="606"/>
        <v>0</v>
      </c>
      <c r="S1540" s="59">
        <f t="shared" si="607"/>
        <v>0</v>
      </c>
      <c r="T1540" s="8">
        <f t="shared" si="616"/>
        <v>6.8500000000000005E-2</v>
      </c>
      <c r="U1540" s="9">
        <f t="shared" si="617"/>
        <v>49</v>
      </c>
      <c r="V1540" s="9">
        <v>252</v>
      </c>
      <c r="W1540" s="10">
        <f t="shared" si="608"/>
        <v>1.012966416</v>
      </c>
      <c r="X1540" s="2">
        <f t="shared" si="609"/>
        <v>3343.6035011600002</v>
      </c>
      <c r="Y1540" s="2">
        <v>0</v>
      </c>
      <c r="Z1540" s="3">
        <f t="shared" si="620"/>
        <v>0</v>
      </c>
      <c r="AA1540" s="1" t="str">
        <f t="shared" si="621"/>
        <v>A+J=</v>
      </c>
      <c r="AB1540" s="7">
        <f t="shared" si="618"/>
        <v>41932</v>
      </c>
      <c r="AC1540" s="5"/>
      <c r="AD1540" s="1"/>
      <c r="AE1540" s="7"/>
      <c r="AF1540" s="1"/>
      <c r="AG1540" s="1"/>
      <c r="AH1540" s="1"/>
      <c r="AI1540" s="1"/>
      <c r="AJ1540" s="4"/>
      <c r="AK1540" s="1"/>
      <c r="AL1540" s="1"/>
      <c r="AM1540" s="1"/>
      <c r="AN1540" s="1"/>
      <c r="AO1540" s="1"/>
    </row>
    <row r="1541" spans="1:41" x14ac:dyDescent="0.2">
      <c r="A1541" s="118">
        <f t="shared" si="610"/>
        <v>41637</v>
      </c>
      <c r="B1541" s="2">
        <f t="shared" si="600"/>
        <v>261210.04100882</v>
      </c>
      <c r="C1541" s="2">
        <f t="shared" si="611"/>
        <v>203097.68095951999</v>
      </c>
      <c r="D1541" s="50">
        <f t="shared" si="612"/>
        <v>3780.61</v>
      </c>
      <c r="E1541" s="3">
        <f>IF(K1541=1,VLOOKUP(A1540,[1]Plan1!$AQ$43:$AS$500,3),E1540)</f>
        <v>3815.39</v>
      </c>
      <c r="F1541" s="7">
        <f t="shared" si="613"/>
        <v>41628</v>
      </c>
      <c r="G1541" s="8">
        <f t="shared" si="601"/>
        <v>9.1995736137817641E-3</v>
      </c>
      <c r="H1541" s="7">
        <f t="shared" si="614"/>
        <v>41659</v>
      </c>
      <c r="I1541" s="7">
        <f t="shared" si="602"/>
        <v>41659</v>
      </c>
      <c r="J1541" s="1">
        <f t="shared" si="615"/>
        <v>20</v>
      </c>
      <c r="K1541" s="1">
        <f t="shared" si="603"/>
        <v>6</v>
      </c>
      <c r="L1541" s="2">
        <f t="shared" si="604"/>
        <v>1.00275103</v>
      </c>
      <c r="M1541" s="10">
        <f t="shared" si="623"/>
        <v>1.0054011599999999</v>
      </c>
      <c r="N1541" s="10">
        <f t="shared" si="619"/>
        <v>1.2661837644750282</v>
      </c>
      <c r="O1541" s="2">
        <f t="shared" si="622"/>
        <v>1.2696670699999999</v>
      </c>
      <c r="P1541" s="2">
        <f t="shared" si="605"/>
        <v>257866.43750766001</v>
      </c>
      <c r="Q1541" s="9">
        <f t="shared" si="599"/>
        <v>0</v>
      </c>
      <c r="R1541" s="4">
        <f t="shared" si="606"/>
        <v>0</v>
      </c>
      <c r="S1541" s="59">
        <f t="shared" si="607"/>
        <v>0</v>
      </c>
      <c r="T1541" s="8">
        <f t="shared" si="616"/>
        <v>6.8500000000000005E-2</v>
      </c>
      <c r="U1541" s="9">
        <f t="shared" si="617"/>
        <v>49</v>
      </c>
      <c r="V1541" s="9">
        <v>252</v>
      </c>
      <c r="W1541" s="10">
        <f t="shared" si="608"/>
        <v>1.012966416</v>
      </c>
      <c r="X1541" s="2">
        <f t="shared" si="609"/>
        <v>3343.6035011600002</v>
      </c>
      <c r="Y1541" s="2">
        <v>0</v>
      </c>
      <c r="Z1541" s="3">
        <f t="shared" si="620"/>
        <v>0</v>
      </c>
      <c r="AA1541" s="1" t="str">
        <f t="shared" si="621"/>
        <v>A+J=</v>
      </c>
      <c r="AB1541" s="7">
        <f t="shared" si="618"/>
        <v>41932</v>
      </c>
      <c r="AC1541" s="5"/>
      <c r="AD1541" s="1"/>
      <c r="AE1541" s="7"/>
      <c r="AF1541" s="1"/>
      <c r="AG1541" s="1"/>
      <c r="AH1541" s="1"/>
      <c r="AI1541" s="1"/>
      <c r="AJ1541" s="4"/>
      <c r="AK1541" s="1"/>
      <c r="AL1541" s="1"/>
      <c r="AM1541" s="1"/>
      <c r="AN1541" s="1"/>
      <c r="AO1541" s="1"/>
    </row>
    <row r="1542" spans="1:41" x14ac:dyDescent="0.2">
      <c r="A1542" s="118">
        <f t="shared" si="610"/>
        <v>41638</v>
      </c>
      <c r="B1542" s="2">
        <f t="shared" si="600"/>
        <v>261210.04100882</v>
      </c>
      <c r="C1542" s="2">
        <f t="shared" si="611"/>
        <v>203097.68095951999</v>
      </c>
      <c r="D1542" s="50">
        <f t="shared" si="612"/>
        <v>3780.61</v>
      </c>
      <c r="E1542" s="3">
        <f>IF(K1542=1,VLOOKUP(A1541,[1]Plan1!$AQ$43:$AS$500,3),E1541)</f>
        <v>3815.39</v>
      </c>
      <c r="F1542" s="7">
        <f t="shared" si="613"/>
        <v>41628</v>
      </c>
      <c r="G1542" s="8">
        <f t="shared" si="601"/>
        <v>9.1995736137817641E-3</v>
      </c>
      <c r="H1542" s="7">
        <f t="shared" si="614"/>
        <v>41659</v>
      </c>
      <c r="I1542" s="7">
        <f t="shared" si="602"/>
        <v>41659</v>
      </c>
      <c r="J1542" s="1">
        <f t="shared" si="615"/>
        <v>20</v>
      </c>
      <c r="K1542" s="1">
        <f t="shared" si="603"/>
        <v>6</v>
      </c>
      <c r="L1542" s="2">
        <f t="shared" si="604"/>
        <v>1.00275103</v>
      </c>
      <c r="M1542" s="10">
        <f t="shared" si="623"/>
        <v>1.0054011599999999</v>
      </c>
      <c r="N1542" s="10">
        <f t="shared" si="619"/>
        <v>1.2661837644750282</v>
      </c>
      <c r="O1542" s="2">
        <f t="shared" si="622"/>
        <v>1.2696670699999999</v>
      </c>
      <c r="P1542" s="2">
        <f t="shared" si="605"/>
        <v>257866.43750766001</v>
      </c>
      <c r="Q1542" s="9">
        <f t="shared" si="599"/>
        <v>0</v>
      </c>
      <c r="R1542" s="4">
        <f t="shared" si="606"/>
        <v>0</v>
      </c>
      <c r="S1542" s="59">
        <f t="shared" si="607"/>
        <v>0</v>
      </c>
      <c r="T1542" s="8">
        <f t="shared" si="616"/>
        <v>6.8500000000000005E-2</v>
      </c>
      <c r="U1542" s="9">
        <f t="shared" si="617"/>
        <v>49</v>
      </c>
      <c r="V1542" s="9">
        <v>252</v>
      </c>
      <c r="W1542" s="10">
        <f t="shared" si="608"/>
        <v>1.012966416</v>
      </c>
      <c r="X1542" s="2">
        <f t="shared" si="609"/>
        <v>3343.6035011600002</v>
      </c>
      <c r="Y1542" s="2">
        <v>0</v>
      </c>
      <c r="Z1542" s="3">
        <f t="shared" si="620"/>
        <v>0</v>
      </c>
      <c r="AA1542" s="1" t="str">
        <f t="shared" si="621"/>
        <v>A+J=</v>
      </c>
      <c r="AB1542" s="7">
        <f t="shared" si="618"/>
        <v>41932</v>
      </c>
      <c r="AC1542" s="5"/>
      <c r="AD1542" s="1"/>
      <c r="AE1542" s="7"/>
      <c r="AF1542" s="1"/>
      <c r="AG1542" s="1"/>
      <c r="AH1542" s="1"/>
      <c r="AI1542" s="1"/>
      <c r="AJ1542" s="4"/>
      <c r="AK1542" s="1"/>
      <c r="AL1542" s="1"/>
      <c r="AM1542" s="1"/>
      <c r="AN1542" s="1"/>
      <c r="AO1542" s="1"/>
    </row>
    <row r="1543" spans="1:41" x14ac:dyDescent="0.2">
      <c r="A1543" s="118">
        <f t="shared" si="610"/>
        <v>41639</v>
      </c>
      <c r="B1543" s="2">
        <f t="shared" si="600"/>
        <v>261398.38733889998</v>
      </c>
      <c r="C1543" s="2">
        <f t="shared" si="611"/>
        <v>203097.68095951999</v>
      </c>
      <c r="D1543" s="50">
        <f t="shared" si="612"/>
        <v>3780.61</v>
      </c>
      <c r="E1543" s="3">
        <f>IF(K1543=1,VLOOKUP(A1542,[1]Plan1!$AQ$43:$AS$500,3),E1542)</f>
        <v>3815.39</v>
      </c>
      <c r="F1543" s="7">
        <f t="shared" si="613"/>
        <v>41628</v>
      </c>
      <c r="G1543" s="8">
        <f t="shared" si="601"/>
        <v>9.1995736137817641E-3</v>
      </c>
      <c r="H1543" s="7">
        <f t="shared" si="614"/>
        <v>41659</v>
      </c>
      <c r="I1543" s="7">
        <f t="shared" si="602"/>
        <v>41659</v>
      </c>
      <c r="J1543" s="1">
        <f t="shared" si="615"/>
        <v>20</v>
      </c>
      <c r="K1543" s="1">
        <f t="shared" si="603"/>
        <v>7</v>
      </c>
      <c r="L1543" s="2">
        <f t="shared" si="604"/>
        <v>1.0032102700000001</v>
      </c>
      <c r="M1543" s="10">
        <f t="shared" si="623"/>
        <v>1.0054011599999999</v>
      </c>
      <c r="N1543" s="10">
        <f t="shared" si="619"/>
        <v>1.2661837644750282</v>
      </c>
      <c r="O1543" s="2">
        <f t="shared" si="622"/>
        <v>1.27024855</v>
      </c>
      <c r="P1543" s="2">
        <f t="shared" si="605"/>
        <v>257984.53474718999</v>
      </c>
      <c r="Q1543" s="9">
        <f t="shared" si="599"/>
        <v>0</v>
      </c>
      <c r="R1543" s="4">
        <f t="shared" si="606"/>
        <v>0</v>
      </c>
      <c r="S1543" s="59">
        <f t="shared" si="607"/>
        <v>0</v>
      </c>
      <c r="T1543" s="8">
        <f t="shared" si="616"/>
        <v>6.8500000000000005E-2</v>
      </c>
      <c r="U1543" s="9">
        <f t="shared" si="617"/>
        <v>50</v>
      </c>
      <c r="V1543" s="9">
        <v>252</v>
      </c>
      <c r="W1543" s="10">
        <f t="shared" si="608"/>
        <v>1.0132327800000001</v>
      </c>
      <c r="X1543" s="2">
        <f t="shared" si="609"/>
        <v>3413.8525917100001</v>
      </c>
      <c r="Y1543" s="2">
        <v>0</v>
      </c>
      <c r="Z1543" s="3">
        <f t="shared" si="620"/>
        <v>0</v>
      </c>
      <c r="AA1543" s="1" t="str">
        <f t="shared" si="621"/>
        <v>A+J=</v>
      </c>
      <c r="AB1543" s="7">
        <f t="shared" si="618"/>
        <v>41932</v>
      </c>
      <c r="AC1543" s="5"/>
      <c r="AD1543" s="1"/>
      <c r="AE1543" s="7"/>
      <c r="AF1543" s="1"/>
      <c r="AG1543" s="1"/>
      <c r="AH1543" s="1"/>
      <c r="AI1543" s="1"/>
      <c r="AJ1543" s="4"/>
      <c r="AK1543" s="1"/>
      <c r="AL1543" s="1"/>
      <c r="AM1543" s="1"/>
      <c r="AN1543" s="1"/>
      <c r="AO1543" s="1"/>
    </row>
    <row r="1544" spans="1:41" x14ac:dyDescent="0.2">
      <c r="A1544" s="118">
        <f t="shared" si="610"/>
        <v>41640</v>
      </c>
      <c r="B1544" s="2">
        <f t="shared" si="600"/>
        <v>261586.87022648001</v>
      </c>
      <c r="C1544" s="2">
        <f t="shared" si="611"/>
        <v>203097.68095951999</v>
      </c>
      <c r="D1544" s="50">
        <f t="shared" si="612"/>
        <v>3780.61</v>
      </c>
      <c r="E1544" s="3">
        <f>IF(K1544=1,VLOOKUP(A1543,[1]Plan1!$AQ$43:$AS$500,3),E1543)</f>
        <v>3815.39</v>
      </c>
      <c r="F1544" s="7">
        <f t="shared" si="613"/>
        <v>41628</v>
      </c>
      <c r="G1544" s="8">
        <f t="shared" si="601"/>
        <v>9.1995736137817641E-3</v>
      </c>
      <c r="H1544" s="7">
        <f t="shared" si="614"/>
        <v>41659</v>
      </c>
      <c r="I1544" s="7">
        <f t="shared" si="602"/>
        <v>41659</v>
      </c>
      <c r="J1544" s="1">
        <f t="shared" si="615"/>
        <v>20</v>
      </c>
      <c r="K1544" s="1">
        <f t="shared" si="603"/>
        <v>8</v>
      </c>
      <c r="L1544" s="2">
        <f t="shared" si="604"/>
        <v>1.00366972</v>
      </c>
      <c r="M1544" s="10">
        <f t="shared" si="623"/>
        <v>1.0054011599999999</v>
      </c>
      <c r="N1544" s="10">
        <f t="shared" si="619"/>
        <v>1.2661837644750282</v>
      </c>
      <c r="O1544" s="2">
        <f t="shared" si="622"/>
        <v>1.2708303000000001</v>
      </c>
      <c r="P1544" s="2">
        <f t="shared" si="605"/>
        <v>258102.68682309001</v>
      </c>
      <c r="Q1544" s="9">
        <f t="shared" si="599"/>
        <v>0</v>
      </c>
      <c r="R1544" s="4">
        <f t="shared" si="606"/>
        <v>0</v>
      </c>
      <c r="S1544" s="59">
        <f t="shared" si="607"/>
        <v>0</v>
      </c>
      <c r="T1544" s="8">
        <f t="shared" si="616"/>
        <v>6.8500000000000005E-2</v>
      </c>
      <c r="U1544" s="9">
        <f t="shared" si="617"/>
        <v>51</v>
      </c>
      <c r="V1544" s="9">
        <v>252</v>
      </c>
      <c r="W1544" s="10">
        <f t="shared" si="608"/>
        <v>1.0134992140000001</v>
      </c>
      <c r="X1544" s="2">
        <f t="shared" si="609"/>
        <v>3484.18340339</v>
      </c>
      <c r="Y1544" s="2">
        <v>0</v>
      </c>
      <c r="Z1544" s="3">
        <f t="shared" si="620"/>
        <v>0</v>
      </c>
      <c r="AA1544" s="1" t="str">
        <f t="shared" si="621"/>
        <v>A+J=</v>
      </c>
      <c r="AB1544" s="7">
        <f t="shared" si="618"/>
        <v>41932</v>
      </c>
      <c r="AC1544" s="5"/>
      <c r="AD1544" s="1"/>
      <c r="AE1544" s="7"/>
      <c r="AF1544" s="1"/>
      <c r="AG1544" s="1"/>
      <c r="AH1544" s="1"/>
      <c r="AI1544" s="1"/>
      <c r="AJ1544" s="4"/>
      <c r="AK1544" s="1"/>
      <c r="AL1544" s="1"/>
      <c r="AM1544" s="1"/>
      <c r="AN1544" s="1"/>
      <c r="AO1544" s="1"/>
    </row>
    <row r="1545" spans="1:41" x14ac:dyDescent="0.2">
      <c r="A1545" s="118">
        <f t="shared" si="610"/>
        <v>41641</v>
      </c>
      <c r="B1545" s="2">
        <f t="shared" si="600"/>
        <v>261586.87022648001</v>
      </c>
      <c r="C1545" s="2">
        <f t="shared" si="611"/>
        <v>203097.68095951999</v>
      </c>
      <c r="D1545" s="50">
        <f t="shared" si="612"/>
        <v>3780.61</v>
      </c>
      <c r="E1545" s="3">
        <f>IF(K1545=1,VLOOKUP(A1544,[1]Plan1!$AQ$43:$AS$500,3),E1544)</f>
        <v>3815.39</v>
      </c>
      <c r="F1545" s="7">
        <f t="shared" si="613"/>
        <v>41628</v>
      </c>
      <c r="G1545" s="8">
        <f t="shared" si="601"/>
        <v>9.1995736137817641E-3</v>
      </c>
      <c r="H1545" s="7">
        <f t="shared" si="614"/>
        <v>41659</v>
      </c>
      <c r="I1545" s="7">
        <f t="shared" si="602"/>
        <v>41659</v>
      </c>
      <c r="J1545" s="1">
        <f t="shared" si="615"/>
        <v>20</v>
      </c>
      <c r="K1545" s="1">
        <f t="shared" si="603"/>
        <v>8</v>
      </c>
      <c r="L1545" s="2">
        <f t="shared" si="604"/>
        <v>1.00366972</v>
      </c>
      <c r="M1545" s="10">
        <f t="shared" si="623"/>
        <v>1.0054011599999999</v>
      </c>
      <c r="N1545" s="10">
        <f t="shared" si="619"/>
        <v>1.2661837644750282</v>
      </c>
      <c r="O1545" s="2">
        <f t="shared" si="622"/>
        <v>1.2708303000000001</v>
      </c>
      <c r="P1545" s="2">
        <f t="shared" si="605"/>
        <v>258102.68682309001</v>
      </c>
      <c r="Q1545" s="9">
        <f t="shared" ref="Q1545:Q1608" si="624">IF(VLOOKUP(A1545,AE$10:AL$48,8)=VLOOKUP(A1544,AE$10:AL$48,8),0,VLOOKUP(A1545,AE$10:AL$48,8))</f>
        <v>0</v>
      </c>
      <c r="R1545" s="4">
        <f t="shared" si="606"/>
        <v>0</v>
      </c>
      <c r="S1545" s="59">
        <f t="shared" si="607"/>
        <v>0</v>
      </c>
      <c r="T1545" s="8">
        <f t="shared" si="616"/>
        <v>6.8500000000000005E-2</v>
      </c>
      <c r="U1545" s="9">
        <f t="shared" si="617"/>
        <v>51</v>
      </c>
      <c r="V1545" s="9">
        <v>252</v>
      </c>
      <c r="W1545" s="10">
        <f t="shared" si="608"/>
        <v>1.0134992140000001</v>
      </c>
      <c r="X1545" s="2">
        <f t="shared" si="609"/>
        <v>3484.18340339</v>
      </c>
      <c r="Y1545" s="2">
        <v>0</v>
      </c>
      <c r="Z1545" s="3">
        <f t="shared" si="620"/>
        <v>0</v>
      </c>
      <c r="AA1545" s="1" t="str">
        <f t="shared" si="621"/>
        <v>A+J=</v>
      </c>
      <c r="AB1545" s="7">
        <f t="shared" si="618"/>
        <v>41932</v>
      </c>
      <c r="AC1545" s="5"/>
      <c r="AD1545" s="1"/>
      <c r="AE1545" s="7"/>
      <c r="AF1545" s="1"/>
      <c r="AG1545" s="1"/>
      <c r="AH1545" s="1"/>
      <c r="AI1545" s="1"/>
      <c r="AJ1545" s="4"/>
      <c r="AK1545" s="1"/>
      <c r="AL1545" s="1"/>
      <c r="AM1545" s="1"/>
      <c r="AN1545" s="1"/>
      <c r="AO1545" s="1"/>
    </row>
    <row r="1546" spans="1:41" x14ac:dyDescent="0.2">
      <c r="A1546" s="118">
        <f t="shared" si="610"/>
        <v>41642</v>
      </c>
      <c r="B1546" s="2">
        <f t="shared" ref="B1546:B1609" si="625">(P1546+X1546)</f>
        <v>261775.48768128999</v>
      </c>
      <c r="C1546" s="2">
        <f t="shared" si="611"/>
        <v>203097.68095951999</v>
      </c>
      <c r="D1546" s="50">
        <f t="shared" si="612"/>
        <v>3780.61</v>
      </c>
      <c r="E1546" s="3">
        <f>IF(K1546=1,VLOOKUP(A1545,[1]Plan1!$AQ$43:$AS$500,3),E1545)</f>
        <v>3815.39</v>
      </c>
      <c r="F1546" s="7">
        <f t="shared" si="613"/>
        <v>41628</v>
      </c>
      <c r="G1546" s="8">
        <f t="shared" ref="G1546:G1609" si="626">(E1546/D1546)-1</f>
        <v>9.1995736137817641E-3</v>
      </c>
      <c r="H1546" s="7">
        <f t="shared" si="614"/>
        <v>41659</v>
      </c>
      <c r="I1546" s="7">
        <f t="shared" ref="I1546:I1609" si="627">IF(A1546&gt;I1545,H1546,I1545)</f>
        <v>41659</v>
      </c>
      <c r="J1546" s="1">
        <f t="shared" si="615"/>
        <v>20</v>
      </c>
      <c r="K1546" s="1">
        <f t="shared" ref="K1546:K1609" si="628">(J1546-(NETWORKDAYS(A1546,I1546,AE$53:AE$223)-1))</f>
        <v>9</v>
      </c>
      <c r="L1546" s="2">
        <f t="shared" ref="L1546:L1609" si="629">TRUNC((E1546/D1546)^TRUNC((K1546/J1546),9),8)</f>
        <v>1.00412938</v>
      </c>
      <c r="M1546" s="10">
        <f t="shared" si="623"/>
        <v>1.0054011599999999</v>
      </c>
      <c r="N1546" s="10">
        <f t="shared" si="619"/>
        <v>1.2661837644750282</v>
      </c>
      <c r="O1546" s="2">
        <f t="shared" si="622"/>
        <v>1.2714123100000001</v>
      </c>
      <c r="P1546" s="2">
        <f t="shared" ref="P1546:P1609" si="630">TRUNC(C1546*O1546,8)</f>
        <v>258220.89170437999</v>
      </c>
      <c r="Q1546" s="9">
        <f t="shared" si="624"/>
        <v>0</v>
      </c>
      <c r="R1546" s="4">
        <f t="shared" ref="R1546:R1609" si="631">IF(Q1546&gt;0,VLOOKUP($A1546,$AE$10:$AJ$21,6),0)</f>
        <v>0</v>
      </c>
      <c r="S1546" s="59">
        <f t="shared" ref="S1546:S1609" si="632">IF(R1546&gt;0,TRUNC(R1546*P1546,8),0)</f>
        <v>0</v>
      </c>
      <c r="T1546" s="8">
        <f t="shared" si="616"/>
        <v>6.8500000000000005E-2</v>
      </c>
      <c r="U1546" s="9">
        <f t="shared" si="617"/>
        <v>52</v>
      </c>
      <c r="V1546" s="9">
        <v>252</v>
      </c>
      <c r="W1546" s="10">
        <f t="shared" ref="W1546:W1609" si="633">ROUND((1+T1546)^TRUNC((U1546/V1546),9),9)</f>
        <v>1.0137657179999999</v>
      </c>
      <c r="X1546" s="2">
        <f t="shared" ref="X1546:X1609" si="634">TRUNC((P1546*(W1546-1)),8)</f>
        <v>3554.59597691</v>
      </c>
      <c r="Y1546" s="2">
        <v>0</v>
      </c>
      <c r="Z1546" s="3">
        <f t="shared" si="620"/>
        <v>0</v>
      </c>
      <c r="AA1546" s="1" t="str">
        <f t="shared" si="621"/>
        <v>A+J=</v>
      </c>
      <c r="AB1546" s="7">
        <f t="shared" si="618"/>
        <v>41932</v>
      </c>
      <c r="AC1546" s="5"/>
      <c r="AD1546" s="1"/>
      <c r="AE1546" s="7"/>
      <c r="AF1546" s="1"/>
      <c r="AG1546" s="1"/>
      <c r="AH1546" s="1"/>
      <c r="AI1546" s="1"/>
      <c r="AJ1546" s="4"/>
      <c r="AK1546" s="1"/>
      <c r="AL1546" s="1"/>
      <c r="AM1546" s="1"/>
      <c r="AN1546" s="1"/>
      <c r="AO1546" s="1"/>
    </row>
    <row r="1547" spans="1:41" x14ac:dyDescent="0.2">
      <c r="A1547" s="118">
        <f t="shared" ref="A1547:A1610" si="635">(A1546+1)</f>
        <v>41643</v>
      </c>
      <c r="B1547" s="2">
        <f t="shared" si="625"/>
        <v>261964.24182982999</v>
      </c>
      <c r="C1547" s="2">
        <f t="shared" ref="C1547:C1610" si="636">TRUNC(IF(Q1546&gt;0,VLOOKUP(A1546,$AE$11:$AF$21,2),C1546),8)</f>
        <v>203097.68095951999</v>
      </c>
      <c r="D1547" s="50">
        <f t="shared" ref="D1547:D1610" si="637">IF(E1547=E1546,D1546,E1546)</f>
        <v>3780.61</v>
      </c>
      <c r="E1547" s="3">
        <f>IF(K1547=1,VLOOKUP(A1546,[1]Plan1!$AQ$43:$AS$500,3),E1546)</f>
        <v>3815.39</v>
      </c>
      <c r="F1547" s="7">
        <f t="shared" ref="F1547:F1610" si="638">IF(D1547=D1546,F1546,A1547)</f>
        <v>41628</v>
      </c>
      <c r="G1547" s="8">
        <f t="shared" si="626"/>
        <v>9.1995736137817641E-3</v>
      </c>
      <c r="H1547" s="7">
        <f t="shared" ref="H1547:H1610" si="639">IF(DAY(A1547)=15,VLOOKUP(A1547,AI$53:AN$175,4),H1546)</f>
        <v>41659</v>
      </c>
      <c r="I1547" s="7">
        <f t="shared" si="627"/>
        <v>41659</v>
      </c>
      <c r="J1547" s="1">
        <f t="shared" ref="J1547:J1610" si="640">IF(I1547=I1546,J1546,NETWORKDAYS(I1546,I1547,$AE$53:$AE$223)-1)</f>
        <v>20</v>
      </c>
      <c r="K1547" s="1">
        <f t="shared" si="628"/>
        <v>10</v>
      </c>
      <c r="L1547" s="2">
        <f t="shared" si="629"/>
        <v>1.00458925</v>
      </c>
      <c r="M1547" s="10">
        <f t="shared" si="623"/>
        <v>1.0054011599999999</v>
      </c>
      <c r="N1547" s="10">
        <f t="shared" si="619"/>
        <v>1.2661837644750282</v>
      </c>
      <c r="O1547" s="2">
        <f t="shared" si="622"/>
        <v>1.27199459</v>
      </c>
      <c r="P1547" s="2">
        <f t="shared" si="630"/>
        <v>258339.15142205</v>
      </c>
      <c r="Q1547" s="9">
        <f t="shared" si="624"/>
        <v>0</v>
      </c>
      <c r="R1547" s="4">
        <f t="shared" si="631"/>
        <v>0</v>
      </c>
      <c r="S1547" s="59">
        <f t="shared" si="632"/>
        <v>0</v>
      </c>
      <c r="T1547" s="8">
        <f t="shared" ref="T1547:T1610" si="641">(T1546)</f>
        <v>6.8500000000000005E-2</v>
      </c>
      <c r="U1547" s="9">
        <f t="shared" ref="U1547:U1610" si="642">IF(Q1546&gt;0,1,IF(K1547=K1546,U1546,U1546+1))</f>
        <v>53</v>
      </c>
      <c r="V1547" s="9">
        <v>252</v>
      </c>
      <c r="W1547" s="10">
        <f t="shared" si="633"/>
        <v>1.014032292</v>
      </c>
      <c r="X1547" s="2">
        <f t="shared" si="634"/>
        <v>3625.0904077800001</v>
      </c>
      <c r="Y1547" s="2">
        <v>0</v>
      </c>
      <c r="Z1547" s="3">
        <f t="shared" si="620"/>
        <v>0</v>
      </c>
      <c r="AA1547" s="1" t="str">
        <f t="shared" si="621"/>
        <v>A+J=</v>
      </c>
      <c r="AB1547" s="7">
        <f t="shared" ref="AB1547:AB1610" si="643">IF(Q1546&gt;0,VLOOKUP(A1546,$AE$10:$AM$48,9),AB1546)</f>
        <v>41932</v>
      </c>
      <c r="AC1547" s="5"/>
      <c r="AD1547" s="1"/>
      <c r="AE1547" s="7"/>
      <c r="AF1547" s="1"/>
      <c r="AG1547" s="1"/>
      <c r="AH1547" s="1"/>
      <c r="AI1547" s="1"/>
      <c r="AJ1547" s="4"/>
      <c r="AK1547" s="1"/>
      <c r="AL1547" s="1"/>
      <c r="AM1547" s="1"/>
      <c r="AN1547" s="1"/>
      <c r="AO1547" s="1"/>
    </row>
    <row r="1548" spans="1:41" x14ac:dyDescent="0.2">
      <c r="A1548" s="118">
        <f t="shared" si="635"/>
        <v>41644</v>
      </c>
      <c r="B1548" s="2">
        <f t="shared" si="625"/>
        <v>261964.24182982999</v>
      </c>
      <c r="C1548" s="2">
        <f t="shared" si="636"/>
        <v>203097.68095951999</v>
      </c>
      <c r="D1548" s="50">
        <f t="shared" si="637"/>
        <v>3780.61</v>
      </c>
      <c r="E1548" s="3">
        <f>IF(K1548=1,VLOOKUP(A1547,[1]Plan1!$AQ$43:$AS$500,3),E1547)</f>
        <v>3815.39</v>
      </c>
      <c r="F1548" s="7">
        <f t="shared" si="638"/>
        <v>41628</v>
      </c>
      <c r="G1548" s="8">
        <f t="shared" si="626"/>
        <v>9.1995736137817641E-3</v>
      </c>
      <c r="H1548" s="7">
        <f t="shared" si="639"/>
        <v>41659</v>
      </c>
      <c r="I1548" s="7">
        <f t="shared" si="627"/>
        <v>41659</v>
      </c>
      <c r="J1548" s="1">
        <f t="shared" si="640"/>
        <v>20</v>
      </c>
      <c r="K1548" s="1">
        <f t="shared" si="628"/>
        <v>10</v>
      </c>
      <c r="L1548" s="2">
        <f t="shared" si="629"/>
        <v>1.00458925</v>
      </c>
      <c r="M1548" s="10">
        <f t="shared" si="623"/>
        <v>1.0054011599999999</v>
      </c>
      <c r="N1548" s="10">
        <f t="shared" si="619"/>
        <v>1.2661837644750282</v>
      </c>
      <c r="O1548" s="2">
        <f t="shared" si="622"/>
        <v>1.27199459</v>
      </c>
      <c r="P1548" s="2">
        <f t="shared" si="630"/>
        <v>258339.15142205</v>
      </c>
      <c r="Q1548" s="9">
        <f t="shared" si="624"/>
        <v>0</v>
      </c>
      <c r="R1548" s="4">
        <f t="shared" si="631"/>
        <v>0</v>
      </c>
      <c r="S1548" s="59">
        <f t="shared" si="632"/>
        <v>0</v>
      </c>
      <c r="T1548" s="8">
        <f t="shared" si="641"/>
        <v>6.8500000000000005E-2</v>
      </c>
      <c r="U1548" s="9">
        <f t="shared" si="642"/>
        <v>53</v>
      </c>
      <c r="V1548" s="9">
        <v>252</v>
      </c>
      <c r="W1548" s="10">
        <f t="shared" si="633"/>
        <v>1.014032292</v>
      </c>
      <c r="X1548" s="2">
        <f t="shared" si="634"/>
        <v>3625.0904077800001</v>
      </c>
      <c r="Y1548" s="2">
        <v>0</v>
      </c>
      <c r="Z1548" s="3">
        <f t="shared" si="620"/>
        <v>0</v>
      </c>
      <c r="AA1548" s="1" t="str">
        <f t="shared" si="621"/>
        <v>A+J=</v>
      </c>
      <c r="AB1548" s="7">
        <f t="shared" si="643"/>
        <v>41932</v>
      </c>
      <c r="AC1548" s="5"/>
      <c r="AD1548" s="1"/>
      <c r="AE1548" s="7"/>
      <c r="AF1548" s="1"/>
      <c r="AG1548" s="1"/>
      <c r="AH1548" s="1"/>
      <c r="AI1548" s="1"/>
      <c r="AJ1548" s="4"/>
      <c r="AK1548" s="1"/>
      <c r="AL1548" s="1"/>
      <c r="AM1548" s="1"/>
      <c r="AN1548" s="1"/>
      <c r="AO1548" s="1"/>
    </row>
    <row r="1549" spans="1:41" x14ac:dyDescent="0.2">
      <c r="A1549" s="118">
        <f t="shared" si="635"/>
        <v>41645</v>
      </c>
      <c r="B1549" s="2">
        <f t="shared" si="625"/>
        <v>261964.24182982999</v>
      </c>
      <c r="C1549" s="2">
        <f t="shared" si="636"/>
        <v>203097.68095951999</v>
      </c>
      <c r="D1549" s="50">
        <f t="shared" si="637"/>
        <v>3780.61</v>
      </c>
      <c r="E1549" s="3">
        <f>IF(K1549=1,VLOOKUP(A1548,[1]Plan1!$AQ$43:$AS$500,3),E1548)</f>
        <v>3815.39</v>
      </c>
      <c r="F1549" s="7">
        <f t="shared" si="638"/>
        <v>41628</v>
      </c>
      <c r="G1549" s="8">
        <f t="shared" si="626"/>
        <v>9.1995736137817641E-3</v>
      </c>
      <c r="H1549" s="7">
        <f t="shared" si="639"/>
        <v>41659</v>
      </c>
      <c r="I1549" s="7">
        <f t="shared" si="627"/>
        <v>41659</v>
      </c>
      <c r="J1549" s="1">
        <f t="shared" si="640"/>
        <v>20</v>
      </c>
      <c r="K1549" s="1">
        <f t="shared" si="628"/>
        <v>10</v>
      </c>
      <c r="L1549" s="2">
        <f t="shared" si="629"/>
        <v>1.00458925</v>
      </c>
      <c r="M1549" s="10">
        <f t="shared" si="623"/>
        <v>1.0054011599999999</v>
      </c>
      <c r="N1549" s="10">
        <f t="shared" si="619"/>
        <v>1.2661837644750282</v>
      </c>
      <c r="O1549" s="2">
        <f t="shared" si="622"/>
        <v>1.27199459</v>
      </c>
      <c r="P1549" s="2">
        <f t="shared" si="630"/>
        <v>258339.15142205</v>
      </c>
      <c r="Q1549" s="9">
        <f t="shared" si="624"/>
        <v>0</v>
      </c>
      <c r="R1549" s="4">
        <f t="shared" si="631"/>
        <v>0</v>
      </c>
      <c r="S1549" s="59">
        <f t="shared" si="632"/>
        <v>0</v>
      </c>
      <c r="T1549" s="8">
        <f t="shared" si="641"/>
        <v>6.8500000000000005E-2</v>
      </c>
      <c r="U1549" s="9">
        <f t="shared" si="642"/>
        <v>53</v>
      </c>
      <c r="V1549" s="9">
        <v>252</v>
      </c>
      <c r="W1549" s="10">
        <f t="shared" si="633"/>
        <v>1.014032292</v>
      </c>
      <c r="X1549" s="2">
        <f t="shared" si="634"/>
        <v>3625.0904077800001</v>
      </c>
      <c r="Y1549" s="2">
        <v>0</v>
      </c>
      <c r="Z1549" s="3">
        <f t="shared" si="620"/>
        <v>0</v>
      </c>
      <c r="AA1549" s="1" t="str">
        <f t="shared" si="621"/>
        <v>A+J=</v>
      </c>
      <c r="AB1549" s="7">
        <f t="shared" si="643"/>
        <v>41932</v>
      </c>
      <c r="AC1549" s="5"/>
      <c r="AD1549" s="1"/>
      <c r="AE1549" s="7"/>
      <c r="AF1549" s="1"/>
      <c r="AG1549" s="1"/>
      <c r="AH1549" s="1"/>
      <c r="AI1549" s="1"/>
      <c r="AJ1549" s="4"/>
      <c r="AK1549" s="1"/>
      <c r="AL1549" s="1"/>
      <c r="AM1549" s="1"/>
      <c r="AN1549" s="1"/>
      <c r="AO1549" s="1"/>
    </row>
    <row r="1550" spans="1:41" x14ac:dyDescent="0.2">
      <c r="A1550" s="118">
        <f t="shared" si="635"/>
        <v>41646</v>
      </c>
      <c r="B1550" s="2">
        <f t="shared" si="625"/>
        <v>262153.13274079998</v>
      </c>
      <c r="C1550" s="2">
        <f t="shared" si="636"/>
        <v>203097.68095951999</v>
      </c>
      <c r="D1550" s="50">
        <f t="shared" si="637"/>
        <v>3780.61</v>
      </c>
      <c r="E1550" s="3">
        <f>IF(K1550=1,VLOOKUP(A1549,[1]Plan1!$AQ$43:$AS$500,3),E1549)</f>
        <v>3815.39</v>
      </c>
      <c r="F1550" s="7">
        <f t="shared" si="638"/>
        <v>41628</v>
      </c>
      <c r="G1550" s="8">
        <f t="shared" si="626"/>
        <v>9.1995736137817641E-3</v>
      </c>
      <c r="H1550" s="7">
        <f t="shared" si="639"/>
        <v>41659</v>
      </c>
      <c r="I1550" s="7">
        <f t="shared" si="627"/>
        <v>41659</v>
      </c>
      <c r="J1550" s="1">
        <f t="shared" si="640"/>
        <v>20</v>
      </c>
      <c r="K1550" s="1">
        <f t="shared" si="628"/>
        <v>11</v>
      </c>
      <c r="L1550" s="2">
        <f t="shared" si="629"/>
        <v>1.0050493300000001</v>
      </c>
      <c r="M1550" s="10">
        <f t="shared" si="623"/>
        <v>1.0054011599999999</v>
      </c>
      <c r="N1550" s="10">
        <f t="shared" si="619"/>
        <v>1.2661837644750282</v>
      </c>
      <c r="O1550" s="2">
        <f t="shared" si="622"/>
        <v>1.2725771400000001</v>
      </c>
      <c r="P1550" s="2">
        <f t="shared" si="630"/>
        <v>258457.46597609</v>
      </c>
      <c r="Q1550" s="9">
        <f t="shared" si="624"/>
        <v>0</v>
      </c>
      <c r="R1550" s="4">
        <f t="shared" si="631"/>
        <v>0</v>
      </c>
      <c r="S1550" s="59">
        <f t="shared" si="632"/>
        <v>0</v>
      </c>
      <c r="T1550" s="8">
        <f t="shared" si="641"/>
        <v>6.8500000000000005E-2</v>
      </c>
      <c r="U1550" s="9">
        <f t="shared" si="642"/>
        <v>54</v>
      </c>
      <c r="V1550" s="9">
        <v>252</v>
      </c>
      <c r="W1550" s="10">
        <f t="shared" si="633"/>
        <v>1.0142989360000001</v>
      </c>
      <c r="X1550" s="2">
        <f t="shared" si="634"/>
        <v>3695.6667647099998</v>
      </c>
      <c r="Y1550" s="2">
        <v>0</v>
      </c>
      <c r="Z1550" s="3">
        <f t="shared" si="620"/>
        <v>0</v>
      </c>
      <c r="AA1550" s="1" t="str">
        <f t="shared" si="621"/>
        <v>A+J=</v>
      </c>
      <c r="AB1550" s="7">
        <f t="shared" si="643"/>
        <v>41932</v>
      </c>
      <c r="AC1550" s="5"/>
      <c r="AD1550" s="1"/>
      <c r="AE1550" s="7"/>
      <c r="AF1550" s="1"/>
      <c r="AG1550" s="1"/>
      <c r="AH1550" s="1"/>
      <c r="AI1550" s="1"/>
      <c r="AJ1550" s="4"/>
      <c r="AK1550" s="1"/>
      <c r="AL1550" s="1"/>
      <c r="AM1550" s="1"/>
      <c r="AN1550" s="1"/>
      <c r="AO1550" s="1"/>
    </row>
    <row r="1551" spans="1:41" x14ac:dyDescent="0.2">
      <c r="A1551" s="118">
        <f t="shared" si="635"/>
        <v>41647</v>
      </c>
      <c r="B1551" s="2">
        <f t="shared" si="625"/>
        <v>262342.16048291</v>
      </c>
      <c r="C1551" s="2">
        <f t="shared" si="636"/>
        <v>203097.68095951999</v>
      </c>
      <c r="D1551" s="50">
        <f t="shared" si="637"/>
        <v>3780.61</v>
      </c>
      <c r="E1551" s="3">
        <f>IF(K1551=1,VLOOKUP(A1550,[1]Plan1!$AQ$43:$AS$500,3),E1550)</f>
        <v>3815.39</v>
      </c>
      <c r="F1551" s="7">
        <f t="shared" si="638"/>
        <v>41628</v>
      </c>
      <c r="G1551" s="8">
        <f t="shared" si="626"/>
        <v>9.1995736137817641E-3</v>
      </c>
      <c r="H1551" s="7">
        <f t="shared" si="639"/>
        <v>41659</v>
      </c>
      <c r="I1551" s="7">
        <f t="shared" si="627"/>
        <v>41659</v>
      </c>
      <c r="J1551" s="1">
        <f t="shared" si="640"/>
        <v>20</v>
      </c>
      <c r="K1551" s="1">
        <f t="shared" si="628"/>
        <v>12</v>
      </c>
      <c r="L1551" s="2">
        <f t="shared" si="629"/>
        <v>1.0055096299999999</v>
      </c>
      <c r="M1551" s="10">
        <f t="shared" si="623"/>
        <v>1.0054011599999999</v>
      </c>
      <c r="N1551" s="10">
        <f t="shared" si="619"/>
        <v>1.2661837644750282</v>
      </c>
      <c r="O1551" s="2">
        <f t="shared" si="622"/>
        <v>1.2731599600000001</v>
      </c>
      <c r="P1551" s="2">
        <f t="shared" si="630"/>
        <v>258575.83536651</v>
      </c>
      <c r="Q1551" s="9">
        <f t="shared" si="624"/>
        <v>0</v>
      </c>
      <c r="R1551" s="4">
        <f t="shared" si="631"/>
        <v>0</v>
      </c>
      <c r="S1551" s="59">
        <f t="shared" si="632"/>
        <v>0</v>
      </c>
      <c r="T1551" s="8">
        <f t="shared" si="641"/>
        <v>6.8500000000000005E-2</v>
      </c>
      <c r="U1551" s="9">
        <f t="shared" si="642"/>
        <v>55</v>
      </c>
      <c r="V1551" s="9">
        <v>252</v>
      </c>
      <c r="W1551" s="10">
        <f t="shared" si="633"/>
        <v>1.01456565</v>
      </c>
      <c r="X1551" s="2">
        <f t="shared" si="634"/>
        <v>3766.3251163999998</v>
      </c>
      <c r="Y1551" s="2">
        <v>0</v>
      </c>
      <c r="Z1551" s="3">
        <f t="shared" si="620"/>
        <v>0</v>
      </c>
      <c r="AA1551" s="1" t="str">
        <f t="shared" si="621"/>
        <v>A+J=</v>
      </c>
      <c r="AB1551" s="7">
        <f t="shared" si="643"/>
        <v>41932</v>
      </c>
      <c r="AC1551" s="5"/>
      <c r="AD1551" s="1"/>
      <c r="AE1551" s="7"/>
      <c r="AF1551" s="1"/>
      <c r="AG1551" s="1"/>
      <c r="AH1551" s="1"/>
      <c r="AI1551" s="1"/>
      <c r="AJ1551" s="4"/>
      <c r="AK1551" s="1"/>
      <c r="AL1551" s="1"/>
      <c r="AM1551" s="1"/>
      <c r="AN1551" s="1"/>
      <c r="AO1551" s="1"/>
    </row>
    <row r="1552" spans="1:41" x14ac:dyDescent="0.2">
      <c r="A1552" s="118">
        <f t="shared" si="635"/>
        <v>41648</v>
      </c>
      <c r="B1552" s="2">
        <f t="shared" si="625"/>
        <v>262531.32332248002</v>
      </c>
      <c r="C1552" s="2">
        <f t="shared" si="636"/>
        <v>203097.68095951999</v>
      </c>
      <c r="D1552" s="50">
        <f t="shared" si="637"/>
        <v>3780.61</v>
      </c>
      <c r="E1552" s="3">
        <f>IF(K1552=1,VLOOKUP(A1551,[1]Plan1!$AQ$43:$AS$500,3),E1551)</f>
        <v>3815.39</v>
      </c>
      <c r="F1552" s="7">
        <f t="shared" si="638"/>
        <v>41628</v>
      </c>
      <c r="G1552" s="8">
        <f t="shared" si="626"/>
        <v>9.1995736137817641E-3</v>
      </c>
      <c r="H1552" s="7">
        <f t="shared" si="639"/>
        <v>41659</v>
      </c>
      <c r="I1552" s="7">
        <f t="shared" si="627"/>
        <v>41659</v>
      </c>
      <c r="J1552" s="1">
        <f t="shared" si="640"/>
        <v>20</v>
      </c>
      <c r="K1552" s="1">
        <f t="shared" si="628"/>
        <v>13</v>
      </c>
      <c r="L1552" s="2">
        <f t="shared" si="629"/>
        <v>1.0059701299999999</v>
      </c>
      <c r="M1552" s="10">
        <f t="shared" si="623"/>
        <v>1.0054011599999999</v>
      </c>
      <c r="N1552" s="10">
        <f t="shared" si="619"/>
        <v>1.2661837644750282</v>
      </c>
      <c r="O1552" s="2">
        <f t="shared" si="622"/>
        <v>1.27374304</v>
      </c>
      <c r="P1552" s="2">
        <f t="shared" si="630"/>
        <v>258694.25756232001</v>
      </c>
      <c r="Q1552" s="9">
        <f t="shared" si="624"/>
        <v>0</v>
      </c>
      <c r="R1552" s="4">
        <f t="shared" si="631"/>
        <v>0</v>
      </c>
      <c r="S1552" s="59">
        <f t="shared" si="632"/>
        <v>0</v>
      </c>
      <c r="T1552" s="8">
        <f t="shared" si="641"/>
        <v>6.8500000000000005E-2</v>
      </c>
      <c r="U1552" s="9">
        <f t="shared" si="642"/>
        <v>56</v>
      </c>
      <c r="V1552" s="9">
        <v>252</v>
      </c>
      <c r="W1552" s="10">
        <f t="shared" si="633"/>
        <v>1.014832435</v>
      </c>
      <c r="X1552" s="2">
        <f t="shared" si="634"/>
        <v>3837.0657601600001</v>
      </c>
      <c r="Y1552" s="2">
        <v>0</v>
      </c>
      <c r="Z1552" s="3">
        <f t="shared" si="620"/>
        <v>0</v>
      </c>
      <c r="AA1552" s="1" t="str">
        <f t="shared" si="621"/>
        <v>A+J=</v>
      </c>
      <c r="AB1552" s="7">
        <f t="shared" si="643"/>
        <v>41932</v>
      </c>
      <c r="AC1552" s="5"/>
      <c r="AD1552" s="1"/>
      <c r="AE1552" s="7"/>
      <c r="AF1552" s="1"/>
      <c r="AG1552" s="1"/>
      <c r="AH1552" s="1"/>
      <c r="AI1552" s="1"/>
      <c r="AJ1552" s="4"/>
      <c r="AK1552" s="1"/>
      <c r="AL1552" s="1"/>
      <c r="AM1552" s="1"/>
      <c r="AN1552" s="1"/>
      <c r="AO1552" s="1"/>
    </row>
    <row r="1553" spans="1:41" x14ac:dyDescent="0.2">
      <c r="A1553" s="118">
        <f t="shared" si="635"/>
        <v>41649</v>
      </c>
      <c r="B1553" s="2">
        <f t="shared" si="625"/>
        <v>262720.62519148999</v>
      </c>
      <c r="C1553" s="2">
        <f t="shared" si="636"/>
        <v>203097.68095951999</v>
      </c>
      <c r="D1553" s="50">
        <f t="shared" si="637"/>
        <v>3780.61</v>
      </c>
      <c r="E1553" s="3">
        <f>IF(K1553=1,VLOOKUP(A1552,[1]Plan1!$AQ$43:$AS$500,3),E1552)</f>
        <v>3815.39</v>
      </c>
      <c r="F1553" s="7">
        <f t="shared" si="638"/>
        <v>41628</v>
      </c>
      <c r="G1553" s="8">
        <f t="shared" si="626"/>
        <v>9.1995736137817641E-3</v>
      </c>
      <c r="H1553" s="7">
        <f t="shared" si="639"/>
        <v>41659</v>
      </c>
      <c r="I1553" s="7">
        <f t="shared" si="627"/>
        <v>41659</v>
      </c>
      <c r="J1553" s="1">
        <f t="shared" si="640"/>
        <v>20</v>
      </c>
      <c r="K1553" s="1">
        <f t="shared" si="628"/>
        <v>14</v>
      </c>
      <c r="L1553" s="2">
        <f t="shared" si="629"/>
        <v>1.0064308500000001</v>
      </c>
      <c r="M1553" s="10">
        <f t="shared" si="623"/>
        <v>1.0054011599999999</v>
      </c>
      <c r="N1553" s="10">
        <f t="shared" si="619"/>
        <v>1.2661837644750282</v>
      </c>
      <c r="O1553" s="2">
        <f t="shared" si="622"/>
        <v>1.2743264000000001</v>
      </c>
      <c r="P1553" s="2">
        <f t="shared" si="630"/>
        <v>258812.73662549001</v>
      </c>
      <c r="Q1553" s="9">
        <f t="shared" si="624"/>
        <v>0</v>
      </c>
      <c r="R1553" s="4">
        <f t="shared" si="631"/>
        <v>0</v>
      </c>
      <c r="S1553" s="59">
        <f t="shared" si="632"/>
        <v>0</v>
      </c>
      <c r="T1553" s="8">
        <f t="shared" si="641"/>
        <v>6.8500000000000005E-2</v>
      </c>
      <c r="U1553" s="9">
        <f t="shared" si="642"/>
        <v>57</v>
      </c>
      <c r="V1553" s="9">
        <v>252</v>
      </c>
      <c r="W1553" s="10">
        <f t="shared" si="633"/>
        <v>1.01509929</v>
      </c>
      <c r="X1553" s="2">
        <f t="shared" si="634"/>
        <v>3907.8885660000001</v>
      </c>
      <c r="Y1553" s="2">
        <v>0</v>
      </c>
      <c r="Z1553" s="3">
        <f t="shared" si="620"/>
        <v>0</v>
      </c>
      <c r="AA1553" s="1" t="str">
        <f t="shared" si="621"/>
        <v>A+J=</v>
      </c>
      <c r="AB1553" s="7">
        <f t="shared" si="643"/>
        <v>41932</v>
      </c>
      <c r="AC1553" s="5"/>
      <c r="AD1553" s="1"/>
      <c r="AE1553" s="7"/>
      <c r="AF1553" s="1"/>
      <c r="AG1553" s="1"/>
      <c r="AH1553" s="1"/>
      <c r="AI1553" s="1"/>
      <c r="AJ1553" s="4"/>
      <c r="AK1553" s="1"/>
      <c r="AL1553" s="1"/>
      <c r="AM1553" s="1"/>
      <c r="AN1553" s="1"/>
      <c r="AO1553" s="1"/>
    </row>
    <row r="1554" spans="1:41" x14ac:dyDescent="0.2">
      <c r="A1554" s="118">
        <f t="shared" si="635"/>
        <v>41650</v>
      </c>
      <c r="B1554" s="2">
        <f t="shared" si="625"/>
        <v>262910.05971483001</v>
      </c>
      <c r="C1554" s="2">
        <f t="shared" si="636"/>
        <v>203097.68095951999</v>
      </c>
      <c r="D1554" s="50">
        <f t="shared" si="637"/>
        <v>3780.61</v>
      </c>
      <c r="E1554" s="3">
        <f>IF(K1554=1,VLOOKUP(A1553,[1]Plan1!$AQ$43:$AS$500,3),E1553)</f>
        <v>3815.39</v>
      </c>
      <c r="F1554" s="7">
        <f t="shared" si="638"/>
        <v>41628</v>
      </c>
      <c r="G1554" s="8">
        <f t="shared" si="626"/>
        <v>9.1995736137817641E-3</v>
      </c>
      <c r="H1554" s="7">
        <f t="shared" si="639"/>
        <v>41659</v>
      </c>
      <c r="I1554" s="7">
        <f t="shared" si="627"/>
        <v>41659</v>
      </c>
      <c r="J1554" s="1">
        <f t="shared" si="640"/>
        <v>20</v>
      </c>
      <c r="K1554" s="1">
        <f t="shared" si="628"/>
        <v>15</v>
      </c>
      <c r="L1554" s="2">
        <f t="shared" si="629"/>
        <v>1.00689177</v>
      </c>
      <c r="M1554" s="10">
        <f t="shared" si="623"/>
        <v>1.0054011599999999</v>
      </c>
      <c r="N1554" s="10">
        <f t="shared" si="619"/>
        <v>1.2661837644750282</v>
      </c>
      <c r="O1554" s="2">
        <f t="shared" si="622"/>
        <v>1.2749100099999999</v>
      </c>
      <c r="P1554" s="2">
        <f t="shared" si="630"/>
        <v>258931.26646307</v>
      </c>
      <c r="Q1554" s="9">
        <f t="shared" si="624"/>
        <v>0</v>
      </c>
      <c r="R1554" s="4">
        <f t="shared" si="631"/>
        <v>0</v>
      </c>
      <c r="S1554" s="59">
        <f t="shared" si="632"/>
        <v>0</v>
      </c>
      <c r="T1554" s="8">
        <f t="shared" si="641"/>
        <v>6.8500000000000005E-2</v>
      </c>
      <c r="U1554" s="9">
        <f t="shared" si="642"/>
        <v>58</v>
      </c>
      <c r="V1554" s="9">
        <v>252</v>
      </c>
      <c r="W1554" s="10">
        <f t="shared" si="633"/>
        <v>1.0153662139999999</v>
      </c>
      <c r="X1554" s="2">
        <f t="shared" si="634"/>
        <v>3978.7932517600002</v>
      </c>
      <c r="Y1554" s="2">
        <v>0</v>
      </c>
      <c r="Z1554" s="3">
        <f t="shared" si="620"/>
        <v>0</v>
      </c>
      <c r="AA1554" s="1" t="str">
        <f t="shared" si="621"/>
        <v>A+J=</v>
      </c>
      <c r="AB1554" s="7">
        <f t="shared" si="643"/>
        <v>41932</v>
      </c>
      <c r="AC1554" s="5"/>
      <c r="AD1554" s="1"/>
      <c r="AE1554" s="7"/>
      <c r="AF1554" s="1"/>
      <c r="AG1554" s="1"/>
      <c r="AH1554" s="1"/>
      <c r="AI1554" s="1"/>
      <c r="AJ1554" s="4"/>
      <c r="AK1554" s="1"/>
      <c r="AL1554" s="1"/>
      <c r="AM1554" s="1"/>
      <c r="AN1554" s="1"/>
      <c r="AO1554" s="1"/>
    </row>
    <row r="1555" spans="1:41" x14ac:dyDescent="0.2">
      <c r="A1555" s="118">
        <f t="shared" si="635"/>
        <v>41651</v>
      </c>
      <c r="B1555" s="2">
        <f t="shared" si="625"/>
        <v>262910.05971483001</v>
      </c>
      <c r="C1555" s="2">
        <f t="shared" si="636"/>
        <v>203097.68095951999</v>
      </c>
      <c r="D1555" s="50">
        <f t="shared" si="637"/>
        <v>3780.61</v>
      </c>
      <c r="E1555" s="3">
        <f>IF(K1555=1,VLOOKUP(A1554,[1]Plan1!$AQ$43:$AS$500,3),E1554)</f>
        <v>3815.39</v>
      </c>
      <c r="F1555" s="7">
        <f t="shared" si="638"/>
        <v>41628</v>
      </c>
      <c r="G1555" s="8">
        <f t="shared" si="626"/>
        <v>9.1995736137817641E-3</v>
      </c>
      <c r="H1555" s="7">
        <f t="shared" si="639"/>
        <v>41659</v>
      </c>
      <c r="I1555" s="7">
        <f t="shared" si="627"/>
        <v>41659</v>
      </c>
      <c r="J1555" s="1">
        <f t="shared" si="640"/>
        <v>20</v>
      </c>
      <c r="K1555" s="1">
        <f t="shared" si="628"/>
        <v>15</v>
      </c>
      <c r="L1555" s="2">
        <f t="shared" si="629"/>
        <v>1.00689177</v>
      </c>
      <c r="M1555" s="10">
        <f t="shared" si="623"/>
        <v>1.0054011599999999</v>
      </c>
      <c r="N1555" s="10">
        <f t="shared" si="619"/>
        <v>1.2661837644750282</v>
      </c>
      <c r="O1555" s="2">
        <f t="shared" si="622"/>
        <v>1.2749100099999999</v>
      </c>
      <c r="P1555" s="2">
        <f t="shared" si="630"/>
        <v>258931.26646307</v>
      </c>
      <c r="Q1555" s="9">
        <f t="shared" si="624"/>
        <v>0</v>
      </c>
      <c r="R1555" s="4">
        <f t="shared" si="631"/>
        <v>0</v>
      </c>
      <c r="S1555" s="59">
        <f t="shared" si="632"/>
        <v>0</v>
      </c>
      <c r="T1555" s="8">
        <f t="shared" si="641"/>
        <v>6.8500000000000005E-2</v>
      </c>
      <c r="U1555" s="9">
        <f t="shared" si="642"/>
        <v>58</v>
      </c>
      <c r="V1555" s="9">
        <v>252</v>
      </c>
      <c r="W1555" s="10">
        <f t="shared" si="633"/>
        <v>1.0153662139999999</v>
      </c>
      <c r="X1555" s="2">
        <f t="shared" si="634"/>
        <v>3978.7932517600002</v>
      </c>
      <c r="Y1555" s="2">
        <v>0</v>
      </c>
      <c r="Z1555" s="3">
        <f t="shared" si="620"/>
        <v>0</v>
      </c>
      <c r="AA1555" s="1" t="str">
        <f t="shared" si="621"/>
        <v>A+J=</v>
      </c>
      <c r="AB1555" s="7">
        <f t="shared" si="643"/>
        <v>41932</v>
      </c>
      <c r="AC1555" s="5"/>
      <c r="AD1555" s="1"/>
      <c r="AE1555" s="7"/>
      <c r="AF1555" s="1"/>
      <c r="AG1555" s="1"/>
      <c r="AH1555" s="1"/>
      <c r="AI1555" s="1"/>
      <c r="AJ1555" s="4"/>
      <c r="AK1555" s="1"/>
      <c r="AL1555" s="1"/>
      <c r="AM1555" s="1"/>
      <c r="AN1555" s="1"/>
      <c r="AO1555" s="1"/>
    </row>
    <row r="1556" spans="1:41" x14ac:dyDescent="0.2">
      <c r="A1556" s="118">
        <f t="shared" si="635"/>
        <v>41652</v>
      </c>
      <c r="B1556" s="2">
        <f t="shared" si="625"/>
        <v>262910.05971483001</v>
      </c>
      <c r="C1556" s="2">
        <f t="shared" si="636"/>
        <v>203097.68095951999</v>
      </c>
      <c r="D1556" s="50">
        <f t="shared" si="637"/>
        <v>3780.61</v>
      </c>
      <c r="E1556" s="3">
        <f>IF(K1556=1,VLOOKUP(A1555,[1]Plan1!$AQ$43:$AS$500,3),E1555)</f>
        <v>3815.39</v>
      </c>
      <c r="F1556" s="7">
        <f t="shared" si="638"/>
        <v>41628</v>
      </c>
      <c r="G1556" s="8">
        <f t="shared" si="626"/>
        <v>9.1995736137817641E-3</v>
      </c>
      <c r="H1556" s="7">
        <f t="shared" si="639"/>
        <v>41659</v>
      </c>
      <c r="I1556" s="7">
        <f t="shared" si="627"/>
        <v>41659</v>
      </c>
      <c r="J1556" s="1">
        <f t="shared" si="640"/>
        <v>20</v>
      </c>
      <c r="K1556" s="1">
        <f t="shared" si="628"/>
        <v>15</v>
      </c>
      <c r="L1556" s="2">
        <f t="shared" si="629"/>
        <v>1.00689177</v>
      </c>
      <c r="M1556" s="10">
        <f t="shared" si="623"/>
        <v>1.0054011599999999</v>
      </c>
      <c r="N1556" s="10">
        <f t="shared" si="619"/>
        <v>1.2661837644750282</v>
      </c>
      <c r="O1556" s="2">
        <f t="shared" si="622"/>
        <v>1.2749100099999999</v>
      </c>
      <c r="P1556" s="2">
        <f t="shared" si="630"/>
        <v>258931.26646307</v>
      </c>
      <c r="Q1556" s="9">
        <f t="shared" si="624"/>
        <v>0</v>
      </c>
      <c r="R1556" s="4">
        <f t="shared" si="631"/>
        <v>0</v>
      </c>
      <c r="S1556" s="59">
        <f t="shared" si="632"/>
        <v>0</v>
      </c>
      <c r="T1556" s="8">
        <f t="shared" si="641"/>
        <v>6.8500000000000005E-2</v>
      </c>
      <c r="U1556" s="9">
        <f t="shared" si="642"/>
        <v>58</v>
      </c>
      <c r="V1556" s="9">
        <v>252</v>
      </c>
      <c r="W1556" s="10">
        <f t="shared" si="633"/>
        <v>1.0153662139999999</v>
      </c>
      <c r="X1556" s="2">
        <f t="shared" si="634"/>
        <v>3978.7932517600002</v>
      </c>
      <c r="Y1556" s="2">
        <v>0</v>
      </c>
      <c r="Z1556" s="3">
        <f t="shared" si="620"/>
        <v>0</v>
      </c>
      <c r="AA1556" s="1" t="str">
        <f t="shared" si="621"/>
        <v>A+J=</v>
      </c>
      <c r="AB1556" s="7">
        <f t="shared" si="643"/>
        <v>41932</v>
      </c>
      <c r="AC1556" s="5"/>
      <c r="AD1556" s="1"/>
      <c r="AE1556" s="7"/>
      <c r="AF1556" s="1"/>
      <c r="AG1556" s="1"/>
      <c r="AH1556" s="1"/>
      <c r="AI1556" s="1"/>
      <c r="AJ1556" s="4"/>
      <c r="AK1556" s="1"/>
      <c r="AL1556" s="1"/>
      <c r="AM1556" s="1"/>
      <c r="AN1556" s="1"/>
      <c r="AO1556" s="1"/>
    </row>
    <row r="1557" spans="1:41" x14ac:dyDescent="0.2">
      <c r="A1557" s="118">
        <f t="shared" si="635"/>
        <v>41653</v>
      </c>
      <c r="B1557" s="2">
        <f t="shared" si="625"/>
        <v>263099.63160127</v>
      </c>
      <c r="C1557" s="2">
        <f t="shared" si="636"/>
        <v>203097.68095951999</v>
      </c>
      <c r="D1557" s="50">
        <f t="shared" si="637"/>
        <v>3780.61</v>
      </c>
      <c r="E1557" s="3">
        <f>IF(K1557=1,VLOOKUP(A1556,[1]Plan1!$AQ$43:$AS$500,3),E1556)</f>
        <v>3815.39</v>
      </c>
      <c r="F1557" s="7">
        <f t="shared" si="638"/>
        <v>41628</v>
      </c>
      <c r="G1557" s="8">
        <f t="shared" si="626"/>
        <v>9.1995736137817641E-3</v>
      </c>
      <c r="H1557" s="7">
        <f t="shared" si="639"/>
        <v>41659</v>
      </c>
      <c r="I1557" s="7">
        <f t="shared" si="627"/>
        <v>41659</v>
      </c>
      <c r="J1557" s="1">
        <f t="shared" si="640"/>
        <v>20</v>
      </c>
      <c r="K1557" s="1">
        <f t="shared" si="628"/>
        <v>16</v>
      </c>
      <c r="L1557" s="2">
        <f t="shared" si="629"/>
        <v>1.00735291</v>
      </c>
      <c r="M1557" s="10">
        <f t="shared" si="623"/>
        <v>1.0054011599999999</v>
      </c>
      <c r="N1557" s="10">
        <f t="shared" si="619"/>
        <v>1.2661837644750282</v>
      </c>
      <c r="O1557" s="2">
        <f t="shared" si="622"/>
        <v>1.2754938899999999</v>
      </c>
      <c r="P1557" s="2">
        <f t="shared" si="630"/>
        <v>259049.85113703</v>
      </c>
      <c r="Q1557" s="9">
        <f t="shared" si="624"/>
        <v>0</v>
      </c>
      <c r="R1557" s="4">
        <f t="shared" si="631"/>
        <v>0</v>
      </c>
      <c r="S1557" s="59">
        <f t="shared" si="632"/>
        <v>0</v>
      </c>
      <c r="T1557" s="8">
        <f t="shared" si="641"/>
        <v>6.8500000000000005E-2</v>
      </c>
      <c r="U1557" s="9">
        <f t="shared" si="642"/>
        <v>59</v>
      </c>
      <c r="V1557" s="9">
        <v>252</v>
      </c>
      <c r="W1557" s="10">
        <f t="shared" si="633"/>
        <v>1.015633209</v>
      </c>
      <c r="X1557" s="2">
        <f t="shared" si="634"/>
        <v>4049.7804642400001</v>
      </c>
      <c r="Y1557" s="2">
        <v>0</v>
      </c>
      <c r="Z1557" s="3">
        <f t="shared" si="620"/>
        <v>0</v>
      </c>
      <c r="AA1557" s="1" t="str">
        <f t="shared" si="621"/>
        <v>A+J=</v>
      </c>
      <c r="AB1557" s="7">
        <f t="shared" si="643"/>
        <v>41932</v>
      </c>
      <c r="AC1557" s="5"/>
      <c r="AD1557" s="1"/>
      <c r="AE1557" s="7"/>
      <c r="AF1557" s="1"/>
      <c r="AG1557" s="1"/>
      <c r="AH1557" s="1"/>
      <c r="AI1557" s="1"/>
      <c r="AJ1557" s="4"/>
      <c r="AK1557" s="1"/>
      <c r="AL1557" s="1"/>
      <c r="AM1557" s="1"/>
      <c r="AN1557" s="1"/>
      <c r="AO1557" s="1"/>
    </row>
    <row r="1558" spans="1:41" x14ac:dyDescent="0.2">
      <c r="A1558" s="118">
        <f t="shared" si="635"/>
        <v>41654</v>
      </c>
      <c r="B1558" s="2">
        <f t="shared" si="625"/>
        <v>263289.34298325999</v>
      </c>
      <c r="C1558" s="2">
        <f t="shared" si="636"/>
        <v>203097.68095951999</v>
      </c>
      <c r="D1558" s="50">
        <f t="shared" si="637"/>
        <v>3780.61</v>
      </c>
      <c r="E1558" s="3">
        <f>IF(K1558=1,VLOOKUP(A1557,[1]Plan1!$AQ$43:$AS$500,3),E1557)</f>
        <v>3815.39</v>
      </c>
      <c r="F1558" s="7">
        <f t="shared" si="638"/>
        <v>41628</v>
      </c>
      <c r="G1558" s="8">
        <f t="shared" si="626"/>
        <v>9.1995736137817641E-3</v>
      </c>
      <c r="H1558" s="7">
        <f t="shared" si="639"/>
        <v>41690</v>
      </c>
      <c r="I1558" s="7">
        <f t="shared" si="627"/>
        <v>41659</v>
      </c>
      <c r="J1558" s="1">
        <f t="shared" si="640"/>
        <v>20</v>
      </c>
      <c r="K1558" s="1">
        <f t="shared" si="628"/>
        <v>17</v>
      </c>
      <c r="L1558" s="2">
        <f t="shared" si="629"/>
        <v>1.00781426</v>
      </c>
      <c r="M1558" s="10">
        <f t="shared" si="623"/>
        <v>1.0054011599999999</v>
      </c>
      <c r="N1558" s="10">
        <f t="shared" si="619"/>
        <v>1.2661837644750282</v>
      </c>
      <c r="O1558" s="2">
        <f t="shared" si="622"/>
        <v>1.27607805</v>
      </c>
      <c r="P1558" s="2">
        <f t="shared" si="630"/>
        <v>259168.49267834</v>
      </c>
      <c r="Q1558" s="9">
        <f t="shared" si="624"/>
        <v>0</v>
      </c>
      <c r="R1558" s="4">
        <f t="shared" si="631"/>
        <v>0</v>
      </c>
      <c r="S1558" s="59">
        <f t="shared" si="632"/>
        <v>0</v>
      </c>
      <c r="T1558" s="8">
        <f t="shared" si="641"/>
        <v>6.8500000000000005E-2</v>
      </c>
      <c r="U1558" s="9">
        <f t="shared" si="642"/>
        <v>60</v>
      </c>
      <c r="V1558" s="9">
        <v>252</v>
      </c>
      <c r="W1558" s="10">
        <f t="shared" si="633"/>
        <v>1.0159002749999999</v>
      </c>
      <c r="X1558" s="2">
        <f t="shared" si="634"/>
        <v>4120.8503049199999</v>
      </c>
      <c r="Y1558" s="2">
        <v>0</v>
      </c>
      <c r="Z1558" s="3">
        <f t="shared" si="620"/>
        <v>0</v>
      </c>
      <c r="AA1558" s="1" t="str">
        <f t="shared" si="621"/>
        <v>A+J=</v>
      </c>
      <c r="AB1558" s="7">
        <f t="shared" si="643"/>
        <v>41932</v>
      </c>
      <c r="AC1558" s="5"/>
      <c r="AD1558" s="1"/>
      <c r="AE1558" s="7"/>
      <c r="AF1558" s="1"/>
      <c r="AG1558" s="1"/>
      <c r="AH1558" s="1"/>
      <c r="AI1558" s="1"/>
      <c r="AJ1558" s="4"/>
      <c r="AK1558" s="1"/>
      <c r="AL1558" s="1"/>
      <c r="AM1558" s="1"/>
      <c r="AN1558" s="1"/>
      <c r="AO1558" s="1"/>
    </row>
    <row r="1559" spans="1:41" x14ac:dyDescent="0.2">
      <c r="A1559" s="118">
        <f t="shared" si="635"/>
        <v>41655</v>
      </c>
      <c r="B1559" s="2">
        <f t="shared" si="625"/>
        <v>263479.18928543001</v>
      </c>
      <c r="C1559" s="2">
        <f t="shared" si="636"/>
        <v>203097.68095951999</v>
      </c>
      <c r="D1559" s="50">
        <f t="shared" si="637"/>
        <v>3780.61</v>
      </c>
      <c r="E1559" s="3">
        <f>IF(K1559=1,VLOOKUP(A1558,[1]Plan1!$AQ$43:$AS$500,3),E1558)</f>
        <v>3815.39</v>
      </c>
      <c r="F1559" s="7">
        <f t="shared" si="638"/>
        <v>41628</v>
      </c>
      <c r="G1559" s="8">
        <f t="shared" si="626"/>
        <v>9.1995736137817641E-3</v>
      </c>
      <c r="H1559" s="7">
        <f t="shared" si="639"/>
        <v>41690</v>
      </c>
      <c r="I1559" s="7">
        <f t="shared" si="627"/>
        <v>41659</v>
      </c>
      <c r="J1559" s="1">
        <f t="shared" si="640"/>
        <v>20</v>
      </c>
      <c r="K1559" s="1">
        <f t="shared" si="628"/>
        <v>18</v>
      </c>
      <c r="L1559" s="2">
        <f t="shared" si="629"/>
        <v>1.0082758199999999</v>
      </c>
      <c r="M1559" s="10">
        <f t="shared" si="623"/>
        <v>1.0054011599999999</v>
      </c>
      <c r="N1559" s="10">
        <f t="shared" si="619"/>
        <v>1.2661837644750282</v>
      </c>
      <c r="O1559" s="2">
        <f t="shared" si="622"/>
        <v>1.27666247</v>
      </c>
      <c r="P1559" s="2">
        <f t="shared" si="630"/>
        <v>259287.18702504999</v>
      </c>
      <c r="Q1559" s="9">
        <f t="shared" si="624"/>
        <v>0</v>
      </c>
      <c r="R1559" s="4">
        <f t="shared" si="631"/>
        <v>0</v>
      </c>
      <c r="S1559" s="59">
        <f t="shared" si="632"/>
        <v>0</v>
      </c>
      <c r="T1559" s="8">
        <f t="shared" si="641"/>
        <v>6.8500000000000005E-2</v>
      </c>
      <c r="U1559" s="9">
        <f t="shared" si="642"/>
        <v>61</v>
      </c>
      <c r="V1559" s="9">
        <v>252</v>
      </c>
      <c r="W1559" s="10">
        <f t="shared" si="633"/>
        <v>1.01616741</v>
      </c>
      <c r="X1559" s="2">
        <f t="shared" si="634"/>
        <v>4192.0022603799998</v>
      </c>
      <c r="Y1559" s="2">
        <v>0</v>
      </c>
      <c r="Z1559" s="3">
        <f t="shared" si="620"/>
        <v>0</v>
      </c>
      <c r="AA1559" s="1" t="str">
        <f t="shared" si="621"/>
        <v>A+J=</v>
      </c>
      <c r="AB1559" s="7">
        <f t="shared" si="643"/>
        <v>41932</v>
      </c>
      <c r="AC1559" s="5"/>
      <c r="AD1559" s="1"/>
      <c r="AE1559" s="7"/>
      <c r="AF1559" s="1"/>
      <c r="AG1559" s="1"/>
      <c r="AH1559" s="1"/>
      <c r="AI1559" s="1"/>
      <c r="AJ1559" s="4"/>
      <c r="AK1559" s="1"/>
      <c r="AL1559" s="1"/>
      <c r="AM1559" s="1"/>
      <c r="AN1559" s="1"/>
      <c r="AO1559" s="1"/>
    </row>
    <row r="1560" spans="1:41" x14ac:dyDescent="0.2">
      <c r="A1560" s="118">
        <f t="shared" si="635"/>
        <v>41656</v>
      </c>
      <c r="B1560" s="2">
        <f t="shared" si="625"/>
        <v>263669.17109347001</v>
      </c>
      <c r="C1560" s="2">
        <f t="shared" si="636"/>
        <v>203097.68095951999</v>
      </c>
      <c r="D1560" s="50">
        <f t="shared" si="637"/>
        <v>3780.61</v>
      </c>
      <c r="E1560" s="3">
        <f>IF(K1560=1,VLOOKUP(A1559,[1]Plan1!$AQ$43:$AS$500,3),E1559)</f>
        <v>3815.39</v>
      </c>
      <c r="F1560" s="7">
        <f t="shared" si="638"/>
        <v>41628</v>
      </c>
      <c r="G1560" s="8">
        <f t="shared" si="626"/>
        <v>9.1995736137817641E-3</v>
      </c>
      <c r="H1560" s="7">
        <f t="shared" si="639"/>
        <v>41690</v>
      </c>
      <c r="I1560" s="7">
        <f t="shared" si="627"/>
        <v>41659</v>
      </c>
      <c r="J1560" s="1">
        <f t="shared" si="640"/>
        <v>20</v>
      </c>
      <c r="K1560" s="1">
        <f t="shared" si="628"/>
        <v>19</v>
      </c>
      <c r="L1560" s="2">
        <f t="shared" si="629"/>
        <v>1.00873759</v>
      </c>
      <c r="M1560" s="10">
        <f t="shared" si="623"/>
        <v>1.0054011599999999</v>
      </c>
      <c r="N1560" s="10">
        <f t="shared" si="619"/>
        <v>1.2661837644750282</v>
      </c>
      <c r="O1560" s="2">
        <f t="shared" si="622"/>
        <v>1.27724715</v>
      </c>
      <c r="P1560" s="2">
        <f t="shared" si="630"/>
        <v>259405.93417714999</v>
      </c>
      <c r="Q1560" s="9">
        <f t="shared" si="624"/>
        <v>0</v>
      </c>
      <c r="R1560" s="4">
        <f t="shared" si="631"/>
        <v>0</v>
      </c>
      <c r="S1560" s="59">
        <f t="shared" si="632"/>
        <v>0</v>
      </c>
      <c r="T1560" s="8">
        <f t="shared" si="641"/>
        <v>6.8500000000000005E-2</v>
      </c>
      <c r="U1560" s="9">
        <f t="shared" si="642"/>
        <v>62</v>
      </c>
      <c r="V1560" s="9">
        <v>252</v>
      </c>
      <c r="W1560" s="10">
        <f t="shared" si="633"/>
        <v>1.016434616</v>
      </c>
      <c r="X1560" s="2">
        <f t="shared" si="634"/>
        <v>4263.2369163200001</v>
      </c>
      <c r="Y1560" s="2">
        <v>0</v>
      </c>
      <c r="Z1560" s="3">
        <f t="shared" si="620"/>
        <v>0</v>
      </c>
      <c r="AA1560" s="1" t="str">
        <f t="shared" si="621"/>
        <v>A+J=</v>
      </c>
      <c r="AB1560" s="7">
        <f t="shared" si="643"/>
        <v>41932</v>
      </c>
      <c r="AC1560" s="5"/>
      <c r="AD1560" s="1"/>
      <c r="AE1560" s="7"/>
      <c r="AF1560" s="1"/>
      <c r="AG1560" s="1"/>
      <c r="AH1560" s="1"/>
      <c r="AI1560" s="1"/>
      <c r="AJ1560" s="4"/>
      <c r="AK1560" s="1"/>
      <c r="AL1560" s="1"/>
      <c r="AM1560" s="1"/>
      <c r="AN1560" s="1"/>
      <c r="AO1560" s="1"/>
    </row>
    <row r="1561" spans="1:41" x14ac:dyDescent="0.2">
      <c r="A1561" s="118">
        <f t="shared" si="635"/>
        <v>41657</v>
      </c>
      <c r="B1561" s="2">
        <f t="shared" si="625"/>
        <v>263859.29234529001</v>
      </c>
      <c r="C1561" s="2">
        <f t="shared" si="636"/>
        <v>203097.68095951999</v>
      </c>
      <c r="D1561" s="50">
        <f t="shared" si="637"/>
        <v>3780.61</v>
      </c>
      <c r="E1561" s="3">
        <f>IF(K1561=1,VLOOKUP(A1560,[1]Plan1!$AQ$43:$AS$500,3),E1560)</f>
        <v>3815.39</v>
      </c>
      <c r="F1561" s="7">
        <f t="shared" si="638"/>
        <v>41628</v>
      </c>
      <c r="G1561" s="8">
        <f t="shared" si="626"/>
        <v>9.1995736137817641E-3</v>
      </c>
      <c r="H1561" s="7">
        <f t="shared" si="639"/>
        <v>41690</v>
      </c>
      <c r="I1561" s="7">
        <f t="shared" si="627"/>
        <v>41659</v>
      </c>
      <c r="J1561" s="1">
        <f t="shared" si="640"/>
        <v>20</v>
      </c>
      <c r="K1561" s="1">
        <f t="shared" si="628"/>
        <v>20</v>
      </c>
      <c r="L1561" s="2">
        <f t="shared" si="629"/>
        <v>1.00919957</v>
      </c>
      <c r="M1561" s="10">
        <f t="shared" si="623"/>
        <v>1.0054011599999999</v>
      </c>
      <c r="N1561" s="10">
        <f t="shared" si="619"/>
        <v>1.2661837644750282</v>
      </c>
      <c r="O1561" s="2">
        <f t="shared" si="622"/>
        <v>1.2778321100000001</v>
      </c>
      <c r="P1561" s="2">
        <f t="shared" si="630"/>
        <v>259524.73819661001</v>
      </c>
      <c r="Q1561" s="9">
        <f t="shared" si="624"/>
        <v>0</v>
      </c>
      <c r="R1561" s="4">
        <f t="shared" si="631"/>
        <v>0</v>
      </c>
      <c r="S1561" s="59">
        <f t="shared" si="632"/>
        <v>0</v>
      </c>
      <c r="T1561" s="8">
        <f t="shared" si="641"/>
        <v>6.8500000000000005E-2</v>
      </c>
      <c r="U1561" s="9">
        <f t="shared" si="642"/>
        <v>63</v>
      </c>
      <c r="V1561" s="9">
        <v>252</v>
      </c>
      <c r="W1561" s="10">
        <f t="shared" si="633"/>
        <v>1.0167018919999999</v>
      </c>
      <c r="X1561" s="2">
        <f t="shared" si="634"/>
        <v>4334.5541486800003</v>
      </c>
      <c r="Y1561" s="2">
        <v>0</v>
      </c>
      <c r="Z1561" s="3">
        <f t="shared" si="620"/>
        <v>0</v>
      </c>
      <c r="AA1561" s="1" t="str">
        <f t="shared" si="621"/>
        <v>A+J=</v>
      </c>
      <c r="AB1561" s="7">
        <f t="shared" si="643"/>
        <v>41932</v>
      </c>
      <c r="AC1561" s="5"/>
      <c r="AD1561" s="1"/>
      <c r="AE1561" s="7"/>
      <c r="AF1561" s="1"/>
      <c r="AG1561" s="1"/>
      <c r="AH1561" s="1"/>
      <c r="AI1561" s="1"/>
      <c r="AJ1561" s="4"/>
      <c r="AK1561" s="1"/>
      <c r="AL1561" s="1"/>
      <c r="AM1561" s="1"/>
      <c r="AN1561" s="1"/>
      <c r="AO1561" s="1"/>
    </row>
    <row r="1562" spans="1:41" x14ac:dyDescent="0.2">
      <c r="A1562" s="118">
        <f t="shared" si="635"/>
        <v>41658</v>
      </c>
      <c r="B1562" s="2">
        <f t="shared" si="625"/>
        <v>263859.29234529001</v>
      </c>
      <c r="C1562" s="2">
        <f t="shared" si="636"/>
        <v>203097.68095951999</v>
      </c>
      <c r="D1562" s="50">
        <f t="shared" si="637"/>
        <v>3780.61</v>
      </c>
      <c r="E1562" s="3">
        <f>IF(K1562=1,VLOOKUP(A1561,[1]Plan1!$AQ$43:$AS$500,3),E1561)</f>
        <v>3815.39</v>
      </c>
      <c r="F1562" s="7">
        <f t="shared" si="638"/>
        <v>41628</v>
      </c>
      <c r="G1562" s="8">
        <f t="shared" si="626"/>
        <v>9.1995736137817641E-3</v>
      </c>
      <c r="H1562" s="7">
        <f t="shared" si="639"/>
        <v>41690</v>
      </c>
      <c r="I1562" s="7">
        <f t="shared" si="627"/>
        <v>41659</v>
      </c>
      <c r="J1562" s="1">
        <f t="shared" si="640"/>
        <v>20</v>
      </c>
      <c r="K1562" s="1">
        <f t="shared" si="628"/>
        <v>20</v>
      </c>
      <c r="L1562" s="2">
        <f t="shared" si="629"/>
        <v>1.00919957</v>
      </c>
      <c r="M1562" s="10">
        <f t="shared" si="623"/>
        <v>1.0054011599999999</v>
      </c>
      <c r="N1562" s="10">
        <f t="shared" si="619"/>
        <v>1.2661837644750282</v>
      </c>
      <c r="O1562" s="2">
        <f t="shared" si="622"/>
        <v>1.2778321100000001</v>
      </c>
      <c r="P1562" s="2">
        <f t="shared" si="630"/>
        <v>259524.73819661001</v>
      </c>
      <c r="Q1562" s="9">
        <f t="shared" si="624"/>
        <v>0</v>
      </c>
      <c r="R1562" s="4">
        <f t="shared" si="631"/>
        <v>0</v>
      </c>
      <c r="S1562" s="59">
        <f t="shared" si="632"/>
        <v>0</v>
      </c>
      <c r="T1562" s="8">
        <f t="shared" si="641"/>
        <v>6.8500000000000005E-2</v>
      </c>
      <c r="U1562" s="9">
        <f t="shared" si="642"/>
        <v>63</v>
      </c>
      <c r="V1562" s="9">
        <v>252</v>
      </c>
      <c r="W1562" s="10">
        <f t="shared" si="633"/>
        <v>1.0167018919999999</v>
      </c>
      <c r="X1562" s="2">
        <f t="shared" si="634"/>
        <v>4334.5541486800003</v>
      </c>
      <c r="Y1562" s="2">
        <v>0</v>
      </c>
      <c r="Z1562" s="3">
        <f t="shared" si="620"/>
        <v>0</v>
      </c>
      <c r="AA1562" s="1" t="str">
        <f t="shared" si="621"/>
        <v>A+J=</v>
      </c>
      <c r="AB1562" s="7">
        <f t="shared" si="643"/>
        <v>41932</v>
      </c>
      <c r="AC1562" s="5"/>
      <c r="AD1562" s="1"/>
      <c r="AE1562" s="7"/>
      <c r="AF1562" s="1"/>
      <c r="AG1562" s="1"/>
      <c r="AH1562" s="1"/>
      <c r="AI1562" s="1"/>
      <c r="AJ1562" s="4"/>
      <c r="AK1562" s="1"/>
      <c r="AL1562" s="1"/>
      <c r="AM1562" s="1"/>
      <c r="AN1562" s="1"/>
      <c r="AO1562" s="1"/>
    </row>
    <row r="1563" spans="1:41" x14ac:dyDescent="0.2">
      <c r="A1563" s="118">
        <f t="shared" si="635"/>
        <v>41659</v>
      </c>
      <c r="B1563" s="2">
        <f t="shared" si="625"/>
        <v>263859.29234529001</v>
      </c>
      <c r="C1563" s="2">
        <f t="shared" si="636"/>
        <v>203097.68095951999</v>
      </c>
      <c r="D1563" s="50">
        <f t="shared" si="637"/>
        <v>3780.61</v>
      </c>
      <c r="E1563" s="3">
        <f>IF(K1563=1,VLOOKUP(A1562,[1]Plan1!$AQ$43:$AS$500,3),E1562)</f>
        <v>3815.39</v>
      </c>
      <c r="F1563" s="7">
        <f t="shared" si="638"/>
        <v>41628</v>
      </c>
      <c r="G1563" s="8">
        <f t="shared" si="626"/>
        <v>9.1995736137817641E-3</v>
      </c>
      <c r="H1563" s="7">
        <f t="shared" si="639"/>
        <v>41690</v>
      </c>
      <c r="I1563" s="7">
        <f t="shared" si="627"/>
        <v>41659</v>
      </c>
      <c r="J1563" s="1">
        <f t="shared" si="640"/>
        <v>20</v>
      </c>
      <c r="K1563" s="1">
        <f t="shared" si="628"/>
        <v>20</v>
      </c>
      <c r="L1563" s="2">
        <f t="shared" si="629"/>
        <v>1.00919957</v>
      </c>
      <c r="M1563" s="10">
        <f t="shared" si="623"/>
        <v>1.0054011599999999</v>
      </c>
      <c r="N1563" s="10">
        <f t="shared" si="619"/>
        <v>1.2661837644750282</v>
      </c>
      <c r="O1563" s="2">
        <f t="shared" si="622"/>
        <v>1.2778321100000001</v>
      </c>
      <c r="P1563" s="2">
        <f t="shared" si="630"/>
        <v>259524.73819661001</v>
      </c>
      <c r="Q1563" s="9">
        <f t="shared" si="624"/>
        <v>0</v>
      </c>
      <c r="R1563" s="4">
        <f t="shared" si="631"/>
        <v>0</v>
      </c>
      <c r="S1563" s="59">
        <f t="shared" si="632"/>
        <v>0</v>
      </c>
      <c r="T1563" s="8">
        <f t="shared" si="641"/>
        <v>6.8500000000000005E-2</v>
      </c>
      <c r="U1563" s="9">
        <f t="shared" si="642"/>
        <v>63</v>
      </c>
      <c r="V1563" s="9">
        <v>252</v>
      </c>
      <c r="W1563" s="10">
        <f t="shared" si="633"/>
        <v>1.0167018919999999</v>
      </c>
      <c r="X1563" s="2">
        <f t="shared" si="634"/>
        <v>4334.5541486800003</v>
      </c>
      <c r="Y1563" s="2">
        <v>0</v>
      </c>
      <c r="Z1563" s="3">
        <f t="shared" si="620"/>
        <v>0</v>
      </c>
      <c r="AA1563" s="1" t="str">
        <f t="shared" si="621"/>
        <v>A+J=</v>
      </c>
      <c r="AB1563" s="7">
        <f t="shared" si="643"/>
        <v>41932</v>
      </c>
      <c r="AC1563" s="5"/>
      <c r="AD1563" s="1"/>
      <c r="AE1563" s="7"/>
      <c r="AF1563" s="1"/>
      <c r="AG1563" s="1"/>
      <c r="AH1563" s="1"/>
      <c r="AI1563" s="1"/>
      <c r="AJ1563" s="4"/>
      <c r="AK1563" s="1"/>
      <c r="AL1563" s="1"/>
      <c r="AM1563" s="1"/>
      <c r="AN1563" s="1"/>
      <c r="AO1563" s="1"/>
    </row>
    <row r="1564" spans="1:41" x14ac:dyDescent="0.2">
      <c r="A1564" s="118">
        <f t="shared" si="635"/>
        <v>41660</v>
      </c>
      <c r="B1564" s="2">
        <f t="shared" si="625"/>
        <v>263991.63814751001</v>
      </c>
      <c r="C1564" s="2">
        <f t="shared" si="636"/>
        <v>203097.68095951999</v>
      </c>
      <c r="D1564" s="50">
        <f t="shared" si="637"/>
        <v>3815.39</v>
      </c>
      <c r="E1564" s="3">
        <f>IF(K1564=1,VLOOKUP(A1563,[1]Plan1!$AQ$43:$AS$500,3),E1563)</f>
        <v>3836.38</v>
      </c>
      <c r="F1564" s="7">
        <f t="shared" si="638"/>
        <v>41660</v>
      </c>
      <c r="G1564" s="8">
        <f t="shared" si="626"/>
        <v>5.5014035262450633E-3</v>
      </c>
      <c r="H1564" s="7">
        <f t="shared" si="639"/>
        <v>41690</v>
      </c>
      <c r="I1564" s="7">
        <f t="shared" si="627"/>
        <v>41690</v>
      </c>
      <c r="J1564" s="1">
        <f t="shared" si="640"/>
        <v>23</v>
      </c>
      <c r="K1564" s="1">
        <f t="shared" si="628"/>
        <v>1</v>
      </c>
      <c r="L1564" s="2">
        <f t="shared" si="629"/>
        <v>1.0002385600000001</v>
      </c>
      <c r="M1564" s="10">
        <f t="shared" si="623"/>
        <v>1.00919957</v>
      </c>
      <c r="N1564" s="10">
        <f t="shared" si="619"/>
        <v>1.2778321106491799</v>
      </c>
      <c r="O1564" s="2">
        <f t="shared" si="622"/>
        <v>1.2781369499999999</v>
      </c>
      <c r="P1564" s="2">
        <f t="shared" si="630"/>
        <v>259586.65049366999</v>
      </c>
      <c r="Q1564" s="9">
        <f t="shared" si="624"/>
        <v>0</v>
      </c>
      <c r="R1564" s="4">
        <f t="shared" si="631"/>
        <v>0</v>
      </c>
      <c r="S1564" s="59">
        <f t="shared" si="632"/>
        <v>0</v>
      </c>
      <c r="T1564" s="8">
        <f t="shared" si="641"/>
        <v>6.8500000000000005E-2</v>
      </c>
      <c r="U1564" s="9">
        <f t="shared" si="642"/>
        <v>64</v>
      </c>
      <c r="V1564" s="9">
        <v>252</v>
      </c>
      <c r="W1564" s="10">
        <f t="shared" si="633"/>
        <v>1.0169692379999999</v>
      </c>
      <c r="X1564" s="2">
        <f t="shared" si="634"/>
        <v>4404.9876538400003</v>
      </c>
      <c r="Y1564" s="2">
        <v>0</v>
      </c>
      <c r="Z1564" s="3">
        <f t="shared" si="620"/>
        <v>0</v>
      </c>
      <c r="AA1564" s="1" t="str">
        <f t="shared" si="621"/>
        <v>A+J=</v>
      </c>
      <c r="AB1564" s="7">
        <f t="shared" si="643"/>
        <v>41932</v>
      </c>
      <c r="AC1564" s="5"/>
      <c r="AD1564" s="1"/>
      <c r="AE1564" s="7"/>
      <c r="AF1564" s="1"/>
      <c r="AG1564" s="1"/>
      <c r="AH1564" s="1"/>
      <c r="AI1564" s="1"/>
      <c r="AJ1564" s="4"/>
      <c r="AK1564" s="1"/>
      <c r="AL1564" s="1"/>
      <c r="AM1564" s="1"/>
      <c r="AN1564" s="1"/>
      <c r="AO1564" s="1"/>
    </row>
    <row r="1565" spans="1:41" x14ac:dyDescent="0.2">
      <c r="A1565" s="118">
        <f t="shared" si="635"/>
        <v>41661</v>
      </c>
      <c r="B1565" s="2">
        <f t="shared" si="625"/>
        <v>264124.04969104001</v>
      </c>
      <c r="C1565" s="2">
        <f t="shared" si="636"/>
        <v>203097.68095951999</v>
      </c>
      <c r="D1565" s="50">
        <f t="shared" si="637"/>
        <v>3815.39</v>
      </c>
      <c r="E1565" s="3">
        <f>IF(K1565=1,VLOOKUP(A1564,[1]Plan1!$AQ$43:$AS$500,3),E1564)</f>
        <v>3836.38</v>
      </c>
      <c r="F1565" s="7">
        <f t="shared" si="638"/>
        <v>41660</v>
      </c>
      <c r="G1565" s="8">
        <f t="shared" si="626"/>
        <v>5.5014035262450633E-3</v>
      </c>
      <c r="H1565" s="7">
        <f t="shared" si="639"/>
        <v>41690</v>
      </c>
      <c r="I1565" s="7">
        <f t="shared" si="627"/>
        <v>41690</v>
      </c>
      <c r="J1565" s="1">
        <f t="shared" si="640"/>
        <v>23</v>
      </c>
      <c r="K1565" s="1">
        <f t="shared" si="628"/>
        <v>2</v>
      </c>
      <c r="L1565" s="2">
        <f t="shared" si="629"/>
        <v>1.0004771800000001</v>
      </c>
      <c r="M1565" s="10">
        <f t="shared" si="623"/>
        <v>1.00919957</v>
      </c>
      <c r="N1565" s="10">
        <f t="shared" si="619"/>
        <v>1.2778321106491799</v>
      </c>
      <c r="O1565" s="2">
        <f t="shared" si="622"/>
        <v>1.27844186</v>
      </c>
      <c r="P1565" s="2">
        <f t="shared" si="630"/>
        <v>259648.57700757001</v>
      </c>
      <c r="Q1565" s="9">
        <f t="shared" si="624"/>
        <v>0</v>
      </c>
      <c r="R1565" s="4">
        <f t="shared" si="631"/>
        <v>0</v>
      </c>
      <c r="S1565" s="59">
        <f t="shared" si="632"/>
        <v>0</v>
      </c>
      <c r="T1565" s="8">
        <f t="shared" si="641"/>
        <v>6.8500000000000005E-2</v>
      </c>
      <c r="U1565" s="9">
        <f t="shared" si="642"/>
        <v>65</v>
      </c>
      <c r="V1565" s="9">
        <v>252</v>
      </c>
      <c r="W1565" s="10">
        <f t="shared" si="633"/>
        <v>1.017236654</v>
      </c>
      <c r="X1565" s="2">
        <f t="shared" si="634"/>
        <v>4475.4726834700004</v>
      </c>
      <c r="Y1565" s="2">
        <v>0</v>
      </c>
      <c r="Z1565" s="3">
        <f t="shared" si="620"/>
        <v>0</v>
      </c>
      <c r="AA1565" s="1" t="str">
        <f t="shared" si="621"/>
        <v>A+J=</v>
      </c>
      <c r="AB1565" s="7">
        <f t="shared" si="643"/>
        <v>41932</v>
      </c>
      <c r="AC1565" s="5"/>
      <c r="AD1565" s="1"/>
      <c r="AE1565" s="7"/>
      <c r="AF1565" s="1"/>
      <c r="AG1565" s="1"/>
      <c r="AH1565" s="1"/>
      <c r="AI1565" s="1"/>
      <c r="AJ1565" s="4"/>
      <c r="AK1565" s="1"/>
      <c r="AL1565" s="1"/>
      <c r="AM1565" s="1"/>
      <c r="AN1565" s="1"/>
      <c r="AO1565" s="1"/>
    </row>
    <row r="1566" spans="1:41" x14ac:dyDescent="0.2">
      <c r="A1566" s="118">
        <f t="shared" si="635"/>
        <v>41662</v>
      </c>
      <c r="B1566" s="2">
        <f t="shared" si="625"/>
        <v>264256.52932650998</v>
      </c>
      <c r="C1566" s="2">
        <f t="shared" si="636"/>
        <v>203097.68095951999</v>
      </c>
      <c r="D1566" s="50">
        <f t="shared" si="637"/>
        <v>3815.39</v>
      </c>
      <c r="E1566" s="3">
        <f>IF(K1566=1,VLOOKUP(A1565,[1]Plan1!$AQ$43:$AS$500,3),E1565)</f>
        <v>3836.38</v>
      </c>
      <c r="F1566" s="7">
        <f t="shared" si="638"/>
        <v>41660</v>
      </c>
      <c r="G1566" s="8">
        <f t="shared" si="626"/>
        <v>5.5014035262450633E-3</v>
      </c>
      <c r="H1566" s="7">
        <f t="shared" si="639"/>
        <v>41690</v>
      </c>
      <c r="I1566" s="7">
        <f t="shared" si="627"/>
        <v>41690</v>
      </c>
      <c r="J1566" s="1">
        <f t="shared" si="640"/>
        <v>23</v>
      </c>
      <c r="K1566" s="1">
        <f t="shared" si="628"/>
        <v>3</v>
      </c>
      <c r="L1566" s="2">
        <f t="shared" si="629"/>
        <v>1.0007158599999999</v>
      </c>
      <c r="M1566" s="10">
        <f t="shared" si="623"/>
        <v>1.00919957</v>
      </c>
      <c r="N1566" s="10">
        <f t="shared" si="619"/>
        <v>1.2778321106491799</v>
      </c>
      <c r="O1566" s="2">
        <f t="shared" si="622"/>
        <v>1.2787468500000001</v>
      </c>
      <c r="P1566" s="2">
        <f t="shared" si="630"/>
        <v>259710.51976929</v>
      </c>
      <c r="Q1566" s="9">
        <f t="shared" si="624"/>
        <v>0</v>
      </c>
      <c r="R1566" s="4">
        <f t="shared" si="631"/>
        <v>0</v>
      </c>
      <c r="S1566" s="59">
        <f t="shared" si="632"/>
        <v>0</v>
      </c>
      <c r="T1566" s="8">
        <f t="shared" si="641"/>
        <v>6.8500000000000005E-2</v>
      </c>
      <c r="U1566" s="9">
        <f t="shared" si="642"/>
        <v>66</v>
      </c>
      <c r="V1566" s="9">
        <v>252</v>
      </c>
      <c r="W1566" s="10">
        <f t="shared" si="633"/>
        <v>1.0175041410000001</v>
      </c>
      <c r="X1566" s="2">
        <f t="shared" si="634"/>
        <v>4546.0095572199998</v>
      </c>
      <c r="Y1566" s="2">
        <v>0</v>
      </c>
      <c r="Z1566" s="3">
        <f t="shared" si="620"/>
        <v>0</v>
      </c>
      <c r="AA1566" s="1" t="str">
        <f t="shared" si="621"/>
        <v>A+J=</v>
      </c>
      <c r="AB1566" s="7">
        <f t="shared" si="643"/>
        <v>41932</v>
      </c>
      <c r="AC1566" s="5"/>
      <c r="AD1566" s="1"/>
      <c r="AE1566" s="7"/>
      <c r="AF1566" s="1"/>
      <c r="AG1566" s="1"/>
      <c r="AH1566" s="1"/>
      <c r="AI1566" s="1"/>
      <c r="AJ1566" s="4"/>
      <c r="AK1566" s="1"/>
      <c r="AL1566" s="1"/>
      <c r="AM1566" s="1"/>
      <c r="AN1566" s="1"/>
      <c r="AO1566" s="1"/>
    </row>
    <row r="1567" spans="1:41" x14ac:dyDescent="0.2">
      <c r="A1567" s="118">
        <f t="shared" si="635"/>
        <v>41663</v>
      </c>
      <c r="B1567" s="2">
        <f t="shared" si="625"/>
        <v>264389.07475331001</v>
      </c>
      <c r="C1567" s="2">
        <f t="shared" si="636"/>
        <v>203097.68095951999</v>
      </c>
      <c r="D1567" s="50">
        <f t="shared" si="637"/>
        <v>3815.39</v>
      </c>
      <c r="E1567" s="3">
        <f>IF(K1567=1,VLOOKUP(A1566,[1]Plan1!$AQ$43:$AS$500,3),E1566)</f>
        <v>3836.38</v>
      </c>
      <c r="F1567" s="7">
        <f t="shared" si="638"/>
        <v>41660</v>
      </c>
      <c r="G1567" s="8">
        <f t="shared" si="626"/>
        <v>5.5014035262450633E-3</v>
      </c>
      <c r="H1567" s="7">
        <f t="shared" si="639"/>
        <v>41690</v>
      </c>
      <c r="I1567" s="7">
        <f t="shared" si="627"/>
        <v>41690</v>
      </c>
      <c r="J1567" s="1">
        <f t="shared" si="640"/>
        <v>23</v>
      </c>
      <c r="K1567" s="1">
        <f t="shared" si="628"/>
        <v>4</v>
      </c>
      <c r="L1567" s="2">
        <f t="shared" si="629"/>
        <v>1.0009545900000001</v>
      </c>
      <c r="M1567" s="10">
        <f t="shared" si="623"/>
        <v>1.00919957</v>
      </c>
      <c r="N1567" s="10">
        <f t="shared" ref="N1567:N1630" si="644">IF(I1567&gt;I1566,N1566*M1567,N1566)</f>
        <v>1.2778321106491799</v>
      </c>
      <c r="O1567" s="2">
        <f t="shared" si="622"/>
        <v>1.27905191</v>
      </c>
      <c r="P1567" s="2">
        <f t="shared" si="630"/>
        <v>259772.47674784</v>
      </c>
      <c r="Q1567" s="9">
        <f t="shared" si="624"/>
        <v>0</v>
      </c>
      <c r="R1567" s="4">
        <f t="shared" si="631"/>
        <v>0</v>
      </c>
      <c r="S1567" s="59">
        <f t="shared" si="632"/>
        <v>0</v>
      </c>
      <c r="T1567" s="8">
        <f t="shared" si="641"/>
        <v>6.8500000000000005E-2</v>
      </c>
      <c r="U1567" s="9">
        <f t="shared" si="642"/>
        <v>67</v>
      </c>
      <c r="V1567" s="9">
        <v>252</v>
      </c>
      <c r="W1567" s="10">
        <f t="shared" si="633"/>
        <v>1.017771698</v>
      </c>
      <c r="X1567" s="2">
        <f t="shared" si="634"/>
        <v>4616.5980054700003</v>
      </c>
      <c r="Y1567" s="2">
        <v>0</v>
      </c>
      <c r="Z1567" s="3">
        <f t="shared" si="620"/>
        <v>0</v>
      </c>
      <c r="AA1567" s="1" t="str">
        <f t="shared" si="621"/>
        <v>A+J=</v>
      </c>
      <c r="AB1567" s="7">
        <f t="shared" si="643"/>
        <v>41932</v>
      </c>
      <c r="AC1567" s="5"/>
      <c r="AD1567" s="1"/>
      <c r="AE1567" s="7"/>
      <c r="AF1567" s="1"/>
      <c r="AG1567" s="1"/>
      <c r="AH1567" s="1"/>
      <c r="AI1567" s="1"/>
      <c r="AJ1567" s="4"/>
      <c r="AK1567" s="1"/>
      <c r="AL1567" s="1"/>
      <c r="AM1567" s="1"/>
      <c r="AN1567" s="1"/>
      <c r="AO1567" s="1"/>
    </row>
    <row r="1568" spans="1:41" x14ac:dyDescent="0.2">
      <c r="A1568" s="118">
        <f t="shared" si="635"/>
        <v>41664</v>
      </c>
      <c r="B1568" s="2">
        <f t="shared" si="625"/>
        <v>264521.69039092999</v>
      </c>
      <c r="C1568" s="2">
        <f t="shared" si="636"/>
        <v>203097.68095951999</v>
      </c>
      <c r="D1568" s="50">
        <f t="shared" si="637"/>
        <v>3815.39</v>
      </c>
      <c r="E1568" s="3">
        <f>IF(K1568=1,VLOOKUP(A1567,[1]Plan1!$AQ$43:$AS$500,3),E1567)</f>
        <v>3836.38</v>
      </c>
      <c r="F1568" s="7">
        <f t="shared" si="638"/>
        <v>41660</v>
      </c>
      <c r="G1568" s="8">
        <f t="shared" si="626"/>
        <v>5.5014035262450633E-3</v>
      </c>
      <c r="H1568" s="7">
        <f t="shared" si="639"/>
        <v>41690</v>
      </c>
      <c r="I1568" s="7">
        <f t="shared" si="627"/>
        <v>41690</v>
      </c>
      <c r="J1568" s="1">
        <f t="shared" si="640"/>
        <v>23</v>
      </c>
      <c r="K1568" s="1">
        <f t="shared" si="628"/>
        <v>5</v>
      </c>
      <c r="L1568" s="2">
        <f t="shared" si="629"/>
        <v>1.0011933900000001</v>
      </c>
      <c r="M1568" s="10">
        <f t="shared" si="623"/>
        <v>1.00919957</v>
      </c>
      <c r="N1568" s="10">
        <f t="shared" si="644"/>
        <v>1.2778321106491799</v>
      </c>
      <c r="O1568" s="2">
        <f t="shared" si="622"/>
        <v>1.2793570599999999</v>
      </c>
      <c r="P1568" s="2">
        <f t="shared" si="630"/>
        <v>259834.45200518001</v>
      </c>
      <c r="Q1568" s="9">
        <f t="shared" si="624"/>
        <v>0</v>
      </c>
      <c r="R1568" s="4">
        <f t="shared" si="631"/>
        <v>0</v>
      </c>
      <c r="S1568" s="59">
        <f t="shared" si="632"/>
        <v>0</v>
      </c>
      <c r="T1568" s="8">
        <f t="shared" si="641"/>
        <v>6.8500000000000005E-2</v>
      </c>
      <c r="U1568" s="9">
        <f t="shared" si="642"/>
        <v>68</v>
      </c>
      <c r="V1568" s="9">
        <v>252</v>
      </c>
      <c r="W1568" s="10">
        <f t="shared" si="633"/>
        <v>1.018039326</v>
      </c>
      <c r="X1568" s="2">
        <f t="shared" si="634"/>
        <v>4687.2383857499999</v>
      </c>
      <c r="Y1568" s="2">
        <v>0</v>
      </c>
      <c r="Z1568" s="3">
        <f t="shared" si="620"/>
        <v>0</v>
      </c>
      <c r="AA1568" s="1" t="str">
        <f t="shared" si="621"/>
        <v>A+J=</v>
      </c>
      <c r="AB1568" s="7">
        <f t="shared" si="643"/>
        <v>41932</v>
      </c>
      <c r="AC1568" s="5"/>
      <c r="AD1568" s="1"/>
      <c r="AE1568" s="7"/>
      <c r="AF1568" s="1"/>
      <c r="AG1568" s="1"/>
      <c r="AH1568" s="1"/>
      <c r="AI1568" s="1"/>
      <c r="AJ1568" s="4"/>
      <c r="AK1568" s="1"/>
      <c r="AL1568" s="1"/>
      <c r="AM1568" s="1"/>
      <c r="AN1568" s="1"/>
      <c r="AO1568" s="1"/>
    </row>
    <row r="1569" spans="1:41" x14ac:dyDescent="0.2">
      <c r="A1569" s="118">
        <f t="shared" si="635"/>
        <v>41665</v>
      </c>
      <c r="B1569" s="2">
        <f t="shared" si="625"/>
        <v>264521.69039092999</v>
      </c>
      <c r="C1569" s="2">
        <f t="shared" si="636"/>
        <v>203097.68095951999</v>
      </c>
      <c r="D1569" s="50">
        <f t="shared" si="637"/>
        <v>3815.39</v>
      </c>
      <c r="E1569" s="3">
        <f>IF(K1569=1,VLOOKUP(A1568,[1]Plan1!$AQ$43:$AS$500,3),E1568)</f>
        <v>3836.38</v>
      </c>
      <c r="F1569" s="7">
        <f t="shared" si="638"/>
        <v>41660</v>
      </c>
      <c r="G1569" s="8">
        <f t="shared" si="626"/>
        <v>5.5014035262450633E-3</v>
      </c>
      <c r="H1569" s="7">
        <f t="shared" si="639"/>
        <v>41690</v>
      </c>
      <c r="I1569" s="7">
        <f t="shared" si="627"/>
        <v>41690</v>
      </c>
      <c r="J1569" s="1">
        <f t="shared" si="640"/>
        <v>23</v>
      </c>
      <c r="K1569" s="1">
        <f t="shared" si="628"/>
        <v>5</v>
      </c>
      <c r="L1569" s="2">
        <f t="shared" si="629"/>
        <v>1.0011933900000001</v>
      </c>
      <c r="M1569" s="10">
        <f t="shared" si="623"/>
        <v>1.00919957</v>
      </c>
      <c r="N1569" s="10">
        <f t="shared" si="644"/>
        <v>1.2778321106491799</v>
      </c>
      <c r="O1569" s="2">
        <f t="shared" si="622"/>
        <v>1.2793570599999999</v>
      </c>
      <c r="P1569" s="2">
        <f t="shared" si="630"/>
        <v>259834.45200518001</v>
      </c>
      <c r="Q1569" s="9">
        <f t="shared" si="624"/>
        <v>0</v>
      </c>
      <c r="R1569" s="4">
        <f t="shared" si="631"/>
        <v>0</v>
      </c>
      <c r="S1569" s="59">
        <f t="shared" si="632"/>
        <v>0</v>
      </c>
      <c r="T1569" s="8">
        <f t="shared" si="641"/>
        <v>6.8500000000000005E-2</v>
      </c>
      <c r="U1569" s="9">
        <f t="shared" si="642"/>
        <v>68</v>
      </c>
      <c r="V1569" s="9">
        <v>252</v>
      </c>
      <c r="W1569" s="10">
        <f t="shared" si="633"/>
        <v>1.018039326</v>
      </c>
      <c r="X1569" s="2">
        <f t="shared" si="634"/>
        <v>4687.2383857499999</v>
      </c>
      <c r="Y1569" s="2">
        <v>0</v>
      </c>
      <c r="Z1569" s="3">
        <f t="shared" si="620"/>
        <v>0</v>
      </c>
      <c r="AA1569" s="1" t="str">
        <f t="shared" si="621"/>
        <v>A+J=</v>
      </c>
      <c r="AB1569" s="7">
        <f t="shared" si="643"/>
        <v>41932</v>
      </c>
      <c r="AC1569" s="5"/>
      <c r="AD1569" s="1"/>
      <c r="AE1569" s="7"/>
      <c r="AF1569" s="1"/>
      <c r="AG1569" s="1"/>
      <c r="AH1569" s="1"/>
      <c r="AI1569" s="1"/>
      <c r="AJ1569" s="4"/>
      <c r="AK1569" s="1"/>
      <c r="AL1569" s="1"/>
      <c r="AM1569" s="1"/>
      <c r="AN1569" s="1"/>
      <c r="AO1569" s="1"/>
    </row>
    <row r="1570" spans="1:41" x14ac:dyDescent="0.2">
      <c r="A1570" s="118">
        <f t="shared" si="635"/>
        <v>41666</v>
      </c>
      <c r="B1570" s="2">
        <f t="shared" si="625"/>
        <v>264521.69039092999</v>
      </c>
      <c r="C1570" s="2">
        <f t="shared" si="636"/>
        <v>203097.68095951999</v>
      </c>
      <c r="D1570" s="50">
        <f t="shared" si="637"/>
        <v>3815.39</v>
      </c>
      <c r="E1570" s="3">
        <f>IF(K1570=1,VLOOKUP(A1569,[1]Plan1!$AQ$43:$AS$500,3),E1569)</f>
        <v>3836.38</v>
      </c>
      <c r="F1570" s="7">
        <f t="shared" si="638"/>
        <v>41660</v>
      </c>
      <c r="G1570" s="8">
        <f t="shared" si="626"/>
        <v>5.5014035262450633E-3</v>
      </c>
      <c r="H1570" s="7">
        <f t="shared" si="639"/>
        <v>41690</v>
      </c>
      <c r="I1570" s="7">
        <f t="shared" si="627"/>
        <v>41690</v>
      </c>
      <c r="J1570" s="1">
        <f t="shared" si="640"/>
        <v>23</v>
      </c>
      <c r="K1570" s="1">
        <f t="shared" si="628"/>
        <v>5</v>
      </c>
      <c r="L1570" s="2">
        <f t="shared" si="629"/>
        <v>1.0011933900000001</v>
      </c>
      <c r="M1570" s="10">
        <f t="shared" si="623"/>
        <v>1.00919957</v>
      </c>
      <c r="N1570" s="10">
        <f t="shared" si="644"/>
        <v>1.2778321106491799</v>
      </c>
      <c r="O1570" s="2">
        <f t="shared" si="622"/>
        <v>1.2793570599999999</v>
      </c>
      <c r="P1570" s="2">
        <f t="shared" si="630"/>
        <v>259834.45200518001</v>
      </c>
      <c r="Q1570" s="9">
        <f t="shared" si="624"/>
        <v>0</v>
      </c>
      <c r="R1570" s="4">
        <f t="shared" si="631"/>
        <v>0</v>
      </c>
      <c r="S1570" s="59">
        <f t="shared" si="632"/>
        <v>0</v>
      </c>
      <c r="T1570" s="8">
        <f t="shared" si="641"/>
        <v>6.8500000000000005E-2</v>
      </c>
      <c r="U1570" s="9">
        <f t="shared" si="642"/>
        <v>68</v>
      </c>
      <c r="V1570" s="9">
        <v>252</v>
      </c>
      <c r="W1570" s="10">
        <f t="shared" si="633"/>
        <v>1.018039326</v>
      </c>
      <c r="X1570" s="2">
        <f t="shared" si="634"/>
        <v>4687.2383857499999</v>
      </c>
      <c r="Y1570" s="2">
        <v>0</v>
      </c>
      <c r="Z1570" s="3">
        <f t="shared" si="620"/>
        <v>0</v>
      </c>
      <c r="AA1570" s="1" t="str">
        <f t="shared" si="621"/>
        <v>A+J=</v>
      </c>
      <c r="AB1570" s="7">
        <f t="shared" si="643"/>
        <v>41932</v>
      </c>
      <c r="AC1570" s="5"/>
      <c r="AD1570" s="1"/>
      <c r="AE1570" s="7"/>
      <c r="AF1570" s="1"/>
      <c r="AG1570" s="1"/>
      <c r="AH1570" s="1"/>
      <c r="AI1570" s="1"/>
      <c r="AJ1570" s="4"/>
      <c r="AK1570" s="1"/>
      <c r="AL1570" s="1"/>
      <c r="AM1570" s="1"/>
      <c r="AN1570" s="1"/>
      <c r="AO1570" s="1"/>
    </row>
    <row r="1571" spans="1:41" x14ac:dyDescent="0.2">
      <c r="A1571" s="118">
        <f t="shared" si="635"/>
        <v>41667</v>
      </c>
      <c r="B1571" s="2">
        <f t="shared" si="625"/>
        <v>264654.36980287998</v>
      </c>
      <c r="C1571" s="2">
        <f t="shared" si="636"/>
        <v>203097.68095951999</v>
      </c>
      <c r="D1571" s="50">
        <f t="shared" si="637"/>
        <v>3815.39</v>
      </c>
      <c r="E1571" s="3">
        <f>IF(K1571=1,VLOOKUP(A1570,[1]Plan1!$AQ$43:$AS$500,3),E1570)</f>
        <v>3836.38</v>
      </c>
      <c r="F1571" s="7">
        <f t="shared" si="638"/>
        <v>41660</v>
      </c>
      <c r="G1571" s="8">
        <f t="shared" si="626"/>
        <v>5.5014035262450633E-3</v>
      </c>
      <c r="H1571" s="7">
        <f t="shared" si="639"/>
        <v>41690</v>
      </c>
      <c r="I1571" s="7">
        <f t="shared" si="627"/>
        <v>41690</v>
      </c>
      <c r="J1571" s="1">
        <f t="shared" si="640"/>
        <v>23</v>
      </c>
      <c r="K1571" s="1">
        <f t="shared" si="628"/>
        <v>6</v>
      </c>
      <c r="L1571" s="2">
        <f t="shared" si="629"/>
        <v>1.00143224</v>
      </c>
      <c r="M1571" s="10">
        <f t="shared" si="623"/>
        <v>1.00919957</v>
      </c>
      <c r="N1571" s="10">
        <f t="shared" si="644"/>
        <v>1.2778321106491799</v>
      </c>
      <c r="O1571" s="2">
        <f t="shared" si="622"/>
        <v>1.27966227</v>
      </c>
      <c r="P1571" s="2">
        <f t="shared" si="630"/>
        <v>259896.43944839001</v>
      </c>
      <c r="Q1571" s="9">
        <f t="shared" si="624"/>
        <v>0</v>
      </c>
      <c r="R1571" s="4">
        <f t="shared" si="631"/>
        <v>0</v>
      </c>
      <c r="S1571" s="59">
        <f t="shared" si="632"/>
        <v>0</v>
      </c>
      <c r="T1571" s="8">
        <f t="shared" si="641"/>
        <v>6.8500000000000005E-2</v>
      </c>
      <c r="U1571" s="9">
        <f t="shared" si="642"/>
        <v>69</v>
      </c>
      <c r="V1571" s="9">
        <v>252</v>
      </c>
      <c r="W1571" s="10">
        <f t="shared" si="633"/>
        <v>1.0183070240000001</v>
      </c>
      <c r="X1571" s="2">
        <f t="shared" si="634"/>
        <v>4757.9303544900004</v>
      </c>
      <c r="Y1571" s="2">
        <v>0</v>
      </c>
      <c r="Z1571" s="3">
        <f t="shared" si="620"/>
        <v>0</v>
      </c>
      <c r="AA1571" s="1" t="str">
        <f t="shared" si="621"/>
        <v>A+J=</v>
      </c>
      <c r="AB1571" s="7">
        <f t="shared" si="643"/>
        <v>41932</v>
      </c>
      <c r="AC1571" s="5"/>
      <c r="AD1571" s="1"/>
      <c r="AE1571" s="7"/>
      <c r="AF1571" s="1"/>
      <c r="AG1571" s="1"/>
      <c r="AH1571" s="1"/>
      <c r="AI1571" s="1"/>
      <c r="AJ1571" s="4"/>
      <c r="AK1571" s="1"/>
      <c r="AL1571" s="1"/>
      <c r="AM1571" s="1"/>
      <c r="AN1571" s="1"/>
      <c r="AO1571" s="1"/>
    </row>
    <row r="1572" spans="1:41" x14ac:dyDescent="0.2">
      <c r="A1572" s="118">
        <f t="shared" si="635"/>
        <v>41668</v>
      </c>
      <c r="B1572" s="2">
        <f t="shared" si="625"/>
        <v>264787.11301196</v>
      </c>
      <c r="C1572" s="2">
        <f t="shared" si="636"/>
        <v>203097.68095951999</v>
      </c>
      <c r="D1572" s="50">
        <f t="shared" si="637"/>
        <v>3815.39</v>
      </c>
      <c r="E1572" s="3">
        <f>IF(K1572=1,VLOOKUP(A1571,[1]Plan1!$AQ$43:$AS$500,3),E1571)</f>
        <v>3836.38</v>
      </c>
      <c r="F1572" s="7">
        <f t="shared" si="638"/>
        <v>41660</v>
      </c>
      <c r="G1572" s="8">
        <f t="shared" si="626"/>
        <v>5.5014035262450633E-3</v>
      </c>
      <c r="H1572" s="7">
        <f t="shared" si="639"/>
        <v>41690</v>
      </c>
      <c r="I1572" s="7">
        <f t="shared" si="627"/>
        <v>41690</v>
      </c>
      <c r="J1572" s="1">
        <f t="shared" si="640"/>
        <v>23</v>
      </c>
      <c r="K1572" s="1">
        <f t="shared" si="628"/>
        <v>7</v>
      </c>
      <c r="L1572" s="2">
        <f t="shared" si="629"/>
        <v>1.00167114</v>
      </c>
      <c r="M1572" s="10">
        <f t="shared" si="623"/>
        <v>1.00919957</v>
      </c>
      <c r="N1572" s="10">
        <f t="shared" si="644"/>
        <v>1.2778321106491799</v>
      </c>
      <c r="O1572" s="2">
        <f t="shared" si="622"/>
        <v>1.2799675399999999</v>
      </c>
      <c r="P1572" s="2">
        <f t="shared" si="630"/>
        <v>259958.43907746</v>
      </c>
      <c r="Q1572" s="9">
        <f t="shared" si="624"/>
        <v>0</v>
      </c>
      <c r="R1572" s="4">
        <f t="shared" si="631"/>
        <v>0</v>
      </c>
      <c r="S1572" s="59">
        <f t="shared" si="632"/>
        <v>0</v>
      </c>
      <c r="T1572" s="8">
        <f t="shared" si="641"/>
        <v>6.8500000000000005E-2</v>
      </c>
      <c r="U1572" s="9">
        <f t="shared" si="642"/>
        <v>70</v>
      </c>
      <c r="V1572" s="9">
        <v>252</v>
      </c>
      <c r="W1572" s="10">
        <f t="shared" si="633"/>
        <v>1.0185747919999999</v>
      </c>
      <c r="X1572" s="2">
        <f t="shared" si="634"/>
        <v>4828.6739344999996</v>
      </c>
      <c r="Y1572" s="2">
        <v>0</v>
      </c>
      <c r="Z1572" s="3">
        <f t="shared" si="620"/>
        <v>0</v>
      </c>
      <c r="AA1572" s="1" t="str">
        <f t="shared" si="621"/>
        <v>A+J=</v>
      </c>
      <c r="AB1572" s="7">
        <f t="shared" si="643"/>
        <v>41932</v>
      </c>
      <c r="AC1572" s="5"/>
      <c r="AD1572" s="1"/>
      <c r="AE1572" s="7"/>
      <c r="AF1572" s="1"/>
      <c r="AG1572" s="1"/>
      <c r="AH1572" s="1"/>
      <c r="AI1572" s="1"/>
      <c r="AJ1572" s="4"/>
      <c r="AK1572" s="1"/>
      <c r="AL1572" s="1"/>
      <c r="AM1572" s="1"/>
      <c r="AN1572" s="1"/>
      <c r="AO1572" s="1"/>
    </row>
    <row r="1573" spans="1:41" x14ac:dyDescent="0.2">
      <c r="A1573" s="118">
        <f t="shared" si="635"/>
        <v>41669</v>
      </c>
      <c r="B1573" s="2">
        <f t="shared" si="625"/>
        <v>264919.92443949002</v>
      </c>
      <c r="C1573" s="2">
        <f t="shared" si="636"/>
        <v>203097.68095951999</v>
      </c>
      <c r="D1573" s="50">
        <f t="shared" si="637"/>
        <v>3815.39</v>
      </c>
      <c r="E1573" s="3">
        <f>IF(K1573=1,VLOOKUP(A1572,[1]Plan1!$AQ$43:$AS$500,3),E1572)</f>
        <v>3836.38</v>
      </c>
      <c r="F1573" s="7">
        <f t="shared" si="638"/>
        <v>41660</v>
      </c>
      <c r="G1573" s="8">
        <f t="shared" si="626"/>
        <v>5.5014035262450633E-3</v>
      </c>
      <c r="H1573" s="7">
        <f t="shared" si="639"/>
        <v>41690</v>
      </c>
      <c r="I1573" s="7">
        <f t="shared" si="627"/>
        <v>41690</v>
      </c>
      <c r="J1573" s="1">
        <f t="shared" si="640"/>
        <v>23</v>
      </c>
      <c r="K1573" s="1">
        <f t="shared" si="628"/>
        <v>8</v>
      </c>
      <c r="L1573" s="2">
        <f t="shared" si="629"/>
        <v>1.0019100999999999</v>
      </c>
      <c r="M1573" s="10">
        <f t="shared" si="623"/>
        <v>1.00919957</v>
      </c>
      <c r="N1573" s="10">
        <f t="shared" si="644"/>
        <v>1.2778321106491799</v>
      </c>
      <c r="O1573" s="2">
        <f t="shared" si="622"/>
        <v>1.28027289</v>
      </c>
      <c r="P1573" s="2">
        <f t="shared" si="630"/>
        <v>260020.45495434001</v>
      </c>
      <c r="Q1573" s="9">
        <f t="shared" si="624"/>
        <v>0</v>
      </c>
      <c r="R1573" s="4">
        <f t="shared" si="631"/>
        <v>0</v>
      </c>
      <c r="S1573" s="59">
        <f t="shared" si="632"/>
        <v>0</v>
      </c>
      <c r="T1573" s="8">
        <f t="shared" si="641"/>
        <v>6.8500000000000005E-2</v>
      </c>
      <c r="U1573" s="9">
        <f t="shared" si="642"/>
        <v>71</v>
      </c>
      <c r="V1573" s="9">
        <v>252</v>
      </c>
      <c r="W1573" s="10">
        <f t="shared" si="633"/>
        <v>1.0188426310000001</v>
      </c>
      <c r="X1573" s="2">
        <f t="shared" si="634"/>
        <v>4899.4694851499999</v>
      </c>
      <c r="Y1573" s="2">
        <v>0</v>
      </c>
      <c r="Z1573" s="3">
        <f t="shared" si="620"/>
        <v>0</v>
      </c>
      <c r="AA1573" s="1" t="str">
        <f t="shared" si="621"/>
        <v>A+J=</v>
      </c>
      <c r="AB1573" s="7">
        <f t="shared" si="643"/>
        <v>41932</v>
      </c>
      <c r="AC1573" s="5"/>
      <c r="AD1573" s="1"/>
      <c r="AE1573" s="7"/>
      <c r="AF1573" s="1"/>
      <c r="AG1573" s="1"/>
      <c r="AH1573" s="1"/>
      <c r="AI1573" s="1"/>
      <c r="AJ1573" s="4"/>
      <c r="AK1573" s="1"/>
      <c r="AL1573" s="1"/>
      <c r="AM1573" s="1"/>
      <c r="AN1573" s="1"/>
      <c r="AO1573" s="1"/>
    </row>
    <row r="1574" spans="1:41" x14ac:dyDescent="0.2">
      <c r="A1574" s="118">
        <f t="shared" si="635"/>
        <v>41670</v>
      </c>
      <c r="B1574" s="2">
        <f t="shared" si="625"/>
        <v>265052.80385164998</v>
      </c>
      <c r="C1574" s="2">
        <f t="shared" si="636"/>
        <v>203097.68095951999</v>
      </c>
      <c r="D1574" s="50">
        <f t="shared" si="637"/>
        <v>3815.39</v>
      </c>
      <c r="E1574" s="3">
        <f>IF(K1574=1,VLOOKUP(A1573,[1]Plan1!$AQ$43:$AS$500,3),E1573)</f>
        <v>3836.38</v>
      </c>
      <c r="F1574" s="7">
        <f t="shared" si="638"/>
        <v>41660</v>
      </c>
      <c r="G1574" s="8">
        <f t="shared" si="626"/>
        <v>5.5014035262450633E-3</v>
      </c>
      <c r="H1574" s="7">
        <f t="shared" si="639"/>
        <v>41690</v>
      </c>
      <c r="I1574" s="7">
        <f t="shared" si="627"/>
        <v>41690</v>
      </c>
      <c r="J1574" s="1">
        <f t="shared" si="640"/>
        <v>23</v>
      </c>
      <c r="K1574" s="1">
        <f t="shared" si="628"/>
        <v>9</v>
      </c>
      <c r="L1574" s="2">
        <f t="shared" si="629"/>
        <v>1.0021491199999999</v>
      </c>
      <c r="M1574" s="10">
        <f t="shared" si="623"/>
        <v>1.00919957</v>
      </c>
      <c r="N1574" s="10">
        <f t="shared" si="644"/>
        <v>1.2778321106491799</v>
      </c>
      <c r="O1574" s="2">
        <f t="shared" si="622"/>
        <v>1.28057832</v>
      </c>
      <c r="P1574" s="2">
        <f t="shared" si="630"/>
        <v>260082.48707902999</v>
      </c>
      <c r="Q1574" s="9">
        <f t="shared" si="624"/>
        <v>0</v>
      </c>
      <c r="R1574" s="4">
        <f t="shared" si="631"/>
        <v>0</v>
      </c>
      <c r="S1574" s="59">
        <f t="shared" si="632"/>
        <v>0</v>
      </c>
      <c r="T1574" s="8">
        <f t="shared" si="641"/>
        <v>6.8500000000000005E-2</v>
      </c>
      <c r="U1574" s="9">
        <f t="shared" si="642"/>
        <v>72</v>
      </c>
      <c r="V1574" s="9">
        <v>252</v>
      </c>
      <c r="W1574" s="10">
        <f t="shared" si="633"/>
        <v>1.01911054</v>
      </c>
      <c r="X1574" s="2">
        <f t="shared" si="634"/>
        <v>4970.3167726199999</v>
      </c>
      <c r="Y1574" s="2">
        <v>0</v>
      </c>
      <c r="Z1574" s="3">
        <f t="shared" ref="Z1574:Z1637" si="645">IF(S1574&gt;0,S1574+X1574+Y1574,0)</f>
        <v>0</v>
      </c>
      <c r="AA1574" s="1" t="str">
        <f t="shared" ref="AA1574:AA1637" si="646">AA1573</f>
        <v>A+J=</v>
      </c>
      <c r="AB1574" s="7">
        <f t="shared" si="643"/>
        <v>41932</v>
      </c>
      <c r="AC1574" s="5"/>
      <c r="AD1574" s="1"/>
      <c r="AE1574" s="7"/>
      <c r="AF1574" s="1"/>
      <c r="AG1574" s="1"/>
      <c r="AH1574" s="1"/>
      <c r="AI1574" s="1"/>
      <c r="AJ1574" s="4"/>
      <c r="AK1574" s="1"/>
      <c r="AL1574" s="1"/>
      <c r="AM1574" s="1"/>
      <c r="AN1574" s="1"/>
      <c r="AO1574" s="1"/>
    </row>
    <row r="1575" spans="1:41" x14ac:dyDescent="0.2">
      <c r="A1575" s="118">
        <f t="shared" si="635"/>
        <v>41671</v>
      </c>
      <c r="B1575" s="2">
        <f t="shared" si="625"/>
        <v>265185.74946435</v>
      </c>
      <c r="C1575" s="2">
        <f t="shared" si="636"/>
        <v>203097.68095951999</v>
      </c>
      <c r="D1575" s="50">
        <f t="shared" si="637"/>
        <v>3815.39</v>
      </c>
      <c r="E1575" s="3">
        <f>IF(K1575=1,VLOOKUP(A1574,[1]Plan1!$AQ$43:$AS$500,3),E1574)</f>
        <v>3836.38</v>
      </c>
      <c r="F1575" s="7">
        <f t="shared" si="638"/>
        <v>41660</v>
      </c>
      <c r="G1575" s="8">
        <f t="shared" si="626"/>
        <v>5.5014035262450633E-3</v>
      </c>
      <c r="H1575" s="7">
        <f t="shared" si="639"/>
        <v>41690</v>
      </c>
      <c r="I1575" s="7">
        <f t="shared" si="627"/>
        <v>41690</v>
      </c>
      <c r="J1575" s="1">
        <f t="shared" si="640"/>
        <v>23</v>
      </c>
      <c r="K1575" s="1">
        <f t="shared" si="628"/>
        <v>10</v>
      </c>
      <c r="L1575" s="2">
        <f t="shared" si="629"/>
        <v>1.0023882</v>
      </c>
      <c r="M1575" s="10">
        <f t="shared" si="623"/>
        <v>1.00919957</v>
      </c>
      <c r="N1575" s="10">
        <f t="shared" si="644"/>
        <v>1.2778321106491799</v>
      </c>
      <c r="O1575" s="2">
        <f t="shared" si="622"/>
        <v>1.2808838199999999</v>
      </c>
      <c r="P1575" s="2">
        <f t="shared" si="630"/>
        <v>260144.53342056999</v>
      </c>
      <c r="Q1575" s="9">
        <f t="shared" si="624"/>
        <v>0</v>
      </c>
      <c r="R1575" s="4">
        <f t="shared" si="631"/>
        <v>0</v>
      </c>
      <c r="S1575" s="59">
        <f t="shared" si="632"/>
        <v>0</v>
      </c>
      <c r="T1575" s="8">
        <f t="shared" si="641"/>
        <v>6.8500000000000005E-2</v>
      </c>
      <c r="U1575" s="9">
        <f t="shared" si="642"/>
        <v>73</v>
      </c>
      <c r="V1575" s="9">
        <v>252</v>
      </c>
      <c r="W1575" s="10">
        <f t="shared" si="633"/>
        <v>1.0193785200000001</v>
      </c>
      <c r="X1575" s="2">
        <f t="shared" si="634"/>
        <v>5041.2160437800003</v>
      </c>
      <c r="Y1575" s="2">
        <v>0</v>
      </c>
      <c r="Z1575" s="3">
        <f t="shared" si="645"/>
        <v>0</v>
      </c>
      <c r="AA1575" s="1" t="str">
        <f t="shared" si="646"/>
        <v>A+J=</v>
      </c>
      <c r="AB1575" s="7">
        <f t="shared" si="643"/>
        <v>41932</v>
      </c>
      <c r="AC1575" s="5"/>
      <c r="AD1575" s="1"/>
      <c r="AE1575" s="7"/>
      <c r="AF1575" s="1"/>
      <c r="AG1575" s="1"/>
      <c r="AH1575" s="1"/>
      <c r="AI1575" s="1"/>
      <c r="AJ1575" s="4"/>
      <c r="AK1575" s="1"/>
      <c r="AL1575" s="1"/>
      <c r="AM1575" s="1"/>
      <c r="AN1575" s="1"/>
      <c r="AO1575" s="1"/>
    </row>
    <row r="1576" spans="1:41" x14ac:dyDescent="0.2">
      <c r="A1576" s="118">
        <f t="shared" si="635"/>
        <v>41672</v>
      </c>
      <c r="B1576" s="2">
        <f t="shared" si="625"/>
        <v>265185.74946435</v>
      </c>
      <c r="C1576" s="2">
        <f t="shared" si="636"/>
        <v>203097.68095951999</v>
      </c>
      <c r="D1576" s="50">
        <f t="shared" si="637"/>
        <v>3815.39</v>
      </c>
      <c r="E1576" s="3">
        <f>IF(K1576=1,VLOOKUP(A1575,[1]Plan1!$AQ$43:$AS$500,3),E1575)</f>
        <v>3836.38</v>
      </c>
      <c r="F1576" s="7">
        <f t="shared" si="638"/>
        <v>41660</v>
      </c>
      <c r="G1576" s="8">
        <f t="shared" si="626"/>
        <v>5.5014035262450633E-3</v>
      </c>
      <c r="H1576" s="7">
        <f t="shared" si="639"/>
        <v>41690</v>
      </c>
      <c r="I1576" s="7">
        <f t="shared" si="627"/>
        <v>41690</v>
      </c>
      <c r="J1576" s="1">
        <f t="shared" si="640"/>
        <v>23</v>
      </c>
      <c r="K1576" s="1">
        <f t="shared" si="628"/>
        <v>10</v>
      </c>
      <c r="L1576" s="2">
        <f t="shared" si="629"/>
        <v>1.0023882</v>
      </c>
      <c r="M1576" s="10">
        <f t="shared" si="623"/>
        <v>1.00919957</v>
      </c>
      <c r="N1576" s="10">
        <f t="shared" si="644"/>
        <v>1.2778321106491799</v>
      </c>
      <c r="O1576" s="2">
        <f t="shared" si="622"/>
        <v>1.2808838199999999</v>
      </c>
      <c r="P1576" s="2">
        <f t="shared" si="630"/>
        <v>260144.53342056999</v>
      </c>
      <c r="Q1576" s="9">
        <f t="shared" si="624"/>
        <v>0</v>
      </c>
      <c r="R1576" s="4">
        <f t="shared" si="631"/>
        <v>0</v>
      </c>
      <c r="S1576" s="59">
        <f t="shared" si="632"/>
        <v>0</v>
      </c>
      <c r="T1576" s="8">
        <f t="shared" si="641"/>
        <v>6.8500000000000005E-2</v>
      </c>
      <c r="U1576" s="9">
        <f t="shared" si="642"/>
        <v>73</v>
      </c>
      <c r="V1576" s="9">
        <v>252</v>
      </c>
      <c r="W1576" s="10">
        <f t="shared" si="633"/>
        <v>1.0193785200000001</v>
      </c>
      <c r="X1576" s="2">
        <f t="shared" si="634"/>
        <v>5041.2160437800003</v>
      </c>
      <c r="Y1576" s="2">
        <v>0</v>
      </c>
      <c r="Z1576" s="3">
        <f t="shared" si="645"/>
        <v>0</v>
      </c>
      <c r="AA1576" s="1" t="str">
        <f t="shared" si="646"/>
        <v>A+J=</v>
      </c>
      <c r="AB1576" s="7">
        <f t="shared" si="643"/>
        <v>41932</v>
      </c>
      <c r="AC1576" s="5"/>
      <c r="AD1576" s="1"/>
      <c r="AE1576" s="7"/>
      <c r="AF1576" s="1"/>
      <c r="AG1576" s="1"/>
      <c r="AH1576" s="1"/>
      <c r="AI1576" s="1"/>
      <c r="AJ1576" s="4"/>
      <c r="AK1576" s="1"/>
      <c r="AL1576" s="1"/>
      <c r="AM1576" s="1"/>
      <c r="AN1576" s="1"/>
      <c r="AO1576" s="1"/>
    </row>
    <row r="1577" spans="1:41" x14ac:dyDescent="0.2">
      <c r="A1577" s="118">
        <f t="shared" si="635"/>
        <v>41673</v>
      </c>
      <c r="B1577" s="2">
        <f t="shared" si="625"/>
        <v>265185.74946435</v>
      </c>
      <c r="C1577" s="2">
        <f t="shared" si="636"/>
        <v>203097.68095951999</v>
      </c>
      <c r="D1577" s="50">
        <f t="shared" si="637"/>
        <v>3815.39</v>
      </c>
      <c r="E1577" s="3">
        <f>IF(K1577=1,VLOOKUP(A1576,[1]Plan1!$AQ$43:$AS$500,3),E1576)</f>
        <v>3836.38</v>
      </c>
      <c r="F1577" s="7">
        <f t="shared" si="638"/>
        <v>41660</v>
      </c>
      <c r="G1577" s="8">
        <f t="shared" si="626"/>
        <v>5.5014035262450633E-3</v>
      </c>
      <c r="H1577" s="7">
        <f t="shared" si="639"/>
        <v>41690</v>
      </c>
      <c r="I1577" s="7">
        <f t="shared" si="627"/>
        <v>41690</v>
      </c>
      <c r="J1577" s="1">
        <f t="shared" si="640"/>
        <v>23</v>
      </c>
      <c r="K1577" s="1">
        <f t="shared" si="628"/>
        <v>10</v>
      </c>
      <c r="L1577" s="2">
        <f t="shared" si="629"/>
        <v>1.0023882</v>
      </c>
      <c r="M1577" s="10">
        <f t="shared" si="623"/>
        <v>1.00919957</v>
      </c>
      <c r="N1577" s="10">
        <f t="shared" si="644"/>
        <v>1.2778321106491799</v>
      </c>
      <c r="O1577" s="2">
        <f t="shared" ref="O1577:O1640" si="647">TRUNC(TRUNC((L1577*N1577),15),8)</f>
        <v>1.2808838199999999</v>
      </c>
      <c r="P1577" s="2">
        <f t="shared" si="630"/>
        <v>260144.53342056999</v>
      </c>
      <c r="Q1577" s="9">
        <f t="shared" si="624"/>
        <v>0</v>
      </c>
      <c r="R1577" s="4">
        <f t="shared" si="631"/>
        <v>0</v>
      </c>
      <c r="S1577" s="59">
        <f t="shared" si="632"/>
        <v>0</v>
      </c>
      <c r="T1577" s="8">
        <f t="shared" si="641"/>
        <v>6.8500000000000005E-2</v>
      </c>
      <c r="U1577" s="9">
        <f t="shared" si="642"/>
        <v>73</v>
      </c>
      <c r="V1577" s="9">
        <v>252</v>
      </c>
      <c r="W1577" s="10">
        <f t="shared" si="633"/>
        <v>1.0193785200000001</v>
      </c>
      <c r="X1577" s="2">
        <f t="shared" si="634"/>
        <v>5041.2160437800003</v>
      </c>
      <c r="Y1577" s="2">
        <v>0</v>
      </c>
      <c r="Z1577" s="3">
        <f t="shared" si="645"/>
        <v>0</v>
      </c>
      <c r="AA1577" s="1" t="str">
        <f t="shared" si="646"/>
        <v>A+J=</v>
      </c>
      <c r="AB1577" s="7">
        <f t="shared" si="643"/>
        <v>41932</v>
      </c>
      <c r="AC1577" s="5"/>
      <c r="AD1577" s="1"/>
      <c r="AE1577" s="7"/>
      <c r="AF1577" s="1"/>
      <c r="AG1577" s="1"/>
      <c r="AH1577" s="1"/>
      <c r="AI1577" s="1"/>
      <c r="AJ1577" s="4"/>
      <c r="AK1577" s="1"/>
      <c r="AL1577" s="1"/>
      <c r="AM1577" s="1"/>
      <c r="AN1577" s="1"/>
      <c r="AO1577" s="1"/>
    </row>
    <row r="1578" spans="1:41" x14ac:dyDescent="0.2">
      <c r="A1578" s="118">
        <f t="shared" si="635"/>
        <v>41674</v>
      </c>
      <c r="B1578" s="2">
        <f t="shared" si="625"/>
        <v>265318.76518376003</v>
      </c>
      <c r="C1578" s="2">
        <f t="shared" si="636"/>
        <v>203097.68095951999</v>
      </c>
      <c r="D1578" s="50">
        <f t="shared" si="637"/>
        <v>3815.39</v>
      </c>
      <c r="E1578" s="3">
        <f>IF(K1578=1,VLOOKUP(A1577,[1]Plan1!$AQ$43:$AS$500,3),E1577)</f>
        <v>3836.38</v>
      </c>
      <c r="F1578" s="7">
        <f t="shared" si="638"/>
        <v>41660</v>
      </c>
      <c r="G1578" s="8">
        <f t="shared" si="626"/>
        <v>5.5014035262450633E-3</v>
      </c>
      <c r="H1578" s="7">
        <f t="shared" si="639"/>
        <v>41690</v>
      </c>
      <c r="I1578" s="7">
        <f t="shared" si="627"/>
        <v>41690</v>
      </c>
      <c r="J1578" s="1">
        <f t="shared" si="640"/>
        <v>23</v>
      </c>
      <c r="K1578" s="1">
        <f t="shared" si="628"/>
        <v>11</v>
      </c>
      <c r="L1578" s="2">
        <f t="shared" si="629"/>
        <v>1.0026273400000001</v>
      </c>
      <c r="M1578" s="10">
        <f t="shared" ref="M1578:M1641" si="648">IF(I1578&gt;I1577,L1577,M1577)</f>
        <v>1.00919957</v>
      </c>
      <c r="N1578" s="10">
        <f t="shared" si="644"/>
        <v>1.2778321106491799</v>
      </c>
      <c r="O1578" s="2">
        <f t="shared" si="647"/>
        <v>1.2811894100000001</v>
      </c>
      <c r="P1578" s="2">
        <f t="shared" si="630"/>
        <v>260206.59804089001</v>
      </c>
      <c r="Q1578" s="9">
        <f t="shared" si="624"/>
        <v>0</v>
      </c>
      <c r="R1578" s="4">
        <f t="shared" si="631"/>
        <v>0</v>
      </c>
      <c r="S1578" s="59">
        <f t="shared" si="632"/>
        <v>0</v>
      </c>
      <c r="T1578" s="8">
        <f t="shared" si="641"/>
        <v>6.8500000000000005E-2</v>
      </c>
      <c r="U1578" s="9">
        <f t="shared" si="642"/>
        <v>74</v>
      </c>
      <c r="V1578" s="9">
        <v>252</v>
      </c>
      <c r="W1578" s="10">
        <f t="shared" si="633"/>
        <v>1.0196465699999999</v>
      </c>
      <c r="X1578" s="2">
        <f t="shared" si="634"/>
        <v>5112.1671428700001</v>
      </c>
      <c r="Y1578" s="2">
        <v>0</v>
      </c>
      <c r="Z1578" s="3">
        <f t="shared" si="645"/>
        <v>0</v>
      </c>
      <c r="AA1578" s="1" t="str">
        <f t="shared" si="646"/>
        <v>A+J=</v>
      </c>
      <c r="AB1578" s="7">
        <f t="shared" si="643"/>
        <v>41932</v>
      </c>
      <c r="AC1578" s="5"/>
      <c r="AD1578" s="1"/>
      <c r="AE1578" s="7"/>
      <c r="AF1578" s="1"/>
      <c r="AG1578" s="1"/>
      <c r="AH1578" s="1"/>
      <c r="AI1578" s="1"/>
      <c r="AJ1578" s="4"/>
      <c r="AK1578" s="1"/>
      <c r="AL1578" s="1"/>
      <c r="AM1578" s="1"/>
      <c r="AN1578" s="1"/>
      <c r="AO1578" s="1"/>
    </row>
    <row r="1579" spans="1:41" x14ac:dyDescent="0.2">
      <c r="A1579" s="118">
        <f t="shared" si="635"/>
        <v>41675</v>
      </c>
      <c r="B1579" s="2">
        <f t="shared" si="625"/>
        <v>265451.84275194001</v>
      </c>
      <c r="C1579" s="2">
        <f t="shared" si="636"/>
        <v>203097.68095951999</v>
      </c>
      <c r="D1579" s="50">
        <f t="shared" si="637"/>
        <v>3815.39</v>
      </c>
      <c r="E1579" s="3">
        <f>IF(K1579=1,VLOOKUP(A1578,[1]Plan1!$AQ$43:$AS$500,3),E1578)</f>
        <v>3836.38</v>
      </c>
      <c r="F1579" s="7">
        <f t="shared" si="638"/>
        <v>41660</v>
      </c>
      <c r="G1579" s="8">
        <f t="shared" si="626"/>
        <v>5.5014035262450633E-3</v>
      </c>
      <c r="H1579" s="7">
        <f t="shared" si="639"/>
        <v>41690</v>
      </c>
      <c r="I1579" s="7">
        <f t="shared" si="627"/>
        <v>41690</v>
      </c>
      <c r="J1579" s="1">
        <f t="shared" si="640"/>
        <v>23</v>
      </c>
      <c r="K1579" s="1">
        <f t="shared" si="628"/>
        <v>12</v>
      </c>
      <c r="L1579" s="2">
        <f t="shared" si="629"/>
        <v>1.0028665299999999</v>
      </c>
      <c r="M1579" s="10">
        <f t="shared" si="648"/>
        <v>1.00919957</v>
      </c>
      <c r="N1579" s="10">
        <f t="shared" si="644"/>
        <v>1.2778321106491799</v>
      </c>
      <c r="O1579" s="2">
        <f t="shared" si="647"/>
        <v>1.28149505</v>
      </c>
      <c r="P1579" s="2">
        <f t="shared" si="630"/>
        <v>260268.67281610001</v>
      </c>
      <c r="Q1579" s="9">
        <f t="shared" si="624"/>
        <v>0</v>
      </c>
      <c r="R1579" s="4">
        <f t="shared" si="631"/>
        <v>0</v>
      </c>
      <c r="S1579" s="59">
        <f t="shared" si="632"/>
        <v>0</v>
      </c>
      <c r="T1579" s="8">
        <f t="shared" si="641"/>
        <v>6.8500000000000005E-2</v>
      </c>
      <c r="U1579" s="9">
        <f t="shared" si="642"/>
        <v>75</v>
      </c>
      <c r="V1579" s="9">
        <v>252</v>
      </c>
      <c r="W1579" s="10">
        <f t="shared" si="633"/>
        <v>1.01991469</v>
      </c>
      <c r="X1579" s="2">
        <f t="shared" si="634"/>
        <v>5183.1699358400001</v>
      </c>
      <c r="Y1579" s="2">
        <v>0</v>
      </c>
      <c r="Z1579" s="3">
        <f t="shared" si="645"/>
        <v>0</v>
      </c>
      <c r="AA1579" s="1" t="str">
        <f t="shared" si="646"/>
        <v>A+J=</v>
      </c>
      <c r="AB1579" s="7">
        <f t="shared" si="643"/>
        <v>41932</v>
      </c>
      <c r="AC1579" s="5"/>
      <c r="AD1579" s="1"/>
      <c r="AE1579" s="7"/>
      <c r="AF1579" s="1"/>
      <c r="AG1579" s="1"/>
      <c r="AH1579" s="1"/>
      <c r="AI1579" s="1"/>
      <c r="AJ1579" s="4"/>
      <c r="AK1579" s="1"/>
      <c r="AL1579" s="1"/>
      <c r="AM1579" s="1"/>
      <c r="AN1579" s="1"/>
      <c r="AO1579" s="1"/>
    </row>
    <row r="1580" spans="1:41" x14ac:dyDescent="0.2">
      <c r="A1580" s="118">
        <f t="shared" si="635"/>
        <v>41676</v>
      </c>
      <c r="B1580" s="2">
        <f t="shared" si="625"/>
        <v>265584.98659436003</v>
      </c>
      <c r="C1580" s="2">
        <f t="shared" si="636"/>
        <v>203097.68095951999</v>
      </c>
      <c r="D1580" s="50">
        <f t="shared" si="637"/>
        <v>3815.39</v>
      </c>
      <c r="E1580" s="3">
        <f>IF(K1580=1,VLOOKUP(A1579,[1]Plan1!$AQ$43:$AS$500,3),E1579)</f>
        <v>3836.38</v>
      </c>
      <c r="F1580" s="7">
        <f t="shared" si="638"/>
        <v>41660</v>
      </c>
      <c r="G1580" s="8">
        <f t="shared" si="626"/>
        <v>5.5014035262450633E-3</v>
      </c>
      <c r="H1580" s="7">
        <f t="shared" si="639"/>
        <v>41690</v>
      </c>
      <c r="I1580" s="7">
        <f t="shared" si="627"/>
        <v>41690</v>
      </c>
      <c r="J1580" s="1">
        <f t="shared" si="640"/>
        <v>23</v>
      </c>
      <c r="K1580" s="1">
        <f t="shared" si="628"/>
        <v>13</v>
      </c>
      <c r="L1580" s="2">
        <f t="shared" si="629"/>
        <v>1.0031057699999999</v>
      </c>
      <c r="M1580" s="10">
        <f t="shared" si="648"/>
        <v>1.00919957</v>
      </c>
      <c r="N1580" s="10">
        <f t="shared" si="644"/>
        <v>1.2778321106491799</v>
      </c>
      <c r="O1580" s="2">
        <f t="shared" si="647"/>
        <v>1.2818007600000001</v>
      </c>
      <c r="P1580" s="2">
        <f t="shared" si="630"/>
        <v>260330.76180815001</v>
      </c>
      <c r="Q1580" s="9">
        <f t="shared" si="624"/>
        <v>0</v>
      </c>
      <c r="R1580" s="4">
        <f t="shared" si="631"/>
        <v>0</v>
      </c>
      <c r="S1580" s="59">
        <f t="shared" si="632"/>
        <v>0</v>
      </c>
      <c r="T1580" s="8">
        <f t="shared" si="641"/>
        <v>6.8500000000000005E-2</v>
      </c>
      <c r="U1580" s="9">
        <f t="shared" si="642"/>
        <v>76</v>
      </c>
      <c r="V1580" s="9">
        <v>252</v>
      </c>
      <c r="W1580" s="10">
        <f t="shared" si="633"/>
        <v>1.020182881</v>
      </c>
      <c r="X1580" s="2">
        <f t="shared" si="634"/>
        <v>5254.2247862100003</v>
      </c>
      <c r="Y1580" s="2">
        <v>0</v>
      </c>
      <c r="Z1580" s="3">
        <f t="shared" si="645"/>
        <v>0</v>
      </c>
      <c r="AA1580" s="1" t="str">
        <f t="shared" si="646"/>
        <v>A+J=</v>
      </c>
      <c r="AB1580" s="7">
        <f t="shared" si="643"/>
        <v>41932</v>
      </c>
      <c r="AC1580" s="5"/>
      <c r="AD1580" s="1"/>
      <c r="AE1580" s="7"/>
      <c r="AF1580" s="1"/>
      <c r="AG1580" s="1"/>
      <c r="AH1580" s="1"/>
      <c r="AI1580" s="1"/>
      <c r="AJ1580" s="4"/>
      <c r="AK1580" s="1"/>
      <c r="AL1580" s="1"/>
      <c r="AM1580" s="1"/>
      <c r="AN1580" s="1"/>
      <c r="AO1580" s="1"/>
    </row>
    <row r="1581" spans="1:41" x14ac:dyDescent="0.2">
      <c r="A1581" s="118">
        <f t="shared" si="635"/>
        <v>41677</v>
      </c>
      <c r="B1581" s="2">
        <f t="shared" si="625"/>
        <v>265718.20088069001</v>
      </c>
      <c r="C1581" s="2">
        <f t="shared" si="636"/>
        <v>203097.68095951999</v>
      </c>
      <c r="D1581" s="50">
        <f t="shared" si="637"/>
        <v>3815.39</v>
      </c>
      <c r="E1581" s="3">
        <f>IF(K1581=1,VLOOKUP(A1580,[1]Plan1!$AQ$43:$AS$500,3),E1580)</f>
        <v>3836.38</v>
      </c>
      <c r="F1581" s="7">
        <f t="shared" si="638"/>
        <v>41660</v>
      </c>
      <c r="G1581" s="8">
        <f t="shared" si="626"/>
        <v>5.5014035262450633E-3</v>
      </c>
      <c r="H1581" s="7">
        <f t="shared" si="639"/>
        <v>41690</v>
      </c>
      <c r="I1581" s="7">
        <f t="shared" si="627"/>
        <v>41690</v>
      </c>
      <c r="J1581" s="1">
        <f t="shared" si="640"/>
        <v>23</v>
      </c>
      <c r="K1581" s="1">
        <f t="shared" si="628"/>
        <v>14</v>
      </c>
      <c r="L1581" s="2">
        <f t="shared" si="629"/>
        <v>1.0033450799999999</v>
      </c>
      <c r="M1581" s="10">
        <f t="shared" si="648"/>
        <v>1.00919957</v>
      </c>
      <c r="N1581" s="10">
        <f t="shared" si="644"/>
        <v>1.2778321106491799</v>
      </c>
      <c r="O1581" s="2">
        <f t="shared" si="647"/>
        <v>1.2821065599999999</v>
      </c>
      <c r="P1581" s="2">
        <f t="shared" si="630"/>
        <v>260392.86907898</v>
      </c>
      <c r="Q1581" s="9">
        <f t="shared" si="624"/>
        <v>0</v>
      </c>
      <c r="R1581" s="4">
        <f t="shared" si="631"/>
        <v>0</v>
      </c>
      <c r="S1581" s="59">
        <f t="shared" si="632"/>
        <v>0</v>
      </c>
      <c r="T1581" s="8">
        <f t="shared" si="641"/>
        <v>6.8500000000000005E-2</v>
      </c>
      <c r="U1581" s="9">
        <f t="shared" si="642"/>
        <v>77</v>
      </c>
      <c r="V1581" s="9">
        <v>252</v>
      </c>
      <c r="W1581" s="10">
        <f t="shared" si="633"/>
        <v>1.0204511430000001</v>
      </c>
      <c r="X1581" s="2">
        <f t="shared" si="634"/>
        <v>5325.33180171</v>
      </c>
      <c r="Y1581" s="2">
        <v>0</v>
      </c>
      <c r="Z1581" s="3">
        <f t="shared" si="645"/>
        <v>0</v>
      </c>
      <c r="AA1581" s="1" t="str">
        <f t="shared" si="646"/>
        <v>A+J=</v>
      </c>
      <c r="AB1581" s="7">
        <f t="shared" si="643"/>
        <v>41932</v>
      </c>
      <c r="AC1581" s="5"/>
      <c r="AD1581" s="1"/>
      <c r="AE1581" s="7"/>
      <c r="AF1581" s="1"/>
      <c r="AG1581" s="1"/>
      <c r="AH1581" s="1"/>
      <c r="AI1581" s="1"/>
      <c r="AJ1581" s="4"/>
      <c r="AK1581" s="1"/>
      <c r="AL1581" s="1"/>
      <c r="AM1581" s="1"/>
      <c r="AN1581" s="1"/>
      <c r="AO1581" s="1"/>
    </row>
    <row r="1582" spans="1:41" x14ac:dyDescent="0.2">
      <c r="A1582" s="118">
        <f t="shared" si="635"/>
        <v>41678</v>
      </c>
      <c r="B1582" s="2">
        <f t="shared" si="625"/>
        <v>265851.47915927001</v>
      </c>
      <c r="C1582" s="2">
        <f t="shared" si="636"/>
        <v>203097.68095951999</v>
      </c>
      <c r="D1582" s="50">
        <f t="shared" si="637"/>
        <v>3815.39</v>
      </c>
      <c r="E1582" s="3">
        <f>IF(K1582=1,VLOOKUP(A1581,[1]Plan1!$AQ$43:$AS$500,3),E1581)</f>
        <v>3836.38</v>
      </c>
      <c r="F1582" s="7">
        <f t="shared" si="638"/>
        <v>41660</v>
      </c>
      <c r="G1582" s="8">
        <f t="shared" si="626"/>
        <v>5.5014035262450633E-3</v>
      </c>
      <c r="H1582" s="7">
        <f t="shared" si="639"/>
        <v>41690</v>
      </c>
      <c r="I1582" s="7">
        <f t="shared" si="627"/>
        <v>41690</v>
      </c>
      <c r="J1582" s="1">
        <f t="shared" si="640"/>
        <v>23</v>
      </c>
      <c r="K1582" s="1">
        <f t="shared" si="628"/>
        <v>15</v>
      </c>
      <c r="L1582" s="2">
        <f t="shared" si="629"/>
        <v>1.00358444</v>
      </c>
      <c r="M1582" s="10">
        <f t="shared" si="648"/>
        <v>1.00919957</v>
      </c>
      <c r="N1582" s="10">
        <f t="shared" si="644"/>
        <v>1.2778321106491799</v>
      </c>
      <c r="O1582" s="2">
        <f t="shared" si="647"/>
        <v>1.28241242</v>
      </c>
      <c r="P1582" s="2">
        <f t="shared" si="630"/>
        <v>260454.98853567999</v>
      </c>
      <c r="Q1582" s="9">
        <f t="shared" si="624"/>
        <v>0</v>
      </c>
      <c r="R1582" s="4">
        <f t="shared" si="631"/>
        <v>0</v>
      </c>
      <c r="S1582" s="59">
        <f t="shared" si="632"/>
        <v>0</v>
      </c>
      <c r="T1582" s="8">
        <f t="shared" si="641"/>
        <v>6.8500000000000005E-2</v>
      </c>
      <c r="U1582" s="9">
        <f t="shared" si="642"/>
        <v>78</v>
      </c>
      <c r="V1582" s="9">
        <v>252</v>
      </c>
      <c r="W1582" s="10">
        <f t="shared" si="633"/>
        <v>1.0207194749999999</v>
      </c>
      <c r="X1582" s="2">
        <f t="shared" si="634"/>
        <v>5396.4906235899998</v>
      </c>
      <c r="Y1582" s="2">
        <v>0</v>
      </c>
      <c r="Z1582" s="3">
        <f t="shared" si="645"/>
        <v>0</v>
      </c>
      <c r="AA1582" s="1" t="str">
        <f t="shared" si="646"/>
        <v>A+J=</v>
      </c>
      <c r="AB1582" s="7">
        <f t="shared" si="643"/>
        <v>41932</v>
      </c>
      <c r="AC1582" s="5"/>
      <c r="AD1582" s="1"/>
      <c r="AE1582" s="7"/>
      <c r="AF1582" s="1"/>
      <c r="AG1582" s="1"/>
      <c r="AH1582" s="1"/>
      <c r="AI1582" s="1"/>
      <c r="AJ1582" s="4"/>
      <c r="AK1582" s="1"/>
      <c r="AL1582" s="1"/>
      <c r="AM1582" s="1"/>
      <c r="AN1582" s="1"/>
      <c r="AO1582" s="1"/>
    </row>
    <row r="1583" spans="1:41" x14ac:dyDescent="0.2">
      <c r="A1583" s="118">
        <f t="shared" si="635"/>
        <v>41679</v>
      </c>
      <c r="B1583" s="2">
        <f t="shared" si="625"/>
        <v>265851.47915927001</v>
      </c>
      <c r="C1583" s="2">
        <f t="shared" si="636"/>
        <v>203097.68095951999</v>
      </c>
      <c r="D1583" s="50">
        <f t="shared" si="637"/>
        <v>3815.39</v>
      </c>
      <c r="E1583" s="3">
        <f>IF(K1583=1,VLOOKUP(A1582,[1]Plan1!$AQ$43:$AS$500,3),E1582)</f>
        <v>3836.38</v>
      </c>
      <c r="F1583" s="7">
        <f t="shared" si="638"/>
        <v>41660</v>
      </c>
      <c r="G1583" s="8">
        <f t="shared" si="626"/>
        <v>5.5014035262450633E-3</v>
      </c>
      <c r="H1583" s="7">
        <f t="shared" si="639"/>
        <v>41690</v>
      </c>
      <c r="I1583" s="7">
        <f t="shared" si="627"/>
        <v>41690</v>
      </c>
      <c r="J1583" s="1">
        <f t="shared" si="640"/>
        <v>23</v>
      </c>
      <c r="K1583" s="1">
        <f t="shared" si="628"/>
        <v>15</v>
      </c>
      <c r="L1583" s="2">
        <f t="shared" si="629"/>
        <v>1.00358444</v>
      </c>
      <c r="M1583" s="10">
        <f t="shared" si="648"/>
        <v>1.00919957</v>
      </c>
      <c r="N1583" s="10">
        <f t="shared" si="644"/>
        <v>1.2778321106491799</v>
      </c>
      <c r="O1583" s="2">
        <f t="shared" si="647"/>
        <v>1.28241242</v>
      </c>
      <c r="P1583" s="2">
        <f t="shared" si="630"/>
        <v>260454.98853567999</v>
      </c>
      <c r="Q1583" s="9">
        <f t="shared" si="624"/>
        <v>0</v>
      </c>
      <c r="R1583" s="4">
        <f t="shared" si="631"/>
        <v>0</v>
      </c>
      <c r="S1583" s="59">
        <f t="shared" si="632"/>
        <v>0</v>
      </c>
      <c r="T1583" s="8">
        <f t="shared" si="641"/>
        <v>6.8500000000000005E-2</v>
      </c>
      <c r="U1583" s="9">
        <f t="shared" si="642"/>
        <v>78</v>
      </c>
      <c r="V1583" s="9">
        <v>252</v>
      </c>
      <c r="W1583" s="10">
        <f t="shared" si="633"/>
        <v>1.0207194749999999</v>
      </c>
      <c r="X1583" s="2">
        <f t="shared" si="634"/>
        <v>5396.4906235899998</v>
      </c>
      <c r="Y1583" s="2">
        <v>0</v>
      </c>
      <c r="Z1583" s="3">
        <f t="shared" si="645"/>
        <v>0</v>
      </c>
      <c r="AA1583" s="1" t="str">
        <f t="shared" si="646"/>
        <v>A+J=</v>
      </c>
      <c r="AB1583" s="7">
        <f t="shared" si="643"/>
        <v>41932</v>
      </c>
      <c r="AC1583" s="5"/>
      <c r="AD1583" s="1"/>
      <c r="AE1583" s="7"/>
      <c r="AF1583" s="1"/>
      <c r="AG1583" s="1"/>
      <c r="AH1583" s="1"/>
      <c r="AI1583" s="1"/>
      <c r="AJ1583" s="4"/>
      <c r="AK1583" s="1"/>
      <c r="AL1583" s="1"/>
      <c r="AM1583" s="1"/>
      <c r="AN1583" s="1"/>
      <c r="AO1583" s="1"/>
    </row>
    <row r="1584" spans="1:41" x14ac:dyDescent="0.2">
      <c r="A1584" s="118">
        <f t="shared" si="635"/>
        <v>41680</v>
      </c>
      <c r="B1584" s="2">
        <f t="shared" si="625"/>
        <v>265851.47915927001</v>
      </c>
      <c r="C1584" s="2">
        <f t="shared" si="636"/>
        <v>203097.68095951999</v>
      </c>
      <c r="D1584" s="50">
        <f t="shared" si="637"/>
        <v>3815.39</v>
      </c>
      <c r="E1584" s="3">
        <f>IF(K1584=1,VLOOKUP(A1583,[1]Plan1!$AQ$43:$AS$500,3),E1583)</f>
        <v>3836.38</v>
      </c>
      <c r="F1584" s="7">
        <f t="shared" si="638"/>
        <v>41660</v>
      </c>
      <c r="G1584" s="8">
        <f t="shared" si="626"/>
        <v>5.5014035262450633E-3</v>
      </c>
      <c r="H1584" s="7">
        <f t="shared" si="639"/>
        <v>41690</v>
      </c>
      <c r="I1584" s="7">
        <f t="shared" si="627"/>
        <v>41690</v>
      </c>
      <c r="J1584" s="1">
        <f t="shared" si="640"/>
        <v>23</v>
      </c>
      <c r="K1584" s="1">
        <f t="shared" si="628"/>
        <v>15</v>
      </c>
      <c r="L1584" s="2">
        <f t="shared" si="629"/>
        <v>1.00358444</v>
      </c>
      <c r="M1584" s="10">
        <f t="shared" si="648"/>
        <v>1.00919957</v>
      </c>
      <c r="N1584" s="10">
        <f t="shared" si="644"/>
        <v>1.2778321106491799</v>
      </c>
      <c r="O1584" s="2">
        <f t="shared" si="647"/>
        <v>1.28241242</v>
      </c>
      <c r="P1584" s="2">
        <f t="shared" si="630"/>
        <v>260454.98853567999</v>
      </c>
      <c r="Q1584" s="9">
        <f t="shared" si="624"/>
        <v>0</v>
      </c>
      <c r="R1584" s="4">
        <f t="shared" si="631"/>
        <v>0</v>
      </c>
      <c r="S1584" s="59">
        <f t="shared" si="632"/>
        <v>0</v>
      </c>
      <c r="T1584" s="8">
        <f t="shared" si="641"/>
        <v>6.8500000000000005E-2</v>
      </c>
      <c r="U1584" s="9">
        <f t="shared" si="642"/>
        <v>78</v>
      </c>
      <c r="V1584" s="9">
        <v>252</v>
      </c>
      <c r="W1584" s="10">
        <f t="shared" si="633"/>
        <v>1.0207194749999999</v>
      </c>
      <c r="X1584" s="2">
        <f t="shared" si="634"/>
        <v>5396.4906235899998</v>
      </c>
      <c r="Y1584" s="2">
        <v>0</v>
      </c>
      <c r="Z1584" s="3">
        <f t="shared" si="645"/>
        <v>0</v>
      </c>
      <c r="AA1584" s="1" t="str">
        <f t="shared" si="646"/>
        <v>A+J=</v>
      </c>
      <c r="AB1584" s="7">
        <f t="shared" si="643"/>
        <v>41932</v>
      </c>
      <c r="AC1584" s="5"/>
      <c r="AD1584" s="1"/>
      <c r="AE1584" s="7"/>
      <c r="AF1584" s="1"/>
      <c r="AG1584" s="1"/>
      <c r="AH1584" s="1"/>
      <c r="AI1584" s="1"/>
      <c r="AJ1584" s="4"/>
      <c r="AK1584" s="1"/>
      <c r="AL1584" s="1"/>
      <c r="AM1584" s="1"/>
      <c r="AN1584" s="1"/>
      <c r="AO1584" s="1"/>
    </row>
    <row r="1585" spans="1:41" x14ac:dyDescent="0.2">
      <c r="A1585" s="118">
        <f t="shared" si="635"/>
        <v>41681</v>
      </c>
      <c r="B1585" s="2">
        <f t="shared" si="625"/>
        <v>265984.82586064999</v>
      </c>
      <c r="C1585" s="2">
        <f t="shared" si="636"/>
        <v>203097.68095951999</v>
      </c>
      <c r="D1585" s="50">
        <f t="shared" si="637"/>
        <v>3815.39</v>
      </c>
      <c r="E1585" s="3">
        <f>IF(K1585=1,VLOOKUP(A1584,[1]Plan1!$AQ$43:$AS$500,3),E1584)</f>
        <v>3836.38</v>
      </c>
      <c r="F1585" s="7">
        <f t="shared" si="638"/>
        <v>41660</v>
      </c>
      <c r="G1585" s="8">
        <f t="shared" si="626"/>
        <v>5.5014035262450633E-3</v>
      </c>
      <c r="H1585" s="7">
        <f t="shared" si="639"/>
        <v>41690</v>
      </c>
      <c r="I1585" s="7">
        <f t="shared" si="627"/>
        <v>41690</v>
      </c>
      <c r="J1585" s="1">
        <f t="shared" si="640"/>
        <v>23</v>
      </c>
      <c r="K1585" s="1">
        <f t="shared" si="628"/>
        <v>16</v>
      </c>
      <c r="L1585" s="2">
        <f t="shared" si="629"/>
        <v>1.00382386</v>
      </c>
      <c r="M1585" s="10">
        <f t="shared" si="648"/>
        <v>1.00919957</v>
      </c>
      <c r="N1585" s="10">
        <f t="shared" si="644"/>
        <v>1.2778321106491799</v>
      </c>
      <c r="O1585" s="2">
        <f t="shared" si="647"/>
        <v>1.2827183600000001</v>
      </c>
      <c r="P1585" s="2">
        <f t="shared" si="630"/>
        <v>260517.12424018999</v>
      </c>
      <c r="Q1585" s="9">
        <f t="shared" si="624"/>
        <v>0</v>
      </c>
      <c r="R1585" s="4">
        <f t="shared" si="631"/>
        <v>0</v>
      </c>
      <c r="S1585" s="59">
        <f t="shared" si="632"/>
        <v>0</v>
      </c>
      <c r="T1585" s="8">
        <f t="shared" si="641"/>
        <v>6.8500000000000005E-2</v>
      </c>
      <c r="U1585" s="9">
        <f t="shared" si="642"/>
        <v>79</v>
      </c>
      <c r="V1585" s="9">
        <v>252</v>
      </c>
      <c r="W1585" s="10">
        <f t="shared" si="633"/>
        <v>1.0209878779999999</v>
      </c>
      <c r="X1585" s="2">
        <f t="shared" si="634"/>
        <v>5467.7016204600004</v>
      </c>
      <c r="Y1585" s="2">
        <v>0</v>
      </c>
      <c r="Z1585" s="3">
        <f t="shared" si="645"/>
        <v>0</v>
      </c>
      <c r="AA1585" s="1" t="str">
        <f t="shared" si="646"/>
        <v>A+J=</v>
      </c>
      <c r="AB1585" s="7">
        <f t="shared" si="643"/>
        <v>41932</v>
      </c>
      <c r="AC1585" s="5"/>
      <c r="AD1585" s="1"/>
      <c r="AE1585" s="7"/>
      <c r="AF1585" s="1"/>
      <c r="AG1585" s="1"/>
      <c r="AH1585" s="1"/>
      <c r="AI1585" s="1"/>
      <c r="AJ1585" s="4"/>
      <c r="AK1585" s="1"/>
      <c r="AL1585" s="1"/>
      <c r="AM1585" s="1"/>
      <c r="AN1585" s="1"/>
      <c r="AO1585" s="1"/>
    </row>
    <row r="1586" spans="1:41" x14ac:dyDescent="0.2">
      <c r="A1586" s="118">
        <f t="shared" si="635"/>
        <v>41682</v>
      </c>
      <c r="B1586" s="2">
        <f t="shared" si="625"/>
        <v>266118.23867644003</v>
      </c>
      <c r="C1586" s="2">
        <f t="shared" si="636"/>
        <v>203097.68095951999</v>
      </c>
      <c r="D1586" s="50">
        <f t="shared" si="637"/>
        <v>3815.39</v>
      </c>
      <c r="E1586" s="3">
        <f>IF(K1586=1,VLOOKUP(A1585,[1]Plan1!$AQ$43:$AS$500,3),E1585)</f>
        <v>3836.38</v>
      </c>
      <c r="F1586" s="7">
        <f t="shared" si="638"/>
        <v>41660</v>
      </c>
      <c r="G1586" s="8">
        <f t="shared" si="626"/>
        <v>5.5014035262450633E-3</v>
      </c>
      <c r="H1586" s="7">
        <f t="shared" si="639"/>
        <v>41690</v>
      </c>
      <c r="I1586" s="7">
        <f t="shared" si="627"/>
        <v>41690</v>
      </c>
      <c r="J1586" s="1">
        <f t="shared" si="640"/>
        <v>23</v>
      </c>
      <c r="K1586" s="1">
        <f t="shared" si="628"/>
        <v>17</v>
      </c>
      <c r="L1586" s="2">
        <f t="shared" si="629"/>
        <v>1.0040633400000001</v>
      </c>
      <c r="M1586" s="10">
        <f t="shared" si="648"/>
        <v>1.00919957</v>
      </c>
      <c r="N1586" s="10">
        <f t="shared" si="644"/>
        <v>1.2778321106491799</v>
      </c>
      <c r="O1586" s="2">
        <f t="shared" si="647"/>
        <v>1.2830243699999999</v>
      </c>
      <c r="P1586" s="2">
        <f t="shared" si="630"/>
        <v>260579.27416154</v>
      </c>
      <c r="Q1586" s="9">
        <f t="shared" si="624"/>
        <v>0</v>
      </c>
      <c r="R1586" s="4">
        <f t="shared" si="631"/>
        <v>0</v>
      </c>
      <c r="S1586" s="59">
        <f t="shared" si="632"/>
        <v>0</v>
      </c>
      <c r="T1586" s="8">
        <f t="shared" si="641"/>
        <v>6.8500000000000005E-2</v>
      </c>
      <c r="U1586" s="9">
        <f t="shared" si="642"/>
        <v>80</v>
      </c>
      <c r="V1586" s="9">
        <v>252</v>
      </c>
      <c r="W1586" s="10">
        <f t="shared" si="633"/>
        <v>1.0212563509999999</v>
      </c>
      <c r="X1586" s="2">
        <f t="shared" si="634"/>
        <v>5538.9645148999998</v>
      </c>
      <c r="Y1586" s="2">
        <v>0</v>
      </c>
      <c r="Z1586" s="3">
        <f t="shared" si="645"/>
        <v>0</v>
      </c>
      <c r="AA1586" s="1" t="str">
        <f t="shared" si="646"/>
        <v>A+J=</v>
      </c>
      <c r="AB1586" s="7">
        <f t="shared" si="643"/>
        <v>41932</v>
      </c>
      <c r="AC1586" s="5"/>
      <c r="AD1586" s="1"/>
      <c r="AE1586" s="7"/>
      <c r="AF1586" s="1"/>
      <c r="AG1586" s="1"/>
      <c r="AH1586" s="1"/>
      <c r="AI1586" s="1"/>
      <c r="AJ1586" s="4"/>
      <c r="AK1586" s="1"/>
      <c r="AL1586" s="1"/>
      <c r="AM1586" s="1"/>
      <c r="AN1586" s="1"/>
      <c r="AO1586" s="1"/>
    </row>
    <row r="1587" spans="1:41" x14ac:dyDescent="0.2">
      <c r="A1587" s="118">
        <f t="shared" si="635"/>
        <v>41683</v>
      </c>
      <c r="B1587" s="2">
        <f t="shared" si="625"/>
        <v>266251.71789178002</v>
      </c>
      <c r="C1587" s="2">
        <f t="shared" si="636"/>
        <v>203097.68095951999</v>
      </c>
      <c r="D1587" s="50">
        <f t="shared" si="637"/>
        <v>3815.39</v>
      </c>
      <c r="E1587" s="3">
        <f>IF(K1587=1,VLOOKUP(A1586,[1]Plan1!$AQ$43:$AS$500,3),E1586)</f>
        <v>3836.38</v>
      </c>
      <c r="F1587" s="7">
        <f t="shared" si="638"/>
        <v>41660</v>
      </c>
      <c r="G1587" s="8">
        <f t="shared" si="626"/>
        <v>5.5014035262450633E-3</v>
      </c>
      <c r="H1587" s="7">
        <f t="shared" si="639"/>
        <v>41690</v>
      </c>
      <c r="I1587" s="7">
        <f t="shared" si="627"/>
        <v>41690</v>
      </c>
      <c r="J1587" s="1">
        <f t="shared" si="640"/>
        <v>23</v>
      </c>
      <c r="K1587" s="1">
        <f t="shared" si="628"/>
        <v>18</v>
      </c>
      <c r="L1587" s="2">
        <f t="shared" si="629"/>
        <v>1.0043028700000001</v>
      </c>
      <c r="M1587" s="10">
        <f t="shared" si="648"/>
        <v>1.00919957</v>
      </c>
      <c r="N1587" s="10">
        <f t="shared" si="644"/>
        <v>1.2778321106491799</v>
      </c>
      <c r="O1587" s="2">
        <f t="shared" si="647"/>
        <v>1.28333045</v>
      </c>
      <c r="P1587" s="2">
        <f t="shared" si="630"/>
        <v>260641.43829973001</v>
      </c>
      <c r="Q1587" s="9">
        <f t="shared" si="624"/>
        <v>0</v>
      </c>
      <c r="R1587" s="4">
        <f t="shared" si="631"/>
        <v>0</v>
      </c>
      <c r="S1587" s="59">
        <f t="shared" si="632"/>
        <v>0</v>
      </c>
      <c r="T1587" s="8">
        <f t="shared" si="641"/>
        <v>6.8500000000000005E-2</v>
      </c>
      <c r="U1587" s="9">
        <f t="shared" si="642"/>
        <v>81</v>
      </c>
      <c r="V1587" s="9">
        <v>252</v>
      </c>
      <c r="W1587" s="10">
        <f t="shared" si="633"/>
        <v>1.021524895</v>
      </c>
      <c r="X1587" s="2">
        <f t="shared" si="634"/>
        <v>5610.2795920500002</v>
      </c>
      <c r="Y1587" s="2">
        <v>0</v>
      </c>
      <c r="Z1587" s="3">
        <f t="shared" si="645"/>
        <v>0</v>
      </c>
      <c r="AA1587" s="1" t="str">
        <f t="shared" si="646"/>
        <v>A+J=</v>
      </c>
      <c r="AB1587" s="7">
        <f t="shared" si="643"/>
        <v>41932</v>
      </c>
      <c r="AC1587" s="5"/>
      <c r="AD1587" s="1"/>
      <c r="AE1587" s="7"/>
      <c r="AF1587" s="1"/>
      <c r="AG1587" s="1"/>
      <c r="AH1587" s="1"/>
      <c r="AI1587" s="1"/>
      <c r="AJ1587" s="4"/>
      <c r="AK1587" s="1"/>
      <c r="AL1587" s="1"/>
      <c r="AM1587" s="1"/>
      <c r="AN1587" s="1"/>
      <c r="AO1587" s="1"/>
    </row>
    <row r="1588" spans="1:41" x14ac:dyDescent="0.2">
      <c r="A1588" s="118">
        <f t="shared" si="635"/>
        <v>41684</v>
      </c>
      <c r="B1588" s="2">
        <f t="shared" si="625"/>
        <v>266385.26534589997</v>
      </c>
      <c r="C1588" s="2">
        <f t="shared" si="636"/>
        <v>203097.68095951999</v>
      </c>
      <c r="D1588" s="50">
        <f t="shared" si="637"/>
        <v>3815.39</v>
      </c>
      <c r="E1588" s="3">
        <f>IF(K1588=1,VLOOKUP(A1587,[1]Plan1!$AQ$43:$AS$500,3),E1587)</f>
        <v>3836.38</v>
      </c>
      <c r="F1588" s="7">
        <f t="shared" si="638"/>
        <v>41660</v>
      </c>
      <c r="G1588" s="8">
        <f t="shared" si="626"/>
        <v>5.5014035262450633E-3</v>
      </c>
      <c r="H1588" s="7">
        <f t="shared" si="639"/>
        <v>41690</v>
      </c>
      <c r="I1588" s="7">
        <f t="shared" si="627"/>
        <v>41690</v>
      </c>
      <c r="J1588" s="1">
        <f t="shared" si="640"/>
        <v>23</v>
      </c>
      <c r="K1588" s="1">
        <f t="shared" si="628"/>
        <v>19</v>
      </c>
      <c r="L1588" s="2">
        <f t="shared" si="629"/>
        <v>1.0045424599999999</v>
      </c>
      <c r="M1588" s="10">
        <f t="shared" si="648"/>
        <v>1.00919957</v>
      </c>
      <c r="N1588" s="10">
        <f t="shared" si="644"/>
        <v>1.2778321106491799</v>
      </c>
      <c r="O1588" s="2">
        <f t="shared" si="647"/>
        <v>1.2836366100000001</v>
      </c>
      <c r="P1588" s="2">
        <f t="shared" si="630"/>
        <v>260703.61868573999</v>
      </c>
      <c r="Q1588" s="9">
        <f t="shared" si="624"/>
        <v>0</v>
      </c>
      <c r="R1588" s="4">
        <f t="shared" si="631"/>
        <v>0</v>
      </c>
      <c r="S1588" s="59">
        <f t="shared" si="632"/>
        <v>0</v>
      </c>
      <c r="T1588" s="8">
        <f t="shared" si="641"/>
        <v>6.8500000000000005E-2</v>
      </c>
      <c r="U1588" s="9">
        <f t="shared" si="642"/>
        <v>82</v>
      </c>
      <c r="V1588" s="9">
        <v>252</v>
      </c>
      <c r="W1588" s="10">
        <f t="shared" si="633"/>
        <v>1.0217935090000001</v>
      </c>
      <c r="X1588" s="2">
        <f t="shared" si="634"/>
        <v>5681.6466601599996</v>
      </c>
      <c r="Y1588" s="2">
        <v>0</v>
      </c>
      <c r="Z1588" s="3">
        <f t="shared" si="645"/>
        <v>0</v>
      </c>
      <c r="AA1588" s="1" t="str">
        <f t="shared" si="646"/>
        <v>A+J=</v>
      </c>
      <c r="AB1588" s="7">
        <f t="shared" si="643"/>
        <v>41932</v>
      </c>
      <c r="AC1588" s="5"/>
      <c r="AD1588" s="1"/>
      <c r="AE1588" s="7"/>
      <c r="AF1588" s="1"/>
      <c r="AG1588" s="1"/>
      <c r="AH1588" s="1"/>
      <c r="AI1588" s="1"/>
      <c r="AJ1588" s="4"/>
      <c r="AK1588" s="1"/>
      <c r="AL1588" s="1"/>
      <c r="AM1588" s="1"/>
      <c r="AN1588" s="1"/>
      <c r="AO1588" s="1"/>
    </row>
    <row r="1589" spans="1:41" x14ac:dyDescent="0.2">
      <c r="A1589" s="118">
        <f t="shared" si="635"/>
        <v>41685</v>
      </c>
      <c r="B1589" s="2">
        <f t="shared" si="625"/>
        <v>266518.87924991996</v>
      </c>
      <c r="C1589" s="2">
        <f t="shared" si="636"/>
        <v>203097.68095951999</v>
      </c>
      <c r="D1589" s="50">
        <f t="shared" si="637"/>
        <v>3815.39</v>
      </c>
      <c r="E1589" s="3">
        <f>IF(K1589=1,VLOOKUP(A1588,[1]Plan1!$AQ$43:$AS$500,3),E1588)</f>
        <v>3836.38</v>
      </c>
      <c r="F1589" s="7">
        <f t="shared" si="638"/>
        <v>41660</v>
      </c>
      <c r="G1589" s="8">
        <f t="shared" si="626"/>
        <v>5.5014035262450633E-3</v>
      </c>
      <c r="H1589" s="7">
        <f t="shared" si="639"/>
        <v>41718</v>
      </c>
      <c r="I1589" s="7">
        <f t="shared" si="627"/>
        <v>41690</v>
      </c>
      <c r="J1589" s="1">
        <f t="shared" si="640"/>
        <v>23</v>
      </c>
      <c r="K1589" s="1">
        <f t="shared" si="628"/>
        <v>20</v>
      </c>
      <c r="L1589" s="2">
        <f t="shared" si="629"/>
        <v>1.0047821100000001</v>
      </c>
      <c r="M1589" s="10">
        <f t="shared" si="648"/>
        <v>1.00919957</v>
      </c>
      <c r="N1589" s="10">
        <f t="shared" si="644"/>
        <v>1.2778321106491799</v>
      </c>
      <c r="O1589" s="2">
        <f t="shared" si="647"/>
        <v>1.2839428399999999</v>
      </c>
      <c r="P1589" s="2">
        <f t="shared" si="630"/>
        <v>260765.81328857999</v>
      </c>
      <c r="Q1589" s="9">
        <f t="shared" si="624"/>
        <v>0</v>
      </c>
      <c r="R1589" s="4">
        <f t="shared" si="631"/>
        <v>0</v>
      </c>
      <c r="S1589" s="59">
        <f t="shared" si="632"/>
        <v>0</v>
      </c>
      <c r="T1589" s="8">
        <f t="shared" si="641"/>
        <v>6.8500000000000005E-2</v>
      </c>
      <c r="U1589" s="9">
        <f t="shared" si="642"/>
        <v>83</v>
      </c>
      <c r="V1589" s="9">
        <v>252</v>
      </c>
      <c r="W1589" s="10">
        <f t="shared" si="633"/>
        <v>1.0220621940000001</v>
      </c>
      <c r="X1589" s="2">
        <f t="shared" si="634"/>
        <v>5753.0659613400003</v>
      </c>
      <c r="Y1589" s="2">
        <v>0</v>
      </c>
      <c r="Z1589" s="3">
        <f t="shared" si="645"/>
        <v>0</v>
      </c>
      <c r="AA1589" s="1" t="str">
        <f t="shared" si="646"/>
        <v>A+J=</v>
      </c>
      <c r="AB1589" s="7">
        <f t="shared" si="643"/>
        <v>41932</v>
      </c>
      <c r="AC1589" s="5"/>
      <c r="AD1589" s="1"/>
      <c r="AE1589" s="7"/>
      <c r="AF1589" s="1"/>
      <c r="AG1589" s="1"/>
      <c r="AH1589" s="1"/>
      <c r="AI1589" s="1"/>
      <c r="AJ1589" s="4"/>
      <c r="AK1589" s="1"/>
      <c r="AL1589" s="1"/>
      <c r="AM1589" s="1"/>
      <c r="AN1589" s="1"/>
      <c r="AO1589" s="1"/>
    </row>
    <row r="1590" spans="1:41" x14ac:dyDescent="0.2">
      <c r="A1590" s="118">
        <f t="shared" si="635"/>
        <v>41686</v>
      </c>
      <c r="B1590" s="2">
        <f t="shared" si="625"/>
        <v>266518.87924991996</v>
      </c>
      <c r="C1590" s="2">
        <f t="shared" si="636"/>
        <v>203097.68095951999</v>
      </c>
      <c r="D1590" s="50">
        <f t="shared" si="637"/>
        <v>3815.39</v>
      </c>
      <c r="E1590" s="3">
        <f>IF(K1590=1,VLOOKUP(A1589,[1]Plan1!$AQ$43:$AS$500,3),E1589)</f>
        <v>3836.38</v>
      </c>
      <c r="F1590" s="7">
        <f t="shared" si="638"/>
        <v>41660</v>
      </c>
      <c r="G1590" s="8">
        <f t="shared" si="626"/>
        <v>5.5014035262450633E-3</v>
      </c>
      <c r="H1590" s="7">
        <f t="shared" si="639"/>
        <v>41718</v>
      </c>
      <c r="I1590" s="7">
        <f t="shared" si="627"/>
        <v>41690</v>
      </c>
      <c r="J1590" s="1">
        <f t="shared" si="640"/>
        <v>23</v>
      </c>
      <c r="K1590" s="1">
        <f t="shared" si="628"/>
        <v>20</v>
      </c>
      <c r="L1590" s="2">
        <f t="shared" si="629"/>
        <v>1.0047821100000001</v>
      </c>
      <c r="M1590" s="10">
        <f t="shared" si="648"/>
        <v>1.00919957</v>
      </c>
      <c r="N1590" s="10">
        <f t="shared" si="644"/>
        <v>1.2778321106491799</v>
      </c>
      <c r="O1590" s="2">
        <f t="shared" si="647"/>
        <v>1.2839428399999999</v>
      </c>
      <c r="P1590" s="2">
        <f t="shared" si="630"/>
        <v>260765.81328857999</v>
      </c>
      <c r="Q1590" s="9">
        <f t="shared" si="624"/>
        <v>0</v>
      </c>
      <c r="R1590" s="4">
        <f t="shared" si="631"/>
        <v>0</v>
      </c>
      <c r="S1590" s="59">
        <f t="shared" si="632"/>
        <v>0</v>
      </c>
      <c r="T1590" s="8">
        <f t="shared" si="641"/>
        <v>6.8500000000000005E-2</v>
      </c>
      <c r="U1590" s="9">
        <f t="shared" si="642"/>
        <v>83</v>
      </c>
      <c r="V1590" s="9">
        <v>252</v>
      </c>
      <c r="W1590" s="10">
        <f t="shared" si="633"/>
        <v>1.0220621940000001</v>
      </c>
      <c r="X1590" s="2">
        <f t="shared" si="634"/>
        <v>5753.0659613400003</v>
      </c>
      <c r="Y1590" s="2">
        <v>0</v>
      </c>
      <c r="Z1590" s="3">
        <f t="shared" si="645"/>
        <v>0</v>
      </c>
      <c r="AA1590" s="1" t="str">
        <f t="shared" si="646"/>
        <v>A+J=</v>
      </c>
      <c r="AB1590" s="7">
        <f t="shared" si="643"/>
        <v>41932</v>
      </c>
      <c r="AC1590" s="5"/>
      <c r="AD1590" s="1"/>
      <c r="AE1590" s="7"/>
      <c r="AF1590" s="1"/>
      <c r="AG1590" s="1"/>
      <c r="AH1590" s="1"/>
      <c r="AI1590" s="1"/>
      <c r="AJ1590" s="4"/>
      <c r="AK1590" s="1"/>
      <c r="AL1590" s="1"/>
      <c r="AM1590" s="1"/>
      <c r="AN1590" s="1"/>
      <c r="AO1590" s="1"/>
    </row>
    <row r="1591" spans="1:41" x14ac:dyDescent="0.2">
      <c r="A1591" s="118">
        <f t="shared" si="635"/>
        <v>41687</v>
      </c>
      <c r="B1591" s="2">
        <f t="shared" si="625"/>
        <v>266518.87924991996</v>
      </c>
      <c r="C1591" s="2">
        <f t="shared" si="636"/>
        <v>203097.68095951999</v>
      </c>
      <c r="D1591" s="50">
        <f t="shared" si="637"/>
        <v>3815.39</v>
      </c>
      <c r="E1591" s="3">
        <f>IF(K1591=1,VLOOKUP(A1590,[1]Plan1!$AQ$43:$AS$500,3),E1590)</f>
        <v>3836.38</v>
      </c>
      <c r="F1591" s="7">
        <f t="shared" si="638"/>
        <v>41660</v>
      </c>
      <c r="G1591" s="8">
        <f t="shared" si="626"/>
        <v>5.5014035262450633E-3</v>
      </c>
      <c r="H1591" s="7">
        <f t="shared" si="639"/>
        <v>41718</v>
      </c>
      <c r="I1591" s="7">
        <f t="shared" si="627"/>
        <v>41690</v>
      </c>
      <c r="J1591" s="1">
        <f t="shared" si="640"/>
        <v>23</v>
      </c>
      <c r="K1591" s="1">
        <f t="shared" si="628"/>
        <v>20</v>
      </c>
      <c r="L1591" s="2">
        <f t="shared" si="629"/>
        <v>1.0047821100000001</v>
      </c>
      <c r="M1591" s="10">
        <f t="shared" si="648"/>
        <v>1.00919957</v>
      </c>
      <c r="N1591" s="10">
        <f t="shared" si="644"/>
        <v>1.2778321106491799</v>
      </c>
      <c r="O1591" s="2">
        <f t="shared" si="647"/>
        <v>1.2839428399999999</v>
      </c>
      <c r="P1591" s="2">
        <f t="shared" si="630"/>
        <v>260765.81328857999</v>
      </c>
      <c r="Q1591" s="9">
        <f t="shared" si="624"/>
        <v>0</v>
      </c>
      <c r="R1591" s="4">
        <f t="shared" si="631"/>
        <v>0</v>
      </c>
      <c r="S1591" s="59">
        <f t="shared" si="632"/>
        <v>0</v>
      </c>
      <c r="T1591" s="8">
        <f t="shared" si="641"/>
        <v>6.8500000000000005E-2</v>
      </c>
      <c r="U1591" s="9">
        <f t="shared" si="642"/>
        <v>83</v>
      </c>
      <c r="V1591" s="9">
        <v>252</v>
      </c>
      <c r="W1591" s="10">
        <f t="shared" si="633"/>
        <v>1.0220621940000001</v>
      </c>
      <c r="X1591" s="2">
        <f t="shared" si="634"/>
        <v>5753.0659613400003</v>
      </c>
      <c r="Y1591" s="2">
        <v>0</v>
      </c>
      <c r="Z1591" s="3">
        <f t="shared" si="645"/>
        <v>0</v>
      </c>
      <c r="AA1591" s="1" t="str">
        <f t="shared" si="646"/>
        <v>A+J=</v>
      </c>
      <c r="AB1591" s="7">
        <f t="shared" si="643"/>
        <v>41932</v>
      </c>
      <c r="AC1591" s="5"/>
      <c r="AD1591" s="1"/>
      <c r="AE1591" s="7"/>
      <c r="AF1591" s="1"/>
      <c r="AG1591" s="1"/>
      <c r="AH1591" s="1"/>
      <c r="AI1591" s="1"/>
      <c r="AJ1591" s="4"/>
      <c r="AK1591" s="1"/>
      <c r="AL1591" s="1"/>
      <c r="AM1591" s="1"/>
      <c r="AN1591" s="1"/>
      <c r="AO1591" s="1"/>
    </row>
    <row r="1592" spans="1:41" x14ac:dyDescent="0.2">
      <c r="A1592" s="118">
        <f t="shared" si="635"/>
        <v>41688</v>
      </c>
      <c r="B1592" s="2">
        <f t="shared" si="625"/>
        <v>266652.56170487998</v>
      </c>
      <c r="C1592" s="2">
        <f t="shared" si="636"/>
        <v>203097.68095951999</v>
      </c>
      <c r="D1592" s="50">
        <f t="shared" si="637"/>
        <v>3815.39</v>
      </c>
      <c r="E1592" s="3">
        <f>IF(K1592=1,VLOOKUP(A1591,[1]Plan1!$AQ$43:$AS$500,3),E1591)</f>
        <v>3836.38</v>
      </c>
      <c r="F1592" s="7">
        <f t="shared" si="638"/>
        <v>41660</v>
      </c>
      <c r="G1592" s="8">
        <f t="shared" si="626"/>
        <v>5.5014035262450633E-3</v>
      </c>
      <c r="H1592" s="7">
        <f t="shared" si="639"/>
        <v>41718</v>
      </c>
      <c r="I1592" s="7">
        <f t="shared" si="627"/>
        <v>41690</v>
      </c>
      <c r="J1592" s="1">
        <f t="shared" si="640"/>
        <v>23</v>
      </c>
      <c r="K1592" s="1">
        <f t="shared" si="628"/>
        <v>21</v>
      </c>
      <c r="L1592" s="2">
        <f t="shared" si="629"/>
        <v>1.0050218200000001</v>
      </c>
      <c r="M1592" s="10">
        <f t="shared" si="648"/>
        <v>1.00919957</v>
      </c>
      <c r="N1592" s="10">
        <f t="shared" si="644"/>
        <v>1.2778321106491799</v>
      </c>
      <c r="O1592" s="2">
        <f t="shared" si="647"/>
        <v>1.28424915</v>
      </c>
      <c r="P1592" s="2">
        <f t="shared" si="630"/>
        <v>260828.02413922999</v>
      </c>
      <c r="Q1592" s="9">
        <f t="shared" si="624"/>
        <v>0</v>
      </c>
      <c r="R1592" s="4">
        <f t="shared" si="631"/>
        <v>0</v>
      </c>
      <c r="S1592" s="59">
        <f t="shared" si="632"/>
        <v>0</v>
      </c>
      <c r="T1592" s="8">
        <f t="shared" si="641"/>
        <v>6.8500000000000005E-2</v>
      </c>
      <c r="U1592" s="9">
        <f t="shared" si="642"/>
        <v>84</v>
      </c>
      <c r="V1592" s="9">
        <v>252</v>
      </c>
      <c r="W1592" s="10">
        <f t="shared" si="633"/>
        <v>1.02233095</v>
      </c>
      <c r="X1592" s="2">
        <f t="shared" si="634"/>
        <v>5824.53756565</v>
      </c>
      <c r="Y1592" s="2">
        <v>0</v>
      </c>
      <c r="Z1592" s="3">
        <f t="shared" si="645"/>
        <v>0</v>
      </c>
      <c r="AA1592" s="1" t="str">
        <f t="shared" si="646"/>
        <v>A+J=</v>
      </c>
      <c r="AB1592" s="7">
        <f t="shared" si="643"/>
        <v>41932</v>
      </c>
      <c r="AC1592" s="5"/>
      <c r="AD1592" s="1"/>
      <c r="AE1592" s="7"/>
      <c r="AF1592" s="1"/>
      <c r="AG1592" s="1"/>
      <c r="AH1592" s="1"/>
      <c r="AI1592" s="1"/>
      <c r="AJ1592" s="4"/>
      <c r="AK1592" s="1"/>
      <c r="AL1592" s="1"/>
      <c r="AM1592" s="1"/>
      <c r="AN1592" s="1"/>
      <c r="AO1592" s="1"/>
    </row>
    <row r="1593" spans="1:41" x14ac:dyDescent="0.2">
      <c r="A1593" s="118">
        <f t="shared" si="635"/>
        <v>41689</v>
      </c>
      <c r="B1593" s="2">
        <f t="shared" si="625"/>
        <v>266786.30832250003</v>
      </c>
      <c r="C1593" s="2">
        <f t="shared" si="636"/>
        <v>203097.68095951999</v>
      </c>
      <c r="D1593" s="50">
        <f t="shared" si="637"/>
        <v>3815.39</v>
      </c>
      <c r="E1593" s="3">
        <f>IF(K1593=1,VLOOKUP(A1592,[1]Plan1!$AQ$43:$AS$500,3),E1592)</f>
        <v>3836.38</v>
      </c>
      <c r="F1593" s="7">
        <f t="shared" si="638"/>
        <v>41660</v>
      </c>
      <c r="G1593" s="8">
        <f t="shared" si="626"/>
        <v>5.5014035262450633E-3</v>
      </c>
      <c r="H1593" s="7">
        <f t="shared" si="639"/>
        <v>41718</v>
      </c>
      <c r="I1593" s="7">
        <f t="shared" si="627"/>
        <v>41690</v>
      </c>
      <c r="J1593" s="1">
        <f t="shared" si="640"/>
        <v>23</v>
      </c>
      <c r="K1593" s="1">
        <f t="shared" si="628"/>
        <v>22</v>
      </c>
      <c r="L1593" s="2">
        <f t="shared" si="629"/>
        <v>1.00526158</v>
      </c>
      <c r="M1593" s="10">
        <f t="shared" si="648"/>
        <v>1.00919957</v>
      </c>
      <c r="N1593" s="10">
        <f t="shared" si="644"/>
        <v>1.2778321106491799</v>
      </c>
      <c r="O1593" s="2">
        <f t="shared" si="647"/>
        <v>1.2845555200000001</v>
      </c>
      <c r="P1593" s="2">
        <f t="shared" si="630"/>
        <v>260890.24717575</v>
      </c>
      <c r="Q1593" s="9">
        <f t="shared" si="624"/>
        <v>0</v>
      </c>
      <c r="R1593" s="4">
        <f t="shared" si="631"/>
        <v>0</v>
      </c>
      <c r="S1593" s="59">
        <f t="shared" si="632"/>
        <v>0</v>
      </c>
      <c r="T1593" s="8">
        <f t="shared" si="641"/>
        <v>6.8500000000000005E-2</v>
      </c>
      <c r="U1593" s="9">
        <f t="shared" si="642"/>
        <v>85</v>
      </c>
      <c r="V1593" s="9">
        <v>252</v>
      </c>
      <c r="W1593" s="10">
        <f t="shared" si="633"/>
        <v>1.0225997760000001</v>
      </c>
      <c r="X1593" s="2">
        <f t="shared" si="634"/>
        <v>5896.0611467500003</v>
      </c>
      <c r="Y1593" s="2">
        <v>0</v>
      </c>
      <c r="Z1593" s="3">
        <f t="shared" si="645"/>
        <v>0</v>
      </c>
      <c r="AA1593" s="1" t="str">
        <f t="shared" si="646"/>
        <v>A+J=</v>
      </c>
      <c r="AB1593" s="7">
        <f t="shared" si="643"/>
        <v>41932</v>
      </c>
      <c r="AC1593" s="5"/>
      <c r="AD1593" s="1"/>
      <c r="AE1593" s="7"/>
      <c r="AF1593" s="1"/>
      <c r="AG1593" s="1"/>
      <c r="AH1593" s="1"/>
      <c r="AI1593" s="1"/>
      <c r="AJ1593" s="4"/>
      <c r="AK1593" s="1"/>
      <c r="AL1593" s="1"/>
      <c r="AM1593" s="1"/>
      <c r="AN1593" s="1"/>
      <c r="AO1593" s="1"/>
    </row>
    <row r="1594" spans="1:41" x14ac:dyDescent="0.2">
      <c r="A1594" s="118">
        <f t="shared" si="635"/>
        <v>41690</v>
      </c>
      <c r="B1594" s="2">
        <f t="shared" si="625"/>
        <v>266920.12380241998</v>
      </c>
      <c r="C1594" s="2">
        <f t="shared" si="636"/>
        <v>203097.68095951999</v>
      </c>
      <c r="D1594" s="50">
        <f t="shared" si="637"/>
        <v>3815.39</v>
      </c>
      <c r="E1594" s="3">
        <f>IF(K1594=1,VLOOKUP(A1593,[1]Plan1!$AQ$43:$AS$500,3),E1593)</f>
        <v>3836.38</v>
      </c>
      <c r="F1594" s="7">
        <f t="shared" si="638"/>
        <v>41660</v>
      </c>
      <c r="G1594" s="8">
        <f t="shared" si="626"/>
        <v>5.5014035262450633E-3</v>
      </c>
      <c r="H1594" s="7">
        <f t="shared" si="639"/>
        <v>41718</v>
      </c>
      <c r="I1594" s="7">
        <f t="shared" si="627"/>
        <v>41690</v>
      </c>
      <c r="J1594" s="1">
        <f t="shared" si="640"/>
        <v>23</v>
      </c>
      <c r="K1594" s="1">
        <f t="shared" si="628"/>
        <v>23</v>
      </c>
      <c r="L1594" s="2">
        <f t="shared" si="629"/>
        <v>1.0055014</v>
      </c>
      <c r="M1594" s="10">
        <f t="shared" si="648"/>
        <v>1.00919957</v>
      </c>
      <c r="N1594" s="10">
        <f t="shared" si="644"/>
        <v>1.2778321106491799</v>
      </c>
      <c r="O1594" s="2">
        <f t="shared" si="647"/>
        <v>1.2848619699999999</v>
      </c>
      <c r="P1594" s="2">
        <f t="shared" si="630"/>
        <v>260952.48646007999</v>
      </c>
      <c r="Q1594" s="9">
        <f t="shared" si="624"/>
        <v>0</v>
      </c>
      <c r="R1594" s="4">
        <f t="shared" si="631"/>
        <v>0</v>
      </c>
      <c r="S1594" s="59">
        <f t="shared" si="632"/>
        <v>0</v>
      </c>
      <c r="T1594" s="8">
        <f t="shared" si="641"/>
        <v>6.8500000000000005E-2</v>
      </c>
      <c r="U1594" s="9">
        <f t="shared" si="642"/>
        <v>86</v>
      </c>
      <c r="V1594" s="9">
        <v>252</v>
      </c>
      <c r="W1594" s="10">
        <f t="shared" si="633"/>
        <v>1.0228686739999999</v>
      </c>
      <c r="X1594" s="2">
        <f t="shared" si="634"/>
        <v>5967.63734234</v>
      </c>
      <c r="Y1594" s="2">
        <v>0</v>
      </c>
      <c r="Z1594" s="3">
        <f t="shared" si="645"/>
        <v>0</v>
      </c>
      <c r="AA1594" s="1" t="str">
        <f t="shared" si="646"/>
        <v>A+J=</v>
      </c>
      <c r="AB1594" s="7">
        <f t="shared" si="643"/>
        <v>41932</v>
      </c>
      <c r="AC1594" s="5"/>
      <c r="AD1594" s="1"/>
      <c r="AE1594" s="7"/>
      <c r="AF1594" s="1"/>
      <c r="AG1594" s="1"/>
      <c r="AH1594" s="1"/>
      <c r="AI1594" s="1"/>
      <c r="AJ1594" s="4"/>
      <c r="AK1594" s="1"/>
      <c r="AL1594" s="1"/>
      <c r="AM1594" s="1"/>
      <c r="AN1594" s="1"/>
      <c r="AO1594" s="1"/>
    </row>
    <row r="1595" spans="1:41" x14ac:dyDescent="0.2">
      <c r="A1595" s="118">
        <f t="shared" si="635"/>
        <v>41691</v>
      </c>
      <c r="B1595" s="2">
        <f t="shared" si="625"/>
        <v>267092.28357383999</v>
      </c>
      <c r="C1595" s="2">
        <f t="shared" si="636"/>
        <v>203097.68095951999</v>
      </c>
      <c r="D1595" s="50">
        <f t="shared" si="637"/>
        <v>3836.38</v>
      </c>
      <c r="E1595" s="3">
        <f>IF(K1595=1,VLOOKUP(A1594,[1]Plan1!$AQ$43:$AS$500,3),E1594)</f>
        <v>3862.84</v>
      </c>
      <c r="F1595" s="7">
        <f t="shared" si="638"/>
        <v>41691</v>
      </c>
      <c r="G1595" s="8">
        <f t="shared" si="626"/>
        <v>6.8971269790791823E-3</v>
      </c>
      <c r="H1595" s="7">
        <f t="shared" si="639"/>
        <v>41718</v>
      </c>
      <c r="I1595" s="7">
        <f t="shared" si="627"/>
        <v>41718</v>
      </c>
      <c r="J1595" s="1">
        <f t="shared" si="640"/>
        <v>18</v>
      </c>
      <c r="K1595" s="1">
        <f t="shared" si="628"/>
        <v>1</v>
      </c>
      <c r="L1595" s="2">
        <f t="shared" si="629"/>
        <v>1.0003819300000001</v>
      </c>
      <c r="M1595" s="10">
        <f t="shared" si="648"/>
        <v>1.0055014</v>
      </c>
      <c r="N1595" s="10">
        <f t="shared" si="644"/>
        <v>1.2848619762227054</v>
      </c>
      <c r="O1595" s="2">
        <f t="shared" si="647"/>
        <v>1.2853527</v>
      </c>
      <c r="P1595" s="2">
        <f t="shared" si="630"/>
        <v>261052.15258505</v>
      </c>
      <c r="Q1595" s="9">
        <f t="shared" si="624"/>
        <v>0</v>
      </c>
      <c r="R1595" s="4">
        <f t="shared" si="631"/>
        <v>0</v>
      </c>
      <c r="S1595" s="59">
        <f t="shared" si="632"/>
        <v>0</v>
      </c>
      <c r="T1595" s="8">
        <f t="shared" si="641"/>
        <v>6.8500000000000005E-2</v>
      </c>
      <c r="U1595" s="9">
        <f t="shared" si="642"/>
        <v>87</v>
      </c>
      <c r="V1595" s="9">
        <v>252</v>
      </c>
      <c r="W1595" s="10">
        <f t="shared" si="633"/>
        <v>1.0231376409999999</v>
      </c>
      <c r="X1595" s="2">
        <f t="shared" si="634"/>
        <v>6040.1309887899997</v>
      </c>
      <c r="Y1595" s="2">
        <v>0</v>
      </c>
      <c r="Z1595" s="3">
        <f t="shared" si="645"/>
        <v>0</v>
      </c>
      <c r="AA1595" s="1" t="str">
        <f t="shared" si="646"/>
        <v>A+J=</v>
      </c>
      <c r="AB1595" s="7">
        <f t="shared" si="643"/>
        <v>41932</v>
      </c>
      <c r="AC1595" s="5"/>
      <c r="AD1595" s="1"/>
      <c r="AE1595" s="7"/>
      <c r="AF1595" s="1"/>
      <c r="AG1595" s="1"/>
      <c r="AH1595" s="1"/>
      <c r="AI1595" s="1"/>
      <c r="AJ1595" s="4"/>
      <c r="AK1595" s="1"/>
      <c r="AL1595" s="1"/>
      <c r="AM1595" s="1"/>
      <c r="AN1595" s="1"/>
      <c r="AO1595" s="1"/>
    </row>
    <row r="1596" spans="1:41" x14ac:dyDescent="0.2">
      <c r="A1596" s="118">
        <f t="shared" si="635"/>
        <v>41692</v>
      </c>
      <c r="B1596" s="2">
        <f t="shared" si="625"/>
        <v>267264.55317526002</v>
      </c>
      <c r="C1596" s="2">
        <f t="shared" si="636"/>
        <v>203097.68095951999</v>
      </c>
      <c r="D1596" s="50">
        <f t="shared" si="637"/>
        <v>3836.38</v>
      </c>
      <c r="E1596" s="3">
        <f>IF(K1596=1,VLOOKUP(A1595,[1]Plan1!$AQ$43:$AS$500,3),E1595)</f>
        <v>3862.84</v>
      </c>
      <c r="F1596" s="7">
        <f t="shared" si="638"/>
        <v>41691</v>
      </c>
      <c r="G1596" s="8">
        <f t="shared" si="626"/>
        <v>6.8971269790791823E-3</v>
      </c>
      <c r="H1596" s="7">
        <f t="shared" si="639"/>
        <v>41718</v>
      </c>
      <c r="I1596" s="7">
        <f t="shared" si="627"/>
        <v>41718</v>
      </c>
      <c r="J1596" s="1">
        <f t="shared" si="640"/>
        <v>18</v>
      </c>
      <c r="K1596" s="1">
        <f t="shared" si="628"/>
        <v>2</v>
      </c>
      <c r="L1596" s="2">
        <f t="shared" si="629"/>
        <v>1.000764</v>
      </c>
      <c r="M1596" s="10">
        <f t="shared" si="648"/>
        <v>1.0055014</v>
      </c>
      <c r="N1596" s="10">
        <f t="shared" si="644"/>
        <v>1.2848619762227054</v>
      </c>
      <c r="O1596" s="2">
        <f t="shared" si="647"/>
        <v>1.2858436099999999</v>
      </c>
      <c r="P1596" s="2">
        <f t="shared" si="630"/>
        <v>261151.85526760999</v>
      </c>
      <c r="Q1596" s="9">
        <f t="shared" si="624"/>
        <v>0</v>
      </c>
      <c r="R1596" s="4">
        <f t="shared" si="631"/>
        <v>0</v>
      </c>
      <c r="S1596" s="59">
        <f t="shared" si="632"/>
        <v>0</v>
      </c>
      <c r="T1596" s="8">
        <f t="shared" si="641"/>
        <v>6.8500000000000005E-2</v>
      </c>
      <c r="U1596" s="9">
        <f t="shared" si="642"/>
        <v>88</v>
      </c>
      <c r="V1596" s="9">
        <v>252</v>
      </c>
      <c r="W1596" s="10">
        <f t="shared" si="633"/>
        <v>1.0234066799999999</v>
      </c>
      <c r="X1596" s="2">
        <f t="shared" si="634"/>
        <v>6112.6979076500002</v>
      </c>
      <c r="Y1596" s="2">
        <v>0</v>
      </c>
      <c r="Z1596" s="3">
        <f t="shared" si="645"/>
        <v>0</v>
      </c>
      <c r="AA1596" s="1" t="str">
        <f t="shared" si="646"/>
        <v>A+J=</v>
      </c>
      <c r="AB1596" s="7">
        <f t="shared" si="643"/>
        <v>41932</v>
      </c>
      <c r="AC1596" s="5"/>
      <c r="AD1596" s="1"/>
      <c r="AE1596" s="7"/>
      <c r="AF1596" s="1"/>
      <c r="AG1596" s="1"/>
      <c r="AH1596" s="1"/>
      <c r="AI1596" s="1"/>
      <c r="AJ1596" s="4"/>
      <c r="AK1596" s="1"/>
      <c r="AL1596" s="1"/>
      <c r="AM1596" s="1"/>
      <c r="AN1596" s="1"/>
      <c r="AO1596" s="1"/>
    </row>
    <row r="1597" spans="1:41" x14ac:dyDescent="0.2">
      <c r="A1597" s="118">
        <f t="shared" si="635"/>
        <v>41693</v>
      </c>
      <c r="B1597" s="2">
        <f t="shared" si="625"/>
        <v>267264.55317526002</v>
      </c>
      <c r="C1597" s="2">
        <f t="shared" si="636"/>
        <v>203097.68095951999</v>
      </c>
      <c r="D1597" s="50">
        <f t="shared" si="637"/>
        <v>3836.38</v>
      </c>
      <c r="E1597" s="3">
        <f>IF(K1597=1,VLOOKUP(A1596,[1]Plan1!$AQ$43:$AS$500,3),E1596)</f>
        <v>3862.84</v>
      </c>
      <c r="F1597" s="7">
        <f t="shared" si="638"/>
        <v>41691</v>
      </c>
      <c r="G1597" s="8">
        <f t="shared" si="626"/>
        <v>6.8971269790791823E-3</v>
      </c>
      <c r="H1597" s="7">
        <f t="shared" si="639"/>
        <v>41718</v>
      </c>
      <c r="I1597" s="7">
        <f t="shared" si="627"/>
        <v>41718</v>
      </c>
      <c r="J1597" s="1">
        <f t="shared" si="640"/>
        <v>18</v>
      </c>
      <c r="K1597" s="1">
        <f t="shared" si="628"/>
        <v>2</v>
      </c>
      <c r="L1597" s="2">
        <f t="shared" si="629"/>
        <v>1.000764</v>
      </c>
      <c r="M1597" s="10">
        <f t="shared" si="648"/>
        <v>1.0055014</v>
      </c>
      <c r="N1597" s="10">
        <f t="shared" si="644"/>
        <v>1.2848619762227054</v>
      </c>
      <c r="O1597" s="2">
        <f t="shared" si="647"/>
        <v>1.2858436099999999</v>
      </c>
      <c r="P1597" s="2">
        <f t="shared" si="630"/>
        <v>261151.85526760999</v>
      </c>
      <c r="Q1597" s="9">
        <f t="shared" si="624"/>
        <v>0</v>
      </c>
      <c r="R1597" s="4">
        <f t="shared" si="631"/>
        <v>0</v>
      </c>
      <c r="S1597" s="59">
        <f t="shared" si="632"/>
        <v>0</v>
      </c>
      <c r="T1597" s="8">
        <f t="shared" si="641"/>
        <v>6.8500000000000005E-2</v>
      </c>
      <c r="U1597" s="9">
        <f t="shared" si="642"/>
        <v>88</v>
      </c>
      <c r="V1597" s="9">
        <v>252</v>
      </c>
      <c r="W1597" s="10">
        <f t="shared" si="633"/>
        <v>1.0234066799999999</v>
      </c>
      <c r="X1597" s="2">
        <f t="shared" si="634"/>
        <v>6112.6979076500002</v>
      </c>
      <c r="Y1597" s="2">
        <v>0</v>
      </c>
      <c r="Z1597" s="3">
        <f t="shared" si="645"/>
        <v>0</v>
      </c>
      <c r="AA1597" s="1" t="str">
        <f t="shared" si="646"/>
        <v>A+J=</v>
      </c>
      <c r="AB1597" s="7">
        <f t="shared" si="643"/>
        <v>41932</v>
      </c>
      <c r="AC1597" s="5"/>
      <c r="AD1597" s="1"/>
      <c r="AE1597" s="7"/>
      <c r="AF1597" s="1"/>
      <c r="AG1597" s="1"/>
      <c r="AH1597" s="1"/>
      <c r="AI1597" s="1"/>
      <c r="AJ1597" s="4"/>
      <c r="AK1597" s="1"/>
      <c r="AL1597" s="1"/>
      <c r="AM1597" s="1"/>
      <c r="AN1597" s="1"/>
      <c r="AO1597" s="1"/>
    </row>
    <row r="1598" spans="1:41" x14ac:dyDescent="0.2">
      <c r="A1598" s="118">
        <f t="shared" si="635"/>
        <v>41694</v>
      </c>
      <c r="B1598" s="2">
        <f t="shared" si="625"/>
        <v>267264.55317526002</v>
      </c>
      <c r="C1598" s="2">
        <f t="shared" si="636"/>
        <v>203097.68095951999</v>
      </c>
      <c r="D1598" s="50">
        <f t="shared" si="637"/>
        <v>3836.38</v>
      </c>
      <c r="E1598" s="3">
        <f>IF(K1598=1,VLOOKUP(A1597,[1]Plan1!$AQ$43:$AS$500,3),E1597)</f>
        <v>3862.84</v>
      </c>
      <c r="F1598" s="7">
        <f t="shared" si="638"/>
        <v>41691</v>
      </c>
      <c r="G1598" s="8">
        <f t="shared" si="626"/>
        <v>6.8971269790791823E-3</v>
      </c>
      <c r="H1598" s="7">
        <f t="shared" si="639"/>
        <v>41718</v>
      </c>
      <c r="I1598" s="7">
        <f t="shared" si="627"/>
        <v>41718</v>
      </c>
      <c r="J1598" s="1">
        <f t="shared" si="640"/>
        <v>18</v>
      </c>
      <c r="K1598" s="1">
        <f t="shared" si="628"/>
        <v>2</v>
      </c>
      <c r="L1598" s="2">
        <f t="shared" si="629"/>
        <v>1.000764</v>
      </c>
      <c r="M1598" s="10">
        <f t="shared" si="648"/>
        <v>1.0055014</v>
      </c>
      <c r="N1598" s="10">
        <f t="shared" si="644"/>
        <v>1.2848619762227054</v>
      </c>
      <c r="O1598" s="2">
        <f t="shared" si="647"/>
        <v>1.2858436099999999</v>
      </c>
      <c r="P1598" s="2">
        <f t="shared" si="630"/>
        <v>261151.85526760999</v>
      </c>
      <c r="Q1598" s="9">
        <f t="shared" si="624"/>
        <v>0</v>
      </c>
      <c r="R1598" s="4">
        <f t="shared" si="631"/>
        <v>0</v>
      </c>
      <c r="S1598" s="59">
        <f t="shared" si="632"/>
        <v>0</v>
      </c>
      <c r="T1598" s="8">
        <f t="shared" si="641"/>
        <v>6.8500000000000005E-2</v>
      </c>
      <c r="U1598" s="9">
        <f t="shared" si="642"/>
        <v>88</v>
      </c>
      <c r="V1598" s="9">
        <v>252</v>
      </c>
      <c r="W1598" s="10">
        <f t="shared" si="633"/>
        <v>1.0234066799999999</v>
      </c>
      <c r="X1598" s="2">
        <f t="shared" si="634"/>
        <v>6112.6979076500002</v>
      </c>
      <c r="Y1598" s="2">
        <v>0</v>
      </c>
      <c r="Z1598" s="3">
        <f t="shared" si="645"/>
        <v>0</v>
      </c>
      <c r="AA1598" s="1" t="str">
        <f t="shared" si="646"/>
        <v>A+J=</v>
      </c>
      <c r="AB1598" s="7">
        <f t="shared" si="643"/>
        <v>41932</v>
      </c>
      <c r="AC1598" s="5"/>
      <c r="AD1598" s="1"/>
      <c r="AE1598" s="7"/>
      <c r="AF1598" s="1"/>
      <c r="AG1598" s="1"/>
      <c r="AH1598" s="1"/>
      <c r="AI1598" s="1"/>
      <c r="AJ1598" s="4"/>
      <c r="AK1598" s="1"/>
      <c r="AL1598" s="1"/>
      <c r="AM1598" s="1"/>
      <c r="AN1598" s="1"/>
      <c r="AO1598" s="1"/>
    </row>
    <row r="1599" spans="1:41" x14ac:dyDescent="0.2">
      <c r="A1599" s="118">
        <f t="shared" si="635"/>
        <v>41695</v>
      </c>
      <c r="B1599" s="2">
        <f t="shared" si="625"/>
        <v>267436.93629335001</v>
      </c>
      <c r="C1599" s="2">
        <f t="shared" si="636"/>
        <v>203097.68095951999</v>
      </c>
      <c r="D1599" s="50">
        <f t="shared" si="637"/>
        <v>3836.38</v>
      </c>
      <c r="E1599" s="3">
        <f>IF(K1599=1,VLOOKUP(A1598,[1]Plan1!$AQ$43:$AS$500,3),E1598)</f>
        <v>3862.84</v>
      </c>
      <c r="F1599" s="7">
        <f t="shared" si="638"/>
        <v>41691</v>
      </c>
      <c r="G1599" s="8">
        <f t="shared" si="626"/>
        <v>6.8971269790791823E-3</v>
      </c>
      <c r="H1599" s="7">
        <f t="shared" si="639"/>
        <v>41718</v>
      </c>
      <c r="I1599" s="7">
        <f t="shared" si="627"/>
        <v>41718</v>
      </c>
      <c r="J1599" s="1">
        <f t="shared" si="640"/>
        <v>18</v>
      </c>
      <c r="K1599" s="1">
        <f t="shared" si="628"/>
        <v>3</v>
      </c>
      <c r="L1599" s="2">
        <f t="shared" si="629"/>
        <v>1.00114623</v>
      </c>
      <c r="M1599" s="10">
        <f t="shared" si="648"/>
        <v>1.0055014</v>
      </c>
      <c r="N1599" s="10">
        <f t="shared" si="644"/>
        <v>1.2848619762227054</v>
      </c>
      <c r="O1599" s="2">
        <f t="shared" si="647"/>
        <v>1.2863347199999999</v>
      </c>
      <c r="P1599" s="2">
        <f t="shared" si="630"/>
        <v>261251.59856971001</v>
      </c>
      <c r="Q1599" s="9">
        <f t="shared" si="624"/>
        <v>0</v>
      </c>
      <c r="R1599" s="4">
        <f t="shared" si="631"/>
        <v>0</v>
      </c>
      <c r="S1599" s="59">
        <f t="shared" si="632"/>
        <v>0</v>
      </c>
      <c r="T1599" s="8">
        <f t="shared" si="641"/>
        <v>6.8500000000000005E-2</v>
      </c>
      <c r="U1599" s="9">
        <f t="shared" si="642"/>
        <v>89</v>
      </c>
      <c r="V1599" s="9">
        <v>252</v>
      </c>
      <c r="W1599" s="10">
        <f t="shared" si="633"/>
        <v>1.0236757889999999</v>
      </c>
      <c r="X1599" s="2">
        <f t="shared" si="634"/>
        <v>6185.3377236400001</v>
      </c>
      <c r="Y1599" s="2">
        <v>0</v>
      </c>
      <c r="Z1599" s="3">
        <f t="shared" si="645"/>
        <v>0</v>
      </c>
      <c r="AA1599" s="1" t="str">
        <f t="shared" si="646"/>
        <v>A+J=</v>
      </c>
      <c r="AB1599" s="7">
        <f t="shared" si="643"/>
        <v>41932</v>
      </c>
      <c r="AC1599" s="5"/>
      <c r="AD1599" s="1"/>
      <c r="AE1599" s="7"/>
      <c r="AF1599" s="1"/>
      <c r="AG1599" s="1"/>
      <c r="AH1599" s="1"/>
      <c r="AI1599" s="1"/>
      <c r="AJ1599" s="4"/>
      <c r="AK1599" s="1"/>
      <c r="AL1599" s="1"/>
      <c r="AM1599" s="1"/>
      <c r="AN1599" s="1"/>
      <c r="AO1599" s="1"/>
    </row>
    <row r="1600" spans="1:41" x14ac:dyDescent="0.2">
      <c r="A1600" s="118">
        <f t="shared" si="635"/>
        <v>41696</v>
      </c>
      <c r="B1600" s="2">
        <f t="shared" si="625"/>
        <v>267609.42908397998</v>
      </c>
      <c r="C1600" s="2">
        <f t="shared" si="636"/>
        <v>203097.68095951999</v>
      </c>
      <c r="D1600" s="50">
        <f t="shared" si="637"/>
        <v>3836.38</v>
      </c>
      <c r="E1600" s="3">
        <f>IF(K1600=1,VLOOKUP(A1599,[1]Plan1!$AQ$43:$AS$500,3),E1599)</f>
        <v>3862.84</v>
      </c>
      <c r="F1600" s="7">
        <f t="shared" si="638"/>
        <v>41691</v>
      </c>
      <c r="G1600" s="8">
        <f t="shared" si="626"/>
        <v>6.8971269790791823E-3</v>
      </c>
      <c r="H1600" s="7">
        <f t="shared" si="639"/>
        <v>41718</v>
      </c>
      <c r="I1600" s="7">
        <f t="shared" si="627"/>
        <v>41718</v>
      </c>
      <c r="J1600" s="1">
        <f t="shared" si="640"/>
        <v>18</v>
      </c>
      <c r="K1600" s="1">
        <f t="shared" si="628"/>
        <v>4</v>
      </c>
      <c r="L1600" s="2">
        <f t="shared" si="629"/>
        <v>1.0015286000000001</v>
      </c>
      <c r="M1600" s="10">
        <f t="shared" si="648"/>
        <v>1.0055014</v>
      </c>
      <c r="N1600" s="10">
        <f t="shared" si="644"/>
        <v>1.2848619762227054</v>
      </c>
      <c r="O1600" s="2">
        <f t="shared" si="647"/>
        <v>1.28682601</v>
      </c>
      <c r="P1600" s="2">
        <f t="shared" si="630"/>
        <v>261351.37842939</v>
      </c>
      <c r="Q1600" s="9">
        <f t="shared" si="624"/>
        <v>0</v>
      </c>
      <c r="R1600" s="4">
        <f t="shared" si="631"/>
        <v>0</v>
      </c>
      <c r="S1600" s="59">
        <f t="shared" si="632"/>
        <v>0</v>
      </c>
      <c r="T1600" s="8">
        <f t="shared" si="641"/>
        <v>6.8500000000000005E-2</v>
      </c>
      <c r="U1600" s="9">
        <f t="shared" si="642"/>
        <v>90</v>
      </c>
      <c r="V1600" s="9">
        <v>252</v>
      </c>
      <c r="W1600" s="10">
        <f t="shared" si="633"/>
        <v>1.023944969</v>
      </c>
      <c r="X1600" s="2">
        <f t="shared" si="634"/>
        <v>6258.0506545899998</v>
      </c>
      <c r="Y1600" s="2">
        <v>0</v>
      </c>
      <c r="Z1600" s="3">
        <f t="shared" si="645"/>
        <v>0</v>
      </c>
      <c r="AA1600" s="1" t="str">
        <f t="shared" si="646"/>
        <v>A+J=</v>
      </c>
      <c r="AB1600" s="7">
        <f t="shared" si="643"/>
        <v>41932</v>
      </c>
      <c r="AC1600" s="5"/>
      <c r="AD1600" s="1"/>
      <c r="AE1600" s="7"/>
      <c r="AF1600" s="1"/>
      <c r="AG1600" s="1"/>
      <c r="AH1600" s="1"/>
      <c r="AI1600" s="1"/>
      <c r="AJ1600" s="4"/>
      <c r="AK1600" s="1"/>
      <c r="AL1600" s="1"/>
      <c r="AM1600" s="1"/>
      <c r="AN1600" s="1"/>
      <c r="AO1600" s="1"/>
    </row>
    <row r="1601" spans="1:41" x14ac:dyDescent="0.2">
      <c r="A1601" s="118">
        <f t="shared" si="635"/>
        <v>41697</v>
      </c>
      <c r="B1601" s="2">
        <f t="shared" si="625"/>
        <v>267782.03159791999</v>
      </c>
      <c r="C1601" s="2">
        <f t="shared" si="636"/>
        <v>203097.68095951999</v>
      </c>
      <c r="D1601" s="50">
        <f t="shared" si="637"/>
        <v>3836.38</v>
      </c>
      <c r="E1601" s="3">
        <f>IF(K1601=1,VLOOKUP(A1600,[1]Plan1!$AQ$43:$AS$500,3),E1600)</f>
        <v>3862.84</v>
      </c>
      <c r="F1601" s="7">
        <f t="shared" si="638"/>
        <v>41691</v>
      </c>
      <c r="G1601" s="8">
        <f t="shared" si="626"/>
        <v>6.8971269790791823E-3</v>
      </c>
      <c r="H1601" s="7">
        <f t="shared" si="639"/>
        <v>41718</v>
      </c>
      <c r="I1601" s="7">
        <f t="shared" si="627"/>
        <v>41718</v>
      </c>
      <c r="J1601" s="1">
        <f t="shared" si="640"/>
        <v>18</v>
      </c>
      <c r="K1601" s="1">
        <f t="shared" si="628"/>
        <v>5</v>
      </c>
      <c r="L1601" s="2">
        <f t="shared" si="629"/>
        <v>1.00191111</v>
      </c>
      <c r="M1601" s="10">
        <f t="shared" si="648"/>
        <v>1.0055014</v>
      </c>
      <c r="N1601" s="10">
        <f t="shared" si="644"/>
        <v>1.2848619762227054</v>
      </c>
      <c r="O1601" s="2">
        <f t="shared" si="647"/>
        <v>1.28731748</v>
      </c>
      <c r="P1601" s="2">
        <f t="shared" si="630"/>
        <v>261451.19484665</v>
      </c>
      <c r="Q1601" s="9">
        <f t="shared" si="624"/>
        <v>0</v>
      </c>
      <c r="R1601" s="4">
        <f t="shared" si="631"/>
        <v>0</v>
      </c>
      <c r="S1601" s="59">
        <f t="shared" si="632"/>
        <v>0</v>
      </c>
      <c r="T1601" s="8">
        <f t="shared" si="641"/>
        <v>6.8500000000000005E-2</v>
      </c>
      <c r="U1601" s="9">
        <f t="shared" si="642"/>
        <v>91</v>
      </c>
      <c r="V1601" s="9">
        <v>252</v>
      </c>
      <c r="W1601" s="10">
        <f t="shared" si="633"/>
        <v>1.02421422</v>
      </c>
      <c r="X1601" s="2">
        <f t="shared" si="634"/>
        <v>6330.8367512699997</v>
      </c>
      <c r="Y1601" s="2">
        <v>0</v>
      </c>
      <c r="Z1601" s="3">
        <f t="shared" si="645"/>
        <v>0</v>
      </c>
      <c r="AA1601" s="1" t="str">
        <f t="shared" si="646"/>
        <v>A+J=</v>
      </c>
      <c r="AB1601" s="7">
        <f t="shared" si="643"/>
        <v>41932</v>
      </c>
      <c r="AC1601" s="5"/>
      <c r="AD1601" s="1"/>
      <c r="AE1601" s="7"/>
      <c r="AF1601" s="1"/>
      <c r="AG1601" s="1"/>
      <c r="AH1601" s="1"/>
      <c r="AI1601" s="1"/>
      <c r="AJ1601" s="4"/>
      <c r="AK1601" s="1"/>
      <c r="AL1601" s="1"/>
      <c r="AM1601" s="1"/>
      <c r="AN1601" s="1"/>
      <c r="AO1601" s="1"/>
    </row>
    <row r="1602" spans="1:41" x14ac:dyDescent="0.2">
      <c r="A1602" s="118">
        <f t="shared" si="635"/>
        <v>41698</v>
      </c>
      <c r="B1602" s="2">
        <f t="shared" si="625"/>
        <v>267954.74804738001</v>
      </c>
      <c r="C1602" s="2">
        <f t="shared" si="636"/>
        <v>203097.68095951999</v>
      </c>
      <c r="D1602" s="50">
        <f t="shared" si="637"/>
        <v>3836.38</v>
      </c>
      <c r="E1602" s="3">
        <f>IF(K1602=1,VLOOKUP(A1601,[1]Plan1!$AQ$43:$AS$500,3),E1601)</f>
        <v>3862.84</v>
      </c>
      <c r="F1602" s="7">
        <f t="shared" si="638"/>
        <v>41691</v>
      </c>
      <c r="G1602" s="8">
        <f t="shared" si="626"/>
        <v>6.8971269790791823E-3</v>
      </c>
      <c r="H1602" s="7">
        <f t="shared" si="639"/>
        <v>41718</v>
      </c>
      <c r="I1602" s="7">
        <f t="shared" si="627"/>
        <v>41718</v>
      </c>
      <c r="J1602" s="1">
        <f t="shared" si="640"/>
        <v>18</v>
      </c>
      <c r="K1602" s="1">
        <f t="shared" si="628"/>
        <v>6</v>
      </c>
      <c r="L1602" s="2">
        <f t="shared" si="629"/>
        <v>1.0022937700000001</v>
      </c>
      <c r="M1602" s="10">
        <f t="shared" si="648"/>
        <v>1.0055014</v>
      </c>
      <c r="N1602" s="10">
        <f t="shared" si="644"/>
        <v>1.2848619762227054</v>
      </c>
      <c r="O1602" s="2">
        <f t="shared" si="647"/>
        <v>1.28780915</v>
      </c>
      <c r="P1602" s="2">
        <f t="shared" si="630"/>
        <v>261551.05188345001</v>
      </c>
      <c r="Q1602" s="9">
        <f t="shared" si="624"/>
        <v>0</v>
      </c>
      <c r="R1602" s="4">
        <f t="shared" si="631"/>
        <v>0</v>
      </c>
      <c r="S1602" s="59">
        <f t="shared" si="632"/>
        <v>0</v>
      </c>
      <c r="T1602" s="8">
        <f t="shared" si="641"/>
        <v>6.8500000000000005E-2</v>
      </c>
      <c r="U1602" s="9">
        <f t="shared" si="642"/>
        <v>92</v>
      </c>
      <c r="V1602" s="9">
        <v>252</v>
      </c>
      <c r="W1602" s="10">
        <f t="shared" si="633"/>
        <v>1.024483542</v>
      </c>
      <c r="X1602" s="2">
        <f t="shared" si="634"/>
        <v>6403.6961639299998</v>
      </c>
      <c r="Y1602" s="2">
        <v>0</v>
      </c>
      <c r="Z1602" s="3">
        <f t="shared" si="645"/>
        <v>0</v>
      </c>
      <c r="AA1602" s="1" t="str">
        <f t="shared" si="646"/>
        <v>A+J=</v>
      </c>
      <c r="AB1602" s="7">
        <f t="shared" si="643"/>
        <v>41932</v>
      </c>
      <c r="AC1602" s="5"/>
      <c r="AD1602" s="1"/>
      <c r="AE1602" s="7"/>
      <c r="AF1602" s="1"/>
      <c r="AG1602" s="1"/>
      <c r="AH1602" s="1"/>
      <c r="AI1602" s="1"/>
      <c r="AJ1602" s="4"/>
      <c r="AK1602" s="1"/>
      <c r="AL1602" s="1"/>
      <c r="AM1602" s="1"/>
      <c r="AN1602" s="1"/>
      <c r="AO1602" s="1"/>
    </row>
    <row r="1603" spans="1:41" x14ac:dyDescent="0.2">
      <c r="A1603" s="118">
        <f t="shared" si="635"/>
        <v>41699</v>
      </c>
      <c r="B1603" s="2">
        <f t="shared" si="625"/>
        <v>268127.57614352001</v>
      </c>
      <c r="C1603" s="2">
        <f t="shared" si="636"/>
        <v>203097.68095951999</v>
      </c>
      <c r="D1603" s="50">
        <f t="shared" si="637"/>
        <v>3836.38</v>
      </c>
      <c r="E1603" s="3">
        <f>IF(K1603=1,VLOOKUP(A1602,[1]Plan1!$AQ$43:$AS$500,3),E1602)</f>
        <v>3862.84</v>
      </c>
      <c r="F1603" s="7">
        <f t="shared" si="638"/>
        <v>41691</v>
      </c>
      <c r="G1603" s="8">
        <f t="shared" si="626"/>
        <v>6.8971269790791823E-3</v>
      </c>
      <c r="H1603" s="7">
        <f t="shared" si="639"/>
        <v>41718</v>
      </c>
      <c r="I1603" s="7">
        <f t="shared" si="627"/>
        <v>41718</v>
      </c>
      <c r="J1603" s="1">
        <f t="shared" si="640"/>
        <v>18</v>
      </c>
      <c r="K1603" s="1">
        <f t="shared" si="628"/>
        <v>7</v>
      </c>
      <c r="L1603" s="2">
        <f t="shared" si="629"/>
        <v>1.0026765799999999</v>
      </c>
      <c r="M1603" s="10">
        <f t="shared" si="648"/>
        <v>1.0055014</v>
      </c>
      <c r="N1603" s="10">
        <f t="shared" si="644"/>
        <v>1.2848619762227054</v>
      </c>
      <c r="O1603" s="2">
        <f t="shared" si="647"/>
        <v>1.2883010100000001</v>
      </c>
      <c r="P1603" s="2">
        <f t="shared" si="630"/>
        <v>261650.94750879999</v>
      </c>
      <c r="Q1603" s="9">
        <f t="shared" si="624"/>
        <v>0</v>
      </c>
      <c r="R1603" s="4">
        <f t="shared" si="631"/>
        <v>0</v>
      </c>
      <c r="S1603" s="59">
        <f t="shared" si="632"/>
        <v>0</v>
      </c>
      <c r="T1603" s="8">
        <f t="shared" si="641"/>
        <v>6.8500000000000005E-2</v>
      </c>
      <c r="U1603" s="9">
        <f t="shared" si="642"/>
        <v>93</v>
      </c>
      <c r="V1603" s="9">
        <v>252</v>
      </c>
      <c r="W1603" s="10">
        <f t="shared" si="633"/>
        <v>1.0247529339999999</v>
      </c>
      <c r="X1603" s="2">
        <f t="shared" si="634"/>
        <v>6476.6286347200003</v>
      </c>
      <c r="Y1603" s="2">
        <v>0</v>
      </c>
      <c r="Z1603" s="3">
        <f t="shared" si="645"/>
        <v>0</v>
      </c>
      <c r="AA1603" s="1" t="str">
        <f t="shared" si="646"/>
        <v>A+J=</v>
      </c>
      <c r="AB1603" s="7">
        <f t="shared" si="643"/>
        <v>41932</v>
      </c>
      <c r="AC1603" s="5"/>
      <c r="AD1603" s="1"/>
      <c r="AE1603" s="7"/>
      <c r="AF1603" s="1"/>
      <c r="AG1603" s="1"/>
      <c r="AH1603" s="1"/>
      <c r="AI1603" s="1"/>
      <c r="AJ1603" s="4"/>
      <c r="AK1603" s="1"/>
      <c r="AL1603" s="1"/>
      <c r="AM1603" s="1"/>
      <c r="AN1603" s="1"/>
      <c r="AO1603" s="1"/>
    </row>
    <row r="1604" spans="1:41" x14ac:dyDescent="0.2">
      <c r="A1604" s="118">
        <f t="shared" si="635"/>
        <v>41700</v>
      </c>
      <c r="B1604" s="2">
        <f t="shared" si="625"/>
        <v>268127.57614352001</v>
      </c>
      <c r="C1604" s="2">
        <f t="shared" si="636"/>
        <v>203097.68095951999</v>
      </c>
      <c r="D1604" s="50">
        <f t="shared" si="637"/>
        <v>3836.38</v>
      </c>
      <c r="E1604" s="3">
        <f>IF(K1604=1,VLOOKUP(A1603,[1]Plan1!$AQ$43:$AS$500,3),E1603)</f>
        <v>3862.84</v>
      </c>
      <c r="F1604" s="7">
        <f t="shared" si="638"/>
        <v>41691</v>
      </c>
      <c r="G1604" s="8">
        <f t="shared" si="626"/>
        <v>6.8971269790791823E-3</v>
      </c>
      <c r="H1604" s="7">
        <f t="shared" si="639"/>
        <v>41718</v>
      </c>
      <c r="I1604" s="7">
        <f t="shared" si="627"/>
        <v>41718</v>
      </c>
      <c r="J1604" s="1">
        <f t="shared" si="640"/>
        <v>18</v>
      </c>
      <c r="K1604" s="1">
        <f t="shared" si="628"/>
        <v>7</v>
      </c>
      <c r="L1604" s="2">
        <f t="shared" si="629"/>
        <v>1.0026765799999999</v>
      </c>
      <c r="M1604" s="10">
        <f t="shared" si="648"/>
        <v>1.0055014</v>
      </c>
      <c r="N1604" s="10">
        <f t="shared" si="644"/>
        <v>1.2848619762227054</v>
      </c>
      <c r="O1604" s="2">
        <f t="shared" si="647"/>
        <v>1.2883010100000001</v>
      </c>
      <c r="P1604" s="2">
        <f t="shared" si="630"/>
        <v>261650.94750879999</v>
      </c>
      <c r="Q1604" s="9">
        <f t="shared" si="624"/>
        <v>0</v>
      </c>
      <c r="R1604" s="4">
        <f t="shared" si="631"/>
        <v>0</v>
      </c>
      <c r="S1604" s="59">
        <f t="shared" si="632"/>
        <v>0</v>
      </c>
      <c r="T1604" s="8">
        <f t="shared" si="641"/>
        <v>6.8500000000000005E-2</v>
      </c>
      <c r="U1604" s="9">
        <f t="shared" si="642"/>
        <v>93</v>
      </c>
      <c r="V1604" s="9">
        <v>252</v>
      </c>
      <c r="W1604" s="10">
        <f t="shared" si="633"/>
        <v>1.0247529339999999</v>
      </c>
      <c r="X1604" s="2">
        <f t="shared" si="634"/>
        <v>6476.6286347200003</v>
      </c>
      <c r="Y1604" s="2">
        <v>0</v>
      </c>
      <c r="Z1604" s="3">
        <f t="shared" si="645"/>
        <v>0</v>
      </c>
      <c r="AA1604" s="1" t="str">
        <f t="shared" si="646"/>
        <v>A+J=</v>
      </c>
      <c r="AB1604" s="7">
        <f t="shared" si="643"/>
        <v>41932</v>
      </c>
      <c r="AC1604" s="5"/>
      <c r="AD1604" s="1"/>
      <c r="AE1604" s="7"/>
      <c r="AF1604" s="1"/>
      <c r="AG1604" s="1"/>
      <c r="AH1604" s="1"/>
      <c r="AI1604" s="1"/>
      <c r="AJ1604" s="4"/>
      <c r="AK1604" s="1"/>
      <c r="AL1604" s="1"/>
      <c r="AM1604" s="1"/>
      <c r="AN1604" s="1"/>
      <c r="AO1604" s="1"/>
    </row>
    <row r="1605" spans="1:41" x14ac:dyDescent="0.2">
      <c r="A1605" s="118">
        <f t="shared" si="635"/>
        <v>41701</v>
      </c>
      <c r="B1605" s="2">
        <f t="shared" si="625"/>
        <v>268127.57614352001</v>
      </c>
      <c r="C1605" s="2">
        <f t="shared" si="636"/>
        <v>203097.68095951999</v>
      </c>
      <c r="D1605" s="50">
        <f t="shared" si="637"/>
        <v>3836.38</v>
      </c>
      <c r="E1605" s="3">
        <f>IF(K1605=1,VLOOKUP(A1604,[1]Plan1!$AQ$43:$AS$500,3),E1604)</f>
        <v>3862.84</v>
      </c>
      <c r="F1605" s="7">
        <f t="shared" si="638"/>
        <v>41691</v>
      </c>
      <c r="G1605" s="8">
        <f t="shared" si="626"/>
        <v>6.8971269790791823E-3</v>
      </c>
      <c r="H1605" s="7">
        <f t="shared" si="639"/>
        <v>41718</v>
      </c>
      <c r="I1605" s="7">
        <f t="shared" si="627"/>
        <v>41718</v>
      </c>
      <c r="J1605" s="1">
        <f t="shared" si="640"/>
        <v>18</v>
      </c>
      <c r="K1605" s="1">
        <f t="shared" si="628"/>
        <v>7</v>
      </c>
      <c r="L1605" s="2">
        <f t="shared" si="629"/>
        <v>1.0026765799999999</v>
      </c>
      <c r="M1605" s="10">
        <f t="shared" si="648"/>
        <v>1.0055014</v>
      </c>
      <c r="N1605" s="10">
        <f t="shared" si="644"/>
        <v>1.2848619762227054</v>
      </c>
      <c r="O1605" s="2">
        <f t="shared" si="647"/>
        <v>1.2883010100000001</v>
      </c>
      <c r="P1605" s="2">
        <f t="shared" si="630"/>
        <v>261650.94750879999</v>
      </c>
      <c r="Q1605" s="9">
        <f t="shared" si="624"/>
        <v>0</v>
      </c>
      <c r="R1605" s="4">
        <f t="shared" si="631"/>
        <v>0</v>
      </c>
      <c r="S1605" s="59">
        <f t="shared" si="632"/>
        <v>0</v>
      </c>
      <c r="T1605" s="8">
        <f t="shared" si="641"/>
        <v>6.8500000000000005E-2</v>
      </c>
      <c r="U1605" s="9">
        <f t="shared" si="642"/>
        <v>93</v>
      </c>
      <c r="V1605" s="9">
        <v>252</v>
      </c>
      <c r="W1605" s="10">
        <f t="shared" si="633"/>
        <v>1.0247529339999999</v>
      </c>
      <c r="X1605" s="2">
        <f t="shared" si="634"/>
        <v>6476.6286347200003</v>
      </c>
      <c r="Y1605" s="2">
        <v>0</v>
      </c>
      <c r="Z1605" s="3">
        <f t="shared" si="645"/>
        <v>0</v>
      </c>
      <c r="AA1605" s="1" t="str">
        <f t="shared" si="646"/>
        <v>A+J=</v>
      </c>
      <c r="AB1605" s="7">
        <f t="shared" si="643"/>
        <v>41932</v>
      </c>
      <c r="AC1605" s="5"/>
      <c r="AD1605" s="1"/>
      <c r="AE1605" s="7"/>
      <c r="AF1605" s="1"/>
      <c r="AG1605" s="1"/>
      <c r="AH1605" s="1"/>
      <c r="AI1605" s="1"/>
      <c r="AJ1605" s="4"/>
      <c r="AK1605" s="1"/>
      <c r="AL1605" s="1"/>
      <c r="AM1605" s="1"/>
      <c r="AN1605" s="1"/>
      <c r="AO1605" s="1"/>
    </row>
    <row r="1606" spans="1:41" x14ac:dyDescent="0.2">
      <c r="A1606" s="118">
        <f t="shared" si="635"/>
        <v>41702</v>
      </c>
      <c r="B1606" s="2">
        <f t="shared" si="625"/>
        <v>268127.57614352001</v>
      </c>
      <c r="C1606" s="2">
        <f t="shared" si="636"/>
        <v>203097.68095951999</v>
      </c>
      <c r="D1606" s="50">
        <f t="shared" si="637"/>
        <v>3836.38</v>
      </c>
      <c r="E1606" s="3">
        <f>IF(K1606=1,VLOOKUP(A1605,[1]Plan1!$AQ$43:$AS$500,3),E1605)</f>
        <v>3862.84</v>
      </c>
      <c r="F1606" s="7">
        <f t="shared" si="638"/>
        <v>41691</v>
      </c>
      <c r="G1606" s="8">
        <f t="shared" si="626"/>
        <v>6.8971269790791823E-3</v>
      </c>
      <c r="H1606" s="7">
        <f t="shared" si="639"/>
        <v>41718</v>
      </c>
      <c r="I1606" s="7">
        <f t="shared" si="627"/>
        <v>41718</v>
      </c>
      <c r="J1606" s="1">
        <f t="shared" si="640"/>
        <v>18</v>
      </c>
      <c r="K1606" s="1">
        <f t="shared" si="628"/>
        <v>7</v>
      </c>
      <c r="L1606" s="2">
        <f t="shared" si="629"/>
        <v>1.0026765799999999</v>
      </c>
      <c r="M1606" s="10">
        <f t="shared" si="648"/>
        <v>1.0055014</v>
      </c>
      <c r="N1606" s="10">
        <f t="shared" si="644"/>
        <v>1.2848619762227054</v>
      </c>
      <c r="O1606" s="2">
        <f t="shared" si="647"/>
        <v>1.2883010100000001</v>
      </c>
      <c r="P1606" s="2">
        <f t="shared" si="630"/>
        <v>261650.94750879999</v>
      </c>
      <c r="Q1606" s="9">
        <f t="shared" si="624"/>
        <v>0</v>
      </c>
      <c r="R1606" s="4">
        <f t="shared" si="631"/>
        <v>0</v>
      </c>
      <c r="S1606" s="59">
        <f t="shared" si="632"/>
        <v>0</v>
      </c>
      <c r="T1606" s="8">
        <f t="shared" si="641"/>
        <v>6.8500000000000005E-2</v>
      </c>
      <c r="U1606" s="9">
        <f t="shared" si="642"/>
        <v>93</v>
      </c>
      <c r="V1606" s="9">
        <v>252</v>
      </c>
      <c r="W1606" s="10">
        <f t="shared" si="633"/>
        <v>1.0247529339999999</v>
      </c>
      <c r="X1606" s="2">
        <f t="shared" si="634"/>
        <v>6476.6286347200003</v>
      </c>
      <c r="Y1606" s="2">
        <v>0</v>
      </c>
      <c r="Z1606" s="3">
        <f t="shared" si="645"/>
        <v>0</v>
      </c>
      <c r="AA1606" s="1" t="str">
        <f t="shared" si="646"/>
        <v>A+J=</v>
      </c>
      <c r="AB1606" s="7">
        <f t="shared" si="643"/>
        <v>41932</v>
      </c>
      <c r="AC1606" s="5"/>
      <c r="AD1606" s="1"/>
      <c r="AE1606" s="7"/>
      <c r="AF1606" s="1"/>
      <c r="AG1606" s="1"/>
      <c r="AH1606" s="1"/>
      <c r="AI1606" s="1"/>
      <c r="AJ1606" s="4"/>
      <c r="AK1606" s="1"/>
      <c r="AL1606" s="1"/>
      <c r="AM1606" s="1"/>
      <c r="AN1606" s="1"/>
      <c r="AO1606" s="1"/>
    </row>
    <row r="1607" spans="1:41" x14ac:dyDescent="0.2">
      <c r="A1607" s="118">
        <f t="shared" si="635"/>
        <v>41703</v>
      </c>
      <c r="B1607" s="2">
        <f t="shared" si="625"/>
        <v>268127.57614352001</v>
      </c>
      <c r="C1607" s="2">
        <f t="shared" si="636"/>
        <v>203097.68095951999</v>
      </c>
      <c r="D1607" s="50">
        <f t="shared" si="637"/>
        <v>3836.38</v>
      </c>
      <c r="E1607" s="3">
        <f>IF(K1607=1,VLOOKUP(A1606,[1]Plan1!$AQ$43:$AS$500,3),E1606)</f>
        <v>3862.84</v>
      </c>
      <c r="F1607" s="7">
        <f t="shared" si="638"/>
        <v>41691</v>
      </c>
      <c r="G1607" s="8">
        <f t="shared" si="626"/>
        <v>6.8971269790791823E-3</v>
      </c>
      <c r="H1607" s="7">
        <f t="shared" si="639"/>
        <v>41718</v>
      </c>
      <c r="I1607" s="7">
        <f t="shared" si="627"/>
        <v>41718</v>
      </c>
      <c r="J1607" s="1">
        <f t="shared" si="640"/>
        <v>18</v>
      </c>
      <c r="K1607" s="1">
        <f t="shared" si="628"/>
        <v>7</v>
      </c>
      <c r="L1607" s="2">
        <f t="shared" si="629"/>
        <v>1.0026765799999999</v>
      </c>
      <c r="M1607" s="10">
        <f t="shared" si="648"/>
        <v>1.0055014</v>
      </c>
      <c r="N1607" s="10">
        <f t="shared" si="644"/>
        <v>1.2848619762227054</v>
      </c>
      <c r="O1607" s="2">
        <f t="shared" si="647"/>
        <v>1.2883010100000001</v>
      </c>
      <c r="P1607" s="2">
        <f t="shared" si="630"/>
        <v>261650.94750879999</v>
      </c>
      <c r="Q1607" s="9">
        <f t="shared" si="624"/>
        <v>0</v>
      </c>
      <c r="R1607" s="4">
        <f t="shared" si="631"/>
        <v>0</v>
      </c>
      <c r="S1607" s="59">
        <f t="shared" si="632"/>
        <v>0</v>
      </c>
      <c r="T1607" s="8">
        <f t="shared" si="641"/>
        <v>6.8500000000000005E-2</v>
      </c>
      <c r="U1607" s="9">
        <f t="shared" si="642"/>
        <v>93</v>
      </c>
      <c r="V1607" s="9">
        <v>252</v>
      </c>
      <c r="W1607" s="10">
        <f t="shared" si="633"/>
        <v>1.0247529339999999</v>
      </c>
      <c r="X1607" s="2">
        <f t="shared" si="634"/>
        <v>6476.6286347200003</v>
      </c>
      <c r="Y1607" s="2">
        <v>0</v>
      </c>
      <c r="Z1607" s="3">
        <f t="shared" si="645"/>
        <v>0</v>
      </c>
      <c r="AA1607" s="1" t="str">
        <f t="shared" si="646"/>
        <v>A+J=</v>
      </c>
      <c r="AB1607" s="7">
        <f t="shared" si="643"/>
        <v>41932</v>
      </c>
      <c r="AC1607" s="5"/>
      <c r="AD1607" s="1"/>
      <c r="AE1607" s="7"/>
      <c r="AF1607" s="1"/>
      <c r="AG1607" s="1"/>
      <c r="AH1607" s="1"/>
      <c r="AI1607" s="1"/>
      <c r="AJ1607" s="4"/>
      <c r="AK1607" s="1"/>
      <c r="AL1607" s="1"/>
      <c r="AM1607" s="1"/>
      <c r="AN1607" s="1"/>
      <c r="AO1607" s="1"/>
    </row>
    <row r="1608" spans="1:41" x14ac:dyDescent="0.2">
      <c r="A1608" s="118">
        <f t="shared" si="635"/>
        <v>41704</v>
      </c>
      <c r="B1608" s="2">
        <f t="shared" si="625"/>
        <v>268300.51203669002</v>
      </c>
      <c r="C1608" s="2">
        <f t="shared" si="636"/>
        <v>203097.68095951999</v>
      </c>
      <c r="D1608" s="50">
        <f t="shared" si="637"/>
        <v>3836.38</v>
      </c>
      <c r="E1608" s="3">
        <f>IF(K1608=1,VLOOKUP(A1607,[1]Plan1!$AQ$43:$AS$500,3),E1607)</f>
        <v>3862.84</v>
      </c>
      <c r="F1608" s="7">
        <f t="shared" si="638"/>
        <v>41691</v>
      </c>
      <c r="G1608" s="8">
        <f t="shared" si="626"/>
        <v>6.8971269790791823E-3</v>
      </c>
      <c r="H1608" s="7">
        <f t="shared" si="639"/>
        <v>41718</v>
      </c>
      <c r="I1608" s="7">
        <f t="shared" si="627"/>
        <v>41718</v>
      </c>
      <c r="J1608" s="1">
        <f t="shared" si="640"/>
        <v>18</v>
      </c>
      <c r="K1608" s="1">
        <f t="shared" si="628"/>
        <v>8</v>
      </c>
      <c r="L1608" s="2">
        <f t="shared" si="629"/>
        <v>1.00305953</v>
      </c>
      <c r="M1608" s="10">
        <f t="shared" si="648"/>
        <v>1.0055014</v>
      </c>
      <c r="N1608" s="10">
        <f t="shared" si="644"/>
        <v>1.2848619762227054</v>
      </c>
      <c r="O1608" s="2">
        <f t="shared" si="647"/>
        <v>1.2887930400000001</v>
      </c>
      <c r="P1608" s="2">
        <f t="shared" si="630"/>
        <v>261750.87766077</v>
      </c>
      <c r="Q1608" s="9">
        <f t="shared" si="624"/>
        <v>0</v>
      </c>
      <c r="R1608" s="4">
        <f t="shared" si="631"/>
        <v>0</v>
      </c>
      <c r="S1608" s="59">
        <f t="shared" si="632"/>
        <v>0</v>
      </c>
      <c r="T1608" s="8">
        <f t="shared" si="641"/>
        <v>6.8500000000000005E-2</v>
      </c>
      <c r="U1608" s="9">
        <f t="shared" si="642"/>
        <v>94</v>
      </c>
      <c r="V1608" s="9">
        <v>252</v>
      </c>
      <c r="W1608" s="10">
        <f t="shared" si="633"/>
        <v>1.0250223970000001</v>
      </c>
      <c r="X1608" s="2">
        <f t="shared" si="634"/>
        <v>6549.6343759199999</v>
      </c>
      <c r="Y1608" s="2">
        <v>0</v>
      </c>
      <c r="Z1608" s="3">
        <f t="shared" si="645"/>
        <v>0</v>
      </c>
      <c r="AA1608" s="1" t="str">
        <f t="shared" si="646"/>
        <v>A+J=</v>
      </c>
      <c r="AB1608" s="7">
        <f t="shared" si="643"/>
        <v>41932</v>
      </c>
      <c r="AC1608" s="5"/>
      <c r="AD1608" s="1"/>
      <c r="AE1608" s="7"/>
      <c r="AF1608" s="1"/>
      <c r="AG1608" s="1"/>
      <c r="AH1608" s="1"/>
      <c r="AI1608" s="1"/>
      <c r="AJ1608" s="4"/>
      <c r="AK1608" s="1"/>
      <c r="AL1608" s="1"/>
      <c r="AM1608" s="1"/>
      <c r="AN1608" s="1"/>
      <c r="AO1608" s="1"/>
    </row>
    <row r="1609" spans="1:41" x14ac:dyDescent="0.2">
      <c r="A1609" s="118">
        <f t="shared" si="635"/>
        <v>41705</v>
      </c>
      <c r="B1609" s="2">
        <f t="shared" si="625"/>
        <v>268473.56436729</v>
      </c>
      <c r="C1609" s="2">
        <f t="shared" si="636"/>
        <v>203097.68095951999</v>
      </c>
      <c r="D1609" s="50">
        <f t="shared" si="637"/>
        <v>3836.38</v>
      </c>
      <c r="E1609" s="3">
        <f>IF(K1609=1,VLOOKUP(A1608,[1]Plan1!$AQ$43:$AS$500,3),E1608)</f>
        <v>3862.84</v>
      </c>
      <c r="F1609" s="7">
        <f t="shared" si="638"/>
        <v>41691</v>
      </c>
      <c r="G1609" s="8">
        <f t="shared" si="626"/>
        <v>6.8971269790791823E-3</v>
      </c>
      <c r="H1609" s="7">
        <f t="shared" si="639"/>
        <v>41718</v>
      </c>
      <c r="I1609" s="7">
        <f t="shared" si="627"/>
        <v>41718</v>
      </c>
      <c r="J1609" s="1">
        <f t="shared" si="640"/>
        <v>18</v>
      </c>
      <c r="K1609" s="1">
        <f t="shared" si="628"/>
        <v>9</v>
      </c>
      <c r="L1609" s="2">
        <f t="shared" si="629"/>
        <v>1.0034426299999999</v>
      </c>
      <c r="M1609" s="10">
        <f t="shared" si="648"/>
        <v>1.0055014</v>
      </c>
      <c r="N1609" s="10">
        <f t="shared" si="644"/>
        <v>1.2848619762227054</v>
      </c>
      <c r="O1609" s="2">
        <f t="shared" si="647"/>
        <v>1.2892852800000001</v>
      </c>
      <c r="P1609" s="2">
        <f t="shared" si="630"/>
        <v>261850.85046324</v>
      </c>
      <c r="Q1609" s="9">
        <f t="shared" ref="Q1609:Q1672" si="649">IF(VLOOKUP(A1609,AE$10:AL$48,8)=VLOOKUP(A1608,AE$10:AL$48,8),0,VLOOKUP(A1609,AE$10:AL$48,8))</f>
        <v>0</v>
      </c>
      <c r="R1609" s="4">
        <f t="shared" si="631"/>
        <v>0</v>
      </c>
      <c r="S1609" s="59">
        <f t="shared" si="632"/>
        <v>0</v>
      </c>
      <c r="T1609" s="8">
        <f t="shared" si="641"/>
        <v>6.8500000000000005E-2</v>
      </c>
      <c r="U1609" s="9">
        <f t="shared" si="642"/>
        <v>95</v>
      </c>
      <c r="V1609" s="9">
        <v>252</v>
      </c>
      <c r="W1609" s="10">
        <f t="shared" si="633"/>
        <v>1.025291932</v>
      </c>
      <c r="X1609" s="2">
        <f t="shared" si="634"/>
        <v>6622.7139040499997</v>
      </c>
      <c r="Y1609" s="2">
        <v>0</v>
      </c>
      <c r="Z1609" s="3">
        <f t="shared" si="645"/>
        <v>0</v>
      </c>
      <c r="AA1609" s="1" t="str">
        <f t="shared" si="646"/>
        <v>A+J=</v>
      </c>
      <c r="AB1609" s="7">
        <f t="shared" si="643"/>
        <v>41932</v>
      </c>
      <c r="AC1609" s="5"/>
      <c r="AD1609" s="1"/>
      <c r="AE1609" s="7"/>
      <c r="AF1609" s="1"/>
      <c r="AG1609" s="1"/>
      <c r="AH1609" s="1"/>
      <c r="AI1609" s="1"/>
      <c r="AJ1609" s="4"/>
      <c r="AK1609" s="1"/>
      <c r="AL1609" s="1"/>
      <c r="AM1609" s="1"/>
      <c r="AN1609" s="1"/>
      <c r="AO1609" s="1"/>
    </row>
    <row r="1610" spans="1:41" x14ac:dyDescent="0.2">
      <c r="A1610" s="118">
        <f t="shared" si="635"/>
        <v>41706</v>
      </c>
      <c r="B1610" s="2">
        <f t="shared" ref="B1610:B1673" si="650">(P1610+X1610)</f>
        <v>268646.72641885001</v>
      </c>
      <c r="C1610" s="2">
        <f t="shared" si="636"/>
        <v>203097.68095951999</v>
      </c>
      <c r="D1610" s="50">
        <f t="shared" si="637"/>
        <v>3836.38</v>
      </c>
      <c r="E1610" s="3">
        <f>IF(K1610=1,VLOOKUP(A1609,[1]Plan1!$AQ$43:$AS$500,3),E1609)</f>
        <v>3862.84</v>
      </c>
      <c r="F1610" s="7">
        <f t="shared" si="638"/>
        <v>41691</v>
      </c>
      <c r="G1610" s="8">
        <f t="shared" ref="G1610:G1673" si="651">(E1610/D1610)-1</f>
        <v>6.8971269790791823E-3</v>
      </c>
      <c r="H1610" s="7">
        <f t="shared" si="639"/>
        <v>41718</v>
      </c>
      <c r="I1610" s="7">
        <f t="shared" ref="I1610:I1673" si="652">IF(A1610&gt;I1609,H1610,I1609)</f>
        <v>41718</v>
      </c>
      <c r="J1610" s="1">
        <f t="shared" si="640"/>
        <v>18</v>
      </c>
      <c r="K1610" s="1">
        <f t="shared" ref="K1610:K1673" si="653">(J1610-(NETWORKDAYS(A1610,I1610,AE$53:AE$223)-1))</f>
        <v>10</v>
      </c>
      <c r="L1610" s="2">
        <f t="shared" ref="L1610:L1673" si="654">TRUNC((E1610/D1610)^TRUNC((K1610/J1610),9),8)</f>
        <v>1.0038258799999999</v>
      </c>
      <c r="M1610" s="10">
        <f t="shared" si="648"/>
        <v>1.0055014</v>
      </c>
      <c r="N1610" s="10">
        <f t="shared" si="644"/>
        <v>1.2848619762227054</v>
      </c>
      <c r="O1610" s="2">
        <f t="shared" si="647"/>
        <v>1.2897776999999999</v>
      </c>
      <c r="P1610" s="2">
        <f t="shared" ref="P1610:P1673" si="655">TRUNC(C1610*O1610,8)</f>
        <v>261950.85982330001</v>
      </c>
      <c r="Q1610" s="9">
        <f t="shared" si="649"/>
        <v>0</v>
      </c>
      <c r="R1610" s="4">
        <f t="shared" ref="R1610:R1673" si="656">IF(Q1610&gt;0,VLOOKUP($A1610,$AE$10:$AJ$21,6),0)</f>
        <v>0</v>
      </c>
      <c r="S1610" s="59">
        <f t="shared" ref="S1610:S1673" si="657">IF(R1610&gt;0,TRUNC(R1610*P1610,8),0)</f>
        <v>0</v>
      </c>
      <c r="T1610" s="8">
        <f t="shared" si="641"/>
        <v>6.8500000000000005E-2</v>
      </c>
      <c r="U1610" s="9">
        <f t="shared" si="642"/>
        <v>96</v>
      </c>
      <c r="V1610" s="9">
        <v>252</v>
      </c>
      <c r="W1610" s="10">
        <f t="shared" ref="W1610:W1673" si="658">ROUND((1+T1610)^TRUNC((U1610/V1610),9),9)</f>
        <v>1.025561537</v>
      </c>
      <c r="X1610" s="2">
        <f t="shared" ref="X1610:X1673" si="659">TRUNC((P1610*(W1610-1)),8)</f>
        <v>6695.8665955500001</v>
      </c>
      <c r="Y1610" s="2">
        <v>0</v>
      </c>
      <c r="Z1610" s="3">
        <f t="shared" si="645"/>
        <v>0</v>
      </c>
      <c r="AA1610" s="1" t="str">
        <f t="shared" si="646"/>
        <v>A+J=</v>
      </c>
      <c r="AB1610" s="7">
        <f t="shared" si="643"/>
        <v>41932</v>
      </c>
      <c r="AC1610" s="5"/>
      <c r="AD1610" s="1"/>
      <c r="AE1610" s="7"/>
      <c r="AF1610" s="1"/>
      <c r="AG1610" s="1"/>
      <c r="AH1610" s="1"/>
      <c r="AI1610" s="1"/>
      <c r="AJ1610" s="4"/>
      <c r="AK1610" s="1"/>
      <c r="AL1610" s="1"/>
      <c r="AM1610" s="1"/>
      <c r="AN1610" s="1"/>
      <c r="AO1610" s="1"/>
    </row>
    <row r="1611" spans="1:41" x14ac:dyDescent="0.2">
      <c r="A1611" s="118">
        <f t="shared" ref="A1611:A1674" si="660">(A1610+1)</f>
        <v>41707</v>
      </c>
      <c r="B1611" s="2">
        <f t="shared" si="650"/>
        <v>268646.72641885001</v>
      </c>
      <c r="C1611" s="2">
        <f t="shared" ref="C1611:C1674" si="661">TRUNC(IF(Q1610&gt;0,VLOOKUP(A1610,$AE$11:$AF$21,2),C1610),8)</f>
        <v>203097.68095951999</v>
      </c>
      <c r="D1611" s="50">
        <f t="shared" ref="D1611:D1674" si="662">IF(E1611=E1610,D1610,E1610)</f>
        <v>3836.38</v>
      </c>
      <c r="E1611" s="3">
        <f>IF(K1611=1,VLOOKUP(A1610,[1]Plan1!$AQ$43:$AS$500,3),E1610)</f>
        <v>3862.84</v>
      </c>
      <c r="F1611" s="7">
        <f t="shared" ref="F1611:F1674" si="663">IF(D1611=D1610,F1610,A1611)</f>
        <v>41691</v>
      </c>
      <c r="G1611" s="8">
        <f t="shared" si="651"/>
        <v>6.8971269790791823E-3</v>
      </c>
      <c r="H1611" s="7">
        <f t="shared" ref="H1611:H1674" si="664">IF(DAY(A1611)=15,VLOOKUP(A1611,AI$53:AN$175,4),H1610)</f>
        <v>41718</v>
      </c>
      <c r="I1611" s="7">
        <f t="shared" si="652"/>
        <v>41718</v>
      </c>
      <c r="J1611" s="1">
        <f t="shared" ref="J1611:J1674" si="665">IF(I1611=I1610,J1610,NETWORKDAYS(I1610,I1611,$AE$53:$AE$223)-1)</f>
        <v>18</v>
      </c>
      <c r="K1611" s="1">
        <f t="shared" si="653"/>
        <v>10</v>
      </c>
      <c r="L1611" s="2">
        <f t="shared" si="654"/>
        <v>1.0038258799999999</v>
      </c>
      <c r="M1611" s="10">
        <f t="shared" si="648"/>
        <v>1.0055014</v>
      </c>
      <c r="N1611" s="10">
        <f t="shared" si="644"/>
        <v>1.2848619762227054</v>
      </c>
      <c r="O1611" s="2">
        <f t="shared" si="647"/>
        <v>1.2897776999999999</v>
      </c>
      <c r="P1611" s="2">
        <f t="shared" si="655"/>
        <v>261950.85982330001</v>
      </c>
      <c r="Q1611" s="9">
        <f t="shared" si="649"/>
        <v>0</v>
      </c>
      <c r="R1611" s="4">
        <f t="shared" si="656"/>
        <v>0</v>
      </c>
      <c r="S1611" s="59">
        <f t="shared" si="657"/>
        <v>0</v>
      </c>
      <c r="T1611" s="8">
        <f t="shared" ref="T1611:T1674" si="666">(T1610)</f>
        <v>6.8500000000000005E-2</v>
      </c>
      <c r="U1611" s="9">
        <f t="shared" ref="U1611:U1674" si="667">IF(Q1610&gt;0,1,IF(K1611=K1610,U1610,U1610+1))</f>
        <v>96</v>
      </c>
      <c r="V1611" s="9">
        <v>252</v>
      </c>
      <c r="W1611" s="10">
        <f t="shared" si="658"/>
        <v>1.025561537</v>
      </c>
      <c r="X1611" s="2">
        <f t="shared" si="659"/>
        <v>6695.8665955500001</v>
      </c>
      <c r="Y1611" s="2">
        <v>0</v>
      </c>
      <c r="Z1611" s="3">
        <f t="shared" si="645"/>
        <v>0</v>
      </c>
      <c r="AA1611" s="1" t="str">
        <f t="shared" si="646"/>
        <v>A+J=</v>
      </c>
      <c r="AB1611" s="7">
        <f t="shared" ref="AB1611:AB1674" si="668">IF(Q1610&gt;0,VLOOKUP(A1610,$AE$10:$AM$48,9),AB1610)</f>
        <v>41932</v>
      </c>
      <c r="AC1611" s="5"/>
      <c r="AD1611" s="1"/>
      <c r="AE1611" s="7"/>
      <c r="AF1611" s="1"/>
      <c r="AG1611" s="1"/>
      <c r="AH1611" s="1"/>
      <c r="AI1611" s="1"/>
      <c r="AJ1611" s="4"/>
      <c r="AK1611" s="1"/>
      <c r="AL1611" s="1"/>
      <c r="AM1611" s="1"/>
      <c r="AN1611" s="1"/>
      <c r="AO1611" s="1"/>
    </row>
    <row r="1612" spans="1:41" x14ac:dyDescent="0.2">
      <c r="A1612" s="118">
        <f t="shared" si="660"/>
        <v>41708</v>
      </c>
      <c r="B1612" s="2">
        <f t="shared" si="650"/>
        <v>268646.72641885001</v>
      </c>
      <c r="C1612" s="2">
        <f t="shared" si="661"/>
        <v>203097.68095951999</v>
      </c>
      <c r="D1612" s="50">
        <f t="shared" si="662"/>
        <v>3836.38</v>
      </c>
      <c r="E1612" s="3">
        <f>IF(K1612=1,VLOOKUP(A1611,[1]Plan1!$AQ$43:$AS$500,3),E1611)</f>
        <v>3862.84</v>
      </c>
      <c r="F1612" s="7">
        <f t="shared" si="663"/>
        <v>41691</v>
      </c>
      <c r="G1612" s="8">
        <f t="shared" si="651"/>
        <v>6.8971269790791823E-3</v>
      </c>
      <c r="H1612" s="7">
        <f t="shared" si="664"/>
        <v>41718</v>
      </c>
      <c r="I1612" s="7">
        <f t="shared" si="652"/>
        <v>41718</v>
      </c>
      <c r="J1612" s="1">
        <f t="shared" si="665"/>
        <v>18</v>
      </c>
      <c r="K1612" s="1">
        <f t="shared" si="653"/>
        <v>10</v>
      </c>
      <c r="L1612" s="2">
        <f t="shared" si="654"/>
        <v>1.0038258799999999</v>
      </c>
      <c r="M1612" s="10">
        <f t="shared" si="648"/>
        <v>1.0055014</v>
      </c>
      <c r="N1612" s="10">
        <f t="shared" si="644"/>
        <v>1.2848619762227054</v>
      </c>
      <c r="O1612" s="2">
        <f t="shared" si="647"/>
        <v>1.2897776999999999</v>
      </c>
      <c r="P1612" s="2">
        <f t="shared" si="655"/>
        <v>261950.85982330001</v>
      </c>
      <c r="Q1612" s="9">
        <f t="shared" si="649"/>
        <v>0</v>
      </c>
      <c r="R1612" s="4">
        <f t="shared" si="656"/>
        <v>0</v>
      </c>
      <c r="S1612" s="59">
        <f t="shared" si="657"/>
        <v>0</v>
      </c>
      <c r="T1612" s="8">
        <f t="shared" si="666"/>
        <v>6.8500000000000005E-2</v>
      </c>
      <c r="U1612" s="9">
        <f t="shared" si="667"/>
        <v>96</v>
      </c>
      <c r="V1612" s="9">
        <v>252</v>
      </c>
      <c r="W1612" s="10">
        <f t="shared" si="658"/>
        <v>1.025561537</v>
      </c>
      <c r="X1612" s="2">
        <f t="shared" si="659"/>
        <v>6695.8665955500001</v>
      </c>
      <c r="Y1612" s="2">
        <v>0</v>
      </c>
      <c r="Z1612" s="3">
        <f t="shared" si="645"/>
        <v>0</v>
      </c>
      <c r="AA1612" s="1" t="str">
        <f t="shared" si="646"/>
        <v>A+J=</v>
      </c>
      <c r="AB1612" s="7">
        <f t="shared" si="668"/>
        <v>41932</v>
      </c>
      <c r="AC1612" s="5"/>
      <c r="AD1612" s="1"/>
      <c r="AE1612" s="7"/>
      <c r="AF1612" s="1"/>
      <c r="AG1612" s="1"/>
      <c r="AH1612" s="1"/>
      <c r="AI1612" s="1"/>
      <c r="AJ1612" s="4"/>
      <c r="AK1612" s="1"/>
      <c r="AL1612" s="1"/>
      <c r="AM1612" s="1"/>
      <c r="AN1612" s="1"/>
      <c r="AO1612" s="1"/>
    </row>
    <row r="1613" spans="1:41" x14ac:dyDescent="0.2">
      <c r="A1613" s="118">
        <f t="shared" si="660"/>
        <v>41709</v>
      </c>
      <c r="B1613" s="2">
        <f t="shared" si="650"/>
        <v>268819.99824192002</v>
      </c>
      <c r="C1613" s="2">
        <f t="shared" si="661"/>
        <v>203097.68095951999</v>
      </c>
      <c r="D1613" s="50">
        <f t="shared" si="662"/>
        <v>3836.38</v>
      </c>
      <c r="E1613" s="3">
        <f>IF(K1613=1,VLOOKUP(A1612,[1]Plan1!$AQ$43:$AS$500,3),E1612)</f>
        <v>3862.84</v>
      </c>
      <c r="F1613" s="7">
        <f t="shared" si="663"/>
        <v>41691</v>
      </c>
      <c r="G1613" s="8">
        <f t="shared" si="651"/>
        <v>6.8971269790791823E-3</v>
      </c>
      <c r="H1613" s="7">
        <f t="shared" si="664"/>
        <v>41718</v>
      </c>
      <c r="I1613" s="7">
        <f t="shared" si="652"/>
        <v>41718</v>
      </c>
      <c r="J1613" s="1">
        <f t="shared" si="665"/>
        <v>18</v>
      </c>
      <c r="K1613" s="1">
        <f t="shared" si="653"/>
        <v>11</v>
      </c>
      <c r="L1613" s="2">
        <f t="shared" si="654"/>
        <v>1.00420927</v>
      </c>
      <c r="M1613" s="10">
        <f t="shared" si="648"/>
        <v>1.0055014</v>
      </c>
      <c r="N1613" s="10">
        <f t="shared" si="644"/>
        <v>1.2848619762227054</v>
      </c>
      <c r="O1613" s="2">
        <f t="shared" si="647"/>
        <v>1.2902703</v>
      </c>
      <c r="P1613" s="2">
        <f t="shared" si="655"/>
        <v>262050.90574094001</v>
      </c>
      <c r="Q1613" s="9">
        <f t="shared" si="649"/>
        <v>0</v>
      </c>
      <c r="R1613" s="4">
        <f t="shared" si="656"/>
        <v>0</v>
      </c>
      <c r="S1613" s="59">
        <f t="shared" si="657"/>
        <v>0</v>
      </c>
      <c r="T1613" s="8">
        <f t="shared" si="666"/>
        <v>6.8500000000000005E-2</v>
      </c>
      <c r="U1613" s="9">
        <f t="shared" si="667"/>
        <v>97</v>
      </c>
      <c r="V1613" s="9">
        <v>252</v>
      </c>
      <c r="W1613" s="10">
        <f t="shared" si="658"/>
        <v>1.0258312119999999</v>
      </c>
      <c r="X1613" s="2">
        <f t="shared" si="659"/>
        <v>6769.0925009800003</v>
      </c>
      <c r="Y1613" s="2">
        <v>0</v>
      </c>
      <c r="Z1613" s="3">
        <f t="shared" si="645"/>
        <v>0</v>
      </c>
      <c r="AA1613" s="1" t="str">
        <f t="shared" si="646"/>
        <v>A+J=</v>
      </c>
      <c r="AB1613" s="7">
        <f t="shared" si="668"/>
        <v>41932</v>
      </c>
      <c r="AC1613" s="5"/>
      <c r="AD1613" s="1"/>
      <c r="AE1613" s="7"/>
      <c r="AF1613" s="1"/>
      <c r="AG1613" s="1"/>
      <c r="AH1613" s="1"/>
      <c r="AI1613" s="1"/>
      <c r="AJ1613" s="4"/>
      <c r="AK1613" s="1"/>
      <c r="AL1613" s="1"/>
      <c r="AM1613" s="1"/>
      <c r="AN1613" s="1"/>
      <c r="AO1613" s="1"/>
    </row>
    <row r="1614" spans="1:41" x14ac:dyDescent="0.2">
      <c r="A1614" s="118">
        <f t="shared" si="660"/>
        <v>41710</v>
      </c>
      <c r="B1614" s="2">
        <f t="shared" si="650"/>
        <v>268993.38457938004</v>
      </c>
      <c r="C1614" s="2">
        <f t="shared" si="661"/>
        <v>203097.68095951999</v>
      </c>
      <c r="D1614" s="50">
        <f t="shared" si="662"/>
        <v>3836.38</v>
      </c>
      <c r="E1614" s="3">
        <f>IF(K1614=1,VLOOKUP(A1613,[1]Plan1!$AQ$43:$AS$500,3),E1613)</f>
        <v>3862.84</v>
      </c>
      <c r="F1614" s="7">
        <f t="shared" si="663"/>
        <v>41691</v>
      </c>
      <c r="G1614" s="8">
        <f t="shared" si="651"/>
        <v>6.8971269790791823E-3</v>
      </c>
      <c r="H1614" s="7">
        <f t="shared" si="664"/>
        <v>41718</v>
      </c>
      <c r="I1614" s="7">
        <f t="shared" si="652"/>
        <v>41718</v>
      </c>
      <c r="J1614" s="1">
        <f t="shared" si="665"/>
        <v>18</v>
      </c>
      <c r="K1614" s="1">
        <f t="shared" si="653"/>
        <v>12</v>
      </c>
      <c r="L1614" s="2">
        <f t="shared" si="654"/>
        <v>1.0045928099999999</v>
      </c>
      <c r="M1614" s="10">
        <f t="shared" si="648"/>
        <v>1.0055014</v>
      </c>
      <c r="N1614" s="10">
        <f t="shared" si="644"/>
        <v>1.2848619762227054</v>
      </c>
      <c r="O1614" s="2">
        <f t="shared" si="647"/>
        <v>1.2907630999999999</v>
      </c>
      <c r="P1614" s="2">
        <f t="shared" si="655"/>
        <v>262150.99227812001</v>
      </c>
      <c r="Q1614" s="9">
        <f t="shared" si="649"/>
        <v>0</v>
      </c>
      <c r="R1614" s="4">
        <f t="shared" si="656"/>
        <v>0</v>
      </c>
      <c r="S1614" s="59">
        <f t="shared" si="657"/>
        <v>0</v>
      </c>
      <c r="T1614" s="8">
        <f t="shared" si="666"/>
        <v>6.8500000000000005E-2</v>
      </c>
      <c r="U1614" s="9">
        <f t="shared" si="667"/>
        <v>98</v>
      </c>
      <c r="V1614" s="9">
        <v>252</v>
      </c>
      <c r="W1614" s="10">
        <f t="shared" si="658"/>
        <v>1.0261009590000001</v>
      </c>
      <c r="X1614" s="2">
        <f t="shared" si="659"/>
        <v>6842.3923012599998</v>
      </c>
      <c r="Y1614" s="2">
        <v>0</v>
      </c>
      <c r="Z1614" s="3">
        <f t="shared" si="645"/>
        <v>0</v>
      </c>
      <c r="AA1614" s="1" t="str">
        <f t="shared" si="646"/>
        <v>A+J=</v>
      </c>
      <c r="AB1614" s="7">
        <f t="shared" si="668"/>
        <v>41932</v>
      </c>
      <c r="AC1614" s="5"/>
      <c r="AD1614" s="1"/>
      <c r="AE1614" s="7"/>
      <c r="AF1614" s="1"/>
      <c r="AG1614" s="1"/>
      <c r="AH1614" s="1"/>
      <c r="AI1614" s="1"/>
      <c r="AJ1614" s="4"/>
      <c r="AK1614" s="1"/>
      <c r="AL1614" s="1"/>
      <c r="AM1614" s="1"/>
      <c r="AN1614" s="1"/>
      <c r="AO1614" s="1"/>
    </row>
    <row r="1615" spans="1:41" x14ac:dyDescent="0.2">
      <c r="A1615" s="118">
        <f t="shared" si="660"/>
        <v>41711</v>
      </c>
      <c r="B1615" s="2">
        <f t="shared" si="650"/>
        <v>269166.88313890004</v>
      </c>
      <c r="C1615" s="2">
        <f t="shared" si="661"/>
        <v>203097.68095951999</v>
      </c>
      <c r="D1615" s="50">
        <f t="shared" si="662"/>
        <v>3836.38</v>
      </c>
      <c r="E1615" s="3">
        <f>IF(K1615=1,VLOOKUP(A1614,[1]Plan1!$AQ$43:$AS$500,3),E1614)</f>
        <v>3862.84</v>
      </c>
      <c r="F1615" s="7">
        <f t="shared" si="663"/>
        <v>41691</v>
      </c>
      <c r="G1615" s="8">
        <f t="shared" si="651"/>
        <v>6.8971269790791823E-3</v>
      </c>
      <c r="H1615" s="7">
        <f t="shared" si="664"/>
        <v>41718</v>
      </c>
      <c r="I1615" s="7">
        <f t="shared" si="652"/>
        <v>41718</v>
      </c>
      <c r="J1615" s="1">
        <f t="shared" si="665"/>
        <v>18</v>
      </c>
      <c r="K1615" s="1">
        <f t="shared" si="653"/>
        <v>13</v>
      </c>
      <c r="L1615" s="2">
        <f t="shared" si="654"/>
        <v>1.0049764999999999</v>
      </c>
      <c r="M1615" s="10">
        <f t="shared" si="648"/>
        <v>1.0055014</v>
      </c>
      <c r="N1615" s="10">
        <f t="shared" si="644"/>
        <v>1.2848619762227054</v>
      </c>
      <c r="O1615" s="2">
        <f t="shared" si="647"/>
        <v>1.2912560900000001</v>
      </c>
      <c r="P1615" s="2">
        <f t="shared" si="655"/>
        <v>262251.11740385002</v>
      </c>
      <c r="Q1615" s="9">
        <f t="shared" si="649"/>
        <v>0</v>
      </c>
      <c r="R1615" s="4">
        <f t="shared" si="656"/>
        <v>0</v>
      </c>
      <c r="S1615" s="59">
        <f t="shared" si="657"/>
        <v>0</v>
      </c>
      <c r="T1615" s="8">
        <f t="shared" si="666"/>
        <v>6.8500000000000005E-2</v>
      </c>
      <c r="U1615" s="9">
        <f t="shared" si="667"/>
        <v>99</v>
      </c>
      <c r="V1615" s="9">
        <v>252</v>
      </c>
      <c r="W1615" s="10">
        <f t="shared" si="658"/>
        <v>1.0263707769999999</v>
      </c>
      <c r="X1615" s="2">
        <f t="shared" si="659"/>
        <v>6915.7657350500003</v>
      </c>
      <c r="Y1615" s="2">
        <v>0</v>
      </c>
      <c r="Z1615" s="3">
        <f t="shared" si="645"/>
        <v>0</v>
      </c>
      <c r="AA1615" s="1" t="str">
        <f t="shared" si="646"/>
        <v>A+J=</v>
      </c>
      <c r="AB1615" s="7">
        <f t="shared" si="668"/>
        <v>41932</v>
      </c>
      <c r="AC1615" s="5"/>
      <c r="AD1615" s="1"/>
      <c r="AE1615" s="7"/>
      <c r="AF1615" s="1"/>
      <c r="AG1615" s="1"/>
      <c r="AH1615" s="1"/>
      <c r="AI1615" s="1"/>
      <c r="AJ1615" s="4"/>
      <c r="AK1615" s="1"/>
      <c r="AL1615" s="1"/>
      <c r="AM1615" s="1"/>
      <c r="AN1615" s="1"/>
      <c r="AO1615" s="1"/>
    </row>
    <row r="1616" spans="1:41" x14ac:dyDescent="0.2">
      <c r="A1616" s="118">
        <f t="shared" si="660"/>
        <v>41712</v>
      </c>
      <c r="B1616" s="2">
        <f t="shared" si="650"/>
        <v>269340.49188800005</v>
      </c>
      <c r="C1616" s="2">
        <f t="shared" si="661"/>
        <v>203097.68095951999</v>
      </c>
      <c r="D1616" s="50">
        <f t="shared" si="662"/>
        <v>3836.38</v>
      </c>
      <c r="E1616" s="3">
        <f>IF(K1616=1,VLOOKUP(A1615,[1]Plan1!$AQ$43:$AS$500,3),E1615)</f>
        <v>3862.84</v>
      </c>
      <c r="F1616" s="7">
        <f t="shared" si="663"/>
        <v>41691</v>
      </c>
      <c r="G1616" s="8">
        <f t="shared" si="651"/>
        <v>6.8971269790791823E-3</v>
      </c>
      <c r="H1616" s="7">
        <f t="shared" si="664"/>
        <v>41718</v>
      </c>
      <c r="I1616" s="7">
        <f t="shared" si="652"/>
        <v>41718</v>
      </c>
      <c r="J1616" s="1">
        <f t="shared" si="665"/>
        <v>18</v>
      </c>
      <c r="K1616" s="1">
        <f t="shared" si="653"/>
        <v>14</v>
      </c>
      <c r="L1616" s="2">
        <f t="shared" si="654"/>
        <v>1.00536033</v>
      </c>
      <c r="M1616" s="10">
        <f t="shared" si="648"/>
        <v>1.0055014</v>
      </c>
      <c r="N1616" s="10">
        <f t="shared" si="644"/>
        <v>1.2848619762227054</v>
      </c>
      <c r="O1616" s="2">
        <f t="shared" si="647"/>
        <v>1.29174926</v>
      </c>
      <c r="P1616" s="2">
        <f t="shared" si="655"/>
        <v>262351.27908717003</v>
      </c>
      <c r="Q1616" s="9">
        <f t="shared" si="649"/>
        <v>0</v>
      </c>
      <c r="R1616" s="4">
        <f t="shared" si="656"/>
        <v>0</v>
      </c>
      <c r="S1616" s="59">
        <f t="shared" si="657"/>
        <v>0</v>
      </c>
      <c r="T1616" s="8">
        <f t="shared" si="666"/>
        <v>6.8500000000000005E-2</v>
      </c>
      <c r="U1616" s="9">
        <f t="shared" si="667"/>
        <v>100</v>
      </c>
      <c r="V1616" s="9">
        <v>252</v>
      </c>
      <c r="W1616" s="10">
        <f t="shared" si="658"/>
        <v>1.026640666</v>
      </c>
      <c r="X1616" s="2">
        <f t="shared" si="659"/>
        <v>6989.2128008299997</v>
      </c>
      <c r="Y1616" s="2">
        <v>0</v>
      </c>
      <c r="Z1616" s="3">
        <f t="shared" si="645"/>
        <v>0</v>
      </c>
      <c r="AA1616" s="1" t="str">
        <f t="shared" si="646"/>
        <v>A+J=</v>
      </c>
      <c r="AB1616" s="7">
        <f t="shared" si="668"/>
        <v>41932</v>
      </c>
      <c r="AC1616" s="5"/>
      <c r="AD1616" s="1"/>
      <c r="AE1616" s="7"/>
      <c r="AF1616" s="1"/>
      <c r="AG1616" s="1"/>
      <c r="AH1616" s="1"/>
      <c r="AI1616" s="1"/>
      <c r="AJ1616" s="4"/>
      <c r="AK1616" s="1"/>
      <c r="AL1616" s="1"/>
      <c r="AM1616" s="1"/>
      <c r="AN1616" s="1"/>
      <c r="AO1616" s="1"/>
    </row>
    <row r="1617" spans="1:41" x14ac:dyDescent="0.2">
      <c r="A1617" s="118">
        <f t="shared" si="660"/>
        <v>41713</v>
      </c>
      <c r="B1617" s="2">
        <f t="shared" si="650"/>
        <v>269514.21270077</v>
      </c>
      <c r="C1617" s="2">
        <f t="shared" si="661"/>
        <v>203097.68095951999</v>
      </c>
      <c r="D1617" s="50">
        <f t="shared" si="662"/>
        <v>3836.38</v>
      </c>
      <c r="E1617" s="3">
        <f>IF(K1617=1,VLOOKUP(A1616,[1]Plan1!$AQ$43:$AS$500,3),E1616)</f>
        <v>3862.84</v>
      </c>
      <c r="F1617" s="7">
        <f t="shared" si="663"/>
        <v>41691</v>
      </c>
      <c r="G1617" s="8">
        <f t="shared" si="651"/>
        <v>6.8971269790791823E-3</v>
      </c>
      <c r="H1617" s="7">
        <f t="shared" si="664"/>
        <v>41751</v>
      </c>
      <c r="I1617" s="7">
        <f t="shared" si="652"/>
        <v>41718</v>
      </c>
      <c r="J1617" s="1">
        <f t="shared" si="665"/>
        <v>18</v>
      </c>
      <c r="K1617" s="1">
        <f t="shared" si="653"/>
        <v>15</v>
      </c>
      <c r="L1617" s="2">
        <f t="shared" si="654"/>
        <v>1.0057443100000001</v>
      </c>
      <c r="M1617" s="10">
        <f t="shared" si="648"/>
        <v>1.0055014</v>
      </c>
      <c r="N1617" s="10">
        <f t="shared" si="644"/>
        <v>1.2848619762227054</v>
      </c>
      <c r="O1617" s="2">
        <f t="shared" si="647"/>
        <v>1.2922426199999999</v>
      </c>
      <c r="P1617" s="2">
        <f t="shared" si="655"/>
        <v>262451.47935904999</v>
      </c>
      <c r="Q1617" s="9">
        <f t="shared" si="649"/>
        <v>0</v>
      </c>
      <c r="R1617" s="4">
        <f t="shared" si="656"/>
        <v>0</v>
      </c>
      <c r="S1617" s="59">
        <f t="shared" si="657"/>
        <v>0</v>
      </c>
      <c r="T1617" s="8">
        <f t="shared" si="666"/>
        <v>6.8500000000000005E-2</v>
      </c>
      <c r="U1617" s="9">
        <f t="shared" si="667"/>
        <v>101</v>
      </c>
      <c r="V1617" s="9">
        <v>252</v>
      </c>
      <c r="W1617" s="10">
        <f t="shared" si="658"/>
        <v>1.026910625</v>
      </c>
      <c r="X1617" s="2">
        <f t="shared" si="659"/>
        <v>7062.7333417199998</v>
      </c>
      <c r="Y1617" s="2">
        <v>0</v>
      </c>
      <c r="Z1617" s="3">
        <f t="shared" si="645"/>
        <v>0</v>
      </c>
      <c r="AA1617" s="1" t="str">
        <f t="shared" si="646"/>
        <v>A+J=</v>
      </c>
      <c r="AB1617" s="7">
        <f t="shared" si="668"/>
        <v>41932</v>
      </c>
      <c r="AC1617" s="5"/>
      <c r="AD1617" s="1"/>
      <c r="AE1617" s="7"/>
      <c r="AF1617" s="1"/>
      <c r="AG1617" s="1"/>
      <c r="AH1617" s="1"/>
      <c r="AI1617" s="1"/>
      <c r="AJ1617" s="4"/>
      <c r="AK1617" s="1"/>
      <c r="AL1617" s="1"/>
      <c r="AM1617" s="1"/>
      <c r="AN1617" s="1"/>
      <c r="AO1617" s="1"/>
    </row>
    <row r="1618" spans="1:41" x14ac:dyDescent="0.2">
      <c r="A1618" s="118">
        <f t="shared" si="660"/>
        <v>41714</v>
      </c>
      <c r="B1618" s="2">
        <f t="shared" si="650"/>
        <v>269514.21270077</v>
      </c>
      <c r="C1618" s="2">
        <f t="shared" si="661"/>
        <v>203097.68095951999</v>
      </c>
      <c r="D1618" s="50">
        <f t="shared" si="662"/>
        <v>3836.38</v>
      </c>
      <c r="E1618" s="3">
        <f>IF(K1618=1,VLOOKUP(A1617,[1]Plan1!$AQ$43:$AS$500,3),E1617)</f>
        <v>3862.84</v>
      </c>
      <c r="F1618" s="7">
        <f t="shared" si="663"/>
        <v>41691</v>
      </c>
      <c r="G1618" s="8">
        <f t="shared" si="651"/>
        <v>6.8971269790791823E-3</v>
      </c>
      <c r="H1618" s="7">
        <f t="shared" si="664"/>
        <v>41751</v>
      </c>
      <c r="I1618" s="7">
        <f t="shared" si="652"/>
        <v>41718</v>
      </c>
      <c r="J1618" s="1">
        <f t="shared" si="665"/>
        <v>18</v>
      </c>
      <c r="K1618" s="1">
        <f t="shared" si="653"/>
        <v>15</v>
      </c>
      <c r="L1618" s="2">
        <f t="shared" si="654"/>
        <v>1.0057443100000001</v>
      </c>
      <c r="M1618" s="10">
        <f t="shared" si="648"/>
        <v>1.0055014</v>
      </c>
      <c r="N1618" s="10">
        <f t="shared" si="644"/>
        <v>1.2848619762227054</v>
      </c>
      <c r="O1618" s="2">
        <f t="shared" si="647"/>
        <v>1.2922426199999999</v>
      </c>
      <c r="P1618" s="2">
        <f t="shared" si="655"/>
        <v>262451.47935904999</v>
      </c>
      <c r="Q1618" s="9">
        <f t="shared" si="649"/>
        <v>0</v>
      </c>
      <c r="R1618" s="4">
        <f t="shared" si="656"/>
        <v>0</v>
      </c>
      <c r="S1618" s="59">
        <f t="shared" si="657"/>
        <v>0</v>
      </c>
      <c r="T1618" s="8">
        <f t="shared" si="666"/>
        <v>6.8500000000000005E-2</v>
      </c>
      <c r="U1618" s="9">
        <f t="shared" si="667"/>
        <v>101</v>
      </c>
      <c r="V1618" s="9">
        <v>252</v>
      </c>
      <c r="W1618" s="10">
        <f t="shared" si="658"/>
        <v>1.026910625</v>
      </c>
      <c r="X1618" s="2">
        <f t="shared" si="659"/>
        <v>7062.7333417199998</v>
      </c>
      <c r="Y1618" s="2">
        <v>0</v>
      </c>
      <c r="Z1618" s="3">
        <f t="shared" si="645"/>
        <v>0</v>
      </c>
      <c r="AA1618" s="1" t="str">
        <f t="shared" si="646"/>
        <v>A+J=</v>
      </c>
      <c r="AB1618" s="7">
        <f t="shared" si="668"/>
        <v>41932</v>
      </c>
      <c r="AC1618" s="5"/>
      <c r="AD1618" s="1"/>
      <c r="AE1618" s="7"/>
      <c r="AF1618" s="1"/>
      <c r="AG1618" s="1"/>
      <c r="AH1618" s="1"/>
      <c r="AI1618" s="1"/>
      <c r="AJ1618" s="4"/>
      <c r="AK1618" s="1"/>
      <c r="AL1618" s="1"/>
      <c r="AM1618" s="1"/>
      <c r="AN1618" s="1"/>
      <c r="AO1618" s="1"/>
    </row>
    <row r="1619" spans="1:41" x14ac:dyDescent="0.2">
      <c r="A1619" s="118">
        <f t="shared" si="660"/>
        <v>41715</v>
      </c>
      <c r="B1619" s="2">
        <f t="shared" si="650"/>
        <v>269514.21270077</v>
      </c>
      <c r="C1619" s="2">
        <f t="shared" si="661"/>
        <v>203097.68095951999</v>
      </c>
      <c r="D1619" s="50">
        <f t="shared" si="662"/>
        <v>3836.38</v>
      </c>
      <c r="E1619" s="3">
        <f>IF(K1619=1,VLOOKUP(A1618,[1]Plan1!$AQ$43:$AS$500,3),E1618)</f>
        <v>3862.84</v>
      </c>
      <c r="F1619" s="7">
        <f t="shared" si="663"/>
        <v>41691</v>
      </c>
      <c r="G1619" s="8">
        <f t="shared" si="651"/>
        <v>6.8971269790791823E-3</v>
      </c>
      <c r="H1619" s="7">
        <f t="shared" si="664"/>
        <v>41751</v>
      </c>
      <c r="I1619" s="7">
        <f t="shared" si="652"/>
        <v>41718</v>
      </c>
      <c r="J1619" s="1">
        <f t="shared" si="665"/>
        <v>18</v>
      </c>
      <c r="K1619" s="1">
        <f t="shared" si="653"/>
        <v>15</v>
      </c>
      <c r="L1619" s="2">
        <f t="shared" si="654"/>
        <v>1.0057443100000001</v>
      </c>
      <c r="M1619" s="10">
        <f t="shared" si="648"/>
        <v>1.0055014</v>
      </c>
      <c r="N1619" s="10">
        <f t="shared" si="644"/>
        <v>1.2848619762227054</v>
      </c>
      <c r="O1619" s="2">
        <f t="shared" si="647"/>
        <v>1.2922426199999999</v>
      </c>
      <c r="P1619" s="2">
        <f t="shared" si="655"/>
        <v>262451.47935904999</v>
      </c>
      <c r="Q1619" s="9">
        <f t="shared" si="649"/>
        <v>0</v>
      </c>
      <c r="R1619" s="4">
        <f t="shared" si="656"/>
        <v>0</v>
      </c>
      <c r="S1619" s="59">
        <f t="shared" si="657"/>
        <v>0</v>
      </c>
      <c r="T1619" s="8">
        <f t="shared" si="666"/>
        <v>6.8500000000000005E-2</v>
      </c>
      <c r="U1619" s="9">
        <f t="shared" si="667"/>
        <v>101</v>
      </c>
      <c r="V1619" s="9">
        <v>252</v>
      </c>
      <c r="W1619" s="10">
        <f t="shared" si="658"/>
        <v>1.026910625</v>
      </c>
      <c r="X1619" s="2">
        <f t="shared" si="659"/>
        <v>7062.7333417199998</v>
      </c>
      <c r="Y1619" s="2">
        <v>0</v>
      </c>
      <c r="Z1619" s="3">
        <f t="shared" si="645"/>
        <v>0</v>
      </c>
      <c r="AA1619" s="1" t="str">
        <f t="shared" si="646"/>
        <v>A+J=</v>
      </c>
      <c r="AB1619" s="7">
        <f t="shared" si="668"/>
        <v>41932</v>
      </c>
      <c r="AC1619" s="5"/>
      <c r="AD1619" s="1"/>
      <c r="AE1619" s="7"/>
      <c r="AF1619" s="1"/>
      <c r="AG1619" s="1"/>
      <c r="AH1619" s="1"/>
      <c r="AI1619" s="1"/>
      <c r="AJ1619" s="4"/>
      <c r="AK1619" s="1"/>
      <c r="AL1619" s="1"/>
      <c r="AM1619" s="1"/>
      <c r="AN1619" s="1"/>
      <c r="AO1619" s="1"/>
    </row>
    <row r="1620" spans="1:41" x14ac:dyDescent="0.2">
      <c r="A1620" s="118">
        <f t="shared" si="660"/>
        <v>41716</v>
      </c>
      <c r="B1620" s="2">
        <f t="shared" si="650"/>
        <v>269688.04406843003</v>
      </c>
      <c r="C1620" s="2">
        <f t="shared" si="661"/>
        <v>203097.68095951999</v>
      </c>
      <c r="D1620" s="50">
        <f t="shared" si="662"/>
        <v>3836.38</v>
      </c>
      <c r="E1620" s="3">
        <f>IF(K1620=1,VLOOKUP(A1619,[1]Plan1!$AQ$43:$AS$500,3),E1619)</f>
        <v>3862.84</v>
      </c>
      <c r="F1620" s="7">
        <f t="shared" si="663"/>
        <v>41691</v>
      </c>
      <c r="G1620" s="8">
        <f t="shared" si="651"/>
        <v>6.8971269790791823E-3</v>
      </c>
      <c r="H1620" s="7">
        <f t="shared" si="664"/>
        <v>41751</v>
      </c>
      <c r="I1620" s="7">
        <f t="shared" si="652"/>
        <v>41718</v>
      </c>
      <c r="J1620" s="1">
        <f t="shared" si="665"/>
        <v>18</v>
      </c>
      <c r="K1620" s="1">
        <f t="shared" si="653"/>
        <v>16</v>
      </c>
      <c r="L1620" s="2">
        <f t="shared" si="654"/>
        <v>1.00612843</v>
      </c>
      <c r="M1620" s="10">
        <f t="shared" si="648"/>
        <v>1.0055014</v>
      </c>
      <c r="N1620" s="10">
        <f t="shared" si="644"/>
        <v>1.2848619762227054</v>
      </c>
      <c r="O1620" s="2">
        <f t="shared" si="647"/>
        <v>1.29273616</v>
      </c>
      <c r="P1620" s="2">
        <f t="shared" si="655"/>
        <v>262551.71618851001</v>
      </c>
      <c r="Q1620" s="9">
        <f t="shared" si="649"/>
        <v>0</v>
      </c>
      <c r="R1620" s="4">
        <f t="shared" si="656"/>
        <v>0</v>
      </c>
      <c r="S1620" s="59">
        <f t="shared" si="657"/>
        <v>0</v>
      </c>
      <c r="T1620" s="8">
        <f t="shared" si="666"/>
        <v>6.8500000000000005E-2</v>
      </c>
      <c r="U1620" s="9">
        <f t="shared" si="667"/>
        <v>102</v>
      </c>
      <c r="V1620" s="9">
        <v>252</v>
      </c>
      <c r="W1620" s="10">
        <f t="shared" si="658"/>
        <v>1.0271806560000001</v>
      </c>
      <c r="X1620" s="2">
        <f t="shared" si="659"/>
        <v>7136.3278799199998</v>
      </c>
      <c r="Y1620" s="2">
        <v>0</v>
      </c>
      <c r="Z1620" s="3">
        <f t="shared" si="645"/>
        <v>0</v>
      </c>
      <c r="AA1620" s="1" t="str">
        <f t="shared" si="646"/>
        <v>A+J=</v>
      </c>
      <c r="AB1620" s="7">
        <f t="shared" si="668"/>
        <v>41932</v>
      </c>
      <c r="AC1620" s="5"/>
      <c r="AD1620" s="1"/>
      <c r="AE1620" s="7"/>
      <c r="AF1620" s="1"/>
      <c r="AG1620" s="1"/>
      <c r="AH1620" s="1"/>
      <c r="AI1620" s="1"/>
      <c r="AJ1620" s="4"/>
      <c r="AK1620" s="1"/>
      <c r="AL1620" s="1"/>
      <c r="AM1620" s="1"/>
      <c r="AN1620" s="1"/>
      <c r="AO1620" s="1"/>
    </row>
    <row r="1621" spans="1:41" x14ac:dyDescent="0.2">
      <c r="A1621" s="118">
        <f t="shared" si="660"/>
        <v>41717</v>
      </c>
      <c r="B1621" s="2">
        <f t="shared" si="650"/>
        <v>269861.98786632996</v>
      </c>
      <c r="C1621" s="2">
        <f t="shared" si="661"/>
        <v>203097.68095951999</v>
      </c>
      <c r="D1621" s="50">
        <f t="shared" si="662"/>
        <v>3836.38</v>
      </c>
      <c r="E1621" s="3">
        <f>IF(K1621=1,VLOOKUP(A1620,[1]Plan1!$AQ$43:$AS$500,3),E1620)</f>
        <v>3862.84</v>
      </c>
      <c r="F1621" s="7">
        <f t="shared" si="663"/>
        <v>41691</v>
      </c>
      <c r="G1621" s="8">
        <f t="shared" si="651"/>
        <v>6.8971269790791823E-3</v>
      </c>
      <c r="H1621" s="7">
        <f t="shared" si="664"/>
        <v>41751</v>
      </c>
      <c r="I1621" s="7">
        <f t="shared" si="652"/>
        <v>41718</v>
      </c>
      <c r="J1621" s="1">
        <f t="shared" si="665"/>
        <v>18</v>
      </c>
      <c r="K1621" s="1">
        <f t="shared" si="653"/>
        <v>17</v>
      </c>
      <c r="L1621" s="2">
        <f t="shared" si="654"/>
        <v>1.0065127</v>
      </c>
      <c r="M1621" s="10">
        <f t="shared" si="648"/>
        <v>1.0055014</v>
      </c>
      <c r="N1621" s="10">
        <f t="shared" si="644"/>
        <v>1.2848619762227054</v>
      </c>
      <c r="O1621" s="2">
        <f t="shared" si="647"/>
        <v>1.2932298900000001</v>
      </c>
      <c r="P1621" s="2">
        <f t="shared" si="655"/>
        <v>262651.99160652998</v>
      </c>
      <c r="Q1621" s="9">
        <f t="shared" si="649"/>
        <v>0</v>
      </c>
      <c r="R1621" s="4">
        <f t="shared" si="656"/>
        <v>0</v>
      </c>
      <c r="S1621" s="59">
        <f t="shared" si="657"/>
        <v>0</v>
      </c>
      <c r="T1621" s="8">
        <f t="shared" si="666"/>
        <v>6.8500000000000005E-2</v>
      </c>
      <c r="U1621" s="9">
        <f t="shared" si="667"/>
        <v>103</v>
      </c>
      <c r="V1621" s="9">
        <v>252</v>
      </c>
      <c r="W1621" s="10">
        <f t="shared" si="658"/>
        <v>1.0274507580000001</v>
      </c>
      <c r="X1621" s="2">
        <f t="shared" si="659"/>
        <v>7209.9962598000002</v>
      </c>
      <c r="Y1621" s="2">
        <v>0</v>
      </c>
      <c r="Z1621" s="3">
        <f t="shared" si="645"/>
        <v>0</v>
      </c>
      <c r="AA1621" s="1" t="str">
        <f t="shared" si="646"/>
        <v>A+J=</v>
      </c>
      <c r="AB1621" s="7">
        <f t="shared" si="668"/>
        <v>41932</v>
      </c>
      <c r="AC1621" s="5"/>
      <c r="AD1621" s="1"/>
      <c r="AE1621" s="7"/>
      <c r="AF1621" s="1"/>
      <c r="AG1621" s="1"/>
      <c r="AH1621" s="1"/>
      <c r="AI1621" s="1"/>
      <c r="AJ1621" s="4"/>
      <c r="AK1621" s="1"/>
      <c r="AL1621" s="1"/>
      <c r="AM1621" s="1"/>
      <c r="AN1621" s="1"/>
      <c r="AO1621" s="1"/>
    </row>
    <row r="1622" spans="1:41" x14ac:dyDescent="0.2">
      <c r="A1622" s="118">
        <f t="shared" si="660"/>
        <v>41718</v>
      </c>
      <c r="B1622" s="2">
        <f t="shared" si="650"/>
        <v>270036.04597162997</v>
      </c>
      <c r="C1622" s="2">
        <f t="shared" si="661"/>
        <v>203097.68095951999</v>
      </c>
      <c r="D1622" s="50">
        <f t="shared" si="662"/>
        <v>3836.38</v>
      </c>
      <c r="E1622" s="3">
        <f>IF(K1622=1,VLOOKUP(A1621,[1]Plan1!$AQ$43:$AS$500,3),E1621)</f>
        <v>3862.84</v>
      </c>
      <c r="F1622" s="7">
        <f t="shared" si="663"/>
        <v>41691</v>
      </c>
      <c r="G1622" s="8">
        <f t="shared" si="651"/>
        <v>6.8971269790791823E-3</v>
      </c>
      <c r="H1622" s="7">
        <f t="shared" si="664"/>
        <v>41751</v>
      </c>
      <c r="I1622" s="7">
        <f t="shared" si="652"/>
        <v>41718</v>
      </c>
      <c r="J1622" s="1">
        <f t="shared" si="665"/>
        <v>18</v>
      </c>
      <c r="K1622" s="1">
        <f t="shared" si="653"/>
        <v>18</v>
      </c>
      <c r="L1622" s="2">
        <f t="shared" si="654"/>
        <v>1.0068971200000001</v>
      </c>
      <c r="M1622" s="10">
        <f t="shared" si="648"/>
        <v>1.0055014</v>
      </c>
      <c r="N1622" s="10">
        <f t="shared" si="644"/>
        <v>1.2848619762227054</v>
      </c>
      <c r="O1622" s="2">
        <f t="shared" si="647"/>
        <v>1.2937238200000001</v>
      </c>
      <c r="P1622" s="2">
        <f t="shared" si="655"/>
        <v>262752.30764408997</v>
      </c>
      <c r="Q1622" s="9">
        <f t="shared" si="649"/>
        <v>0</v>
      </c>
      <c r="R1622" s="4">
        <f t="shared" si="656"/>
        <v>0</v>
      </c>
      <c r="S1622" s="59">
        <f t="shared" si="657"/>
        <v>0</v>
      </c>
      <c r="T1622" s="8">
        <f t="shared" si="666"/>
        <v>6.8500000000000005E-2</v>
      </c>
      <c r="U1622" s="9">
        <f t="shared" si="667"/>
        <v>104</v>
      </c>
      <c r="V1622" s="9">
        <v>252</v>
      </c>
      <c r="W1622" s="10">
        <f t="shared" si="658"/>
        <v>1.0277209300000001</v>
      </c>
      <c r="X1622" s="2">
        <f t="shared" si="659"/>
        <v>7283.7383275399998</v>
      </c>
      <c r="Y1622" s="2">
        <v>0</v>
      </c>
      <c r="Z1622" s="3">
        <f t="shared" si="645"/>
        <v>0</v>
      </c>
      <c r="AA1622" s="1" t="str">
        <f t="shared" si="646"/>
        <v>A+J=</v>
      </c>
      <c r="AB1622" s="7">
        <f t="shared" si="668"/>
        <v>41932</v>
      </c>
      <c r="AC1622" s="5"/>
      <c r="AD1622" s="1"/>
      <c r="AE1622" s="7"/>
      <c r="AF1622" s="1"/>
      <c r="AG1622" s="1"/>
      <c r="AH1622" s="1"/>
      <c r="AI1622" s="1"/>
      <c r="AJ1622" s="4"/>
      <c r="AK1622" s="1"/>
      <c r="AL1622" s="1"/>
      <c r="AM1622" s="1"/>
      <c r="AN1622" s="1"/>
      <c r="AO1622" s="1"/>
    </row>
    <row r="1623" spans="1:41" x14ac:dyDescent="0.2">
      <c r="A1623" s="118">
        <f t="shared" si="660"/>
        <v>41719</v>
      </c>
      <c r="B1623" s="2">
        <f t="shared" si="650"/>
        <v>270224.87550416001</v>
      </c>
      <c r="C1623" s="2">
        <f t="shared" si="661"/>
        <v>203097.68095951999</v>
      </c>
      <c r="D1623" s="50">
        <f t="shared" si="662"/>
        <v>3862.84</v>
      </c>
      <c r="E1623" s="3">
        <f>IF(K1623=1,VLOOKUP(A1622,[1]Plan1!$AQ$43:$AS$500,3),E1622)</f>
        <v>3898.38</v>
      </c>
      <c r="F1623" s="7">
        <f t="shared" si="663"/>
        <v>41719</v>
      </c>
      <c r="G1623" s="8">
        <f t="shared" si="651"/>
        <v>9.2004846175353094E-3</v>
      </c>
      <c r="H1623" s="7">
        <f t="shared" si="664"/>
        <v>41751</v>
      </c>
      <c r="I1623" s="7">
        <f t="shared" si="652"/>
        <v>41751</v>
      </c>
      <c r="J1623" s="1">
        <f t="shared" si="665"/>
        <v>21</v>
      </c>
      <c r="K1623" s="1">
        <f t="shared" si="653"/>
        <v>1</v>
      </c>
      <c r="L1623" s="2">
        <f t="shared" si="654"/>
        <v>1.0004362099999999</v>
      </c>
      <c r="M1623" s="10">
        <f t="shared" si="648"/>
        <v>1.0068971200000001</v>
      </c>
      <c r="N1623" s="10">
        <f t="shared" si="644"/>
        <v>1.2937238234561506</v>
      </c>
      <c r="O1623" s="2">
        <f t="shared" si="647"/>
        <v>1.2942881500000001</v>
      </c>
      <c r="P1623" s="2">
        <f t="shared" si="655"/>
        <v>262866.92175838002</v>
      </c>
      <c r="Q1623" s="9">
        <f t="shared" si="649"/>
        <v>0</v>
      </c>
      <c r="R1623" s="4">
        <f t="shared" si="656"/>
        <v>0</v>
      </c>
      <c r="S1623" s="59">
        <f t="shared" si="657"/>
        <v>0</v>
      </c>
      <c r="T1623" s="8">
        <f t="shared" si="666"/>
        <v>6.8500000000000005E-2</v>
      </c>
      <c r="U1623" s="9">
        <f t="shared" si="667"/>
        <v>105</v>
      </c>
      <c r="V1623" s="9">
        <v>252</v>
      </c>
      <c r="W1623" s="10">
        <f t="shared" si="658"/>
        <v>1.0279911740000001</v>
      </c>
      <c r="X1623" s="2">
        <f t="shared" si="659"/>
        <v>7357.9537457799997</v>
      </c>
      <c r="Y1623" s="2">
        <v>0</v>
      </c>
      <c r="Z1623" s="3">
        <f t="shared" si="645"/>
        <v>0</v>
      </c>
      <c r="AA1623" s="1" t="str">
        <f t="shared" si="646"/>
        <v>A+J=</v>
      </c>
      <c r="AB1623" s="7">
        <f t="shared" si="668"/>
        <v>41932</v>
      </c>
      <c r="AC1623" s="5"/>
      <c r="AD1623" s="1"/>
      <c r="AE1623" s="7"/>
      <c r="AF1623" s="1"/>
      <c r="AG1623" s="1"/>
      <c r="AH1623" s="1"/>
      <c r="AI1623" s="1"/>
      <c r="AJ1623" s="4"/>
      <c r="AK1623" s="1"/>
      <c r="AL1623" s="1"/>
      <c r="AM1623" s="1"/>
      <c r="AN1623" s="1"/>
      <c r="AO1623" s="1"/>
    </row>
    <row r="1624" spans="1:41" x14ac:dyDescent="0.2">
      <c r="A1624" s="118">
        <f t="shared" si="660"/>
        <v>41720</v>
      </c>
      <c r="B1624" s="2">
        <f t="shared" si="650"/>
        <v>270413.83786531998</v>
      </c>
      <c r="C1624" s="2">
        <f t="shared" si="661"/>
        <v>203097.68095951999</v>
      </c>
      <c r="D1624" s="50">
        <f t="shared" si="662"/>
        <v>3862.84</v>
      </c>
      <c r="E1624" s="3">
        <f>IF(K1624=1,VLOOKUP(A1623,[1]Plan1!$AQ$43:$AS$500,3),E1623)</f>
        <v>3898.38</v>
      </c>
      <c r="F1624" s="7">
        <f t="shared" si="663"/>
        <v>41719</v>
      </c>
      <c r="G1624" s="8">
        <f t="shared" si="651"/>
        <v>9.2004846175353094E-3</v>
      </c>
      <c r="H1624" s="7">
        <f t="shared" si="664"/>
        <v>41751</v>
      </c>
      <c r="I1624" s="7">
        <f t="shared" si="652"/>
        <v>41751</v>
      </c>
      <c r="J1624" s="1">
        <f t="shared" si="665"/>
        <v>21</v>
      </c>
      <c r="K1624" s="1">
        <f t="shared" si="653"/>
        <v>2</v>
      </c>
      <c r="L1624" s="2">
        <f t="shared" si="654"/>
        <v>1.0008726100000001</v>
      </c>
      <c r="M1624" s="10">
        <f t="shared" si="648"/>
        <v>1.0068971200000001</v>
      </c>
      <c r="N1624" s="10">
        <f t="shared" si="644"/>
        <v>1.2937238234561506</v>
      </c>
      <c r="O1624" s="2">
        <f t="shared" si="647"/>
        <v>1.2948527299999999</v>
      </c>
      <c r="P1624" s="2">
        <f t="shared" si="655"/>
        <v>262981.58664709999</v>
      </c>
      <c r="Q1624" s="9">
        <f t="shared" si="649"/>
        <v>0</v>
      </c>
      <c r="R1624" s="4">
        <f t="shared" si="656"/>
        <v>0</v>
      </c>
      <c r="S1624" s="59">
        <f t="shared" si="657"/>
        <v>0</v>
      </c>
      <c r="T1624" s="8">
        <f t="shared" si="666"/>
        <v>6.8500000000000005E-2</v>
      </c>
      <c r="U1624" s="9">
        <f t="shared" si="667"/>
        <v>106</v>
      </c>
      <c r="V1624" s="9">
        <v>252</v>
      </c>
      <c r="W1624" s="10">
        <f t="shared" si="658"/>
        <v>1.0282614889999999</v>
      </c>
      <c r="X1624" s="2">
        <f t="shared" si="659"/>
        <v>7432.2512182199998</v>
      </c>
      <c r="Y1624" s="2">
        <v>0</v>
      </c>
      <c r="Z1624" s="3">
        <f t="shared" si="645"/>
        <v>0</v>
      </c>
      <c r="AA1624" s="1" t="str">
        <f t="shared" si="646"/>
        <v>A+J=</v>
      </c>
      <c r="AB1624" s="7">
        <f t="shared" si="668"/>
        <v>41932</v>
      </c>
      <c r="AC1624" s="5"/>
      <c r="AD1624" s="1"/>
      <c r="AE1624" s="7"/>
      <c r="AF1624" s="1"/>
      <c r="AG1624" s="1"/>
      <c r="AH1624" s="1"/>
      <c r="AI1624" s="1"/>
      <c r="AJ1624" s="4"/>
      <c r="AK1624" s="1"/>
      <c r="AL1624" s="1"/>
      <c r="AM1624" s="1"/>
      <c r="AN1624" s="1"/>
      <c r="AO1624" s="1"/>
    </row>
    <row r="1625" spans="1:41" x14ac:dyDescent="0.2">
      <c r="A1625" s="118">
        <f t="shared" si="660"/>
        <v>41721</v>
      </c>
      <c r="B1625" s="2">
        <f t="shared" si="650"/>
        <v>270413.83786531998</v>
      </c>
      <c r="C1625" s="2">
        <f t="shared" si="661"/>
        <v>203097.68095951999</v>
      </c>
      <c r="D1625" s="50">
        <f t="shared" si="662"/>
        <v>3862.84</v>
      </c>
      <c r="E1625" s="3">
        <f>IF(K1625=1,VLOOKUP(A1624,[1]Plan1!$AQ$43:$AS$500,3),E1624)</f>
        <v>3898.38</v>
      </c>
      <c r="F1625" s="7">
        <f t="shared" si="663"/>
        <v>41719</v>
      </c>
      <c r="G1625" s="8">
        <f t="shared" si="651"/>
        <v>9.2004846175353094E-3</v>
      </c>
      <c r="H1625" s="7">
        <f t="shared" si="664"/>
        <v>41751</v>
      </c>
      <c r="I1625" s="7">
        <f t="shared" si="652"/>
        <v>41751</v>
      </c>
      <c r="J1625" s="1">
        <f t="shared" si="665"/>
        <v>21</v>
      </c>
      <c r="K1625" s="1">
        <f t="shared" si="653"/>
        <v>2</v>
      </c>
      <c r="L1625" s="2">
        <f t="shared" si="654"/>
        <v>1.0008726100000001</v>
      </c>
      <c r="M1625" s="10">
        <f t="shared" si="648"/>
        <v>1.0068971200000001</v>
      </c>
      <c r="N1625" s="10">
        <f t="shared" si="644"/>
        <v>1.2937238234561506</v>
      </c>
      <c r="O1625" s="2">
        <f t="shared" si="647"/>
        <v>1.2948527299999999</v>
      </c>
      <c r="P1625" s="2">
        <f t="shared" si="655"/>
        <v>262981.58664709999</v>
      </c>
      <c r="Q1625" s="9">
        <f t="shared" si="649"/>
        <v>0</v>
      </c>
      <c r="R1625" s="4">
        <f t="shared" si="656"/>
        <v>0</v>
      </c>
      <c r="S1625" s="59">
        <f t="shared" si="657"/>
        <v>0</v>
      </c>
      <c r="T1625" s="8">
        <f t="shared" si="666"/>
        <v>6.8500000000000005E-2</v>
      </c>
      <c r="U1625" s="9">
        <f t="shared" si="667"/>
        <v>106</v>
      </c>
      <c r="V1625" s="9">
        <v>252</v>
      </c>
      <c r="W1625" s="10">
        <f t="shared" si="658"/>
        <v>1.0282614889999999</v>
      </c>
      <c r="X1625" s="2">
        <f t="shared" si="659"/>
        <v>7432.2512182199998</v>
      </c>
      <c r="Y1625" s="2">
        <v>0</v>
      </c>
      <c r="Z1625" s="3">
        <f t="shared" si="645"/>
        <v>0</v>
      </c>
      <c r="AA1625" s="1" t="str">
        <f t="shared" si="646"/>
        <v>A+J=</v>
      </c>
      <c r="AB1625" s="7">
        <f t="shared" si="668"/>
        <v>41932</v>
      </c>
      <c r="AC1625" s="5"/>
      <c r="AD1625" s="1"/>
      <c r="AE1625" s="7"/>
      <c r="AF1625" s="1"/>
      <c r="AG1625" s="1"/>
      <c r="AH1625" s="1"/>
      <c r="AI1625" s="1"/>
      <c r="AJ1625" s="4"/>
      <c r="AK1625" s="1"/>
      <c r="AL1625" s="1"/>
      <c r="AM1625" s="1"/>
      <c r="AN1625" s="1"/>
      <c r="AO1625" s="1"/>
    </row>
    <row r="1626" spans="1:41" x14ac:dyDescent="0.2">
      <c r="A1626" s="118">
        <f t="shared" si="660"/>
        <v>41722</v>
      </c>
      <c r="B1626" s="2">
        <f t="shared" si="650"/>
        <v>270413.83786531998</v>
      </c>
      <c r="C1626" s="2">
        <f t="shared" si="661"/>
        <v>203097.68095951999</v>
      </c>
      <c r="D1626" s="50">
        <f t="shared" si="662"/>
        <v>3862.84</v>
      </c>
      <c r="E1626" s="3">
        <f>IF(K1626=1,VLOOKUP(A1625,[1]Plan1!$AQ$43:$AS$500,3),E1625)</f>
        <v>3898.38</v>
      </c>
      <c r="F1626" s="7">
        <f t="shared" si="663"/>
        <v>41719</v>
      </c>
      <c r="G1626" s="8">
        <f t="shared" si="651"/>
        <v>9.2004846175353094E-3</v>
      </c>
      <c r="H1626" s="7">
        <f t="shared" si="664"/>
        <v>41751</v>
      </c>
      <c r="I1626" s="7">
        <f t="shared" si="652"/>
        <v>41751</v>
      </c>
      <c r="J1626" s="1">
        <f t="shared" si="665"/>
        <v>21</v>
      </c>
      <c r="K1626" s="1">
        <f t="shared" si="653"/>
        <v>2</v>
      </c>
      <c r="L1626" s="2">
        <f t="shared" si="654"/>
        <v>1.0008726100000001</v>
      </c>
      <c r="M1626" s="10">
        <f t="shared" si="648"/>
        <v>1.0068971200000001</v>
      </c>
      <c r="N1626" s="10">
        <f t="shared" si="644"/>
        <v>1.2937238234561506</v>
      </c>
      <c r="O1626" s="2">
        <f t="shared" si="647"/>
        <v>1.2948527299999999</v>
      </c>
      <c r="P1626" s="2">
        <f t="shared" si="655"/>
        <v>262981.58664709999</v>
      </c>
      <c r="Q1626" s="9">
        <f t="shared" si="649"/>
        <v>0</v>
      </c>
      <c r="R1626" s="4">
        <f t="shared" si="656"/>
        <v>0</v>
      </c>
      <c r="S1626" s="59">
        <f t="shared" si="657"/>
        <v>0</v>
      </c>
      <c r="T1626" s="8">
        <f t="shared" si="666"/>
        <v>6.8500000000000005E-2</v>
      </c>
      <c r="U1626" s="9">
        <f t="shared" si="667"/>
        <v>106</v>
      </c>
      <c r="V1626" s="9">
        <v>252</v>
      </c>
      <c r="W1626" s="10">
        <f t="shared" si="658"/>
        <v>1.0282614889999999</v>
      </c>
      <c r="X1626" s="2">
        <f t="shared" si="659"/>
        <v>7432.2512182199998</v>
      </c>
      <c r="Y1626" s="2">
        <v>0</v>
      </c>
      <c r="Z1626" s="3">
        <f t="shared" si="645"/>
        <v>0</v>
      </c>
      <c r="AA1626" s="1" t="str">
        <f t="shared" si="646"/>
        <v>A+J=</v>
      </c>
      <c r="AB1626" s="7">
        <f t="shared" si="668"/>
        <v>41932</v>
      </c>
      <c r="AC1626" s="5"/>
      <c r="AD1626" s="1"/>
      <c r="AE1626" s="7"/>
      <c r="AF1626" s="1"/>
      <c r="AG1626" s="1"/>
      <c r="AH1626" s="1"/>
      <c r="AI1626" s="1"/>
      <c r="AJ1626" s="4"/>
      <c r="AK1626" s="1"/>
      <c r="AL1626" s="1"/>
      <c r="AM1626" s="1"/>
      <c r="AN1626" s="1"/>
      <c r="AO1626" s="1"/>
    </row>
    <row r="1627" spans="1:41" x14ac:dyDescent="0.2">
      <c r="A1627" s="118">
        <f t="shared" si="660"/>
        <v>41723</v>
      </c>
      <c r="B1627" s="2">
        <f t="shared" si="650"/>
        <v>270602.93312070996</v>
      </c>
      <c r="C1627" s="2">
        <f t="shared" si="661"/>
        <v>203097.68095951999</v>
      </c>
      <c r="D1627" s="50">
        <f t="shared" si="662"/>
        <v>3862.84</v>
      </c>
      <c r="E1627" s="3">
        <f>IF(K1627=1,VLOOKUP(A1626,[1]Plan1!$AQ$43:$AS$500,3),E1626)</f>
        <v>3898.38</v>
      </c>
      <c r="F1627" s="7">
        <f t="shared" si="663"/>
        <v>41719</v>
      </c>
      <c r="G1627" s="8">
        <f t="shared" si="651"/>
        <v>9.2004846175353094E-3</v>
      </c>
      <c r="H1627" s="7">
        <f t="shared" si="664"/>
        <v>41751</v>
      </c>
      <c r="I1627" s="7">
        <f t="shared" si="652"/>
        <v>41751</v>
      </c>
      <c r="J1627" s="1">
        <f t="shared" si="665"/>
        <v>21</v>
      </c>
      <c r="K1627" s="1">
        <f t="shared" si="653"/>
        <v>3</v>
      </c>
      <c r="L1627" s="2">
        <f t="shared" si="654"/>
        <v>1.0013091999999999</v>
      </c>
      <c r="M1627" s="10">
        <f t="shared" si="648"/>
        <v>1.0068971200000001</v>
      </c>
      <c r="N1627" s="10">
        <f t="shared" si="644"/>
        <v>1.2937238234561506</v>
      </c>
      <c r="O1627" s="2">
        <f t="shared" si="647"/>
        <v>1.29541756</v>
      </c>
      <c r="P1627" s="2">
        <f t="shared" si="655"/>
        <v>263096.30231023999</v>
      </c>
      <c r="Q1627" s="9">
        <f t="shared" si="649"/>
        <v>0</v>
      </c>
      <c r="R1627" s="4">
        <f t="shared" si="656"/>
        <v>0</v>
      </c>
      <c r="S1627" s="59">
        <f t="shared" si="657"/>
        <v>0</v>
      </c>
      <c r="T1627" s="8">
        <f t="shared" si="666"/>
        <v>6.8500000000000005E-2</v>
      </c>
      <c r="U1627" s="9">
        <f t="shared" si="667"/>
        <v>107</v>
      </c>
      <c r="V1627" s="9">
        <v>252</v>
      </c>
      <c r="W1627" s="10">
        <f t="shared" si="658"/>
        <v>1.0285318750000001</v>
      </c>
      <c r="X1627" s="2">
        <f t="shared" si="659"/>
        <v>7506.6308104700001</v>
      </c>
      <c r="Y1627" s="2">
        <v>0</v>
      </c>
      <c r="Z1627" s="3">
        <f t="shared" si="645"/>
        <v>0</v>
      </c>
      <c r="AA1627" s="1" t="str">
        <f t="shared" si="646"/>
        <v>A+J=</v>
      </c>
      <c r="AB1627" s="7">
        <f t="shared" si="668"/>
        <v>41932</v>
      </c>
      <c r="AC1627" s="5"/>
      <c r="AD1627" s="1"/>
      <c r="AE1627" s="7"/>
      <c r="AF1627" s="1"/>
      <c r="AG1627" s="1"/>
      <c r="AH1627" s="1"/>
      <c r="AI1627" s="1"/>
      <c r="AJ1627" s="4"/>
      <c r="AK1627" s="1"/>
      <c r="AL1627" s="1"/>
      <c r="AM1627" s="1"/>
      <c r="AN1627" s="1"/>
      <c r="AO1627" s="1"/>
    </row>
    <row r="1628" spans="1:41" x14ac:dyDescent="0.2">
      <c r="A1628" s="118">
        <f t="shared" si="660"/>
        <v>41724</v>
      </c>
      <c r="B1628" s="2">
        <f t="shared" si="650"/>
        <v>270792.15924647002</v>
      </c>
      <c r="C1628" s="2">
        <f t="shared" si="661"/>
        <v>203097.68095951999</v>
      </c>
      <c r="D1628" s="50">
        <f t="shared" si="662"/>
        <v>3862.84</v>
      </c>
      <c r="E1628" s="3">
        <f>IF(K1628=1,VLOOKUP(A1627,[1]Plan1!$AQ$43:$AS$500,3),E1627)</f>
        <v>3898.38</v>
      </c>
      <c r="F1628" s="7">
        <f t="shared" si="663"/>
        <v>41719</v>
      </c>
      <c r="G1628" s="8">
        <f t="shared" si="651"/>
        <v>9.2004846175353094E-3</v>
      </c>
      <c r="H1628" s="7">
        <f t="shared" si="664"/>
        <v>41751</v>
      </c>
      <c r="I1628" s="7">
        <f t="shared" si="652"/>
        <v>41751</v>
      </c>
      <c r="J1628" s="1">
        <f t="shared" si="665"/>
        <v>21</v>
      </c>
      <c r="K1628" s="1">
        <f t="shared" si="653"/>
        <v>4</v>
      </c>
      <c r="L1628" s="2">
        <f t="shared" si="654"/>
        <v>1.0017459799999999</v>
      </c>
      <c r="M1628" s="10">
        <f t="shared" si="648"/>
        <v>1.0068971200000001</v>
      </c>
      <c r="N1628" s="10">
        <f t="shared" si="644"/>
        <v>1.2937238234561506</v>
      </c>
      <c r="O1628" s="2">
        <f t="shared" si="647"/>
        <v>1.2959826299999999</v>
      </c>
      <c r="P1628" s="2">
        <f t="shared" si="655"/>
        <v>263211.06671682</v>
      </c>
      <c r="Q1628" s="9">
        <f t="shared" si="649"/>
        <v>0</v>
      </c>
      <c r="R1628" s="4">
        <f t="shared" si="656"/>
        <v>0</v>
      </c>
      <c r="S1628" s="59">
        <f t="shared" si="657"/>
        <v>0</v>
      </c>
      <c r="T1628" s="8">
        <f t="shared" si="666"/>
        <v>6.8500000000000005E-2</v>
      </c>
      <c r="U1628" s="9">
        <f t="shared" si="667"/>
        <v>108</v>
      </c>
      <c r="V1628" s="9">
        <v>252</v>
      </c>
      <c r="W1628" s="10">
        <f t="shared" si="658"/>
        <v>1.0288023319999999</v>
      </c>
      <c r="X1628" s="2">
        <f t="shared" si="659"/>
        <v>7581.09252965</v>
      </c>
      <c r="Y1628" s="2">
        <v>0</v>
      </c>
      <c r="Z1628" s="3">
        <f t="shared" si="645"/>
        <v>0</v>
      </c>
      <c r="AA1628" s="1" t="str">
        <f t="shared" si="646"/>
        <v>A+J=</v>
      </c>
      <c r="AB1628" s="7">
        <f t="shared" si="668"/>
        <v>41932</v>
      </c>
      <c r="AC1628" s="5"/>
      <c r="AD1628" s="1"/>
      <c r="AE1628" s="7"/>
      <c r="AF1628" s="1"/>
      <c r="AG1628" s="1"/>
      <c r="AH1628" s="1"/>
      <c r="AI1628" s="1"/>
      <c r="AJ1628" s="4"/>
      <c r="AK1628" s="1"/>
      <c r="AL1628" s="1"/>
      <c r="AM1628" s="1"/>
      <c r="AN1628" s="1"/>
      <c r="AO1628" s="1"/>
    </row>
    <row r="1629" spans="1:41" x14ac:dyDescent="0.2">
      <c r="A1629" s="118">
        <f t="shared" si="660"/>
        <v>41725</v>
      </c>
      <c r="B1629" s="2">
        <f t="shared" si="650"/>
        <v>270981.51839660999</v>
      </c>
      <c r="C1629" s="2">
        <f t="shared" si="661"/>
        <v>203097.68095951999</v>
      </c>
      <c r="D1629" s="50">
        <f t="shared" si="662"/>
        <v>3862.84</v>
      </c>
      <c r="E1629" s="3">
        <f>IF(K1629=1,VLOOKUP(A1628,[1]Plan1!$AQ$43:$AS$500,3),E1628)</f>
        <v>3898.38</v>
      </c>
      <c r="F1629" s="7">
        <f t="shared" si="663"/>
        <v>41719</v>
      </c>
      <c r="G1629" s="8">
        <f t="shared" si="651"/>
        <v>9.2004846175353094E-3</v>
      </c>
      <c r="H1629" s="7">
        <f t="shared" si="664"/>
        <v>41751</v>
      </c>
      <c r="I1629" s="7">
        <f t="shared" si="652"/>
        <v>41751</v>
      </c>
      <c r="J1629" s="1">
        <f t="shared" si="665"/>
        <v>21</v>
      </c>
      <c r="K1629" s="1">
        <f t="shared" si="653"/>
        <v>5</v>
      </c>
      <c r="L1629" s="2">
        <f t="shared" si="654"/>
        <v>1.0021829499999999</v>
      </c>
      <c r="M1629" s="10">
        <f t="shared" si="648"/>
        <v>1.0068971200000001</v>
      </c>
      <c r="N1629" s="10">
        <f t="shared" si="644"/>
        <v>1.2937238234561506</v>
      </c>
      <c r="O1629" s="2">
        <f t="shared" si="647"/>
        <v>1.2965479499999999</v>
      </c>
      <c r="P1629" s="2">
        <f t="shared" si="655"/>
        <v>263325.88189781999</v>
      </c>
      <c r="Q1629" s="9">
        <f t="shared" si="649"/>
        <v>0</v>
      </c>
      <c r="R1629" s="4">
        <f t="shared" si="656"/>
        <v>0</v>
      </c>
      <c r="S1629" s="59">
        <f t="shared" si="657"/>
        <v>0</v>
      </c>
      <c r="T1629" s="8">
        <f t="shared" si="666"/>
        <v>6.8500000000000005E-2</v>
      </c>
      <c r="U1629" s="9">
        <f t="shared" si="667"/>
        <v>109</v>
      </c>
      <c r="V1629" s="9">
        <v>252</v>
      </c>
      <c r="W1629" s="10">
        <f t="shared" si="658"/>
        <v>1.0290728600000001</v>
      </c>
      <c r="X1629" s="2">
        <f t="shared" si="659"/>
        <v>7655.6364987899997</v>
      </c>
      <c r="Y1629" s="2">
        <v>0</v>
      </c>
      <c r="Z1629" s="3">
        <f t="shared" si="645"/>
        <v>0</v>
      </c>
      <c r="AA1629" s="1" t="str">
        <f t="shared" si="646"/>
        <v>A+J=</v>
      </c>
      <c r="AB1629" s="7">
        <f t="shared" si="668"/>
        <v>41932</v>
      </c>
      <c r="AC1629" s="5"/>
      <c r="AD1629" s="1"/>
      <c r="AE1629" s="7"/>
      <c r="AF1629" s="1"/>
      <c r="AG1629" s="1"/>
      <c r="AH1629" s="1"/>
      <c r="AI1629" s="1"/>
      <c r="AJ1629" s="4"/>
      <c r="AK1629" s="1"/>
      <c r="AL1629" s="1"/>
      <c r="AM1629" s="1"/>
      <c r="AN1629" s="1"/>
      <c r="AO1629" s="1"/>
    </row>
    <row r="1630" spans="1:41" x14ac:dyDescent="0.2">
      <c r="A1630" s="118">
        <f t="shared" si="660"/>
        <v>41726</v>
      </c>
      <c r="B1630" s="2">
        <f t="shared" si="650"/>
        <v>271171.01063679997</v>
      </c>
      <c r="C1630" s="2">
        <f t="shared" si="661"/>
        <v>203097.68095951999</v>
      </c>
      <c r="D1630" s="50">
        <f t="shared" si="662"/>
        <v>3862.84</v>
      </c>
      <c r="E1630" s="3">
        <f>IF(K1630=1,VLOOKUP(A1629,[1]Plan1!$AQ$43:$AS$500,3),E1629)</f>
        <v>3898.38</v>
      </c>
      <c r="F1630" s="7">
        <f t="shared" si="663"/>
        <v>41719</v>
      </c>
      <c r="G1630" s="8">
        <f t="shared" si="651"/>
        <v>9.2004846175353094E-3</v>
      </c>
      <c r="H1630" s="7">
        <f t="shared" si="664"/>
        <v>41751</v>
      </c>
      <c r="I1630" s="7">
        <f t="shared" si="652"/>
        <v>41751</v>
      </c>
      <c r="J1630" s="1">
        <f t="shared" si="665"/>
        <v>21</v>
      </c>
      <c r="K1630" s="1">
        <f t="shared" si="653"/>
        <v>6</v>
      </c>
      <c r="L1630" s="2">
        <f t="shared" si="654"/>
        <v>1.0026201100000001</v>
      </c>
      <c r="M1630" s="10">
        <f t="shared" si="648"/>
        <v>1.0068971200000001</v>
      </c>
      <c r="N1630" s="10">
        <f t="shared" si="644"/>
        <v>1.2937238234561506</v>
      </c>
      <c r="O1630" s="2">
        <f t="shared" si="647"/>
        <v>1.2971135199999999</v>
      </c>
      <c r="P1630" s="2">
        <f t="shared" si="655"/>
        <v>263440.74785324</v>
      </c>
      <c r="Q1630" s="9">
        <f t="shared" si="649"/>
        <v>0</v>
      </c>
      <c r="R1630" s="4">
        <f t="shared" si="656"/>
        <v>0</v>
      </c>
      <c r="S1630" s="59">
        <f t="shared" si="657"/>
        <v>0</v>
      </c>
      <c r="T1630" s="8">
        <f t="shared" si="666"/>
        <v>6.8500000000000005E-2</v>
      </c>
      <c r="U1630" s="9">
        <f t="shared" si="667"/>
        <v>110</v>
      </c>
      <c r="V1630" s="9">
        <v>252</v>
      </c>
      <c r="W1630" s="10">
        <f t="shared" si="658"/>
        <v>1.0293434589999999</v>
      </c>
      <c r="X1630" s="2">
        <f t="shared" si="659"/>
        <v>7730.2627835599997</v>
      </c>
      <c r="Y1630" s="2">
        <v>0</v>
      </c>
      <c r="Z1630" s="3">
        <f t="shared" si="645"/>
        <v>0</v>
      </c>
      <c r="AA1630" s="1" t="str">
        <f t="shared" si="646"/>
        <v>A+J=</v>
      </c>
      <c r="AB1630" s="7">
        <f t="shared" si="668"/>
        <v>41932</v>
      </c>
      <c r="AC1630" s="5"/>
      <c r="AD1630" s="1"/>
      <c r="AE1630" s="7"/>
      <c r="AF1630" s="1"/>
      <c r="AG1630" s="1"/>
      <c r="AH1630" s="1"/>
      <c r="AI1630" s="1"/>
      <c r="AJ1630" s="4"/>
      <c r="AK1630" s="1"/>
      <c r="AL1630" s="1"/>
      <c r="AM1630" s="1"/>
      <c r="AN1630" s="1"/>
      <c r="AO1630" s="1"/>
    </row>
    <row r="1631" spans="1:41" x14ac:dyDescent="0.2">
      <c r="A1631" s="118">
        <f t="shared" si="660"/>
        <v>41727</v>
      </c>
      <c r="B1631" s="2">
        <f t="shared" si="650"/>
        <v>271360.63603271998</v>
      </c>
      <c r="C1631" s="2">
        <f t="shared" si="661"/>
        <v>203097.68095951999</v>
      </c>
      <c r="D1631" s="50">
        <f t="shared" si="662"/>
        <v>3862.84</v>
      </c>
      <c r="E1631" s="3">
        <f>IF(K1631=1,VLOOKUP(A1630,[1]Plan1!$AQ$43:$AS$500,3),E1630)</f>
        <v>3898.38</v>
      </c>
      <c r="F1631" s="7">
        <f t="shared" si="663"/>
        <v>41719</v>
      </c>
      <c r="G1631" s="8">
        <f t="shared" si="651"/>
        <v>9.2004846175353094E-3</v>
      </c>
      <c r="H1631" s="7">
        <f t="shared" si="664"/>
        <v>41751</v>
      </c>
      <c r="I1631" s="7">
        <f t="shared" si="652"/>
        <v>41751</v>
      </c>
      <c r="J1631" s="1">
        <f t="shared" si="665"/>
        <v>21</v>
      </c>
      <c r="K1631" s="1">
        <f t="shared" si="653"/>
        <v>7</v>
      </c>
      <c r="L1631" s="2">
        <f t="shared" si="654"/>
        <v>1.0030574699999999</v>
      </c>
      <c r="M1631" s="10">
        <f t="shared" si="648"/>
        <v>1.0068971200000001</v>
      </c>
      <c r="N1631" s="10">
        <f t="shared" ref="N1631:N1694" si="669">IF(I1631&gt;I1630,N1630*M1631,N1630)</f>
        <v>1.2937238234561506</v>
      </c>
      <c r="O1631" s="2">
        <f t="shared" si="647"/>
        <v>1.29767934</v>
      </c>
      <c r="P1631" s="2">
        <f t="shared" si="655"/>
        <v>263555.66458307998</v>
      </c>
      <c r="Q1631" s="9">
        <f t="shared" si="649"/>
        <v>0</v>
      </c>
      <c r="R1631" s="4">
        <f t="shared" si="656"/>
        <v>0</v>
      </c>
      <c r="S1631" s="59">
        <f t="shared" si="657"/>
        <v>0</v>
      </c>
      <c r="T1631" s="8">
        <f t="shared" si="666"/>
        <v>6.8500000000000005E-2</v>
      </c>
      <c r="U1631" s="9">
        <f t="shared" si="667"/>
        <v>111</v>
      </c>
      <c r="V1631" s="9">
        <v>252</v>
      </c>
      <c r="W1631" s="10">
        <f t="shared" si="658"/>
        <v>1.029614129</v>
      </c>
      <c r="X1631" s="2">
        <f t="shared" si="659"/>
        <v>7804.9714496400002</v>
      </c>
      <c r="Y1631" s="2">
        <v>0</v>
      </c>
      <c r="Z1631" s="3">
        <f t="shared" si="645"/>
        <v>0</v>
      </c>
      <c r="AA1631" s="1" t="str">
        <f t="shared" si="646"/>
        <v>A+J=</v>
      </c>
      <c r="AB1631" s="7">
        <f t="shared" si="668"/>
        <v>41932</v>
      </c>
      <c r="AC1631" s="5"/>
      <c r="AD1631" s="1"/>
      <c r="AE1631" s="7"/>
      <c r="AF1631" s="1"/>
      <c r="AG1631" s="1"/>
      <c r="AH1631" s="1"/>
      <c r="AI1631" s="1"/>
      <c r="AJ1631" s="4"/>
      <c r="AK1631" s="1"/>
      <c r="AL1631" s="1"/>
      <c r="AM1631" s="1"/>
      <c r="AN1631" s="1"/>
      <c r="AO1631" s="1"/>
    </row>
    <row r="1632" spans="1:41" x14ac:dyDescent="0.2">
      <c r="A1632" s="118">
        <f t="shared" si="660"/>
        <v>41728</v>
      </c>
      <c r="B1632" s="2">
        <f t="shared" si="650"/>
        <v>271360.63603271998</v>
      </c>
      <c r="C1632" s="2">
        <f t="shared" si="661"/>
        <v>203097.68095951999</v>
      </c>
      <c r="D1632" s="50">
        <f t="shared" si="662"/>
        <v>3862.84</v>
      </c>
      <c r="E1632" s="3">
        <f>IF(K1632=1,VLOOKUP(A1631,[1]Plan1!$AQ$43:$AS$500,3),E1631)</f>
        <v>3898.38</v>
      </c>
      <c r="F1632" s="7">
        <f t="shared" si="663"/>
        <v>41719</v>
      </c>
      <c r="G1632" s="8">
        <f t="shared" si="651"/>
        <v>9.2004846175353094E-3</v>
      </c>
      <c r="H1632" s="7">
        <f t="shared" si="664"/>
        <v>41751</v>
      </c>
      <c r="I1632" s="7">
        <f t="shared" si="652"/>
        <v>41751</v>
      </c>
      <c r="J1632" s="1">
        <f t="shared" si="665"/>
        <v>21</v>
      </c>
      <c r="K1632" s="1">
        <f t="shared" si="653"/>
        <v>7</v>
      </c>
      <c r="L1632" s="2">
        <f t="shared" si="654"/>
        <v>1.0030574699999999</v>
      </c>
      <c r="M1632" s="10">
        <f t="shared" si="648"/>
        <v>1.0068971200000001</v>
      </c>
      <c r="N1632" s="10">
        <f t="shared" si="669"/>
        <v>1.2937238234561506</v>
      </c>
      <c r="O1632" s="2">
        <f t="shared" si="647"/>
        <v>1.29767934</v>
      </c>
      <c r="P1632" s="2">
        <f t="shared" si="655"/>
        <v>263555.66458307998</v>
      </c>
      <c r="Q1632" s="9">
        <f t="shared" si="649"/>
        <v>0</v>
      </c>
      <c r="R1632" s="4">
        <f t="shared" si="656"/>
        <v>0</v>
      </c>
      <c r="S1632" s="59">
        <f t="shared" si="657"/>
        <v>0</v>
      </c>
      <c r="T1632" s="8">
        <f t="shared" si="666"/>
        <v>6.8500000000000005E-2</v>
      </c>
      <c r="U1632" s="9">
        <f t="shared" si="667"/>
        <v>111</v>
      </c>
      <c r="V1632" s="9">
        <v>252</v>
      </c>
      <c r="W1632" s="10">
        <f t="shared" si="658"/>
        <v>1.029614129</v>
      </c>
      <c r="X1632" s="2">
        <f t="shared" si="659"/>
        <v>7804.9714496400002</v>
      </c>
      <c r="Y1632" s="2">
        <v>0</v>
      </c>
      <c r="Z1632" s="3">
        <f t="shared" si="645"/>
        <v>0</v>
      </c>
      <c r="AA1632" s="1" t="str">
        <f t="shared" si="646"/>
        <v>A+J=</v>
      </c>
      <c r="AB1632" s="7">
        <f t="shared" si="668"/>
        <v>41932</v>
      </c>
      <c r="AC1632" s="5"/>
      <c r="AD1632" s="1"/>
      <c r="AE1632" s="7"/>
      <c r="AF1632" s="1"/>
      <c r="AG1632" s="1"/>
      <c r="AH1632" s="1"/>
      <c r="AI1632" s="1"/>
      <c r="AJ1632" s="4"/>
      <c r="AK1632" s="1"/>
      <c r="AL1632" s="1"/>
      <c r="AM1632" s="1"/>
      <c r="AN1632" s="1"/>
      <c r="AO1632" s="1"/>
    </row>
    <row r="1633" spans="1:41" x14ac:dyDescent="0.2">
      <c r="A1633" s="118">
        <f t="shared" si="660"/>
        <v>41729</v>
      </c>
      <c r="B1633" s="2">
        <f t="shared" si="650"/>
        <v>271360.63603271998</v>
      </c>
      <c r="C1633" s="2">
        <f t="shared" si="661"/>
        <v>203097.68095951999</v>
      </c>
      <c r="D1633" s="50">
        <f t="shared" si="662"/>
        <v>3862.84</v>
      </c>
      <c r="E1633" s="3">
        <f>IF(K1633=1,VLOOKUP(A1632,[1]Plan1!$AQ$43:$AS$500,3),E1632)</f>
        <v>3898.38</v>
      </c>
      <c r="F1633" s="7">
        <f t="shared" si="663"/>
        <v>41719</v>
      </c>
      <c r="G1633" s="8">
        <f t="shared" si="651"/>
        <v>9.2004846175353094E-3</v>
      </c>
      <c r="H1633" s="7">
        <f t="shared" si="664"/>
        <v>41751</v>
      </c>
      <c r="I1633" s="7">
        <f t="shared" si="652"/>
        <v>41751</v>
      </c>
      <c r="J1633" s="1">
        <f t="shared" si="665"/>
        <v>21</v>
      </c>
      <c r="K1633" s="1">
        <f t="shared" si="653"/>
        <v>7</v>
      </c>
      <c r="L1633" s="2">
        <f t="shared" si="654"/>
        <v>1.0030574699999999</v>
      </c>
      <c r="M1633" s="10">
        <f t="shared" si="648"/>
        <v>1.0068971200000001</v>
      </c>
      <c r="N1633" s="10">
        <f t="shared" si="669"/>
        <v>1.2937238234561506</v>
      </c>
      <c r="O1633" s="2">
        <f t="shared" si="647"/>
        <v>1.29767934</v>
      </c>
      <c r="P1633" s="2">
        <f t="shared" si="655"/>
        <v>263555.66458307998</v>
      </c>
      <c r="Q1633" s="9">
        <f t="shared" si="649"/>
        <v>0</v>
      </c>
      <c r="R1633" s="4">
        <f t="shared" si="656"/>
        <v>0</v>
      </c>
      <c r="S1633" s="59">
        <f t="shared" si="657"/>
        <v>0</v>
      </c>
      <c r="T1633" s="8">
        <f t="shared" si="666"/>
        <v>6.8500000000000005E-2</v>
      </c>
      <c r="U1633" s="9">
        <f t="shared" si="667"/>
        <v>111</v>
      </c>
      <c r="V1633" s="9">
        <v>252</v>
      </c>
      <c r="W1633" s="10">
        <f t="shared" si="658"/>
        <v>1.029614129</v>
      </c>
      <c r="X1633" s="2">
        <f t="shared" si="659"/>
        <v>7804.9714496400002</v>
      </c>
      <c r="Y1633" s="2">
        <v>0</v>
      </c>
      <c r="Z1633" s="3">
        <f t="shared" si="645"/>
        <v>0</v>
      </c>
      <c r="AA1633" s="1" t="str">
        <f t="shared" si="646"/>
        <v>A+J=</v>
      </c>
      <c r="AB1633" s="7">
        <f t="shared" si="668"/>
        <v>41932</v>
      </c>
      <c r="AC1633" s="5"/>
      <c r="AD1633" s="1"/>
      <c r="AE1633" s="7"/>
      <c r="AF1633" s="1"/>
      <c r="AG1633" s="1"/>
      <c r="AH1633" s="1"/>
      <c r="AI1633" s="1"/>
      <c r="AJ1633" s="4"/>
      <c r="AK1633" s="1"/>
      <c r="AL1633" s="1"/>
      <c r="AM1633" s="1"/>
      <c r="AN1633" s="1"/>
      <c r="AO1633" s="1"/>
    </row>
    <row r="1634" spans="1:41" x14ac:dyDescent="0.2">
      <c r="A1634" s="118">
        <f t="shared" si="660"/>
        <v>41730</v>
      </c>
      <c r="B1634" s="2">
        <f t="shared" si="650"/>
        <v>271550.39282208</v>
      </c>
      <c r="C1634" s="2">
        <f t="shared" si="661"/>
        <v>203097.68095951999</v>
      </c>
      <c r="D1634" s="50">
        <f t="shared" si="662"/>
        <v>3862.84</v>
      </c>
      <c r="E1634" s="3">
        <f>IF(K1634=1,VLOOKUP(A1633,[1]Plan1!$AQ$43:$AS$500,3),E1633)</f>
        <v>3898.38</v>
      </c>
      <c r="F1634" s="7">
        <f t="shared" si="663"/>
        <v>41719</v>
      </c>
      <c r="G1634" s="8">
        <f t="shared" si="651"/>
        <v>9.2004846175353094E-3</v>
      </c>
      <c r="H1634" s="7">
        <f t="shared" si="664"/>
        <v>41751</v>
      </c>
      <c r="I1634" s="7">
        <f t="shared" si="652"/>
        <v>41751</v>
      </c>
      <c r="J1634" s="1">
        <f t="shared" si="665"/>
        <v>21</v>
      </c>
      <c r="K1634" s="1">
        <f t="shared" si="653"/>
        <v>8</v>
      </c>
      <c r="L1634" s="2">
        <f t="shared" si="654"/>
        <v>1.00349501</v>
      </c>
      <c r="M1634" s="10">
        <f t="shared" si="648"/>
        <v>1.0068971200000001</v>
      </c>
      <c r="N1634" s="10">
        <f t="shared" si="669"/>
        <v>1.2937238234561506</v>
      </c>
      <c r="O1634" s="2">
        <f t="shared" si="647"/>
        <v>1.2982454000000001</v>
      </c>
      <c r="P1634" s="2">
        <f t="shared" si="655"/>
        <v>263670.63005635998</v>
      </c>
      <c r="Q1634" s="9">
        <f t="shared" si="649"/>
        <v>0</v>
      </c>
      <c r="R1634" s="4">
        <f t="shared" si="656"/>
        <v>0</v>
      </c>
      <c r="S1634" s="59">
        <f t="shared" si="657"/>
        <v>0</v>
      </c>
      <c r="T1634" s="8">
        <f t="shared" si="666"/>
        <v>6.8500000000000005E-2</v>
      </c>
      <c r="U1634" s="9">
        <f t="shared" si="667"/>
        <v>112</v>
      </c>
      <c r="V1634" s="9">
        <v>252</v>
      </c>
      <c r="W1634" s="10">
        <f t="shared" si="658"/>
        <v>1.0298848709999999</v>
      </c>
      <c r="X1634" s="2">
        <f t="shared" si="659"/>
        <v>7879.7627657200001</v>
      </c>
      <c r="Y1634" s="2">
        <v>0</v>
      </c>
      <c r="Z1634" s="3">
        <f t="shared" si="645"/>
        <v>0</v>
      </c>
      <c r="AA1634" s="1" t="str">
        <f t="shared" si="646"/>
        <v>A+J=</v>
      </c>
      <c r="AB1634" s="7">
        <f t="shared" si="668"/>
        <v>41932</v>
      </c>
      <c r="AC1634" s="5"/>
      <c r="AD1634" s="1"/>
      <c r="AE1634" s="7"/>
      <c r="AF1634" s="1"/>
      <c r="AG1634" s="1"/>
      <c r="AH1634" s="1"/>
      <c r="AI1634" s="1"/>
      <c r="AJ1634" s="4"/>
      <c r="AK1634" s="1"/>
      <c r="AL1634" s="1"/>
      <c r="AM1634" s="1"/>
      <c r="AN1634" s="1"/>
      <c r="AO1634" s="1"/>
    </row>
    <row r="1635" spans="1:41" x14ac:dyDescent="0.2">
      <c r="A1635" s="118">
        <f t="shared" si="660"/>
        <v>41731</v>
      </c>
      <c r="B1635" s="2">
        <f t="shared" si="650"/>
        <v>271740.28080552001</v>
      </c>
      <c r="C1635" s="2">
        <f t="shared" si="661"/>
        <v>203097.68095951999</v>
      </c>
      <c r="D1635" s="50">
        <f t="shared" si="662"/>
        <v>3862.84</v>
      </c>
      <c r="E1635" s="3">
        <f>IF(K1635=1,VLOOKUP(A1634,[1]Plan1!$AQ$43:$AS$500,3),E1634)</f>
        <v>3898.38</v>
      </c>
      <c r="F1635" s="7">
        <f t="shared" si="663"/>
        <v>41719</v>
      </c>
      <c r="G1635" s="8">
        <f t="shared" si="651"/>
        <v>9.2004846175353094E-3</v>
      </c>
      <c r="H1635" s="7">
        <f t="shared" si="664"/>
        <v>41751</v>
      </c>
      <c r="I1635" s="7">
        <f t="shared" si="652"/>
        <v>41751</v>
      </c>
      <c r="J1635" s="1">
        <f t="shared" si="665"/>
        <v>21</v>
      </c>
      <c r="K1635" s="1">
        <f t="shared" si="653"/>
        <v>9</v>
      </c>
      <c r="L1635" s="2">
        <f t="shared" si="654"/>
        <v>1.00393274</v>
      </c>
      <c r="M1635" s="10">
        <f t="shared" si="648"/>
        <v>1.0068971200000001</v>
      </c>
      <c r="N1635" s="10">
        <f t="shared" si="669"/>
        <v>1.2937238234561506</v>
      </c>
      <c r="O1635" s="2">
        <f t="shared" si="647"/>
        <v>1.2988116999999999</v>
      </c>
      <c r="P1635" s="2">
        <f t="shared" si="655"/>
        <v>263785.64427309</v>
      </c>
      <c r="Q1635" s="9">
        <f t="shared" si="649"/>
        <v>0</v>
      </c>
      <c r="R1635" s="4">
        <f t="shared" si="656"/>
        <v>0</v>
      </c>
      <c r="S1635" s="59">
        <f t="shared" si="657"/>
        <v>0</v>
      </c>
      <c r="T1635" s="8">
        <f t="shared" si="666"/>
        <v>6.8500000000000005E-2</v>
      </c>
      <c r="U1635" s="9">
        <f t="shared" si="667"/>
        <v>113</v>
      </c>
      <c r="V1635" s="9">
        <v>252</v>
      </c>
      <c r="W1635" s="10">
        <f t="shared" si="658"/>
        <v>1.0301556839999999</v>
      </c>
      <c r="X1635" s="2">
        <f t="shared" si="659"/>
        <v>7954.6365324300004</v>
      </c>
      <c r="Y1635" s="2">
        <v>0</v>
      </c>
      <c r="Z1635" s="3">
        <f t="shared" si="645"/>
        <v>0</v>
      </c>
      <c r="AA1635" s="1" t="str">
        <f t="shared" si="646"/>
        <v>A+J=</v>
      </c>
      <c r="AB1635" s="7">
        <f t="shared" si="668"/>
        <v>41932</v>
      </c>
      <c r="AC1635" s="5"/>
      <c r="AD1635" s="1"/>
      <c r="AE1635" s="7"/>
      <c r="AF1635" s="1"/>
      <c r="AG1635" s="1"/>
      <c r="AH1635" s="1"/>
      <c r="AI1635" s="1"/>
      <c r="AJ1635" s="4"/>
      <c r="AK1635" s="1"/>
      <c r="AL1635" s="1"/>
      <c r="AM1635" s="1"/>
      <c r="AN1635" s="1"/>
      <c r="AO1635" s="1"/>
    </row>
    <row r="1636" spans="1:41" x14ac:dyDescent="0.2">
      <c r="A1636" s="118">
        <f t="shared" si="660"/>
        <v>41732</v>
      </c>
      <c r="B1636" s="2">
        <f t="shared" si="650"/>
        <v>271930.30423268001</v>
      </c>
      <c r="C1636" s="2">
        <f t="shared" si="661"/>
        <v>203097.68095951999</v>
      </c>
      <c r="D1636" s="50">
        <f t="shared" si="662"/>
        <v>3862.84</v>
      </c>
      <c r="E1636" s="3">
        <f>IF(K1636=1,VLOOKUP(A1635,[1]Plan1!$AQ$43:$AS$500,3),E1635)</f>
        <v>3898.38</v>
      </c>
      <c r="F1636" s="7">
        <f t="shared" si="663"/>
        <v>41719</v>
      </c>
      <c r="G1636" s="8">
        <f t="shared" si="651"/>
        <v>9.2004846175353094E-3</v>
      </c>
      <c r="H1636" s="7">
        <f t="shared" si="664"/>
        <v>41751</v>
      </c>
      <c r="I1636" s="7">
        <f t="shared" si="652"/>
        <v>41751</v>
      </c>
      <c r="J1636" s="1">
        <f t="shared" si="665"/>
        <v>21</v>
      </c>
      <c r="K1636" s="1">
        <f t="shared" si="653"/>
        <v>10</v>
      </c>
      <c r="L1636" s="2">
        <f t="shared" si="654"/>
        <v>1.0043706699999999</v>
      </c>
      <c r="M1636" s="10">
        <f t="shared" si="648"/>
        <v>1.0068971200000001</v>
      </c>
      <c r="N1636" s="10">
        <f t="shared" si="669"/>
        <v>1.2937238234561506</v>
      </c>
      <c r="O1636" s="2">
        <f t="shared" si="647"/>
        <v>1.2993782599999999</v>
      </c>
      <c r="P1636" s="2">
        <f t="shared" si="655"/>
        <v>263900.71129521</v>
      </c>
      <c r="Q1636" s="9">
        <f t="shared" si="649"/>
        <v>0</v>
      </c>
      <c r="R1636" s="4">
        <f t="shared" si="656"/>
        <v>0</v>
      </c>
      <c r="S1636" s="59">
        <f t="shared" si="657"/>
        <v>0</v>
      </c>
      <c r="T1636" s="8">
        <f t="shared" si="666"/>
        <v>6.8500000000000005E-2</v>
      </c>
      <c r="U1636" s="9">
        <f t="shared" si="667"/>
        <v>114</v>
      </c>
      <c r="V1636" s="9">
        <v>252</v>
      </c>
      <c r="W1636" s="10">
        <f t="shared" si="658"/>
        <v>1.030426568</v>
      </c>
      <c r="X1636" s="2">
        <f t="shared" si="659"/>
        <v>8029.5929374699999</v>
      </c>
      <c r="Y1636" s="2">
        <v>0</v>
      </c>
      <c r="Z1636" s="3">
        <f t="shared" si="645"/>
        <v>0</v>
      </c>
      <c r="AA1636" s="1" t="str">
        <f t="shared" si="646"/>
        <v>A+J=</v>
      </c>
      <c r="AB1636" s="7">
        <f t="shared" si="668"/>
        <v>41932</v>
      </c>
      <c r="AC1636" s="5"/>
      <c r="AD1636" s="1"/>
      <c r="AE1636" s="7"/>
      <c r="AF1636" s="1"/>
      <c r="AG1636" s="1"/>
      <c r="AH1636" s="1"/>
      <c r="AI1636" s="1"/>
      <c r="AJ1636" s="4"/>
      <c r="AK1636" s="1"/>
      <c r="AL1636" s="1"/>
      <c r="AM1636" s="1"/>
      <c r="AN1636" s="1"/>
      <c r="AO1636" s="1"/>
    </row>
    <row r="1637" spans="1:41" x14ac:dyDescent="0.2">
      <c r="A1637" s="118">
        <f t="shared" si="660"/>
        <v>41733</v>
      </c>
      <c r="B1637" s="2">
        <f t="shared" si="650"/>
        <v>272120.45898434002</v>
      </c>
      <c r="C1637" s="2">
        <f t="shared" si="661"/>
        <v>203097.68095951999</v>
      </c>
      <c r="D1637" s="50">
        <f t="shared" si="662"/>
        <v>3862.84</v>
      </c>
      <c r="E1637" s="3">
        <f>IF(K1637=1,VLOOKUP(A1636,[1]Plan1!$AQ$43:$AS$500,3),E1636)</f>
        <v>3898.38</v>
      </c>
      <c r="F1637" s="7">
        <f t="shared" si="663"/>
        <v>41719</v>
      </c>
      <c r="G1637" s="8">
        <f t="shared" si="651"/>
        <v>9.2004846175353094E-3</v>
      </c>
      <c r="H1637" s="7">
        <f t="shared" si="664"/>
        <v>41751</v>
      </c>
      <c r="I1637" s="7">
        <f t="shared" si="652"/>
        <v>41751</v>
      </c>
      <c r="J1637" s="1">
        <f t="shared" si="665"/>
        <v>21</v>
      </c>
      <c r="K1637" s="1">
        <f t="shared" si="653"/>
        <v>11</v>
      </c>
      <c r="L1637" s="2">
        <f t="shared" si="654"/>
        <v>1.00480879</v>
      </c>
      <c r="M1637" s="10">
        <f t="shared" si="648"/>
        <v>1.0068971200000001</v>
      </c>
      <c r="N1637" s="10">
        <f t="shared" si="669"/>
        <v>1.2937238234561506</v>
      </c>
      <c r="O1637" s="2">
        <f t="shared" si="647"/>
        <v>1.29994506</v>
      </c>
      <c r="P1637" s="2">
        <f t="shared" si="655"/>
        <v>264015.82706078002</v>
      </c>
      <c r="Q1637" s="9">
        <f t="shared" si="649"/>
        <v>0</v>
      </c>
      <c r="R1637" s="4">
        <f t="shared" si="656"/>
        <v>0</v>
      </c>
      <c r="S1637" s="59">
        <f t="shared" si="657"/>
        <v>0</v>
      </c>
      <c r="T1637" s="8">
        <f t="shared" si="666"/>
        <v>6.8500000000000005E-2</v>
      </c>
      <c r="U1637" s="9">
        <f t="shared" si="667"/>
        <v>115</v>
      </c>
      <c r="V1637" s="9">
        <v>252</v>
      </c>
      <c r="W1637" s="10">
        <f t="shared" si="658"/>
        <v>1.0306975229999999</v>
      </c>
      <c r="X1637" s="2">
        <f t="shared" si="659"/>
        <v>8104.6319235600004</v>
      </c>
      <c r="Y1637" s="2">
        <v>0</v>
      </c>
      <c r="Z1637" s="3">
        <f t="shared" si="645"/>
        <v>0</v>
      </c>
      <c r="AA1637" s="1" t="str">
        <f t="shared" si="646"/>
        <v>A+J=</v>
      </c>
      <c r="AB1637" s="7">
        <f t="shared" si="668"/>
        <v>41932</v>
      </c>
      <c r="AC1637" s="5"/>
      <c r="AD1637" s="1"/>
      <c r="AE1637" s="7"/>
      <c r="AF1637" s="1"/>
      <c r="AG1637" s="1"/>
      <c r="AH1637" s="1"/>
      <c r="AI1637" s="1"/>
      <c r="AJ1637" s="4"/>
      <c r="AK1637" s="1"/>
      <c r="AL1637" s="1"/>
      <c r="AM1637" s="1"/>
      <c r="AN1637" s="1"/>
      <c r="AO1637" s="1"/>
    </row>
    <row r="1638" spans="1:41" x14ac:dyDescent="0.2">
      <c r="A1638" s="118">
        <f t="shared" si="660"/>
        <v>41734</v>
      </c>
      <c r="B1638" s="2">
        <f t="shared" si="650"/>
        <v>272310.74512462999</v>
      </c>
      <c r="C1638" s="2">
        <f t="shared" si="661"/>
        <v>203097.68095951999</v>
      </c>
      <c r="D1638" s="50">
        <f t="shared" si="662"/>
        <v>3862.84</v>
      </c>
      <c r="E1638" s="3">
        <f>IF(K1638=1,VLOOKUP(A1637,[1]Plan1!$AQ$43:$AS$500,3),E1637)</f>
        <v>3898.38</v>
      </c>
      <c r="F1638" s="7">
        <f t="shared" si="663"/>
        <v>41719</v>
      </c>
      <c r="G1638" s="8">
        <f t="shared" si="651"/>
        <v>9.2004846175353094E-3</v>
      </c>
      <c r="H1638" s="7">
        <f t="shared" si="664"/>
        <v>41751</v>
      </c>
      <c r="I1638" s="7">
        <f t="shared" si="652"/>
        <v>41751</v>
      </c>
      <c r="J1638" s="1">
        <f t="shared" si="665"/>
        <v>21</v>
      </c>
      <c r="K1638" s="1">
        <f t="shared" si="653"/>
        <v>12</v>
      </c>
      <c r="L1638" s="2">
        <f t="shared" si="654"/>
        <v>1.0052470899999999</v>
      </c>
      <c r="M1638" s="10">
        <f t="shared" si="648"/>
        <v>1.0068971200000001</v>
      </c>
      <c r="N1638" s="10">
        <f t="shared" si="669"/>
        <v>1.2937238234561506</v>
      </c>
      <c r="O1638" s="2">
        <f t="shared" si="647"/>
        <v>1.3005120999999999</v>
      </c>
      <c r="P1638" s="2">
        <f t="shared" si="655"/>
        <v>264130.99156979</v>
      </c>
      <c r="Q1638" s="9">
        <f t="shared" si="649"/>
        <v>0</v>
      </c>
      <c r="R1638" s="4">
        <f t="shared" si="656"/>
        <v>0</v>
      </c>
      <c r="S1638" s="59">
        <f t="shared" si="657"/>
        <v>0</v>
      </c>
      <c r="T1638" s="8">
        <f t="shared" si="666"/>
        <v>6.8500000000000005E-2</v>
      </c>
      <c r="U1638" s="9">
        <f t="shared" si="667"/>
        <v>116</v>
      </c>
      <c r="V1638" s="9">
        <v>252</v>
      </c>
      <c r="W1638" s="10">
        <f t="shared" si="658"/>
        <v>1.030968549</v>
      </c>
      <c r="X1638" s="2">
        <f t="shared" si="659"/>
        <v>8179.7535548400001</v>
      </c>
      <c r="Y1638" s="2">
        <v>0</v>
      </c>
      <c r="Z1638" s="3">
        <f t="shared" ref="Z1638:Z1701" si="670">IF(S1638&gt;0,S1638+X1638+Y1638,0)</f>
        <v>0</v>
      </c>
      <c r="AA1638" s="1" t="str">
        <f t="shared" ref="AA1638:AA1701" si="671">AA1637</f>
        <v>A+J=</v>
      </c>
      <c r="AB1638" s="7">
        <f t="shared" si="668"/>
        <v>41932</v>
      </c>
      <c r="AC1638" s="5"/>
      <c r="AD1638" s="1"/>
      <c r="AE1638" s="7"/>
      <c r="AF1638" s="1"/>
      <c r="AG1638" s="1"/>
      <c r="AH1638" s="1"/>
      <c r="AI1638" s="1"/>
      <c r="AJ1638" s="4"/>
      <c r="AK1638" s="1"/>
      <c r="AL1638" s="1"/>
      <c r="AM1638" s="1"/>
      <c r="AN1638" s="1"/>
      <c r="AO1638" s="1"/>
    </row>
    <row r="1639" spans="1:41" x14ac:dyDescent="0.2">
      <c r="A1639" s="118">
        <f t="shared" si="660"/>
        <v>41735</v>
      </c>
      <c r="B1639" s="2">
        <f t="shared" si="650"/>
        <v>272310.74512462999</v>
      </c>
      <c r="C1639" s="2">
        <f t="shared" si="661"/>
        <v>203097.68095951999</v>
      </c>
      <c r="D1639" s="50">
        <f t="shared" si="662"/>
        <v>3862.84</v>
      </c>
      <c r="E1639" s="3">
        <f>IF(K1639=1,VLOOKUP(A1638,[1]Plan1!$AQ$43:$AS$500,3),E1638)</f>
        <v>3898.38</v>
      </c>
      <c r="F1639" s="7">
        <f t="shared" si="663"/>
        <v>41719</v>
      </c>
      <c r="G1639" s="8">
        <f t="shared" si="651"/>
        <v>9.2004846175353094E-3</v>
      </c>
      <c r="H1639" s="7">
        <f t="shared" si="664"/>
        <v>41751</v>
      </c>
      <c r="I1639" s="7">
        <f t="shared" si="652"/>
        <v>41751</v>
      </c>
      <c r="J1639" s="1">
        <f t="shared" si="665"/>
        <v>21</v>
      </c>
      <c r="K1639" s="1">
        <f t="shared" si="653"/>
        <v>12</v>
      </c>
      <c r="L1639" s="2">
        <f t="shared" si="654"/>
        <v>1.0052470899999999</v>
      </c>
      <c r="M1639" s="10">
        <f t="shared" si="648"/>
        <v>1.0068971200000001</v>
      </c>
      <c r="N1639" s="10">
        <f t="shared" si="669"/>
        <v>1.2937238234561506</v>
      </c>
      <c r="O1639" s="2">
        <f t="shared" si="647"/>
        <v>1.3005120999999999</v>
      </c>
      <c r="P1639" s="2">
        <f t="shared" si="655"/>
        <v>264130.99156979</v>
      </c>
      <c r="Q1639" s="9">
        <f t="shared" si="649"/>
        <v>0</v>
      </c>
      <c r="R1639" s="4">
        <f t="shared" si="656"/>
        <v>0</v>
      </c>
      <c r="S1639" s="59">
        <f t="shared" si="657"/>
        <v>0</v>
      </c>
      <c r="T1639" s="8">
        <f t="shared" si="666"/>
        <v>6.8500000000000005E-2</v>
      </c>
      <c r="U1639" s="9">
        <f t="shared" si="667"/>
        <v>116</v>
      </c>
      <c r="V1639" s="9">
        <v>252</v>
      </c>
      <c r="W1639" s="10">
        <f t="shared" si="658"/>
        <v>1.030968549</v>
      </c>
      <c r="X1639" s="2">
        <f t="shared" si="659"/>
        <v>8179.7535548400001</v>
      </c>
      <c r="Y1639" s="2">
        <v>0</v>
      </c>
      <c r="Z1639" s="3">
        <f t="shared" si="670"/>
        <v>0</v>
      </c>
      <c r="AA1639" s="1" t="str">
        <f t="shared" si="671"/>
        <v>A+J=</v>
      </c>
      <c r="AB1639" s="7">
        <f t="shared" si="668"/>
        <v>41932</v>
      </c>
      <c r="AC1639" s="5"/>
      <c r="AD1639" s="1"/>
      <c r="AE1639" s="7"/>
      <c r="AF1639" s="1"/>
      <c r="AG1639" s="1"/>
      <c r="AH1639" s="1"/>
      <c r="AI1639" s="1"/>
      <c r="AJ1639" s="4"/>
      <c r="AK1639" s="1"/>
      <c r="AL1639" s="1"/>
      <c r="AM1639" s="1"/>
      <c r="AN1639" s="1"/>
      <c r="AO1639" s="1"/>
    </row>
    <row r="1640" spans="1:41" x14ac:dyDescent="0.2">
      <c r="A1640" s="118">
        <f t="shared" si="660"/>
        <v>41736</v>
      </c>
      <c r="B1640" s="2">
        <f t="shared" si="650"/>
        <v>272310.74512462999</v>
      </c>
      <c r="C1640" s="2">
        <f t="shared" si="661"/>
        <v>203097.68095951999</v>
      </c>
      <c r="D1640" s="50">
        <f t="shared" si="662"/>
        <v>3862.84</v>
      </c>
      <c r="E1640" s="3">
        <f>IF(K1640=1,VLOOKUP(A1639,[1]Plan1!$AQ$43:$AS$500,3),E1639)</f>
        <v>3898.38</v>
      </c>
      <c r="F1640" s="7">
        <f t="shared" si="663"/>
        <v>41719</v>
      </c>
      <c r="G1640" s="8">
        <f t="shared" si="651"/>
        <v>9.2004846175353094E-3</v>
      </c>
      <c r="H1640" s="7">
        <f t="shared" si="664"/>
        <v>41751</v>
      </c>
      <c r="I1640" s="7">
        <f t="shared" si="652"/>
        <v>41751</v>
      </c>
      <c r="J1640" s="1">
        <f t="shared" si="665"/>
        <v>21</v>
      </c>
      <c r="K1640" s="1">
        <f t="shared" si="653"/>
        <v>12</v>
      </c>
      <c r="L1640" s="2">
        <f t="shared" si="654"/>
        <v>1.0052470899999999</v>
      </c>
      <c r="M1640" s="10">
        <f t="shared" si="648"/>
        <v>1.0068971200000001</v>
      </c>
      <c r="N1640" s="10">
        <f t="shared" si="669"/>
        <v>1.2937238234561506</v>
      </c>
      <c r="O1640" s="2">
        <f t="shared" si="647"/>
        <v>1.3005120999999999</v>
      </c>
      <c r="P1640" s="2">
        <f t="shared" si="655"/>
        <v>264130.99156979</v>
      </c>
      <c r="Q1640" s="9">
        <f t="shared" si="649"/>
        <v>0</v>
      </c>
      <c r="R1640" s="4">
        <f t="shared" si="656"/>
        <v>0</v>
      </c>
      <c r="S1640" s="59">
        <f t="shared" si="657"/>
        <v>0</v>
      </c>
      <c r="T1640" s="8">
        <f t="shared" si="666"/>
        <v>6.8500000000000005E-2</v>
      </c>
      <c r="U1640" s="9">
        <f t="shared" si="667"/>
        <v>116</v>
      </c>
      <c r="V1640" s="9">
        <v>252</v>
      </c>
      <c r="W1640" s="10">
        <f t="shared" si="658"/>
        <v>1.030968549</v>
      </c>
      <c r="X1640" s="2">
        <f t="shared" si="659"/>
        <v>8179.7535548400001</v>
      </c>
      <c r="Y1640" s="2">
        <v>0</v>
      </c>
      <c r="Z1640" s="3">
        <f t="shared" si="670"/>
        <v>0</v>
      </c>
      <c r="AA1640" s="1" t="str">
        <f t="shared" si="671"/>
        <v>A+J=</v>
      </c>
      <c r="AB1640" s="7">
        <f t="shared" si="668"/>
        <v>41932</v>
      </c>
      <c r="AC1640" s="5"/>
      <c r="AD1640" s="1"/>
      <c r="AE1640" s="7"/>
      <c r="AF1640" s="1"/>
      <c r="AG1640" s="1"/>
      <c r="AH1640" s="1"/>
      <c r="AI1640" s="1"/>
      <c r="AJ1640" s="4"/>
      <c r="AK1640" s="1"/>
      <c r="AL1640" s="1"/>
      <c r="AM1640" s="1"/>
      <c r="AN1640" s="1"/>
      <c r="AO1640" s="1"/>
    </row>
    <row r="1641" spans="1:41" x14ac:dyDescent="0.2">
      <c r="A1641" s="118">
        <f t="shared" si="660"/>
        <v>41737</v>
      </c>
      <c r="B1641" s="2">
        <f t="shared" si="650"/>
        <v>272501.16717083001</v>
      </c>
      <c r="C1641" s="2">
        <f t="shared" si="661"/>
        <v>203097.68095951999</v>
      </c>
      <c r="D1641" s="50">
        <f t="shared" si="662"/>
        <v>3862.84</v>
      </c>
      <c r="E1641" s="3">
        <f>IF(K1641=1,VLOOKUP(A1640,[1]Plan1!$AQ$43:$AS$500,3),E1640)</f>
        <v>3898.38</v>
      </c>
      <c r="F1641" s="7">
        <f t="shared" si="663"/>
        <v>41719</v>
      </c>
      <c r="G1641" s="8">
        <f t="shared" si="651"/>
        <v>9.2004846175353094E-3</v>
      </c>
      <c r="H1641" s="7">
        <f t="shared" si="664"/>
        <v>41751</v>
      </c>
      <c r="I1641" s="7">
        <f t="shared" si="652"/>
        <v>41751</v>
      </c>
      <c r="J1641" s="1">
        <f t="shared" si="665"/>
        <v>21</v>
      </c>
      <c r="K1641" s="1">
        <f t="shared" si="653"/>
        <v>13</v>
      </c>
      <c r="L1641" s="2">
        <f t="shared" si="654"/>
        <v>1.0056855899999999</v>
      </c>
      <c r="M1641" s="10">
        <f t="shared" si="648"/>
        <v>1.0068971200000001</v>
      </c>
      <c r="N1641" s="10">
        <f t="shared" si="669"/>
        <v>1.2937238234561506</v>
      </c>
      <c r="O1641" s="2">
        <f t="shared" ref="O1641:O1704" si="672">TRUNC(TRUNC((L1641*N1641),15),8)</f>
        <v>1.3010794000000001</v>
      </c>
      <c r="P1641" s="2">
        <f t="shared" si="655"/>
        <v>264246.20888420002</v>
      </c>
      <c r="Q1641" s="9">
        <f t="shared" si="649"/>
        <v>0</v>
      </c>
      <c r="R1641" s="4">
        <f t="shared" si="656"/>
        <v>0</v>
      </c>
      <c r="S1641" s="59">
        <f t="shared" si="657"/>
        <v>0</v>
      </c>
      <c r="T1641" s="8">
        <f t="shared" si="666"/>
        <v>6.8500000000000005E-2</v>
      </c>
      <c r="U1641" s="9">
        <f t="shared" si="667"/>
        <v>117</v>
      </c>
      <c r="V1641" s="9">
        <v>252</v>
      </c>
      <c r="W1641" s="10">
        <f t="shared" si="658"/>
        <v>1.031239647</v>
      </c>
      <c r="X1641" s="2">
        <f t="shared" si="659"/>
        <v>8254.9582866300007</v>
      </c>
      <c r="Y1641" s="2">
        <v>0</v>
      </c>
      <c r="Z1641" s="3">
        <f t="shared" si="670"/>
        <v>0</v>
      </c>
      <c r="AA1641" s="1" t="str">
        <f t="shared" si="671"/>
        <v>A+J=</v>
      </c>
      <c r="AB1641" s="7">
        <f t="shared" si="668"/>
        <v>41932</v>
      </c>
      <c r="AC1641" s="5"/>
      <c r="AD1641" s="1"/>
      <c r="AE1641" s="7"/>
      <c r="AF1641" s="1"/>
      <c r="AG1641" s="1"/>
      <c r="AH1641" s="1"/>
      <c r="AI1641" s="1"/>
      <c r="AJ1641" s="4"/>
      <c r="AK1641" s="1"/>
      <c r="AL1641" s="1"/>
      <c r="AM1641" s="1"/>
      <c r="AN1641" s="1"/>
      <c r="AO1641" s="1"/>
    </row>
    <row r="1642" spans="1:41" x14ac:dyDescent="0.2">
      <c r="A1642" s="118">
        <f t="shared" si="660"/>
        <v>41738</v>
      </c>
      <c r="B1642" s="2">
        <f t="shared" si="650"/>
        <v>272691.72283141001</v>
      </c>
      <c r="C1642" s="2">
        <f t="shared" si="661"/>
        <v>203097.68095951999</v>
      </c>
      <c r="D1642" s="50">
        <f t="shared" si="662"/>
        <v>3862.84</v>
      </c>
      <c r="E1642" s="3">
        <f>IF(K1642=1,VLOOKUP(A1641,[1]Plan1!$AQ$43:$AS$500,3),E1641)</f>
        <v>3898.38</v>
      </c>
      <c r="F1642" s="7">
        <f t="shared" si="663"/>
        <v>41719</v>
      </c>
      <c r="G1642" s="8">
        <f t="shared" si="651"/>
        <v>9.2004846175353094E-3</v>
      </c>
      <c r="H1642" s="7">
        <f t="shared" si="664"/>
        <v>41751</v>
      </c>
      <c r="I1642" s="7">
        <f t="shared" si="652"/>
        <v>41751</v>
      </c>
      <c r="J1642" s="1">
        <f t="shared" si="665"/>
        <v>21</v>
      </c>
      <c r="K1642" s="1">
        <f t="shared" si="653"/>
        <v>14</v>
      </c>
      <c r="L1642" s="2">
        <f t="shared" si="654"/>
        <v>1.0061242800000001</v>
      </c>
      <c r="M1642" s="10">
        <f t="shared" ref="M1642:M1705" si="673">IF(I1642&gt;I1641,L1641,M1641)</f>
        <v>1.0068971200000001</v>
      </c>
      <c r="N1642" s="10">
        <f t="shared" si="669"/>
        <v>1.2937238234561506</v>
      </c>
      <c r="O1642" s="2">
        <f t="shared" si="672"/>
        <v>1.3016469500000001</v>
      </c>
      <c r="P1642" s="2">
        <f t="shared" si="655"/>
        <v>264361.47697303002</v>
      </c>
      <c r="Q1642" s="9">
        <f t="shared" si="649"/>
        <v>0</v>
      </c>
      <c r="R1642" s="4">
        <f t="shared" si="656"/>
        <v>0</v>
      </c>
      <c r="S1642" s="59">
        <f t="shared" si="657"/>
        <v>0</v>
      </c>
      <c r="T1642" s="8">
        <f t="shared" si="666"/>
        <v>6.8500000000000005E-2</v>
      </c>
      <c r="U1642" s="9">
        <f t="shared" si="667"/>
        <v>118</v>
      </c>
      <c r="V1642" s="9">
        <v>252</v>
      </c>
      <c r="W1642" s="10">
        <f t="shared" si="658"/>
        <v>1.0315108159999999</v>
      </c>
      <c r="X1642" s="2">
        <f t="shared" si="659"/>
        <v>8330.2458583799998</v>
      </c>
      <c r="Y1642" s="2">
        <v>0</v>
      </c>
      <c r="Z1642" s="3">
        <f t="shared" si="670"/>
        <v>0</v>
      </c>
      <c r="AA1642" s="1" t="str">
        <f t="shared" si="671"/>
        <v>A+J=</v>
      </c>
      <c r="AB1642" s="7">
        <f t="shared" si="668"/>
        <v>41932</v>
      </c>
      <c r="AC1642" s="5"/>
      <c r="AD1642" s="1"/>
      <c r="AE1642" s="7"/>
      <c r="AF1642" s="1"/>
      <c r="AG1642" s="1"/>
      <c r="AH1642" s="1"/>
      <c r="AI1642" s="1"/>
      <c r="AJ1642" s="4"/>
      <c r="AK1642" s="1"/>
      <c r="AL1642" s="1"/>
      <c r="AM1642" s="1"/>
      <c r="AN1642" s="1"/>
      <c r="AO1642" s="1"/>
    </row>
    <row r="1643" spans="1:41" x14ac:dyDescent="0.2">
      <c r="A1643" s="118">
        <f t="shared" si="660"/>
        <v>41739</v>
      </c>
      <c r="B1643" s="2">
        <f t="shared" si="650"/>
        <v>272882.41217223997</v>
      </c>
      <c r="C1643" s="2">
        <f t="shared" si="661"/>
        <v>203097.68095951999</v>
      </c>
      <c r="D1643" s="50">
        <f t="shared" si="662"/>
        <v>3862.84</v>
      </c>
      <c r="E1643" s="3">
        <f>IF(K1643=1,VLOOKUP(A1642,[1]Plan1!$AQ$43:$AS$500,3),E1642)</f>
        <v>3898.38</v>
      </c>
      <c r="F1643" s="7">
        <f t="shared" si="663"/>
        <v>41719</v>
      </c>
      <c r="G1643" s="8">
        <f t="shared" si="651"/>
        <v>9.2004846175353094E-3</v>
      </c>
      <c r="H1643" s="7">
        <f t="shared" si="664"/>
        <v>41751</v>
      </c>
      <c r="I1643" s="7">
        <f t="shared" si="652"/>
        <v>41751</v>
      </c>
      <c r="J1643" s="1">
        <f t="shared" si="665"/>
        <v>21</v>
      </c>
      <c r="K1643" s="1">
        <f t="shared" si="653"/>
        <v>15</v>
      </c>
      <c r="L1643" s="2">
        <f t="shared" si="654"/>
        <v>1.00656317</v>
      </c>
      <c r="M1643" s="10">
        <f t="shared" si="673"/>
        <v>1.0068971200000001</v>
      </c>
      <c r="N1643" s="10">
        <f t="shared" si="669"/>
        <v>1.2937238234561506</v>
      </c>
      <c r="O1643" s="2">
        <f t="shared" si="672"/>
        <v>1.3022147500000001</v>
      </c>
      <c r="P1643" s="2">
        <f t="shared" si="655"/>
        <v>264476.79583627998</v>
      </c>
      <c r="Q1643" s="9">
        <f t="shared" si="649"/>
        <v>0</v>
      </c>
      <c r="R1643" s="4">
        <f t="shared" si="656"/>
        <v>0</v>
      </c>
      <c r="S1643" s="59">
        <f t="shared" si="657"/>
        <v>0</v>
      </c>
      <c r="T1643" s="8">
        <f t="shared" si="666"/>
        <v>6.8500000000000005E-2</v>
      </c>
      <c r="U1643" s="9">
        <f t="shared" si="667"/>
        <v>119</v>
      </c>
      <c r="V1643" s="9">
        <v>252</v>
      </c>
      <c r="W1643" s="10">
        <f t="shared" si="658"/>
        <v>1.0317820559999999</v>
      </c>
      <c r="X1643" s="2">
        <f t="shared" si="659"/>
        <v>8405.6163359599996</v>
      </c>
      <c r="Y1643" s="2">
        <v>0</v>
      </c>
      <c r="Z1643" s="3">
        <f t="shared" si="670"/>
        <v>0</v>
      </c>
      <c r="AA1643" s="1" t="str">
        <f t="shared" si="671"/>
        <v>A+J=</v>
      </c>
      <c r="AB1643" s="7">
        <f t="shared" si="668"/>
        <v>41932</v>
      </c>
      <c r="AC1643" s="5"/>
      <c r="AD1643" s="1"/>
      <c r="AE1643" s="7"/>
      <c r="AF1643" s="1"/>
      <c r="AG1643" s="1"/>
      <c r="AH1643" s="1"/>
      <c r="AI1643" s="1"/>
      <c r="AJ1643" s="4"/>
      <c r="AK1643" s="1"/>
      <c r="AL1643" s="1"/>
      <c r="AM1643" s="1"/>
      <c r="AN1643" s="1"/>
      <c r="AO1643" s="1"/>
    </row>
    <row r="1644" spans="1:41" x14ac:dyDescent="0.2">
      <c r="A1644" s="118">
        <f t="shared" si="660"/>
        <v>41740</v>
      </c>
      <c r="B1644" s="2">
        <f t="shared" si="650"/>
        <v>273073.23133163998</v>
      </c>
      <c r="C1644" s="2">
        <f t="shared" si="661"/>
        <v>203097.68095951999</v>
      </c>
      <c r="D1644" s="50">
        <f t="shared" si="662"/>
        <v>3862.84</v>
      </c>
      <c r="E1644" s="3">
        <f>IF(K1644=1,VLOOKUP(A1643,[1]Plan1!$AQ$43:$AS$500,3),E1643)</f>
        <v>3898.38</v>
      </c>
      <c r="F1644" s="7">
        <f t="shared" si="663"/>
        <v>41719</v>
      </c>
      <c r="G1644" s="8">
        <f t="shared" si="651"/>
        <v>9.2004846175353094E-3</v>
      </c>
      <c r="H1644" s="7">
        <f t="shared" si="664"/>
        <v>41751</v>
      </c>
      <c r="I1644" s="7">
        <f t="shared" si="652"/>
        <v>41751</v>
      </c>
      <c r="J1644" s="1">
        <f t="shared" si="665"/>
        <v>21</v>
      </c>
      <c r="K1644" s="1">
        <f t="shared" si="653"/>
        <v>16</v>
      </c>
      <c r="L1644" s="2">
        <f t="shared" si="654"/>
        <v>1.00700224</v>
      </c>
      <c r="M1644" s="10">
        <f t="shared" si="673"/>
        <v>1.0068971200000001</v>
      </c>
      <c r="N1644" s="10">
        <f t="shared" si="669"/>
        <v>1.2937238234561506</v>
      </c>
      <c r="O1644" s="2">
        <f t="shared" si="672"/>
        <v>1.30278278</v>
      </c>
      <c r="P1644" s="2">
        <f t="shared" si="655"/>
        <v>264592.16141199</v>
      </c>
      <c r="Q1644" s="9">
        <f t="shared" si="649"/>
        <v>0</v>
      </c>
      <c r="R1644" s="4">
        <f t="shared" si="656"/>
        <v>0</v>
      </c>
      <c r="S1644" s="59">
        <f t="shared" si="657"/>
        <v>0</v>
      </c>
      <c r="T1644" s="8">
        <f t="shared" si="666"/>
        <v>6.8500000000000005E-2</v>
      </c>
      <c r="U1644" s="9">
        <f t="shared" si="667"/>
        <v>120</v>
      </c>
      <c r="V1644" s="9">
        <v>252</v>
      </c>
      <c r="W1644" s="10">
        <f t="shared" si="658"/>
        <v>1.0320533679999999</v>
      </c>
      <c r="X1644" s="2">
        <f t="shared" si="659"/>
        <v>8481.0699196500009</v>
      </c>
      <c r="Y1644" s="2">
        <v>0</v>
      </c>
      <c r="Z1644" s="3">
        <f t="shared" si="670"/>
        <v>0</v>
      </c>
      <c r="AA1644" s="1" t="str">
        <f t="shared" si="671"/>
        <v>A+J=</v>
      </c>
      <c r="AB1644" s="7">
        <f t="shared" si="668"/>
        <v>41932</v>
      </c>
      <c r="AC1644" s="5"/>
      <c r="AD1644" s="1"/>
      <c r="AE1644" s="7"/>
      <c r="AF1644" s="1"/>
      <c r="AG1644" s="1"/>
      <c r="AH1644" s="1"/>
      <c r="AI1644" s="1"/>
      <c r="AJ1644" s="4"/>
      <c r="AK1644" s="1"/>
      <c r="AL1644" s="1"/>
      <c r="AM1644" s="1"/>
      <c r="AN1644" s="1"/>
      <c r="AO1644" s="1"/>
    </row>
    <row r="1645" spans="1:41" x14ac:dyDescent="0.2">
      <c r="A1645" s="118">
        <f t="shared" si="660"/>
        <v>41741</v>
      </c>
      <c r="B1645" s="2">
        <f t="shared" si="650"/>
        <v>273264.18430110003</v>
      </c>
      <c r="C1645" s="2">
        <f t="shared" si="661"/>
        <v>203097.68095951999</v>
      </c>
      <c r="D1645" s="50">
        <f t="shared" si="662"/>
        <v>3862.84</v>
      </c>
      <c r="E1645" s="3">
        <f>IF(K1645=1,VLOOKUP(A1644,[1]Plan1!$AQ$43:$AS$500,3),E1644)</f>
        <v>3898.38</v>
      </c>
      <c r="F1645" s="7">
        <f t="shared" si="663"/>
        <v>41719</v>
      </c>
      <c r="G1645" s="8">
        <f t="shared" si="651"/>
        <v>9.2004846175353094E-3</v>
      </c>
      <c r="H1645" s="7">
        <f t="shared" si="664"/>
        <v>41751</v>
      </c>
      <c r="I1645" s="7">
        <f t="shared" si="652"/>
        <v>41751</v>
      </c>
      <c r="J1645" s="1">
        <f t="shared" si="665"/>
        <v>21</v>
      </c>
      <c r="K1645" s="1">
        <f t="shared" si="653"/>
        <v>17</v>
      </c>
      <c r="L1645" s="2">
        <f t="shared" si="654"/>
        <v>1.0074415000000001</v>
      </c>
      <c r="M1645" s="10">
        <f t="shared" si="673"/>
        <v>1.0068971200000001</v>
      </c>
      <c r="N1645" s="10">
        <f t="shared" si="669"/>
        <v>1.2937238234561506</v>
      </c>
      <c r="O1645" s="2">
        <f t="shared" si="672"/>
        <v>1.30335106</v>
      </c>
      <c r="P1645" s="2">
        <f t="shared" si="655"/>
        <v>264707.57776213001</v>
      </c>
      <c r="Q1645" s="9">
        <f t="shared" si="649"/>
        <v>0</v>
      </c>
      <c r="R1645" s="4">
        <f t="shared" si="656"/>
        <v>0</v>
      </c>
      <c r="S1645" s="59">
        <f t="shared" si="657"/>
        <v>0</v>
      </c>
      <c r="T1645" s="8">
        <f t="shared" si="666"/>
        <v>6.8500000000000005E-2</v>
      </c>
      <c r="U1645" s="9">
        <f t="shared" si="667"/>
        <v>121</v>
      </c>
      <c r="V1645" s="9">
        <v>252</v>
      </c>
      <c r="W1645" s="10">
        <f t="shared" si="658"/>
        <v>1.032324751</v>
      </c>
      <c r="X1645" s="2">
        <f t="shared" si="659"/>
        <v>8556.6065389699997</v>
      </c>
      <c r="Y1645" s="2">
        <v>0</v>
      </c>
      <c r="Z1645" s="3">
        <f t="shared" si="670"/>
        <v>0</v>
      </c>
      <c r="AA1645" s="1" t="str">
        <f t="shared" si="671"/>
        <v>A+J=</v>
      </c>
      <c r="AB1645" s="7">
        <f t="shared" si="668"/>
        <v>41932</v>
      </c>
      <c r="AC1645" s="5"/>
      <c r="AD1645" s="1"/>
      <c r="AE1645" s="7"/>
      <c r="AF1645" s="1"/>
      <c r="AG1645" s="1"/>
      <c r="AH1645" s="1"/>
      <c r="AI1645" s="1"/>
      <c r="AJ1645" s="4"/>
      <c r="AK1645" s="1"/>
      <c r="AL1645" s="1"/>
      <c r="AM1645" s="1"/>
      <c r="AN1645" s="1"/>
      <c r="AO1645" s="1"/>
    </row>
    <row r="1646" spans="1:41" x14ac:dyDescent="0.2">
      <c r="A1646" s="118">
        <f t="shared" si="660"/>
        <v>41742</v>
      </c>
      <c r="B1646" s="2">
        <f t="shared" si="650"/>
        <v>273264.18430110003</v>
      </c>
      <c r="C1646" s="2">
        <f t="shared" si="661"/>
        <v>203097.68095951999</v>
      </c>
      <c r="D1646" s="50">
        <f t="shared" si="662"/>
        <v>3862.84</v>
      </c>
      <c r="E1646" s="3">
        <f>IF(K1646=1,VLOOKUP(A1645,[1]Plan1!$AQ$43:$AS$500,3),E1645)</f>
        <v>3898.38</v>
      </c>
      <c r="F1646" s="7">
        <f t="shared" si="663"/>
        <v>41719</v>
      </c>
      <c r="G1646" s="8">
        <f t="shared" si="651"/>
        <v>9.2004846175353094E-3</v>
      </c>
      <c r="H1646" s="7">
        <f t="shared" si="664"/>
        <v>41751</v>
      </c>
      <c r="I1646" s="7">
        <f t="shared" si="652"/>
        <v>41751</v>
      </c>
      <c r="J1646" s="1">
        <f t="shared" si="665"/>
        <v>21</v>
      </c>
      <c r="K1646" s="1">
        <f t="shared" si="653"/>
        <v>17</v>
      </c>
      <c r="L1646" s="2">
        <f t="shared" si="654"/>
        <v>1.0074415000000001</v>
      </c>
      <c r="M1646" s="10">
        <f t="shared" si="673"/>
        <v>1.0068971200000001</v>
      </c>
      <c r="N1646" s="10">
        <f t="shared" si="669"/>
        <v>1.2937238234561506</v>
      </c>
      <c r="O1646" s="2">
        <f t="shared" si="672"/>
        <v>1.30335106</v>
      </c>
      <c r="P1646" s="2">
        <f t="shared" si="655"/>
        <v>264707.57776213001</v>
      </c>
      <c r="Q1646" s="9">
        <f t="shared" si="649"/>
        <v>0</v>
      </c>
      <c r="R1646" s="4">
        <f t="shared" si="656"/>
        <v>0</v>
      </c>
      <c r="S1646" s="59">
        <f t="shared" si="657"/>
        <v>0</v>
      </c>
      <c r="T1646" s="8">
        <f t="shared" si="666"/>
        <v>6.8500000000000005E-2</v>
      </c>
      <c r="U1646" s="9">
        <f t="shared" si="667"/>
        <v>121</v>
      </c>
      <c r="V1646" s="9">
        <v>252</v>
      </c>
      <c r="W1646" s="10">
        <f t="shared" si="658"/>
        <v>1.032324751</v>
      </c>
      <c r="X1646" s="2">
        <f t="shared" si="659"/>
        <v>8556.6065389699997</v>
      </c>
      <c r="Y1646" s="2">
        <v>0</v>
      </c>
      <c r="Z1646" s="3">
        <f t="shared" si="670"/>
        <v>0</v>
      </c>
      <c r="AA1646" s="1" t="str">
        <f t="shared" si="671"/>
        <v>A+J=</v>
      </c>
      <c r="AB1646" s="7">
        <f t="shared" si="668"/>
        <v>41932</v>
      </c>
      <c r="AC1646" s="5"/>
      <c r="AD1646" s="1"/>
      <c r="AE1646" s="7"/>
      <c r="AF1646" s="1"/>
      <c r="AG1646" s="1"/>
      <c r="AH1646" s="1"/>
      <c r="AI1646" s="1"/>
      <c r="AJ1646" s="4"/>
      <c r="AK1646" s="1"/>
      <c r="AL1646" s="1"/>
      <c r="AM1646" s="1"/>
      <c r="AN1646" s="1"/>
      <c r="AO1646" s="1"/>
    </row>
    <row r="1647" spans="1:41" x14ac:dyDescent="0.2">
      <c r="A1647" s="118">
        <f t="shared" si="660"/>
        <v>41743</v>
      </c>
      <c r="B1647" s="2">
        <f t="shared" si="650"/>
        <v>273264.18430110003</v>
      </c>
      <c r="C1647" s="2">
        <f t="shared" si="661"/>
        <v>203097.68095951999</v>
      </c>
      <c r="D1647" s="50">
        <f t="shared" si="662"/>
        <v>3862.84</v>
      </c>
      <c r="E1647" s="3">
        <f>IF(K1647=1,VLOOKUP(A1646,[1]Plan1!$AQ$43:$AS$500,3),E1646)</f>
        <v>3898.38</v>
      </c>
      <c r="F1647" s="7">
        <f t="shared" si="663"/>
        <v>41719</v>
      </c>
      <c r="G1647" s="8">
        <f t="shared" si="651"/>
        <v>9.2004846175353094E-3</v>
      </c>
      <c r="H1647" s="7">
        <f t="shared" si="664"/>
        <v>41751</v>
      </c>
      <c r="I1647" s="7">
        <f t="shared" si="652"/>
        <v>41751</v>
      </c>
      <c r="J1647" s="1">
        <f t="shared" si="665"/>
        <v>21</v>
      </c>
      <c r="K1647" s="1">
        <f t="shared" si="653"/>
        <v>17</v>
      </c>
      <c r="L1647" s="2">
        <f t="shared" si="654"/>
        <v>1.0074415000000001</v>
      </c>
      <c r="M1647" s="10">
        <f t="shared" si="673"/>
        <v>1.0068971200000001</v>
      </c>
      <c r="N1647" s="10">
        <f t="shared" si="669"/>
        <v>1.2937238234561506</v>
      </c>
      <c r="O1647" s="2">
        <f t="shared" si="672"/>
        <v>1.30335106</v>
      </c>
      <c r="P1647" s="2">
        <f t="shared" si="655"/>
        <v>264707.57776213001</v>
      </c>
      <c r="Q1647" s="9">
        <f t="shared" si="649"/>
        <v>0</v>
      </c>
      <c r="R1647" s="4">
        <f t="shared" si="656"/>
        <v>0</v>
      </c>
      <c r="S1647" s="59">
        <f t="shared" si="657"/>
        <v>0</v>
      </c>
      <c r="T1647" s="8">
        <f t="shared" si="666"/>
        <v>6.8500000000000005E-2</v>
      </c>
      <c r="U1647" s="9">
        <f t="shared" si="667"/>
        <v>121</v>
      </c>
      <c r="V1647" s="9">
        <v>252</v>
      </c>
      <c r="W1647" s="10">
        <f t="shared" si="658"/>
        <v>1.032324751</v>
      </c>
      <c r="X1647" s="2">
        <f t="shared" si="659"/>
        <v>8556.6065389699997</v>
      </c>
      <c r="Y1647" s="2">
        <v>0</v>
      </c>
      <c r="Z1647" s="3">
        <f t="shared" si="670"/>
        <v>0</v>
      </c>
      <c r="AA1647" s="1" t="str">
        <f t="shared" si="671"/>
        <v>A+J=</v>
      </c>
      <c r="AB1647" s="7">
        <f t="shared" si="668"/>
        <v>41932</v>
      </c>
      <c r="AC1647" s="5"/>
      <c r="AD1647" s="1"/>
      <c r="AE1647" s="7"/>
      <c r="AF1647" s="1"/>
      <c r="AG1647" s="1"/>
      <c r="AH1647" s="1"/>
      <c r="AI1647" s="1"/>
      <c r="AJ1647" s="4"/>
      <c r="AK1647" s="1"/>
      <c r="AL1647" s="1"/>
      <c r="AM1647" s="1"/>
      <c r="AN1647" s="1"/>
      <c r="AO1647" s="1"/>
    </row>
    <row r="1648" spans="1:41" x14ac:dyDescent="0.2">
      <c r="A1648" s="118">
        <f t="shared" si="660"/>
        <v>41744</v>
      </c>
      <c r="B1648" s="2">
        <f t="shared" si="650"/>
        <v>273455.27324370999</v>
      </c>
      <c r="C1648" s="2">
        <f t="shared" si="661"/>
        <v>203097.68095951999</v>
      </c>
      <c r="D1648" s="50">
        <f t="shared" si="662"/>
        <v>3862.84</v>
      </c>
      <c r="E1648" s="3">
        <f>IF(K1648=1,VLOOKUP(A1647,[1]Plan1!$AQ$43:$AS$500,3),E1647)</f>
        <v>3898.38</v>
      </c>
      <c r="F1648" s="7">
        <f t="shared" si="663"/>
        <v>41719</v>
      </c>
      <c r="G1648" s="8">
        <f t="shared" si="651"/>
        <v>9.2004846175353094E-3</v>
      </c>
      <c r="H1648" s="7">
        <f t="shared" si="664"/>
        <v>41779</v>
      </c>
      <c r="I1648" s="7">
        <f t="shared" si="652"/>
        <v>41751</v>
      </c>
      <c r="J1648" s="1">
        <f t="shared" si="665"/>
        <v>21</v>
      </c>
      <c r="K1648" s="1">
        <f t="shared" si="653"/>
        <v>18</v>
      </c>
      <c r="L1648" s="2">
        <f t="shared" si="654"/>
        <v>1.00788096</v>
      </c>
      <c r="M1648" s="10">
        <f t="shared" si="673"/>
        <v>1.0068971200000001</v>
      </c>
      <c r="N1648" s="10">
        <f t="shared" si="669"/>
        <v>1.2937238234561506</v>
      </c>
      <c r="O1648" s="2">
        <f t="shared" si="672"/>
        <v>1.3039196</v>
      </c>
      <c r="P1648" s="2">
        <f t="shared" si="655"/>
        <v>264823.04691765999</v>
      </c>
      <c r="Q1648" s="9">
        <f t="shared" si="649"/>
        <v>0</v>
      </c>
      <c r="R1648" s="4">
        <f t="shared" si="656"/>
        <v>0</v>
      </c>
      <c r="S1648" s="59">
        <f t="shared" si="657"/>
        <v>0</v>
      </c>
      <c r="T1648" s="8">
        <f t="shared" si="666"/>
        <v>6.8500000000000005E-2</v>
      </c>
      <c r="U1648" s="9">
        <f t="shared" si="667"/>
        <v>122</v>
      </c>
      <c r="V1648" s="9">
        <v>252</v>
      </c>
      <c r="W1648" s="10">
        <f t="shared" si="658"/>
        <v>1.0325962049999999</v>
      </c>
      <c r="X1648" s="2">
        <f t="shared" si="659"/>
        <v>8632.2263260500004</v>
      </c>
      <c r="Y1648" s="2">
        <v>0</v>
      </c>
      <c r="Z1648" s="3">
        <f t="shared" si="670"/>
        <v>0</v>
      </c>
      <c r="AA1648" s="1" t="str">
        <f t="shared" si="671"/>
        <v>A+J=</v>
      </c>
      <c r="AB1648" s="7">
        <f t="shared" si="668"/>
        <v>41932</v>
      </c>
      <c r="AC1648" s="5"/>
      <c r="AD1648" s="1"/>
      <c r="AE1648" s="7"/>
      <c r="AF1648" s="1"/>
      <c r="AG1648" s="1"/>
      <c r="AH1648" s="1"/>
      <c r="AI1648" s="1"/>
      <c r="AJ1648" s="4"/>
      <c r="AK1648" s="1"/>
      <c r="AL1648" s="1"/>
      <c r="AM1648" s="1"/>
      <c r="AN1648" s="1"/>
      <c r="AO1648" s="1"/>
    </row>
    <row r="1649" spans="1:41" x14ac:dyDescent="0.2">
      <c r="A1649" s="118">
        <f t="shared" si="660"/>
        <v>41745</v>
      </c>
      <c r="B1649" s="2">
        <f t="shared" si="650"/>
        <v>273646.49639428</v>
      </c>
      <c r="C1649" s="2">
        <f t="shared" si="661"/>
        <v>203097.68095951999</v>
      </c>
      <c r="D1649" s="50">
        <f t="shared" si="662"/>
        <v>3862.84</v>
      </c>
      <c r="E1649" s="3">
        <f>IF(K1649=1,VLOOKUP(A1648,[1]Plan1!$AQ$43:$AS$500,3),E1648)</f>
        <v>3898.38</v>
      </c>
      <c r="F1649" s="7">
        <f t="shared" si="663"/>
        <v>41719</v>
      </c>
      <c r="G1649" s="8">
        <f t="shared" si="651"/>
        <v>9.2004846175353094E-3</v>
      </c>
      <c r="H1649" s="7">
        <f t="shared" si="664"/>
        <v>41779</v>
      </c>
      <c r="I1649" s="7">
        <f t="shared" si="652"/>
        <v>41751</v>
      </c>
      <c r="J1649" s="1">
        <f t="shared" si="665"/>
        <v>21</v>
      </c>
      <c r="K1649" s="1">
        <f t="shared" si="653"/>
        <v>19</v>
      </c>
      <c r="L1649" s="2">
        <f t="shared" si="654"/>
        <v>1.00832061</v>
      </c>
      <c r="M1649" s="10">
        <f t="shared" si="673"/>
        <v>1.0068971200000001</v>
      </c>
      <c r="N1649" s="10">
        <f t="shared" si="669"/>
        <v>1.2937238234561506</v>
      </c>
      <c r="O1649" s="2">
        <f t="shared" si="672"/>
        <v>1.3044883899999999</v>
      </c>
      <c r="P1649" s="2">
        <f t="shared" si="655"/>
        <v>264938.56684761</v>
      </c>
      <c r="Q1649" s="9">
        <f t="shared" si="649"/>
        <v>0</v>
      </c>
      <c r="R1649" s="4">
        <f t="shared" si="656"/>
        <v>0</v>
      </c>
      <c r="S1649" s="59">
        <f t="shared" si="657"/>
        <v>0</v>
      </c>
      <c r="T1649" s="8">
        <f t="shared" si="666"/>
        <v>6.8500000000000005E-2</v>
      </c>
      <c r="U1649" s="9">
        <f t="shared" si="667"/>
        <v>123</v>
      </c>
      <c r="V1649" s="9">
        <v>252</v>
      </c>
      <c r="W1649" s="10">
        <f t="shared" si="658"/>
        <v>1.0328677310000001</v>
      </c>
      <c r="X1649" s="2">
        <f t="shared" si="659"/>
        <v>8707.9295466700005</v>
      </c>
      <c r="Y1649" s="2">
        <v>0</v>
      </c>
      <c r="Z1649" s="3">
        <f t="shared" si="670"/>
        <v>0</v>
      </c>
      <c r="AA1649" s="1" t="str">
        <f t="shared" si="671"/>
        <v>A+J=</v>
      </c>
      <c r="AB1649" s="7">
        <f t="shared" si="668"/>
        <v>41932</v>
      </c>
      <c r="AC1649" s="5"/>
      <c r="AD1649" s="1"/>
      <c r="AE1649" s="7"/>
      <c r="AF1649" s="1"/>
      <c r="AG1649" s="1"/>
      <c r="AH1649" s="1"/>
      <c r="AI1649" s="1"/>
      <c r="AJ1649" s="4"/>
      <c r="AK1649" s="1"/>
      <c r="AL1649" s="1"/>
      <c r="AM1649" s="1"/>
      <c r="AN1649" s="1"/>
      <c r="AO1649" s="1"/>
    </row>
    <row r="1650" spans="1:41" x14ac:dyDescent="0.2">
      <c r="A1650" s="118">
        <f t="shared" si="660"/>
        <v>41746</v>
      </c>
      <c r="B1650" s="2">
        <f t="shared" si="650"/>
        <v>273837.85145578999</v>
      </c>
      <c r="C1650" s="2">
        <f t="shared" si="661"/>
        <v>203097.68095951999</v>
      </c>
      <c r="D1650" s="50">
        <f t="shared" si="662"/>
        <v>3862.84</v>
      </c>
      <c r="E1650" s="3">
        <f>IF(K1650=1,VLOOKUP(A1649,[1]Plan1!$AQ$43:$AS$500,3),E1649)</f>
        <v>3898.38</v>
      </c>
      <c r="F1650" s="7">
        <f t="shared" si="663"/>
        <v>41719</v>
      </c>
      <c r="G1650" s="8">
        <f t="shared" si="651"/>
        <v>9.2004846175353094E-3</v>
      </c>
      <c r="H1650" s="7">
        <f t="shared" si="664"/>
        <v>41779</v>
      </c>
      <c r="I1650" s="7">
        <f t="shared" si="652"/>
        <v>41751</v>
      </c>
      <c r="J1650" s="1">
        <f t="shared" si="665"/>
        <v>21</v>
      </c>
      <c r="K1650" s="1">
        <f t="shared" si="653"/>
        <v>20</v>
      </c>
      <c r="L1650" s="2">
        <f t="shared" si="654"/>
        <v>1.00876045</v>
      </c>
      <c r="M1650" s="10">
        <f t="shared" si="673"/>
        <v>1.0068971200000001</v>
      </c>
      <c r="N1650" s="10">
        <f t="shared" si="669"/>
        <v>1.2937238234561506</v>
      </c>
      <c r="O1650" s="2">
        <f t="shared" si="672"/>
        <v>1.30505742</v>
      </c>
      <c r="P1650" s="2">
        <f t="shared" si="655"/>
        <v>265054.13552100997</v>
      </c>
      <c r="Q1650" s="9">
        <f t="shared" si="649"/>
        <v>0</v>
      </c>
      <c r="R1650" s="4">
        <f t="shared" si="656"/>
        <v>0</v>
      </c>
      <c r="S1650" s="59">
        <f t="shared" si="657"/>
        <v>0</v>
      </c>
      <c r="T1650" s="8">
        <f t="shared" si="666"/>
        <v>6.8500000000000005E-2</v>
      </c>
      <c r="U1650" s="9">
        <f t="shared" si="667"/>
        <v>124</v>
      </c>
      <c r="V1650" s="9">
        <v>252</v>
      </c>
      <c r="W1650" s="10">
        <f t="shared" si="658"/>
        <v>1.0331393280000001</v>
      </c>
      <c r="X1650" s="2">
        <f t="shared" si="659"/>
        <v>8783.7159347800007</v>
      </c>
      <c r="Y1650" s="2">
        <v>0</v>
      </c>
      <c r="Z1650" s="3">
        <f t="shared" si="670"/>
        <v>0</v>
      </c>
      <c r="AA1650" s="1" t="str">
        <f t="shared" si="671"/>
        <v>A+J=</v>
      </c>
      <c r="AB1650" s="7">
        <f t="shared" si="668"/>
        <v>41932</v>
      </c>
      <c r="AC1650" s="5"/>
      <c r="AD1650" s="1"/>
      <c r="AE1650" s="7"/>
      <c r="AF1650" s="1"/>
      <c r="AG1650" s="1"/>
      <c r="AH1650" s="1"/>
      <c r="AI1650" s="1"/>
      <c r="AJ1650" s="4"/>
      <c r="AK1650" s="1"/>
      <c r="AL1650" s="1"/>
      <c r="AM1650" s="1"/>
      <c r="AN1650" s="1"/>
      <c r="AO1650" s="1"/>
    </row>
    <row r="1651" spans="1:41" x14ac:dyDescent="0.2">
      <c r="A1651" s="118">
        <f t="shared" si="660"/>
        <v>41747</v>
      </c>
      <c r="B1651" s="2">
        <f t="shared" si="650"/>
        <v>274029.34085657995</v>
      </c>
      <c r="C1651" s="2">
        <f t="shared" si="661"/>
        <v>203097.68095951999</v>
      </c>
      <c r="D1651" s="50">
        <f t="shared" si="662"/>
        <v>3862.84</v>
      </c>
      <c r="E1651" s="3">
        <f>IF(K1651=1,VLOOKUP(A1650,[1]Plan1!$AQ$43:$AS$500,3),E1650)</f>
        <v>3898.38</v>
      </c>
      <c r="F1651" s="7">
        <f t="shared" si="663"/>
        <v>41719</v>
      </c>
      <c r="G1651" s="8">
        <f t="shared" si="651"/>
        <v>9.2004846175353094E-3</v>
      </c>
      <c r="H1651" s="7">
        <f t="shared" si="664"/>
        <v>41779</v>
      </c>
      <c r="I1651" s="7">
        <f t="shared" si="652"/>
        <v>41751</v>
      </c>
      <c r="J1651" s="1">
        <f t="shared" si="665"/>
        <v>21</v>
      </c>
      <c r="K1651" s="1">
        <f t="shared" si="653"/>
        <v>21</v>
      </c>
      <c r="L1651" s="2">
        <f t="shared" si="654"/>
        <v>1.0092004800000001</v>
      </c>
      <c r="M1651" s="10">
        <f t="shared" si="673"/>
        <v>1.0068971200000001</v>
      </c>
      <c r="N1651" s="10">
        <f t="shared" si="669"/>
        <v>1.2937238234561506</v>
      </c>
      <c r="O1651" s="2">
        <f t="shared" si="672"/>
        <v>1.3056266999999999</v>
      </c>
      <c r="P1651" s="2">
        <f t="shared" si="655"/>
        <v>265169.75496882998</v>
      </c>
      <c r="Q1651" s="9">
        <f t="shared" si="649"/>
        <v>0</v>
      </c>
      <c r="R1651" s="4">
        <f t="shared" si="656"/>
        <v>0</v>
      </c>
      <c r="S1651" s="59">
        <f t="shared" si="657"/>
        <v>0</v>
      </c>
      <c r="T1651" s="8">
        <f t="shared" si="666"/>
        <v>6.8500000000000005E-2</v>
      </c>
      <c r="U1651" s="9">
        <f t="shared" si="667"/>
        <v>125</v>
      </c>
      <c r="V1651" s="9">
        <v>252</v>
      </c>
      <c r="W1651" s="10">
        <f t="shared" si="658"/>
        <v>1.0334109970000001</v>
      </c>
      <c r="X1651" s="2">
        <f t="shared" si="659"/>
        <v>8859.5858877499995</v>
      </c>
      <c r="Y1651" s="2">
        <v>0</v>
      </c>
      <c r="Z1651" s="3">
        <f t="shared" si="670"/>
        <v>0</v>
      </c>
      <c r="AA1651" s="1" t="str">
        <f t="shared" si="671"/>
        <v>A+J=</v>
      </c>
      <c r="AB1651" s="7">
        <f t="shared" si="668"/>
        <v>41932</v>
      </c>
      <c r="AC1651" s="5"/>
      <c r="AD1651" s="1"/>
      <c r="AE1651" s="7"/>
      <c r="AF1651" s="1"/>
      <c r="AG1651" s="1"/>
      <c r="AH1651" s="1"/>
      <c r="AI1651" s="1"/>
      <c r="AJ1651" s="4"/>
      <c r="AK1651" s="1"/>
      <c r="AL1651" s="1"/>
      <c r="AM1651" s="1"/>
      <c r="AN1651" s="1"/>
      <c r="AO1651" s="1"/>
    </row>
    <row r="1652" spans="1:41" x14ac:dyDescent="0.2">
      <c r="A1652" s="118">
        <f t="shared" si="660"/>
        <v>41748</v>
      </c>
      <c r="B1652" s="2">
        <f t="shared" si="650"/>
        <v>274029.34085657995</v>
      </c>
      <c r="C1652" s="2">
        <f t="shared" si="661"/>
        <v>203097.68095951999</v>
      </c>
      <c r="D1652" s="50">
        <f t="shared" si="662"/>
        <v>3862.84</v>
      </c>
      <c r="E1652" s="3">
        <f>IF(K1652=1,VLOOKUP(A1651,[1]Plan1!$AQ$43:$AS$500,3),E1651)</f>
        <v>3898.38</v>
      </c>
      <c r="F1652" s="7">
        <f t="shared" si="663"/>
        <v>41719</v>
      </c>
      <c r="G1652" s="8">
        <f t="shared" si="651"/>
        <v>9.2004846175353094E-3</v>
      </c>
      <c r="H1652" s="7">
        <f t="shared" si="664"/>
        <v>41779</v>
      </c>
      <c r="I1652" s="7">
        <f t="shared" si="652"/>
        <v>41751</v>
      </c>
      <c r="J1652" s="1">
        <f t="shared" si="665"/>
        <v>21</v>
      </c>
      <c r="K1652" s="1">
        <f t="shared" si="653"/>
        <v>21</v>
      </c>
      <c r="L1652" s="2">
        <f t="shared" si="654"/>
        <v>1.0092004800000001</v>
      </c>
      <c r="M1652" s="10">
        <f t="shared" si="673"/>
        <v>1.0068971200000001</v>
      </c>
      <c r="N1652" s="10">
        <f t="shared" si="669"/>
        <v>1.2937238234561506</v>
      </c>
      <c r="O1652" s="2">
        <f t="shared" si="672"/>
        <v>1.3056266999999999</v>
      </c>
      <c r="P1652" s="2">
        <f t="shared" si="655"/>
        <v>265169.75496882998</v>
      </c>
      <c r="Q1652" s="9">
        <f t="shared" si="649"/>
        <v>0</v>
      </c>
      <c r="R1652" s="4">
        <f t="shared" si="656"/>
        <v>0</v>
      </c>
      <c r="S1652" s="59">
        <f t="shared" si="657"/>
        <v>0</v>
      </c>
      <c r="T1652" s="8">
        <f t="shared" si="666"/>
        <v>6.8500000000000005E-2</v>
      </c>
      <c r="U1652" s="9">
        <f t="shared" si="667"/>
        <v>125</v>
      </c>
      <c r="V1652" s="9">
        <v>252</v>
      </c>
      <c r="W1652" s="10">
        <f t="shared" si="658"/>
        <v>1.0334109970000001</v>
      </c>
      <c r="X1652" s="2">
        <f t="shared" si="659"/>
        <v>8859.5858877499995</v>
      </c>
      <c r="Y1652" s="2">
        <v>0</v>
      </c>
      <c r="Z1652" s="3">
        <f t="shared" si="670"/>
        <v>0</v>
      </c>
      <c r="AA1652" s="1" t="str">
        <f t="shared" si="671"/>
        <v>A+J=</v>
      </c>
      <c r="AB1652" s="7">
        <f t="shared" si="668"/>
        <v>41932</v>
      </c>
      <c r="AC1652" s="5"/>
      <c r="AD1652" s="1"/>
      <c r="AE1652" s="7"/>
      <c r="AF1652" s="1"/>
      <c r="AG1652" s="1"/>
      <c r="AH1652" s="1"/>
      <c r="AI1652" s="1"/>
      <c r="AJ1652" s="4"/>
      <c r="AK1652" s="1"/>
      <c r="AL1652" s="1"/>
      <c r="AM1652" s="1"/>
      <c r="AN1652" s="1"/>
      <c r="AO1652" s="1"/>
    </row>
    <row r="1653" spans="1:41" x14ac:dyDescent="0.2">
      <c r="A1653" s="118">
        <f t="shared" si="660"/>
        <v>41749</v>
      </c>
      <c r="B1653" s="2">
        <f t="shared" si="650"/>
        <v>274029.34085657995</v>
      </c>
      <c r="C1653" s="2">
        <f t="shared" si="661"/>
        <v>203097.68095951999</v>
      </c>
      <c r="D1653" s="50">
        <f t="shared" si="662"/>
        <v>3862.84</v>
      </c>
      <c r="E1653" s="3">
        <f>IF(K1653=1,VLOOKUP(A1652,[1]Plan1!$AQ$43:$AS$500,3),E1652)</f>
        <v>3898.38</v>
      </c>
      <c r="F1653" s="7">
        <f t="shared" si="663"/>
        <v>41719</v>
      </c>
      <c r="G1653" s="8">
        <f t="shared" si="651"/>
        <v>9.2004846175353094E-3</v>
      </c>
      <c r="H1653" s="7">
        <f t="shared" si="664"/>
        <v>41779</v>
      </c>
      <c r="I1653" s="7">
        <f t="shared" si="652"/>
        <v>41751</v>
      </c>
      <c r="J1653" s="1">
        <f t="shared" si="665"/>
        <v>21</v>
      </c>
      <c r="K1653" s="1">
        <f t="shared" si="653"/>
        <v>21</v>
      </c>
      <c r="L1653" s="2">
        <f t="shared" si="654"/>
        <v>1.0092004800000001</v>
      </c>
      <c r="M1653" s="10">
        <f t="shared" si="673"/>
        <v>1.0068971200000001</v>
      </c>
      <c r="N1653" s="10">
        <f t="shared" si="669"/>
        <v>1.2937238234561506</v>
      </c>
      <c r="O1653" s="2">
        <f t="shared" si="672"/>
        <v>1.3056266999999999</v>
      </c>
      <c r="P1653" s="2">
        <f t="shared" si="655"/>
        <v>265169.75496882998</v>
      </c>
      <c r="Q1653" s="9">
        <f t="shared" si="649"/>
        <v>0</v>
      </c>
      <c r="R1653" s="4">
        <f t="shared" si="656"/>
        <v>0</v>
      </c>
      <c r="S1653" s="59">
        <f t="shared" si="657"/>
        <v>0</v>
      </c>
      <c r="T1653" s="8">
        <f t="shared" si="666"/>
        <v>6.8500000000000005E-2</v>
      </c>
      <c r="U1653" s="9">
        <f t="shared" si="667"/>
        <v>125</v>
      </c>
      <c r="V1653" s="9">
        <v>252</v>
      </c>
      <c r="W1653" s="10">
        <f t="shared" si="658"/>
        <v>1.0334109970000001</v>
      </c>
      <c r="X1653" s="2">
        <f t="shared" si="659"/>
        <v>8859.5858877499995</v>
      </c>
      <c r="Y1653" s="2">
        <v>0</v>
      </c>
      <c r="Z1653" s="3">
        <f t="shared" si="670"/>
        <v>0</v>
      </c>
      <c r="AA1653" s="1" t="str">
        <f t="shared" si="671"/>
        <v>A+J=</v>
      </c>
      <c r="AB1653" s="7">
        <f t="shared" si="668"/>
        <v>41932</v>
      </c>
      <c r="AC1653" s="5"/>
      <c r="AD1653" s="1"/>
      <c r="AE1653" s="7"/>
      <c r="AF1653" s="1"/>
      <c r="AG1653" s="1"/>
      <c r="AH1653" s="1"/>
      <c r="AI1653" s="1"/>
      <c r="AJ1653" s="4"/>
      <c r="AK1653" s="1"/>
      <c r="AL1653" s="1"/>
      <c r="AM1653" s="1"/>
      <c r="AN1653" s="1"/>
      <c r="AO1653" s="1"/>
    </row>
    <row r="1654" spans="1:41" x14ac:dyDescent="0.2">
      <c r="A1654" s="118">
        <f t="shared" si="660"/>
        <v>41750</v>
      </c>
      <c r="B1654" s="2">
        <f t="shared" si="650"/>
        <v>274029.34085657995</v>
      </c>
      <c r="C1654" s="2">
        <f t="shared" si="661"/>
        <v>203097.68095951999</v>
      </c>
      <c r="D1654" s="50">
        <f t="shared" si="662"/>
        <v>3862.84</v>
      </c>
      <c r="E1654" s="3">
        <f>IF(K1654=1,VLOOKUP(A1653,[1]Plan1!$AQ$43:$AS$500,3),E1653)</f>
        <v>3898.38</v>
      </c>
      <c r="F1654" s="7">
        <f t="shared" si="663"/>
        <v>41719</v>
      </c>
      <c r="G1654" s="8">
        <f t="shared" si="651"/>
        <v>9.2004846175353094E-3</v>
      </c>
      <c r="H1654" s="7">
        <f t="shared" si="664"/>
        <v>41779</v>
      </c>
      <c r="I1654" s="7">
        <f t="shared" si="652"/>
        <v>41751</v>
      </c>
      <c r="J1654" s="1">
        <f t="shared" si="665"/>
        <v>21</v>
      </c>
      <c r="K1654" s="1">
        <f t="shared" si="653"/>
        <v>21</v>
      </c>
      <c r="L1654" s="2">
        <f t="shared" si="654"/>
        <v>1.0092004800000001</v>
      </c>
      <c r="M1654" s="10">
        <f t="shared" si="673"/>
        <v>1.0068971200000001</v>
      </c>
      <c r="N1654" s="10">
        <f t="shared" si="669"/>
        <v>1.2937238234561506</v>
      </c>
      <c r="O1654" s="2">
        <f t="shared" si="672"/>
        <v>1.3056266999999999</v>
      </c>
      <c r="P1654" s="2">
        <f t="shared" si="655"/>
        <v>265169.75496882998</v>
      </c>
      <c r="Q1654" s="9">
        <f t="shared" si="649"/>
        <v>0</v>
      </c>
      <c r="R1654" s="4">
        <f t="shared" si="656"/>
        <v>0</v>
      </c>
      <c r="S1654" s="59">
        <f t="shared" si="657"/>
        <v>0</v>
      </c>
      <c r="T1654" s="8">
        <f t="shared" si="666"/>
        <v>6.8500000000000005E-2</v>
      </c>
      <c r="U1654" s="9">
        <f t="shared" si="667"/>
        <v>125</v>
      </c>
      <c r="V1654" s="9">
        <v>252</v>
      </c>
      <c r="W1654" s="10">
        <f t="shared" si="658"/>
        <v>1.0334109970000001</v>
      </c>
      <c r="X1654" s="2">
        <f t="shared" si="659"/>
        <v>8859.5858877499995</v>
      </c>
      <c r="Y1654" s="2">
        <v>0</v>
      </c>
      <c r="Z1654" s="3">
        <f t="shared" si="670"/>
        <v>0</v>
      </c>
      <c r="AA1654" s="1" t="str">
        <f t="shared" si="671"/>
        <v>A+J=</v>
      </c>
      <c r="AB1654" s="7">
        <f t="shared" si="668"/>
        <v>41932</v>
      </c>
      <c r="AC1654" s="5"/>
      <c r="AD1654" s="1"/>
      <c r="AE1654" s="7"/>
      <c r="AF1654" s="1"/>
      <c r="AG1654" s="1"/>
      <c r="AH1654" s="1"/>
      <c r="AI1654" s="1"/>
      <c r="AJ1654" s="4"/>
      <c r="AK1654" s="1"/>
      <c r="AL1654" s="1"/>
      <c r="AM1654" s="1"/>
      <c r="AN1654" s="1"/>
      <c r="AO1654" s="1"/>
    </row>
    <row r="1655" spans="1:41" x14ac:dyDescent="0.2">
      <c r="A1655" s="118">
        <f t="shared" si="660"/>
        <v>41751</v>
      </c>
      <c r="B1655" s="2">
        <f t="shared" si="650"/>
        <v>274029.34085657995</v>
      </c>
      <c r="C1655" s="2">
        <f t="shared" si="661"/>
        <v>203097.68095951999</v>
      </c>
      <c r="D1655" s="50">
        <f t="shared" si="662"/>
        <v>3862.84</v>
      </c>
      <c r="E1655" s="3">
        <f>IF(K1655=1,VLOOKUP(A1654,[1]Plan1!$AQ$43:$AS$500,3),E1654)</f>
        <v>3898.38</v>
      </c>
      <c r="F1655" s="7">
        <f t="shared" si="663"/>
        <v>41719</v>
      </c>
      <c r="G1655" s="8">
        <f t="shared" si="651"/>
        <v>9.2004846175353094E-3</v>
      </c>
      <c r="H1655" s="7">
        <f t="shared" si="664"/>
        <v>41779</v>
      </c>
      <c r="I1655" s="7">
        <f t="shared" si="652"/>
        <v>41751</v>
      </c>
      <c r="J1655" s="1">
        <f t="shared" si="665"/>
        <v>21</v>
      </c>
      <c r="K1655" s="1">
        <f t="shared" si="653"/>
        <v>21</v>
      </c>
      <c r="L1655" s="2">
        <f t="shared" si="654"/>
        <v>1.0092004800000001</v>
      </c>
      <c r="M1655" s="10">
        <f t="shared" si="673"/>
        <v>1.0068971200000001</v>
      </c>
      <c r="N1655" s="10">
        <f t="shared" si="669"/>
        <v>1.2937238234561506</v>
      </c>
      <c r="O1655" s="2">
        <f t="shared" si="672"/>
        <v>1.3056266999999999</v>
      </c>
      <c r="P1655" s="2">
        <f t="shared" si="655"/>
        <v>265169.75496882998</v>
      </c>
      <c r="Q1655" s="9">
        <f t="shared" si="649"/>
        <v>0</v>
      </c>
      <c r="R1655" s="4">
        <f t="shared" si="656"/>
        <v>0</v>
      </c>
      <c r="S1655" s="59">
        <f t="shared" si="657"/>
        <v>0</v>
      </c>
      <c r="T1655" s="8">
        <f t="shared" si="666"/>
        <v>6.8500000000000005E-2</v>
      </c>
      <c r="U1655" s="9">
        <f t="shared" si="667"/>
        <v>125</v>
      </c>
      <c r="V1655" s="9">
        <v>252</v>
      </c>
      <c r="W1655" s="10">
        <f t="shared" si="658"/>
        <v>1.0334109970000001</v>
      </c>
      <c r="X1655" s="2">
        <f t="shared" si="659"/>
        <v>8859.5858877499995</v>
      </c>
      <c r="Y1655" s="2">
        <v>0</v>
      </c>
      <c r="Z1655" s="3">
        <f t="shared" si="670"/>
        <v>0</v>
      </c>
      <c r="AA1655" s="1" t="str">
        <f t="shared" si="671"/>
        <v>A+J=</v>
      </c>
      <c r="AB1655" s="7">
        <f t="shared" si="668"/>
        <v>41932</v>
      </c>
      <c r="AC1655" s="5"/>
      <c r="AD1655" s="1"/>
      <c r="AE1655" s="7"/>
      <c r="AF1655" s="1"/>
      <c r="AG1655" s="1"/>
      <c r="AH1655" s="1"/>
      <c r="AI1655" s="1"/>
      <c r="AJ1655" s="4"/>
      <c r="AK1655" s="1"/>
      <c r="AL1655" s="1"/>
      <c r="AM1655" s="1"/>
      <c r="AN1655" s="1"/>
      <c r="AO1655" s="1"/>
    </row>
    <row r="1656" spans="1:41" x14ac:dyDescent="0.2">
      <c r="A1656" s="118">
        <f t="shared" si="660"/>
        <v>41752</v>
      </c>
      <c r="B1656" s="2">
        <f t="shared" si="650"/>
        <v>274197.74939099001</v>
      </c>
      <c r="C1656" s="2">
        <f t="shared" si="661"/>
        <v>203097.68095951999</v>
      </c>
      <c r="D1656" s="50">
        <f t="shared" si="662"/>
        <v>3898.38</v>
      </c>
      <c r="E1656" s="3">
        <f>IF(K1656=1,VLOOKUP(A1655,[1]Plan1!$AQ$43:$AS$500,3),E1655)</f>
        <v>3924.5</v>
      </c>
      <c r="F1656" s="7">
        <f t="shared" si="663"/>
        <v>41752</v>
      </c>
      <c r="G1656" s="8">
        <f t="shared" si="651"/>
        <v>6.7002190653553395E-3</v>
      </c>
      <c r="H1656" s="7">
        <f t="shared" si="664"/>
        <v>41779</v>
      </c>
      <c r="I1656" s="7">
        <f t="shared" si="652"/>
        <v>41779</v>
      </c>
      <c r="J1656" s="1">
        <f t="shared" si="665"/>
        <v>19</v>
      </c>
      <c r="K1656" s="1">
        <f t="shared" si="653"/>
        <v>1</v>
      </c>
      <c r="L1656" s="2">
        <f t="shared" si="654"/>
        <v>1.0003515199999999</v>
      </c>
      <c r="M1656" s="10">
        <f t="shared" si="673"/>
        <v>1.0092004800000001</v>
      </c>
      <c r="N1656" s="10">
        <f t="shared" si="669"/>
        <v>1.3056267036193825</v>
      </c>
      <c r="O1656" s="2">
        <f t="shared" si="672"/>
        <v>1.30608565</v>
      </c>
      <c r="P1656" s="2">
        <f t="shared" si="655"/>
        <v>265262.96664950001</v>
      </c>
      <c r="Q1656" s="9">
        <f t="shared" si="649"/>
        <v>0</v>
      </c>
      <c r="R1656" s="4">
        <f t="shared" si="656"/>
        <v>0</v>
      </c>
      <c r="S1656" s="59">
        <f t="shared" si="657"/>
        <v>0</v>
      </c>
      <c r="T1656" s="8">
        <f t="shared" si="666"/>
        <v>6.8500000000000005E-2</v>
      </c>
      <c r="U1656" s="9">
        <f t="shared" si="667"/>
        <v>126</v>
      </c>
      <c r="V1656" s="9">
        <v>252</v>
      </c>
      <c r="W1656" s="10">
        <f t="shared" si="658"/>
        <v>1.0336827369999999</v>
      </c>
      <c r="X1656" s="2">
        <f t="shared" si="659"/>
        <v>8934.7827414900003</v>
      </c>
      <c r="Y1656" s="2">
        <v>0</v>
      </c>
      <c r="Z1656" s="3">
        <f t="shared" si="670"/>
        <v>0</v>
      </c>
      <c r="AA1656" s="1" t="str">
        <f t="shared" si="671"/>
        <v>A+J=</v>
      </c>
      <c r="AB1656" s="7">
        <f t="shared" si="668"/>
        <v>41932</v>
      </c>
      <c r="AC1656" s="5"/>
      <c r="AD1656" s="1"/>
      <c r="AE1656" s="7"/>
      <c r="AF1656" s="1"/>
      <c r="AG1656" s="1"/>
      <c r="AH1656" s="1"/>
      <c r="AI1656" s="1"/>
      <c r="AJ1656" s="4"/>
      <c r="AK1656" s="1"/>
      <c r="AL1656" s="1"/>
      <c r="AM1656" s="1"/>
      <c r="AN1656" s="1"/>
      <c r="AO1656" s="1"/>
    </row>
    <row r="1657" spans="1:41" x14ac:dyDescent="0.2">
      <c r="A1657" s="118">
        <f t="shared" si="660"/>
        <v>41753</v>
      </c>
      <c r="B1657" s="2">
        <f t="shared" si="650"/>
        <v>274366.26732320001</v>
      </c>
      <c r="C1657" s="2">
        <f t="shared" si="661"/>
        <v>203097.68095951999</v>
      </c>
      <c r="D1657" s="50">
        <f t="shared" si="662"/>
        <v>3898.38</v>
      </c>
      <c r="E1657" s="3">
        <f>IF(K1657=1,VLOOKUP(A1656,[1]Plan1!$AQ$43:$AS$500,3),E1656)</f>
        <v>3924.5</v>
      </c>
      <c r="F1657" s="7">
        <f t="shared" si="663"/>
        <v>41752</v>
      </c>
      <c r="G1657" s="8">
        <f t="shared" si="651"/>
        <v>6.7002190653553395E-3</v>
      </c>
      <c r="H1657" s="7">
        <f t="shared" si="664"/>
        <v>41779</v>
      </c>
      <c r="I1657" s="7">
        <f t="shared" si="652"/>
        <v>41779</v>
      </c>
      <c r="J1657" s="1">
        <f t="shared" si="665"/>
        <v>19</v>
      </c>
      <c r="K1657" s="1">
        <f t="shared" si="653"/>
        <v>2</v>
      </c>
      <c r="L1657" s="2">
        <f t="shared" si="654"/>
        <v>1.0007031799999999</v>
      </c>
      <c r="M1657" s="10">
        <f t="shared" si="673"/>
        <v>1.0092004800000001</v>
      </c>
      <c r="N1657" s="10">
        <f t="shared" si="669"/>
        <v>1.3056267036193825</v>
      </c>
      <c r="O1657" s="2">
        <f t="shared" si="672"/>
        <v>1.30654479</v>
      </c>
      <c r="P1657" s="2">
        <f t="shared" si="655"/>
        <v>265356.21691874001</v>
      </c>
      <c r="Q1657" s="9">
        <f t="shared" si="649"/>
        <v>0</v>
      </c>
      <c r="R1657" s="4">
        <f t="shared" si="656"/>
        <v>0</v>
      </c>
      <c r="S1657" s="59">
        <f t="shared" si="657"/>
        <v>0</v>
      </c>
      <c r="T1657" s="8">
        <f t="shared" si="666"/>
        <v>6.8500000000000005E-2</v>
      </c>
      <c r="U1657" s="9">
        <f t="shared" si="667"/>
        <v>127</v>
      </c>
      <c r="V1657" s="9">
        <v>252</v>
      </c>
      <c r="W1657" s="10">
        <f t="shared" si="658"/>
        <v>1.0339545480000001</v>
      </c>
      <c r="X1657" s="2">
        <f t="shared" si="659"/>
        <v>9010.0504044600002</v>
      </c>
      <c r="Y1657" s="2">
        <v>0</v>
      </c>
      <c r="Z1657" s="3">
        <f t="shared" si="670"/>
        <v>0</v>
      </c>
      <c r="AA1657" s="1" t="str">
        <f t="shared" si="671"/>
        <v>A+J=</v>
      </c>
      <c r="AB1657" s="7">
        <f t="shared" si="668"/>
        <v>41932</v>
      </c>
      <c r="AC1657" s="5"/>
      <c r="AD1657" s="1"/>
      <c r="AE1657" s="7"/>
      <c r="AF1657" s="1"/>
      <c r="AG1657" s="1"/>
      <c r="AH1657" s="1"/>
      <c r="AI1657" s="1"/>
      <c r="AJ1657" s="4"/>
      <c r="AK1657" s="1"/>
      <c r="AL1657" s="1"/>
      <c r="AM1657" s="1"/>
      <c r="AN1657" s="1"/>
      <c r="AO1657" s="1"/>
    </row>
    <row r="1658" spans="1:41" x14ac:dyDescent="0.2">
      <c r="A1658" s="118">
        <f t="shared" si="660"/>
        <v>41754</v>
      </c>
      <c r="B1658" s="2">
        <f t="shared" si="650"/>
        <v>274534.88446751999</v>
      </c>
      <c r="C1658" s="2">
        <f t="shared" si="661"/>
        <v>203097.68095951999</v>
      </c>
      <c r="D1658" s="50">
        <f t="shared" si="662"/>
        <v>3898.38</v>
      </c>
      <c r="E1658" s="3">
        <f>IF(K1658=1,VLOOKUP(A1657,[1]Plan1!$AQ$43:$AS$500,3),E1657)</f>
        <v>3924.5</v>
      </c>
      <c r="F1658" s="7">
        <f t="shared" si="663"/>
        <v>41752</v>
      </c>
      <c r="G1658" s="8">
        <f t="shared" si="651"/>
        <v>6.7002190653553395E-3</v>
      </c>
      <c r="H1658" s="7">
        <f t="shared" si="664"/>
        <v>41779</v>
      </c>
      <c r="I1658" s="7">
        <f t="shared" si="652"/>
        <v>41779</v>
      </c>
      <c r="J1658" s="1">
        <f t="shared" si="665"/>
        <v>19</v>
      </c>
      <c r="K1658" s="1">
        <f t="shared" si="653"/>
        <v>3</v>
      </c>
      <c r="L1658" s="2">
        <f t="shared" si="654"/>
        <v>1.0010549500000001</v>
      </c>
      <c r="M1658" s="10">
        <f t="shared" si="673"/>
        <v>1.0092004800000001</v>
      </c>
      <c r="N1658" s="10">
        <f t="shared" si="669"/>
        <v>1.3056267036193825</v>
      </c>
      <c r="O1658" s="2">
        <f t="shared" si="672"/>
        <v>1.3070040700000001</v>
      </c>
      <c r="P1658" s="2">
        <f t="shared" si="655"/>
        <v>265449.49562165001</v>
      </c>
      <c r="Q1658" s="9">
        <f t="shared" si="649"/>
        <v>0</v>
      </c>
      <c r="R1658" s="4">
        <f t="shared" si="656"/>
        <v>0</v>
      </c>
      <c r="S1658" s="59">
        <f t="shared" si="657"/>
        <v>0</v>
      </c>
      <c r="T1658" s="8">
        <f t="shared" si="666"/>
        <v>6.8500000000000005E-2</v>
      </c>
      <c r="U1658" s="9">
        <f t="shared" si="667"/>
        <v>128</v>
      </c>
      <c r="V1658" s="9">
        <v>252</v>
      </c>
      <c r="W1658" s="10">
        <f t="shared" si="658"/>
        <v>1.034226431</v>
      </c>
      <c r="X1658" s="2">
        <f t="shared" si="659"/>
        <v>9085.3888458700003</v>
      </c>
      <c r="Y1658" s="2">
        <v>0</v>
      </c>
      <c r="Z1658" s="3">
        <f t="shared" si="670"/>
        <v>0</v>
      </c>
      <c r="AA1658" s="1" t="str">
        <f t="shared" si="671"/>
        <v>A+J=</v>
      </c>
      <c r="AB1658" s="7">
        <f t="shared" si="668"/>
        <v>41932</v>
      </c>
      <c r="AC1658" s="5"/>
      <c r="AD1658" s="1"/>
      <c r="AE1658" s="7"/>
      <c r="AF1658" s="1"/>
      <c r="AG1658" s="1"/>
      <c r="AH1658" s="1"/>
      <c r="AI1658" s="1"/>
      <c r="AJ1658" s="4"/>
      <c r="AK1658" s="1"/>
      <c r="AL1658" s="1"/>
      <c r="AM1658" s="1"/>
      <c r="AN1658" s="1"/>
      <c r="AO1658" s="1"/>
    </row>
    <row r="1659" spans="1:41" x14ac:dyDescent="0.2">
      <c r="A1659" s="118">
        <f t="shared" si="660"/>
        <v>41755</v>
      </c>
      <c r="B1659" s="2">
        <f t="shared" si="650"/>
        <v>274703.60690488998</v>
      </c>
      <c r="C1659" s="2">
        <f t="shared" si="661"/>
        <v>203097.68095951999</v>
      </c>
      <c r="D1659" s="50">
        <f t="shared" si="662"/>
        <v>3898.38</v>
      </c>
      <c r="E1659" s="3">
        <f>IF(K1659=1,VLOOKUP(A1658,[1]Plan1!$AQ$43:$AS$500,3),E1658)</f>
        <v>3924.5</v>
      </c>
      <c r="F1659" s="7">
        <f t="shared" si="663"/>
        <v>41752</v>
      </c>
      <c r="G1659" s="8">
        <f t="shared" si="651"/>
        <v>6.7002190653553395E-3</v>
      </c>
      <c r="H1659" s="7">
        <f t="shared" si="664"/>
        <v>41779</v>
      </c>
      <c r="I1659" s="7">
        <f t="shared" si="652"/>
        <v>41779</v>
      </c>
      <c r="J1659" s="1">
        <f t="shared" si="665"/>
        <v>19</v>
      </c>
      <c r="K1659" s="1">
        <f t="shared" si="653"/>
        <v>4</v>
      </c>
      <c r="L1659" s="2">
        <f t="shared" si="654"/>
        <v>1.00140685</v>
      </c>
      <c r="M1659" s="10">
        <f t="shared" si="673"/>
        <v>1.0092004800000001</v>
      </c>
      <c r="N1659" s="10">
        <f t="shared" si="669"/>
        <v>1.3056267036193825</v>
      </c>
      <c r="O1659" s="2">
        <f t="shared" si="672"/>
        <v>1.30746352</v>
      </c>
      <c r="P1659" s="2">
        <f t="shared" si="655"/>
        <v>265542.80885117</v>
      </c>
      <c r="Q1659" s="9">
        <f t="shared" si="649"/>
        <v>0</v>
      </c>
      <c r="R1659" s="4">
        <f t="shared" si="656"/>
        <v>0</v>
      </c>
      <c r="S1659" s="59">
        <f t="shared" si="657"/>
        <v>0</v>
      </c>
      <c r="T1659" s="8">
        <f t="shared" si="666"/>
        <v>6.8500000000000005E-2</v>
      </c>
      <c r="U1659" s="9">
        <f t="shared" si="667"/>
        <v>129</v>
      </c>
      <c r="V1659" s="9">
        <v>252</v>
      </c>
      <c r="W1659" s="10">
        <f t="shared" si="658"/>
        <v>1.034498385</v>
      </c>
      <c r="X1659" s="2">
        <f t="shared" si="659"/>
        <v>9160.7980537200001</v>
      </c>
      <c r="Y1659" s="2">
        <v>0</v>
      </c>
      <c r="Z1659" s="3">
        <f t="shared" si="670"/>
        <v>0</v>
      </c>
      <c r="AA1659" s="1" t="str">
        <f t="shared" si="671"/>
        <v>A+J=</v>
      </c>
      <c r="AB1659" s="7">
        <f t="shared" si="668"/>
        <v>41932</v>
      </c>
      <c r="AC1659" s="5"/>
      <c r="AD1659" s="1"/>
      <c r="AE1659" s="7"/>
      <c r="AF1659" s="1"/>
      <c r="AG1659" s="1"/>
      <c r="AH1659" s="1"/>
      <c r="AI1659" s="1"/>
      <c r="AJ1659" s="4"/>
      <c r="AK1659" s="1"/>
      <c r="AL1659" s="1"/>
      <c r="AM1659" s="1"/>
      <c r="AN1659" s="1"/>
      <c r="AO1659" s="1"/>
    </row>
    <row r="1660" spans="1:41" x14ac:dyDescent="0.2">
      <c r="A1660" s="118">
        <f t="shared" si="660"/>
        <v>41756</v>
      </c>
      <c r="B1660" s="2">
        <f t="shared" si="650"/>
        <v>274703.60690488998</v>
      </c>
      <c r="C1660" s="2">
        <f t="shared" si="661"/>
        <v>203097.68095951999</v>
      </c>
      <c r="D1660" s="50">
        <f t="shared" si="662"/>
        <v>3898.38</v>
      </c>
      <c r="E1660" s="3">
        <f>IF(K1660=1,VLOOKUP(A1659,[1]Plan1!$AQ$43:$AS$500,3),E1659)</f>
        <v>3924.5</v>
      </c>
      <c r="F1660" s="7">
        <f t="shared" si="663"/>
        <v>41752</v>
      </c>
      <c r="G1660" s="8">
        <f t="shared" si="651"/>
        <v>6.7002190653553395E-3</v>
      </c>
      <c r="H1660" s="7">
        <f t="shared" si="664"/>
        <v>41779</v>
      </c>
      <c r="I1660" s="7">
        <f t="shared" si="652"/>
        <v>41779</v>
      </c>
      <c r="J1660" s="1">
        <f t="shared" si="665"/>
        <v>19</v>
      </c>
      <c r="K1660" s="1">
        <f t="shared" si="653"/>
        <v>4</v>
      </c>
      <c r="L1660" s="2">
        <f t="shared" si="654"/>
        <v>1.00140685</v>
      </c>
      <c r="M1660" s="10">
        <f t="shared" si="673"/>
        <v>1.0092004800000001</v>
      </c>
      <c r="N1660" s="10">
        <f t="shared" si="669"/>
        <v>1.3056267036193825</v>
      </c>
      <c r="O1660" s="2">
        <f t="shared" si="672"/>
        <v>1.30746352</v>
      </c>
      <c r="P1660" s="2">
        <f t="shared" si="655"/>
        <v>265542.80885117</v>
      </c>
      <c r="Q1660" s="9">
        <f t="shared" si="649"/>
        <v>0</v>
      </c>
      <c r="R1660" s="4">
        <f t="shared" si="656"/>
        <v>0</v>
      </c>
      <c r="S1660" s="59">
        <f t="shared" si="657"/>
        <v>0</v>
      </c>
      <c r="T1660" s="8">
        <f t="shared" si="666"/>
        <v>6.8500000000000005E-2</v>
      </c>
      <c r="U1660" s="9">
        <f t="shared" si="667"/>
        <v>129</v>
      </c>
      <c r="V1660" s="9">
        <v>252</v>
      </c>
      <c r="W1660" s="10">
        <f t="shared" si="658"/>
        <v>1.034498385</v>
      </c>
      <c r="X1660" s="2">
        <f t="shared" si="659"/>
        <v>9160.7980537200001</v>
      </c>
      <c r="Y1660" s="2">
        <v>0</v>
      </c>
      <c r="Z1660" s="3">
        <f t="shared" si="670"/>
        <v>0</v>
      </c>
      <c r="AA1660" s="1" t="str">
        <f t="shared" si="671"/>
        <v>A+J=</v>
      </c>
      <c r="AB1660" s="7">
        <f t="shared" si="668"/>
        <v>41932</v>
      </c>
      <c r="AC1660" s="5"/>
      <c r="AD1660" s="1"/>
      <c r="AE1660" s="7"/>
      <c r="AF1660" s="1"/>
      <c r="AG1660" s="1"/>
      <c r="AH1660" s="1"/>
      <c r="AI1660" s="1"/>
      <c r="AJ1660" s="4"/>
      <c r="AK1660" s="1"/>
      <c r="AL1660" s="1"/>
      <c r="AM1660" s="1"/>
      <c r="AN1660" s="1"/>
      <c r="AO1660" s="1"/>
    </row>
    <row r="1661" spans="1:41" x14ac:dyDescent="0.2">
      <c r="A1661" s="118">
        <f t="shared" si="660"/>
        <v>41757</v>
      </c>
      <c r="B1661" s="2">
        <f t="shared" si="650"/>
        <v>274703.60690488998</v>
      </c>
      <c r="C1661" s="2">
        <f t="shared" si="661"/>
        <v>203097.68095951999</v>
      </c>
      <c r="D1661" s="50">
        <f t="shared" si="662"/>
        <v>3898.38</v>
      </c>
      <c r="E1661" s="3">
        <f>IF(K1661=1,VLOOKUP(A1660,[1]Plan1!$AQ$43:$AS$500,3),E1660)</f>
        <v>3924.5</v>
      </c>
      <c r="F1661" s="7">
        <f t="shared" si="663"/>
        <v>41752</v>
      </c>
      <c r="G1661" s="8">
        <f t="shared" si="651"/>
        <v>6.7002190653553395E-3</v>
      </c>
      <c r="H1661" s="7">
        <f t="shared" si="664"/>
        <v>41779</v>
      </c>
      <c r="I1661" s="7">
        <f t="shared" si="652"/>
        <v>41779</v>
      </c>
      <c r="J1661" s="1">
        <f t="shared" si="665"/>
        <v>19</v>
      </c>
      <c r="K1661" s="1">
        <f t="shared" si="653"/>
        <v>4</v>
      </c>
      <c r="L1661" s="2">
        <f t="shared" si="654"/>
        <v>1.00140685</v>
      </c>
      <c r="M1661" s="10">
        <f t="shared" si="673"/>
        <v>1.0092004800000001</v>
      </c>
      <c r="N1661" s="10">
        <f t="shared" si="669"/>
        <v>1.3056267036193825</v>
      </c>
      <c r="O1661" s="2">
        <f t="shared" si="672"/>
        <v>1.30746352</v>
      </c>
      <c r="P1661" s="2">
        <f t="shared" si="655"/>
        <v>265542.80885117</v>
      </c>
      <c r="Q1661" s="9">
        <f t="shared" si="649"/>
        <v>0</v>
      </c>
      <c r="R1661" s="4">
        <f t="shared" si="656"/>
        <v>0</v>
      </c>
      <c r="S1661" s="59">
        <f t="shared" si="657"/>
        <v>0</v>
      </c>
      <c r="T1661" s="8">
        <f t="shared" si="666"/>
        <v>6.8500000000000005E-2</v>
      </c>
      <c r="U1661" s="9">
        <f t="shared" si="667"/>
        <v>129</v>
      </c>
      <c r="V1661" s="9">
        <v>252</v>
      </c>
      <c r="W1661" s="10">
        <f t="shared" si="658"/>
        <v>1.034498385</v>
      </c>
      <c r="X1661" s="2">
        <f t="shared" si="659"/>
        <v>9160.7980537200001</v>
      </c>
      <c r="Y1661" s="2">
        <v>0</v>
      </c>
      <c r="Z1661" s="3">
        <f t="shared" si="670"/>
        <v>0</v>
      </c>
      <c r="AA1661" s="1" t="str">
        <f t="shared" si="671"/>
        <v>A+J=</v>
      </c>
      <c r="AB1661" s="7">
        <f t="shared" si="668"/>
        <v>41932</v>
      </c>
      <c r="AC1661" s="5"/>
      <c r="AD1661" s="1"/>
      <c r="AE1661" s="7"/>
      <c r="AF1661" s="1"/>
      <c r="AG1661" s="1"/>
      <c r="AH1661" s="1"/>
      <c r="AI1661" s="1"/>
      <c r="AJ1661" s="4"/>
      <c r="AK1661" s="1"/>
      <c r="AL1661" s="1"/>
      <c r="AM1661" s="1"/>
      <c r="AN1661" s="1"/>
      <c r="AO1661" s="1"/>
    </row>
    <row r="1662" spans="1:41" x14ac:dyDescent="0.2">
      <c r="A1662" s="118">
        <f t="shared" si="660"/>
        <v>41758</v>
      </c>
      <c r="B1662" s="2">
        <f t="shared" si="650"/>
        <v>274872.43284738</v>
      </c>
      <c r="C1662" s="2">
        <f t="shared" si="661"/>
        <v>203097.68095951999</v>
      </c>
      <c r="D1662" s="50">
        <f t="shared" si="662"/>
        <v>3898.38</v>
      </c>
      <c r="E1662" s="3">
        <f>IF(K1662=1,VLOOKUP(A1661,[1]Plan1!$AQ$43:$AS$500,3),E1661)</f>
        <v>3924.5</v>
      </c>
      <c r="F1662" s="7">
        <f t="shared" si="663"/>
        <v>41752</v>
      </c>
      <c r="G1662" s="8">
        <f t="shared" si="651"/>
        <v>6.7002190653553395E-3</v>
      </c>
      <c r="H1662" s="7">
        <f t="shared" si="664"/>
        <v>41779</v>
      </c>
      <c r="I1662" s="7">
        <f t="shared" si="652"/>
        <v>41779</v>
      </c>
      <c r="J1662" s="1">
        <f t="shared" si="665"/>
        <v>19</v>
      </c>
      <c r="K1662" s="1">
        <f t="shared" si="653"/>
        <v>5</v>
      </c>
      <c r="L1662" s="2">
        <f t="shared" si="654"/>
        <v>1.00175887</v>
      </c>
      <c r="M1662" s="10">
        <f t="shared" si="673"/>
        <v>1.0092004800000001</v>
      </c>
      <c r="N1662" s="10">
        <f t="shared" si="669"/>
        <v>1.3056267036193825</v>
      </c>
      <c r="O1662" s="2">
        <f t="shared" si="672"/>
        <v>1.30792313</v>
      </c>
      <c r="P1662" s="2">
        <f t="shared" si="655"/>
        <v>265636.15457631001</v>
      </c>
      <c r="Q1662" s="9">
        <f t="shared" si="649"/>
        <v>0</v>
      </c>
      <c r="R1662" s="4">
        <f t="shared" si="656"/>
        <v>0</v>
      </c>
      <c r="S1662" s="59">
        <f t="shared" si="657"/>
        <v>0</v>
      </c>
      <c r="T1662" s="8">
        <f t="shared" si="666"/>
        <v>6.8500000000000005E-2</v>
      </c>
      <c r="U1662" s="9">
        <f t="shared" si="667"/>
        <v>130</v>
      </c>
      <c r="V1662" s="9">
        <v>252</v>
      </c>
      <c r="W1662" s="10">
        <f t="shared" si="658"/>
        <v>1.034770411</v>
      </c>
      <c r="X1662" s="2">
        <f t="shared" si="659"/>
        <v>9236.2782710699994</v>
      </c>
      <c r="Y1662" s="2">
        <v>0</v>
      </c>
      <c r="Z1662" s="3">
        <f t="shared" si="670"/>
        <v>0</v>
      </c>
      <c r="AA1662" s="1" t="str">
        <f t="shared" si="671"/>
        <v>A+J=</v>
      </c>
      <c r="AB1662" s="7">
        <f t="shared" si="668"/>
        <v>41932</v>
      </c>
      <c r="AC1662" s="5"/>
      <c r="AD1662" s="1"/>
      <c r="AE1662" s="7"/>
      <c r="AF1662" s="1"/>
      <c r="AG1662" s="1"/>
      <c r="AH1662" s="1"/>
      <c r="AI1662" s="1"/>
      <c r="AJ1662" s="4"/>
      <c r="AK1662" s="1"/>
      <c r="AL1662" s="1"/>
      <c r="AM1662" s="1"/>
      <c r="AN1662" s="1"/>
      <c r="AO1662" s="1"/>
    </row>
    <row r="1663" spans="1:41" x14ac:dyDescent="0.2">
      <c r="A1663" s="118">
        <f t="shared" si="660"/>
        <v>41759</v>
      </c>
      <c r="B1663" s="2">
        <f t="shared" si="650"/>
        <v>275041.36234168999</v>
      </c>
      <c r="C1663" s="2">
        <f t="shared" si="661"/>
        <v>203097.68095951999</v>
      </c>
      <c r="D1663" s="50">
        <f t="shared" si="662"/>
        <v>3898.38</v>
      </c>
      <c r="E1663" s="3">
        <f>IF(K1663=1,VLOOKUP(A1662,[1]Plan1!$AQ$43:$AS$500,3),E1662)</f>
        <v>3924.5</v>
      </c>
      <c r="F1663" s="7">
        <f t="shared" si="663"/>
        <v>41752</v>
      </c>
      <c r="G1663" s="8">
        <f t="shared" si="651"/>
        <v>6.7002190653553395E-3</v>
      </c>
      <c r="H1663" s="7">
        <f t="shared" si="664"/>
        <v>41779</v>
      </c>
      <c r="I1663" s="7">
        <f t="shared" si="652"/>
        <v>41779</v>
      </c>
      <c r="J1663" s="1">
        <f t="shared" si="665"/>
        <v>19</v>
      </c>
      <c r="K1663" s="1">
        <f t="shared" si="653"/>
        <v>6</v>
      </c>
      <c r="L1663" s="2">
        <f t="shared" si="654"/>
        <v>1.0021110200000001</v>
      </c>
      <c r="M1663" s="10">
        <f t="shared" si="673"/>
        <v>1.0092004800000001</v>
      </c>
      <c r="N1663" s="10">
        <f t="shared" si="669"/>
        <v>1.3056267036193825</v>
      </c>
      <c r="O1663" s="2">
        <f t="shared" si="672"/>
        <v>1.3083829</v>
      </c>
      <c r="P1663" s="2">
        <f t="shared" si="655"/>
        <v>265729.53279709001</v>
      </c>
      <c r="Q1663" s="9">
        <f t="shared" si="649"/>
        <v>0</v>
      </c>
      <c r="R1663" s="4">
        <f t="shared" si="656"/>
        <v>0</v>
      </c>
      <c r="S1663" s="59">
        <f t="shared" si="657"/>
        <v>0</v>
      </c>
      <c r="T1663" s="8">
        <f t="shared" si="666"/>
        <v>6.8500000000000005E-2</v>
      </c>
      <c r="U1663" s="9">
        <f t="shared" si="667"/>
        <v>131</v>
      </c>
      <c r="V1663" s="9">
        <v>252</v>
      </c>
      <c r="W1663" s="10">
        <f t="shared" si="658"/>
        <v>1.0350425089999999</v>
      </c>
      <c r="X1663" s="2">
        <f t="shared" si="659"/>
        <v>9311.8295445999993</v>
      </c>
      <c r="Y1663" s="2">
        <v>0</v>
      </c>
      <c r="Z1663" s="3">
        <f t="shared" si="670"/>
        <v>0</v>
      </c>
      <c r="AA1663" s="1" t="str">
        <f t="shared" si="671"/>
        <v>A+J=</v>
      </c>
      <c r="AB1663" s="7">
        <f t="shared" si="668"/>
        <v>41932</v>
      </c>
      <c r="AC1663" s="5"/>
      <c r="AD1663" s="1"/>
      <c r="AE1663" s="7"/>
      <c r="AF1663" s="1"/>
      <c r="AG1663" s="1"/>
      <c r="AH1663" s="1"/>
      <c r="AI1663" s="1"/>
      <c r="AJ1663" s="4"/>
      <c r="AK1663" s="1"/>
      <c r="AL1663" s="1"/>
      <c r="AM1663" s="1"/>
      <c r="AN1663" s="1"/>
      <c r="AO1663" s="1"/>
    </row>
    <row r="1664" spans="1:41" x14ac:dyDescent="0.2">
      <c r="A1664" s="118">
        <f t="shared" si="660"/>
        <v>41760</v>
      </c>
      <c r="B1664" s="2">
        <f t="shared" si="650"/>
        <v>275210.39727138</v>
      </c>
      <c r="C1664" s="2">
        <f t="shared" si="661"/>
        <v>203097.68095951999</v>
      </c>
      <c r="D1664" s="50">
        <f t="shared" si="662"/>
        <v>3898.38</v>
      </c>
      <c r="E1664" s="3">
        <f>IF(K1664=1,VLOOKUP(A1663,[1]Plan1!$AQ$43:$AS$500,3),E1663)</f>
        <v>3924.5</v>
      </c>
      <c r="F1664" s="7">
        <f t="shared" si="663"/>
        <v>41752</v>
      </c>
      <c r="G1664" s="8">
        <f t="shared" si="651"/>
        <v>6.7002190653553395E-3</v>
      </c>
      <c r="H1664" s="7">
        <f t="shared" si="664"/>
        <v>41779</v>
      </c>
      <c r="I1664" s="7">
        <f t="shared" si="652"/>
        <v>41779</v>
      </c>
      <c r="J1664" s="1">
        <f t="shared" si="665"/>
        <v>19</v>
      </c>
      <c r="K1664" s="1">
        <f t="shared" si="653"/>
        <v>7</v>
      </c>
      <c r="L1664" s="2">
        <f t="shared" si="654"/>
        <v>1.0024632899999999</v>
      </c>
      <c r="M1664" s="10">
        <f t="shared" si="673"/>
        <v>1.0092004800000001</v>
      </c>
      <c r="N1664" s="10">
        <f t="shared" si="669"/>
        <v>1.3056267036193825</v>
      </c>
      <c r="O1664" s="2">
        <f t="shared" si="672"/>
        <v>1.3088428400000001</v>
      </c>
      <c r="P1664" s="2">
        <f t="shared" si="655"/>
        <v>265822.94554446999</v>
      </c>
      <c r="Q1664" s="9">
        <f t="shared" si="649"/>
        <v>0</v>
      </c>
      <c r="R1664" s="4">
        <f t="shared" si="656"/>
        <v>0</v>
      </c>
      <c r="S1664" s="59">
        <f t="shared" si="657"/>
        <v>0</v>
      </c>
      <c r="T1664" s="8">
        <f t="shared" si="666"/>
        <v>6.8500000000000005E-2</v>
      </c>
      <c r="U1664" s="9">
        <f t="shared" si="667"/>
        <v>132</v>
      </c>
      <c r="V1664" s="9">
        <v>252</v>
      </c>
      <c r="W1664" s="10">
        <f t="shared" si="658"/>
        <v>1.035314678</v>
      </c>
      <c r="X1664" s="2">
        <f t="shared" si="659"/>
        <v>9387.4517269099997</v>
      </c>
      <c r="Y1664" s="2">
        <v>0</v>
      </c>
      <c r="Z1664" s="3">
        <f t="shared" si="670"/>
        <v>0</v>
      </c>
      <c r="AA1664" s="1" t="str">
        <f t="shared" si="671"/>
        <v>A+J=</v>
      </c>
      <c r="AB1664" s="7">
        <f t="shared" si="668"/>
        <v>41932</v>
      </c>
      <c r="AC1664" s="5"/>
      <c r="AD1664" s="1"/>
      <c r="AE1664" s="7"/>
      <c r="AF1664" s="1"/>
      <c r="AG1664" s="1"/>
      <c r="AH1664" s="1"/>
      <c r="AI1664" s="1"/>
      <c r="AJ1664" s="4"/>
      <c r="AK1664" s="1"/>
      <c r="AL1664" s="1"/>
      <c r="AM1664" s="1"/>
      <c r="AN1664" s="1"/>
      <c r="AO1664" s="1"/>
    </row>
    <row r="1665" spans="1:41" x14ac:dyDescent="0.2">
      <c r="A1665" s="118">
        <f t="shared" si="660"/>
        <v>41761</v>
      </c>
      <c r="B1665" s="2">
        <f t="shared" si="650"/>
        <v>275210.39727138</v>
      </c>
      <c r="C1665" s="2">
        <f t="shared" si="661"/>
        <v>203097.68095951999</v>
      </c>
      <c r="D1665" s="50">
        <f t="shared" si="662"/>
        <v>3898.38</v>
      </c>
      <c r="E1665" s="3">
        <f>IF(K1665=1,VLOOKUP(A1664,[1]Plan1!$AQ$43:$AS$500,3),E1664)</f>
        <v>3924.5</v>
      </c>
      <c r="F1665" s="7">
        <f t="shared" si="663"/>
        <v>41752</v>
      </c>
      <c r="G1665" s="8">
        <f t="shared" si="651"/>
        <v>6.7002190653553395E-3</v>
      </c>
      <c r="H1665" s="7">
        <f t="shared" si="664"/>
        <v>41779</v>
      </c>
      <c r="I1665" s="7">
        <f t="shared" si="652"/>
        <v>41779</v>
      </c>
      <c r="J1665" s="1">
        <f t="shared" si="665"/>
        <v>19</v>
      </c>
      <c r="K1665" s="1">
        <f t="shared" si="653"/>
        <v>7</v>
      </c>
      <c r="L1665" s="2">
        <f t="shared" si="654"/>
        <v>1.0024632899999999</v>
      </c>
      <c r="M1665" s="10">
        <f t="shared" si="673"/>
        <v>1.0092004800000001</v>
      </c>
      <c r="N1665" s="10">
        <f t="shared" si="669"/>
        <v>1.3056267036193825</v>
      </c>
      <c r="O1665" s="2">
        <f t="shared" si="672"/>
        <v>1.3088428400000001</v>
      </c>
      <c r="P1665" s="2">
        <f t="shared" si="655"/>
        <v>265822.94554446999</v>
      </c>
      <c r="Q1665" s="9">
        <f t="shared" si="649"/>
        <v>0</v>
      </c>
      <c r="R1665" s="4">
        <f t="shared" si="656"/>
        <v>0</v>
      </c>
      <c r="S1665" s="59">
        <f t="shared" si="657"/>
        <v>0</v>
      </c>
      <c r="T1665" s="8">
        <f t="shared" si="666"/>
        <v>6.8500000000000005E-2</v>
      </c>
      <c r="U1665" s="9">
        <f t="shared" si="667"/>
        <v>132</v>
      </c>
      <c r="V1665" s="9">
        <v>252</v>
      </c>
      <c r="W1665" s="10">
        <f t="shared" si="658"/>
        <v>1.035314678</v>
      </c>
      <c r="X1665" s="2">
        <f t="shared" si="659"/>
        <v>9387.4517269099997</v>
      </c>
      <c r="Y1665" s="2">
        <v>0</v>
      </c>
      <c r="Z1665" s="3">
        <f t="shared" si="670"/>
        <v>0</v>
      </c>
      <c r="AA1665" s="1" t="str">
        <f t="shared" si="671"/>
        <v>A+J=</v>
      </c>
      <c r="AB1665" s="7">
        <f t="shared" si="668"/>
        <v>41932</v>
      </c>
      <c r="AC1665" s="5"/>
      <c r="AD1665" s="1"/>
      <c r="AE1665" s="7"/>
      <c r="AF1665" s="1"/>
      <c r="AG1665" s="1"/>
      <c r="AH1665" s="1"/>
      <c r="AI1665" s="1"/>
      <c r="AJ1665" s="4"/>
      <c r="AK1665" s="1"/>
      <c r="AL1665" s="1"/>
      <c r="AM1665" s="1"/>
      <c r="AN1665" s="1"/>
      <c r="AO1665" s="1"/>
    </row>
    <row r="1666" spans="1:41" x14ac:dyDescent="0.2">
      <c r="A1666" s="118">
        <f t="shared" si="660"/>
        <v>41762</v>
      </c>
      <c r="B1666" s="2">
        <f t="shared" si="650"/>
        <v>275379.53558128001</v>
      </c>
      <c r="C1666" s="2">
        <f t="shared" si="661"/>
        <v>203097.68095951999</v>
      </c>
      <c r="D1666" s="50">
        <f t="shared" si="662"/>
        <v>3898.38</v>
      </c>
      <c r="E1666" s="3">
        <f>IF(K1666=1,VLOOKUP(A1665,[1]Plan1!$AQ$43:$AS$500,3),E1665)</f>
        <v>3924.5</v>
      </c>
      <c r="F1666" s="7">
        <f t="shared" si="663"/>
        <v>41752</v>
      </c>
      <c r="G1666" s="8">
        <f t="shared" si="651"/>
        <v>6.7002190653553395E-3</v>
      </c>
      <c r="H1666" s="7">
        <f t="shared" si="664"/>
        <v>41779</v>
      </c>
      <c r="I1666" s="7">
        <f t="shared" si="652"/>
        <v>41779</v>
      </c>
      <c r="J1666" s="1">
        <f t="shared" si="665"/>
        <v>19</v>
      </c>
      <c r="K1666" s="1">
        <f t="shared" si="653"/>
        <v>8</v>
      </c>
      <c r="L1666" s="2">
        <f t="shared" si="654"/>
        <v>1.00281569</v>
      </c>
      <c r="M1666" s="10">
        <f t="shared" si="673"/>
        <v>1.0092004800000001</v>
      </c>
      <c r="N1666" s="10">
        <f t="shared" si="669"/>
        <v>1.3056267036193825</v>
      </c>
      <c r="O1666" s="2">
        <f t="shared" si="672"/>
        <v>1.30930294</v>
      </c>
      <c r="P1666" s="2">
        <f t="shared" si="655"/>
        <v>265916.39078747999</v>
      </c>
      <c r="Q1666" s="9">
        <f t="shared" si="649"/>
        <v>0</v>
      </c>
      <c r="R1666" s="4">
        <f t="shared" si="656"/>
        <v>0</v>
      </c>
      <c r="S1666" s="59">
        <f t="shared" si="657"/>
        <v>0</v>
      </c>
      <c r="T1666" s="8">
        <f t="shared" si="666"/>
        <v>6.8500000000000005E-2</v>
      </c>
      <c r="U1666" s="9">
        <f t="shared" si="667"/>
        <v>133</v>
      </c>
      <c r="V1666" s="9">
        <v>252</v>
      </c>
      <c r="W1666" s="10">
        <f t="shared" si="658"/>
        <v>1.0355869179999999</v>
      </c>
      <c r="X1666" s="2">
        <f t="shared" si="659"/>
        <v>9463.1447938000001</v>
      </c>
      <c r="Y1666" s="2">
        <v>0</v>
      </c>
      <c r="Z1666" s="3">
        <f t="shared" si="670"/>
        <v>0</v>
      </c>
      <c r="AA1666" s="1" t="str">
        <f t="shared" si="671"/>
        <v>A+J=</v>
      </c>
      <c r="AB1666" s="7">
        <f t="shared" si="668"/>
        <v>41932</v>
      </c>
      <c r="AC1666" s="5"/>
      <c r="AD1666" s="1"/>
      <c r="AE1666" s="7"/>
      <c r="AF1666" s="1"/>
      <c r="AG1666" s="1"/>
      <c r="AH1666" s="1"/>
      <c r="AI1666" s="1"/>
      <c r="AJ1666" s="4"/>
      <c r="AK1666" s="1"/>
      <c r="AL1666" s="1"/>
      <c r="AM1666" s="1"/>
      <c r="AN1666" s="1"/>
      <c r="AO1666" s="1"/>
    </row>
    <row r="1667" spans="1:41" x14ac:dyDescent="0.2">
      <c r="A1667" s="118">
        <f t="shared" si="660"/>
        <v>41763</v>
      </c>
      <c r="B1667" s="2">
        <f t="shared" si="650"/>
        <v>275379.53558128001</v>
      </c>
      <c r="C1667" s="2">
        <f t="shared" si="661"/>
        <v>203097.68095951999</v>
      </c>
      <c r="D1667" s="50">
        <f t="shared" si="662"/>
        <v>3898.38</v>
      </c>
      <c r="E1667" s="3">
        <f>IF(K1667=1,VLOOKUP(A1666,[1]Plan1!$AQ$43:$AS$500,3),E1666)</f>
        <v>3924.5</v>
      </c>
      <c r="F1667" s="7">
        <f t="shared" si="663"/>
        <v>41752</v>
      </c>
      <c r="G1667" s="8">
        <f t="shared" si="651"/>
        <v>6.7002190653553395E-3</v>
      </c>
      <c r="H1667" s="7">
        <f t="shared" si="664"/>
        <v>41779</v>
      </c>
      <c r="I1667" s="7">
        <f t="shared" si="652"/>
        <v>41779</v>
      </c>
      <c r="J1667" s="1">
        <f t="shared" si="665"/>
        <v>19</v>
      </c>
      <c r="K1667" s="1">
        <f t="shared" si="653"/>
        <v>8</v>
      </c>
      <c r="L1667" s="2">
        <f t="shared" si="654"/>
        <v>1.00281569</v>
      </c>
      <c r="M1667" s="10">
        <f t="shared" si="673"/>
        <v>1.0092004800000001</v>
      </c>
      <c r="N1667" s="10">
        <f t="shared" si="669"/>
        <v>1.3056267036193825</v>
      </c>
      <c r="O1667" s="2">
        <f t="shared" si="672"/>
        <v>1.30930294</v>
      </c>
      <c r="P1667" s="2">
        <f t="shared" si="655"/>
        <v>265916.39078747999</v>
      </c>
      <c r="Q1667" s="9">
        <f t="shared" si="649"/>
        <v>0</v>
      </c>
      <c r="R1667" s="4">
        <f t="shared" si="656"/>
        <v>0</v>
      </c>
      <c r="S1667" s="59">
        <f t="shared" si="657"/>
        <v>0</v>
      </c>
      <c r="T1667" s="8">
        <f t="shared" si="666"/>
        <v>6.8500000000000005E-2</v>
      </c>
      <c r="U1667" s="9">
        <f t="shared" si="667"/>
        <v>133</v>
      </c>
      <c r="V1667" s="9">
        <v>252</v>
      </c>
      <c r="W1667" s="10">
        <f t="shared" si="658"/>
        <v>1.0355869179999999</v>
      </c>
      <c r="X1667" s="2">
        <f t="shared" si="659"/>
        <v>9463.1447938000001</v>
      </c>
      <c r="Y1667" s="2">
        <v>0</v>
      </c>
      <c r="Z1667" s="3">
        <f t="shared" si="670"/>
        <v>0</v>
      </c>
      <c r="AA1667" s="1" t="str">
        <f t="shared" si="671"/>
        <v>A+J=</v>
      </c>
      <c r="AB1667" s="7">
        <f t="shared" si="668"/>
        <v>41932</v>
      </c>
      <c r="AC1667" s="5"/>
      <c r="AD1667" s="1"/>
      <c r="AE1667" s="7"/>
      <c r="AF1667" s="1"/>
      <c r="AG1667" s="1"/>
      <c r="AH1667" s="1"/>
      <c r="AI1667" s="1"/>
      <c r="AJ1667" s="4"/>
      <c r="AK1667" s="1"/>
      <c r="AL1667" s="1"/>
      <c r="AM1667" s="1"/>
      <c r="AN1667" s="1"/>
      <c r="AO1667" s="1"/>
    </row>
    <row r="1668" spans="1:41" x14ac:dyDescent="0.2">
      <c r="A1668" s="118">
        <f t="shared" si="660"/>
        <v>41764</v>
      </c>
      <c r="B1668" s="2">
        <f t="shared" si="650"/>
        <v>275379.53558128001</v>
      </c>
      <c r="C1668" s="2">
        <f t="shared" si="661"/>
        <v>203097.68095951999</v>
      </c>
      <c r="D1668" s="50">
        <f t="shared" si="662"/>
        <v>3898.38</v>
      </c>
      <c r="E1668" s="3">
        <f>IF(K1668=1,VLOOKUP(A1667,[1]Plan1!$AQ$43:$AS$500,3),E1667)</f>
        <v>3924.5</v>
      </c>
      <c r="F1668" s="7">
        <f t="shared" si="663"/>
        <v>41752</v>
      </c>
      <c r="G1668" s="8">
        <f t="shared" si="651"/>
        <v>6.7002190653553395E-3</v>
      </c>
      <c r="H1668" s="7">
        <f t="shared" si="664"/>
        <v>41779</v>
      </c>
      <c r="I1668" s="7">
        <f t="shared" si="652"/>
        <v>41779</v>
      </c>
      <c r="J1668" s="1">
        <f t="shared" si="665"/>
        <v>19</v>
      </c>
      <c r="K1668" s="1">
        <f t="shared" si="653"/>
        <v>8</v>
      </c>
      <c r="L1668" s="2">
        <f t="shared" si="654"/>
        <v>1.00281569</v>
      </c>
      <c r="M1668" s="10">
        <f t="shared" si="673"/>
        <v>1.0092004800000001</v>
      </c>
      <c r="N1668" s="10">
        <f t="shared" si="669"/>
        <v>1.3056267036193825</v>
      </c>
      <c r="O1668" s="2">
        <f t="shared" si="672"/>
        <v>1.30930294</v>
      </c>
      <c r="P1668" s="2">
        <f t="shared" si="655"/>
        <v>265916.39078747999</v>
      </c>
      <c r="Q1668" s="9">
        <f t="shared" si="649"/>
        <v>0</v>
      </c>
      <c r="R1668" s="4">
        <f t="shared" si="656"/>
        <v>0</v>
      </c>
      <c r="S1668" s="59">
        <f t="shared" si="657"/>
        <v>0</v>
      </c>
      <c r="T1668" s="8">
        <f t="shared" si="666"/>
        <v>6.8500000000000005E-2</v>
      </c>
      <c r="U1668" s="9">
        <f t="shared" si="667"/>
        <v>133</v>
      </c>
      <c r="V1668" s="9">
        <v>252</v>
      </c>
      <c r="W1668" s="10">
        <f t="shared" si="658"/>
        <v>1.0355869179999999</v>
      </c>
      <c r="X1668" s="2">
        <f t="shared" si="659"/>
        <v>9463.1447938000001</v>
      </c>
      <c r="Y1668" s="2">
        <v>0</v>
      </c>
      <c r="Z1668" s="3">
        <f t="shared" si="670"/>
        <v>0</v>
      </c>
      <c r="AA1668" s="1" t="str">
        <f t="shared" si="671"/>
        <v>A+J=</v>
      </c>
      <c r="AB1668" s="7">
        <f t="shared" si="668"/>
        <v>41932</v>
      </c>
      <c r="AC1668" s="5"/>
      <c r="AD1668" s="1"/>
      <c r="AE1668" s="7"/>
      <c r="AF1668" s="1"/>
      <c r="AG1668" s="1"/>
      <c r="AH1668" s="1"/>
      <c r="AI1668" s="1"/>
      <c r="AJ1668" s="4"/>
      <c r="AK1668" s="1"/>
      <c r="AL1668" s="1"/>
      <c r="AM1668" s="1"/>
      <c r="AN1668" s="1"/>
      <c r="AO1668" s="1"/>
    </row>
    <row r="1669" spans="1:41" x14ac:dyDescent="0.2">
      <c r="A1669" s="118">
        <f t="shared" si="660"/>
        <v>41765</v>
      </c>
      <c r="B1669" s="2">
        <f t="shared" si="650"/>
        <v>275548.77758385998</v>
      </c>
      <c r="C1669" s="2">
        <f t="shared" si="661"/>
        <v>203097.68095951999</v>
      </c>
      <c r="D1669" s="50">
        <f t="shared" si="662"/>
        <v>3898.38</v>
      </c>
      <c r="E1669" s="3">
        <f>IF(K1669=1,VLOOKUP(A1668,[1]Plan1!$AQ$43:$AS$500,3),E1668)</f>
        <v>3924.5</v>
      </c>
      <c r="F1669" s="7">
        <f t="shared" si="663"/>
        <v>41752</v>
      </c>
      <c r="G1669" s="8">
        <f t="shared" si="651"/>
        <v>6.7002190653553395E-3</v>
      </c>
      <c r="H1669" s="7">
        <f t="shared" si="664"/>
        <v>41779</v>
      </c>
      <c r="I1669" s="7">
        <f t="shared" si="652"/>
        <v>41779</v>
      </c>
      <c r="J1669" s="1">
        <f t="shared" si="665"/>
        <v>19</v>
      </c>
      <c r="K1669" s="1">
        <f t="shared" si="653"/>
        <v>9</v>
      </c>
      <c r="L1669" s="2">
        <f t="shared" si="654"/>
        <v>1.0031682099999999</v>
      </c>
      <c r="M1669" s="10">
        <f t="shared" si="673"/>
        <v>1.0092004800000001</v>
      </c>
      <c r="N1669" s="10">
        <f t="shared" si="669"/>
        <v>1.3056267036193825</v>
      </c>
      <c r="O1669" s="2">
        <f t="shared" si="672"/>
        <v>1.3097631999999999</v>
      </c>
      <c r="P1669" s="2">
        <f t="shared" si="655"/>
        <v>266009.86852611997</v>
      </c>
      <c r="Q1669" s="9">
        <f t="shared" si="649"/>
        <v>0</v>
      </c>
      <c r="R1669" s="4">
        <f t="shared" si="656"/>
        <v>0</v>
      </c>
      <c r="S1669" s="59">
        <f t="shared" si="657"/>
        <v>0</v>
      </c>
      <c r="T1669" s="8">
        <f t="shared" si="666"/>
        <v>6.8500000000000005E-2</v>
      </c>
      <c r="U1669" s="9">
        <f t="shared" si="667"/>
        <v>134</v>
      </c>
      <c r="V1669" s="9">
        <v>252</v>
      </c>
      <c r="W1669" s="10">
        <f t="shared" si="658"/>
        <v>1.03585923</v>
      </c>
      <c r="X1669" s="2">
        <f t="shared" si="659"/>
        <v>9538.9090577400002</v>
      </c>
      <c r="Y1669" s="2">
        <v>0</v>
      </c>
      <c r="Z1669" s="3">
        <f t="shared" si="670"/>
        <v>0</v>
      </c>
      <c r="AA1669" s="1" t="str">
        <f t="shared" si="671"/>
        <v>A+J=</v>
      </c>
      <c r="AB1669" s="7">
        <f t="shared" si="668"/>
        <v>41932</v>
      </c>
      <c r="AC1669" s="5"/>
      <c r="AD1669" s="1"/>
      <c r="AE1669" s="7"/>
      <c r="AF1669" s="1"/>
      <c r="AG1669" s="1"/>
      <c r="AH1669" s="1"/>
      <c r="AI1669" s="1"/>
      <c r="AJ1669" s="4"/>
      <c r="AK1669" s="1"/>
      <c r="AL1669" s="1"/>
      <c r="AM1669" s="1"/>
      <c r="AN1669" s="1"/>
      <c r="AO1669" s="1"/>
    </row>
    <row r="1670" spans="1:41" x14ac:dyDescent="0.2">
      <c r="A1670" s="118">
        <f t="shared" si="660"/>
        <v>41766</v>
      </c>
      <c r="B1670" s="2">
        <f t="shared" si="650"/>
        <v>275718.12122149003</v>
      </c>
      <c r="C1670" s="2">
        <f t="shared" si="661"/>
        <v>203097.68095951999</v>
      </c>
      <c r="D1670" s="50">
        <f t="shared" si="662"/>
        <v>3898.38</v>
      </c>
      <c r="E1670" s="3">
        <f>IF(K1670=1,VLOOKUP(A1669,[1]Plan1!$AQ$43:$AS$500,3),E1669)</f>
        <v>3924.5</v>
      </c>
      <c r="F1670" s="7">
        <f t="shared" si="663"/>
        <v>41752</v>
      </c>
      <c r="G1670" s="8">
        <f t="shared" si="651"/>
        <v>6.7002190653553395E-3</v>
      </c>
      <c r="H1670" s="7">
        <f t="shared" si="664"/>
        <v>41779</v>
      </c>
      <c r="I1670" s="7">
        <f t="shared" si="652"/>
        <v>41779</v>
      </c>
      <c r="J1670" s="1">
        <f t="shared" si="665"/>
        <v>19</v>
      </c>
      <c r="K1670" s="1">
        <f t="shared" si="653"/>
        <v>10</v>
      </c>
      <c r="L1670" s="2">
        <f t="shared" si="654"/>
        <v>1.0035208499999999</v>
      </c>
      <c r="M1670" s="10">
        <f t="shared" si="673"/>
        <v>1.0092004800000001</v>
      </c>
      <c r="N1670" s="10">
        <f t="shared" si="669"/>
        <v>1.3056267036193825</v>
      </c>
      <c r="O1670" s="2">
        <f t="shared" si="672"/>
        <v>1.31022361</v>
      </c>
      <c r="P1670" s="2">
        <f t="shared" si="655"/>
        <v>266103.37672941003</v>
      </c>
      <c r="Q1670" s="9">
        <f t="shared" si="649"/>
        <v>0</v>
      </c>
      <c r="R1670" s="4">
        <f t="shared" si="656"/>
        <v>0</v>
      </c>
      <c r="S1670" s="59">
        <f t="shared" si="657"/>
        <v>0</v>
      </c>
      <c r="T1670" s="8">
        <f t="shared" si="666"/>
        <v>6.8500000000000005E-2</v>
      </c>
      <c r="U1670" s="9">
        <f t="shared" si="667"/>
        <v>135</v>
      </c>
      <c r="V1670" s="9">
        <v>252</v>
      </c>
      <c r="W1670" s="10">
        <f t="shared" si="658"/>
        <v>1.0361316140000001</v>
      </c>
      <c r="X1670" s="2">
        <f t="shared" si="659"/>
        <v>9614.7444920800008</v>
      </c>
      <c r="Y1670" s="2">
        <v>0</v>
      </c>
      <c r="Z1670" s="3">
        <f t="shared" si="670"/>
        <v>0</v>
      </c>
      <c r="AA1670" s="1" t="str">
        <f t="shared" si="671"/>
        <v>A+J=</v>
      </c>
      <c r="AB1670" s="7">
        <f t="shared" si="668"/>
        <v>41932</v>
      </c>
      <c r="AC1670" s="5"/>
      <c r="AD1670" s="1"/>
      <c r="AE1670" s="7"/>
      <c r="AF1670" s="1"/>
      <c r="AG1670" s="1"/>
      <c r="AH1670" s="1"/>
      <c r="AI1670" s="1"/>
      <c r="AJ1670" s="4"/>
      <c r="AK1670" s="1"/>
      <c r="AL1670" s="1"/>
      <c r="AM1670" s="1"/>
      <c r="AN1670" s="1"/>
      <c r="AO1670" s="1"/>
    </row>
    <row r="1671" spans="1:41" x14ac:dyDescent="0.2">
      <c r="A1671" s="118">
        <f t="shared" si="660"/>
        <v>41767</v>
      </c>
      <c r="B1671" s="2">
        <f t="shared" si="650"/>
        <v>275887.57048287999</v>
      </c>
      <c r="C1671" s="2">
        <f t="shared" si="661"/>
        <v>203097.68095951999</v>
      </c>
      <c r="D1671" s="50">
        <f t="shared" si="662"/>
        <v>3898.38</v>
      </c>
      <c r="E1671" s="3">
        <f>IF(K1671=1,VLOOKUP(A1670,[1]Plan1!$AQ$43:$AS$500,3),E1670)</f>
        <v>3924.5</v>
      </c>
      <c r="F1671" s="7">
        <f t="shared" si="663"/>
        <v>41752</v>
      </c>
      <c r="G1671" s="8">
        <f t="shared" si="651"/>
        <v>6.7002190653553395E-3</v>
      </c>
      <c r="H1671" s="7">
        <f t="shared" si="664"/>
        <v>41779</v>
      </c>
      <c r="I1671" s="7">
        <f t="shared" si="652"/>
        <v>41779</v>
      </c>
      <c r="J1671" s="1">
        <f t="shared" si="665"/>
        <v>19</v>
      </c>
      <c r="K1671" s="1">
        <f t="shared" si="653"/>
        <v>11</v>
      </c>
      <c r="L1671" s="2">
        <f t="shared" si="654"/>
        <v>1.0038736100000001</v>
      </c>
      <c r="M1671" s="10">
        <f t="shared" si="673"/>
        <v>1.0092004800000001</v>
      </c>
      <c r="N1671" s="10">
        <f t="shared" si="669"/>
        <v>1.3056267036193825</v>
      </c>
      <c r="O1671" s="2">
        <f t="shared" si="672"/>
        <v>1.3106841899999999</v>
      </c>
      <c r="P1671" s="2">
        <f t="shared" si="655"/>
        <v>266196.9194593</v>
      </c>
      <c r="Q1671" s="9">
        <f t="shared" si="649"/>
        <v>0</v>
      </c>
      <c r="R1671" s="4">
        <f t="shared" si="656"/>
        <v>0</v>
      </c>
      <c r="S1671" s="59">
        <f t="shared" si="657"/>
        <v>0</v>
      </c>
      <c r="T1671" s="8">
        <f t="shared" si="666"/>
        <v>6.8500000000000005E-2</v>
      </c>
      <c r="U1671" s="9">
        <f t="shared" si="667"/>
        <v>136</v>
      </c>
      <c r="V1671" s="9">
        <v>252</v>
      </c>
      <c r="W1671" s="10">
        <f t="shared" si="658"/>
        <v>1.036404069</v>
      </c>
      <c r="X1671" s="2">
        <f t="shared" si="659"/>
        <v>9690.6510235799997</v>
      </c>
      <c r="Y1671" s="2">
        <v>0</v>
      </c>
      <c r="Z1671" s="3">
        <f t="shared" si="670"/>
        <v>0</v>
      </c>
      <c r="AA1671" s="1" t="str">
        <f t="shared" si="671"/>
        <v>A+J=</v>
      </c>
      <c r="AB1671" s="7">
        <f t="shared" si="668"/>
        <v>41932</v>
      </c>
      <c r="AC1671" s="5"/>
      <c r="AD1671" s="1"/>
      <c r="AE1671" s="7"/>
      <c r="AF1671" s="1"/>
      <c r="AG1671" s="1"/>
      <c r="AH1671" s="1"/>
      <c r="AI1671" s="1"/>
      <c r="AJ1671" s="4"/>
      <c r="AK1671" s="1"/>
      <c r="AL1671" s="1"/>
      <c r="AM1671" s="1"/>
      <c r="AN1671" s="1"/>
      <c r="AO1671" s="1"/>
    </row>
    <row r="1672" spans="1:41" x14ac:dyDescent="0.2">
      <c r="A1672" s="118">
        <f t="shared" si="660"/>
        <v>41768</v>
      </c>
      <c r="B1672" s="2">
        <f t="shared" si="650"/>
        <v>276057.12568248005</v>
      </c>
      <c r="C1672" s="2">
        <f t="shared" si="661"/>
        <v>203097.68095951999</v>
      </c>
      <c r="D1672" s="50">
        <f t="shared" si="662"/>
        <v>3898.38</v>
      </c>
      <c r="E1672" s="3">
        <f>IF(K1672=1,VLOOKUP(A1671,[1]Plan1!$AQ$43:$AS$500,3),E1671)</f>
        <v>3924.5</v>
      </c>
      <c r="F1672" s="7">
        <f t="shared" si="663"/>
        <v>41752</v>
      </c>
      <c r="G1672" s="8">
        <f t="shared" si="651"/>
        <v>6.7002190653553395E-3</v>
      </c>
      <c r="H1672" s="7">
        <f t="shared" si="664"/>
        <v>41779</v>
      </c>
      <c r="I1672" s="7">
        <f t="shared" si="652"/>
        <v>41779</v>
      </c>
      <c r="J1672" s="1">
        <f t="shared" si="665"/>
        <v>19</v>
      </c>
      <c r="K1672" s="1">
        <f t="shared" si="653"/>
        <v>12</v>
      </c>
      <c r="L1672" s="2">
        <f t="shared" si="654"/>
        <v>1.0042265100000001</v>
      </c>
      <c r="M1672" s="10">
        <f t="shared" si="673"/>
        <v>1.0092004800000001</v>
      </c>
      <c r="N1672" s="10">
        <f t="shared" si="669"/>
        <v>1.3056267036193825</v>
      </c>
      <c r="O1672" s="2">
        <f t="shared" si="672"/>
        <v>1.3111449399999999</v>
      </c>
      <c r="P1672" s="2">
        <f t="shared" si="655"/>
        <v>266290.49671580002</v>
      </c>
      <c r="Q1672" s="9">
        <f t="shared" si="649"/>
        <v>0</v>
      </c>
      <c r="R1672" s="4">
        <f t="shared" si="656"/>
        <v>0</v>
      </c>
      <c r="S1672" s="59">
        <f t="shared" si="657"/>
        <v>0</v>
      </c>
      <c r="T1672" s="8">
        <f t="shared" si="666"/>
        <v>6.8500000000000005E-2</v>
      </c>
      <c r="U1672" s="9">
        <f t="shared" si="667"/>
        <v>137</v>
      </c>
      <c r="V1672" s="9">
        <v>252</v>
      </c>
      <c r="W1672" s="10">
        <f t="shared" si="658"/>
        <v>1.036676596</v>
      </c>
      <c r="X1672" s="2">
        <f t="shared" si="659"/>
        <v>9766.6289666800003</v>
      </c>
      <c r="Y1672" s="2">
        <v>0</v>
      </c>
      <c r="Z1672" s="3">
        <f t="shared" si="670"/>
        <v>0</v>
      </c>
      <c r="AA1672" s="1" t="str">
        <f t="shared" si="671"/>
        <v>A+J=</v>
      </c>
      <c r="AB1672" s="7">
        <f t="shared" si="668"/>
        <v>41932</v>
      </c>
      <c r="AC1672" s="5"/>
      <c r="AD1672" s="1"/>
      <c r="AE1672" s="7"/>
      <c r="AF1672" s="1"/>
      <c r="AG1672" s="1"/>
      <c r="AH1672" s="1"/>
      <c r="AI1672" s="1"/>
      <c r="AJ1672" s="4"/>
      <c r="AK1672" s="1"/>
      <c r="AL1672" s="1"/>
      <c r="AM1672" s="1"/>
      <c r="AN1672" s="1"/>
      <c r="AO1672" s="1"/>
    </row>
    <row r="1673" spans="1:41" x14ac:dyDescent="0.2">
      <c r="A1673" s="118">
        <f t="shared" si="660"/>
        <v>41769</v>
      </c>
      <c r="B1673" s="2">
        <f t="shared" si="650"/>
        <v>276226.7826567</v>
      </c>
      <c r="C1673" s="2">
        <f t="shared" si="661"/>
        <v>203097.68095951999</v>
      </c>
      <c r="D1673" s="50">
        <f t="shared" si="662"/>
        <v>3898.38</v>
      </c>
      <c r="E1673" s="3">
        <f>IF(K1673=1,VLOOKUP(A1672,[1]Plan1!$AQ$43:$AS$500,3),E1672)</f>
        <v>3924.5</v>
      </c>
      <c r="F1673" s="7">
        <f t="shared" si="663"/>
        <v>41752</v>
      </c>
      <c r="G1673" s="8">
        <f t="shared" si="651"/>
        <v>6.7002190653553395E-3</v>
      </c>
      <c r="H1673" s="7">
        <f t="shared" si="664"/>
        <v>41779</v>
      </c>
      <c r="I1673" s="7">
        <f t="shared" si="652"/>
        <v>41779</v>
      </c>
      <c r="J1673" s="1">
        <f t="shared" si="665"/>
        <v>19</v>
      </c>
      <c r="K1673" s="1">
        <f t="shared" si="653"/>
        <v>13</v>
      </c>
      <c r="L1673" s="2">
        <f t="shared" si="654"/>
        <v>1.0045795200000001</v>
      </c>
      <c r="M1673" s="10">
        <f t="shared" si="673"/>
        <v>1.0092004800000001</v>
      </c>
      <c r="N1673" s="10">
        <f t="shared" si="669"/>
        <v>1.3056267036193825</v>
      </c>
      <c r="O1673" s="2">
        <f t="shared" si="672"/>
        <v>1.3116058399999999</v>
      </c>
      <c r="P1673" s="2">
        <f t="shared" si="655"/>
        <v>266384.10443696001</v>
      </c>
      <c r="Q1673" s="9">
        <f t="shared" ref="Q1673:Q1736" si="674">IF(VLOOKUP(A1673,AE$10:AL$48,8)=VLOOKUP(A1672,AE$10:AL$48,8),0,VLOOKUP(A1673,AE$10:AL$48,8))</f>
        <v>0</v>
      </c>
      <c r="R1673" s="4">
        <f t="shared" si="656"/>
        <v>0</v>
      </c>
      <c r="S1673" s="59">
        <f t="shared" si="657"/>
        <v>0</v>
      </c>
      <c r="T1673" s="8">
        <f t="shared" si="666"/>
        <v>6.8500000000000005E-2</v>
      </c>
      <c r="U1673" s="9">
        <f t="shared" si="667"/>
        <v>138</v>
      </c>
      <c r="V1673" s="9">
        <v>252</v>
      </c>
      <c r="W1673" s="10">
        <f t="shared" si="658"/>
        <v>1.036949195</v>
      </c>
      <c r="X1673" s="2">
        <f t="shared" si="659"/>
        <v>9842.6782197400007</v>
      </c>
      <c r="Y1673" s="2">
        <v>0</v>
      </c>
      <c r="Z1673" s="3">
        <f t="shared" si="670"/>
        <v>0</v>
      </c>
      <c r="AA1673" s="1" t="str">
        <f t="shared" si="671"/>
        <v>A+J=</v>
      </c>
      <c r="AB1673" s="7">
        <f t="shared" si="668"/>
        <v>41932</v>
      </c>
      <c r="AC1673" s="5"/>
      <c r="AD1673" s="1"/>
      <c r="AE1673" s="7"/>
      <c r="AF1673" s="1"/>
      <c r="AG1673" s="1"/>
      <c r="AH1673" s="1"/>
      <c r="AI1673" s="1"/>
      <c r="AJ1673" s="4"/>
      <c r="AK1673" s="1"/>
      <c r="AL1673" s="1"/>
      <c r="AM1673" s="1"/>
      <c r="AN1673" s="1"/>
      <c r="AO1673" s="1"/>
    </row>
    <row r="1674" spans="1:41" x14ac:dyDescent="0.2">
      <c r="A1674" s="118">
        <f t="shared" si="660"/>
        <v>41770</v>
      </c>
      <c r="B1674" s="2">
        <f t="shared" ref="B1674:B1737" si="675">(P1674+X1674)</f>
        <v>276226.7826567</v>
      </c>
      <c r="C1674" s="2">
        <f t="shared" si="661"/>
        <v>203097.68095951999</v>
      </c>
      <c r="D1674" s="50">
        <f t="shared" si="662"/>
        <v>3898.38</v>
      </c>
      <c r="E1674" s="3">
        <f>IF(K1674=1,VLOOKUP(A1673,[1]Plan1!$AQ$43:$AS$500,3),E1673)</f>
        <v>3924.5</v>
      </c>
      <c r="F1674" s="7">
        <f t="shared" si="663"/>
        <v>41752</v>
      </c>
      <c r="G1674" s="8">
        <f t="shared" ref="G1674:G1737" si="676">(E1674/D1674)-1</f>
        <v>6.7002190653553395E-3</v>
      </c>
      <c r="H1674" s="7">
        <f t="shared" si="664"/>
        <v>41779</v>
      </c>
      <c r="I1674" s="7">
        <f t="shared" ref="I1674:I1737" si="677">IF(A1674&gt;I1673,H1674,I1673)</f>
        <v>41779</v>
      </c>
      <c r="J1674" s="1">
        <f t="shared" si="665"/>
        <v>19</v>
      </c>
      <c r="K1674" s="1">
        <f t="shared" ref="K1674:K1737" si="678">(J1674-(NETWORKDAYS(A1674,I1674,AE$53:AE$223)-1))</f>
        <v>13</v>
      </c>
      <c r="L1674" s="2">
        <f t="shared" ref="L1674:L1737" si="679">TRUNC((E1674/D1674)^TRUNC((K1674/J1674),9),8)</f>
        <v>1.0045795200000001</v>
      </c>
      <c r="M1674" s="10">
        <f t="shared" si="673"/>
        <v>1.0092004800000001</v>
      </c>
      <c r="N1674" s="10">
        <f t="shared" si="669"/>
        <v>1.3056267036193825</v>
      </c>
      <c r="O1674" s="2">
        <f t="shared" si="672"/>
        <v>1.3116058399999999</v>
      </c>
      <c r="P1674" s="2">
        <f t="shared" ref="P1674:P1737" si="680">TRUNC(C1674*O1674,8)</f>
        <v>266384.10443696001</v>
      </c>
      <c r="Q1674" s="9">
        <f t="shared" si="674"/>
        <v>0</v>
      </c>
      <c r="R1674" s="4">
        <f t="shared" ref="R1674:R1737" si="681">IF(Q1674&gt;0,VLOOKUP($A1674,$AE$10:$AJ$21,6),0)</f>
        <v>0</v>
      </c>
      <c r="S1674" s="59">
        <f t="shared" ref="S1674:S1737" si="682">IF(R1674&gt;0,TRUNC(R1674*P1674,8),0)</f>
        <v>0</v>
      </c>
      <c r="T1674" s="8">
        <f t="shared" si="666"/>
        <v>6.8500000000000005E-2</v>
      </c>
      <c r="U1674" s="9">
        <f t="shared" si="667"/>
        <v>138</v>
      </c>
      <c r="V1674" s="9">
        <v>252</v>
      </c>
      <c r="W1674" s="10">
        <f t="shared" ref="W1674:W1737" si="683">ROUND((1+T1674)^TRUNC((U1674/V1674),9),9)</f>
        <v>1.036949195</v>
      </c>
      <c r="X1674" s="2">
        <f t="shared" ref="X1674:X1737" si="684">TRUNC((P1674*(W1674-1)),8)</f>
        <v>9842.6782197400007</v>
      </c>
      <c r="Y1674" s="2">
        <v>0</v>
      </c>
      <c r="Z1674" s="3">
        <f t="shared" si="670"/>
        <v>0</v>
      </c>
      <c r="AA1674" s="1" t="str">
        <f t="shared" si="671"/>
        <v>A+J=</v>
      </c>
      <c r="AB1674" s="7">
        <f t="shared" si="668"/>
        <v>41932</v>
      </c>
      <c r="AC1674" s="5"/>
      <c r="AD1674" s="1"/>
      <c r="AE1674" s="7"/>
      <c r="AF1674" s="1"/>
      <c r="AG1674" s="1"/>
      <c r="AH1674" s="1"/>
      <c r="AI1674" s="1"/>
      <c r="AJ1674" s="4"/>
      <c r="AK1674" s="1"/>
      <c r="AL1674" s="1"/>
      <c r="AM1674" s="1"/>
      <c r="AN1674" s="1"/>
      <c r="AO1674" s="1"/>
    </row>
    <row r="1675" spans="1:41" x14ac:dyDescent="0.2">
      <c r="A1675" s="118">
        <f t="shared" ref="A1675:A1738" si="685">(A1674+1)</f>
        <v>41771</v>
      </c>
      <c r="B1675" s="2">
        <f t="shared" si="675"/>
        <v>276226.7826567</v>
      </c>
      <c r="C1675" s="2">
        <f t="shared" ref="C1675:C1738" si="686">TRUNC(IF(Q1674&gt;0,VLOOKUP(A1674,$AE$11:$AF$21,2),C1674),8)</f>
        <v>203097.68095951999</v>
      </c>
      <c r="D1675" s="50">
        <f t="shared" ref="D1675:D1738" si="687">IF(E1675=E1674,D1674,E1674)</f>
        <v>3898.38</v>
      </c>
      <c r="E1675" s="3">
        <f>IF(K1675=1,VLOOKUP(A1674,[1]Plan1!$AQ$43:$AS$500,3),E1674)</f>
        <v>3924.5</v>
      </c>
      <c r="F1675" s="7">
        <f t="shared" ref="F1675:F1738" si="688">IF(D1675=D1674,F1674,A1675)</f>
        <v>41752</v>
      </c>
      <c r="G1675" s="8">
        <f t="shared" si="676"/>
        <v>6.7002190653553395E-3</v>
      </c>
      <c r="H1675" s="7">
        <f t="shared" ref="H1675:H1738" si="689">IF(DAY(A1675)=15,VLOOKUP(A1675,AI$53:AN$175,4),H1674)</f>
        <v>41779</v>
      </c>
      <c r="I1675" s="7">
        <f t="shared" si="677"/>
        <v>41779</v>
      </c>
      <c r="J1675" s="1">
        <f t="shared" ref="J1675:J1738" si="690">IF(I1675=I1674,J1674,NETWORKDAYS(I1674,I1675,$AE$53:$AE$223)-1)</f>
        <v>19</v>
      </c>
      <c r="K1675" s="1">
        <f t="shared" si="678"/>
        <v>13</v>
      </c>
      <c r="L1675" s="2">
        <f t="shared" si="679"/>
        <v>1.0045795200000001</v>
      </c>
      <c r="M1675" s="10">
        <f t="shared" si="673"/>
        <v>1.0092004800000001</v>
      </c>
      <c r="N1675" s="10">
        <f t="shared" si="669"/>
        <v>1.3056267036193825</v>
      </c>
      <c r="O1675" s="2">
        <f t="shared" si="672"/>
        <v>1.3116058399999999</v>
      </c>
      <c r="P1675" s="2">
        <f t="shared" si="680"/>
        <v>266384.10443696001</v>
      </c>
      <c r="Q1675" s="9">
        <f t="shared" si="674"/>
        <v>0</v>
      </c>
      <c r="R1675" s="4">
        <f t="shared" si="681"/>
        <v>0</v>
      </c>
      <c r="S1675" s="59">
        <f t="shared" si="682"/>
        <v>0</v>
      </c>
      <c r="T1675" s="8">
        <f t="shared" ref="T1675:T1738" si="691">(T1674)</f>
        <v>6.8500000000000005E-2</v>
      </c>
      <c r="U1675" s="9">
        <f t="shared" ref="U1675:U1738" si="692">IF(Q1674&gt;0,1,IF(K1675=K1674,U1674,U1674+1))</f>
        <v>138</v>
      </c>
      <c r="V1675" s="9">
        <v>252</v>
      </c>
      <c r="W1675" s="10">
        <f t="shared" si="683"/>
        <v>1.036949195</v>
      </c>
      <c r="X1675" s="2">
        <f t="shared" si="684"/>
        <v>9842.6782197400007</v>
      </c>
      <c r="Y1675" s="2">
        <v>0</v>
      </c>
      <c r="Z1675" s="3">
        <f t="shared" si="670"/>
        <v>0</v>
      </c>
      <c r="AA1675" s="1" t="str">
        <f t="shared" si="671"/>
        <v>A+J=</v>
      </c>
      <c r="AB1675" s="7">
        <f t="shared" ref="AB1675:AB1738" si="693">IF(Q1674&gt;0,VLOOKUP(A1674,$AE$10:$AM$48,9),AB1674)</f>
        <v>41932</v>
      </c>
      <c r="AC1675" s="5"/>
      <c r="AD1675" s="1"/>
      <c r="AE1675" s="7"/>
      <c r="AF1675" s="1"/>
      <c r="AG1675" s="1"/>
      <c r="AH1675" s="1"/>
      <c r="AI1675" s="1"/>
      <c r="AJ1675" s="4"/>
      <c r="AK1675" s="1"/>
      <c r="AL1675" s="1"/>
      <c r="AM1675" s="1"/>
      <c r="AN1675" s="1"/>
      <c r="AO1675" s="1"/>
    </row>
    <row r="1676" spans="1:41" x14ac:dyDescent="0.2">
      <c r="A1676" s="118">
        <f t="shared" si="685"/>
        <v>41772</v>
      </c>
      <c r="B1676" s="2">
        <f t="shared" si="675"/>
        <v>276396.54539732001</v>
      </c>
      <c r="C1676" s="2">
        <f t="shared" si="686"/>
        <v>203097.68095951999</v>
      </c>
      <c r="D1676" s="50">
        <f t="shared" si="687"/>
        <v>3898.38</v>
      </c>
      <c r="E1676" s="3">
        <f>IF(K1676=1,VLOOKUP(A1675,[1]Plan1!$AQ$43:$AS$500,3),E1675)</f>
        <v>3924.5</v>
      </c>
      <c r="F1676" s="7">
        <f t="shared" si="688"/>
        <v>41752</v>
      </c>
      <c r="G1676" s="8">
        <f t="shared" si="676"/>
        <v>6.7002190653553395E-3</v>
      </c>
      <c r="H1676" s="7">
        <f t="shared" si="689"/>
        <v>41779</v>
      </c>
      <c r="I1676" s="7">
        <f t="shared" si="677"/>
        <v>41779</v>
      </c>
      <c r="J1676" s="1">
        <f t="shared" si="690"/>
        <v>19</v>
      </c>
      <c r="K1676" s="1">
        <f t="shared" si="678"/>
        <v>14</v>
      </c>
      <c r="L1676" s="2">
        <f t="shared" si="679"/>
        <v>1.0049326599999999</v>
      </c>
      <c r="M1676" s="10">
        <f t="shared" si="673"/>
        <v>1.0092004800000001</v>
      </c>
      <c r="N1676" s="10">
        <f t="shared" si="669"/>
        <v>1.3056267036193825</v>
      </c>
      <c r="O1676" s="2">
        <f t="shared" si="672"/>
        <v>1.31206691</v>
      </c>
      <c r="P1676" s="2">
        <f t="shared" si="680"/>
        <v>266477.74668471998</v>
      </c>
      <c r="Q1676" s="9">
        <f t="shared" si="674"/>
        <v>0</v>
      </c>
      <c r="R1676" s="4">
        <f t="shared" si="681"/>
        <v>0</v>
      </c>
      <c r="S1676" s="59">
        <f t="shared" si="682"/>
        <v>0</v>
      </c>
      <c r="T1676" s="8">
        <f t="shared" si="691"/>
        <v>6.8500000000000005E-2</v>
      </c>
      <c r="U1676" s="9">
        <f t="shared" si="692"/>
        <v>139</v>
      </c>
      <c r="V1676" s="9">
        <v>252</v>
      </c>
      <c r="W1676" s="10">
        <f t="shared" si="683"/>
        <v>1.037221865</v>
      </c>
      <c r="X1676" s="2">
        <f t="shared" si="684"/>
        <v>9918.7987126000007</v>
      </c>
      <c r="Y1676" s="2">
        <v>0</v>
      </c>
      <c r="Z1676" s="3">
        <f t="shared" si="670"/>
        <v>0</v>
      </c>
      <c r="AA1676" s="1" t="str">
        <f t="shared" si="671"/>
        <v>A+J=</v>
      </c>
      <c r="AB1676" s="7">
        <f t="shared" si="693"/>
        <v>41932</v>
      </c>
      <c r="AC1676" s="5"/>
      <c r="AD1676" s="1"/>
      <c r="AE1676" s="7"/>
      <c r="AF1676" s="1"/>
      <c r="AG1676" s="1"/>
      <c r="AH1676" s="1"/>
      <c r="AI1676" s="1"/>
      <c r="AJ1676" s="4"/>
      <c r="AK1676" s="1"/>
      <c r="AL1676" s="1"/>
      <c r="AM1676" s="1"/>
      <c r="AN1676" s="1"/>
      <c r="AO1676" s="1"/>
    </row>
    <row r="1677" spans="1:41" x14ac:dyDescent="0.2">
      <c r="A1677" s="118">
        <f t="shared" si="685"/>
        <v>41773</v>
      </c>
      <c r="B1677" s="2">
        <f t="shared" si="675"/>
        <v>276566.41211197997</v>
      </c>
      <c r="C1677" s="2">
        <f t="shared" si="686"/>
        <v>203097.68095951999</v>
      </c>
      <c r="D1677" s="50">
        <f t="shared" si="687"/>
        <v>3898.38</v>
      </c>
      <c r="E1677" s="3">
        <f>IF(K1677=1,VLOOKUP(A1676,[1]Plan1!$AQ$43:$AS$500,3),E1676)</f>
        <v>3924.5</v>
      </c>
      <c r="F1677" s="7">
        <f t="shared" si="688"/>
        <v>41752</v>
      </c>
      <c r="G1677" s="8">
        <f t="shared" si="676"/>
        <v>6.7002190653553395E-3</v>
      </c>
      <c r="H1677" s="7">
        <f t="shared" si="689"/>
        <v>41779</v>
      </c>
      <c r="I1677" s="7">
        <f t="shared" si="677"/>
        <v>41779</v>
      </c>
      <c r="J1677" s="1">
        <f t="shared" si="690"/>
        <v>19</v>
      </c>
      <c r="K1677" s="1">
        <f t="shared" si="678"/>
        <v>15</v>
      </c>
      <c r="L1677" s="2">
        <f t="shared" si="679"/>
        <v>1.0052859199999999</v>
      </c>
      <c r="M1677" s="10">
        <f t="shared" si="673"/>
        <v>1.0092004800000001</v>
      </c>
      <c r="N1677" s="10">
        <f t="shared" si="669"/>
        <v>1.3056267036193825</v>
      </c>
      <c r="O1677" s="2">
        <f t="shared" si="672"/>
        <v>1.31252814</v>
      </c>
      <c r="P1677" s="2">
        <f t="shared" si="680"/>
        <v>266571.42142810998</v>
      </c>
      <c r="Q1677" s="9">
        <f t="shared" si="674"/>
        <v>0</v>
      </c>
      <c r="R1677" s="4">
        <f t="shared" si="681"/>
        <v>0</v>
      </c>
      <c r="S1677" s="59">
        <f t="shared" si="682"/>
        <v>0</v>
      </c>
      <c r="T1677" s="8">
        <f t="shared" si="691"/>
        <v>6.8500000000000005E-2</v>
      </c>
      <c r="U1677" s="9">
        <f t="shared" si="692"/>
        <v>140</v>
      </c>
      <c r="V1677" s="9">
        <v>252</v>
      </c>
      <c r="W1677" s="10">
        <f t="shared" si="683"/>
        <v>1.037494607</v>
      </c>
      <c r="X1677" s="2">
        <f t="shared" si="684"/>
        <v>9994.9906838700008</v>
      </c>
      <c r="Y1677" s="2">
        <v>0</v>
      </c>
      <c r="Z1677" s="3">
        <f t="shared" si="670"/>
        <v>0</v>
      </c>
      <c r="AA1677" s="1" t="str">
        <f t="shared" si="671"/>
        <v>A+J=</v>
      </c>
      <c r="AB1677" s="7">
        <f t="shared" si="693"/>
        <v>41932</v>
      </c>
      <c r="AC1677" s="5"/>
      <c r="AD1677" s="1"/>
      <c r="AE1677" s="7"/>
      <c r="AF1677" s="1"/>
      <c r="AG1677" s="1"/>
      <c r="AH1677" s="1"/>
      <c r="AI1677" s="1"/>
      <c r="AJ1677" s="4"/>
      <c r="AK1677" s="1"/>
      <c r="AL1677" s="1"/>
      <c r="AM1677" s="1"/>
      <c r="AN1677" s="1"/>
      <c r="AO1677" s="1"/>
    </row>
    <row r="1678" spans="1:41" x14ac:dyDescent="0.2">
      <c r="A1678" s="118">
        <f t="shared" si="685"/>
        <v>41774</v>
      </c>
      <c r="B1678" s="2">
        <f t="shared" si="675"/>
        <v>276736.38284752</v>
      </c>
      <c r="C1678" s="2">
        <f t="shared" si="686"/>
        <v>203097.68095951999</v>
      </c>
      <c r="D1678" s="50">
        <f t="shared" si="687"/>
        <v>3898.38</v>
      </c>
      <c r="E1678" s="3">
        <f>IF(K1678=1,VLOOKUP(A1677,[1]Plan1!$AQ$43:$AS$500,3),E1677)</f>
        <v>3924.5</v>
      </c>
      <c r="F1678" s="7">
        <f t="shared" si="688"/>
        <v>41752</v>
      </c>
      <c r="G1678" s="8">
        <f t="shared" si="676"/>
        <v>6.7002190653553395E-3</v>
      </c>
      <c r="H1678" s="7">
        <f t="shared" si="689"/>
        <v>41810</v>
      </c>
      <c r="I1678" s="7">
        <f t="shared" si="677"/>
        <v>41779</v>
      </c>
      <c r="J1678" s="1">
        <f t="shared" si="690"/>
        <v>19</v>
      </c>
      <c r="K1678" s="1">
        <f t="shared" si="678"/>
        <v>16</v>
      </c>
      <c r="L1678" s="2">
        <f t="shared" si="679"/>
        <v>1.0056393100000001</v>
      </c>
      <c r="M1678" s="10">
        <f t="shared" si="673"/>
        <v>1.0092004800000001</v>
      </c>
      <c r="N1678" s="10">
        <f t="shared" si="669"/>
        <v>1.3056267036193825</v>
      </c>
      <c r="O1678" s="2">
        <f t="shared" si="672"/>
        <v>1.3129895300000001</v>
      </c>
      <c r="P1678" s="2">
        <f t="shared" si="680"/>
        <v>266665.12866713002</v>
      </c>
      <c r="Q1678" s="9">
        <f t="shared" si="674"/>
        <v>0</v>
      </c>
      <c r="R1678" s="4">
        <f t="shared" si="681"/>
        <v>0</v>
      </c>
      <c r="S1678" s="59">
        <f t="shared" si="682"/>
        <v>0</v>
      </c>
      <c r="T1678" s="8">
        <f t="shared" si="691"/>
        <v>6.8500000000000005E-2</v>
      </c>
      <c r="U1678" s="9">
        <f t="shared" si="692"/>
        <v>141</v>
      </c>
      <c r="V1678" s="9">
        <v>252</v>
      </c>
      <c r="W1678" s="10">
        <f t="shared" si="683"/>
        <v>1.0377674210000001</v>
      </c>
      <c r="X1678" s="2">
        <f t="shared" si="684"/>
        <v>10071.25418039</v>
      </c>
      <c r="Y1678" s="2">
        <v>0</v>
      </c>
      <c r="Z1678" s="3">
        <f t="shared" si="670"/>
        <v>0</v>
      </c>
      <c r="AA1678" s="1" t="str">
        <f t="shared" si="671"/>
        <v>A+J=</v>
      </c>
      <c r="AB1678" s="7">
        <f t="shared" si="693"/>
        <v>41932</v>
      </c>
      <c r="AC1678" s="5"/>
      <c r="AD1678" s="1"/>
      <c r="AE1678" s="7"/>
      <c r="AF1678" s="1"/>
      <c r="AG1678" s="1"/>
      <c r="AH1678" s="1"/>
      <c r="AI1678" s="1"/>
      <c r="AJ1678" s="4"/>
      <c r="AK1678" s="1"/>
      <c r="AL1678" s="1"/>
      <c r="AM1678" s="1"/>
      <c r="AN1678" s="1"/>
      <c r="AO1678" s="1"/>
    </row>
    <row r="1679" spans="1:41" x14ac:dyDescent="0.2">
      <c r="A1679" s="118">
        <f t="shared" si="685"/>
        <v>41775</v>
      </c>
      <c r="B1679" s="2">
        <f t="shared" si="675"/>
        <v>276906.45765073999</v>
      </c>
      <c r="C1679" s="2">
        <f t="shared" si="686"/>
        <v>203097.68095951999</v>
      </c>
      <c r="D1679" s="50">
        <f t="shared" si="687"/>
        <v>3898.38</v>
      </c>
      <c r="E1679" s="3">
        <f>IF(K1679=1,VLOOKUP(A1678,[1]Plan1!$AQ$43:$AS$500,3),E1678)</f>
        <v>3924.5</v>
      </c>
      <c r="F1679" s="7">
        <f t="shared" si="688"/>
        <v>41752</v>
      </c>
      <c r="G1679" s="8">
        <f t="shared" si="676"/>
        <v>6.7002190653553395E-3</v>
      </c>
      <c r="H1679" s="7">
        <f t="shared" si="689"/>
        <v>41810</v>
      </c>
      <c r="I1679" s="7">
        <f t="shared" si="677"/>
        <v>41779</v>
      </c>
      <c r="J1679" s="1">
        <f t="shared" si="690"/>
        <v>19</v>
      </c>
      <c r="K1679" s="1">
        <f t="shared" si="678"/>
        <v>17</v>
      </c>
      <c r="L1679" s="2">
        <f t="shared" si="679"/>
        <v>1.0059928199999999</v>
      </c>
      <c r="M1679" s="10">
        <f t="shared" si="673"/>
        <v>1.0092004800000001</v>
      </c>
      <c r="N1679" s="10">
        <f t="shared" si="669"/>
        <v>1.3056267036193825</v>
      </c>
      <c r="O1679" s="2">
        <f t="shared" si="672"/>
        <v>1.3134510800000001</v>
      </c>
      <c r="P1679" s="2">
        <f t="shared" si="680"/>
        <v>266758.86840177001</v>
      </c>
      <c r="Q1679" s="9">
        <f t="shared" si="674"/>
        <v>0</v>
      </c>
      <c r="R1679" s="4">
        <f t="shared" si="681"/>
        <v>0</v>
      </c>
      <c r="S1679" s="59">
        <f t="shared" si="682"/>
        <v>0</v>
      </c>
      <c r="T1679" s="8">
        <f t="shared" si="691"/>
        <v>6.8500000000000005E-2</v>
      </c>
      <c r="U1679" s="9">
        <f t="shared" si="692"/>
        <v>142</v>
      </c>
      <c r="V1679" s="9">
        <v>252</v>
      </c>
      <c r="W1679" s="10">
        <f t="shared" si="683"/>
        <v>1.0380403069999999</v>
      </c>
      <c r="X1679" s="2">
        <f t="shared" si="684"/>
        <v>10147.58924897</v>
      </c>
      <c r="Y1679" s="2">
        <v>0</v>
      </c>
      <c r="Z1679" s="3">
        <f t="shared" si="670"/>
        <v>0</v>
      </c>
      <c r="AA1679" s="1" t="str">
        <f t="shared" si="671"/>
        <v>A+J=</v>
      </c>
      <c r="AB1679" s="7">
        <f t="shared" si="693"/>
        <v>41932</v>
      </c>
      <c r="AC1679" s="5"/>
      <c r="AD1679" s="1"/>
      <c r="AE1679" s="7"/>
      <c r="AF1679" s="1"/>
      <c r="AG1679" s="1"/>
      <c r="AH1679" s="1"/>
      <c r="AI1679" s="1"/>
      <c r="AJ1679" s="4"/>
      <c r="AK1679" s="1"/>
      <c r="AL1679" s="1"/>
      <c r="AM1679" s="1"/>
      <c r="AN1679" s="1"/>
      <c r="AO1679" s="1"/>
    </row>
    <row r="1680" spans="1:41" x14ac:dyDescent="0.2">
      <c r="A1680" s="118">
        <f t="shared" si="685"/>
        <v>41776</v>
      </c>
      <c r="B1680" s="2">
        <f t="shared" si="675"/>
        <v>277076.63630168</v>
      </c>
      <c r="C1680" s="2">
        <f t="shared" si="686"/>
        <v>203097.68095951999</v>
      </c>
      <c r="D1680" s="50">
        <f t="shared" si="687"/>
        <v>3898.38</v>
      </c>
      <c r="E1680" s="3">
        <f>IF(K1680=1,VLOOKUP(A1679,[1]Plan1!$AQ$43:$AS$500,3),E1679)</f>
        <v>3924.5</v>
      </c>
      <c r="F1680" s="7">
        <f t="shared" si="688"/>
        <v>41752</v>
      </c>
      <c r="G1680" s="8">
        <f t="shared" si="676"/>
        <v>6.7002190653553395E-3</v>
      </c>
      <c r="H1680" s="7">
        <f t="shared" si="689"/>
        <v>41810</v>
      </c>
      <c r="I1680" s="7">
        <f t="shared" si="677"/>
        <v>41779</v>
      </c>
      <c r="J1680" s="1">
        <f t="shared" si="690"/>
        <v>19</v>
      </c>
      <c r="K1680" s="1">
        <f t="shared" si="678"/>
        <v>18</v>
      </c>
      <c r="L1680" s="2">
        <f t="shared" si="679"/>
        <v>1.0063464499999999</v>
      </c>
      <c r="M1680" s="10">
        <f t="shared" si="673"/>
        <v>1.0092004800000001</v>
      </c>
      <c r="N1680" s="10">
        <f t="shared" si="669"/>
        <v>1.3056267036193825</v>
      </c>
      <c r="O1680" s="2">
        <f t="shared" si="672"/>
        <v>1.3139127900000001</v>
      </c>
      <c r="P1680" s="2">
        <f t="shared" si="680"/>
        <v>266852.64063205</v>
      </c>
      <c r="Q1680" s="9">
        <f t="shared" si="674"/>
        <v>0</v>
      </c>
      <c r="R1680" s="4">
        <f t="shared" si="681"/>
        <v>0</v>
      </c>
      <c r="S1680" s="59">
        <f t="shared" si="682"/>
        <v>0</v>
      </c>
      <c r="T1680" s="8">
        <f t="shared" si="691"/>
        <v>6.8500000000000005E-2</v>
      </c>
      <c r="U1680" s="9">
        <f t="shared" si="692"/>
        <v>143</v>
      </c>
      <c r="V1680" s="9">
        <v>252</v>
      </c>
      <c r="W1680" s="10">
        <f t="shared" si="683"/>
        <v>1.0383132639999999</v>
      </c>
      <c r="X1680" s="2">
        <f t="shared" si="684"/>
        <v>10223.99566963</v>
      </c>
      <c r="Y1680" s="2">
        <v>0</v>
      </c>
      <c r="Z1680" s="3">
        <f t="shared" si="670"/>
        <v>0</v>
      </c>
      <c r="AA1680" s="1" t="str">
        <f t="shared" si="671"/>
        <v>A+J=</v>
      </c>
      <c r="AB1680" s="7">
        <f t="shared" si="693"/>
        <v>41932</v>
      </c>
      <c r="AC1680" s="5"/>
      <c r="AD1680" s="1"/>
      <c r="AE1680" s="7"/>
      <c r="AF1680" s="1"/>
      <c r="AG1680" s="1"/>
      <c r="AH1680" s="1"/>
      <c r="AI1680" s="1"/>
      <c r="AJ1680" s="4"/>
      <c r="AK1680" s="1"/>
      <c r="AL1680" s="1"/>
      <c r="AM1680" s="1"/>
      <c r="AN1680" s="1"/>
      <c r="AO1680" s="1"/>
    </row>
    <row r="1681" spans="1:41" x14ac:dyDescent="0.2">
      <c r="A1681" s="118">
        <f t="shared" si="685"/>
        <v>41777</v>
      </c>
      <c r="B1681" s="2">
        <f t="shared" si="675"/>
        <v>277076.63630168</v>
      </c>
      <c r="C1681" s="2">
        <f t="shared" si="686"/>
        <v>203097.68095951999</v>
      </c>
      <c r="D1681" s="50">
        <f t="shared" si="687"/>
        <v>3898.38</v>
      </c>
      <c r="E1681" s="3">
        <f>IF(K1681=1,VLOOKUP(A1680,[1]Plan1!$AQ$43:$AS$500,3),E1680)</f>
        <v>3924.5</v>
      </c>
      <c r="F1681" s="7">
        <f t="shared" si="688"/>
        <v>41752</v>
      </c>
      <c r="G1681" s="8">
        <f t="shared" si="676"/>
        <v>6.7002190653553395E-3</v>
      </c>
      <c r="H1681" s="7">
        <f t="shared" si="689"/>
        <v>41810</v>
      </c>
      <c r="I1681" s="7">
        <f t="shared" si="677"/>
        <v>41779</v>
      </c>
      <c r="J1681" s="1">
        <f t="shared" si="690"/>
        <v>19</v>
      </c>
      <c r="K1681" s="1">
        <f t="shared" si="678"/>
        <v>18</v>
      </c>
      <c r="L1681" s="2">
        <f t="shared" si="679"/>
        <v>1.0063464499999999</v>
      </c>
      <c r="M1681" s="10">
        <f t="shared" si="673"/>
        <v>1.0092004800000001</v>
      </c>
      <c r="N1681" s="10">
        <f t="shared" si="669"/>
        <v>1.3056267036193825</v>
      </c>
      <c r="O1681" s="2">
        <f t="shared" si="672"/>
        <v>1.3139127900000001</v>
      </c>
      <c r="P1681" s="2">
        <f t="shared" si="680"/>
        <v>266852.64063205</v>
      </c>
      <c r="Q1681" s="9">
        <f t="shared" si="674"/>
        <v>0</v>
      </c>
      <c r="R1681" s="4">
        <f t="shared" si="681"/>
        <v>0</v>
      </c>
      <c r="S1681" s="59">
        <f t="shared" si="682"/>
        <v>0</v>
      </c>
      <c r="T1681" s="8">
        <f t="shared" si="691"/>
        <v>6.8500000000000005E-2</v>
      </c>
      <c r="U1681" s="9">
        <f t="shared" si="692"/>
        <v>143</v>
      </c>
      <c r="V1681" s="9">
        <v>252</v>
      </c>
      <c r="W1681" s="10">
        <f t="shared" si="683"/>
        <v>1.0383132639999999</v>
      </c>
      <c r="X1681" s="2">
        <f t="shared" si="684"/>
        <v>10223.99566963</v>
      </c>
      <c r="Y1681" s="2">
        <v>0</v>
      </c>
      <c r="Z1681" s="3">
        <f t="shared" si="670"/>
        <v>0</v>
      </c>
      <c r="AA1681" s="1" t="str">
        <f t="shared" si="671"/>
        <v>A+J=</v>
      </c>
      <c r="AB1681" s="7">
        <f t="shared" si="693"/>
        <v>41932</v>
      </c>
      <c r="AC1681" s="5"/>
      <c r="AD1681" s="1"/>
      <c r="AE1681" s="7"/>
      <c r="AF1681" s="1"/>
      <c r="AG1681" s="1"/>
      <c r="AH1681" s="1"/>
      <c r="AI1681" s="1"/>
      <c r="AJ1681" s="4"/>
      <c r="AK1681" s="1"/>
      <c r="AL1681" s="1"/>
      <c r="AM1681" s="1"/>
      <c r="AN1681" s="1"/>
      <c r="AO1681" s="1"/>
    </row>
    <row r="1682" spans="1:41" x14ac:dyDescent="0.2">
      <c r="A1682" s="118">
        <f t="shared" si="685"/>
        <v>41778</v>
      </c>
      <c r="B1682" s="2">
        <f t="shared" si="675"/>
        <v>277076.63630168</v>
      </c>
      <c r="C1682" s="2">
        <f t="shared" si="686"/>
        <v>203097.68095951999</v>
      </c>
      <c r="D1682" s="50">
        <f t="shared" si="687"/>
        <v>3898.38</v>
      </c>
      <c r="E1682" s="3">
        <f>IF(K1682=1,VLOOKUP(A1681,[1]Plan1!$AQ$43:$AS$500,3),E1681)</f>
        <v>3924.5</v>
      </c>
      <c r="F1682" s="7">
        <f t="shared" si="688"/>
        <v>41752</v>
      </c>
      <c r="G1682" s="8">
        <f t="shared" si="676"/>
        <v>6.7002190653553395E-3</v>
      </c>
      <c r="H1682" s="7">
        <f t="shared" si="689"/>
        <v>41810</v>
      </c>
      <c r="I1682" s="7">
        <f t="shared" si="677"/>
        <v>41779</v>
      </c>
      <c r="J1682" s="1">
        <f t="shared" si="690"/>
        <v>19</v>
      </c>
      <c r="K1682" s="1">
        <f t="shared" si="678"/>
        <v>18</v>
      </c>
      <c r="L1682" s="2">
        <f t="shared" si="679"/>
        <v>1.0063464499999999</v>
      </c>
      <c r="M1682" s="10">
        <f t="shared" si="673"/>
        <v>1.0092004800000001</v>
      </c>
      <c r="N1682" s="10">
        <f t="shared" si="669"/>
        <v>1.3056267036193825</v>
      </c>
      <c r="O1682" s="2">
        <f t="shared" si="672"/>
        <v>1.3139127900000001</v>
      </c>
      <c r="P1682" s="2">
        <f t="shared" si="680"/>
        <v>266852.64063205</v>
      </c>
      <c r="Q1682" s="9">
        <f t="shared" si="674"/>
        <v>0</v>
      </c>
      <c r="R1682" s="4">
        <f t="shared" si="681"/>
        <v>0</v>
      </c>
      <c r="S1682" s="59">
        <f t="shared" si="682"/>
        <v>0</v>
      </c>
      <c r="T1682" s="8">
        <f t="shared" si="691"/>
        <v>6.8500000000000005E-2</v>
      </c>
      <c r="U1682" s="9">
        <f t="shared" si="692"/>
        <v>143</v>
      </c>
      <c r="V1682" s="9">
        <v>252</v>
      </c>
      <c r="W1682" s="10">
        <f t="shared" si="683"/>
        <v>1.0383132639999999</v>
      </c>
      <c r="X1682" s="2">
        <f t="shared" si="684"/>
        <v>10223.99566963</v>
      </c>
      <c r="Y1682" s="2">
        <v>0</v>
      </c>
      <c r="Z1682" s="3">
        <f t="shared" si="670"/>
        <v>0</v>
      </c>
      <c r="AA1682" s="1" t="str">
        <f t="shared" si="671"/>
        <v>A+J=</v>
      </c>
      <c r="AB1682" s="7">
        <f t="shared" si="693"/>
        <v>41932</v>
      </c>
      <c r="AC1682" s="5"/>
      <c r="AD1682" s="1"/>
      <c r="AE1682" s="7"/>
      <c r="AF1682" s="1"/>
      <c r="AG1682" s="1"/>
      <c r="AH1682" s="1"/>
      <c r="AI1682" s="1"/>
      <c r="AJ1682" s="4"/>
      <c r="AK1682" s="1"/>
      <c r="AL1682" s="1"/>
      <c r="AM1682" s="1"/>
      <c r="AN1682" s="1"/>
      <c r="AO1682" s="1"/>
    </row>
    <row r="1683" spans="1:41" x14ac:dyDescent="0.2">
      <c r="A1683" s="118">
        <f t="shared" si="685"/>
        <v>41779</v>
      </c>
      <c r="B1683" s="2">
        <f t="shared" si="675"/>
        <v>277246.92122318002</v>
      </c>
      <c r="C1683" s="2">
        <f t="shared" si="686"/>
        <v>203097.68095951999</v>
      </c>
      <c r="D1683" s="50">
        <f t="shared" si="687"/>
        <v>3898.38</v>
      </c>
      <c r="E1683" s="3">
        <f>IF(K1683=1,VLOOKUP(A1682,[1]Plan1!$AQ$43:$AS$500,3),E1682)</f>
        <v>3924.5</v>
      </c>
      <c r="F1683" s="7">
        <f t="shared" si="688"/>
        <v>41752</v>
      </c>
      <c r="G1683" s="8">
        <f t="shared" si="676"/>
        <v>6.7002190653553395E-3</v>
      </c>
      <c r="H1683" s="7">
        <f t="shared" si="689"/>
        <v>41810</v>
      </c>
      <c r="I1683" s="7">
        <f t="shared" si="677"/>
        <v>41779</v>
      </c>
      <c r="J1683" s="1">
        <f t="shared" si="690"/>
        <v>19</v>
      </c>
      <c r="K1683" s="1">
        <f t="shared" si="678"/>
        <v>19</v>
      </c>
      <c r="L1683" s="2">
        <f t="shared" si="679"/>
        <v>1.00670021</v>
      </c>
      <c r="M1683" s="10">
        <f t="shared" si="673"/>
        <v>1.0092004800000001</v>
      </c>
      <c r="N1683" s="10">
        <f t="shared" si="669"/>
        <v>1.3056267036193825</v>
      </c>
      <c r="O1683" s="2">
        <f t="shared" si="672"/>
        <v>1.3143746700000001</v>
      </c>
      <c r="P1683" s="2">
        <f t="shared" si="680"/>
        <v>266946.44738893001</v>
      </c>
      <c r="Q1683" s="9">
        <f t="shared" si="674"/>
        <v>0</v>
      </c>
      <c r="R1683" s="4">
        <f t="shared" si="681"/>
        <v>0</v>
      </c>
      <c r="S1683" s="59">
        <f t="shared" si="682"/>
        <v>0</v>
      </c>
      <c r="T1683" s="8">
        <f t="shared" si="691"/>
        <v>6.8500000000000005E-2</v>
      </c>
      <c r="U1683" s="9">
        <f t="shared" si="692"/>
        <v>144</v>
      </c>
      <c r="V1683" s="9">
        <v>252</v>
      </c>
      <c r="W1683" s="10">
        <f t="shared" si="683"/>
        <v>1.038586293</v>
      </c>
      <c r="X1683" s="2">
        <f t="shared" si="684"/>
        <v>10300.47383425</v>
      </c>
      <c r="Y1683" s="2">
        <v>0</v>
      </c>
      <c r="Z1683" s="3">
        <f t="shared" si="670"/>
        <v>0</v>
      </c>
      <c r="AA1683" s="1" t="str">
        <f t="shared" si="671"/>
        <v>A+J=</v>
      </c>
      <c r="AB1683" s="7">
        <f t="shared" si="693"/>
        <v>41932</v>
      </c>
      <c r="AC1683" s="5"/>
      <c r="AD1683" s="1"/>
      <c r="AE1683" s="7"/>
      <c r="AF1683" s="1"/>
      <c r="AG1683" s="1"/>
      <c r="AH1683" s="1"/>
      <c r="AI1683" s="1"/>
      <c r="AJ1683" s="4"/>
      <c r="AK1683" s="1"/>
      <c r="AL1683" s="1"/>
      <c r="AM1683" s="1"/>
      <c r="AN1683" s="1"/>
      <c r="AO1683" s="1"/>
    </row>
    <row r="1684" spans="1:41" x14ac:dyDescent="0.2">
      <c r="A1684" s="118">
        <f t="shared" si="685"/>
        <v>41780</v>
      </c>
      <c r="B1684" s="2">
        <f t="shared" si="675"/>
        <v>277377.67378496</v>
      </c>
      <c r="C1684" s="2">
        <f t="shared" si="686"/>
        <v>203097.68095951999</v>
      </c>
      <c r="D1684" s="50">
        <f t="shared" si="687"/>
        <v>3924.5</v>
      </c>
      <c r="E1684" s="3">
        <f>IF(K1684=1,VLOOKUP(A1683,[1]Plan1!$AQ$43:$AS$500,3),E1683)</f>
        <v>3942.55</v>
      </c>
      <c r="F1684" s="7">
        <f t="shared" si="688"/>
        <v>41780</v>
      </c>
      <c r="G1684" s="8">
        <f t="shared" si="676"/>
        <v>4.59931201426933E-3</v>
      </c>
      <c r="H1684" s="7">
        <f t="shared" si="689"/>
        <v>41810</v>
      </c>
      <c r="I1684" s="7">
        <f t="shared" si="677"/>
        <v>41810</v>
      </c>
      <c r="J1684" s="1">
        <f t="shared" si="690"/>
        <v>22</v>
      </c>
      <c r="K1684" s="1">
        <f t="shared" si="678"/>
        <v>1</v>
      </c>
      <c r="L1684" s="2">
        <f t="shared" si="679"/>
        <v>1.0002085999999999</v>
      </c>
      <c r="M1684" s="10">
        <f t="shared" si="673"/>
        <v>1.00670021</v>
      </c>
      <c r="N1684" s="10">
        <f t="shared" si="669"/>
        <v>1.31437467671524</v>
      </c>
      <c r="O1684" s="2">
        <f t="shared" si="672"/>
        <v>1.31464885</v>
      </c>
      <c r="P1684" s="2">
        <f t="shared" si="680"/>
        <v>267002.13271109998</v>
      </c>
      <c r="Q1684" s="9">
        <f t="shared" si="674"/>
        <v>0</v>
      </c>
      <c r="R1684" s="4">
        <f t="shared" si="681"/>
        <v>0</v>
      </c>
      <c r="S1684" s="59">
        <f t="shared" si="682"/>
        <v>0</v>
      </c>
      <c r="T1684" s="8">
        <f t="shared" si="691"/>
        <v>6.8500000000000005E-2</v>
      </c>
      <c r="U1684" s="9">
        <f t="shared" si="692"/>
        <v>145</v>
      </c>
      <c r="V1684" s="9">
        <v>252</v>
      </c>
      <c r="W1684" s="10">
        <f t="shared" si="683"/>
        <v>1.0388593939999999</v>
      </c>
      <c r="X1684" s="2">
        <f t="shared" si="684"/>
        <v>10375.54107386</v>
      </c>
      <c r="Y1684" s="2">
        <v>0</v>
      </c>
      <c r="Z1684" s="3">
        <f t="shared" si="670"/>
        <v>0</v>
      </c>
      <c r="AA1684" s="1" t="str">
        <f t="shared" si="671"/>
        <v>A+J=</v>
      </c>
      <c r="AB1684" s="7">
        <f t="shared" si="693"/>
        <v>41932</v>
      </c>
      <c r="AC1684" s="5"/>
      <c r="AD1684" s="1"/>
      <c r="AE1684" s="7"/>
      <c r="AF1684" s="1"/>
      <c r="AG1684" s="1"/>
      <c r="AH1684" s="1"/>
      <c r="AI1684" s="1"/>
      <c r="AJ1684" s="4"/>
      <c r="AK1684" s="1"/>
      <c r="AL1684" s="1"/>
      <c r="AM1684" s="1"/>
      <c r="AN1684" s="1"/>
      <c r="AO1684" s="1"/>
    </row>
    <row r="1685" spans="1:41" x14ac:dyDescent="0.2">
      <c r="A1685" s="118">
        <f t="shared" si="685"/>
        <v>41781</v>
      </c>
      <c r="B1685" s="2">
        <f t="shared" si="675"/>
        <v>277508.48627552</v>
      </c>
      <c r="C1685" s="2">
        <f t="shared" si="686"/>
        <v>203097.68095951999</v>
      </c>
      <c r="D1685" s="50">
        <f t="shared" si="687"/>
        <v>3924.5</v>
      </c>
      <c r="E1685" s="3">
        <f>IF(K1685=1,VLOOKUP(A1684,[1]Plan1!$AQ$43:$AS$500,3),E1684)</f>
        <v>3942.55</v>
      </c>
      <c r="F1685" s="7">
        <f t="shared" si="688"/>
        <v>41780</v>
      </c>
      <c r="G1685" s="8">
        <f t="shared" si="676"/>
        <v>4.59931201426933E-3</v>
      </c>
      <c r="H1685" s="7">
        <f t="shared" si="689"/>
        <v>41810</v>
      </c>
      <c r="I1685" s="7">
        <f t="shared" si="677"/>
        <v>41810</v>
      </c>
      <c r="J1685" s="1">
        <f t="shared" si="690"/>
        <v>22</v>
      </c>
      <c r="K1685" s="1">
        <f t="shared" si="678"/>
        <v>2</v>
      </c>
      <c r="L1685" s="2">
        <f t="shared" si="679"/>
        <v>1.00041724</v>
      </c>
      <c r="M1685" s="10">
        <f t="shared" si="673"/>
        <v>1.00670021</v>
      </c>
      <c r="N1685" s="10">
        <f t="shared" si="669"/>
        <v>1.31437467671524</v>
      </c>
      <c r="O1685" s="2">
        <f t="shared" si="672"/>
        <v>1.31492308</v>
      </c>
      <c r="P1685" s="2">
        <f t="shared" si="680"/>
        <v>267057.82818814</v>
      </c>
      <c r="Q1685" s="9">
        <f t="shared" si="674"/>
        <v>0</v>
      </c>
      <c r="R1685" s="4">
        <f t="shared" si="681"/>
        <v>0</v>
      </c>
      <c r="S1685" s="59">
        <f t="shared" si="682"/>
        <v>0</v>
      </c>
      <c r="T1685" s="8">
        <f t="shared" si="691"/>
        <v>6.8500000000000005E-2</v>
      </c>
      <c r="U1685" s="9">
        <f t="shared" si="692"/>
        <v>146</v>
      </c>
      <c r="V1685" s="9">
        <v>252</v>
      </c>
      <c r="W1685" s="10">
        <f t="shared" si="683"/>
        <v>1.0391325659999999</v>
      </c>
      <c r="X1685" s="2">
        <f t="shared" si="684"/>
        <v>10450.658087379999</v>
      </c>
      <c r="Y1685" s="2">
        <v>0</v>
      </c>
      <c r="Z1685" s="3">
        <f t="shared" si="670"/>
        <v>0</v>
      </c>
      <c r="AA1685" s="1" t="str">
        <f t="shared" si="671"/>
        <v>A+J=</v>
      </c>
      <c r="AB1685" s="7">
        <f t="shared" si="693"/>
        <v>41932</v>
      </c>
      <c r="AC1685" s="5"/>
      <c r="AD1685" s="1"/>
      <c r="AE1685" s="7"/>
      <c r="AF1685" s="1"/>
      <c r="AG1685" s="1"/>
      <c r="AH1685" s="1"/>
      <c r="AI1685" s="1"/>
      <c r="AJ1685" s="4"/>
      <c r="AK1685" s="1"/>
      <c r="AL1685" s="1"/>
      <c r="AM1685" s="1"/>
      <c r="AN1685" s="1"/>
      <c r="AO1685" s="1"/>
    </row>
    <row r="1686" spans="1:41" x14ac:dyDescent="0.2">
      <c r="A1686" s="118">
        <f t="shared" si="685"/>
        <v>41782</v>
      </c>
      <c r="B1686" s="2">
        <f t="shared" si="675"/>
        <v>277639.36347134999</v>
      </c>
      <c r="C1686" s="2">
        <f t="shared" si="686"/>
        <v>203097.68095951999</v>
      </c>
      <c r="D1686" s="50">
        <f t="shared" si="687"/>
        <v>3924.5</v>
      </c>
      <c r="E1686" s="3">
        <f>IF(K1686=1,VLOOKUP(A1685,[1]Plan1!$AQ$43:$AS$500,3),E1685)</f>
        <v>3942.55</v>
      </c>
      <c r="F1686" s="7">
        <f t="shared" si="688"/>
        <v>41780</v>
      </c>
      <c r="G1686" s="8">
        <f t="shared" si="676"/>
        <v>4.59931201426933E-3</v>
      </c>
      <c r="H1686" s="7">
        <f t="shared" si="689"/>
        <v>41810</v>
      </c>
      <c r="I1686" s="7">
        <f t="shared" si="677"/>
        <v>41810</v>
      </c>
      <c r="J1686" s="1">
        <f t="shared" si="690"/>
        <v>22</v>
      </c>
      <c r="K1686" s="1">
        <f t="shared" si="678"/>
        <v>3</v>
      </c>
      <c r="L1686" s="2">
        <f t="shared" si="679"/>
        <v>1.00062593</v>
      </c>
      <c r="M1686" s="10">
        <f t="shared" si="673"/>
        <v>1.00670021</v>
      </c>
      <c r="N1686" s="10">
        <f t="shared" si="669"/>
        <v>1.31437467671524</v>
      </c>
      <c r="O1686" s="2">
        <f t="shared" si="672"/>
        <v>1.3151973800000001</v>
      </c>
      <c r="P1686" s="2">
        <f t="shared" si="680"/>
        <v>267113.53788203001</v>
      </c>
      <c r="Q1686" s="9">
        <f t="shared" si="674"/>
        <v>0</v>
      </c>
      <c r="R1686" s="4">
        <f t="shared" si="681"/>
        <v>0</v>
      </c>
      <c r="S1686" s="59">
        <f t="shared" si="682"/>
        <v>0</v>
      </c>
      <c r="T1686" s="8">
        <f t="shared" si="691"/>
        <v>6.8500000000000005E-2</v>
      </c>
      <c r="U1686" s="9">
        <f t="shared" si="692"/>
        <v>147</v>
      </c>
      <c r="V1686" s="9">
        <v>252</v>
      </c>
      <c r="W1686" s="10">
        <f t="shared" si="683"/>
        <v>1.039405811</v>
      </c>
      <c r="X1686" s="2">
        <f t="shared" si="684"/>
        <v>10525.82558932</v>
      </c>
      <c r="Y1686" s="2">
        <v>0</v>
      </c>
      <c r="Z1686" s="3">
        <f t="shared" si="670"/>
        <v>0</v>
      </c>
      <c r="AA1686" s="1" t="str">
        <f t="shared" si="671"/>
        <v>A+J=</v>
      </c>
      <c r="AB1686" s="7">
        <f t="shared" si="693"/>
        <v>41932</v>
      </c>
      <c r="AC1686" s="5"/>
      <c r="AD1686" s="1"/>
      <c r="AE1686" s="7"/>
      <c r="AF1686" s="1"/>
      <c r="AG1686" s="1"/>
      <c r="AH1686" s="1"/>
      <c r="AI1686" s="1"/>
      <c r="AJ1686" s="4"/>
      <c r="AK1686" s="1"/>
      <c r="AL1686" s="1"/>
      <c r="AM1686" s="1"/>
      <c r="AN1686" s="1"/>
      <c r="AO1686" s="1"/>
    </row>
    <row r="1687" spans="1:41" x14ac:dyDescent="0.2">
      <c r="A1687" s="118">
        <f t="shared" si="685"/>
        <v>41783</v>
      </c>
      <c r="B1687" s="2">
        <f t="shared" si="675"/>
        <v>277770.30063879001</v>
      </c>
      <c r="C1687" s="2">
        <f t="shared" si="686"/>
        <v>203097.68095951999</v>
      </c>
      <c r="D1687" s="50">
        <f t="shared" si="687"/>
        <v>3924.5</v>
      </c>
      <c r="E1687" s="3">
        <f>IF(K1687=1,VLOOKUP(A1686,[1]Plan1!$AQ$43:$AS$500,3),E1686)</f>
        <v>3942.55</v>
      </c>
      <c r="F1687" s="7">
        <f t="shared" si="688"/>
        <v>41780</v>
      </c>
      <c r="G1687" s="8">
        <f t="shared" si="676"/>
        <v>4.59931201426933E-3</v>
      </c>
      <c r="H1687" s="7">
        <f t="shared" si="689"/>
        <v>41810</v>
      </c>
      <c r="I1687" s="7">
        <f t="shared" si="677"/>
        <v>41810</v>
      </c>
      <c r="J1687" s="1">
        <f t="shared" si="690"/>
        <v>22</v>
      </c>
      <c r="K1687" s="1">
        <f t="shared" si="678"/>
        <v>4</v>
      </c>
      <c r="L1687" s="2">
        <f t="shared" si="679"/>
        <v>1.00083466</v>
      </c>
      <c r="M1687" s="10">
        <f t="shared" si="673"/>
        <v>1.00670021</v>
      </c>
      <c r="N1687" s="10">
        <f t="shared" si="669"/>
        <v>1.31437467671524</v>
      </c>
      <c r="O1687" s="2">
        <f t="shared" si="672"/>
        <v>1.3154717300000001</v>
      </c>
      <c r="P1687" s="2">
        <f t="shared" si="680"/>
        <v>267169.25773080002</v>
      </c>
      <c r="Q1687" s="9">
        <f t="shared" si="674"/>
        <v>0</v>
      </c>
      <c r="R1687" s="4">
        <f t="shared" si="681"/>
        <v>0</v>
      </c>
      <c r="S1687" s="59">
        <f t="shared" si="682"/>
        <v>0</v>
      </c>
      <c r="T1687" s="8">
        <f t="shared" si="691"/>
        <v>6.8500000000000005E-2</v>
      </c>
      <c r="U1687" s="9">
        <f t="shared" si="692"/>
        <v>148</v>
      </c>
      <c r="V1687" s="9">
        <v>252</v>
      </c>
      <c r="W1687" s="10">
        <f t="shared" si="683"/>
        <v>1.0396791270000001</v>
      </c>
      <c r="X1687" s="2">
        <f t="shared" si="684"/>
        <v>10601.04290799</v>
      </c>
      <c r="Y1687" s="2">
        <v>0</v>
      </c>
      <c r="Z1687" s="3">
        <f t="shared" si="670"/>
        <v>0</v>
      </c>
      <c r="AA1687" s="1" t="str">
        <f t="shared" si="671"/>
        <v>A+J=</v>
      </c>
      <c r="AB1687" s="7">
        <f t="shared" si="693"/>
        <v>41932</v>
      </c>
      <c r="AC1687" s="5"/>
      <c r="AD1687" s="1"/>
      <c r="AE1687" s="7"/>
      <c r="AF1687" s="1"/>
      <c r="AG1687" s="1"/>
      <c r="AH1687" s="1"/>
      <c r="AI1687" s="1"/>
      <c r="AJ1687" s="4"/>
      <c r="AK1687" s="1"/>
      <c r="AL1687" s="1"/>
      <c r="AM1687" s="1"/>
      <c r="AN1687" s="1"/>
      <c r="AO1687" s="1"/>
    </row>
    <row r="1688" spans="1:41" x14ac:dyDescent="0.2">
      <c r="A1688" s="118">
        <f t="shared" si="685"/>
        <v>41784</v>
      </c>
      <c r="B1688" s="2">
        <f t="shared" si="675"/>
        <v>277770.30063879001</v>
      </c>
      <c r="C1688" s="2">
        <f t="shared" si="686"/>
        <v>203097.68095951999</v>
      </c>
      <c r="D1688" s="50">
        <f t="shared" si="687"/>
        <v>3924.5</v>
      </c>
      <c r="E1688" s="3">
        <f>IF(K1688=1,VLOOKUP(A1687,[1]Plan1!$AQ$43:$AS$500,3),E1687)</f>
        <v>3942.55</v>
      </c>
      <c r="F1688" s="7">
        <f t="shared" si="688"/>
        <v>41780</v>
      </c>
      <c r="G1688" s="8">
        <f t="shared" si="676"/>
        <v>4.59931201426933E-3</v>
      </c>
      <c r="H1688" s="7">
        <f t="shared" si="689"/>
        <v>41810</v>
      </c>
      <c r="I1688" s="7">
        <f t="shared" si="677"/>
        <v>41810</v>
      </c>
      <c r="J1688" s="1">
        <f t="shared" si="690"/>
        <v>22</v>
      </c>
      <c r="K1688" s="1">
        <f t="shared" si="678"/>
        <v>4</v>
      </c>
      <c r="L1688" s="2">
        <f t="shared" si="679"/>
        <v>1.00083466</v>
      </c>
      <c r="M1688" s="10">
        <f t="shared" si="673"/>
        <v>1.00670021</v>
      </c>
      <c r="N1688" s="10">
        <f t="shared" si="669"/>
        <v>1.31437467671524</v>
      </c>
      <c r="O1688" s="2">
        <f t="shared" si="672"/>
        <v>1.3154717300000001</v>
      </c>
      <c r="P1688" s="2">
        <f t="shared" si="680"/>
        <v>267169.25773080002</v>
      </c>
      <c r="Q1688" s="9">
        <f t="shared" si="674"/>
        <v>0</v>
      </c>
      <c r="R1688" s="4">
        <f t="shared" si="681"/>
        <v>0</v>
      </c>
      <c r="S1688" s="59">
        <f t="shared" si="682"/>
        <v>0</v>
      </c>
      <c r="T1688" s="8">
        <f t="shared" si="691"/>
        <v>6.8500000000000005E-2</v>
      </c>
      <c r="U1688" s="9">
        <f t="shared" si="692"/>
        <v>148</v>
      </c>
      <c r="V1688" s="9">
        <v>252</v>
      </c>
      <c r="W1688" s="10">
        <f t="shared" si="683"/>
        <v>1.0396791270000001</v>
      </c>
      <c r="X1688" s="2">
        <f t="shared" si="684"/>
        <v>10601.04290799</v>
      </c>
      <c r="Y1688" s="2">
        <v>0</v>
      </c>
      <c r="Z1688" s="3">
        <f t="shared" si="670"/>
        <v>0</v>
      </c>
      <c r="AA1688" s="1" t="str">
        <f t="shared" si="671"/>
        <v>A+J=</v>
      </c>
      <c r="AB1688" s="7">
        <f t="shared" si="693"/>
        <v>41932</v>
      </c>
      <c r="AC1688" s="5"/>
      <c r="AD1688" s="1"/>
      <c r="AE1688" s="7"/>
      <c r="AF1688" s="1"/>
      <c r="AG1688" s="1"/>
      <c r="AH1688" s="1"/>
      <c r="AI1688" s="1"/>
      <c r="AJ1688" s="4"/>
      <c r="AK1688" s="1"/>
      <c r="AL1688" s="1"/>
      <c r="AM1688" s="1"/>
      <c r="AN1688" s="1"/>
      <c r="AO1688" s="1"/>
    </row>
    <row r="1689" spans="1:41" x14ac:dyDescent="0.2">
      <c r="A1689" s="118">
        <f t="shared" si="685"/>
        <v>41785</v>
      </c>
      <c r="B1689" s="2">
        <f t="shared" si="675"/>
        <v>277770.30063879001</v>
      </c>
      <c r="C1689" s="2">
        <f t="shared" si="686"/>
        <v>203097.68095951999</v>
      </c>
      <c r="D1689" s="50">
        <f t="shared" si="687"/>
        <v>3924.5</v>
      </c>
      <c r="E1689" s="3">
        <f>IF(K1689=1,VLOOKUP(A1688,[1]Plan1!$AQ$43:$AS$500,3),E1688)</f>
        <v>3942.55</v>
      </c>
      <c r="F1689" s="7">
        <f t="shared" si="688"/>
        <v>41780</v>
      </c>
      <c r="G1689" s="8">
        <f t="shared" si="676"/>
        <v>4.59931201426933E-3</v>
      </c>
      <c r="H1689" s="7">
        <f t="shared" si="689"/>
        <v>41810</v>
      </c>
      <c r="I1689" s="7">
        <f t="shared" si="677"/>
        <v>41810</v>
      </c>
      <c r="J1689" s="1">
        <f t="shared" si="690"/>
        <v>22</v>
      </c>
      <c r="K1689" s="1">
        <f t="shared" si="678"/>
        <v>4</v>
      </c>
      <c r="L1689" s="2">
        <f t="shared" si="679"/>
        <v>1.00083466</v>
      </c>
      <c r="M1689" s="10">
        <f t="shared" si="673"/>
        <v>1.00670021</v>
      </c>
      <c r="N1689" s="10">
        <f t="shared" si="669"/>
        <v>1.31437467671524</v>
      </c>
      <c r="O1689" s="2">
        <f t="shared" si="672"/>
        <v>1.3154717300000001</v>
      </c>
      <c r="P1689" s="2">
        <f t="shared" si="680"/>
        <v>267169.25773080002</v>
      </c>
      <c r="Q1689" s="9">
        <f t="shared" si="674"/>
        <v>0</v>
      </c>
      <c r="R1689" s="4">
        <f t="shared" si="681"/>
        <v>0</v>
      </c>
      <c r="S1689" s="59">
        <f t="shared" si="682"/>
        <v>0</v>
      </c>
      <c r="T1689" s="8">
        <f t="shared" si="691"/>
        <v>6.8500000000000005E-2</v>
      </c>
      <c r="U1689" s="9">
        <f t="shared" si="692"/>
        <v>148</v>
      </c>
      <c r="V1689" s="9">
        <v>252</v>
      </c>
      <c r="W1689" s="10">
        <f t="shared" si="683"/>
        <v>1.0396791270000001</v>
      </c>
      <c r="X1689" s="2">
        <f t="shared" si="684"/>
        <v>10601.04290799</v>
      </c>
      <c r="Y1689" s="2">
        <v>0</v>
      </c>
      <c r="Z1689" s="3">
        <f t="shared" si="670"/>
        <v>0</v>
      </c>
      <c r="AA1689" s="1" t="str">
        <f t="shared" si="671"/>
        <v>A+J=</v>
      </c>
      <c r="AB1689" s="7">
        <f t="shared" si="693"/>
        <v>41932</v>
      </c>
      <c r="AC1689" s="5"/>
      <c r="AD1689" s="1"/>
      <c r="AE1689" s="7"/>
      <c r="AF1689" s="1"/>
      <c r="AG1689" s="1"/>
      <c r="AH1689" s="1"/>
      <c r="AI1689" s="1"/>
      <c r="AJ1689" s="4"/>
      <c r="AK1689" s="1"/>
      <c r="AL1689" s="1"/>
      <c r="AM1689" s="1"/>
      <c r="AN1689" s="1"/>
      <c r="AO1689" s="1"/>
    </row>
    <row r="1690" spans="1:41" x14ac:dyDescent="0.2">
      <c r="A1690" s="118">
        <f t="shared" si="685"/>
        <v>41786</v>
      </c>
      <c r="B1690" s="2">
        <f t="shared" si="675"/>
        <v>277901.30017741001</v>
      </c>
      <c r="C1690" s="2">
        <f t="shared" si="686"/>
        <v>203097.68095951999</v>
      </c>
      <c r="D1690" s="50">
        <f t="shared" si="687"/>
        <v>3924.5</v>
      </c>
      <c r="E1690" s="3">
        <f>IF(K1690=1,VLOOKUP(A1689,[1]Plan1!$AQ$43:$AS$500,3),E1689)</f>
        <v>3942.55</v>
      </c>
      <c r="F1690" s="7">
        <f t="shared" si="688"/>
        <v>41780</v>
      </c>
      <c r="G1690" s="8">
        <f t="shared" si="676"/>
        <v>4.59931201426933E-3</v>
      </c>
      <c r="H1690" s="7">
        <f t="shared" si="689"/>
        <v>41810</v>
      </c>
      <c r="I1690" s="7">
        <f t="shared" si="677"/>
        <v>41810</v>
      </c>
      <c r="J1690" s="1">
        <f t="shared" si="690"/>
        <v>22</v>
      </c>
      <c r="K1690" s="1">
        <f t="shared" si="678"/>
        <v>5</v>
      </c>
      <c r="L1690" s="2">
        <f t="shared" si="679"/>
        <v>1.0010434399999999</v>
      </c>
      <c r="M1690" s="10">
        <f t="shared" si="673"/>
        <v>1.00670021</v>
      </c>
      <c r="N1690" s="10">
        <f t="shared" si="669"/>
        <v>1.31437467671524</v>
      </c>
      <c r="O1690" s="2">
        <f t="shared" si="672"/>
        <v>1.3157461399999999</v>
      </c>
      <c r="P1690" s="2">
        <f t="shared" si="680"/>
        <v>267224.98976544</v>
      </c>
      <c r="Q1690" s="9">
        <f t="shared" si="674"/>
        <v>0</v>
      </c>
      <c r="R1690" s="4">
        <f t="shared" si="681"/>
        <v>0</v>
      </c>
      <c r="S1690" s="59">
        <f t="shared" si="682"/>
        <v>0</v>
      </c>
      <c r="T1690" s="8">
        <f t="shared" si="691"/>
        <v>6.8500000000000005E-2</v>
      </c>
      <c r="U1690" s="9">
        <f t="shared" si="692"/>
        <v>149</v>
      </c>
      <c r="V1690" s="9">
        <v>252</v>
      </c>
      <c r="W1690" s="10">
        <f t="shared" si="683"/>
        <v>1.039952515</v>
      </c>
      <c r="X1690" s="2">
        <f t="shared" si="684"/>
        <v>10676.31041197</v>
      </c>
      <c r="Y1690" s="2">
        <v>0</v>
      </c>
      <c r="Z1690" s="3">
        <f t="shared" si="670"/>
        <v>0</v>
      </c>
      <c r="AA1690" s="1" t="str">
        <f t="shared" si="671"/>
        <v>A+J=</v>
      </c>
      <c r="AB1690" s="7">
        <f t="shared" si="693"/>
        <v>41932</v>
      </c>
      <c r="AC1690" s="5"/>
      <c r="AD1690" s="1"/>
      <c r="AE1690" s="7"/>
      <c r="AF1690" s="1"/>
      <c r="AG1690" s="1"/>
      <c r="AH1690" s="1"/>
      <c r="AI1690" s="1"/>
      <c r="AJ1690" s="4"/>
      <c r="AK1690" s="1"/>
      <c r="AL1690" s="1"/>
      <c r="AM1690" s="1"/>
      <c r="AN1690" s="1"/>
      <c r="AO1690" s="1"/>
    </row>
    <row r="1691" spans="1:41" x14ac:dyDescent="0.2">
      <c r="A1691" s="118">
        <f t="shared" si="685"/>
        <v>41787</v>
      </c>
      <c r="B1691" s="2">
        <f t="shared" si="675"/>
        <v>278032.36210922</v>
      </c>
      <c r="C1691" s="2">
        <f t="shared" si="686"/>
        <v>203097.68095951999</v>
      </c>
      <c r="D1691" s="50">
        <f t="shared" si="687"/>
        <v>3924.5</v>
      </c>
      <c r="E1691" s="3">
        <f>IF(K1691=1,VLOOKUP(A1690,[1]Plan1!$AQ$43:$AS$500,3),E1690)</f>
        <v>3942.55</v>
      </c>
      <c r="F1691" s="7">
        <f t="shared" si="688"/>
        <v>41780</v>
      </c>
      <c r="G1691" s="8">
        <f t="shared" si="676"/>
        <v>4.59931201426933E-3</v>
      </c>
      <c r="H1691" s="7">
        <f t="shared" si="689"/>
        <v>41810</v>
      </c>
      <c r="I1691" s="7">
        <f t="shared" si="677"/>
        <v>41810</v>
      </c>
      <c r="J1691" s="1">
        <f t="shared" si="690"/>
        <v>22</v>
      </c>
      <c r="K1691" s="1">
        <f t="shared" si="678"/>
        <v>6</v>
      </c>
      <c r="L1691" s="2">
        <f t="shared" si="679"/>
        <v>1.00125226</v>
      </c>
      <c r="M1691" s="10">
        <f t="shared" si="673"/>
        <v>1.00670021</v>
      </c>
      <c r="N1691" s="10">
        <f t="shared" si="669"/>
        <v>1.31437467671524</v>
      </c>
      <c r="O1691" s="2">
        <f t="shared" si="672"/>
        <v>1.31602061</v>
      </c>
      <c r="P1691" s="2">
        <f t="shared" si="680"/>
        <v>267280.73398592998</v>
      </c>
      <c r="Q1691" s="9">
        <f t="shared" si="674"/>
        <v>0</v>
      </c>
      <c r="R1691" s="4">
        <f t="shared" si="681"/>
        <v>0</v>
      </c>
      <c r="S1691" s="59">
        <f t="shared" si="682"/>
        <v>0</v>
      </c>
      <c r="T1691" s="8">
        <f t="shared" si="691"/>
        <v>6.8500000000000005E-2</v>
      </c>
      <c r="U1691" s="9">
        <f t="shared" si="692"/>
        <v>150</v>
      </c>
      <c r="V1691" s="9">
        <v>252</v>
      </c>
      <c r="W1691" s="10">
        <f t="shared" si="683"/>
        <v>1.040225975</v>
      </c>
      <c r="X1691" s="2">
        <f t="shared" si="684"/>
        <v>10751.62812329</v>
      </c>
      <c r="Y1691" s="2">
        <v>0</v>
      </c>
      <c r="Z1691" s="3">
        <f t="shared" si="670"/>
        <v>0</v>
      </c>
      <c r="AA1691" s="1" t="str">
        <f t="shared" si="671"/>
        <v>A+J=</v>
      </c>
      <c r="AB1691" s="7">
        <f t="shared" si="693"/>
        <v>41932</v>
      </c>
      <c r="AC1691" s="5"/>
      <c r="AD1691" s="1"/>
      <c r="AE1691" s="7"/>
      <c r="AF1691" s="1"/>
      <c r="AG1691" s="1"/>
      <c r="AH1691" s="1"/>
      <c r="AI1691" s="1"/>
      <c r="AJ1691" s="4"/>
      <c r="AK1691" s="1"/>
      <c r="AL1691" s="1"/>
      <c r="AM1691" s="1"/>
      <c r="AN1691" s="1"/>
      <c r="AO1691" s="1"/>
    </row>
    <row r="1692" spans="1:41" x14ac:dyDescent="0.2">
      <c r="A1692" s="118">
        <f t="shared" si="685"/>
        <v>41788</v>
      </c>
      <c r="B1692" s="2">
        <f t="shared" si="675"/>
        <v>278163.48434304999</v>
      </c>
      <c r="C1692" s="2">
        <f t="shared" si="686"/>
        <v>203097.68095951999</v>
      </c>
      <c r="D1692" s="50">
        <f t="shared" si="687"/>
        <v>3924.5</v>
      </c>
      <c r="E1692" s="3">
        <f>IF(K1692=1,VLOOKUP(A1691,[1]Plan1!$AQ$43:$AS$500,3),E1691)</f>
        <v>3942.55</v>
      </c>
      <c r="F1692" s="7">
        <f t="shared" si="688"/>
        <v>41780</v>
      </c>
      <c r="G1692" s="8">
        <f t="shared" si="676"/>
        <v>4.59931201426933E-3</v>
      </c>
      <c r="H1692" s="7">
        <f t="shared" si="689"/>
        <v>41810</v>
      </c>
      <c r="I1692" s="7">
        <f t="shared" si="677"/>
        <v>41810</v>
      </c>
      <c r="J1692" s="1">
        <f t="shared" si="690"/>
        <v>22</v>
      </c>
      <c r="K1692" s="1">
        <f t="shared" si="678"/>
        <v>7</v>
      </c>
      <c r="L1692" s="2">
        <f t="shared" si="679"/>
        <v>1.0014611200000001</v>
      </c>
      <c r="M1692" s="10">
        <f t="shared" si="673"/>
        <v>1.00670021</v>
      </c>
      <c r="N1692" s="10">
        <f t="shared" si="669"/>
        <v>1.31437467671524</v>
      </c>
      <c r="O1692" s="2">
        <f t="shared" si="672"/>
        <v>1.3162951300000001</v>
      </c>
      <c r="P1692" s="2">
        <f t="shared" si="680"/>
        <v>267336.48836130998</v>
      </c>
      <c r="Q1692" s="9">
        <f t="shared" si="674"/>
        <v>0</v>
      </c>
      <c r="R1692" s="4">
        <f t="shared" si="681"/>
        <v>0</v>
      </c>
      <c r="S1692" s="59">
        <f t="shared" si="682"/>
        <v>0</v>
      </c>
      <c r="T1692" s="8">
        <f t="shared" si="691"/>
        <v>6.8500000000000005E-2</v>
      </c>
      <c r="U1692" s="9">
        <f t="shared" si="692"/>
        <v>151</v>
      </c>
      <c r="V1692" s="9">
        <v>252</v>
      </c>
      <c r="W1692" s="10">
        <f t="shared" si="683"/>
        <v>1.040499507</v>
      </c>
      <c r="X1692" s="2">
        <f t="shared" si="684"/>
        <v>10826.995981739999</v>
      </c>
      <c r="Y1692" s="2">
        <v>0</v>
      </c>
      <c r="Z1692" s="3">
        <f t="shared" si="670"/>
        <v>0</v>
      </c>
      <c r="AA1692" s="1" t="str">
        <f t="shared" si="671"/>
        <v>A+J=</v>
      </c>
      <c r="AB1692" s="7">
        <f t="shared" si="693"/>
        <v>41932</v>
      </c>
      <c r="AC1692" s="5"/>
      <c r="AD1692" s="1"/>
      <c r="AE1692" s="7"/>
      <c r="AF1692" s="1"/>
      <c r="AG1692" s="1"/>
      <c r="AH1692" s="1"/>
      <c r="AI1692" s="1"/>
      <c r="AJ1692" s="4"/>
      <c r="AK1692" s="1"/>
      <c r="AL1692" s="1"/>
      <c r="AM1692" s="1"/>
      <c r="AN1692" s="1"/>
      <c r="AO1692" s="1"/>
    </row>
    <row r="1693" spans="1:41" x14ac:dyDescent="0.2">
      <c r="A1693" s="118">
        <f t="shared" si="685"/>
        <v>41789</v>
      </c>
      <c r="B1693" s="2">
        <f t="shared" si="675"/>
        <v>278294.67112682003</v>
      </c>
      <c r="C1693" s="2">
        <f t="shared" si="686"/>
        <v>203097.68095951999</v>
      </c>
      <c r="D1693" s="50">
        <f t="shared" si="687"/>
        <v>3924.5</v>
      </c>
      <c r="E1693" s="3">
        <f>IF(K1693=1,VLOOKUP(A1692,[1]Plan1!$AQ$43:$AS$500,3),E1692)</f>
        <v>3942.55</v>
      </c>
      <c r="F1693" s="7">
        <f t="shared" si="688"/>
        <v>41780</v>
      </c>
      <c r="G1693" s="8">
        <f t="shared" si="676"/>
        <v>4.59931201426933E-3</v>
      </c>
      <c r="H1693" s="7">
        <f t="shared" si="689"/>
        <v>41810</v>
      </c>
      <c r="I1693" s="7">
        <f t="shared" si="677"/>
        <v>41810</v>
      </c>
      <c r="J1693" s="1">
        <f t="shared" si="690"/>
        <v>22</v>
      </c>
      <c r="K1693" s="1">
        <f t="shared" si="678"/>
        <v>8</v>
      </c>
      <c r="L1693" s="2">
        <f t="shared" si="679"/>
        <v>1.0016700300000001</v>
      </c>
      <c r="M1693" s="10">
        <f t="shared" si="673"/>
        <v>1.00670021</v>
      </c>
      <c r="N1693" s="10">
        <f t="shared" si="669"/>
        <v>1.31437467671524</v>
      </c>
      <c r="O1693" s="2">
        <f t="shared" si="672"/>
        <v>1.3165697199999999</v>
      </c>
      <c r="P1693" s="2">
        <f t="shared" si="680"/>
        <v>267392.25695352</v>
      </c>
      <c r="Q1693" s="9">
        <f t="shared" si="674"/>
        <v>0</v>
      </c>
      <c r="R1693" s="4">
        <f t="shared" si="681"/>
        <v>0</v>
      </c>
      <c r="S1693" s="59">
        <f t="shared" si="682"/>
        <v>0</v>
      </c>
      <c r="T1693" s="8">
        <f t="shared" si="691"/>
        <v>6.8500000000000005E-2</v>
      </c>
      <c r="U1693" s="9">
        <f t="shared" si="692"/>
        <v>152</v>
      </c>
      <c r="V1693" s="9">
        <v>252</v>
      </c>
      <c r="W1693" s="10">
        <f t="shared" si="683"/>
        <v>1.040773111</v>
      </c>
      <c r="X1693" s="2">
        <f t="shared" si="684"/>
        <v>10902.4141733</v>
      </c>
      <c r="Y1693" s="2">
        <v>0</v>
      </c>
      <c r="Z1693" s="3">
        <f t="shared" si="670"/>
        <v>0</v>
      </c>
      <c r="AA1693" s="1" t="str">
        <f t="shared" si="671"/>
        <v>A+J=</v>
      </c>
      <c r="AB1693" s="7">
        <f t="shared" si="693"/>
        <v>41932</v>
      </c>
      <c r="AC1693" s="5"/>
      <c r="AD1693" s="1"/>
      <c r="AE1693" s="7"/>
      <c r="AF1693" s="1"/>
      <c r="AG1693" s="1"/>
      <c r="AH1693" s="1"/>
      <c r="AI1693" s="1"/>
      <c r="AJ1693" s="4"/>
      <c r="AK1693" s="1"/>
      <c r="AL1693" s="1"/>
      <c r="AM1693" s="1"/>
      <c r="AN1693" s="1"/>
      <c r="AO1693" s="1"/>
    </row>
    <row r="1694" spans="1:41" x14ac:dyDescent="0.2">
      <c r="A1694" s="118">
        <f t="shared" si="685"/>
        <v>41790</v>
      </c>
      <c r="B1694" s="2">
        <f t="shared" si="675"/>
        <v>278425.91825558996</v>
      </c>
      <c r="C1694" s="2">
        <f t="shared" si="686"/>
        <v>203097.68095951999</v>
      </c>
      <c r="D1694" s="50">
        <f t="shared" si="687"/>
        <v>3924.5</v>
      </c>
      <c r="E1694" s="3">
        <f>IF(K1694=1,VLOOKUP(A1693,[1]Plan1!$AQ$43:$AS$500,3),E1693)</f>
        <v>3942.55</v>
      </c>
      <c r="F1694" s="7">
        <f t="shared" si="688"/>
        <v>41780</v>
      </c>
      <c r="G1694" s="8">
        <f t="shared" si="676"/>
        <v>4.59931201426933E-3</v>
      </c>
      <c r="H1694" s="7">
        <f t="shared" si="689"/>
        <v>41810</v>
      </c>
      <c r="I1694" s="7">
        <f t="shared" si="677"/>
        <v>41810</v>
      </c>
      <c r="J1694" s="1">
        <f t="shared" si="690"/>
        <v>22</v>
      </c>
      <c r="K1694" s="1">
        <f t="shared" si="678"/>
        <v>9</v>
      </c>
      <c r="L1694" s="2">
        <f t="shared" si="679"/>
        <v>1.0018789800000001</v>
      </c>
      <c r="M1694" s="10">
        <f t="shared" si="673"/>
        <v>1.00670021</v>
      </c>
      <c r="N1694" s="10">
        <f t="shared" si="669"/>
        <v>1.31437467671524</v>
      </c>
      <c r="O1694" s="2">
        <f t="shared" si="672"/>
        <v>1.3168443599999999</v>
      </c>
      <c r="P1694" s="2">
        <f t="shared" si="680"/>
        <v>267448.03570061998</v>
      </c>
      <c r="Q1694" s="9">
        <f t="shared" si="674"/>
        <v>0</v>
      </c>
      <c r="R1694" s="4">
        <f t="shared" si="681"/>
        <v>0</v>
      </c>
      <c r="S1694" s="59">
        <f t="shared" si="682"/>
        <v>0</v>
      </c>
      <c r="T1694" s="8">
        <f t="shared" si="691"/>
        <v>6.8500000000000005E-2</v>
      </c>
      <c r="U1694" s="9">
        <f t="shared" si="692"/>
        <v>153</v>
      </c>
      <c r="V1694" s="9">
        <v>252</v>
      </c>
      <c r="W1694" s="10">
        <f t="shared" si="683"/>
        <v>1.041046787</v>
      </c>
      <c r="X1694" s="2">
        <f t="shared" si="684"/>
        <v>10977.88255497</v>
      </c>
      <c r="Y1694" s="2">
        <v>0</v>
      </c>
      <c r="Z1694" s="3">
        <f t="shared" si="670"/>
        <v>0</v>
      </c>
      <c r="AA1694" s="1" t="str">
        <f t="shared" si="671"/>
        <v>A+J=</v>
      </c>
      <c r="AB1694" s="7">
        <f t="shared" si="693"/>
        <v>41932</v>
      </c>
      <c r="AC1694" s="5"/>
      <c r="AD1694" s="1"/>
      <c r="AE1694" s="7"/>
      <c r="AF1694" s="1"/>
      <c r="AG1694" s="1"/>
      <c r="AH1694" s="1"/>
      <c r="AI1694" s="1"/>
      <c r="AJ1694" s="4"/>
      <c r="AK1694" s="1"/>
      <c r="AL1694" s="1"/>
      <c r="AM1694" s="1"/>
      <c r="AN1694" s="1"/>
      <c r="AO1694" s="1"/>
    </row>
    <row r="1695" spans="1:41" x14ac:dyDescent="0.2">
      <c r="A1695" s="118">
        <f t="shared" si="685"/>
        <v>41791</v>
      </c>
      <c r="B1695" s="2">
        <f t="shared" si="675"/>
        <v>278425.91825558996</v>
      </c>
      <c r="C1695" s="2">
        <f t="shared" si="686"/>
        <v>203097.68095951999</v>
      </c>
      <c r="D1695" s="50">
        <f t="shared" si="687"/>
        <v>3924.5</v>
      </c>
      <c r="E1695" s="3">
        <f>IF(K1695=1,VLOOKUP(A1694,[1]Plan1!$AQ$43:$AS$500,3),E1694)</f>
        <v>3942.55</v>
      </c>
      <c r="F1695" s="7">
        <f t="shared" si="688"/>
        <v>41780</v>
      </c>
      <c r="G1695" s="8">
        <f t="shared" si="676"/>
        <v>4.59931201426933E-3</v>
      </c>
      <c r="H1695" s="7">
        <f t="shared" si="689"/>
        <v>41810</v>
      </c>
      <c r="I1695" s="7">
        <f t="shared" si="677"/>
        <v>41810</v>
      </c>
      <c r="J1695" s="1">
        <f t="shared" si="690"/>
        <v>22</v>
      </c>
      <c r="K1695" s="1">
        <f t="shared" si="678"/>
        <v>9</v>
      </c>
      <c r="L1695" s="2">
        <f t="shared" si="679"/>
        <v>1.0018789800000001</v>
      </c>
      <c r="M1695" s="10">
        <f t="shared" si="673"/>
        <v>1.00670021</v>
      </c>
      <c r="N1695" s="10">
        <f t="shared" ref="N1695:N1758" si="694">IF(I1695&gt;I1694,N1694*M1695,N1694)</f>
        <v>1.31437467671524</v>
      </c>
      <c r="O1695" s="2">
        <f t="shared" si="672"/>
        <v>1.3168443599999999</v>
      </c>
      <c r="P1695" s="2">
        <f t="shared" si="680"/>
        <v>267448.03570061998</v>
      </c>
      <c r="Q1695" s="9">
        <f t="shared" si="674"/>
        <v>0</v>
      </c>
      <c r="R1695" s="4">
        <f t="shared" si="681"/>
        <v>0</v>
      </c>
      <c r="S1695" s="59">
        <f t="shared" si="682"/>
        <v>0</v>
      </c>
      <c r="T1695" s="8">
        <f t="shared" si="691"/>
        <v>6.8500000000000005E-2</v>
      </c>
      <c r="U1695" s="9">
        <f t="shared" si="692"/>
        <v>153</v>
      </c>
      <c r="V1695" s="9">
        <v>252</v>
      </c>
      <c r="W1695" s="10">
        <f t="shared" si="683"/>
        <v>1.041046787</v>
      </c>
      <c r="X1695" s="2">
        <f t="shared" si="684"/>
        <v>10977.88255497</v>
      </c>
      <c r="Y1695" s="2">
        <v>0</v>
      </c>
      <c r="Z1695" s="3">
        <f t="shared" si="670"/>
        <v>0</v>
      </c>
      <c r="AA1695" s="1" t="str">
        <f t="shared" si="671"/>
        <v>A+J=</v>
      </c>
      <c r="AB1695" s="7">
        <f t="shared" si="693"/>
        <v>41932</v>
      </c>
      <c r="AC1695" s="5"/>
      <c r="AD1695" s="1"/>
      <c r="AE1695" s="7"/>
      <c r="AF1695" s="1"/>
      <c r="AG1695" s="1"/>
      <c r="AH1695" s="1"/>
      <c r="AI1695" s="1"/>
      <c r="AJ1695" s="4"/>
      <c r="AK1695" s="1"/>
      <c r="AL1695" s="1"/>
      <c r="AM1695" s="1"/>
      <c r="AN1695" s="1"/>
      <c r="AO1695" s="1"/>
    </row>
    <row r="1696" spans="1:41" x14ac:dyDescent="0.2">
      <c r="A1696" s="118">
        <f t="shared" si="685"/>
        <v>41792</v>
      </c>
      <c r="B1696" s="2">
        <f t="shared" si="675"/>
        <v>278425.91825558996</v>
      </c>
      <c r="C1696" s="2">
        <f t="shared" si="686"/>
        <v>203097.68095951999</v>
      </c>
      <c r="D1696" s="50">
        <f t="shared" si="687"/>
        <v>3924.5</v>
      </c>
      <c r="E1696" s="3">
        <f>IF(K1696=1,VLOOKUP(A1695,[1]Plan1!$AQ$43:$AS$500,3),E1695)</f>
        <v>3942.55</v>
      </c>
      <c r="F1696" s="7">
        <f t="shared" si="688"/>
        <v>41780</v>
      </c>
      <c r="G1696" s="8">
        <f t="shared" si="676"/>
        <v>4.59931201426933E-3</v>
      </c>
      <c r="H1696" s="7">
        <f t="shared" si="689"/>
        <v>41810</v>
      </c>
      <c r="I1696" s="7">
        <f t="shared" si="677"/>
        <v>41810</v>
      </c>
      <c r="J1696" s="1">
        <f t="shared" si="690"/>
        <v>22</v>
      </c>
      <c r="K1696" s="1">
        <f t="shared" si="678"/>
        <v>9</v>
      </c>
      <c r="L1696" s="2">
        <f t="shared" si="679"/>
        <v>1.0018789800000001</v>
      </c>
      <c r="M1696" s="10">
        <f t="shared" si="673"/>
        <v>1.00670021</v>
      </c>
      <c r="N1696" s="10">
        <f t="shared" si="694"/>
        <v>1.31437467671524</v>
      </c>
      <c r="O1696" s="2">
        <f t="shared" si="672"/>
        <v>1.3168443599999999</v>
      </c>
      <c r="P1696" s="2">
        <f t="shared" si="680"/>
        <v>267448.03570061998</v>
      </c>
      <c r="Q1696" s="9">
        <f t="shared" si="674"/>
        <v>0</v>
      </c>
      <c r="R1696" s="4">
        <f t="shared" si="681"/>
        <v>0</v>
      </c>
      <c r="S1696" s="59">
        <f t="shared" si="682"/>
        <v>0</v>
      </c>
      <c r="T1696" s="8">
        <f t="shared" si="691"/>
        <v>6.8500000000000005E-2</v>
      </c>
      <c r="U1696" s="9">
        <f t="shared" si="692"/>
        <v>153</v>
      </c>
      <c r="V1696" s="9">
        <v>252</v>
      </c>
      <c r="W1696" s="10">
        <f t="shared" si="683"/>
        <v>1.041046787</v>
      </c>
      <c r="X1696" s="2">
        <f t="shared" si="684"/>
        <v>10977.88255497</v>
      </c>
      <c r="Y1696" s="2">
        <v>0</v>
      </c>
      <c r="Z1696" s="3">
        <f t="shared" si="670"/>
        <v>0</v>
      </c>
      <c r="AA1696" s="1" t="str">
        <f t="shared" si="671"/>
        <v>A+J=</v>
      </c>
      <c r="AB1696" s="7">
        <f t="shared" si="693"/>
        <v>41932</v>
      </c>
      <c r="AC1696" s="5"/>
      <c r="AD1696" s="1"/>
      <c r="AE1696" s="7"/>
      <c r="AF1696" s="1"/>
      <c r="AG1696" s="1"/>
      <c r="AH1696" s="1"/>
      <c r="AI1696" s="1"/>
      <c r="AJ1696" s="4"/>
      <c r="AK1696" s="1"/>
      <c r="AL1696" s="1"/>
      <c r="AM1696" s="1"/>
      <c r="AN1696" s="1"/>
      <c r="AO1696" s="1"/>
    </row>
    <row r="1697" spans="1:41" x14ac:dyDescent="0.2">
      <c r="A1697" s="118">
        <f t="shared" si="685"/>
        <v>41793</v>
      </c>
      <c r="B1697" s="2">
        <f t="shared" si="675"/>
        <v>278557.22786462004</v>
      </c>
      <c r="C1697" s="2">
        <f t="shared" si="686"/>
        <v>203097.68095951999</v>
      </c>
      <c r="D1697" s="50">
        <f t="shared" si="687"/>
        <v>3924.5</v>
      </c>
      <c r="E1697" s="3">
        <f>IF(K1697=1,VLOOKUP(A1696,[1]Plan1!$AQ$43:$AS$500,3),E1696)</f>
        <v>3942.55</v>
      </c>
      <c r="F1697" s="7">
        <f t="shared" si="688"/>
        <v>41780</v>
      </c>
      <c r="G1697" s="8">
        <f t="shared" si="676"/>
        <v>4.59931201426933E-3</v>
      </c>
      <c r="H1697" s="7">
        <f t="shared" si="689"/>
        <v>41810</v>
      </c>
      <c r="I1697" s="7">
        <f t="shared" si="677"/>
        <v>41810</v>
      </c>
      <c r="J1697" s="1">
        <f t="shared" si="690"/>
        <v>22</v>
      </c>
      <c r="K1697" s="1">
        <f t="shared" si="678"/>
        <v>10</v>
      </c>
      <c r="L1697" s="2">
        <f t="shared" si="679"/>
        <v>1.00208798</v>
      </c>
      <c r="M1697" s="10">
        <f t="shared" si="673"/>
        <v>1.00670021</v>
      </c>
      <c r="N1697" s="10">
        <f t="shared" si="694"/>
        <v>1.31437467671524</v>
      </c>
      <c r="O1697" s="2">
        <f t="shared" si="672"/>
        <v>1.31711906</v>
      </c>
      <c r="P1697" s="2">
        <f t="shared" si="680"/>
        <v>267503.82663358003</v>
      </c>
      <c r="Q1697" s="9">
        <f t="shared" si="674"/>
        <v>0</v>
      </c>
      <c r="R1697" s="4">
        <f t="shared" si="681"/>
        <v>0</v>
      </c>
      <c r="S1697" s="59">
        <f t="shared" si="682"/>
        <v>0</v>
      </c>
      <c r="T1697" s="8">
        <f t="shared" si="691"/>
        <v>6.8500000000000005E-2</v>
      </c>
      <c r="U1697" s="9">
        <f t="shared" si="692"/>
        <v>154</v>
      </c>
      <c r="V1697" s="9">
        <v>252</v>
      </c>
      <c r="W1697" s="10">
        <f t="shared" si="683"/>
        <v>1.0413205350000001</v>
      </c>
      <c r="X1697" s="2">
        <f t="shared" si="684"/>
        <v>11053.401231039999</v>
      </c>
      <c r="Y1697" s="2">
        <v>0</v>
      </c>
      <c r="Z1697" s="3">
        <f t="shared" si="670"/>
        <v>0</v>
      </c>
      <c r="AA1697" s="1" t="str">
        <f t="shared" si="671"/>
        <v>A+J=</v>
      </c>
      <c r="AB1697" s="7">
        <f t="shared" si="693"/>
        <v>41932</v>
      </c>
      <c r="AC1697" s="5"/>
      <c r="AD1697" s="1"/>
      <c r="AE1697" s="7"/>
      <c r="AF1697" s="1"/>
      <c r="AG1697" s="1"/>
      <c r="AH1697" s="1"/>
      <c r="AI1697" s="1"/>
      <c r="AJ1697" s="4"/>
      <c r="AK1697" s="1"/>
      <c r="AL1697" s="1"/>
      <c r="AM1697" s="1"/>
      <c r="AN1697" s="1"/>
      <c r="AO1697" s="1"/>
    </row>
    <row r="1698" spans="1:41" x14ac:dyDescent="0.2">
      <c r="A1698" s="118">
        <f t="shared" si="685"/>
        <v>41794</v>
      </c>
      <c r="B1698" s="2">
        <f t="shared" si="675"/>
        <v>278688.59574508003</v>
      </c>
      <c r="C1698" s="2">
        <f t="shared" si="686"/>
        <v>203097.68095951999</v>
      </c>
      <c r="D1698" s="50">
        <f t="shared" si="687"/>
        <v>3924.5</v>
      </c>
      <c r="E1698" s="3">
        <f>IF(K1698=1,VLOOKUP(A1697,[1]Plan1!$AQ$43:$AS$500,3),E1697)</f>
        <v>3942.55</v>
      </c>
      <c r="F1698" s="7">
        <f t="shared" si="688"/>
        <v>41780</v>
      </c>
      <c r="G1698" s="8">
        <f t="shared" si="676"/>
        <v>4.59931201426933E-3</v>
      </c>
      <c r="H1698" s="7">
        <f t="shared" si="689"/>
        <v>41810</v>
      </c>
      <c r="I1698" s="7">
        <f t="shared" si="677"/>
        <v>41810</v>
      </c>
      <c r="J1698" s="1">
        <f t="shared" si="690"/>
        <v>22</v>
      </c>
      <c r="K1698" s="1">
        <f t="shared" si="678"/>
        <v>11</v>
      </c>
      <c r="L1698" s="2">
        <f t="shared" si="679"/>
        <v>1.0022970099999999</v>
      </c>
      <c r="M1698" s="10">
        <f t="shared" si="673"/>
        <v>1.00670021</v>
      </c>
      <c r="N1698" s="10">
        <f t="shared" si="694"/>
        <v>1.31437467671524</v>
      </c>
      <c r="O1698" s="2">
        <f t="shared" si="672"/>
        <v>1.3173938000000001</v>
      </c>
      <c r="P1698" s="2">
        <f t="shared" si="680"/>
        <v>267559.62569045002</v>
      </c>
      <c r="Q1698" s="9">
        <f t="shared" si="674"/>
        <v>0</v>
      </c>
      <c r="R1698" s="4">
        <f t="shared" si="681"/>
        <v>0</v>
      </c>
      <c r="S1698" s="59">
        <f t="shared" si="682"/>
        <v>0</v>
      </c>
      <c r="T1698" s="8">
        <f t="shared" si="691"/>
        <v>6.8500000000000005E-2</v>
      </c>
      <c r="U1698" s="9">
        <f t="shared" si="692"/>
        <v>155</v>
      </c>
      <c r="V1698" s="9">
        <v>252</v>
      </c>
      <c r="W1698" s="10">
        <f t="shared" si="683"/>
        <v>1.041594355</v>
      </c>
      <c r="X1698" s="2">
        <f t="shared" si="684"/>
        <v>11128.970054629999</v>
      </c>
      <c r="Y1698" s="2">
        <v>0</v>
      </c>
      <c r="Z1698" s="3">
        <f t="shared" si="670"/>
        <v>0</v>
      </c>
      <c r="AA1698" s="1" t="str">
        <f t="shared" si="671"/>
        <v>A+J=</v>
      </c>
      <c r="AB1698" s="7">
        <f t="shared" si="693"/>
        <v>41932</v>
      </c>
      <c r="AC1698" s="5"/>
      <c r="AD1698" s="1"/>
      <c r="AE1698" s="7"/>
      <c r="AF1698" s="1"/>
      <c r="AG1698" s="1"/>
      <c r="AH1698" s="1"/>
      <c r="AI1698" s="1"/>
      <c r="AJ1698" s="4"/>
      <c r="AK1698" s="1"/>
      <c r="AL1698" s="1"/>
      <c r="AM1698" s="1"/>
      <c r="AN1698" s="1"/>
      <c r="AO1698" s="1"/>
    </row>
    <row r="1699" spans="1:41" x14ac:dyDescent="0.2">
      <c r="A1699" s="118">
        <f t="shared" si="685"/>
        <v>41795</v>
      </c>
      <c r="B1699" s="2">
        <f t="shared" si="675"/>
        <v>278820.02826370997</v>
      </c>
      <c r="C1699" s="2">
        <f t="shared" si="686"/>
        <v>203097.68095951999</v>
      </c>
      <c r="D1699" s="50">
        <f t="shared" si="687"/>
        <v>3924.5</v>
      </c>
      <c r="E1699" s="3">
        <f>IF(K1699=1,VLOOKUP(A1698,[1]Plan1!$AQ$43:$AS$500,3),E1698)</f>
        <v>3942.55</v>
      </c>
      <c r="F1699" s="7">
        <f t="shared" si="688"/>
        <v>41780</v>
      </c>
      <c r="G1699" s="8">
        <f t="shared" si="676"/>
        <v>4.59931201426933E-3</v>
      </c>
      <c r="H1699" s="7">
        <f t="shared" si="689"/>
        <v>41810</v>
      </c>
      <c r="I1699" s="7">
        <f t="shared" si="677"/>
        <v>41810</v>
      </c>
      <c r="J1699" s="1">
        <f t="shared" si="690"/>
        <v>22</v>
      </c>
      <c r="K1699" s="1">
        <f t="shared" si="678"/>
        <v>12</v>
      </c>
      <c r="L1699" s="2">
        <f t="shared" si="679"/>
        <v>1.00250609</v>
      </c>
      <c r="M1699" s="10">
        <f t="shared" si="673"/>
        <v>1.00670021</v>
      </c>
      <c r="N1699" s="10">
        <f t="shared" si="694"/>
        <v>1.31437467671524</v>
      </c>
      <c r="O1699" s="2">
        <f t="shared" si="672"/>
        <v>1.3176686099999999</v>
      </c>
      <c r="P1699" s="2">
        <f t="shared" si="680"/>
        <v>267615.43896414997</v>
      </c>
      <c r="Q1699" s="9">
        <f t="shared" si="674"/>
        <v>0</v>
      </c>
      <c r="R1699" s="4">
        <f t="shared" si="681"/>
        <v>0</v>
      </c>
      <c r="S1699" s="59">
        <f t="shared" si="682"/>
        <v>0</v>
      </c>
      <c r="T1699" s="8">
        <f t="shared" si="691"/>
        <v>6.8500000000000005E-2</v>
      </c>
      <c r="U1699" s="9">
        <f t="shared" si="692"/>
        <v>156</v>
      </c>
      <c r="V1699" s="9">
        <v>252</v>
      </c>
      <c r="W1699" s="10">
        <f t="shared" si="683"/>
        <v>1.041868247</v>
      </c>
      <c r="X1699" s="2">
        <f t="shared" si="684"/>
        <v>11204.589299560001</v>
      </c>
      <c r="Y1699" s="2">
        <v>0</v>
      </c>
      <c r="Z1699" s="3">
        <f t="shared" si="670"/>
        <v>0</v>
      </c>
      <c r="AA1699" s="1" t="str">
        <f t="shared" si="671"/>
        <v>A+J=</v>
      </c>
      <c r="AB1699" s="7">
        <f t="shared" si="693"/>
        <v>41932</v>
      </c>
      <c r="AC1699" s="5"/>
      <c r="AD1699" s="1"/>
      <c r="AE1699" s="7"/>
      <c r="AF1699" s="1"/>
      <c r="AG1699" s="1"/>
      <c r="AH1699" s="1"/>
      <c r="AI1699" s="1"/>
      <c r="AJ1699" s="4"/>
      <c r="AK1699" s="1"/>
      <c r="AL1699" s="1"/>
      <c r="AM1699" s="1"/>
      <c r="AN1699" s="1"/>
      <c r="AO1699" s="1"/>
    </row>
    <row r="1700" spans="1:41" x14ac:dyDescent="0.2">
      <c r="A1700" s="118">
        <f t="shared" si="685"/>
        <v>41796</v>
      </c>
      <c r="B1700" s="2">
        <f t="shared" si="675"/>
        <v>278951.52544426004</v>
      </c>
      <c r="C1700" s="2">
        <f t="shared" si="686"/>
        <v>203097.68095951999</v>
      </c>
      <c r="D1700" s="50">
        <f t="shared" si="687"/>
        <v>3924.5</v>
      </c>
      <c r="E1700" s="3">
        <f>IF(K1700=1,VLOOKUP(A1699,[1]Plan1!$AQ$43:$AS$500,3),E1699)</f>
        <v>3942.55</v>
      </c>
      <c r="F1700" s="7">
        <f t="shared" si="688"/>
        <v>41780</v>
      </c>
      <c r="G1700" s="8">
        <f t="shared" si="676"/>
        <v>4.59931201426933E-3</v>
      </c>
      <c r="H1700" s="7">
        <f t="shared" si="689"/>
        <v>41810</v>
      </c>
      <c r="I1700" s="7">
        <f t="shared" si="677"/>
        <v>41810</v>
      </c>
      <c r="J1700" s="1">
        <f t="shared" si="690"/>
        <v>22</v>
      </c>
      <c r="K1700" s="1">
        <f t="shared" si="678"/>
        <v>13</v>
      </c>
      <c r="L1700" s="2">
        <f t="shared" si="679"/>
        <v>1.00271522</v>
      </c>
      <c r="M1700" s="10">
        <f t="shared" si="673"/>
        <v>1.00670021</v>
      </c>
      <c r="N1700" s="10">
        <f t="shared" si="694"/>
        <v>1.31437467671524</v>
      </c>
      <c r="O1700" s="2">
        <f t="shared" si="672"/>
        <v>1.31794349</v>
      </c>
      <c r="P1700" s="2">
        <f t="shared" si="680"/>
        <v>267671.26645469002</v>
      </c>
      <c r="Q1700" s="9">
        <f t="shared" si="674"/>
        <v>0</v>
      </c>
      <c r="R1700" s="4">
        <f t="shared" si="681"/>
        <v>0</v>
      </c>
      <c r="S1700" s="59">
        <f t="shared" si="682"/>
        <v>0</v>
      </c>
      <c r="T1700" s="8">
        <f t="shared" si="691"/>
        <v>6.8500000000000005E-2</v>
      </c>
      <c r="U1700" s="9">
        <f t="shared" si="692"/>
        <v>157</v>
      </c>
      <c r="V1700" s="9">
        <v>252</v>
      </c>
      <c r="W1700" s="10">
        <f t="shared" si="683"/>
        <v>1.042142211</v>
      </c>
      <c r="X1700" s="2">
        <f t="shared" si="684"/>
        <v>11280.25898957</v>
      </c>
      <c r="Y1700" s="2">
        <v>0</v>
      </c>
      <c r="Z1700" s="3">
        <f t="shared" si="670"/>
        <v>0</v>
      </c>
      <c r="AA1700" s="1" t="str">
        <f t="shared" si="671"/>
        <v>A+J=</v>
      </c>
      <c r="AB1700" s="7">
        <f t="shared" si="693"/>
        <v>41932</v>
      </c>
      <c r="AC1700" s="5"/>
      <c r="AD1700" s="1"/>
      <c r="AE1700" s="7"/>
      <c r="AF1700" s="1"/>
      <c r="AG1700" s="1"/>
      <c r="AH1700" s="1"/>
      <c r="AI1700" s="1"/>
      <c r="AJ1700" s="4"/>
      <c r="AK1700" s="1"/>
      <c r="AL1700" s="1"/>
      <c r="AM1700" s="1"/>
      <c r="AN1700" s="1"/>
      <c r="AO1700" s="1"/>
    </row>
    <row r="1701" spans="1:41" x14ac:dyDescent="0.2">
      <c r="A1701" s="118">
        <f t="shared" si="685"/>
        <v>41797</v>
      </c>
      <c r="B1701" s="2">
        <f t="shared" si="675"/>
        <v>279083.08280849003</v>
      </c>
      <c r="C1701" s="2">
        <f t="shared" si="686"/>
        <v>203097.68095951999</v>
      </c>
      <c r="D1701" s="50">
        <f t="shared" si="687"/>
        <v>3924.5</v>
      </c>
      <c r="E1701" s="3">
        <f>IF(K1701=1,VLOOKUP(A1700,[1]Plan1!$AQ$43:$AS$500,3),E1700)</f>
        <v>3942.55</v>
      </c>
      <c r="F1701" s="7">
        <f t="shared" si="688"/>
        <v>41780</v>
      </c>
      <c r="G1701" s="8">
        <f t="shared" si="676"/>
        <v>4.59931201426933E-3</v>
      </c>
      <c r="H1701" s="7">
        <f t="shared" si="689"/>
        <v>41810</v>
      </c>
      <c r="I1701" s="7">
        <f t="shared" si="677"/>
        <v>41810</v>
      </c>
      <c r="J1701" s="1">
        <f t="shared" si="690"/>
        <v>22</v>
      </c>
      <c r="K1701" s="1">
        <f t="shared" si="678"/>
        <v>14</v>
      </c>
      <c r="L1701" s="2">
        <f t="shared" si="679"/>
        <v>1.00292439</v>
      </c>
      <c r="M1701" s="10">
        <f t="shared" si="673"/>
        <v>1.00670021</v>
      </c>
      <c r="N1701" s="10">
        <f t="shared" si="694"/>
        <v>1.31437467671524</v>
      </c>
      <c r="O1701" s="2">
        <f t="shared" si="672"/>
        <v>1.31821842</v>
      </c>
      <c r="P1701" s="2">
        <f t="shared" si="680"/>
        <v>267727.10410012002</v>
      </c>
      <c r="Q1701" s="9">
        <f t="shared" si="674"/>
        <v>0</v>
      </c>
      <c r="R1701" s="4">
        <f t="shared" si="681"/>
        <v>0</v>
      </c>
      <c r="S1701" s="59">
        <f t="shared" si="682"/>
        <v>0</v>
      </c>
      <c r="T1701" s="8">
        <f t="shared" si="691"/>
        <v>6.8500000000000005E-2</v>
      </c>
      <c r="U1701" s="9">
        <f t="shared" si="692"/>
        <v>158</v>
      </c>
      <c r="V1701" s="9">
        <v>252</v>
      </c>
      <c r="W1701" s="10">
        <f t="shared" si="683"/>
        <v>1.0424162459999999</v>
      </c>
      <c r="X1701" s="2">
        <f t="shared" si="684"/>
        <v>11355.978708369999</v>
      </c>
      <c r="Y1701" s="2">
        <v>0</v>
      </c>
      <c r="Z1701" s="3">
        <f t="shared" si="670"/>
        <v>0</v>
      </c>
      <c r="AA1701" s="1" t="str">
        <f t="shared" si="671"/>
        <v>A+J=</v>
      </c>
      <c r="AB1701" s="7">
        <f t="shared" si="693"/>
        <v>41932</v>
      </c>
      <c r="AC1701" s="5"/>
      <c r="AD1701" s="1"/>
      <c r="AE1701" s="7"/>
      <c r="AF1701" s="1"/>
      <c r="AG1701" s="1"/>
      <c r="AH1701" s="1"/>
      <c r="AI1701" s="1"/>
      <c r="AJ1701" s="4"/>
      <c r="AK1701" s="1"/>
      <c r="AL1701" s="1"/>
      <c r="AM1701" s="1"/>
      <c r="AN1701" s="1"/>
      <c r="AO1701" s="1"/>
    </row>
    <row r="1702" spans="1:41" x14ac:dyDescent="0.2">
      <c r="A1702" s="118">
        <f t="shared" si="685"/>
        <v>41798</v>
      </c>
      <c r="B1702" s="2">
        <f t="shared" si="675"/>
        <v>279083.08280849003</v>
      </c>
      <c r="C1702" s="2">
        <f t="shared" si="686"/>
        <v>203097.68095951999</v>
      </c>
      <c r="D1702" s="50">
        <f t="shared" si="687"/>
        <v>3924.5</v>
      </c>
      <c r="E1702" s="3">
        <f>IF(K1702=1,VLOOKUP(A1701,[1]Plan1!$AQ$43:$AS$500,3),E1701)</f>
        <v>3942.55</v>
      </c>
      <c r="F1702" s="7">
        <f t="shared" si="688"/>
        <v>41780</v>
      </c>
      <c r="G1702" s="8">
        <f t="shared" si="676"/>
        <v>4.59931201426933E-3</v>
      </c>
      <c r="H1702" s="7">
        <f t="shared" si="689"/>
        <v>41810</v>
      </c>
      <c r="I1702" s="7">
        <f t="shared" si="677"/>
        <v>41810</v>
      </c>
      <c r="J1702" s="1">
        <f t="shared" si="690"/>
        <v>22</v>
      </c>
      <c r="K1702" s="1">
        <f t="shared" si="678"/>
        <v>14</v>
      </c>
      <c r="L1702" s="2">
        <f t="shared" si="679"/>
        <v>1.00292439</v>
      </c>
      <c r="M1702" s="10">
        <f t="shared" si="673"/>
        <v>1.00670021</v>
      </c>
      <c r="N1702" s="10">
        <f t="shared" si="694"/>
        <v>1.31437467671524</v>
      </c>
      <c r="O1702" s="2">
        <f t="shared" si="672"/>
        <v>1.31821842</v>
      </c>
      <c r="P1702" s="2">
        <f t="shared" si="680"/>
        <v>267727.10410012002</v>
      </c>
      <c r="Q1702" s="9">
        <f t="shared" si="674"/>
        <v>0</v>
      </c>
      <c r="R1702" s="4">
        <f t="shared" si="681"/>
        <v>0</v>
      </c>
      <c r="S1702" s="59">
        <f t="shared" si="682"/>
        <v>0</v>
      </c>
      <c r="T1702" s="8">
        <f t="shared" si="691"/>
        <v>6.8500000000000005E-2</v>
      </c>
      <c r="U1702" s="9">
        <f t="shared" si="692"/>
        <v>158</v>
      </c>
      <c r="V1702" s="9">
        <v>252</v>
      </c>
      <c r="W1702" s="10">
        <f t="shared" si="683"/>
        <v>1.0424162459999999</v>
      </c>
      <c r="X1702" s="2">
        <f t="shared" si="684"/>
        <v>11355.978708369999</v>
      </c>
      <c r="Y1702" s="2">
        <v>0</v>
      </c>
      <c r="Z1702" s="3">
        <f t="shared" ref="Z1702:Z1765" si="695">IF(S1702&gt;0,S1702+X1702+Y1702,0)</f>
        <v>0</v>
      </c>
      <c r="AA1702" s="1" t="str">
        <f t="shared" ref="AA1702:AA1765" si="696">AA1701</f>
        <v>A+J=</v>
      </c>
      <c r="AB1702" s="7">
        <f t="shared" si="693"/>
        <v>41932</v>
      </c>
      <c r="AC1702" s="5"/>
      <c r="AD1702" s="1"/>
      <c r="AE1702" s="7"/>
      <c r="AF1702" s="1"/>
      <c r="AG1702" s="1"/>
      <c r="AH1702" s="1"/>
      <c r="AI1702" s="1"/>
      <c r="AJ1702" s="4"/>
      <c r="AK1702" s="1"/>
      <c r="AL1702" s="1"/>
      <c r="AM1702" s="1"/>
      <c r="AN1702" s="1"/>
      <c r="AO1702" s="1"/>
    </row>
    <row r="1703" spans="1:41" x14ac:dyDescent="0.2">
      <c r="A1703" s="118">
        <f t="shared" si="685"/>
        <v>41799</v>
      </c>
      <c r="B1703" s="2">
        <f t="shared" si="675"/>
        <v>279083.08280849003</v>
      </c>
      <c r="C1703" s="2">
        <f t="shared" si="686"/>
        <v>203097.68095951999</v>
      </c>
      <c r="D1703" s="50">
        <f t="shared" si="687"/>
        <v>3924.5</v>
      </c>
      <c r="E1703" s="3">
        <f>IF(K1703=1,VLOOKUP(A1702,[1]Plan1!$AQ$43:$AS$500,3),E1702)</f>
        <v>3942.55</v>
      </c>
      <c r="F1703" s="7">
        <f t="shared" si="688"/>
        <v>41780</v>
      </c>
      <c r="G1703" s="8">
        <f t="shared" si="676"/>
        <v>4.59931201426933E-3</v>
      </c>
      <c r="H1703" s="7">
        <f t="shared" si="689"/>
        <v>41810</v>
      </c>
      <c r="I1703" s="7">
        <f t="shared" si="677"/>
        <v>41810</v>
      </c>
      <c r="J1703" s="1">
        <f t="shared" si="690"/>
        <v>22</v>
      </c>
      <c r="K1703" s="1">
        <f t="shared" si="678"/>
        <v>14</v>
      </c>
      <c r="L1703" s="2">
        <f t="shared" si="679"/>
        <v>1.00292439</v>
      </c>
      <c r="M1703" s="10">
        <f t="shared" si="673"/>
        <v>1.00670021</v>
      </c>
      <c r="N1703" s="10">
        <f t="shared" si="694"/>
        <v>1.31437467671524</v>
      </c>
      <c r="O1703" s="2">
        <f t="shared" si="672"/>
        <v>1.31821842</v>
      </c>
      <c r="P1703" s="2">
        <f t="shared" si="680"/>
        <v>267727.10410012002</v>
      </c>
      <c r="Q1703" s="9">
        <f t="shared" si="674"/>
        <v>0</v>
      </c>
      <c r="R1703" s="4">
        <f t="shared" si="681"/>
        <v>0</v>
      </c>
      <c r="S1703" s="59">
        <f t="shared" si="682"/>
        <v>0</v>
      </c>
      <c r="T1703" s="8">
        <f t="shared" si="691"/>
        <v>6.8500000000000005E-2</v>
      </c>
      <c r="U1703" s="9">
        <f t="shared" si="692"/>
        <v>158</v>
      </c>
      <c r="V1703" s="9">
        <v>252</v>
      </c>
      <c r="W1703" s="10">
        <f t="shared" si="683"/>
        <v>1.0424162459999999</v>
      </c>
      <c r="X1703" s="2">
        <f t="shared" si="684"/>
        <v>11355.978708369999</v>
      </c>
      <c r="Y1703" s="2">
        <v>0</v>
      </c>
      <c r="Z1703" s="3">
        <f t="shared" si="695"/>
        <v>0</v>
      </c>
      <c r="AA1703" s="1" t="str">
        <f t="shared" si="696"/>
        <v>A+J=</v>
      </c>
      <c r="AB1703" s="7">
        <f t="shared" si="693"/>
        <v>41932</v>
      </c>
      <c r="AC1703" s="5"/>
      <c r="AD1703" s="1"/>
      <c r="AE1703" s="7"/>
      <c r="AF1703" s="1"/>
      <c r="AG1703" s="1"/>
      <c r="AH1703" s="1"/>
      <c r="AI1703" s="1"/>
      <c r="AJ1703" s="4"/>
      <c r="AK1703" s="1"/>
      <c r="AL1703" s="1"/>
      <c r="AM1703" s="1"/>
      <c r="AN1703" s="1"/>
      <c r="AO1703" s="1"/>
    </row>
    <row r="1704" spans="1:41" x14ac:dyDescent="0.2">
      <c r="A1704" s="118">
        <f t="shared" si="685"/>
        <v>41800</v>
      </c>
      <c r="B1704" s="2">
        <f t="shared" si="675"/>
        <v>279214.70091222</v>
      </c>
      <c r="C1704" s="2">
        <f t="shared" si="686"/>
        <v>203097.68095951999</v>
      </c>
      <c r="D1704" s="50">
        <f t="shared" si="687"/>
        <v>3924.5</v>
      </c>
      <c r="E1704" s="3">
        <f>IF(K1704=1,VLOOKUP(A1703,[1]Plan1!$AQ$43:$AS$500,3),E1703)</f>
        <v>3942.55</v>
      </c>
      <c r="F1704" s="7">
        <f t="shared" si="688"/>
        <v>41780</v>
      </c>
      <c r="G1704" s="8">
        <f t="shared" si="676"/>
        <v>4.59931201426933E-3</v>
      </c>
      <c r="H1704" s="7">
        <f t="shared" si="689"/>
        <v>41810</v>
      </c>
      <c r="I1704" s="7">
        <f t="shared" si="677"/>
        <v>41810</v>
      </c>
      <c r="J1704" s="1">
        <f t="shared" si="690"/>
        <v>22</v>
      </c>
      <c r="K1704" s="1">
        <f t="shared" si="678"/>
        <v>15</v>
      </c>
      <c r="L1704" s="2">
        <f t="shared" si="679"/>
        <v>1.0031336</v>
      </c>
      <c r="M1704" s="10">
        <f t="shared" si="673"/>
        <v>1.00670021</v>
      </c>
      <c r="N1704" s="10">
        <f t="shared" si="694"/>
        <v>1.31437467671524</v>
      </c>
      <c r="O1704" s="2">
        <f t="shared" si="672"/>
        <v>1.3184933999999999</v>
      </c>
      <c r="P1704" s="2">
        <f t="shared" si="680"/>
        <v>267782.95190043002</v>
      </c>
      <c r="Q1704" s="9">
        <f t="shared" si="674"/>
        <v>0</v>
      </c>
      <c r="R1704" s="4">
        <f t="shared" si="681"/>
        <v>0</v>
      </c>
      <c r="S1704" s="59">
        <f t="shared" si="682"/>
        <v>0</v>
      </c>
      <c r="T1704" s="8">
        <f t="shared" si="691"/>
        <v>6.8500000000000005E-2</v>
      </c>
      <c r="U1704" s="9">
        <f t="shared" si="692"/>
        <v>159</v>
      </c>
      <c r="V1704" s="9">
        <v>252</v>
      </c>
      <c r="W1704" s="10">
        <f t="shared" si="683"/>
        <v>1.0426903540000001</v>
      </c>
      <c r="X1704" s="2">
        <f t="shared" si="684"/>
        <v>11431.74901179</v>
      </c>
      <c r="Y1704" s="2">
        <v>0</v>
      </c>
      <c r="Z1704" s="3">
        <f t="shared" si="695"/>
        <v>0</v>
      </c>
      <c r="AA1704" s="1" t="str">
        <f t="shared" si="696"/>
        <v>A+J=</v>
      </c>
      <c r="AB1704" s="7">
        <f t="shared" si="693"/>
        <v>41932</v>
      </c>
      <c r="AC1704" s="5"/>
      <c r="AD1704" s="1"/>
      <c r="AE1704" s="7"/>
      <c r="AF1704" s="1"/>
      <c r="AG1704" s="1"/>
      <c r="AH1704" s="1"/>
      <c r="AI1704" s="1"/>
      <c r="AJ1704" s="4"/>
      <c r="AK1704" s="1"/>
      <c r="AL1704" s="1"/>
      <c r="AM1704" s="1"/>
      <c r="AN1704" s="1"/>
      <c r="AO1704" s="1"/>
    </row>
    <row r="1705" spans="1:41" x14ac:dyDescent="0.2">
      <c r="A1705" s="118">
        <f t="shared" si="685"/>
        <v>41801</v>
      </c>
      <c r="B1705" s="2">
        <f t="shared" si="675"/>
        <v>279346.38162642001</v>
      </c>
      <c r="C1705" s="2">
        <f t="shared" si="686"/>
        <v>203097.68095951999</v>
      </c>
      <c r="D1705" s="50">
        <f t="shared" si="687"/>
        <v>3924.5</v>
      </c>
      <c r="E1705" s="3">
        <f>IF(K1705=1,VLOOKUP(A1704,[1]Plan1!$AQ$43:$AS$500,3),E1704)</f>
        <v>3942.55</v>
      </c>
      <c r="F1705" s="7">
        <f t="shared" si="688"/>
        <v>41780</v>
      </c>
      <c r="G1705" s="8">
        <f t="shared" si="676"/>
        <v>4.59931201426933E-3</v>
      </c>
      <c r="H1705" s="7">
        <f t="shared" si="689"/>
        <v>41810</v>
      </c>
      <c r="I1705" s="7">
        <f t="shared" si="677"/>
        <v>41810</v>
      </c>
      <c r="J1705" s="1">
        <f t="shared" si="690"/>
        <v>22</v>
      </c>
      <c r="K1705" s="1">
        <f t="shared" si="678"/>
        <v>16</v>
      </c>
      <c r="L1705" s="2">
        <f t="shared" si="679"/>
        <v>1.0033428600000001</v>
      </c>
      <c r="M1705" s="10">
        <f t="shared" si="673"/>
        <v>1.00670021</v>
      </c>
      <c r="N1705" s="10">
        <f t="shared" si="694"/>
        <v>1.31437467671524</v>
      </c>
      <c r="O1705" s="2">
        <f t="shared" ref="O1705:O1768" si="697">TRUNC(TRUNC((L1705*N1705),15),8)</f>
        <v>1.3187684399999999</v>
      </c>
      <c r="P1705" s="2">
        <f t="shared" si="680"/>
        <v>267838.81188659999</v>
      </c>
      <c r="Q1705" s="9">
        <f t="shared" si="674"/>
        <v>0</v>
      </c>
      <c r="R1705" s="4">
        <f t="shared" si="681"/>
        <v>0</v>
      </c>
      <c r="S1705" s="59">
        <f t="shared" si="682"/>
        <v>0</v>
      </c>
      <c r="T1705" s="8">
        <f t="shared" si="691"/>
        <v>6.8500000000000005E-2</v>
      </c>
      <c r="U1705" s="9">
        <f t="shared" si="692"/>
        <v>160</v>
      </c>
      <c r="V1705" s="9">
        <v>252</v>
      </c>
      <c r="W1705" s="10">
        <f t="shared" si="683"/>
        <v>1.042964534</v>
      </c>
      <c r="X1705" s="2">
        <f t="shared" si="684"/>
        <v>11507.569739820001</v>
      </c>
      <c r="Y1705" s="2">
        <v>0</v>
      </c>
      <c r="Z1705" s="3">
        <f t="shared" si="695"/>
        <v>0</v>
      </c>
      <c r="AA1705" s="1" t="str">
        <f t="shared" si="696"/>
        <v>A+J=</v>
      </c>
      <c r="AB1705" s="7">
        <f t="shared" si="693"/>
        <v>41932</v>
      </c>
      <c r="AC1705" s="5"/>
      <c r="AD1705" s="1"/>
      <c r="AE1705" s="7"/>
      <c r="AF1705" s="1"/>
      <c r="AG1705" s="1"/>
      <c r="AH1705" s="1"/>
      <c r="AI1705" s="1"/>
      <c r="AJ1705" s="4"/>
      <c r="AK1705" s="1"/>
      <c r="AL1705" s="1"/>
      <c r="AM1705" s="1"/>
      <c r="AN1705" s="1"/>
      <c r="AO1705" s="1"/>
    </row>
    <row r="1706" spans="1:41" x14ac:dyDescent="0.2">
      <c r="A1706" s="118">
        <f t="shared" si="685"/>
        <v>41802</v>
      </c>
      <c r="B1706" s="2">
        <f t="shared" si="675"/>
        <v>279478.12285438</v>
      </c>
      <c r="C1706" s="2">
        <f t="shared" si="686"/>
        <v>203097.68095951999</v>
      </c>
      <c r="D1706" s="50">
        <f t="shared" si="687"/>
        <v>3924.5</v>
      </c>
      <c r="E1706" s="3">
        <f>IF(K1706=1,VLOOKUP(A1705,[1]Plan1!$AQ$43:$AS$500,3),E1705)</f>
        <v>3942.55</v>
      </c>
      <c r="F1706" s="7">
        <f t="shared" si="688"/>
        <v>41780</v>
      </c>
      <c r="G1706" s="8">
        <f t="shared" si="676"/>
        <v>4.59931201426933E-3</v>
      </c>
      <c r="H1706" s="7">
        <f t="shared" si="689"/>
        <v>41810</v>
      </c>
      <c r="I1706" s="7">
        <f t="shared" si="677"/>
        <v>41810</v>
      </c>
      <c r="J1706" s="1">
        <f t="shared" si="690"/>
        <v>22</v>
      </c>
      <c r="K1706" s="1">
        <f t="shared" si="678"/>
        <v>17</v>
      </c>
      <c r="L1706" s="2">
        <f t="shared" si="679"/>
        <v>1.00355215</v>
      </c>
      <c r="M1706" s="10">
        <f t="shared" ref="M1706:M1769" si="698">IF(I1706&gt;I1705,L1705,M1705)</f>
        <v>1.00670021</v>
      </c>
      <c r="N1706" s="10">
        <f t="shared" si="694"/>
        <v>1.31437467671524</v>
      </c>
      <c r="O1706" s="2">
        <f t="shared" si="697"/>
        <v>1.3190435300000001</v>
      </c>
      <c r="P1706" s="2">
        <f t="shared" si="680"/>
        <v>267894.68202765001</v>
      </c>
      <c r="Q1706" s="9">
        <f t="shared" si="674"/>
        <v>0</v>
      </c>
      <c r="R1706" s="4">
        <f t="shared" si="681"/>
        <v>0</v>
      </c>
      <c r="S1706" s="59">
        <f t="shared" si="682"/>
        <v>0</v>
      </c>
      <c r="T1706" s="8">
        <f t="shared" si="691"/>
        <v>6.8500000000000005E-2</v>
      </c>
      <c r="U1706" s="9">
        <f t="shared" si="692"/>
        <v>161</v>
      </c>
      <c r="V1706" s="9">
        <v>252</v>
      </c>
      <c r="W1706" s="10">
        <f t="shared" si="683"/>
        <v>1.0432387860000001</v>
      </c>
      <c r="X1706" s="2">
        <f t="shared" si="684"/>
        <v>11583.44082673</v>
      </c>
      <c r="Y1706" s="2">
        <v>0</v>
      </c>
      <c r="Z1706" s="3">
        <f t="shared" si="695"/>
        <v>0</v>
      </c>
      <c r="AA1706" s="1" t="str">
        <f t="shared" si="696"/>
        <v>A+J=</v>
      </c>
      <c r="AB1706" s="7">
        <f t="shared" si="693"/>
        <v>41932</v>
      </c>
      <c r="AC1706" s="5"/>
      <c r="AD1706" s="1"/>
      <c r="AE1706" s="7"/>
      <c r="AF1706" s="1"/>
      <c r="AG1706" s="1"/>
      <c r="AH1706" s="1"/>
      <c r="AI1706" s="1"/>
      <c r="AJ1706" s="4"/>
      <c r="AK1706" s="1"/>
      <c r="AL1706" s="1"/>
      <c r="AM1706" s="1"/>
      <c r="AN1706" s="1"/>
      <c r="AO1706" s="1"/>
    </row>
    <row r="1707" spans="1:41" x14ac:dyDescent="0.2">
      <c r="A1707" s="118">
        <f t="shared" si="685"/>
        <v>41803</v>
      </c>
      <c r="B1707" s="2">
        <f t="shared" si="675"/>
        <v>279609.92912319</v>
      </c>
      <c r="C1707" s="2">
        <f t="shared" si="686"/>
        <v>203097.68095951999</v>
      </c>
      <c r="D1707" s="50">
        <f t="shared" si="687"/>
        <v>3924.5</v>
      </c>
      <c r="E1707" s="3">
        <f>IF(K1707=1,VLOOKUP(A1706,[1]Plan1!$AQ$43:$AS$500,3),E1706)</f>
        <v>3942.55</v>
      </c>
      <c r="F1707" s="7">
        <f t="shared" si="688"/>
        <v>41780</v>
      </c>
      <c r="G1707" s="8">
        <f t="shared" si="676"/>
        <v>4.59931201426933E-3</v>
      </c>
      <c r="H1707" s="7">
        <f t="shared" si="689"/>
        <v>41810</v>
      </c>
      <c r="I1707" s="7">
        <f t="shared" si="677"/>
        <v>41810</v>
      </c>
      <c r="J1707" s="1">
        <f t="shared" si="690"/>
        <v>22</v>
      </c>
      <c r="K1707" s="1">
        <f t="shared" si="678"/>
        <v>18</v>
      </c>
      <c r="L1707" s="2">
        <f t="shared" si="679"/>
        <v>1.0037615</v>
      </c>
      <c r="M1707" s="10">
        <f t="shared" si="698"/>
        <v>1.00670021</v>
      </c>
      <c r="N1707" s="10">
        <f t="shared" si="694"/>
        <v>1.31437467671524</v>
      </c>
      <c r="O1707" s="2">
        <f t="shared" si="697"/>
        <v>1.31931869</v>
      </c>
      <c r="P1707" s="2">
        <f t="shared" si="680"/>
        <v>267950.56638555002</v>
      </c>
      <c r="Q1707" s="9">
        <f t="shared" si="674"/>
        <v>0</v>
      </c>
      <c r="R1707" s="4">
        <f t="shared" si="681"/>
        <v>0</v>
      </c>
      <c r="S1707" s="59">
        <f t="shared" si="682"/>
        <v>0</v>
      </c>
      <c r="T1707" s="8">
        <f t="shared" si="691"/>
        <v>6.8500000000000005E-2</v>
      </c>
      <c r="U1707" s="9">
        <f t="shared" si="692"/>
        <v>162</v>
      </c>
      <c r="V1707" s="9">
        <v>252</v>
      </c>
      <c r="W1707" s="10">
        <f t="shared" si="683"/>
        <v>1.043513111</v>
      </c>
      <c r="X1707" s="2">
        <f t="shared" si="684"/>
        <v>11659.36273764</v>
      </c>
      <c r="Y1707" s="2">
        <v>0</v>
      </c>
      <c r="Z1707" s="3">
        <f t="shared" si="695"/>
        <v>0</v>
      </c>
      <c r="AA1707" s="1" t="str">
        <f t="shared" si="696"/>
        <v>A+J=</v>
      </c>
      <c r="AB1707" s="7">
        <f t="shared" si="693"/>
        <v>41932</v>
      </c>
      <c r="AC1707" s="5"/>
      <c r="AD1707" s="1"/>
      <c r="AE1707" s="7"/>
      <c r="AF1707" s="1"/>
      <c r="AG1707" s="1"/>
      <c r="AH1707" s="1"/>
      <c r="AI1707" s="1"/>
      <c r="AJ1707" s="4"/>
      <c r="AK1707" s="1"/>
      <c r="AL1707" s="1"/>
      <c r="AM1707" s="1"/>
      <c r="AN1707" s="1"/>
      <c r="AO1707" s="1"/>
    </row>
    <row r="1708" spans="1:41" x14ac:dyDescent="0.2">
      <c r="A1708" s="118">
        <f t="shared" si="685"/>
        <v>41804</v>
      </c>
      <c r="B1708" s="2">
        <f t="shared" si="675"/>
        <v>279741.79568094999</v>
      </c>
      <c r="C1708" s="2">
        <f t="shared" si="686"/>
        <v>203097.68095951999</v>
      </c>
      <c r="D1708" s="50">
        <f t="shared" si="687"/>
        <v>3924.5</v>
      </c>
      <c r="E1708" s="3">
        <f>IF(K1708=1,VLOOKUP(A1707,[1]Plan1!$AQ$43:$AS$500,3),E1707)</f>
        <v>3942.55</v>
      </c>
      <c r="F1708" s="7">
        <f t="shared" si="688"/>
        <v>41780</v>
      </c>
      <c r="G1708" s="8">
        <f t="shared" si="676"/>
        <v>4.59931201426933E-3</v>
      </c>
      <c r="H1708" s="7">
        <f t="shared" si="689"/>
        <v>41810</v>
      </c>
      <c r="I1708" s="7">
        <f t="shared" si="677"/>
        <v>41810</v>
      </c>
      <c r="J1708" s="1">
        <f t="shared" si="690"/>
        <v>22</v>
      </c>
      <c r="K1708" s="1">
        <f t="shared" si="678"/>
        <v>19</v>
      </c>
      <c r="L1708" s="2">
        <f t="shared" si="679"/>
        <v>1.00397088</v>
      </c>
      <c r="M1708" s="10">
        <f t="shared" si="698"/>
        <v>1.00670021</v>
      </c>
      <c r="N1708" s="10">
        <f t="shared" si="694"/>
        <v>1.31437467671524</v>
      </c>
      <c r="O1708" s="2">
        <f t="shared" si="697"/>
        <v>1.3195939000000001</v>
      </c>
      <c r="P1708" s="2">
        <f t="shared" si="680"/>
        <v>268006.46089832002</v>
      </c>
      <c r="Q1708" s="9">
        <f t="shared" si="674"/>
        <v>0</v>
      </c>
      <c r="R1708" s="4">
        <f t="shared" si="681"/>
        <v>0</v>
      </c>
      <c r="S1708" s="59">
        <f t="shared" si="682"/>
        <v>0</v>
      </c>
      <c r="T1708" s="8">
        <f t="shared" si="691"/>
        <v>6.8500000000000005E-2</v>
      </c>
      <c r="U1708" s="9">
        <f t="shared" si="692"/>
        <v>163</v>
      </c>
      <c r="V1708" s="9">
        <v>252</v>
      </c>
      <c r="W1708" s="10">
        <f t="shared" si="683"/>
        <v>1.043787507</v>
      </c>
      <c r="X1708" s="2">
        <f t="shared" si="684"/>
        <v>11735.33478263</v>
      </c>
      <c r="Y1708" s="2">
        <v>0</v>
      </c>
      <c r="Z1708" s="3">
        <f t="shared" si="695"/>
        <v>0</v>
      </c>
      <c r="AA1708" s="1" t="str">
        <f t="shared" si="696"/>
        <v>A+J=</v>
      </c>
      <c r="AB1708" s="7">
        <f t="shared" si="693"/>
        <v>41932</v>
      </c>
      <c r="AC1708" s="5"/>
      <c r="AD1708" s="1"/>
      <c r="AE1708" s="7"/>
      <c r="AF1708" s="1"/>
      <c r="AG1708" s="1"/>
      <c r="AH1708" s="1"/>
      <c r="AI1708" s="1"/>
      <c r="AJ1708" s="4"/>
      <c r="AK1708" s="1"/>
      <c r="AL1708" s="1"/>
      <c r="AM1708" s="1"/>
      <c r="AN1708" s="1"/>
      <c r="AO1708" s="1"/>
    </row>
    <row r="1709" spans="1:41" x14ac:dyDescent="0.2">
      <c r="A1709" s="118">
        <f t="shared" si="685"/>
        <v>41805</v>
      </c>
      <c r="B1709" s="2">
        <f t="shared" si="675"/>
        <v>279741.79568094999</v>
      </c>
      <c r="C1709" s="2">
        <f t="shared" si="686"/>
        <v>203097.68095951999</v>
      </c>
      <c r="D1709" s="50">
        <f t="shared" si="687"/>
        <v>3924.5</v>
      </c>
      <c r="E1709" s="3">
        <f>IF(K1709=1,VLOOKUP(A1708,[1]Plan1!$AQ$43:$AS$500,3),E1708)</f>
        <v>3942.55</v>
      </c>
      <c r="F1709" s="7">
        <f t="shared" si="688"/>
        <v>41780</v>
      </c>
      <c r="G1709" s="8">
        <f t="shared" si="676"/>
        <v>4.59931201426933E-3</v>
      </c>
      <c r="H1709" s="7">
        <f t="shared" si="689"/>
        <v>41838</v>
      </c>
      <c r="I1709" s="7">
        <f t="shared" si="677"/>
        <v>41810</v>
      </c>
      <c r="J1709" s="1">
        <f t="shared" si="690"/>
        <v>22</v>
      </c>
      <c r="K1709" s="1">
        <f t="shared" si="678"/>
        <v>19</v>
      </c>
      <c r="L1709" s="2">
        <f t="shared" si="679"/>
        <v>1.00397088</v>
      </c>
      <c r="M1709" s="10">
        <f t="shared" si="698"/>
        <v>1.00670021</v>
      </c>
      <c r="N1709" s="10">
        <f t="shared" si="694"/>
        <v>1.31437467671524</v>
      </c>
      <c r="O1709" s="2">
        <f t="shared" si="697"/>
        <v>1.3195939000000001</v>
      </c>
      <c r="P1709" s="2">
        <f t="shared" si="680"/>
        <v>268006.46089832002</v>
      </c>
      <c r="Q1709" s="9">
        <f t="shared" si="674"/>
        <v>0</v>
      </c>
      <c r="R1709" s="4">
        <f t="shared" si="681"/>
        <v>0</v>
      </c>
      <c r="S1709" s="59">
        <f t="shared" si="682"/>
        <v>0</v>
      </c>
      <c r="T1709" s="8">
        <f t="shared" si="691"/>
        <v>6.8500000000000005E-2</v>
      </c>
      <c r="U1709" s="9">
        <f t="shared" si="692"/>
        <v>163</v>
      </c>
      <c r="V1709" s="9">
        <v>252</v>
      </c>
      <c r="W1709" s="10">
        <f t="shared" si="683"/>
        <v>1.043787507</v>
      </c>
      <c r="X1709" s="2">
        <f t="shared" si="684"/>
        <v>11735.33478263</v>
      </c>
      <c r="Y1709" s="2">
        <v>0</v>
      </c>
      <c r="Z1709" s="3">
        <f t="shared" si="695"/>
        <v>0</v>
      </c>
      <c r="AA1709" s="1" t="str">
        <f t="shared" si="696"/>
        <v>A+J=</v>
      </c>
      <c r="AB1709" s="7">
        <f t="shared" si="693"/>
        <v>41932</v>
      </c>
      <c r="AC1709" s="5"/>
      <c r="AD1709" s="1"/>
      <c r="AE1709" s="7"/>
      <c r="AF1709" s="1"/>
      <c r="AG1709" s="1"/>
      <c r="AH1709" s="1"/>
      <c r="AI1709" s="1"/>
      <c r="AJ1709" s="4"/>
      <c r="AK1709" s="1"/>
      <c r="AL1709" s="1"/>
      <c r="AM1709" s="1"/>
      <c r="AN1709" s="1"/>
      <c r="AO1709" s="1"/>
    </row>
    <row r="1710" spans="1:41" x14ac:dyDescent="0.2">
      <c r="A1710" s="118">
        <f t="shared" si="685"/>
        <v>41806</v>
      </c>
      <c r="B1710" s="2">
        <f t="shared" si="675"/>
        <v>279741.79568094999</v>
      </c>
      <c r="C1710" s="2">
        <f t="shared" si="686"/>
        <v>203097.68095951999</v>
      </c>
      <c r="D1710" s="50">
        <f t="shared" si="687"/>
        <v>3924.5</v>
      </c>
      <c r="E1710" s="3">
        <f>IF(K1710=1,VLOOKUP(A1709,[1]Plan1!$AQ$43:$AS$500,3),E1709)</f>
        <v>3942.55</v>
      </c>
      <c r="F1710" s="7">
        <f t="shared" si="688"/>
        <v>41780</v>
      </c>
      <c r="G1710" s="8">
        <f t="shared" si="676"/>
        <v>4.59931201426933E-3</v>
      </c>
      <c r="H1710" s="7">
        <f t="shared" si="689"/>
        <v>41838</v>
      </c>
      <c r="I1710" s="7">
        <f t="shared" si="677"/>
        <v>41810</v>
      </c>
      <c r="J1710" s="1">
        <f t="shared" si="690"/>
        <v>22</v>
      </c>
      <c r="K1710" s="1">
        <f t="shared" si="678"/>
        <v>19</v>
      </c>
      <c r="L1710" s="2">
        <f t="shared" si="679"/>
        <v>1.00397088</v>
      </c>
      <c r="M1710" s="10">
        <f t="shared" si="698"/>
        <v>1.00670021</v>
      </c>
      <c r="N1710" s="10">
        <f t="shared" si="694"/>
        <v>1.31437467671524</v>
      </c>
      <c r="O1710" s="2">
        <f t="shared" si="697"/>
        <v>1.3195939000000001</v>
      </c>
      <c r="P1710" s="2">
        <f t="shared" si="680"/>
        <v>268006.46089832002</v>
      </c>
      <c r="Q1710" s="9">
        <f t="shared" si="674"/>
        <v>0</v>
      </c>
      <c r="R1710" s="4">
        <f t="shared" si="681"/>
        <v>0</v>
      </c>
      <c r="S1710" s="59">
        <f t="shared" si="682"/>
        <v>0</v>
      </c>
      <c r="T1710" s="8">
        <f t="shared" si="691"/>
        <v>6.8500000000000005E-2</v>
      </c>
      <c r="U1710" s="9">
        <f t="shared" si="692"/>
        <v>163</v>
      </c>
      <c r="V1710" s="9">
        <v>252</v>
      </c>
      <c r="W1710" s="10">
        <f t="shared" si="683"/>
        <v>1.043787507</v>
      </c>
      <c r="X1710" s="2">
        <f t="shared" si="684"/>
        <v>11735.33478263</v>
      </c>
      <c r="Y1710" s="2">
        <v>0</v>
      </c>
      <c r="Z1710" s="3">
        <f t="shared" si="695"/>
        <v>0</v>
      </c>
      <c r="AA1710" s="1" t="str">
        <f t="shared" si="696"/>
        <v>A+J=</v>
      </c>
      <c r="AB1710" s="7">
        <f t="shared" si="693"/>
        <v>41932</v>
      </c>
      <c r="AC1710" s="5"/>
      <c r="AD1710" s="1"/>
      <c r="AE1710" s="7"/>
      <c r="AF1710" s="1"/>
      <c r="AG1710" s="1"/>
      <c r="AH1710" s="1"/>
      <c r="AI1710" s="1"/>
      <c r="AJ1710" s="4"/>
      <c r="AK1710" s="1"/>
      <c r="AL1710" s="1"/>
      <c r="AM1710" s="1"/>
      <c r="AN1710" s="1"/>
      <c r="AO1710" s="1"/>
    </row>
    <row r="1711" spans="1:41" x14ac:dyDescent="0.2">
      <c r="A1711" s="118">
        <f t="shared" si="685"/>
        <v>41807</v>
      </c>
      <c r="B1711" s="2">
        <f t="shared" si="675"/>
        <v>279873.72705692</v>
      </c>
      <c r="C1711" s="2">
        <f t="shared" si="686"/>
        <v>203097.68095951999</v>
      </c>
      <c r="D1711" s="50">
        <f t="shared" si="687"/>
        <v>3924.5</v>
      </c>
      <c r="E1711" s="3">
        <f>IF(K1711=1,VLOOKUP(A1710,[1]Plan1!$AQ$43:$AS$500,3),E1710)</f>
        <v>3942.55</v>
      </c>
      <c r="F1711" s="7">
        <f t="shared" si="688"/>
        <v>41780</v>
      </c>
      <c r="G1711" s="8">
        <f t="shared" si="676"/>
        <v>4.59931201426933E-3</v>
      </c>
      <c r="H1711" s="7">
        <f t="shared" si="689"/>
        <v>41838</v>
      </c>
      <c r="I1711" s="7">
        <f t="shared" si="677"/>
        <v>41810</v>
      </c>
      <c r="J1711" s="1">
        <f t="shared" si="690"/>
        <v>22</v>
      </c>
      <c r="K1711" s="1">
        <f t="shared" si="678"/>
        <v>20</v>
      </c>
      <c r="L1711" s="2">
        <f t="shared" si="679"/>
        <v>1.0041803199999999</v>
      </c>
      <c r="M1711" s="10">
        <f t="shared" si="698"/>
        <v>1.00670021</v>
      </c>
      <c r="N1711" s="10">
        <f t="shared" si="694"/>
        <v>1.31437467671524</v>
      </c>
      <c r="O1711" s="2">
        <f t="shared" si="697"/>
        <v>1.31986918</v>
      </c>
      <c r="P1711" s="2">
        <f t="shared" si="680"/>
        <v>268062.36962794</v>
      </c>
      <c r="Q1711" s="9">
        <f t="shared" si="674"/>
        <v>0</v>
      </c>
      <c r="R1711" s="4">
        <f t="shared" si="681"/>
        <v>0</v>
      </c>
      <c r="S1711" s="59">
        <f t="shared" si="682"/>
        <v>0</v>
      </c>
      <c r="T1711" s="8">
        <f t="shared" si="691"/>
        <v>6.8500000000000005E-2</v>
      </c>
      <c r="U1711" s="9">
        <f t="shared" si="692"/>
        <v>164</v>
      </c>
      <c r="V1711" s="9">
        <v>252</v>
      </c>
      <c r="W1711" s="10">
        <f t="shared" si="683"/>
        <v>1.044061975</v>
      </c>
      <c r="X1711" s="2">
        <f t="shared" si="684"/>
        <v>11811.35742898</v>
      </c>
      <c r="Y1711" s="2">
        <v>0</v>
      </c>
      <c r="Z1711" s="3">
        <f t="shared" si="695"/>
        <v>0</v>
      </c>
      <c r="AA1711" s="1" t="str">
        <f t="shared" si="696"/>
        <v>A+J=</v>
      </c>
      <c r="AB1711" s="7">
        <f t="shared" si="693"/>
        <v>41932</v>
      </c>
      <c r="AC1711" s="5"/>
      <c r="AD1711" s="1"/>
      <c r="AE1711" s="7"/>
      <c r="AF1711" s="1"/>
      <c r="AG1711" s="1"/>
      <c r="AH1711" s="1"/>
      <c r="AI1711" s="1"/>
      <c r="AJ1711" s="4"/>
      <c r="AK1711" s="1"/>
      <c r="AL1711" s="1"/>
      <c r="AM1711" s="1"/>
      <c r="AN1711" s="1"/>
      <c r="AO1711" s="1"/>
    </row>
    <row r="1712" spans="1:41" x14ac:dyDescent="0.2">
      <c r="A1712" s="118">
        <f t="shared" si="685"/>
        <v>41808</v>
      </c>
      <c r="B1712" s="2">
        <f t="shared" si="675"/>
        <v>280005.71717992995</v>
      </c>
      <c r="C1712" s="2">
        <f t="shared" si="686"/>
        <v>203097.68095951999</v>
      </c>
      <c r="D1712" s="50">
        <f t="shared" si="687"/>
        <v>3924.5</v>
      </c>
      <c r="E1712" s="3">
        <f>IF(K1712=1,VLOOKUP(A1711,[1]Plan1!$AQ$43:$AS$500,3),E1711)</f>
        <v>3942.55</v>
      </c>
      <c r="F1712" s="7">
        <f t="shared" si="688"/>
        <v>41780</v>
      </c>
      <c r="G1712" s="8">
        <f t="shared" si="676"/>
        <v>4.59931201426933E-3</v>
      </c>
      <c r="H1712" s="7">
        <f t="shared" si="689"/>
        <v>41838</v>
      </c>
      <c r="I1712" s="7">
        <f t="shared" si="677"/>
        <v>41810</v>
      </c>
      <c r="J1712" s="1">
        <f t="shared" si="690"/>
        <v>22</v>
      </c>
      <c r="K1712" s="1">
        <f t="shared" si="678"/>
        <v>21</v>
      </c>
      <c r="L1712" s="2">
        <f t="shared" si="679"/>
        <v>1.0043897900000001</v>
      </c>
      <c r="M1712" s="10">
        <f t="shared" si="698"/>
        <v>1.00670021</v>
      </c>
      <c r="N1712" s="10">
        <f t="shared" si="694"/>
        <v>1.31437467671524</v>
      </c>
      <c r="O1712" s="2">
        <f t="shared" si="697"/>
        <v>1.3201445000000001</v>
      </c>
      <c r="P1712" s="2">
        <f t="shared" si="680"/>
        <v>268118.28648145997</v>
      </c>
      <c r="Q1712" s="9">
        <f t="shared" si="674"/>
        <v>0</v>
      </c>
      <c r="R1712" s="4">
        <f t="shared" si="681"/>
        <v>0</v>
      </c>
      <c r="S1712" s="59">
        <f t="shared" si="682"/>
        <v>0</v>
      </c>
      <c r="T1712" s="8">
        <f t="shared" si="691"/>
        <v>6.8500000000000005E-2</v>
      </c>
      <c r="U1712" s="9">
        <f t="shared" si="692"/>
        <v>165</v>
      </c>
      <c r="V1712" s="9">
        <v>252</v>
      </c>
      <c r="W1712" s="10">
        <f t="shared" si="683"/>
        <v>1.044336516</v>
      </c>
      <c r="X1712" s="2">
        <f t="shared" si="684"/>
        <v>11887.43069847</v>
      </c>
      <c r="Y1712" s="2">
        <v>0</v>
      </c>
      <c r="Z1712" s="3">
        <f t="shared" si="695"/>
        <v>0</v>
      </c>
      <c r="AA1712" s="1" t="str">
        <f t="shared" si="696"/>
        <v>A+J=</v>
      </c>
      <c r="AB1712" s="7">
        <f t="shared" si="693"/>
        <v>41932</v>
      </c>
      <c r="AC1712" s="5"/>
      <c r="AD1712" s="1"/>
      <c r="AE1712" s="7"/>
      <c r="AF1712" s="1"/>
      <c r="AG1712" s="1"/>
      <c r="AH1712" s="1"/>
      <c r="AI1712" s="1"/>
      <c r="AJ1712" s="4"/>
      <c r="AK1712" s="1"/>
      <c r="AL1712" s="1"/>
      <c r="AM1712" s="1"/>
      <c r="AN1712" s="1"/>
      <c r="AO1712" s="1"/>
    </row>
    <row r="1713" spans="1:41" x14ac:dyDescent="0.2">
      <c r="A1713" s="118">
        <f t="shared" si="685"/>
        <v>41809</v>
      </c>
      <c r="B1713" s="2">
        <f t="shared" si="675"/>
        <v>280137.77216548997</v>
      </c>
      <c r="C1713" s="2">
        <f t="shared" si="686"/>
        <v>203097.68095951999</v>
      </c>
      <c r="D1713" s="50">
        <f t="shared" si="687"/>
        <v>3924.5</v>
      </c>
      <c r="E1713" s="3">
        <f>IF(K1713=1,VLOOKUP(A1712,[1]Plan1!$AQ$43:$AS$500,3),E1712)</f>
        <v>3942.55</v>
      </c>
      <c r="F1713" s="7">
        <f t="shared" si="688"/>
        <v>41780</v>
      </c>
      <c r="G1713" s="8">
        <f t="shared" si="676"/>
        <v>4.59931201426933E-3</v>
      </c>
      <c r="H1713" s="7">
        <f t="shared" si="689"/>
        <v>41838</v>
      </c>
      <c r="I1713" s="7">
        <f t="shared" si="677"/>
        <v>41810</v>
      </c>
      <c r="J1713" s="1">
        <f t="shared" si="690"/>
        <v>22</v>
      </c>
      <c r="K1713" s="1">
        <f t="shared" si="678"/>
        <v>22</v>
      </c>
      <c r="L1713" s="2">
        <f t="shared" si="679"/>
        <v>1.0045993099999999</v>
      </c>
      <c r="M1713" s="10">
        <f t="shared" si="698"/>
        <v>1.00670021</v>
      </c>
      <c r="N1713" s="10">
        <f t="shared" si="694"/>
        <v>1.31437467671524</v>
      </c>
      <c r="O1713" s="2">
        <f t="shared" si="697"/>
        <v>1.3204198899999999</v>
      </c>
      <c r="P1713" s="2">
        <f t="shared" si="680"/>
        <v>268174.21755181998</v>
      </c>
      <c r="Q1713" s="9">
        <f t="shared" si="674"/>
        <v>0</v>
      </c>
      <c r="R1713" s="4">
        <f t="shared" si="681"/>
        <v>0</v>
      </c>
      <c r="S1713" s="59">
        <f t="shared" si="682"/>
        <v>0</v>
      </c>
      <c r="T1713" s="8">
        <f t="shared" si="691"/>
        <v>6.8500000000000005E-2</v>
      </c>
      <c r="U1713" s="9">
        <f t="shared" si="692"/>
        <v>166</v>
      </c>
      <c r="V1713" s="9">
        <v>252</v>
      </c>
      <c r="W1713" s="10">
        <f t="shared" si="683"/>
        <v>1.044611129</v>
      </c>
      <c r="X1713" s="2">
        <f t="shared" si="684"/>
        <v>11963.55461367</v>
      </c>
      <c r="Y1713" s="2">
        <v>0</v>
      </c>
      <c r="Z1713" s="3">
        <f t="shared" si="695"/>
        <v>0</v>
      </c>
      <c r="AA1713" s="1" t="str">
        <f t="shared" si="696"/>
        <v>A+J=</v>
      </c>
      <c r="AB1713" s="7">
        <f t="shared" si="693"/>
        <v>41932</v>
      </c>
      <c r="AC1713" s="5"/>
      <c r="AD1713" s="1"/>
      <c r="AE1713" s="7"/>
      <c r="AF1713" s="1"/>
      <c r="AG1713" s="1"/>
      <c r="AH1713" s="1"/>
      <c r="AI1713" s="1"/>
      <c r="AJ1713" s="4"/>
      <c r="AK1713" s="1"/>
      <c r="AL1713" s="1"/>
      <c r="AM1713" s="1"/>
      <c r="AN1713" s="1"/>
      <c r="AO1713" s="1"/>
    </row>
    <row r="1714" spans="1:41" x14ac:dyDescent="0.2">
      <c r="A1714" s="118">
        <f t="shared" si="685"/>
        <v>41810</v>
      </c>
      <c r="B1714" s="2">
        <f t="shared" si="675"/>
        <v>280137.77216548997</v>
      </c>
      <c r="C1714" s="2">
        <f t="shared" si="686"/>
        <v>203097.68095951999</v>
      </c>
      <c r="D1714" s="50">
        <f t="shared" si="687"/>
        <v>3924.5</v>
      </c>
      <c r="E1714" s="3">
        <f>IF(K1714=1,VLOOKUP(A1713,[1]Plan1!$AQ$43:$AS$500,3),E1713)</f>
        <v>3942.55</v>
      </c>
      <c r="F1714" s="7">
        <f t="shared" si="688"/>
        <v>41780</v>
      </c>
      <c r="G1714" s="8">
        <f t="shared" si="676"/>
        <v>4.59931201426933E-3</v>
      </c>
      <c r="H1714" s="7">
        <f t="shared" si="689"/>
        <v>41838</v>
      </c>
      <c r="I1714" s="7">
        <f t="shared" si="677"/>
        <v>41810</v>
      </c>
      <c r="J1714" s="1">
        <f t="shared" si="690"/>
        <v>22</v>
      </c>
      <c r="K1714" s="1">
        <f t="shared" si="678"/>
        <v>22</v>
      </c>
      <c r="L1714" s="2">
        <f t="shared" si="679"/>
        <v>1.0045993099999999</v>
      </c>
      <c r="M1714" s="10">
        <f t="shared" si="698"/>
        <v>1.00670021</v>
      </c>
      <c r="N1714" s="10">
        <f t="shared" si="694"/>
        <v>1.31437467671524</v>
      </c>
      <c r="O1714" s="2">
        <f t="shared" si="697"/>
        <v>1.3204198899999999</v>
      </c>
      <c r="P1714" s="2">
        <f t="shared" si="680"/>
        <v>268174.21755181998</v>
      </c>
      <c r="Q1714" s="9">
        <f t="shared" si="674"/>
        <v>0</v>
      </c>
      <c r="R1714" s="4">
        <f t="shared" si="681"/>
        <v>0</v>
      </c>
      <c r="S1714" s="59">
        <f t="shared" si="682"/>
        <v>0</v>
      </c>
      <c r="T1714" s="8">
        <f t="shared" si="691"/>
        <v>6.8500000000000005E-2</v>
      </c>
      <c r="U1714" s="9">
        <f t="shared" si="692"/>
        <v>166</v>
      </c>
      <c r="V1714" s="9">
        <v>252</v>
      </c>
      <c r="W1714" s="10">
        <f t="shared" si="683"/>
        <v>1.044611129</v>
      </c>
      <c r="X1714" s="2">
        <f t="shared" si="684"/>
        <v>11963.55461367</v>
      </c>
      <c r="Y1714" s="2">
        <v>0</v>
      </c>
      <c r="Z1714" s="3">
        <f t="shared" si="695"/>
        <v>0</v>
      </c>
      <c r="AA1714" s="1" t="str">
        <f t="shared" si="696"/>
        <v>A+J=</v>
      </c>
      <c r="AB1714" s="7">
        <f t="shared" si="693"/>
        <v>41932</v>
      </c>
      <c r="AC1714" s="5"/>
      <c r="AD1714" s="1"/>
      <c r="AE1714" s="7"/>
      <c r="AF1714" s="1"/>
      <c r="AG1714" s="1"/>
      <c r="AH1714" s="1"/>
      <c r="AI1714" s="1"/>
      <c r="AJ1714" s="4"/>
      <c r="AK1714" s="1"/>
      <c r="AL1714" s="1"/>
      <c r="AM1714" s="1"/>
      <c r="AN1714" s="1"/>
      <c r="AO1714" s="1"/>
    </row>
    <row r="1715" spans="1:41" x14ac:dyDescent="0.2">
      <c r="A1715" s="118">
        <f t="shared" si="685"/>
        <v>41811</v>
      </c>
      <c r="B1715" s="2">
        <f t="shared" si="675"/>
        <v>280267.36881429004</v>
      </c>
      <c r="C1715" s="2">
        <f t="shared" si="686"/>
        <v>203097.68095951999</v>
      </c>
      <c r="D1715" s="50">
        <f t="shared" si="687"/>
        <v>3942.55</v>
      </c>
      <c r="E1715" s="3">
        <f>IF(K1715=1,VLOOKUP(A1714,[1]Plan1!$AQ$43:$AS$500,3),E1714)</f>
        <v>3958.32</v>
      </c>
      <c r="F1715" s="7">
        <f t="shared" si="688"/>
        <v>41811</v>
      </c>
      <c r="G1715" s="8">
        <f t="shared" si="676"/>
        <v>3.9999492714106744E-3</v>
      </c>
      <c r="H1715" s="7">
        <f t="shared" si="689"/>
        <v>41838</v>
      </c>
      <c r="I1715" s="7">
        <f t="shared" si="677"/>
        <v>41838</v>
      </c>
      <c r="J1715" s="1">
        <f t="shared" si="690"/>
        <v>20</v>
      </c>
      <c r="K1715" s="1">
        <f t="shared" si="678"/>
        <v>1</v>
      </c>
      <c r="L1715" s="2">
        <f t="shared" si="679"/>
        <v>1.0001996099999999</v>
      </c>
      <c r="M1715" s="10">
        <f t="shared" si="698"/>
        <v>1.0045993099999999</v>
      </c>
      <c r="N1715" s="10">
        <f t="shared" si="694"/>
        <v>1.320419893309603</v>
      </c>
      <c r="O1715" s="2">
        <f t="shared" si="697"/>
        <v>1.3206834599999999</v>
      </c>
      <c r="P1715" s="2">
        <f t="shared" si="680"/>
        <v>268227.74800759001</v>
      </c>
      <c r="Q1715" s="9">
        <f t="shared" si="674"/>
        <v>0</v>
      </c>
      <c r="R1715" s="4">
        <f t="shared" si="681"/>
        <v>0</v>
      </c>
      <c r="S1715" s="59">
        <f t="shared" si="682"/>
        <v>0</v>
      </c>
      <c r="T1715" s="8">
        <f t="shared" si="691"/>
        <v>6.8500000000000005E-2</v>
      </c>
      <c r="U1715" s="9">
        <f t="shared" si="692"/>
        <v>167</v>
      </c>
      <c r="V1715" s="9">
        <v>252</v>
      </c>
      <c r="W1715" s="10">
        <f t="shared" si="683"/>
        <v>1.0448858139999999</v>
      </c>
      <c r="X1715" s="2">
        <f t="shared" si="684"/>
        <v>12039.620806700001</v>
      </c>
      <c r="Y1715" s="2">
        <v>0</v>
      </c>
      <c r="Z1715" s="3">
        <f t="shared" si="695"/>
        <v>0</v>
      </c>
      <c r="AA1715" s="1" t="str">
        <f t="shared" si="696"/>
        <v>A+J=</v>
      </c>
      <c r="AB1715" s="7">
        <f t="shared" si="693"/>
        <v>41932</v>
      </c>
      <c r="AC1715" s="5"/>
      <c r="AD1715" s="1"/>
      <c r="AE1715" s="7"/>
      <c r="AF1715" s="1"/>
      <c r="AG1715" s="1"/>
      <c r="AH1715" s="1"/>
      <c r="AI1715" s="1"/>
      <c r="AJ1715" s="4"/>
      <c r="AK1715" s="1"/>
      <c r="AL1715" s="1"/>
      <c r="AM1715" s="1"/>
      <c r="AN1715" s="1"/>
      <c r="AO1715" s="1"/>
    </row>
    <row r="1716" spans="1:41" x14ac:dyDescent="0.2">
      <c r="A1716" s="118">
        <f t="shared" si="685"/>
        <v>41812</v>
      </c>
      <c r="B1716" s="2">
        <f t="shared" si="675"/>
        <v>280267.36881429004</v>
      </c>
      <c r="C1716" s="2">
        <f t="shared" si="686"/>
        <v>203097.68095951999</v>
      </c>
      <c r="D1716" s="50">
        <f t="shared" si="687"/>
        <v>3942.55</v>
      </c>
      <c r="E1716" s="3">
        <f>IF(K1716=1,VLOOKUP(A1715,[1]Plan1!$AQ$43:$AS$500,3),E1715)</f>
        <v>3958.32</v>
      </c>
      <c r="F1716" s="7">
        <f t="shared" si="688"/>
        <v>41811</v>
      </c>
      <c r="G1716" s="8">
        <f t="shared" si="676"/>
        <v>3.9999492714106744E-3</v>
      </c>
      <c r="H1716" s="7">
        <f t="shared" si="689"/>
        <v>41838</v>
      </c>
      <c r="I1716" s="7">
        <f t="shared" si="677"/>
        <v>41838</v>
      </c>
      <c r="J1716" s="1">
        <f t="shared" si="690"/>
        <v>20</v>
      </c>
      <c r="K1716" s="1">
        <f t="shared" si="678"/>
        <v>1</v>
      </c>
      <c r="L1716" s="2">
        <f t="shared" si="679"/>
        <v>1.0001996099999999</v>
      </c>
      <c r="M1716" s="10">
        <f t="shared" si="698"/>
        <v>1.0045993099999999</v>
      </c>
      <c r="N1716" s="10">
        <f t="shared" si="694"/>
        <v>1.320419893309603</v>
      </c>
      <c r="O1716" s="2">
        <f t="shared" si="697"/>
        <v>1.3206834599999999</v>
      </c>
      <c r="P1716" s="2">
        <f t="shared" si="680"/>
        <v>268227.74800759001</v>
      </c>
      <c r="Q1716" s="9">
        <f t="shared" si="674"/>
        <v>0</v>
      </c>
      <c r="R1716" s="4">
        <f t="shared" si="681"/>
        <v>0</v>
      </c>
      <c r="S1716" s="59">
        <f t="shared" si="682"/>
        <v>0</v>
      </c>
      <c r="T1716" s="8">
        <f t="shared" si="691"/>
        <v>6.8500000000000005E-2</v>
      </c>
      <c r="U1716" s="9">
        <f t="shared" si="692"/>
        <v>167</v>
      </c>
      <c r="V1716" s="9">
        <v>252</v>
      </c>
      <c r="W1716" s="10">
        <f t="shared" si="683"/>
        <v>1.0448858139999999</v>
      </c>
      <c r="X1716" s="2">
        <f t="shared" si="684"/>
        <v>12039.620806700001</v>
      </c>
      <c r="Y1716" s="2">
        <v>0</v>
      </c>
      <c r="Z1716" s="3">
        <f t="shared" si="695"/>
        <v>0</v>
      </c>
      <c r="AA1716" s="1" t="str">
        <f t="shared" si="696"/>
        <v>A+J=</v>
      </c>
      <c r="AB1716" s="7">
        <f t="shared" si="693"/>
        <v>41932</v>
      </c>
      <c r="AC1716" s="5"/>
      <c r="AD1716" s="1"/>
      <c r="AE1716" s="7"/>
      <c r="AF1716" s="1"/>
      <c r="AG1716" s="1"/>
      <c r="AH1716" s="1"/>
      <c r="AI1716" s="1"/>
      <c r="AJ1716" s="4"/>
      <c r="AK1716" s="1"/>
      <c r="AL1716" s="1"/>
      <c r="AM1716" s="1"/>
      <c r="AN1716" s="1"/>
      <c r="AO1716" s="1"/>
    </row>
    <row r="1717" spans="1:41" x14ac:dyDescent="0.2">
      <c r="A1717" s="118">
        <f t="shared" si="685"/>
        <v>41813</v>
      </c>
      <c r="B1717" s="2">
        <f t="shared" si="675"/>
        <v>280267.36881429004</v>
      </c>
      <c r="C1717" s="2">
        <f t="shared" si="686"/>
        <v>203097.68095951999</v>
      </c>
      <c r="D1717" s="50">
        <f t="shared" si="687"/>
        <v>3942.55</v>
      </c>
      <c r="E1717" s="3">
        <f>IF(K1717=1,VLOOKUP(A1716,[1]Plan1!$AQ$43:$AS$500,3),E1716)</f>
        <v>3958.32</v>
      </c>
      <c r="F1717" s="7">
        <f t="shared" si="688"/>
        <v>41811</v>
      </c>
      <c r="G1717" s="8">
        <f t="shared" si="676"/>
        <v>3.9999492714106744E-3</v>
      </c>
      <c r="H1717" s="7">
        <f t="shared" si="689"/>
        <v>41838</v>
      </c>
      <c r="I1717" s="7">
        <f t="shared" si="677"/>
        <v>41838</v>
      </c>
      <c r="J1717" s="1">
        <f t="shared" si="690"/>
        <v>20</v>
      </c>
      <c r="K1717" s="1">
        <f t="shared" si="678"/>
        <v>1</v>
      </c>
      <c r="L1717" s="2">
        <f t="shared" si="679"/>
        <v>1.0001996099999999</v>
      </c>
      <c r="M1717" s="10">
        <f t="shared" si="698"/>
        <v>1.0045993099999999</v>
      </c>
      <c r="N1717" s="10">
        <f t="shared" si="694"/>
        <v>1.320419893309603</v>
      </c>
      <c r="O1717" s="2">
        <f t="shared" si="697"/>
        <v>1.3206834599999999</v>
      </c>
      <c r="P1717" s="2">
        <f t="shared" si="680"/>
        <v>268227.74800759001</v>
      </c>
      <c r="Q1717" s="9">
        <f t="shared" si="674"/>
        <v>0</v>
      </c>
      <c r="R1717" s="4">
        <f t="shared" si="681"/>
        <v>0</v>
      </c>
      <c r="S1717" s="59">
        <f t="shared" si="682"/>
        <v>0</v>
      </c>
      <c r="T1717" s="8">
        <f t="shared" si="691"/>
        <v>6.8500000000000005E-2</v>
      </c>
      <c r="U1717" s="9">
        <f t="shared" si="692"/>
        <v>167</v>
      </c>
      <c r="V1717" s="9">
        <v>252</v>
      </c>
      <c r="W1717" s="10">
        <f t="shared" si="683"/>
        <v>1.0448858139999999</v>
      </c>
      <c r="X1717" s="2">
        <f t="shared" si="684"/>
        <v>12039.620806700001</v>
      </c>
      <c r="Y1717" s="2">
        <v>0</v>
      </c>
      <c r="Z1717" s="3">
        <f t="shared" si="695"/>
        <v>0</v>
      </c>
      <c r="AA1717" s="1" t="str">
        <f t="shared" si="696"/>
        <v>A+J=</v>
      </c>
      <c r="AB1717" s="7">
        <f t="shared" si="693"/>
        <v>41932</v>
      </c>
      <c r="AC1717" s="5"/>
      <c r="AD1717" s="1"/>
      <c r="AE1717" s="7"/>
      <c r="AF1717" s="1"/>
      <c r="AG1717" s="1"/>
      <c r="AH1717" s="1"/>
      <c r="AI1717" s="1"/>
      <c r="AJ1717" s="4"/>
      <c r="AK1717" s="1"/>
      <c r="AL1717" s="1"/>
      <c r="AM1717" s="1"/>
      <c r="AN1717" s="1"/>
      <c r="AO1717" s="1"/>
    </row>
    <row r="1718" spans="1:41" x14ac:dyDescent="0.2">
      <c r="A1718" s="118">
        <f t="shared" si="685"/>
        <v>41814</v>
      </c>
      <c r="B1718" s="2">
        <f t="shared" si="675"/>
        <v>280397.02692355</v>
      </c>
      <c r="C1718" s="2">
        <f t="shared" si="686"/>
        <v>203097.68095951999</v>
      </c>
      <c r="D1718" s="50">
        <f t="shared" si="687"/>
        <v>3942.55</v>
      </c>
      <c r="E1718" s="3">
        <f>IF(K1718=1,VLOOKUP(A1717,[1]Plan1!$AQ$43:$AS$500,3),E1717)</f>
        <v>3958.32</v>
      </c>
      <c r="F1718" s="7">
        <f t="shared" si="688"/>
        <v>41811</v>
      </c>
      <c r="G1718" s="8">
        <f t="shared" si="676"/>
        <v>3.9999492714106744E-3</v>
      </c>
      <c r="H1718" s="7">
        <f t="shared" si="689"/>
        <v>41838</v>
      </c>
      <c r="I1718" s="7">
        <f t="shared" si="677"/>
        <v>41838</v>
      </c>
      <c r="J1718" s="1">
        <f t="shared" si="690"/>
        <v>20</v>
      </c>
      <c r="K1718" s="1">
        <f t="shared" si="678"/>
        <v>2</v>
      </c>
      <c r="L1718" s="2">
        <f t="shared" si="679"/>
        <v>1.00039927</v>
      </c>
      <c r="M1718" s="10">
        <f t="shared" si="698"/>
        <v>1.0045993099999999</v>
      </c>
      <c r="N1718" s="10">
        <f t="shared" si="694"/>
        <v>1.320419893309603</v>
      </c>
      <c r="O1718" s="2">
        <f t="shared" si="697"/>
        <v>1.32094709</v>
      </c>
      <c r="P1718" s="2">
        <f t="shared" si="680"/>
        <v>268281.29064922</v>
      </c>
      <c r="Q1718" s="9">
        <f t="shared" si="674"/>
        <v>0</v>
      </c>
      <c r="R1718" s="4">
        <f t="shared" si="681"/>
        <v>0</v>
      </c>
      <c r="S1718" s="59">
        <f t="shared" si="682"/>
        <v>0</v>
      </c>
      <c r="T1718" s="8">
        <f t="shared" si="691"/>
        <v>6.8500000000000005E-2</v>
      </c>
      <c r="U1718" s="9">
        <f t="shared" si="692"/>
        <v>168</v>
      </c>
      <c r="V1718" s="9">
        <v>252</v>
      </c>
      <c r="W1718" s="10">
        <f t="shared" si="683"/>
        <v>1.045160571</v>
      </c>
      <c r="X1718" s="2">
        <f t="shared" si="684"/>
        <v>12115.73627433</v>
      </c>
      <c r="Y1718" s="2">
        <v>0</v>
      </c>
      <c r="Z1718" s="3">
        <f t="shared" si="695"/>
        <v>0</v>
      </c>
      <c r="AA1718" s="1" t="str">
        <f t="shared" si="696"/>
        <v>A+J=</v>
      </c>
      <c r="AB1718" s="7">
        <f t="shared" si="693"/>
        <v>41932</v>
      </c>
      <c r="AC1718" s="5"/>
      <c r="AD1718" s="1"/>
      <c r="AE1718" s="7"/>
      <c r="AF1718" s="1"/>
      <c r="AG1718" s="1"/>
      <c r="AH1718" s="1"/>
      <c r="AI1718" s="1"/>
      <c r="AJ1718" s="4"/>
      <c r="AK1718" s="1"/>
      <c r="AL1718" s="1"/>
      <c r="AM1718" s="1"/>
      <c r="AN1718" s="1"/>
      <c r="AO1718" s="1"/>
    </row>
    <row r="1719" spans="1:41" x14ac:dyDescent="0.2">
      <c r="A1719" s="118">
        <f t="shared" si="685"/>
        <v>41815</v>
      </c>
      <c r="B1719" s="2">
        <f t="shared" si="675"/>
        <v>280526.74678321002</v>
      </c>
      <c r="C1719" s="2">
        <f t="shared" si="686"/>
        <v>203097.68095951999</v>
      </c>
      <c r="D1719" s="50">
        <f t="shared" si="687"/>
        <v>3942.55</v>
      </c>
      <c r="E1719" s="3">
        <f>IF(K1719=1,VLOOKUP(A1718,[1]Plan1!$AQ$43:$AS$500,3),E1718)</f>
        <v>3958.32</v>
      </c>
      <c r="F1719" s="7">
        <f t="shared" si="688"/>
        <v>41811</v>
      </c>
      <c r="G1719" s="8">
        <f t="shared" si="676"/>
        <v>3.9999492714106744E-3</v>
      </c>
      <c r="H1719" s="7">
        <f t="shared" si="689"/>
        <v>41838</v>
      </c>
      <c r="I1719" s="7">
        <f t="shared" si="677"/>
        <v>41838</v>
      </c>
      <c r="J1719" s="1">
        <f t="shared" si="690"/>
        <v>20</v>
      </c>
      <c r="K1719" s="1">
        <f t="shared" si="678"/>
        <v>3</v>
      </c>
      <c r="L1719" s="2">
        <f t="shared" si="679"/>
        <v>1.00059897</v>
      </c>
      <c r="M1719" s="10">
        <f t="shared" si="698"/>
        <v>1.0045993099999999</v>
      </c>
      <c r="N1719" s="10">
        <f t="shared" si="694"/>
        <v>1.320419893309603</v>
      </c>
      <c r="O1719" s="2">
        <f t="shared" si="697"/>
        <v>1.3212107799999999</v>
      </c>
      <c r="P1719" s="2">
        <f t="shared" si="680"/>
        <v>268334.84547671</v>
      </c>
      <c r="Q1719" s="9">
        <f t="shared" si="674"/>
        <v>0</v>
      </c>
      <c r="R1719" s="4">
        <f t="shared" si="681"/>
        <v>0</v>
      </c>
      <c r="S1719" s="59">
        <f t="shared" si="682"/>
        <v>0</v>
      </c>
      <c r="T1719" s="8">
        <f t="shared" si="691"/>
        <v>6.8500000000000005E-2</v>
      </c>
      <c r="U1719" s="9">
        <f t="shared" si="692"/>
        <v>169</v>
      </c>
      <c r="V1719" s="9">
        <v>252</v>
      </c>
      <c r="W1719" s="10">
        <f t="shared" si="683"/>
        <v>1.045435401</v>
      </c>
      <c r="X1719" s="2">
        <f t="shared" si="684"/>
        <v>12191.9013065</v>
      </c>
      <c r="Y1719" s="2">
        <v>0</v>
      </c>
      <c r="Z1719" s="3">
        <f t="shared" si="695"/>
        <v>0</v>
      </c>
      <c r="AA1719" s="1" t="str">
        <f t="shared" si="696"/>
        <v>A+J=</v>
      </c>
      <c r="AB1719" s="7">
        <f t="shared" si="693"/>
        <v>41932</v>
      </c>
      <c r="AC1719" s="5"/>
      <c r="AD1719" s="1"/>
      <c r="AE1719" s="7"/>
      <c r="AF1719" s="1"/>
      <c r="AG1719" s="1"/>
      <c r="AH1719" s="1"/>
      <c r="AI1719" s="1"/>
      <c r="AJ1719" s="4"/>
      <c r="AK1719" s="1"/>
      <c r="AL1719" s="1"/>
      <c r="AM1719" s="1"/>
      <c r="AN1719" s="1"/>
      <c r="AO1719" s="1"/>
    </row>
    <row r="1720" spans="1:41" x14ac:dyDescent="0.2">
      <c r="A1720" s="118">
        <f t="shared" si="685"/>
        <v>41816</v>
      </c>
      <c r="B1720" s="2">
        <f t="shared" si="675"/>
        <v>280656.52602286002</v>
      </c>
      <c r="C1720" s="2">
        <f t="shared" si="686"/>
        <v>203097.68095951999</v>
      </c>
      <c r="D1720" s="50">
        <f t="shared" si="687"/>
        <v>3942.55</v>
      </c>
      <c r="E1720" s="3">
        <f>IF(K1720=1,VLOOKUP(A1719,[1]Plan1!$AQ$43:$AS$500,3),E1719)</f>
        <v>3958.32</v>
      </c>
      <c r="F1720" s="7">
        <f t="shared" si="688"/>
        <v>41811</v>
      </c>
      <c r="G1720" s="8">
        <f t="shared" si="676"/>
        <v>3.9999492714106744E-3</v>
      </c>
      <c r="H1720" s="7">
        <f t="shared" si="689"/>
        <v>41838</v>
      </c>
      <c r="I1720" s="7">
        <f t="shared" si="677"/>
        <v>41838</v>
      </c>
      <c r="J1720" s="1">
        <f t="shared" si="690"/>
        <v>20</v>
      </c>
      <c r="K1720" s="1">
        <f t="shared" si="678"/>
        <v>4</v>
      </c>
      <c r="L1720" s="2">
        <f t="shared" si="679"/>
        <v>1.00079871</v>
      </c>
      <c r="M1720" s="10">
        <f t="shared" si="698"/>
        <v>1.0045993099999999</v>
      </c>
      <c r="N1720" s="10">
        <f t="shared" si="694"/>
        <v>1.320419893309603</v>
      </c>
      <c r="O1720" s="2">
        <f t="shared" si="697"/>
        <v>1.32147452</v>
      </c>
      <c r="P1720" s="2">
        <f t="shared" si="680"/>
        <v>268388.41045909002</v>
      </c>
      <c r="Q1720" s="9">
        <f t="shared" si="674"/>
        <v>0</v>
      </c>
      <c r="R1720" s="4">
        <f t="shared" si="681"/>
        <v>0</v>
      </c>
      <c r="S1720" s="59">
        <f t="shared" si="682"/>
        <v>0</v>
      </c>
      <c r="T1720" s="8">
        <f t="shared" si="691"/>
        <v>6.8500000000000005E-2</v>
      </c>
      <c r="U1720" s="9">
        <f t="shared" si="692"/>
        <v>170</v>
      </c>
      <c r="V1720" s="9">
        <v>252</v>
      </c>
      <c r="W1720" s="10">
        <f t="shared" si="683"/>
        <v>1.0457103029999999</v>
      </c>
      <c r="X1720" s="2">
        <f t="shared" si="684"/>
        <v>12268.115563769999</v>
      </c>
      <c r="Y1720" s="2">
        <v>0</v>
      </c>
      <c r="Z1720" s="3">
        <f t="shared" si="695"/>
        <v>0</v>
      </c>
      <c r="AA1720" s="1" t="str">
        <f t="shared" si="696"/>
        <v>A+J=</v>
      </c>
      <c r="AB1720" s="7">
        <f t="shared" si="693"/>
        <v>41932</v>
      </c>
      <c r="AC1720" s="5"/>
      <c r="AD1720" s="1"/>
      <c r="AE1720" s="7"/>
      <c r="AF1720" s="1"/>
      <c r="AG1720" s="1"/>
      <c r="AH1720" s="1"/>
      <c r="AI1720" s="1"/>
      <c r="AJ1720" s="4"/>
      <c r="AK1720" s="1"/>
      <c r="AL1720" s="1"/>
      <c r="AM1720" s="1"/>
      <c r="AN1720" s="1"/>
      <c r="AO1720" s="1"/>
    </row>
    <row r="1721" spans="1:41" x14ac:dyDescent="0.2">
      <c r="A1721" s="118">
        <f t="shared" si="685"/>
        <v>41817</v>
      </c>
      <c r="B1721" s="2">
        <f t="shared" si="675"/>
        <v>280786.36466242</v>
      </c>
      <c r="C1721" s="2">
        <f t="shared" si="686"/>
        <v>203097.68095951999</v>
      </c>
      <c r="D1721" s="50">
        <f t="shared" si="687"/>
        <v>3942.55</v>
      </c>
      <c r="E1721" s="3">
        <f>IF(K1721=1,VLOOKUP(A1720,[1]Plan1!$AQ$43:$AS$500,3),E1720)</f>
        <v>3958.32</v>
      </c>
      <c r="F1721" s="7">
        <f t="shared" si="688"/>
        <v>41811</v>
      </c>
      <c r="G1721" s="8">
        <f t="shared" si="676"/>
        <v>3.9999492714106744E-3</v>
      </c>
      <c r="H1721" s="7">
        <f t="shared" si="689"/>
        <v>41838</v>
      </c>
      <c r="I1721" s="7">
        <f t="shared" si="677"/>
        <v>41838</v>
      </c>
      <c r="J1721" s="1">
        <f t="shared" si="690"/>
        <v>20</v>
      </c>
      <c r="K1721" s="1">
        <f t="shared" si="678"/>
        <v>5</v>
      </c>
      <c r="L1721" s="2">
        <f t="shared" si="679"/>
        <v>1.00099849</v>
      </c>
      <c r="M1721" s="10">
        <f t="shared" si="698"/>
        <v>1.0045993099999999</v>
      </c>
      <c r="N1721" s="10">
        <f t="shared" si="694"/>
        <v>1.320419893309603</v>
      </c>
      <c r="O1721" s="2">
        <f t="shared" si="697"/>
        <v>1.32173831</v>
      </c>
      <c r="P1721" s="2">
        <f t="shared" si="680"/>
        <v>268441.98559634999</v>
      </c>
      <c r="Q1721" s="9">
        <f t="shared" si="674"/>
        <v>0</v>
      </c>
      <c r="R1721" s="4">
        <f t="shared" si="681"/>
        <v>0</v>
      </c>
      <c r="S1721" s="59">
        <f t="shared" si="682"/>
        <v>0</v>
      </c>
      <c r="T1721" s="8">
        <f t="shared" si="691"/>
        <v>6.8500000000000005E-2</v>
      </c>
      <c r="U1721" s="9">
        <f t="shared" si="692"/>
        <v>171</v>
      </c>
      <c r="V1721" s="9">
        <v>252</v>
      </c>
      <c r="W1721" s="10">
        <f t="shared" si="683"/>
        <v>1.045985277</v>
      </c>
      <c r="X1721" s="2">
        <f t="shared" si="684"/>
        <v>12344.37906607</v>
      </c>
      <c r="Y1721" s="2">
        <v>0</v>
      </c>
      <c r="Z1721" s="3">
        <f t="shared" si="695"/>
        <v>0</v>
      </c>
      <c r="AA1721" s="1" t="str">
        <f t="shared" si="696"/>
        <v>A+J=</v>
      </c>
      <c r="AB1721" s="7">
        <f t="shared" si="693"/>
        <v>41932</v>
      </c>
      <c r="AC1721" s="5"/>
      <c r="AD1721" s="1"/>
      <c r="AE1721" s="7"/>
      <c r="AF1721" s="1"/>
      <c r="AG1721" s="1"/>
      <c r="AH1721" s="1"/>
      <c r="AI1721" s="1"/>
      <c r="AJ1721" s="4"/>
      <c r="AK1721" s="1"/>
      <c r="AL1721" s="1"/>
      <c r="AM1721" s="1"/>
      <c r="AN1721" s="1"/>
      <c r="AO1721" s="1"/>
    </row>
    <row r="1722" spans="1:41" x14ac:dyDescent="0.2">
      <c r="A1722" s="118">
        <f t="shared" si="685"/>
        <v>41818</v>
      </c>
      <c r="B1722" s="2">
        <f t="shared" si="675"/>
        <v>280916.26272186002</v>
      </c>
      <c r="C1722" s="2">
        <f t="shared" si="686"/>
        <v>203097.68095951999</v>
      </c>
      <c r="D1722" s="50">
        <f t="shared" si="687"/>
        <v>3942.55</v>
      </c>
      <c r="E1722" s="3">
        <f>IF(K1722=1,VLOOKUP(A1721,[1]Plan1!$AQ$43:$AS$500,3),E1721)</f>
        <v>3958.32</v>
      </c>
      <c r="F1722" s="7">
        <f t="shared" si="688"/>
        <v>41811</v>
      </c>
      <c r="G1722" s="8">
        <f t="shared" si="676"/>
        <v>3.9999492714106744E-3</v>
      </c>
      <c r="H1722" s="7">
        <f t="shared" si="689"/>
        <v>41838</v>
      </c>
      <c r="I1722" s="7">
        <f t="shared" si="677"/>
        <v>41838</v>
      </c>
      <c r="J1722" s="1">
        <f t="shared" si="690"/>
        <v>20</v>
      </c>
      <c r="K1722" s="1">
        <f t="shared" si="678"/>
        <v>6</v>
      </c>
      <c r="L1722" s="2">
        <f t="shared" si="679"/>
        <v>1.0011983</v>
      </c>
      <c r="M1722" s="10">
        <f t="shared" si="698"/>
        <v>1.0045993099999999</v>
      </c>
      <c r="N1722" s="10">
        <f t="shared" si="694"/>
        <v>1.320419893309603</v>
      </c>
      <c r="O1722" s="2">
        <f t="shared" si="697"/>
        <v>1.3220021500000001</v>
      </c>
      <c r="P1722" s="2">
        <f t="shared" si="680"/>
        <v>268495.57088849001</v>
      </c>
      <c r="Q1722" s="9">
        <f t="shared" si="674"/>
        <v>0</v>
      </c>
      <c r="R1722" s="4">
        <f t="shared" si="681"/>
        <v>0</v>
      </c>
      <c r="S1722" s="59">
        <f t="shared" si="682"/>
        <v>0</v>
      </c>
      <c r="T1722" s="8">
        <f t="shared" si="691"/>
        <v>6.8500000000000005E-2</v>
      </c>
      <c r="U1722" s="9">
        <f t="shared" si="692"/>
        <v>172</v>
      </c>
      <c r="V1722" s="9">
        <v>252</v>
      </c>
      <c r="W1722" s="10">
        <f t="shared" si="683"/>
        <v>1.046260323</v>
      </c>
      <c r="X1722" s="2">
        <f t="shared" si="684"/>
        <v>12420.69183337</v>
      </c>
      <c r="Y1722" s="2">
        <v>0</v>
      </c>
      <c r="Z1722" s="3">
        <f t="shared" si="695"/>
        <v>0</v>
      </c>
      <c r="AA1722" s="1" t="str">
        <f t="shared" si="696"/>
        <v>A+J=</v>
      </c>
      <c r="AB1722" s="7">
        <f t="shared" si="693"/>
        <v>41932</v>
      </c>
      <c r="AC1722" s="5"/>
      <c r="AD1722" s="1"/>
      <c r="AE1722" s="7"/>
      <c r="AF1722" s="1"/>
      <c r="AG1722" s="1"/>
      <c r="AH1722" s="1"/>
      <c r="AI1722" s="1"/>
      <c r="AJ1722" s="4"/>
      <c r="AK1722" s="1"/>
      <c r="AL1722" s="1"/>
      <c r="AM1722" s="1"/>
      <c r="AN1722" s="1"/>
      <c r="AO1722" s="1"/>
    </row>
    <row r="1723" spans="1:41" x14ac:dyDescent="0.2">
      <c r="A1723" s="118">
        <f t="shared" si="685"/>
        <v>41819</v>
      </c>
      <c r="B1723" s="2">
        <f t="shared" si="675"/>
        <v>280916.26272186002</v>
      </c>
      <c r="C1723" s="2">
        <f t="shared" si="686"/>
        <v>203097.68095951999</v>
      </c>
      <c r="D1723" s="50">
        <f t="shared" si="687"/>
        <v>3942.55</v>
      </c>
      <c r="E1723" s="3">
        <f>IF(K1723=1,VLOOKUP(A1722,[1]Plan1!$AQ$43:$AS$500,3),E1722)</f>
        <v>3958.32</v>
      </c>
      <c r="F1723" s="7">
        <f t="shared" si="688"/>
        <v>41811</v>
      </c>
      <c r="G1723" s="8">
        <f t="shared" si="676"/>
        <v>3.9999492714106744E-3</v>
      </c>
      <c r="H1723" s="7">
        <f t="shared" si="689"/>
        <v>41838</v>
      </c>
      <c r="I1723" s="7">
        <f t="shared" si="677"/>
        <v>41838</v>
      </c>
      <c r="J1723" s="1">
        <f t="shared" si="690"/>
        <v>20</v>
      </c>
      <c r="K1723" s="1">
        <f t="shared" si="678"/>
        <v>6</v>
      </c>
      <c r="L1723" s="2">
        <f t="shared" si="679"/>
        <v>1.0011983</v>
      </c>
      <c r="M1723" s="10">
        <f t="shared" si="698"/>
        <v>1.0045993099999999</v>
      </c>
      <c r="N1723" s="10">
        <f t="shared" si="694"/>
        <v>1.320419893309603</v>
      </c>
      <c r="O1723" s="2">
        <f t="shared" si="697"/>
        <v>1.3220021500000001</v>
      </c>
      <c r="P1723" s="2">
        <f t="shared" si="680"/>
        <v>268495.57088849001</v>
      </c>
      <c r="Q1723" s="9">
        <f t="shared" si="674"/>
        <v>0</v>
      </c>
      <c r="R1723" s="4">
        <f t="shared" si="681"/>
        <v>0</v>
      </c>
      <c r="S1723" s="59">
        <f t="shared" si="682"/>
        <v>0</v>
      </c>
      <c r="T1723" s="8">
        <f t="shared" si="691"/>
        <v>6.8500000000000005E-2</v>
      </c>
      <c r="U1723" s="9">
        <f t="shared" si="692"/>
        <v>172</v>
      </c>
      <c r="V1723" s="9">
        <v>252</v>
      </c>
      <c r="W1723" s="10">
        <f t="shared" si="683"/>
        <v>1.046260323</v>
      </c>
      <c r="X1723" s="2">
        <f t="shared" si="684"/>
        <v>12420.69183337</v>
      </c>
      <c r="Y1723" s="2">
        <v>0</v>
      </c>
      <c r="Z1723" s="3">
        <f t="shared" si="695"/>
        <v>0</v>
      </c>
      <c r="AA1723" s="1" t="str">
        <f t="shared" si="696"/>
        <v>A+J=</v>
      </c>
      <c r="AB1723" s="7">
        <f t="shared" si="693"/>
        <v>41932</v>
      </c>
      <c r="AC1723" s="5"/>
      <c r="AD1723" s="1"/>
      <c r="AE1723" s="7"/>
      <c r="AF1723" s="1"/>
      <c r="AG1723" s="1"/>
      <c r="AH1723" s="1"/>
      <c r="AI1723" s="1"/>
      <c r="AJ1723" s="4"/>
      <c r="AK1723" s="1"/>
      <c r="AL1723" s="1"/>
      <c r="AM1723" s="1"/>
      <c r="AN1723" s="1"/>
      <c r="AO1723" s="1"/>
    </row>
    <row r="1724" spans="1:41" x14ac:dyDescent="0.2">
      <c r="A1724" s="118">
        <f t="shared" si="685"/>
        <v>41820</v>
      </c>
      <c r="B1724" s="2">
        <f t="shared" si="675"/>
        <v>280916.26272186002</v>
      </c>
      <c r="C1724" s="2">
        <f t="shared" si="686"/>
        <v>203097.68095951999</v>
      </c>
      <c r="D1724" s="50">
        <f t="shared" si="687"/>
        <v>3942.55</v>
      </c>
      <c r="E1724" s="3">
        <f>IF(K1724=1,VLOOKUP(A1723,[1]Plan1!$AQ$43:$AS$500,3),E1723)</f>
        <v>3958.32</v>
      </c>
      <c r="F1724" s="7">
        <f t="shared" si="688"/>
        <v>41811</v>
      </c>
      <c r="G1724" s="8">
        <f t="shared" si="676"/>
        <v>3.9999492714106744E-3</v>
      </c>
      <c r="H1724" s="7">
        <f t="shared" si="689"/>
        <v>41838</v>
      </c>
      <c r="I1724" s="7">
        <f t="shared" si="677"/>
        <v>41838</v>
      </c>
      <c r="J1724" s="1">
        <f t="shared" si="690"/>
        <v>20</v>
      </c>
      <c r="K1724" s="1">
        <f t="shared" si="678"/>
        <v>6</v>
      </c>
      <c r="L1724" s="2">
        <f t="shared" si="679"/>
        <v>1.0011983</v>
      </c>
      <c r="M1724" s="10">
        <f t="shared" si="698"/>
        <v>1.0045993099999999</v>
      </c>
      <c r="N1724" s="10">
        <f t="shared" si="694"/>
        <v>1.320419893309603</v>
      </c>
      <c r="O1724" s="2">
        <f t="shared" si="697"/>
        <v>1.3220021500000001</v>
      </c>
      <c r="P1724" s="2">
        <f t="shared" si="680"/>
        <v>268495.57088849001</v>
      </c>
      <c r="Q1724" s="9">
        <f t="shared" si="674"/>
        <v>0</v>
      </c>
      <c r="R1724" s="4">
        <f t="shared" si="681"/>
        <v>0</v>
      </c>
      <c r="S1724" s="59">
        <f t="shared" si="682"/>
        <v>0</v>
      </c>
      <c r="T1724" s="8">
        <f t="shared" si="691"/>
        <v>6.8500000000000005E-2</v>
      </c>
      <c r="U1724" s="9">
        <f t="shared" si="692"/>
        <v>172</v>
      </c>
      <c r="V1724" s="9">
        <v>252</v>
      </c>
      <c r="W1724" s="10">
        <f t="shared" si="683"/>
        <v>1.046260323</v>
      </c>
      <c r="X1724" s="2">
        <f t="shared" si="684"/>
        <v>12420.69183337</v>
      </c>
      <c r="Y1724" s="2">
        <v>0</v>
      </c>
      <c r="Z1724" s="3">
        <f t="shared" si="695"/>
        <v>0</v>
      </c>
      <c r="AA1724" s="1" t="str">
        <f t="shared" si="696"/>
        <v>A+J=</v>
      </c>
      <c r="AB1724" s="7">
        <f t="shared" si="693"/>
        <v>41932</v>
      </c>
      <c r="AC1724" s="5"/>
      <c r="AD1724" s="1"/>
      <c r="AE1724" s="7"/>
      <c r="AF1724" s="1"/>
      <c r="AG1724" s="1"/>
      <c r="AH1724" s="1"/>
      <c r="AI1724" s="1"/>
      <c r="AJ1724" s="4"/>
      <c r="AK1724" s="1"/>
      <c r="AL1724" s="1"/>
      <c r="AM1724" s="1"/>
      <c r="AN1724" s="1"/>
      <c r="AO1724" s="1"/>
    </row>
    <row r="1725" spans="1:41" x14ac:dyDescent="0.2">
      <c r="A1725" s="118">
        <f t="shared" si="685"/>
        <v>41821</v>
      </c>
      <c r="B1725" s="2">
        <f t="shared" si="675"/>
        <v>281046.22261515999</v>
      </c>
      <c r="C1725" s="2">
        <f t="shared" si="686"/>
        <v>203097.68095951999</v>
      </c>
      <c r="D1725" s="50">
        <f t="shared" si="687"/>
        <v>3942.55</v>
      </c>
      <c r="E1725" s="3">
        <f>IF(K1725=1,VLOOKUP(A1724,[1]Plan1!$AQ$43:$AS$500,3),E1724)</f>
        <v>3958.32</v>
      </c>
      <c r="F1725" s="7">
        <f t="shared" si="688"/>
        <v>41811</v>
      </c>
      <c r="G1725" s="8">
        <f t="shared" si="676"/>
        <v>3.9999492714106744E-3</v>
      </c>
      <c r="H1725" s="7">
        <f t="shared" si="689"/>
        <v>41838</v>
      </c>
      <c r="I1725" s="7">
        <f t="shared" si="677"/>
        <v>41838</v>
      </c>
      <c r="J1725" s="1">
        <f t="shared" si="690"/>
        <v>20</v>
      </c>
      <c r="K1725" s="1">
        <f t="shared" si="678"/>
        <v>7</v>
      </c>
      <c r="L1725" s="2">
        <f t="shared" si="679"/>
        <v>1.0013981599999999</v>
      </c>
      <c r="M1725" s="10">
        <f t="shared" si="698"/>
        <v>1.0045993099999999</v>
      </c>
      <c r="N1725" s="10">
        <f t="shared" si="694"/>
        <v>1.320419893309603</v>
      </c>
      <c r="O1725" s="2">
        <f t="shared" si="697"/>
        <v>1.3222660500000001</v>
      </c>
      <c r="P1725" s="2">
        <f t="shared" si="680"/>
        <v>268549.1683665</v>
      </c>
      <c r="Q1725" s="9">
        <f t="shared" si="674"/>
        <v>0</v>
      </c>
      <c r="R1725" s="4">
        <f t="shared" si="681"/>
        <v>0</v>
      </c>
      <c r="S1725" s="59">
        <f t="shared" si="682"/>
        <v>0</v>
      </c>
      <c r="T1725" s="8">
        <f t="shared" si="691"/>
        <v>6.8500000000000005E-2</v>
      </c>
      <c r="U1725" s="9">
        <f t="shared" si="692"/>
        <v>173</v>
      </c>
      <c r="V1725" s="9">
        <v>252</v>
      </c>
      <c r="W1725" s="10">
        <f t="shared" si="683"/>
        <v>1.0465354419999999</v>
      </c>
      <c r="X1725" s="2">
        <f t="shared" si="684"/>
        <v>12497.054248660001</v>
      </c>
      <c r="Y1725" s="2">
        <v>0</v>
      </c>
      <c r="Z1725" s="3">
        <f t="shared" si="695"/>
        <v>0</v>
      </c>
      <c r="AA1725" s="1" t="str">
        <f t="shared" si="696"/>
        <v>A+J=</v>
      </c>
      <c r="AB1725" s="7">
        <f t="shared" si="693"/>
        <v>41932</v>
      </c>
      <c r="AC1725" s="5"/>
      <c r="AD1725" s="1"/>
      <c r="AE1725" s="7"/>
      <c r="AF1725" s="1"/>
      <c r="AG1725" s="1"/>
      <c r="AH1725" s="1"/>
      <c r="AI1725" s="1"/>
      <c r="AJ1725" s="4"/>
      <c r="AK1725" s="1"/>
      <c r="AL1725" s="1"/>
      <c r="AM1725" s="1"/>
      <c r="AN1725" s="1"/>
      <c r="AO1725" s="1"/>
    </row>
    <row r="1726" spans="1:41" x14ac:dyDescent="0.2">
      <c r="A1726" s="118">
        <f t="shared" si="685"/>
        <v>41822</v>
      </c>
      <c r="B1726" s="2">
        <f t="shared" si="675"/>
        <v>281176.24196946999</v>
      </c>
      <c r="C1726" s="2">
        <f t="shared" si="686"/>
        <v>203097.68095951999</v>
      </c>
      <c r="D1726" s="50">
        <f t="shared" si="687"/>
        <v>3942.55</v>
      </c>
      <c r="E1726" s="3">
        <f>IF(K1726=1,VLOOKUP(A1725,[1]Plan1!$AQ$43:$AS$500,3),E1725)</f>
        <v>3958.32</v>
      </c>
      <c r="F1726" s="7">
        <f t="shared" si="688"/>
        <v>41811</v>
      </c>
      <c r="G1726" s="8">
        <f t="shared" si="676"/>
        <v>3.9999492714106744E-3</v>
      </c>
      <c r="H1726" s="7">
        <f t="shared" si="689"/>
        <v>41838</v>
      </c>
      <c r="I1726" s="7">
        <f t="shared" si="677"/>
        <v>41838</v>
      </c>
      <c r="J1726" s="1">
        <f t="shared" si="690"/>
        <v>20</v>
      </c>
      <c r="K1726" s="1">
        <f t="shared" si="678"/>
        <v>8</v>
      </c>
      <c r="L1726" s="2">
        <f t="shared" si="679"/>
        <v>1.0015980600000001</v>
      </c>
      <c r="M1726" s="10">
        <f t="shared" si="698"/>
        <v>1.0045993099999999</v>
      </c>
      <c r="N1726" s="10">
        <f t="shared" si="694"/>
        <v>1.320419893309603</v>
      </c>
      <c r="O1726" s="2">
        <f t="shared" si="697"/>
        <v>1.32253</v>
      </c>
      <c r="P1726" s="2">
        <f t="shared" si="680"/>
        <v>268602.77599939</v>
      </c>
      <c r="Q1726" s="9">
        <f t="shared" si="674"/>
        <v>0</v>
      </c>
      <c r="R1726" s="4">
        <f t="shared" si="681"/>
        <v>0</v>
      </c>
      <c r="S1726" s="59">
        <f t="shared" si="682"/>
        <v>0</v>
      </c>
      <c r="T1726" s="8">
        <f t="shared" si="691"/>
        <v>6.8500000000000005E-2</v>
      </c>
      <c r="U1726" s="9">
        <f t="shared" si="692"/>
        <v>174</v>
      </c>
      <c r="V1726" s="9">
        <v>252</v>
      </c>
      <c r="W1726" s="10">
        <f t="shared" si="683"/>
        <v>1.046810633</v>
      </c>
      <c r="X1726" s="2">
        <f t="shared" si="684"/>
        <v>12573.46597008</v>
      </c>
      <c r="Y1726" s="2">
        <v>0</v>
      </c>
      <c r="Z1726" s="3">
        <f t="shared" si="695"/>
        <v>0</v>
      </c>
      <c r="AA1726" s="1" t="str">
        <f t="shared" si="696"/>
        <v>A+J=</v>
      </c>
      <c r="AB1726" s="7">
        <f t="shared" si="693"/>
        <v>41932</v>
      </c>
      <c r="AC1726" s="5"/>
      <c r="AD1726" s="1"/>
      <c r="AE1726" s="7"/>
      <c r="AF1726" s="1"/>
      <c r="AG1726" s="1"/>
      <c r="AH1726" s="1"/>
      <c r="AI1726" s="1"/>
      <c r="AJ1726" s="4"/>
      <c r="AK1726" s="1"/>
      <c r="AL1726" s="1"/>
      <c r="AM1726" s="1"/>
      <c r="AN1726" s="1"/>
      <c r="AO1726" s="1"/>
    </row>
    <row r="1727" spans="1:41" x14ac:dyDescent="0.2">
      <c r="A1727" s="118">
        <f t="shared" si="685"/>
        <v>41823</v>
      </c>
      <c r="B1727" s="2">
        <f t="shared" si="675"/>
        <v>281306.32107340998</v>
      </c>
      <c r="C1727" s="2">
        <f t="shared" si="686"/>
        <v>203097.68095951999</v>
      </c>
      <c r="D1727" s="50">
        <f t="shared" si="687"/>
        <v>3942.55</v>
      </c>
      <c r="E1727" s="3">
        <f>IF(K1727=1,VLOOKUP(A1726,[1]Plan1!$AQ$43:$AS$500,3),E1726)</f>
        <v>3958.32</v>
      </c>
      <c r="F1727" s="7">
        <f t="shared" si="688"/>
        <v>41811</v>
      </c>
      <c r="G1727" s="8">
        <f t="shared" si="676"/>
        <v>3.9999492714106744E-3</v>
      </c>
      <c r="H1727" s="7">
        <f t="shared" si="689"/>
        <v>41838</v>
      </c>
      <c r="I1727" s="7">
        <f t="shared" si="677"/>
        <v>41838</v>
      </c>
      <c r="J1727" s="1">
        <f t="shared" si="690"/>
        <v>20</v>
      </c>
      <c r="K1727" s="1">
        <f t="shared" si="678"/>
        <v>9</v>
      </c>
      <c r="L1727" s="2">
        <f t="shared" si="679"/>
        <v>1.001798</v>
      </c>
      <c r="M1727" s="10">
        <f t="shared" si="698"/>
        <v>1.0045993099999999</v>
      </c>
      <c r="N1727" s="10">
        <f t="shared" si="694"/>
        <v>1.320419893309603</v>
      </c>
      <c r="O1727" s="2">
        <f t="shared" si="697"/>
        <v>1.322794</v>
      </c>
      <c r="P1727" s="2">
        <f t="shared" si="680"/>
        <v>268656.39378715999</v>
      </c>
      <c r="Q1727" s="9">
        <f t="shared" si="674"/>
        <v>0</v>
      </c>
      <c r="R1727" s="4">
        <f t="shared" si="681"/>
        <v>0</v>
      </c>
      <c r="S1727" s="59">
        <f t="shared" si="682"/>
        <v>0</v>
      </c>
      <c r="T1727" s="8">
        <f t="shared" si="691"/>
        <v>6.8500000000000005E-2</v>
      </c>
      <c r="U1727" s="9">
        <f t="shared" si="692"/>
        <v>175</v>
      </c>
      <c r="V1727" s="9">
        <v>252</v>
      </c>
      <c r="W1727" s="10">
        <f t="shared" si="683"/>
        <v>1.0470858970000001</v>
      </c>
      <c r="X1727" s="2">
        <f t="shared" si="684"/>
        <v>12649.92728625</v>
      </c>
      <c r="Y1727" s="2">
        <v>0</v>
      </c>
      <c r="Z1727" s="3">
        <f t="shared" si="695"/>
        <v>0</v>
      </c>
      <c r="AA1727" s="1" t="str">
        <f t="shared" si="696"/>
        <v>A+J=</v>
      </c>
      <c r="AB1727" s="7">
        <f t="shared" si="693"/>
        <v>41932</v>
      </c>
      <c r="AC1727" s="5"/>
      <c r="AD1727" s="1"/>
      <c r="AE1727" s="7"/>
      <c r="AF1727" s="1"/>
      <c r="AG1727" s="1"/>
      <c r="AH1727" s="1"/>
      <c r="AI1727" s="1"/>
      <c r="AJ1727" s="4"/>
      <c r="AK1727" s="1"/>
      <c r="AL1727" s="1"/>
      <c r="AM1727" s="1"/>
      <c r="AN1727" s="1"/>
      <c r="AO1727" s="1"/>
    </row>
    <row r="1728" spans="1:41" x14ac:dyDescent="0.2">
      <c r="A1728" s="118">
        <f t="shared" si="685"/>
        <v>41824</v>
      </c>
      <c r="B1728" s="2">
        <f t="shared" si="675"/>
        <v>281436.45940969</v>
      </c>
      <c r="C1728" s="2">
        <f t="shared" si="686"/>
        <v>203097.68095951999</v>
      </c>
      <c r="D1728" s="50">
        <f t="shared" si="687"/>
        <v>3942.55</v>
      </c>
      <c r="E1728" s="3">
        <f>IF(K1728=1,VLOOKUP(A1727,[1]Plan1!$AQ$43:$AS$500,3),E1727)</f>
        <v>3958.32</v>
      </c>
      <c r="F1728" s="7">
        <f t="shared" si="688"/>
        <v>41811</v>
      </c>
      <c r="G1728" s="8">
        <f t="shared" si="676"/>
        <v>3.9999492714106744E-3</v>
      </c>
      <c r="H1728" s="7">
        <f t="shared" si="689"/>
        <v>41838</v>
      </c>
      <c r="I1728" s="7">
        <f t="shared" si="677"/>
        <v>41838</v>
      </c>
      <c r="J1728" s="1">
        <f t="shared" si="690"/>
        <v>20</v>
      </c>
      <c r="K1728" s="1">
        <f t="shared" si="678"/>
        <v>10</v>
      </c>
      <c r="L1728" s="2">
        <f t="shared" si="679"/>
        <v>1.0019979699999999</v>
      </c>
      <c r="M1728" s="10">
        <f t="shared" si="698"/>
        <v>1.0045993099999999</v>
      </c>
      <c r="N1728" s="10">
        <f t="shared" si="694"/>
        <v>1.320419893309603</v>
      </c>
      <c r="O1728" s="2">
        <f t="shared" si="697"/>
        <v>1.32305805</v>
      </c>
      <c r="P1728" s="2">
        <f t="shared" si="680"/>
        <v>268710.02172982</v>
      </c>
      <c r="Q1728" s="9">
        <f t="shared" si="674"/>
        <v>0</v>
      </c>
      <c r="R1728" s="4">
        <f t="shared" si="681"/>
        <v>0</v>
      </c>
      <c r="S1728" s="59">
        <f t="shared" si="682"/>
        <v>0</v>
      </c>
      <c r="T1728" s="8">
        <f t="shared" si="691"/>
        <v>6.8500000000000005E-2</v>
      </c>
      <c r="U1728" s="9">
        <f t="shared" si="692"/>
        <v>176</v>
      </c>
      <c r="V1728" s="9">
        <v>252</v>
      </c>
      <c r="W1728" s="10">
        <f t="shared" si="683"/>
        <v>1.0473612320000001</v>
      </c>
      <c r="X1728" s="2">
        <f t="shared" si="684"/>
        <v>12726.43767987</v>
      </c>
      <c r="Y1728" s="2">
        <v>0</v>
      </c>
      <c r="Z1728" s="3">
        <f t="shared" si="695"/>
        <v>0</v>
      </c>
      <c r="AA1728" s="1" t="str">
        <f t="shared" si="696"/>
        <v>A+J=</v>
      </c>
      <c r="AB1728" s="7">
        <f t="shared" si="693"/>
        <v>41932</v>
      </c>
      <c r="AC1728" s="5"/>
      <c r="AD1728" s="1"/>
      <c r="AE1728" s="7"/>
      <c r="AF1728" s="1"/>
      <c r="AG1728" s="1"/>
      <c r="AH1728" s="1"/>
      <c r="AI1728" s="1"/>
      <c r="AJ1728" s="4"/>
      <c r="AK1728" s="1"/>
      <c r="AL1728" s="1"/>
      <c r="AM1728" s="1"/>
      <c r="AN1728" s="1"/>
      <c r="AO1728" s="1"/>
    </row>
    <row r="1729" spans="1:41" x14ac:dyDescent="0.2">
      <c r="A1729" s="118">
        <f t="shared" si="685"/>
        <v>41825</v>
      </c>
      <c r="B1729" s="2">
        <f t="shared" si="675"/>
        <v>281566.65993213002</v>
      </c>
      <c r="C1729" s="2">
        <f t="shared" si="686"/>
        <v>203097.68095951999</v>
      </c>
      <c r="D1729" s="50">
        <f t="shared" si="687"/>
        <v>3942.55</v>
      </c>
      <c r="E1729" s="3">
        <f>IF(K1729=1,VLOOKUP(A1728,[1]Plan1!$AQ$43:$AS$500,3),E1728)</f>
        <v>3958.32</v>
      </c>
      <c r="F1729" s="7">
        <f t="shared" si="688"/>
        <v>41811</v>
      </c>
      <c r="G1729" s="8">
        <f t="shared" si="676"/>
        <v>3.9999492714106744E-3</v>
      </c>
      <c r="H1729" s="7">
        <f t="shared" si="689"/>
        <v>41838</v>
      </c>
      <c r="I1729" s="7">
        <f t="shared" si="677"/>
        <v>41838</v>
      </c>
      <c r="J1729" s="1">
        <f t="shared" si="690"/>
        <v>20</v>
      </c>
      <c r="K1729" s="1">
        <f t="shared" si="678"/>
        <v>11</v>
      </c>
      <c r="L1729" s="2">
        <f t="shared" si="679"/>
        <v>1.00219799</v>
      </c>
      <c r="M1729" s="10">
        <f t="shared" si="698"/>
        <v>1.0045993099999999</v>
      </c>
      <c r="N1729" s="10">
        <f t="shared" si="694"/>
        <v>1.320419893309603</v>
      </c>
      <c r="O1729" s="2">
        <f t="shared" si="697"/>
        <v>1.32332216</v>
      </c>
      <c r="P1729" s="2">
        <f t="shared" si="680"/>
        <v>268763.66185834003</v>
      </c>
      <c r="Q1729" s="9">
        <f t="shared" si="674"/>
        <v>0</v>
      </c>
      <c r="R1729" s="4">
        <f t="shared" si="681"/>
        <v>0</v>
      </c>
      <c r="S1729" s="59">
        <f t="shared" si="682"/>
        <v>0</v>
      </c>
      <c r="T1729" s="8">
        <f t="shared" si="691"/>
        <v>6.8500000000000005E-2</v>
      </c>
      <c r="U1729" s="9">
        <f t="shared" si="692"/>
        <v>177</v>
      </c>
      <c r="V1729" s="9">
        <v>252</v>
      </c>
      <c r="W1729" s="10">
        <f t="shared" si="683"/>
        <v>1.047636641</v>
      </c>
      <c r="X1729" s="2">
        <f t="shared" si="684"/>
        <v>12802.99807379</v>
      </c>
      <c r="Y1729" s="2">
        <v>0</v>
      </c>
      <c r="Z1729" s="3">
        <f t="shared" si="695"/>
        <v>0</v>
      </c>
      <c r="AA1729" s="1" t="str">
        <f t="shared" si="696"/>
        <v>A+J=</v>
      </c>
      <c r="AB1729" s="7">
        <f t="shared" si="693"/>
        <v>41932</v>
      </c>
      <c r="AC1729" s="5"/>
      <c r="AD1729" s="1"/>
      <c r="AE1729" s="7"/>
      <c r="AF1729" s="1"/>
      <c r="AG1729" s="1"/>
      <c r="AH1729" s="1"/>
      <c r="AI1729" s="1"/>
      <c r="AJ1729" s="4"/>
      <c r="AK1729" s="1"/>
      <c r="AL1729" s="1"/>
      <c r="AM1729" s="1"/>
      <c r="AN1729" s="1"/>
      <c r="AO1729" s="1"/>
    </row>
    <row r="1730" spans="1:41" x14ac:dyDescent="0.2">
      <c r="A1730" s="118">
        <f t="shared" si="685"/>
        <v>41826</v>
      </c>
      <c r="B1730" s="2">
        <f t="shared" si="675"/>
        <v>281566.65993213002</v>
      </c>
      <c r="C1730" s="2">
        <f t="shared" si="686"/>
        <v>203097.68095951999</v>
      </c>
      <c r="D1730" s="50">
        <f t="shared" si="687"/>
        <v>3942.55</v>
      </c>
      <c r="E1730" s="3">
        <f>IF(K1730=1,VLOOKUP(A1729,[1]Plan1!$AQ$43:$AS$500,3),E1729)</f>
        <v>3958.32</v>
      </c>
      <c r="F1730" s="7">
        <f t="shared" si="688"/>
        <v>41811</v>
      </c>
      <c r="G1730" s="8">
        <f t="shared" si="676"/>
        <v>3.9999492714106744E-3</v>
      </c>
      <c r="H1730" s="7">
        <f t="shared" si="689"/>
        <v>41838</v>
      </c>
      <c r="I1730" s="7">
        <f t="shared" si="677"/>
        <v>41838</v>
      </c>
      <c r="J1730" s="1">
        <f t="shared" si="690"/>
        <v>20</v>
      </c>
      <c r="K1730" s="1">
        <f t="shared" si="678"/>
        <v>11</v>
      </c>
      <c r="L1730" s="2">
        <f t="shared" si="679"/>
        <v>1.00219799</v>
      </c>
      <c r="M1730" s="10">
        <f t="shared" si="698"/>
        <v>1.0045993099999999</v>
      </c>
      <c r="N1730" s="10">
        <f t="shared" si="694"/>
        <v>1.320419893309603</v>
      </c>
      <c r="O1730" s="2">
        <f t="shared" si="697"/>
        <v>1.32332216</v>
      </c>
      <c r="P1730" s="2">
        <f t="shared" si="680"/>
        <v>268763.66185834003</v>
      </c>
      <c r="Q1730" s="9">
        <f t="shared" si="674"/>
        <v>0</v>
      </c>
      <c r="R1730" s="4">
        <f t="shared" si="681"/>
        <v>0</v>
      </c>
      <c r="S1730" s="59">
        <f t="shared" si="682"/>
        <v>0</v>
      </c>
      <c r="T1730" s="8">
        <f t="shared" si="691"/>
        <v>6.8500000000000005E-2</v>
      </c>
      <c r="U1730" s="9">
        <f t="shared" si="692"/>
        <v>177</v>
      </c>
      <c r="V1730" s="9">
        <v>252</v>
      </c>
      <c r="W1730" s="10">
        <f t="shared" si="683"/>
        <v>1.047636641</v>
      </c>
      <c r="X1730" s="2">
        <f t="shared" si="684"/>
        <v>12802.99807379</v>
      </c>
      <c r="Y1730" s="2">
        <v>0</v>
      </c>
      <c r="Z1730" s="3">
        <f t="shared" si="695"/>
        <v>0</v>
      </c>
      <c r="AA1730" s="1" t="str">
        <f t="shared" si="696"/>
        <v>A+J=</v>
      </c>
      <c r="AB1730" s="7">
        <f t="shared" si="693"/>
        <v>41932</v>
      </c>
      <c r="AC1730" s="5"/>
      <c r="AD1730" s="1"/>
      <c r="AE1730" s="7"/>
      <c r="AF1730" s="1"/>
      <c r="AG1730" s="1"/>
      <c r="AH1730" s="1"/>
      <c r="AI1730" s="1"/>
      <c r="AJ1730" s="4"/>
      <c r="AK1730" s="1"/>
      <c r="AL1730" s="1"/>
      <c r="AM1730" s="1"/>
      <c r="AN1730" s="1"/>
      <c r="AO1730" s="1"/>
    </row>
    <row r="1731" spans="1:41" x14ac:dyDescent="0.2">
      <c r="A1731" s="118">
        <f t="shared" si="685"/>
        <v>41827</v>
      </c>
      <c r="B1731" s="2">
        <f t="shared" si="675"/>
        <v>281566.65993213002</v>
      </c>
      <c r="C1731" s="2">
        <f t="shared" si="686"/>
        <v>203097.68095951999</v>
      </c>
      <c r="D1731" s="50">
        <f t="shared" si="687"/>
        <v>3942.55</v>
      </c>
      <c r="E1731" s="3">
        <f>IF(K1731=1,VLOOKUP(A1730,[1]Plan1!$AQ$43:$AS$500,3),E1730)</f>
        <v>3958.32</v>
      </c>
      <c r="F1731" s="7">
        <f t="shared" si="688"/>
        <v>41811</v>
      </c>
      <c r="G1731" s="8">
        <f t="shared" si="676"/>
        <v>3.9999492714106744E-3</v>
      </c>
      <c r="H1731" s="7">
        <f t="shared" si="689"/>
        <v>41838</v>
      </c>
      <c r="I1731" s="7">
        <f t="shared" si="677"/>
        <v>41838</v>
      </c>
      <c r="J1731" s="1">
        <f t="shared" si="690"/>
        <v>20</v>
      </c>
      <c r="K1731" s="1">
        <f t="shared" si="678"/>
        <v>11</v>
      </c>
      <c r="L1731" s="2">
        <f t="shared" si="679"/>
        <v>1.00219799</v>
      </c>
      <c r="M1731" s="10">
        <f t="shared" si="698"/>
        <v>1.0045993099999999</v>
      </c>
      <c r="N1731" s="10">
        <f t="shared" si="694"/>
        <v>1.320419893309603</v>
      </c>
      <c r="O1731" s="2">
        <f t="shared" si="697"/>
        <v>1.32332216</v>
      </c>
      <c r="P1731" s="2">
        <f t="shared" si="680"/>
        <v>268763.66185834003</v>
      </c>
      <c r="Q1731" s="9">
        <f t="shared" si="674"/>
        <v>0</v>
      </c>
      <c r="R1731" s="4">
        <f t="shared" si="681"/>
        <v>0</v>
      </c>
      <c r="S1731" s="59">
        <f t="shared" si="682"/>
        <v>0</v>
      </c>
      <c r="T1731" s="8">
        <f t="shared" si="691"/>
        <v>6.8500000000000005E-2</v>
      </c>
      <c r="U1731" s="9">
        <f t="shared" si="692"/>
        <v>177</v>
      </c>
      <c r="V1731" s="9">
        <v>252</v>
      </c>
      <c r="W1731" s="10">
        <f t="shared" si="683"/>
        <v>1.047636641</v>
      </c>
      <c r="X1731" s="2">
        <f t="shared" si="684"/>
        <v>12802.99807379</v>
      </c>
      <c r="Y1731" s="2">
        <v>0</v>
      </c>
      <c r="Z1731" s="3">
        <f t="shared" si="695"/>
        <v>0</v>
      </c>
      <c r="AA1731" s="1" t="str">
        <f t="shared" si="696"/>
        <v>A+J=</v>
      </c>
      <c r="AB1731" s="7">
        <f t="shared" si="693"/>
        <v>41932</v>
      </c>
      <c r="AC1731" s="5"/>
      <c r="AD1731" s="1"/>
      <c r="AE1731" s="7"/>
      <c r="AF1731" s="1"/>
      <c r="AG1731" s="1"/>
      <c r="AH1731" s="1"/>
      <c r="AI1731" s="1"/>
      <c r="AJ1731" s="4"/>
      <c r="AK1731" s="1"/>
      <c r="AL1731" s="1"/>
      <c r="AM1731" s="1"/>
      <c r="AN1731" s="1"/>
      <c r="AO1731" s="1"/>
    </row>
    <row r="1732" spans="1:41" x14ac:dyDescent="0.2">
      <c r="A1732" s="118">
        <f t="shared" si="685"/>
        <v>41828</v>
      </c>
      <c r="B1732" s="2">
        <f t="shared" si="675"/>
        <v>281696.91972796002</v>
      </c>
      <c r="C1732" s="2">
        <f t="shared" si="686"/>
        <v>203097.68095951999</v>
      </c>
      <c r="D1732" s="50">
        <f t="shared" si="687"/>
        <v>3942.55</v>
      </c>
      <c r="E1732" s="3">
        <f>IF(K1732=1,VLOOKUP(A1731,[1]Plan1!$AQ$43:$AS$500,3),E1731)</f>
        <v>3958.32</v>
      </c>
      <c r="F1732" s="7">
        <f t="shared" si="688"/>
        <v>41811</v>
      </c>
      <c r="G1732" s="8">
        <f t="shared" si="676"/>
        <v>3.9999492714106744E-3</v>
      </c>
      <c r="H1732" s="7">
        <f t="shared" si="689"/>
        <v>41838</v>
      </c>
      <c r="I1732" s="7">
        <f t="shared" si="677"/>
        <v>41838</v>
      </c>
      <c r="J1732" s="1">
        <f t="shared" si="690"/>
        <v>20</v>
      </c>
      <c r="K1732" s="1">
        <f t="shared" si="678"/>
        <v>12</v>
      </c>
      <c r="L1732" s="2">
        <f t="shared" si="679"/>
        <v>1.00239805</v>
      </c>
      <c r="M1732" s="10">
        <f t="shared" si="698"/>
        <v>1.0045993099999999</v>
      </c>
      <c r="N1732" s="10">
        <f t="shared" si="694"/>
        <v>1.320419893309603</v>
      </c>
      <c r="O1732" s="2">
        <f t="shared" si="697"/>
        <v>1.32358632</v>
      </c>
      <c r="P1732" s="2">
        <f t="shared" si="680"/>
        <v>268817.31214174</v>
      </c>
      <c r="Q1732" s="9">
        <f t="shared" si="674"/>
        <v>0</v>
      </c>
      <c r="R1732" s="4">
        <f t="shared" si="681"/>
        <v>0</v>
      </c>
      <c r="S1732" s="59">
        <f t="shared" si="682"/>
        <v>0</v>
      </c>
      <c r="T1732" s="8">
        <f t="shared" si="691"/>
        <v>6.8500000000000005E-2</v>
      </c>
      <c r="U1732" s="9">
        <f t="shared" si="692"/>
        <v>178</v>
      </c>
      <c r="V1732" s="9">
        <v>252</v>
      </c>
      <c r="W1732" s="10">
        <f t="shared" si="683"/>
        <v>1.047912121</v>
      </c>
      <c r="X1732" s="2">
        <f t="shared" si="684"/>
        <v>12879.60758622</v>
      </c>
      <c r="Y1732" s="2">
        <v>0</v>
      </c>
      <c r="Z1732" s="3">
        <f t="shared" si="695"/>
        <v>0</v>
      </c>
      <c r="AA1732" s="1" t="str">
        <f t="shared" si="696"/>
        <v>A+J=</v>
      </c>
      <c r="AB1732" s="7">
        <f t="shared" si="693"/>
        <v>41932</v>
      </c>
      <c r="AC1732" s="5"/>
      <c r="AD1732" s="1"/>
      <c r="AE1732" s="7"/>
      <c r="AF1732" s="1"/>
      <c r="AG1732" s="1"/>
      <c r="AH1732" s="1"/>
      <c r="AI1732" s="1"/>
      <c r="AJ1732" s="4"/>
      <c r="AK1732" s="1"/>
      <c r="AL1732" s="1"/>
      <c r="AM1732" s="1"/>
      <c r="AN1732" s="1"/>
      <c r="AO1732" s="1"/>
    </row>
    <row r="1733" spans="1:41" x14ac:dyDescent="0.2">
      <c r="A1733" s="118">
        <f t="shared" si="685"/>
        <v>41829</v>
      </c>
      <c r="B1733" s="2">
        <f t="shared" si="675"/>
        <v>281827.24148361001</v>
      </c>
      <c r="C1733" s="2">
        <f t="shared" si="686"/>
        <v>203097.68095951999</v>
      </c>
      <c r="D1733" s="50">
        <f t="shared" si="687"/>
        <v>3942.55</v>
      </c>
      <c r="E1733" s="3">
        <f>IF(K1733=1,VLOOKUP(A1732,[1]Plan1!$AQ$43:$AS$500,3),E1732)</f>
        <v>3958.32</v>
      </c>
      <c r="F1733" s="7">
        <f t="shared" si="688"/>
        <v>41811</v>
      </c>
      <c r="G1733" s="8">
        <f t="shared" si="676"/>
        <v>3.9999492714106744E-3</v>
      </c>
      <c r="H1733" s="7">
        <f t="shared" si="689"/>
        <v>41838</v>
      </c>
      <c r="I1733" s="7">
        <f t="shared" si="677"/>
        <v>41838</v>
      </c>
      <c r="J1733" s="1">
        <f t="shared" si="690"/>
        <v>20</v>
      </c>
      <c r="K1733" s="1">
        <f t="shared" si="678"/>
        <v>13</v>
      </c>
      <c r="L1733" s="2">
        <f t="shared" si="679"/>
        <v>1.0025981500000001</v>
      </c>
      <c r="M1733" s="10">
        <f t="shared" si="698"/>
        <v>1.0045993099999999</v>
      </c>
      <c r="N1733" s="10">
        <f t="shared" si="694"/>
        <v>1.320419893309603</v>
      </c>
      <c r="O1733" s="2">
        <f t="shared" si="697"/>
        <v>1.32385054</v>
      </c>
      <c r="P1733" s="2">
        <f t="shared" si="680"/>
        <v>268870.97461099998</v>
      </c>
      <c r="Q1733" s="9">
        <f t="shared" si="674"/>
        <v>0</v>
      </c>
      <c r="R1733" s="4">
        <f t="shared" si="681"/>
        <v>0</v>
      </c>
      <c r="S1733" s="59">
        <f t="shared" si="682"/>
        <v>0</v>
      </c>
      <c r="T1733" s="8">
        <f t="shared" si="691"/>
        <v>6.8500000000000005E-2</v>
      </c>
      <c r="U1733" s="9">
        <f t="shared" si="692"/>
        <v>179</v>
      </c>
      <c r="V1733" s="9">
        <v>252</v>
      </c>
      <c r="W1733" s="10">
        <f t="shared" si="683"/>
        <v>1.048187674</v>
      </c>
      <c r="X1733" s="2">
        <f t="shared" si="684"/>
        <v>12956.26687261</v>
      </c>
      <c r="Y1733" s="2">
        <v>0</v>
      </c>
      <c r="Z1733" s="3">
        <f t="shared" si="695"/>
        <v>0</v>
      </c>
      <c r="AA1733" s="1" t="str">
        <f t="shared" si="696"/>
        <v>A+J=</v>
      </c>
      <c r="AB1733" s="7">
        <f t="shared" si="693"/>
        <v>41932</v>
      </c>
      <c r="AC1733" s="5"/>
      <c r="AD1733" s="1"/>
      <c r="AE1733" s="7"/>
      <c r="AF1733" s="1"/>
      <c r="AG1733" s="1"/>
      <c r="AH1733" s="1"/>
      <c r="AI1733" s="1"/>
      <c r="AJ1733" s="4"/>
      <c r="AK1733" s="1"/>
      <c r="AL1733" s="1"/>
      <c r="AM1733" s="1"/>
      <c r="AN1733" s="1"/>
      <c r="AO1733" s="1"/>
    </row>
    <row r="1734" spans="1:41" x14ac:dyDescent="0.2">
      <c r="A1734" s="118">
        <f t="shared" si="685"/>
        <v>41830</v>
      </c>
      <c r="B1734" s="2">
        <f t="shared" si="675"/>
        <v>281957.61883269</v>
      </c>
      <c r="C1734" s="2">
        <f t="shared" si="686"/>
        <v>203097.68095951999</v>
      </c>
      <c r="D1734" s="50">
        <f t="shared" si="687"/>
        <v>3942.55</v>
      </c>
      <c r="E1734" s="3">
        <f>IF(K1734=1,VLOOKUP(A1733,[1]Plan1!$AQ$43:$AS$500,3),E1733)</f>
        <v>3958.32</v>
      </c>
      <c r="F1734" s="7">
        <f t="shared" si="688"/>
        <v>41811</v>
      </c>
      <c r="G1734" s="8">
        <f t="shared" si="676"/>
        <v>3.9999492714106744E-3</v>
      </c>
      <c r="H1734" s="7">
        <f t="shared" si="689"/>
        <v>41838</v>
      </c>
      <c r="I1734" s="7">
        <f t="shared" si="677"/>
        <v>41838</v>
      </c>
      <c r="J1734" s="1">
        <f t="shared" si="690"/>
        <v>20</v>
      </c>
      <c r="K1734" s="1">
        <f t="shared" si="678"/>
        <v>14</v>
      </c>
      <c r="L1734" s="2">
        <f t="shared" si="679"/>
        <v>1.0027982799999999</v>
      </c>
      <c r="M1734" s="10">
        <f t="shared" si="698"/>
        <v>1.0045993099999999</v>
      </c>
      <c r="N1734" s="10">
        <f t="shared" si="694"/>
        <v>1.320419893309603</v>
      </c>
      <c r="O1734" s="2">
        <f t="shared" si="697"/>
        <v>1.3241147900000001</v>
      </c>
      <c r="P1734" s="2">
        <f t="shared" si="680"/>
        <v>268924.64317320002</v>
      </c>
      <c r="Q1734" s="9">
        <f t="shared" si="674"/>
        <v>0</v>
      </c>
      <c r="R1734" s="4">
        <f t="shared" si="681"/>
        <v>0</v>
      </c>
      <c r="S1734" s="59">
        <f t="shared" si="682"/>
        <v>0</v>
      </c>
      <c r="T1734" s="8">
        <f t="shared" si="691"/>
        <v>6.8500000000000005E-2</v>
      </c>
      <c r="U1734" s="9">
        <f t="shared" si="692"/>
        <v>180</v>
      </c>
      <c r="V1734" s="9">
        <v>252</v>
      </c>
      <c r="W1734" s="10">
        <f t="shared" si="683"/>
        <v>1.0484633000000001</v>
      </c>
      <c r="X1734" s="2">
        <f t="shared" si="684"/>
        <v>13032.975659490001</v>
      </c>
      <c r="Y1734" s="2">
        <v>0</v>
      </c>
      <c r="Z1734" s="3">
        <f t="shared" si="695"/>
        <v>0</v>
      </c>
      <c r="AA1734" s="1" t="str">
        <f t="shared" si="696"/>
        <v>A+J=</v>
      </c>
      <c r="AB1734" s="7">
        <f t="shared" si="693"/>
        <v>41932</v>
      </c>
      <c r="AC1734" s="5"/>
      <c r="AD1734" s="1"/>
      <c r="AE1734" s="7"/>
      <c r="AF1734" s="1"/>
      <c r="AG1734" s="1"/>
      <c r="AH1734" s="1"/>
      <c r="AI1734" s="1"/>
      <c r="AJ1734" s="4"/>
      <c r="AK1734" s="1"/>
      <c r="AL1734" s="1"/>
      <c r="AM1734" s="1"/>
      <c r="AN1734" s="1"/>
      <c r="AO1734" s="1"/>
    </row>
    <row r="1735" spans="1:41" x14ac:dyDescent="0.2">
      <c r="A1735" s="118">
        <f t="shared" si="685"/>
        <v>41831</v>
      </c>
      <c r="B1735" s="2">
        <f t="shared" si="675"/>
        <v>282088.06004285003</v>
      </c>
      <c r="C1735" s="2">
        <f t="shared" si="686"/>
        <v>203097.68095951999</v>
      </c>
      <c r="D1735" s="50">
        <f t="shared" si="687"/>
        <v>3942.55</v>
      </c>
      <c r="E1735" s="3">
        <f>IF(K1735=1,VLOOKUP(A1734,[1]Plan1!$AQ$43:$AS$500,3),E1734)</f>
        <v>3958.32</v>
      </c>
      <c r="F1735" s="7">
        <f t="shared" si="688"/>
        <v>41811</v>
      </c>
      <c r="G1735" s="8">
        <f t="shared" si="676"/>
        <v>3.9999492714106744E-3</v>
      </c>
      <c r="H1735" s="7">
        <f t="shared" si="689"/>
        <v>41838</v>
      </c>
      <c r="I1735" s="7">
        <f t="shared" si="677"/>
        <v>41838</v>
      </c>
      <c r="J1735" s="1">
        <f t="shared" si="690"/>
        <v>20</v>
      </c>
      <c r="K1735" s="1">
        <f t="shared" si="678"/>
        <v>15</v>
      </c>
      <c r="L1735" s="2">
        <f t="shared" si="679"/>
        <v>1.0029984599999999</v>
      </c>
      <c r="M1735" s="10">
        <f t="shared" si="698"/>
        <v>1.0045993099999999</v>
      </c>
      <c r="N1735" s="10">
        <f t="shared" si="694"/>
        <v>1.320419893309603</v>
      </c>
      <c r="O1735" s="2">
        <f t="shared" si="697"/>
        <v>1.32437911</v>
      </c>
      <c r="P1735" s="2">
        <f t="shared" si="680"/>
        <v>268978.32595223002</v>
      </c>
      <c r="Q1735" s="9">
        <f t="shared" si="674"/>
        <v>0</v>
      </c>
      <c r="R1735" s="4">
        <f t="shared" si="681"/>
        <v>0</v>
      </c>
      <c r="S1735" s="59">
        <f t="shared" si="682"/>
        <v>0</v>
      </c>
      <c r="T1735" s="8">
        <f t="shared" si="691"/>
        <v>6.8500000000000005E-2</v>
      </c>
      <c r="U1735" s="9">
        <f t="shared" si="692"/>
        <v>181</v>
      </c>
      <c r="V1735" s="9">
        <v>252</v>
      </c>
      <c r="W1735" s="10">
        <f t="shared" si="683"/>
        <v>1.0487389979999999</v>
      </c>
      <c r="X1735" s="2">
        <f t="shared" si="684"/>
        <v>13109.734090620001</v>
      </c>
      <c r="Y1735" s="2">
        <v>0</v>
      </c>
      <c r="Z1735" s="3">
        <f t="shared" si="695"/>
        <v>0</v>
      </c>
      <c r="AA1735" s="1" t="str">
        <f t="shared" si="696"/>
        <v>A+J=</v>
      </c>
      <c r="AB1735" s="7">
        <f t="shared" si="693"/>
        <v>41932</v>
      </c>
      <c r="AC1735" s="5"/>
      <c r="AD1735" s="1"/>
      <c r="AE1735" s="7"/>
      <c r="AF1735" s="1"/>
      <c r="AG1735" s="1"/>
      <c r="AH1735" s="1"/>
      <c r="AI1735" s="1"/>
      <c r="AJ1735" s="4"/>
      <c r="AK1735" s="1"/>
      <c r="AL1735" s="1"/>
      <c r="AM1735" s="1"/>
      <c r="AN1735" s="1"/>
      <c r="AO1735" s="1"/>
    </row>
    <row r="1736" spans="1:41" x14ac:dyDescent="0.2">
      <c r="A1736" s="118">
        <f t="shared" si="685"/>
        <v>41832</v>
      </c>
      <c r="B1736" s="2">
        <f t="shared" si="675"/>
        <v>282218.56327596999</v>
      </c>
      <c r="C1736" s="2">
        <f t="shared" si="686"/>
        <v>203097.68095951999</v>
      </c>
      <c r="D1736" s="50">
        <f t="shared" si="687"/>
        <v>3942.55</v>
      </c>
      <c r="E1736" s="3">
        <f>IF(K1736=1,VLOOKUP(A1735,[1]Plan1!$AQ$43:$AS$500,3),E1735)</f>
        <v>3958.32</v>
      </c>
      <c r="F1736" s="7">
        <f t="shared" si="688"/>
        <v>41811</v>
      </c>
      <c r="G1736" s="8">
        <f t="shared" si="676"/>
        <v>3.9999492714106744E-3</v>
      </c>
      <c r="H1736" s="7">
        <f t="shared" si="689"/>
        <v>41838</v>
      </c>
      <c r="I1736" s="7">
        <f t="shared" si="677"/>
        <v>41838</v>
      </c>
      <c r="J1736" s="1">
        <f t="shared" si="690"/>
        <v>20</v>
      </c>
      <c r="K1736" s="1">
        <f t="shared" si="678"/>
        <v>16</v>
      </c>
      <c r="L1736" s="2">
        <f t="shared" si="679"/>
        <v>1.0031986799999999</v>
      </c>
      <c r="M1736" s="10">
        <f t="shared" si="698"/>
        <v>1.0045993099999999</v>
      </c>
      <c r="N1736" s="10">
        <f t="shared" si="694"/>
        <v>1.320419893309603</v>
      </c>
      <c r="O1736" s="2">
        <f t="shared" si="697"/>
        <v>1.3246434899999999</v>
      </c>
      <c r="P1736" s="2">
        <f t="shared" si="680"/>
        <v>269032.02091711998</v>
      </c>
      <c r="Q1736" s="9">
        <f t="shared" si="674"/>
        <v>0</v>
      </c>
      <c r="R1736" s="4">
        <f t="shared" si="681"/>
        <v>0</v>
      </c>
      <c r="S1736" s="59">
        <f t="shared" si="682"/>
        <v>0</v>
      </c>
      <c r="T1736" s="8">
        <f t="shared" si="691"/>
        <v>6.8500000000000005E-2</v>
      </c>
      <c r="U1736" s="9">
        <f t="shared" si="692"/>
        <v>182</v>
      </c>
      <c r="V1736" s="9">
        <v>252</v>
      </c>
      <c r="W1736" s="10">
        <f t="shared" si="683"/>
        <v>1.049014769</v>
      </c>
      <c r="X1736" s="2">
        <f t="shared" si="684"/>
        <v>13186.54235885</v>
      </c>
      <c r="Y1736" s="2">
        <v>0</v>
      </c>
      <c r="Z1736" s="3">
        <f t="shared" si="695"/>
        <v>0</v>
      </c>
      <c r="AA1736" s="1" t="str">
        <f t="shared" si="696"/>
        <v>A+J=</v>
      </c>
      <c r="AB1736" s="7">
        <f t="shared" si="693"/>
        <v>41932</v>
      </c>
      <c r="AC1736" s="5"/>
      <c r="AD1736" s="1"/>
      <c r="AE1736" s="7"/>
      <c r="AF1736" s="1"/>
      <c r="AG1736" s="1"/>
      <c r="AH1736" s="1"/>
      <c r="AI1736" s="1"/>
      <c r="AJ1736" s="4"/>
      <c r="AK1736" s="1"/>
      <c r="AL1736" s="1"/>
      <c r="AM1736" s="1"/>
      <c r="AN1736" s="1"/>
      <c r="AO1736" s="1"/>
    </row>
    <row r="1737" spans="1:41" x14ac:dyDescent="0.2">
      <c r="A1737" s="118">
        <f t="shared" si="685"/>
        <v>41833</v>
      </c>
      <c r="B1737" s="2">
        <f t="shared" si="675"/>
        <v>282218.56327596999</v>
      </c>
      <c r="C1737" s="2">
        <f t="shared" si="686"/>
        <v>203097.68095951999</v>
      </c>
      <c r="D1737" s="50">
        <f t="shared" si="687"/>
        <v>3942.55</v>
      </c>
      <c r="E1737" s="3">
        <f>IF(K1737=1,VLOOKUP(A1736,[1]Plan1!$AQ$43:$AS$500,3),E1736)</f>
        <v>3958.32</v>
      </c>
      <c r="F1737" s="7">
        <f t="shared" si="688"/>
        <v>41811</v>
      </c>
      <c r="G1737" s="8">
        <f t="shared" si="676"/>
        <v>3.9999492714106744E-3</v>
      </c>
      <c r="H1737" s="7">
        <f t="shared" si="689"/>
        <v>41838</v>
      </c>
      <c r="I1737" s="7">
        <f t="shared" si="677"/>
        <v>41838</v>
      </c>
      <c r="J1737" s="1">
        <f t="shared" si="690"/>
        <v>20</v>
      </c>
      <c r="K1737" s="1">
        <f t="shared" si="678"/>
        <v>16</v>
      </c>
      <c r="L1737" s="2">
        <f t="shared" si="679"/>
        <v>1.0031986799999999</v>
      </c>
      <c r="M1737" s="10">
        <f t="shared" si="698"/>
        <v>1.0045993099999999</v>
      </c>
      <c r="N1737" s="10">
        <f t="shared" si="694"/>
        <v>1.320419893309603</v>
      </c>
      <c r="O1737" s="2">
        <f t="shared" si="697"/>
        <v>1.3246434899999999</v>
      </c>
      <c r="P1737" s="2">
        <f t="shared" si="680"/>
        <v>269032.02091711998</v>
      </c>
      <c r="Q1737" s="9">
        <f t="shared" ref="Q1737:Q1800" si="699">IF(VLOOKUP(A1737,AE$10:AL$48,8)=VLOOKUP(A1736,AE$10:AL$48,8),0,VLOOKUP(A1737,AE$10:AL$48,8))</f>
        <v>0</v>
      </c>
      <c r="R1737" s="4">
        <f t="shared" si="681"/>
        <v>0</v>
      </c>
      <c r="S1737" s="59">
        <f t="shared" si="682"/>
        <v>0</v>
      </c>
      <c r="T1737" s="8">
        <f t="shared" si="691"/>
        <v>6.8500000000000005E-2</v>
      </c>
      <c r="U1737" s="9">
        <f t="shared" si="692"/>
        <v>182</v>
      </c>
      <c r="V1737" s="9">
        <v>252</v>
      </c>
      <c r="W1737" s="10">
        <f t="shared" si="683"/>
        <v>1.049014769</v>
      </c>
      <c r="X1737" s="2">
        <f t="shared" si="684"/>
        <v>13186.54235885</v>
      </c>
      <c r="Y1737" s="2">
        <v>0</v>
      </c>
      <c r="Z1737" s="3">
        <f t="shared" si="695"/>
        <v>0</v>
      </c>
      <c r="AA1737" s="1" t="str">
        <f t="shared" si="696"/>
        <v>A+J=</v>
      </c>
      <c r="AB1737" s="7">
        <f t="shared" si="693"/>
        <v>41932</v>
      </c>
      <c r="AC1737" s="5"/>
      <c r="AD1737" s="1"/>
      <c r="AE1737" s="7"/>
      <c r="AF1737" s="1"/>
      <c r="AG1737" s="1"/>
      <c r="AH1737" s="1"/>
      <c r="AI1737" s="1"/>
      <c r="AJ1737" s="4"/>
      <c r="AK1737" s="1"/>
      <c r="AL1737" s="1"/>
      <c r="AM1737" s="1"/>
      <c r="AN1737" s="1"/>
      <c r="AO1737" s="1"/>
    </row>
    <row r="1738" spans="1:41" x14ac:dyDescent="0.2">
      <c r="A1738" s="118">
        <f t="shared" si="685"/>
        <v>41834</v>
      </c>
      <c r="B1738" s="2">
        <f t="shared" ref="B1738:B1801" si="700">(P1738+X1738)</f>
        <v>282218.56327596999</v>
      </c>
      <c r="C1738" s="2">
        <f t="shared" si="686"/>
        <v>203097.68095951999</v>
      </c>
      <c r="D1738" s="50">
        <f t="shared" si="687"/>
        <v>3942.55</v>
      </c>
      <c r="E1738" s="3">
        <f>IF(K1738=1,VLOOKUP(A1737,[1]Plan1!$AQ$43:$AS$500,3),E1737)</f>
        <v>3958.32</v>
      </c>
      <c r="F1738" s="7">
        <f t="shared" si="688"/>
        <v>41811</v>
      </c>
      <c r="G1738" s="8">
        <f t="shared" ref="G1738:G1801" si="701">(E1738/D1738)-1</f>
        <v>3.9999492714106744E-3</v>
      </c>
      <c r="H1738" s="7">
        <f t="shared" si="689"/>
        <v>41838</v>
      </c>
      <c r="I1738" s="7">
        <f t="shared" ref="I1738:I1801" si="702">IF(A1738&gt;I1737,H1738,I1737)</f>
        <v>41838</v>
      </c>
      <c r="J1738" s="1">
        <f t="shared" si="690"/>
        <v>20</v>
      </c>
      <c r="K1738" s="1">
        <f t="shared" ref="K1738:K1801" si="703">(J1738-(NETWORKDAYS(A1738,I1738,AE$53:AE$223)-1))</f>
        <v>16</v>
      </c>
      <c r="L1738" s="2">
        <f t="shared" ref="L1738:L1801" si="704">TRUNC((E1738/D1738)^TRUNC((K1738/J1738),9),8)</f>
        <v>1.0031986799999999</v>
      </c>
      <c r="M1738" s="10">
        <f t="shared" si="698"/>
        <v>1.0045993099999999</v>
      </c>
      <c r="N1738" s="10">
        <f t="shared" si="694"/>
        <v>1.320419893309603</v>
      </c>
      <c r="O1738" s="2">
        <f t="shared" si="697"/>
        <v>1.3246434899999999</v>
      </c>
      <c r="P1738" s="2">
        <f t="shared" ref="P1738:P1801" si="705">TRUNC(C1738*O1738,8)</f>
        <v>269032.02091711998</v>
      </c>
      <c r="Q1738" s="9">
        <f t="shared" si="699"/>
        <v>0</v>
      </c>
      <c r="R1738" s="4">
        <f t="shared" ref="R1738:R1801" si="706">IF(Q1738&gt;0,VLOOKUP($A1738,$AE$10:$AJ$21,6),0)</f>
        <v>0</v>
      </c>
      <c r="S1738" s="59">
        <f t="shared" ref="S1738:S1801" si="707">IF(R1738&gt;0,TRUNC(R1738*P1738,8),0)</f>
        <v>0</v>
      </c>
      <c r="T1738" s="8">
        <f t="shared" si="691"/>
        <v>6.8500000000000005E-2</v>
      </c>
      <c r="U1738" s="9">
        <f t="shared" si="692"/>
        <v>182</v>
      </c>
      <c r="V1738" s="9">
        <v>252</v>
      </c>
      <c r="W1738" s="10">
        <f t="shared" ref="W1738:W1801" si="708">ROUND((1+T1738)^TRUNC((U1738/V1738),9),9)</f>
        <v>1.049014769</v>
      </c>
      <c r="X1738" s="2">
        <f t="shared" ref="X1738:X1801" si="709">TRUNC((P1738*(W1738-1)),8)</f>
        <v>13186.54235885</v>
      </c>
      <c r="Y1738" s="2">
        <v>0</v>
      </c>
      <c r="Z1738" s="3">
        <f t="shared" si="695"/>
        <v>0</v>
      </c>
      <c r="AA1738" s="1" t="str">
        <f t="shared" si="696"/>
        <v>A+J=</v>
      </c>
      <c r="AB1738" s="7">
        <f t="shared" si="693"/>
        <v>41932</v>
      </c>
      <c r="AC1738" s="5"/>
      <c r="AD1738" s="1"/>
      <c r="AE1738" s="7"/>
      <c r="AF1738" s="1"/>
      <c r="AG1738" s="1"/>
      <c r="AH1738" s="1"/>
      <c r="AI1738" s="1"/>
      <c r="AJ1738" s="4"/>
      <c r="AK1738" s="1"/>
      <c r="AL1738" s="1"/>
      <c r="AM1738" s="1"/>
      <c r="AN1738" s="1"/>
      <c r="AO1738" s="1"/>
    </row>
    <row r="1739" spans="1:41" x14ac:dyDescent="0.2">
      <c r="A1739" s="118">
        <f t="shared" ref="A1739:A1802" si="710">(A1738+1)</f>
        <v>41835</v>
      </c>
      <c r="B1739" s="2">
        <f t="shared" si="700"/>
        <v>282349.12189154001</v>
      </c>
      <c r="C1739" s="2">
        <f t="shared" ref="C1739:C1802" si="711">TRUNC(IF(Q1738&gt;0,VLOOKUP(A1738,$AE$11:$AF$21,2),C1738),8)</f>
        <v>203097.68095951999</v>
      </c>
      <c r="D1739" s="50">
        <f t="shared" ref="D1739:D1802" si="712">IF(E1739=E1738,D1738,E1738)</f>
        <v>3942.55</v>
      </c>
      <c r="E1739" s="3">
        <f>IF(K1739=1,VLOOKUP(A1738,[1]Plan1!$AQ$43:$AS$500,3),E1738)</f>
        <v>3958.32</v>
      </c>
      <c r="F1739" s="7">
        <f t="shared" ref="F1739:F1802" si="713">IF(D1739=D1738,F1738,A1739)</f>
        <v>41811</v>
      </c>
      <c r="G1739" s="8">
        <f t="shared" si="701"/>
        <v>3.9999492714106744E-3</v>
      </c>
      <c r="H1739" s="7">
        <f t="shared" ref="H1739:H1802" si="714">IF(DAY(A1739)=15,VLOOKUP(A1739,AI$53:AN$175,4),H1738)</f>
        <v>41871</v>
      </c>
      <c r="I1739" s="7">
        <f t="shared" si="702"/>
        <v>41838</v>
      </c>
      <c r="J1739" s="1">
        <f t="shared" ref="J1739:J1802" si="715">IF(I1739=I1738,J1738,NETWORKDAYS(I1738,I1739,$AE$53:$AE$223)-1)</f>
        <v>20</v>
      </c>
      <c r="K1739" s="1">
        <f t="shared" si="703"/>
        <v>17</v>
      </c>
      <c r="L1739" s="2">
        <f t="shared" si="704"/>
        <v>1.0033989299999999</v>
      </c>
      <c r="M1739" s="10">
        <f t="shared" si="698"/>
        <v>1.0045993099999999</v>
      </c>
      <c r="N1739" s="10">
        <f t="shared" si="694"/>
        <v>1.320419893309603</v>
      </c>
      <c r="O1739" s="2">
        <f t="shared" si="697"/>
        <v>1.3249078999999999</v>
      </c>
      <c r="P1739" s="2">
        <f t="shared" si="705"/>
        <v>269085.72197493998</v>
      </c>
      <c r="Q1739" s="9">
        <f t="shared" si="699"/>
        <v>0</v>
      </c>
      <c r="R1739" s="4">
        <f t="shared" si="706"/>
        <v>0</v>
      </c>
      <c r="S1739" s="59">
        <f t="shared" si="707"/>
        <v>0</v>
      </c>
      <c r="T1739" s="8">
        <f t="shared" ref="T1739:T1802" si="716">(T1738)</f>
        <v>6.8500000000000005E-2</v>
      </c>
      <c r="U1739" s="9">
        <f t="shared" ref="U1739:U1802" si="717">IF(Q1738&gt;0,1,IF(K1739=K1738,U1738,U1738+1))</f>
        <v>183</v>
      </c>
      <c r="V1739" s="9">
        <v>252</v>
      </c>
      <c r="W1739" s="10">
        <f t="shared" si="708"/>
        <v>1.0492906120000001</v>
      </c>
      <c r="X1739" s="2">
        <f t="shared" si="709"/>
        <v>13263.399916599999</v>
      </c>
      <c r="Y1739" s="2">
        <v>0</v>
      </c>
      <c r="Z1739" s="3">
        <f t="shared" si="695"/>
        <v>0</v>
      </c>
      <c r="AA1739" s="1" t="str">
        <f t="shared" si="696"/>
        <v>A+J=</v>
      </c>
      <c r="AB1739" s="7">
        <f t="shared" ref="AB1739:AB1802" si="718">IF(Q1738&gt;0,VLOOKUP(A1738,$AE$10:$AM$48,9),AB1738)</f>
        <v>41932</v>
      </c>
      <c r="AC1739" s="5"/>
      <c r="AD1739" s="1"/>
      <c r="AE1739" s="7"/>
      <c r="AF1739" s="1"/>
      <c r="AG1739" s="1"/>
      <c r="AH1739" s="1"/>
      <c r="AI1739" s="1"/>
      <c r="AJ1739" s="4"/>
      <c r="AK1739" s="1"/>
      <c r="AL1739" s="1"/>
      <c r="AM1739" s="1"/>
      <c r="AN1739" s="1"/>
      <c r="AO1739" s="1"/>
    </row>
    <row r="1740" spans="1:41" x14ac:dyDescent="0.2">
      <c r="A1740" s="118">
        <f t="shared" si="710"/>
        <v>41836</v>
      </c>
      <c r="B1740" s="2">
        <f t="shared" si="700"/>
        <v>282479.74443279003</v>
      </c>
      <c r="C1740" s="2">
        <f t="shared" si="711"/>
        <v>203097.68095951999</v>
      </c>
      <c r="D1740" s="50">
        <f t="shared" si="712"/>
        <v>3942.55</v>
      </c>
      <c r="E1740" s="3">
        <f>IF(K1740=1,VLOOKUP(A1739,[1]Plan1!$AQ$43:$AS$500,3),E1739)</f>
        <v>3958.32</v>
      </c>
      <c r="F1740" s="7">
        <f t="shared" si="713"/>
        <v>41811</v>
      </c>
      <c r="G1740" s="8">
        <f t="shared" si="701"/>
        <v>3.9999492714106744E-3</v>
      </c>
      <c r="H1740" s="7">
        <f t="shared" si="714"/>
        <v>41871</v>
      </c>
      <c r="I1740" s="7">
        <f t="shared" si="702"/>
        <v>41838</v>
      </c>
      <c r="J1740" s="1">
        <f t="shared" si="715"/>
        <v>20</v>
      </c>
      <c r="K1740" s="1">
        <f t="shared" si="703"/>
        <v>18</v>
      </c>
      <c r="L1740" s="2">
        <f t="shared" si="704"/>
        <v>1.0035992300000001</v>
      </c>
      <c r="M1740" s="10">
        <f t="shared" si="698"/>
        <v>1.0045993099999999</v>
      </c>
      <c r="N1740" s="10">
        <f t="shared" si="694"/>
        <v>1.320419893309603</v>
      </c>
      <c r="O1740" s="2">
        <f t="shared" si="697"/>
        <v>1.3251723799999999</v>
      </c>
      <c r="P1740" s="2">
        <f t="shared" si="705"/>
        <v>269139.43724960001</v>
      </c>
      <c r="Q1740" s="9">
        <f t="shared" si="699"/>
        <v>0</v>
      </c>
      <c r="R1740" s="4">
        <f t="shared" si="706"/>
        <v>0</v>
      </c>
      <c r="S1740" s="59">
        <f t="shared" si="707"/>
        <v>0</v>
      </c>
      <c r="T1740" s="8">
        <f t="shared" si="716"/>
        <v>6.8500000000000005E-2</v>
      </c>
      <c r="U1740" s="9">
        <f t="shared" si="717"/>
        <v>184</v>
      </c>
      <c r="V1740" s="9">
        <v>252</v>
      </c>
      <c r="W1740" s="10">
        <f t="shared" si="708"/>
        <v>1.0495665270000001</v>
      </c>
      <c r="X1740" s="2">
        <f t="shared" si="709"/>
        <v>13340.30718319</v>
      </c>
      <c r="Y1740" s="2">
        <v>0</v>
      </c>
      <c r="Z1740" s="3">
        <f t="shared" si="695"/>
        <v>0</v>
      </c>
      <c r="AA1740" s="1" t="str">
        <f t="shared" si="696"/>
        <v>A+J=</v>
      </c>
      <c r="AB1740" s="7">
        <f t="shared" si="718"/>
        <v>41932</v>
      </c>
      <c r="AC1740" s="5"/>
      <c r="AD1740" s="1"/>
      <c r="AE1740" s="7"/>
      <c r="AF1740" s="1"/>
      <c r="AG1740" s="1"/>
      <c r="AH1740" s="1"/>
      <c r="AI1740" s="1"/>
      <c r="AJ1740" s="4"/>
      <c r="AK1740" s="1"/>
      <c r="AL1740" s="1"/>
      <c r="AM1740" s="1"/>
      <c r="AN1740" s="1"/>
      <c r="AO1740" s="1"/>
    </row>
    <row r="1741" spans="1:41" x14ac:dyDescent="0.2">
      <c r="A1741" s="118">
        <f t="shared" si="710"/>
        <v>41837</v>
      </c>
      <c r="B1741" s="2">
        <f t="shared" si="700"/>
        <v>282610.42906008003</v>
      </c>
      <c r="C1741" s="2">
        <f t="shared" si="711"/>
        <v>203097.68095951999</v>
      </c>
      <c r="D1741" s="50">
        <f t="shared" si="712"/>
        <v>3942.55</v>
      </c>
      <c r="E1741" s="3">
        <f>IF(K1741=1,VLOOKUP(A1740,[1]Plan1!$AQ$43:$AS$500,3),E1740)</f>
        <v>3958.32</v>
      </c>
      <c r="F1741" s="7">
        <f t="shared" si="713"/>
        <v>41811</v>
      </c>
      <c r="G1741" s="8">
        <f t="shared" si="701"/>
        <v>3.9999492714106744E-3</v>
      </c>
      <c r="H1741" s="7">
        <f t="shared" si="714"/>
        <v>41871</v>
      </c>
      <c r="I1741" s="7">
        <f t="shared" si="702"/>
        <v>41838</v>
      </c>
      <c r="J1741" s="1">
        <f t="shared" si="715"/>
        <v>20</v>
      </c>
      <c r="K1741" s="1">
        <f t="shared" si="703"/>
        <v>19</v>
      </c>
      <c r="L1741" s="2">
        <f t="shared" si="704"/>
        <v>1.00379957</v>
      </c>
      <c r="M1741" s="10">
        <f t="shared" si="698"/>
        <v>1.0045993099999999</v>
      </c>
      <c r="N1741" s="10">
        <f t="shared" si="694"/>
        <v>1.320419893309603</v>
      </c>
      <c r="O1741" s="2">
        <f t="shared" si="697"/>
        <v>1.32543692</v>
      </c>
      <c r="P1741" s="2">
        <f t="shared" si="705"/>
        <v>269193.16471012001</v>
      </c>
      <c r="Q1741" s="9">
        <f t="shared" si="699"/>
        <v>0</v>
      </c>
      <c r="R1741" s="4">
        <f t="shared" si="706"/>
        <v>0</v>
      </c>
      <c r="S1741" s="59">
        <f t="shared" si="707"/>
        <v>0</v>
      </c>
      <c r="T1741" s="8">
        <f t="shared" si="716"/>
        <v>6.8500000000000005E-2</v>
      </c>
      <c r="U1741" s="9">
        <f t="shared" si="717"/>
        <v>185</v>
      </c>
      <c r="V1741" s="9">
        <v>252</v>
      </c>
      <c r="W1741" s="10">
        <f t="shared" si="708"/>
        <v>1.0498425149999999</v>
      </c>
      <c r="X1741" s="2">
        <f t="shared" si="709"/>
        <v>13417.26434996</v>
      </c>
      <c r="Y1741" s="2">
        <v>0</v>
      </c>
      <c r="Z1741" s="3">
        <f t="shared" si="695"/>
        <v>0</v>
      </c>
      <c r="AA1741" s="1" t="str">
        <f t="shared" si="696"/>
        <v>A+J=</v>
      </c>
      <c r="AB1741" s="7">
        <f t="shared" si="718"/>
        <v>41932</v>
      </c>
      <c r="AC1741" s="5"/>
      <c r="AD1741" s="1"/>
      <c r="AE1741" s="7"/>
      <c r="AF1741" s="1"/>
      <c r="AG1741" s="1"/>
      <c r="AH1741" s="1"/>
      <c r="AI1741" s="1"/>
      <c r="AJ1741" s="4"/>
      <c r="AK1741" s="1"/>
      <c r="AL1741" s="1"/>
      <c r="AM1741" s="1"/>
      <c r="AN1741" s="1"/>
      <c r="AO1741" s="1"/>
    </row>
    <row r="1742" spans="1:41" x14ac:dyDescent="0.2">
      <c r="A1742" s="118">
        <f t="shared" si="710"/>
        <v>41838</v>
      </c>
      <c r="B1742" s="2">
        <f t="shared" si="700"/>
        <v>282741.16939696</v>
      </c>
      <c r="C1742" s="2">
        <f t="shared" si="711"/>
        <v>203097.68095951999</v>
      </c>
      <c r="D1742" s="50">
        <f t="shared" si="712"/>
        <v>3942.55</v>
      </c>
      <c r="E1742" s="3">
        <f>IF(K1742=1,VLOOKUP(A1741,[1]Plan1!$AQ$43:$AS$500,3),E1741)</f>
        <v>3958.32</v>
      </c>
      <c r="F1742" s="7">
        <f t="shared" si="713"/>
        <v>41811</v>
      </c>
      <c r="G1742" s="8">
        <f t="shared" si="701"/>
        <v>3.9999492714106744E-3</v>
      </c>
      <c r="H1742" s="7">
        <f t="shared" si="714"/>
        <v>41871</v>
      </c>
      <c r="I1742" s="7">
        <f t="shared" si="702"/>
        <v>41838</v>
      </c>
      <c r="J1742" s="1">
        <f t="shared" si="715"/>
        <v>20</v>
      </c>
      <c r="K1742" s="1">
        <f t="shared" si="703"/>
        <v>20</v>
      </c>
      <c r="L1742" s="2">
        <f t="shared" si="704"/>
        <v>1.0039999399999999</v>
      </c>
      <c r="M1742" s="10">
        <f t="shared" si="698"/>
        <v>1.0045993099999999</v>
      </c>
      <c r="N1742" s="10">
        <f t="shared" si="694"/>
        <v>1.320419893309603</v>
      </c>
      <c r="O1742" s="2">
        <f t="shared" si="697"/>
        <v>1.3257014899999999</v>
      </c>
      <c r="P1742" s="2">
        <f t="shared" si="705"/>
        <v>269246.89826357999</v>
      </c>
      <c r="Q1742" s="9">
        <f t="shared" si="699"/>
        <v>0</v>
      </c>
      <c r="R1742" s="4">
        <f t="shared" si="706"/>
        <v>0</v>
      </c>
      <c r="S1742" s="59">
        <f t="shared" si="707"/>
        <v>0</v>
      </c>
      <c r="T1742" s="8">
        <f t="shared" si="716"/>
        <v>6.8500000000000005E-2</v>
      </c>
      <c r="U1742" s="9">
        <f t="shared" si="717"/>
        <v>186</v>
      </c>
      <c r="V1742" s="9">
        <v>252</v>
      </c>
      <c r="W1742" s="10">
        <f t="shared" si="708"/>
        <v>1.050118576</v>
      </c>
      <c r="X1742" s="2">
        <f t="shared" si="709"/>
        <v>13494.27113338</v>
      </c>
      <c r="Y1742" s="2">
        <v>0</v>
      </c>
      <c r="Z1742" s="3">
        <f t="shared" si="695"/>
        <v>0</v>
      </c>
      <c r="AA1742" s="1" t="str">
        <f t="shared" si="696"/>
        <v>A+J=</v>
      </c>
      <c r="AB1742" s="7">
        <f t="shared" si="718"/>
        <v>41932</v>
      </c>
      <c r="AC1742" s="5"/>
      <c r="AD1742" s="1"/>
      <c r="AE1742" s="7"/>
      <c r="AF1742" s="1"/>
      <c r="AG1742" s="1"/>
      <c r="AH1742" s="1"/>
      <c r="AI1742" s="1"/>
      <c r="AJ1742" s="4"/>
      <c r="AK1742" s="1"/>
      <c r="AL1742" s="1"/>
      <c r="AM1742" s="1"/>
      <c r="AN1742" s="1"/>
      <c r="AO1742" s="1"/>
    </row>
    <row r="1743" spans="1:41" x14ac:dyDescent="0.2">
      <c r="A1743" s="118">
        <f t="shared" si="710"/>
        <v>41839</v>
      </c>
      <c r="B1743" s="2">
        <f t="shared" si="700"/>
        <v>282816.75894720003</v>
      </c>
      <c r="C1743" s="2">
        <f t="shared" si="711"/>
        <v>203097.68095951999</v>
      </c>
      <c r="D1743" s="50">
        <f t="shared" si="712"/>
        <v>3958.32</v>
      </c>
      <c r="E1743" s="3">
        <f>IF(K1743=1,VLOOKUP(A1742,[1]Plan1!$AQ$43:$AS$500,3),E1742)</f>
        <v>3958.72</v>
      </c>
      <c r="F1743" s="7">
        <f t="shared" si="713"/>
        <v>41839</v>
      </c>
      <c r="G1743" s="8">
        <f t="shared" si="701"/>
        <v>1.0105297196782992E-4</v>
      </c>
      <c r="H1743" s="7">
        <f t="shared" si="714"/>
        <v>41871</v>
      </c>
      <c r="I1743" s="7">
        <f t="shared" si="702"/>
        <v>41871</v>
      </c>
      <c r="J1743" s="1">
        <f t="shared" si="715"/>
        <v>23</v>
      </c>
      <c r="K1743" s="1">
        <f t="shared" si="703"/>
        <v>1</v>
      </c>
      <c r="L1743" s="2">
        <f t="shared" si="704"/>
        <v>1.00000439</v>
      </c>
      <c r="M1743" s="10">
        <f t="shared" si="698"/>
        <v>1.0039999399999999</v>
      </c>
      <c r="N1743" s="10">
        <f t="shared" si="694"/>
        <v>1.3257014936576477</v>
      </c>
      <c r="O1743" s="2">
        <f t="shared" si="697"/>
        <v>1.3257073100000001</v>
      </c>
      <c r="P1743" s="2">
        <f t="shared" si="705"/>
        <v>269248.08029208001</v>
      </c>
      <c r="Q1743" s="9">
        <f t="shared" si="699"/>
        <v>0</v>
      </c>
      <c r="R1743" s="4">
        <f t="shared" si="706"/>
        <v>0</v>
      </c>
      <c r="S1743" s="59">
        <f t="shared" si="707"/>
        <v>0</v>
      </c>
      <c r="T1743" s="8">
        <f t="shared" si="716"/>
        <v>6.8500000000000005E-2</v>
      </c>
      <c r="U1743" s="9">
        <f t="shared" si="717"/>
        <v>187</v>
      </c>
      <c r="V1743" s="9">
        <v>252</v>
      </c>
      <c r="W1743" s="10">
        <f t="shared" si="708"/>
        <v>1.0503947090000001</v>
      </c>
      <c r="X1743" s="2">
        <f t="shared" si="709"/>
        <v>13568.67865512</v>
      </c>
      <c r="Y1743" s="2">
        <v>0</v>
      </c>
      <c r="Z1743" s="3">
        <f t="shared" si="695"/>
        <v>0</v>
      </c>
      <c r="AA1743" s="1" t="str">
        <f t="shared" si="696"/>
        <v>A+J=</v>
      </c>
      <c r="AB1743" s="7">
        <f t="shared" si="718"/>
        <v>41932</v>
      </c>
      <c r="AC1743" s="5"/>
      <c r="AD1743" s="1"/>
      <c r="AE1743" s="7"/>
      <c r="AF1743" s="1"/>
      <c r="AG1743" s="1"/>
      <c r="AH1743" s="1"/>
      <c r="AI1743" s="1"/>
      <c r="AJ1743" s="4"/>
      <c r="AK1743" s="1"/>
      <c r="AL1743" s="1"/>
      <c r="AM1743" s="1"/>
      <c r="AN1743" s="1"/>
      <c r="AO1743" s="1"/>
    </row>
    <row r="1744" spans="1:41" x14ac:dyDescent="0.2">
      <c r="A1744" s="118">
        <f t="shared" si="710"/>
        <v>41840</v>
      </c>
      <c r="B1744" s="2">
        <f t="shared" si="700"/>
        <v>282816.75894720003</v>
      </c>
      <c r="C1744" s="2">
        <f t="shared" si="711"/>
        <v>203097.68095951999</v>
      </c>
      <c r="D1744" s="50">
        <f t="shared" si="712"/>
        <v>3958.32</v>
      </c>
      <c r="E1744" s="3">
        <f>IF(K1744=1,VLOOKUP(A1743,[1]Plan1!$AQ$43:$AS$500,3),E1743)</f>
        <v>3958.72</v>
      </c>
      <c r="F1744" s="7">
        <f t="shared" si="713"/>
        <v>41839</v>
      </c>
      <c r="G1744" s="8">
        <f t="shared" si="701"/>
        <v>1.0105297196782992E-4</v>
      </c>
      <c r="H1744" s="7">
        <f t="shared" si="714"/>
        <v>41871</v>
      </c>
      <c r="I1744" s="7">
        <f t="shared" si="702"/>
        <v>41871</v>
      </c>
      <c r="J1744" s="1">
        <f t="shared" si="715"/>
        <v>23</v>
      </c>
      <c r="K1744" s="1">
        <f t="shared" si="703"/>
        <v>1</v>
      </c>
      <c r="L1744" s="2">
        <f t="shared" si="704"/>
        <v>1.00000439</v>
      </c>
      <c r="M1744" s="10">
        <f t="shared" si="698"/>
        <v>1.0039999399999999</v>
      </c>
      <c r="N1744" s="10">
        <f t="shared" si="694"/>
        <v>1.3257014936576477</v>
      </c>
      <c r="O1744" s="2">
        <f t="shared" si="697"/>
        <v>1.3257073100000001</v>
      </c>
      <c r="P1744" s="2">
        <f t="shared" si="705"/>
        <v>269248.08029208001</v>
      </c>
      <c r="Q1744" s="9">
        <f t="shared" si="699"/>
        <v>0</v>
      </c>
      <c r="R1744" s="4">
        <f t="shared" si="706"/>
        <v>0</v>
      </c>
      <c r="S1744" s="59">
        <f t="shared" si="707"/>
        <v>0</v>
      </c>
      <c r="T1744" s="8">
        <f t="shared" si="716"/>
        <v>6.8500000000000005E-2</v>
      </c>
      <c r="U1744" s="9">
        <f t="shared" si="717"/>
        <v>187</v>
      </c>
      <c r="V1744" s="9">
        <v>252</v>
      </c>
      <c r="W1744" s="10">
        <f t="shared" si="708"/>
        <v>1.0503947090000001</v>
      </c>
      <c r="X1744" s="2">
        <f t="shared" si="709"/>
        <v>13568.67865512</v>
      </c>
      <c r="Y1744" s="2">
        <v>0</v>
      </c>
      <c r="Z1744" s="3">
        <f t="shared" si="695"/>
        <v>0</v>
      </c>
      <c r="AA1744" s="1" t="str">
        <f t="shared" si="696"/>
        <v>A+J=</v>
      </c>
      <c r="AB1744" s="7">
        <f t="shared" si="718"/>
        <v>41932</v>
      </c>
      <c r="AC1744" s="5"/>
      <c r="AD1744" s="1"/>
      <c r="AE1744" s="7"/>
      <c r="AF1744" s="1"/>
      <c r="AG1744" s="1"/>
      <c r="AH1744" s="1"/>
      <c r="AI1744" s="1"/>
      <c r="AJ1744" s="4"/>
      <c r="AK1744" s="1"/>
      <c r="AL1744" s="1"/>
      <c r="AM1744" s="1"/>
      <c r="AN1744" s="1"/>
      <c r="AO1744" s="1"/>
    </row>
    <row r="1745" spans="1:41" x14ac:dyDescent="0.2">
      <c r="A1745" s="118">
        <f t="shared" si="710"/>
        <v>41841</v>
      </c>
      <c r="B1745" s="2">
        <f t="shared" si="700"/>
        <v>282816.75894720003</v>
      </c>
      <c r="C1745" s="2">
        <f t="shared" si="711"/>
        <v>203097.68095951999</v>
      </c>
      <c r="D1745" s="50">
        <f t="shared" si="712"/>
        <v>3958.32</v>
      </c>
      <c r="E1745" s="3">
        <f>IF(K1745=1,VLOOKUP(A1744,[1]Plan1!$AQ$43:$AS$500,3),E1744)</f>
        <v>3958.72</v>
      </c>
      <c r="F1745" s="7">
        <f t="shared" si="713"/>
        <v>41839</v>
      </c>
      <c r="G1745" s="8">
        <f t="shared" si="701"/>
        <v>1.0105297196782992E-4</v>
      </c>
      <c r="H1745" s="7">
        <f t="shared" si="714"/>
        <v>41871</v>
      </c>
      <c r="I1745" s="7">
        <f t="shared" si="702"/>
        <v>41871</v>
      </c>
      <c r="J1745" s="1">
        <f t="shared" si="715"/>
        <v>23</v>
      </c>
      <c r="K1745" s="1">
        <f t="shared" si="703"/>
        <v>1</v>
      </c>
      <c r="L1745" s="2">
        <f t="shared" si="704"/>
        <v>1.00000439</v>
      </c>
      <c r="M1745" s="10">
        <f t="shared" si="698"/>
        <v>1.0039999399999999</v>
      </c>
      <c r="N1745" s="10">
        <f t="shared" si="694"/>
        <v>1.3257014936576477</v>
      </c>
      <c r="O1745" s="2">
        <f t="shared" si="697"/>
        <v>1.3257073100000001</v>
      </c>
      <c r="P1745" s="2">
        <f t="shared" si="705"/>
        <v>269248.08029208001</v>
      </c>
      <c r="Q1745" s="9">
        <f t="shared" si="699"/>
        <v>0</v>
      </c>
      <c r="R1745" s="4">
        <f t="shared" si="706"/>
        <v>0</v>
      </c>
      <c r="S1745" s="59">
        <f t="shared" si="707"/>
        <v>0</v>
      </c>
      <c r="T1745" s="8">
        <f t="shared" si="716"/>
        <v>6.8500000000000005E-2</v>
      </c>
      <c r="U1745" s="9">
        <f t="shared" si="717"/>
        <v>187</v>
      </c>
      <c r="V1745" s="9">
        <v>252</v>
      </c>
      <c r="W1745" s="10">
        <f t="shared" si="708"/>
        <v>1.0503947090000001</v>
      </c>
      <c r="X1745" s="2">
        <f t="shared" si="709"/>
        <v>13568.67865512</v>
      </c>
      <c r="Y1745" s="2">
        <v>0</v>
      </c>
      <c r="Z1745" s="3">
        <f t="shared" si="695"/>
        <v>0</v>
      </c>
      <c r="AA1745" s="1" t="str">
        <f t="shared" si="696"/>
        <v>A+J=</v>
      </c>
      <c r="AB1745" s="7">
        <f t="shared" si="718"/>
        <v>41932</v>
      </c>
      <c r="AC1745" s="5"/>
      <c r="AD1745" s="1"/>
      <c r="AE1745" s="7"/>
      <c r="AF1745" s="1"/>
      <c r="AG1745" s="1"/>
      <c r="AH1745" s="1"/>
      <c r="AI1745" s="1"/>
      <c r="AJ1745" s="4"/>
      <c r="AK1745" s="1"/>
      <c r="AL1745" s="1"/>
      <c r="AM1745" s="1"/>
      <c r="AN1745" s="1"/>
      <c r="AO1745" s="1"/>
    </row>
    <row r="1746" spans="1:41" x14ac:dyDescent="0.2">
      <c r="A1746" s="118">
        <f t="shared" si="710"/>
        <v>41842</v>
      </c>
      <c r="B1746" s="2">
        <f t="shared" si="700"/>
        <v>282892.36880543001</v>
      </c>
      <c r="C1746" s="2">
        <f t="shared" si="711"/>
        <v>203097.68095951999</v>
      </c>
      <c r="D1746" s="50">
        <f t="shared" si="712"/>
        <v>3958.32</v>
      </c>
      <c r="E1746" s="3">
        <f>IF(K1746=1,VLOOKUP(A1745,[1]Plan1!$AQ$43:$AS$500,3),E1745)</f>
        <v>3958.72</v>
      </c>
      <c r="F1746" s="7">
        <f t="shared" si="713"/>
        <v>41839</v>
      </c>
      <c r="G1746" s="8">
        <f t="shared" si="701"/>
        <v>1.0105297196782992E-4</v>
      </c>
      <c r="H1746" s="7">
        <f t="shared" si="714"/>
        <v>41871</v>
      </c>
      <c r="I1746" s="7">
        <f t="shared" si="702"/>
        <v>41871</v>
      </c>
      <c r="J1746" s="1">
        <f t="shared" si="715"/>
        <v>23</v>
      </c>
      <c r="K1746" s="1">
        <f t="shared" si="703"/>
        <v>2</v>
      </c>
      <c r="L1746" s="2">
        <f t="shared" si="704"/>
        <v>1.0000087799999999</v>
      </c>
      <c r="M1746" s="10">
        <f t="shared" si="698"/>
        <v>1.0039999399999999</v>
      </c>
      <c r="N1746" s="10">
        <f t="shared" si="694"/>
        <v>1.3257014936576477</v>
      </c>
      <c r="O1746" s="2">
        <f t="shared" si="697"/>
        <v>1.32571313</v>
      </c>
      <c r="P1746" s="2">
        <f t="shared" si="705"/>
        <v>269249.26232058002</v>
      </c>
      <c r="Q1746" s="9">
        <f t="shared" si="699"/>
        <v>0</v>
      </c>
      <c r="R1746" s="4">
        <f t="shared" si="706"/>
        <v>0</v>
      </c>
      <c r="S1746" s="59">
        <f t="shared" si="707"/>
        <v>0</v>
      </c>
      <c r="T1746" s="8">
        <f t="shared" si="716"/>
        <v>6.8500000000000005E-2</v>
      </c>
      <c r="U1746" s="9">
        <f t="shared" si="717"/>
        <v>188</v>
      </c>
      <c r="V1746" s="9">
        <v>252</v>
      </c>
      <c r="W1746" s="10">
        <f t="shared" si="708"/>
        <v>1.050670915</v>
      </c>
      <c r="X1746" s="2">
        <f t="shared" si="709"/>
        <v>13643.106484849999</v>
      </c>
      <c r="Y1746" s="2">
        <v>0</v>
      </c>
      <c r="Z1746" s="3">
        <f t="shared" si="695"/>
        <v>0</v>
      </c>
      <c r="AA1746" s="1" t="str">
        <f t="shared" si="696"/>
        <v>A+J=</v>
      </c>
      <c r="AB1746" s="7">
        <f t="shared" si="718"/>
        <v>41932</v>
      </c>
      <c r="AC1746" s="5"/>
      <c r="AD1746" s="1"/>
      <c r="AE1746" s="7"/>
      <c r="AF1746" s="1"/>
      <c r="AG1746" s="1"/>
      <c r="AH1746" s="1"/>
      <c r="AI1746" s="1"/>
      <c r="AJ1746" s="4"/>
      <c r="AK1746" s="1"/>
      <c r="AL1746" s="1"/>
      <c r="AM1746" s="1"/>
      <c r="AN1746" s="1"/>
      <c r="AO1746" s="1"/>
    </row>
    <row r="1747" spans="1:41" x14ac:dyDescent="0.2">
      <c r="A1747" s="118">
        <f t="shared" si="710"/>
        <v>41843</v>
      </c>
      <c r="B1747" s="2">
        <f t="shared" si="700"/>
        <v>282968.00110637001</v>
      </c>
      <c r="C1747" s="2">
        <f t="shared" si="711"/>
        <v>203097.68095951999</v>
      </c>
      <c r="D1747" s="50">
        <f t="shared" si="712"/>
        <v>3958.32</v>
      </c>
      <c r="E1747" s="3">
        <f>IF(K1747=1,VLOOKUP(A1746,[1]Plan1!$AQ$43:$AS$500,3),E1746)</f>
        <v>3958.72</v>
      </c>
      <c r="F1747" s="7">
        <f t="shared" si="713"/>
        <v>41839</v>
      </c>
      <c r="G1747" s="8">
        <f t="shared" si="701"/>
        <v>1.0105297196782992E-4</v>
      </c>
      <c r="H1747" s="7">
        <f t="shared" si="714"/>
        <v>41871</v>
      </c>
      <c r="I1747" s="7">
        <f t="shared" si="702"/>
        <v>41871</v>
      </c>
      <c r="J1747" s="1">
        <f t="shared" si="715"/>
        <v>23</v>
      </c>
      <c r="K1747" s="1">
        <f t="shared" si="703"/>
        <v>3</v>
      </c>
      <c r="L1747" s="2">
        <f t="shared" si="704"/>
        <v>1.0000131800000001</v>
      </c>
      <c r="M1747" s="10">
        <f t="shared" si="698"/>
        <v>1.0039999399999999</v>
      </c>
      <c r="N1747" s="10">
        <f t="shared" si="694"/>
        <v>1.3257014936576477</v>
      </c>
      <c r="O1747" s="2">
        <f t="shared" si="697"/>
        <v>1.3257189599999999</v>
      </c>
      <c r="P1747" s="2">
        <f t="shared" si="705"/>
        <v>269250.44638005999</v>
      </c>
      <c r="Q1747" s="9">
        <f t="shared" si="699"/>
        <v>0</v>
      </c>
      <c r="R1747" s="4">
        <f t="shared" si="706"/>
        <v>0</v>
      </c>
      <c r="S1747" s="59">
        <f t="shared" si="707"/>
        <v>0</v>
      </c>
      <c r="T1747" s="8">
        <f t="shared" si="716"/>
        <v>6.8500000000000005E-2</v>
      </c>
      <c r="U1747" s="9">
        <f t="shared" si="717"/>
        <v>189</v>
      </c>
      <c r="V1747" s="9">
        <v>252</v>
      </c>
      <c r="W1747" s="10">
        <f t="shared" si="708"/>
        <v>1.0509471939999999</v>
      </c>
      <c r="X1747" s="2">
        <f t="shared" si="709"/>
        <v>13717.55472631</v>
      </c>
      <c r="Y1747" s="2">
        <v>0</v>
      </c>
      <c r="Z1747" s="3">
        <f t="shared" si="695"/>
        <v>0</v>
      </c>
      <c r="AA1747" s="1" t="str">
        <f t="shared" si="696"/>
        <v>A+J=</v>
      </c>
      <c r="AB1747" s="7">
        <f t="shared" si="718"/>
        <v>41932</v>
      </c>
      <c r="AC1747" s="5"/>
      <c r="AD1747" s="1"/>
      <c r="AE1747" s="7"/>
      <c r="AF1747" s="1"/>
      <c r="AG1747" s="1"/>
      <c r="AH1747" s="1"/>
      <c r="AI1747" s="1"/>
      <c r="AJ1747" s="4"/>
      <c r="AK1747" s="1"/>
      <c r="AL1747" s="1"/>
      <c r="AM1747" s="1"/>
      <c r="AN1747" s="1"/>
      <c r="AO1747" s="1"/>
    </row>
    <row r="1748" spans="1:41" x14ac:dyDescent="0.2">
      <c r="A1748" s="118">
        <f t="shared" si="710"/>
        <v>41844</v>
      </c>
      <c r="B1748" s="2">
        <f t="shared" si="700"/>
        <v>283043.65131267003</v>
      </c>
      <c r="C1748" s="2">
        <f t="shared" si="711"/>
        <v>203097.68095951999</v>
      </c>
      <c r="D1748" s="50">
        <f t="shared" si="712"/>
        <v>3958.32</v>
      </c>
      <c r="E1748" s="3">
        <f>IF(K1748=1,VLOOKUP(A1747,[1]Plan1!$AQ$43:$AS$500,3),E1747)</f>
        <v>3958.72</v>
      </c>
      <c r="F1748" s="7">
        <f t="shared" si="713"/>
        <v>41839</v>
      </c>
      <c r="G1748" s="8">
        <f t="shared" si="701"/>
        <v>1.0105297196782992E-4</v>
      </c>
      <c r="H1748" s="7">
        <f t="shared" si="714"/>
        <v>41871</v>
      </c>
      <c r="I1748" s="7">
        <f t="shared" si="702"/>
        <v>41871</v>
      </c>
      <c r="J1748" s="1">
        <f t="shared" si="715"/>
        <v>23</v>
      </c>
      <c r="K1748" s="1">
        <f t="shared" si="703"/>
        <v>4</v>
      </c>
      <c r="L1748" s="2">
        <f t="shared" si="704"/>
        <v>1.00001757</v>
      </c>
      <c r="M1748" s="10">
        <f t="shared" si="698"/>
        <v>1.0039999399999999</v>
      </c>
      <c r="N1748" s="10">
        <f t="shared" si="694"/>
        <v>1.3257014936576477</v>
      </c>
      <c r="O1748" s="2">
        <f t="shared" si="697"/>
        <v>1.32572478</v>
      </c>
      <c r="P1748" s="2">
        <f t="shared" si="705"/>
        <v>269251.62840857002</v>
      </c>
      <c r="Q1748" s="9">
        <f t="shared" si="699"/>
        <v>0</v>
      </c>
      <c r="R1748" s="4">
        <f t="shared" si="706"/>
        <v>0</v>
      </c>
      <c r="S1748" s="59">
        <f t="shared" si="707"/>
        <v>0</v>
      </c>
      <c r="T1748" s="8">
        <f t="shared" si="716"/>
        <v>6.8500000000000005E-2</v>
      </c>
      <c r="U1748" s="9">
        <f t="shared" si="717"/>
        <v>190</v>
      </c>
      <c r="V1748" s="9">
        <v>252</v>
      </c>
      <c r="W1748" s="10">
        <f t="shared" si="708"/>
        <v>1.051223545</v>
      </c>
      <c r="X1748" s="2">
        <f t="shared" si="709"/>
        <v>13792.0229041</v>
      </c>
      <c r="Y1748" s="2">
        <v>0</v>
      </c>
      <c r="Z1748" s="3">
        <f t="shared" si="695"/>
        <v>0</v>
      </c>
      <c r="AA1748" s="1" t="str">
        <f t="shared" si="696"/>
        <v>A+J=</v>
      </c>
      <c r="AB1748" s="7">
        <f t="shared" si="718"/>
        <v>41932</v>
      </c>
      <c r="AC1748" s="5"/>
      <c r="AD1748" s="1"/>
      <c r="AE1748" s="7"/>
      <c r="AF1748" s="1"/>
      <c r="AG1748" s="1"/>
      <c r="AH1748" s="1"/>
      <c r="AI1748" s="1"/>
      <c r="AJ1748" s="4"/>
      <c r="AK1748" s="1"/>
      <c r="AL1748" s="1"/>
      <c r="AM1748" s="1"/>
      <c r="AN1748" s="1"/>
      <c r="AO1748" s="1"/>
    </row>
    <row r="1749" spans="1:41" x14ac:dyDescent="0.2">
      <c r="A1749" s="118">
        <f t="shared" si="710"/>
        <v>41845</v>
      </c>
      <c r="B1749" s="2">
        <f t="shared" si="700"/>
        <v>283119.32182774</v>
      </c>
      <c r="C1749" s="2">
        <f t="shared" si="711"/>
        <v>203097.68095951999</v>
      </c>
      <c r="D1749" s="50">
        <f t="shared" si="712"/>
        <v>3958.32</v>
      </c>
      <c r="E1749" s="3">
        <f>IF(K1749=1,VLOOKUP(A1748,[1]Plan1!$AQ$43:$AS$500,3),E1748)</f>
        <v>3958.72</v>
      </c>
      <c r="F1749" s="7">
        <f t="shared" si="713"/>
        <v>41839</v>
      </c>
      <c r="G1749" s="8">
        <f t="shared" si="701"/>
        <v>1.0105297196782992E-4</v>
      </c>
      <c r="H1749" s="7">
        <f t="shared" si="714"/>
        <v>41871</v>
      </c>
      <c r="I1749" s="7">
        <f t="shared" si="702"/>
        <v>41871</v>
      </c>
      <c r="J1749" s="1">
        <f t="shared" si="715"/>
        <v>23</v>
      </c>
      <c r="K1749" s="1">
        <f t="shared" si="703"/>
        <v>5</v>
      </c>
      <c r="L1749" s="2">
        <f t="shared" si="704"/>
        <v>1.00002196</v>
      </c>
      <c r="M1749" s="10">
        <f t="shared" si="698"/>
        <v>1.0039999399999999</v>
      </c>
      <c r="N1749" s="10">
        <f t="shared" si="694"/>
        <v>1.3257014936576477</v>
      </c>
      <c r="O1749" s="2">
        <f t="shared" si="697"/>
        <v>1.3257306</v>
      </c>
      <c r="P1749" s="2">
        <f t="shared" si="705"/>
        <v>269252.81043706997</v>
      </c>
      <c r="Q1749" s="9">
        <f t="shared" si="699"/>
        <v>0</v>
      </c>
      <c r="R1749" s="4">
        <f t="shared" si="706"/>
        <v>0</v>
      </c>
      <c r="S1749" s="59">
        <f t="shared" si="707"/>
        <v>0</v>
      </c>
      <c r="T1749" s="8">
        <f t="shared" si="716"/>
        <v>6.8500000000000005E-2</v>
      </c>
      <c r="U1749" s="9">
        <f t="shared" si="717"/>
        <v>191</v>
      </c>
      <c r="V1749" s="9">
        <v>252</v>
      </c>
      <c r="W1749" s="10">
        <f t="shared" si="708"/>
        <v>1.051499969</v>
      </c>
      <c r="X1749" s="2">
        <f t="shared" si="709"/>
        <v>13866.511390670001</v>
      </c>
      <c r="Y1749" s="2">
        <v>0</v>
      </c>
      <c r="Z1749" s="3">
        <f t="shared" si="695"/>
        <v>0</v>
      </c>
      <c r="AA1749" s="1" t="str">
        <f t="shared" si="696"/>
        <v>A+J=</v>
      </c>
      <c r="AB1749" s="7">
        <f t="shared" si="718"/>
        <v>41932</v>
      </c>
      <c r="AC1749" s="5"/>
      <c r="AD1749" s="1"/>
      <c r="AE1749" s="7"/>
      <c r="AF1749" s="1"/>
      <c r="AG1749" s="1"/>
      <c r="AH1749" s="1"/>
      <c r="AI1749" s="1"/>
      <c r="AJ1749" s="4"/>
      <c r="AK1749" s="1"/>
      <c r="AL1749" s="1"/>
      <c r="AM1749" s="1"/>
      <c r="AN1749" s="1"/>
      <c r="AO1749" s="1"/>
    </row>
    <row r="1750" spans="1:41" x14ac:dyDescent="0.2">
      <c r="A1750" s="118">
        <f t="shared" si="710"/>
        <v>41846</v>
      </c>
      <c r="B1750" s="2">
        <f t="shared" si="700"/>
        <v>283195.01451871003</v>
      </c>
      <c r="C1750" s="2">
        <f t="shared" si="711"/>
        <v>203097.68095951999</v>
      </c>
      <c r="D1750" s="50">
        <f t="shared" si="712"/>
        <v>3958.32</v>
      </c>
      <c r="E1750" s="3">
        <f>IF(K1750=1,VLOOKUP(A1749,[1]Plan1!$AQ$43:$AS$500,3),E1749)</f>
        <v>3958.72</v>
      </c>
      <c r="F1750" s="7">
        <f t="shared" si="713"/>
        <v>41839</v>
      </c>
      <c r="G1750" s="8">
        <f t="shared" si="701"/>
        <v>1.0105297196782992E-4</v>
      </c>
      <c r="H1750" s="7">
        <f t="shared" si="714"/>
        <v>41871</v>
      </c>
      <c r="I1750" s="7">
        <f t="shared" si="702"/>
        <v>41871</v>
      </c>
      <c r="J1750" s="1">
        <f t="shared" si="715"/>
        <v>23</v>
      </c>
      <c r="K1750" s="1">
        <f t="shared" si="703"/>
        <v>6</v>
      </c>
      <c r="L1750" s="2">
        <f t="shared" si="704"/>
        <v>1.0000263599999999</v>
      </c>
      <c r="M1750" s="10">
        <f t="shared" si="698"/>
        <v>1.0039999399999999</v>
      </c>
      <c r="N1750" s="10">
        <f t="shared" si="694"/>
        <v>1.3257014936576477</v>
      </c>
      <c r="O1750" s="2">
        <f t="shared" si="697"/>
        <v>1.3257364300000001</v>
      </c>
      <c r="P1750" s="2">
        <f t="shared" si="705"/>
        <v>269253.99449655</v>
      </c>
      <c r="Q1750" s="9">
        <f t="shared" si="699"/>
        <v>0</v>
      </c>
      <c r="R1750" s="4">
        <f t="shared" si="706"/>
        <v>0</v>
      </c>
      <c r="S1750" s="59">
        <f t="shared" si="707"/>
        <v>0</v>
      </c>
      <c r="T1750" s="8">
        <f t="shared" si="716"/>
        <v>6.8500000000000005E-2</v>
      </c>
      <c r="U1750" s="9">
        <f t="shared" si="717"/>
        <v>192</v>
      </c>
      <c r="V1750" s="9">
        <v>252</v>
      </c>
      <c r="W1750" s="10">
        <f t="shared" si="708"/>
        <v>1.0517764650000001</v>
      </c>
      <c r="X1750" s="2">
        <f t="shared" si="709"/>
        <v>13941.020022160001</v>
      </c>
      <c r="Y1750" s="2">
        <v>0</v>
      </c>
      <c r="Z1750" s="3">
        <f t="shared" si="695"/>
        <v>0</v>
      </c>
      <c r="AA1750" s="1" t="str">
        <f t="shared" si="696"/>
        <v>A+J=</v>
      </c>
      <c r="AB1750" s="7">
        <f t="shared" si="718"/>
        <v>41932</v>
      </c>
      <c r="AC1750" s="5"/>
      <c r="AD1750" s="1"/>
      <c r="AE1750" s="7"/>
      <c r="AF1750" s="1"/>
      <c r="AG1750" s="1"/>
      <c r="AH1750" s="1"/>
      <c r="AI1750" s="1"/>
      <c r="AJ1750" s="4"/>
      <c r="AK1750" s="1"/>
      <c r="AL1750" s="1"/>
      <c r="AM1750" s="1"/>
      <c r="AN1750" s="1"/>
      <c r="AO1750" s="1"/>
    </row>
    <row r="1751" spans="1:41" x14ac:dyDescent="0.2">
      <c r="A1751" s="118">
        <f t="shared" si="710"/>
        <v>41847</v>
      </c>
      <c r="B1751" s="2">
        <f t="shared" si="700"/>
        <v>283195.01451871003</v>
      </c>
      <c r="C1751" s="2">
        <f t="shared" si="711"/>
        <v>203097.68095951999</v>
      </c>
      <c r="D1751" s="50">
        <f t="shared" si="712"/>
        <v>3958.32</v>
      </c>
      <c r="E1751" s="3">
        <f>IF(K1751=1,VLOOKUP(A1750,[1]Plan1!$AQ$43:$AS$500,3),E1750)</f>
        <v>3958.72</v>
      </c>
      <c r="F1751" s="7">
        <f t="shared" si="713"/>
        <v>41839</v>
      </c>
      <c r="G1751" s="8">
        <f t="shared" si="701"/>
        <v>1.0105297196782992E-4</v>
      </c>
      <c r="H1751" s="7">
        <f t="shared" si="714"/>
        <v>41871</v>
      </c>
      <c r="I1751" s="7">
        <f t="shared" si="702"/>
        <v>41871</v>
      </c>
      <c r="J1751" s="1">
        <f t="shared" si="715"/>
        <v>23</v>
      </c>
      <c r="K1751" s="1">
        <f t="shared" si="703"/>
        <v>6</v>
      </c>
      <c r="L1751" s="2">
        <f t="shared" si="704"/>
        <v>1.0000263599999999</v>
      </c>
      <c r="M1751" s="10">
        <f t="shared" si="698"/>
        <v>1.0039999399999999</v>
      </c>
      <c r="N1751" s="10">
        <f t="shared" si="694"/>
        <v>1.3257014936576477</v>
      </c>
      <c r="O1751" s="2">
        <f t="shared" si="697"/>
        <v>1.3257364300000001</v>
      </c>
      <c r="P1751" s="2">
        <f t="shared" si="705"/>
        <v>269253.99449655</v>
      </c>
      <c r="Q1751" s="9">
        <f t="shared" si="699"/>
        <v>0</v>
      </c>
      <c r="R1751" s="4">
        <f t="shared" si="706"/>
        <v>0</v>
      </c>
      <c r="S1751" s="59">
        <f t="shared" si="707"/>
        <v>0</v>
      </c>
      <c r="T1751" s="8">
        <f t="shared" si="716"/>
        <v>6.8500000000000005E-2</v>
      </c>
      <c r="U1751" s="9">
        <f t="shared" si="717"/>
        <v>192</v>
      </c>
      <c r="V1751" s="9">
        <v>252</v>
      </c>
      <c r="W1751" s="10">
        <f t="shared" si="708"/>
        <v>1.0517764650000001</v>
      </c>
      <c r="X1751" s="2">
        <f t="shared" si="709"/>
        <v>13941.020022160001</v>
      </c>
      <c r="Y1751" s="2">
        <v>0</v>
      </c>
      <c r="Z1751" s="3">
        <f t="shared" si="695"/>
        <v>0</v>
      </c>
      <c r="AA1751" s="1" t="str">
        <f t="shared" si="696"/>
        <v>A+J=</v>
      </c>
      <c r="AB1751" s="7">
        <f t="shared" si="718"/>
        <v>41932</v>
      </c>
      <c r="AC1751" s="5"/>
      <c r="AD1751" s="1"/>
      <c r="AE1751" s="7"/>
      <c r="AF1751" s="1"/>
      <c r="AG1751" s="1"/>
      <c r="AH1751" s="1"/>
      <c r="AI1751" s="1"/>
      <c r="AJ1751" s="4"/>
      <c r="AK1751" s="1"/>
      <c r="AL1751" s="1"/>
      <c r="AM1751" s="1"/>
      <c r="AN1751" s="1"/>
      <c r="AO1751" s="1"/>
    </row>
    <row r="1752" spans="1:41" x14ac:dyDescent="0.2">
      <c r="A1752" s="118">
        <f t="shared" si="710"/>
        <v>41848</v>
      </c>
      <c r="B1752" s="2">
        <f t="shared" si="700"/>
        <v>283195.01451871003</v>
      </c>
      <c r="C1752" s="2">
        <f t="shared" si="711"/>
        <v>203097.68095951999</v>
      </c>
      <c r="D1752" s="50">
        <f t="shared" si="712"/>
        <v>3958.32</v>
      </c>
      <c r="E1752" s="3">
        <f>IF(K1752=1,VLOOKUP(A1751,[1]Plan1!$AQ$43:$AS$500,3),E1751)</f>
        <v>3958.72</v>
      </c>
      <c r="F1752" s="7">
        <f t="shared" si="713"/>
        <v>41839</v>
      </c>
      <c r="G1752" s="8">
        <f t="shared" si="701"/>
        <v>1.0105297196782992E-4</v>
      </c>
      <c r="H1752" s="7">
        <f t="shared" si="714"/>
        <v>41871</v>
      </c>
      <c r="I1752" s="7">
        <f t="shared" si="702"/>
        <v>41871</v>
      </c>
      <c r="J1752" s="1">
        <f t="shared" si="715"/>
        <v>23</v>
      </c>
      <c r="K1752" s="1">
        <f t="shared" si="703"/>
        <v>6</v>
      </c>
      <c r="L1752" s="2">
        <f t="shared" si="704"/>
        <v>1.0000263599999999</v>
      </c>
      <c r="M1752" s="10">
        <f t="shared" si="698"/>
        <v>1.0039999399999999</v>
      </c>
      <c r="N1752" s="10">
        <f t="shared" si="694"/>
        <v>1.3257014936576477</v>
      </c>
      <c r="O1752" s="2">
        <f t="shared" si="697"/>
        <v>1.3257364300000001</v>
      </c>
      <c r="P1752" s="2">
        <f t="shared" si="705"/>
        <v>269253.99449655</v>
      </c>
      <c r="Q1752" s="9">
        <f t="shared" si="699"/>
        <v>0</v>
      </c>
      <c r="R1752" s="4">
        <f t="shared" si="706"/>
        <v>0</v>
      </c>
      <c r="S1752" s="59">
        <f t="shared" si="707"/>
        <v>0</v>
      </c>
      <c r="T1752" s="8">
        <f t="shared" si="716"/>
        <v>6.8500000000000005E-2</v>
      </c>
      <c r="U1752" s="9">
        <f t="shared" si="717"/>
        <v>192</v>
      </c>
      <c r="V1752" s="9">
        <v>252</v>
      </c>
      <c r="W1752" s="10">
        <f t="shared" si="708"/>
        <v>1.0517764650000001</v>
      </c>
      <c r="X1752" s="2">
        <f t="shared" si="709"/>
        <v>13941.020022160001</v>
      </c>
      <c r="Y1752" s="2">
        <v>0</v>
      </c>
      <c r="Z1752" s="3">
        <f t="shared" si="695"/>
        <v>0</v>
      </c>
      <c r="AA1752" s="1" t="str">
        <f t="shared" si="696"/>
        <v>A+J=</v>
      </c>
      <c r="AB1752" s="7">
        <f t="shared" si="718"/>
        <v>41932</v>
      </c>
      <c r="AC1752" s="5"/>
      <c r="AD1752" s="1"/>
      <c r="AE1752" s="7"/>
      <c r="AF1752" s="1"/>
      <c r="AG1752" s="1"/>
      <c r="AH1752" s="1"/>
      <c r="AI1752" s="1"/>
      <c r="AJ1752" s="4"/>
      <c r="AK1752" s="1"/>
      <c r="AL1752" s="1"/>
      <c r="AM1752" s="1"/>
      <c r="AN1752" s="1"/>
      <c r="AO1752" s="1"/>
    </row>
    <row r="1753" spans="1:41" x14ac:dyDescent="0.2">
      <c r="A1753" s="118">
        <f t="shared" si="710"/>
        <v>41849</v>
      </c>
      <c r="B1753" s="2">
        <f t="shared" si="700"/>
        <v>283270.72565263003</v>
      </c>
      <c r="C1753" s="2">
        <f t="shared" si="711"/>
        <v>203097.68095951999</v>
      </c>
      <c r="D1753" s="50">
        <f t="shared" si="712"/>
        <v>3958.32</v>
      </c>
      <c r="E1753" s="3">
        <f>IF(K1753=1,VLOOKUP(A1752,[1]Plan1!$AQ$43:$AS$500,3),E1752)</f>
        <v>3958.72</v>
      </c>
      <c r="F1753" s="7">
        <f t="shared" si="713"/>
        <v>41839</v>
      </c>
      <c r="G1753" s="8">
        <f t="shared" si="701"/>
        <v>1.0105297196782992E-4</v>
      </c>
      <c r="H1753" s="7">
        <f t="shared" si="714"/>
        <v>41871</v>
      </c>
      <c r="I1753" s="7">
        <f t="shared" si="702"/>
        <v>41871</v>
      </c>
      <c r="J1753" s="1">
        <f t="shared" si="715"/>
        <v>23</v>
      </c>
      <c r="K1753" s="1">
        <f t="shared" si="703"/>
        <v>7</v>
      </c>
      <c r="L1753" s="2">
        <f t="shared" si="704"/>
        <v>1.0000307500000001</v>
      </c>
      <c r="M1753" s="10">
        <f t="shared" si="698"/>
        <v>1.0039999399999999</v>
      </c>
      <c r="N1753" s="10">
        <f t="shared" si="694"/>
        <v>1.3257014936576477</v>
      </c>
      <c r="O1753" s="2">
        <f t="shared" si="697"/>
        <v>1.32574225</v>
      </c>
      <c r="P1753" s="2">
        <f t="shared" si="705"/>
        <v>269255.17652505002</v>
      </c>
      <c r="Q1753" s="9">
        <f t="shared" si="699"/>
        <v>0</v>
      </c>
      <c r="R1753" s="4">
        <f t="shared" si="706"/>
        <v>0</v>
      </c>
      <c r="S1753" s="59">
        <f t="shared" si="707"/>
        <v>0</v>
      </c>
      <c r="T1753" s="8">
        <f t="shared" si="716"/>
        <v>6.8500000000000005E-2</v>
      </c>
      <c r="U1753" s="9">
        <f t="shared" si="717"/>
        <v>193</v>
      </c>
      <c r="V1753" s="9">
        <v>252</v>
      </c>
      <c r="W1753" s="10">
        <f t="shared" si="708"/>
        <v>1.0520530349999999</v>
      </c>
      <c r="X1753" s="2">
        <f t="shared" si="709"/>
        <v>14015.54912758</v>
      </c>
      <c r="Y1753" s="2">
        <v>0</v>
      </c>
      <c r="Z1753" s="3">
        <f t="shared" si="695"/>
        <v>0</v>
      </c>
      <c r="AA1753" s="1" t="str">
        <f t="shared" si="696"/>
        <v>A+J=</v>
      </c>
      <c r="AB1753" s="7">
        <f t="shared" si="718"/>
        <v>41932</v>
      </c>
      <c r="AC1753" s="5"/>
      <c r="AD1753" s="1"/>
      <c r="AE1753" s="7"/>
      <c r="AF1753" s="1"/>
      <c r="AG1753" s="1"/>
      <c r="AH1753" s="1"/>
      <c r="AI1753" s="1"/>
      <c r="AJ1753" s="4"/>
      <c r="AK1753" s="1"/>
      <c r="AL1753" s="1"/>
      <c r="AM1753" s="1"/>
      <c r="AN1753" s="1"/>
      <c r="AO1753" s="1"/>
    </row>
    <row r="1754" spans="1:41" x14ac:dyDescent="0.2">
      <c r="A1754" s="118">
        <f t="shared" si="710"/>
        <v>41850</v>
      </c>
      <c r="B1754" s="2">
        <f t="shared" si="700"/>
        <v>283346.45655758999</v>
      </c>
      <c r="C1754" s="2">
        <f t="shared" si="711"/>
        <v>203097.68095951999</v>
      </c>
      <c r="D1754" s="50">
        <f t="shared" si="712"/>
        <v>3958.32</v>
      </c>
      <c r="E1754" s="3">
        <f>IF(K1754=1,VLOOKUP(A1753,[1]Plan1!$AQ$43:$AS$500,3),E1753)</f>
        <v>3958.72</v>
      </c>
      <c r="F1754" s="7">
        <f t="shared" si="713"/>
        <v>41839</v>
      </c>
      <c r="G1754" s="8">
        <f t="shared" si="701"/>
        <v>1.0105297196782992E-4</v>
      </c>
      <c r="H1754" s="7">
        <f t="shared" si="714"/>
        <v>41871</v>
      </c>
      <c r="I1754" s="7">
        <f t="shared" si="702"/>
        <v>41871</v>
      </c>
      <c r="J1754" s="1">
        <f t="shared" si="715"/>
        <v>23</v>
      </c>
      <c r="K1754" s="1">
        <f t="shared" si="703"/>
        <v>8</v>
      </c>
      <c r="L1754" s="2">
        <f t="shared" si="704"/>
        <v>1.00003514</v>
      </c>
      <c r="M1754" s="10">
        <f t="shared" si="698"/>
        <v>1.0039999399999999</v>
      </c>
      <c r="N1754" s="10">
        <f t="shared" si="694"/>
        <v>1.3257014936576477</v>
      </c>
      <c r="O1754" s="2">
        <f t="shared" si="697"/>
        <v>1.3257480699999999</v>
      </c>
      <c r="P1754" s="2">
        <f t="shared" si="705"/>
        <v>269256.35855354997</v>
      </c>
      <c r="Q1754" s="9">
        <f t="shared" si="699"/>
        <v>0</v>
      </c>
      <c r="R1754" s="4">
        <f t="shared" si="706"/>
        <v>0</v>
      </c>
      <c r="S1754" s="59">
        <f t="shared" si="707"/>
        <v>0</v>
      </c>
      <c r="T1754" s="8">
        <f t="shared" si="716"/>
        <v>6.8500000000000005E-2</v>
      </c>
      <c r="U1754" s="9">
        <f t="shared" si="717"/>
        <v>194</v>
      </c>
      <c r="V1754" s="9">
        <v>252</v>
      </c>
      <c r="W1754" s="10">
        <f t="shared" si="708"/>
        <v>1.052329676</v>
      </c>
      <c r="X1754" s="2">
        <f t="shared" si="709"/>
        <v>14090.098004040001</v>
      </c>
      <c r="Y1754" s="2">
        <v>0</v>
      </c>
      <c r="Z1754" s="3">
        <f t="shared" si="695"/>
        <v>0</v>
      </c>
      <c r="AA1754" s="1" t="str">
        <f t="shared" si="696"/>
        <v>A+J=</v>
      </c>
      <c r="AB1754" s="7">
        <f t="shared" si="718"/>
        <v>41932</v>
      </c>
      <c r="AC1754" s="5"/>
      <c r="AD1754" s="1"/>
      <c r="AE1754" s="7"/>
      <c r="AF1754" s="1"/>
      <c r="AG1754" s="1"/>
      <c r="AH1754" s="1"/>
      <c r="AI1754" s="1"/>
      <c r="AJ1754" s="4"/>
      <c r="AK1754" s="1"/>
      <c r="AL1754" s="1"/>
      <c r="AM1754" s="1"/>
      <c r="AN1754" s="1"/>
      <c r="AO1754" s="1"/>
    </row>
    <row r="1755" spans="1:41" x14ac:dyDescent="0.2">
      <c r="A1755" s="118">
        <f t="shared" si="710"/>
        <v>41851</v>
      </c>
      <c r="B1755" s="2">
        <f t="shared" si="700"/>
        <v>283422.21231725003</v>
      </c>
      <c r="C1755" s="2">
        <f t="shared" si="711"/>
        <v>203097.68095951999</v>
      </c>
      <c r="D1755" s="50">
        <f t="shared" si="712"/>
        <v>3958.32</v>
      </c>
      <c r="E1755" s="3">
        <f>IF(K1755=1,VLOOKUP(A1754,[1]Plan1!$AQ$43:$AS$500,3),E1754)</f>
        <v>3958.72</v>
      </c>
      <c r="F1755" s="7">
        <f t="shared" si="713"/>
        <v>41839</v>
      </c>
      <c r="G1755" s="8">
        <f t="shared" si="701"/>
        <v>1.0105297196782992E-4</v>
      </c>
      <c r="H1755" s="7">
        <f t="shared" si="714"/>
        <v>41871</v>
      </c>
      <c r="I1755" s="7">
        <f t="shared" si="702"/>
        <v>41871</v>
      </c>
      <c r="J1755" s="1">
        <f t="shared" si="715"/>
        <v>23</v>
      </c>
      <c r="K1755" s="1">
        <f t="shared" si="703"/>
        <v>9</v>
      </c>
      <c r="L1755" s="2">
        <f t="shared" si="704"/>
        <v>1.0000395399999999</v>
      </c>
      <c r="M1755" s="10">
        <f t="shared" si="698"/>
        <v>1.0039999399999999</v>
      </c>
      <c r="N1755" s="10">
        <f t="shared" si="694"/>
        <v>1.3257014936576477</v>
      </c>
      <c r="O1755" s="2">
        <f t="shared" si="697"/>
        <v>1.32575391</v>
      </c>
      <c r="P1755" s="2">
        <f t="shared" si="705"/>
        <v>269257.54464401002</v>
      </c>
      <c r="Q1755" s="9">
        <f t="shared" si="699"/>
        <v>0</v>
      </c>
      <c r="R1755" s="4">
        <f t="shared" si="706"/>
        <v>0</v>
      </c>
      <c r="S1755" s="59">
        <f t="shared" si="707"/>
        <v>0</v>
      </c>
      <c r="T1755" s="8">
        <f t="shared" si="716"/>
        <v>6.8500000000000005E-2</v>
      </c>
      <c r="U1755" s="9">
        <f t="shared" si="717"/>
        <v>195</v>
      </c>
      <c r="V1755" s="9">
        <v>252</v>
      </c>
      <c r="W1755" s="10">
        <f t="shared" si="708"/>
        <v>1.0526063910000001</v>
      </c>
      <c r="X1755" s="2">
        <f t="shared" si="709"/>
        <v>14164.667673239999</v>
      </c>
      <c r="Y1755" s="2">
        <v>0</v>
      </c>
      <c r="Z1755" s="3">
        <f t="shared" si="695"/>
        <v>0</v>
      </c>
      <c r="AA1755" s="1" t="str">
        <f t="shared" si="696"/>
        <v>A+J=</v>
      </c>
      <c r="AB1755" s="7">
        <f t="shared" si="718"/>
        <v>41932</v>
      </c>
      <c r="AC1755" s="5"/>
      <c r="AD1755" s="1"/>
      <c r="AE1755" s="7"/>
      <c r="AF1755" s="1"/>
      <c r="AG1755" s="1"/>
      <c r="AH1755" s="1"/>
      <c r="AI1755" s="1"/>
      <c r="AJ1755" s="4"/>
      <c r="AK1755" s="1"/>
      <c r="AL1755" s="1"/>
      <c r="AM1755" s="1"/>
      <c r="AN1755" s="1"/>
      <c r="AO1755" s="1"/>
    </row>
    <row r="1756" spans="1:41" x14ac:dyDescent="0.2">
      <c r="A1756" s="118">
        <f t="shared" si="710"/>
        <v>41852</v>
      </c>
      <c r="B1756" s="2">
        <f t="shared" si="700"/>
        <v>283497.98411243997</v>
      </c>
      <c r="C1756" s="2">
        <f t="shared" si="711"/>
        <v>203097.68095951999</v>
      </c>
      <c r="D1756" s="50">
        <f t="shared" si="712"/>
        <v>3958.32</v>
      </c>
      <c r="E1756" s="3">
        <f>IF(K1756=1,VLOOKUP(A1755,[1]Plan1!$AQ$43:$AS$500,3),E1755)</f>
        <v>3958.72</v>
      </c>
      <c r="F1756" s="7">
        <f t="shared" si="713"/>
        <v>41839</v>
      </c>
      <c r="G1756" s="8">
        <f t="shared" si="701"/>
        <v>1.0105297196782992E-4</v>
      </c>
      <c r="H1756" s="7">
        <f t="shared" si="714"/>
        <v>41871</v>
      </c>
      <c r="I1756" s="7">
        <f t="shared" si="702"/>
        <v>41871</v>
      </c>
      <c r="J1756" s="1">
        <f t="shared" si="715"/>
        <v>23</v>
      </c>
      <c r="K1756" s="1">
        <f t="shared" si="703"/>
        <v>10</v>
      </c>
      <c r="L1756" s="2">
        <f t="shared" si="704"/>
        <v>1.0000439299999999</v>
      </c>
      <c r="M1756" s="10">
        <f t="shared" si="698"/>
        <v>1.0039999399999999</v>
      </c>
      <c r="N1756" s="10">
        <f t="shared" si="694"/>
        <v>1.3257014936576477</v>
      </c>
      <c r="O1756" s="2">
        <f t="shared" si="697"/>
        <v>1.3257597299999999</v>
      </c>
      <c r="P1756" s="2">
        <f t="shared" si="705"/>
        <v>269258.72667250998</v>
      </c>
      <c r="Q1756" s="9">
        <f t="shared" si="699"/>
        <v>0</v>
      </c>
      <c r="R1756" s="4">
        <f t="shared" si="706"/>
        <v>0</v>
      </c>
      <c r="S1756" s="59">
        <f t="shared" si="707"/>
        <v>0</v>
      </c>
      <c r="T1756" s="8">
        <f t="shared" si="716"/>
        <v>6.8500000000000005E-2</v>
      </c>
      <c r="U1756" s="9">
        <f t="shared" si="717"/>
        <v>196</v>
      </c>
      <c r="V1756" s="9">
        <v>252</v>
      </c>
      <c r="W1756" s="10">
        <f t="shared" si="708"/>
        <v>1.0528831789999999</v>
      </c>
      <c r="X1756" s="2">
        <f t="shared" si="709"/>
        <v>14239.257439929999</v>
      </c>
      <c r="Y1756" s="2">
        <v>0</v>
      </c>
      <c r="Z1756" s="3">
        <f t="shared" si="695"/>
        <v>0</v>
      </c>
      <c r="AA1756" s="1" t="str">
        <f t="shared" si="696"/>
        <v>A+J=</v>
      </c>
      <c r="AB1756" s="7">
        <f t="shared" si="718"/>
        <v>41932</v>
      </c>
      <c r="AC1756" s="5"/>
      <c r="AD1756" s="1"/>
      <c r="AE1756" s="7"/>
      <c r="AF1756" s="1"/>
      <c r="AG1756" s="1"/>
      <c r="AH1756" s="1"/>
      <c r="AI1756" s="1"/>
      <c r="AJ1756" s="4"/>
      <c r="AK1756" s="1"/>
      <c r="AL1756" s="1"/>
      <c r="AM1756" s="1"/>
      <c r="AN1756" s="1"/>
      <c r="AO1756" s="1"/>
    </row>
    <row r="1757" spans="1:41" x14ac:dyDescent="0.2">
      <c r="A1757" s="118">
        <f t="shared" si="710"/>
        <v>41853</v>
      </c>
      <c r="B1757" s="2">
        <f t="shared" si="700"/>
        <v>283573.77594870003</v>
      </c>
      <c r="C1757" s="2">
        <f t="shared" si="711"/>
        <v>203097.68095951999</v>
      </c>
      <c r="D1757" s="50">
        <f t="shared" si="712"/>
        <v>3958.32</v>
      </c>
      <c r="E1757" s="3">
        <f>IF(K1757=1,VLOOKUP(A1756,[1]Plan1!$AQ$43:$AS$500,3),E1756)</f>
        <v>3958.72</v>
      </c>
      <c r="F1757" s="7">
        <f t="shared" si="713"/>
        <v>41839</v>
      </c>
      <c r="G1757" s="8">
        <f t="shared" si="701"/>
        <v>1.0105297196782992E-4</v>
      </c>
      <c r="H1757" s="7">
        <f t="shared" si="714"/>
        <v>41871</v>
      </c>
      <c r="I1757" s="7">
        <f t="shared" si="702"/>
        <v>41871</v>
      </c>
      <c r="J1757" s="1">
        <f t="shared" si="715"/>
        <v>23</v>
      </c>
      <c r="K1757" s="1">
        <f t="shared" si="703"/>
        <v>11</v>
      </c>
      <c r="L1757" s="2">
        <f t="shared" si="704"/>
        <v>1.0000483200000001</v>
      </c>
      <c r="M1757" s="10">
        <f t="shared" si="698"/>
        <v>1.0039999399999999</v>
      </c>
      <c r="N1757" s="10">
        <f t="shared" si="694"/>
        <v>1.3257014936576477</v>
      </c>
      <c r="O1757" s="2">
        <f t="shared" si="697"/>
        <v>1.3257655500000001</v>
      </c>
      <c r="P1757" s="2">
        <f t="shared" si="705"/>
        <v>269259.90870102</v>
      </c>
      <c r="Q1757" s="9">
        <f t="shared" si="699"/>
        <v>0</v>
      </c>
      <c r="R1757" s="4">
        <f t="shared" si="706"/>
        <v>0</v>
      </c>
      <c r="S1757" s="59">
        <f t="shared" si="707"/>
        <v>0</v>
      </c>
      <c r="T1757" s="8">
        <f t="shared" si="716"/>
        <v>6.8500000000000005E-2</v>
      </c>
      <c r="U1757" s="9">
        <f t="shared" si="717"/>
        <v>197</v>
      </c>
      <c r="V1757" s="9">
        <v>252</v>
      </c>
      <c r="W1757" s="10">
        <f t="shared" si="708"/>
        <v>1.053160039</v>
      </c>
      <c r="X1757" s="2">
        <f t="shared" si="709"/>
        <v>14313.86724768</v>
      </c>
      <c r="Y1757" s="2">
        <v>0</v>
      </c>
      <c r="Z1757" s="3">
        <f t="shared" si="695"/>
        <v>0</v>
      </c>
      <c r="AA1757" s="1" t="str">
        <f t="shared" si="696"/>
        <v>A+J=</v>
      </c>
      <c r="AB1757" s="7">
        <f t="shared" si="718"/>
        <v>41932</v>
      </c>
      <c r="AC1757" s="5"/>
      <c r="AD1757" s="1"/>
      <c r="AE1757" s="7"/>
      <c r="AF1757" s="1"/>
      <c r="AG1757" s="1"/>
      <c r="AH1757" s="1"/>
      <c r="AI1757" s="1"/>
      <c r="AJ1757" s="4"/>
      <c r="AK1757" s="1"/>
      <c r="AL1757" s="1"/>
      <c r="AM1757" s="1"/>
      <c r="AN1757" s="1"/>
      <c r="AO1757" s="1"/>
    </row>
    <row r="1758" spans="1:41" x14ac:dyDescent="0.2">
      <c r="A1758" s="118">
        <f t="shared" si="710"/>
        <v>41854</v>
      </c>
      <c r="B1758" s="2">
        <f t="shared" si="700"/>
        <v>283573.77594870003</v>
      </c>
      <c r="C1758" s="2">
        <f t="shared" si="711"/>
        <v>203097.68095951999</v>
      </c>
      <c r="D1758" s="50">
        <f t="shared" si="712"/>
        <v>3958.32</v>
      </c>
      <c r="E1758" s="3">
        <f>IF(K1758=1,VLOOKUP(A1757,[1]Plan1!$AQ$43:$AS$500,3),E1757)</f>
        <v>3958.72</v>
      </c>
      <c r="F1758" s="7">
        <f t="shared" si="713"/>
        <v>41839</v>
      </c>
      <c r="G1758" s="8">
        <f t="shared" si="701"/>
        <v>1.0105297196782992E-4</v>
      </c>
      <c r="H1758" s="7">
        <f t="shared" si="714"/>
        <v>41871</v>
      </c>
      <c r="I1758" s="7">
        <f t="shared" si="702"/>
        <v>41871</v>
      </c>
      <c r="J1758" s="1">
        <f t="shared" si="715"/>
        <v>23</v>
      </c>
      <c r="K1758" s="1">
        <f t="shared" si="703"/>
        <v>11</v>
      </c>
      <c r="L1758" s="2">
        <f t="shared" si="704"/>
        <v>1.0000483200000001</v>
      </c>
      <c r="M1758" s="10">
        <f t="shared" si="698"/>
        <v>1.0039999399999999</v>
      </c>
      <c r="N1758" s="10">
        <f t="shared" si="694"/>
        <v>1.3257014936576477</v>
      </c>
      <c r="O1758" s="2">
        <f t="shared" si="697"/>
        <v>1.3257655500000001</v>
      </c>
      <c r="P1758" s="2">
        <f t="shared" si="705"/>
        <v>269259.90870102</v>
      </c>
      <c r="Q1758" s="9">
        <f t="shared" si="699"/>
        <v>0</v>
      </c>
      <c r="R1758" s="4">
        <f t="shared" si="706"/>
        <v>0</v>
      </c>
      <c r="S1758" s="59">
        <f t="shared" si="707"/>
        <v>0</v>
      </c>
      <c r="T1758" s="8">
        <f t="shared" si="716"/>
        <v>6.8500000000000005E-2</v>
      </c>
      <c r="U1758" s="9">
        <f t="shared" si="717"/>
        <v>197</v>
      </c>
      <c r="V1758" s="9">
        <v>252</v>
      </c>
      <c r="W1758" s="10">
        <f t="shared" si="708"/>
        <v>1.053160039</v>
      </c>
      <c r="X1758" s="2">
        <f t="shared" si="709"/>
        <v>14313.86724768</v>
      </c>
      <c r="Y1758" s="2">
        <v>0</v>
      </c>
      <c r="Z1758" s="3">
        <f t="shared" si="695"/>
        <v>0</v>
      </c>
      <c r="AA1758" s="1" t="str">
        <f t="shared" si="696"/>
        <v>A+J=</v>
      </c>
      <c r="AB1758" s="7">
        <f t="shared" si="718"/>
        <v>41932</v>
      </c>
      <c r="AC1758" s="5"/>
      <c r="AD1758" s="1"/>
      <c r="AE1758" s="7"/>
      <c r="AF1758" s="1"/>
      <c r="AG1758" s="1"/>
      <c r="AH1758" s="1"/>
      <c r="AI1758" s="1"/>
      <c r="AJ1758" s="4"/>
      <c r="AK1758" s="1"/>
      <c r="AL1758" s="1"/>
      <c r="AM1758" s="1"/>
      <c r="AN1758" s="1"/>
      <c r="AO1758" s="1"/>
    </row>
    <row r="1759" spans="1:41" x14ac:dyDescent="0.2">
      <c r="A1759" s="118">
        <f t="shared" si="710"/>
        <v>41855</v>
      </c>
      <c r="B1759" s="2">
        <f t="shared" si="700"/>
        <v>283573.77594870003</v>
      </c>
      <c r="C1759" s="2">
        <f t="shared" si="711"/>
        <v>203097.68095951999</v>
      </c>
      <c r="D1759" s="50">
        <f t="shared" si="712"/>
        <v>3958.32</v>
      </c>
      <c r="E1759" s="3">
        <f>IF(K1759=1,VLOOKUP(A1758,[1]Plan1!$AQ$43:$AS$500,3),E1758)</f>
        <v>3958.72</v>
      </c>
      <c r="F1759" s="7">
        <f t="shared" si="713"/>
        <v>41839</v>
      </c>
      <c r="G1759" s="8">
        <f t="shared" si="701"/>
        <v>1.0105297196782992E-4</v>
      </c>
      <c r="H1759" s="7">
        <f t="shared" si="714"/>
        <v>41871</v>
      </c>
      <c r="I1759" s="7">
        <f t="shared" si="702"/>
        <v>41871</v>
      </c>
      <c r="J1759" s="1">
        <f t="shared" si="715"/>
        <v>23</v>
      </c>
      <c r="K1759" s="1">
        <f t="shared" si="703"/>
        <v>11</v>
      </c>
      <c r="L1759" s="2">
        <f t="shared" si="704"/>
        <v>1.0000483200000001</v>
      </c>
      <c r="M1759" s="10">
        <f t="shared" si="698"/>
        <v>1.0039999399999999</v>
      </c>
      <c r="N1759" s="10">
        <f t="shared" ref="N1759:N1822" si="719">IF(I1759&gt;I1758,N1758*M1759,N1758)</f>
        <v>1.3257014936576477</v>
      </c>
      <c r="O1759" s="2">
        <f t="shared" si="697"/>
        <v>1.3257655500000001</v>
      </c>
      <c r="P1759" s="2">
        <f t="shared" si="705"/>
        <v>269259.90870102</v>
      </c>
      <c r="Q1759" s="9">
        <f t="shared" si="699"/>
        <v>0</v>
      </c>
      <c r="R1759" s="4">
        <f t="shared" si="706"/>
        <v>0</v>
      </c>
      <c r="S1759" s="59">
        <f t="shared" si="707"/>
        <v>0</v>
      </c>
      <c r="T1759" s="8">
        <f t="shared" si="716"/>
        <v>6.8500000000000005E-2</v>
      </c>
      <c r="U1759" s="9">
        <f t="shared" si="717"/>
        <v>197</v>
      </c>
      <c r="V1759" s="9">
        <v>252</v>
      </c>
      <c r="W1759" s="10">
        <f t="shared" si="708"/>
        <v>1.053160039</v>
      </c>
      <c r="X1759" s="2">
        <f t="shared" si="709"/>
        <v>14313.86724768</v>
      </c>
      <c r="Y1759" s="2">
        <v>0</v>
      </c>
      <c r="Z1759" s="3">
        <f t="shared" si="695"/>
        <v>0</v>
      </c>
      <c r="AA1759" s="1" t="str">
        <f t="shared" si="696"/>
        <v>A+J=</v>
      </c>
      <c r="AB1759" s="7">
        <f t="shared" si="718"/>
        <v>41932</v>
      </c>
      <c r="AC1759" s="5"/>
      <c r="AD1759" s="1"/>
      <c r="AE1759" s="7"/>
      <c r="AF1759" s="1"/>
      <c r="AG1759" s="1"/>
      <c r="AH1759" s="1"/>
      <c r="AI1759" s="1"/>
      <c r="AJ1759" s="4"/>
      <c r="AK1759" s="1"/>
      <c r="AL1759" s="1"/>
      <c r="AM1759" s="1"/>
      <c r="AN1759" s="1"/>
      <c r="AO1759" s="1"/>
    </row>
    <row r="1760" spans="1:41" x14ac:dyDescent="0.2">
      <c r="A1760" s="118">
        <f t="shared" si="710"/>
        <v>41856</v>
      </c>
      <c r="B1760" s="2">
        <f t="shared" si="700"/>
        <v>283649.59023502999</v>
      </c>
      <c r="C1760" s="2">
        <f t="shared" si="711"/>
        <v>203097.68095951999</v>
      </c>
      <c r="D1760" s="50">
        <f t="shared" si="712"/>
        <v>3958.32</v>
      </c>
      <c r="E1760" s="3">
        <f>IF(K1760=1,VLOOKUP(A1759,[1]Plan1!$AQ$43:$AS$500,3),E1759)</f>
        <v>3958.72</v>
      </c>
      <c r="F1760" s="7">
        <f t="shared" si="713"/>
        <v>41839</v>
      </c>
      <c r="G1760" s="8">
        <f t="shared" si="701"/>
        <v>1.0105297196782992E-4</v>
      </c>
      <c r="H1760" s="7">
        <f t="shared" si="714"/>
        <v>41871</v>
      </c>
      <c r="I1760" s="7">
        <f t="shared" si="702"/>
        <v>41871</v>
      </c>
      <c r="J1760" s="1">
        <f t="shared" si="715"/>
        <v>23</v>
      </c>
      <c r="K1760" s="1">
        <f t="shared" si="703"/>
        <v>12</v>
      </c>
      <c r="L1760" s="2">
        <f t="shared" si="704"/>
        <v>1.00005272</v>
      </c>
      <c r="M1760" s="10">
        <f t="shared" si="698"/>
        <v>1.0039999399999999</v>
      </c>
      <c r="N1760" s="10">
        <f t="shared" si="719"/>
        <v>1.3257014936576477</v>
      </c>
      <c r="O1760" s="2">
        <f t="shared" si="697"/>
        <v>1.3257713799999999</v>
      </c>
      <c r="P1760" s="2">
        <f t="shared" si="705"/>
        <v>269261.09276049997</v>
      </c>
      <c r="Q1760" s="9">
        <f t="shared" si="699"/>
        <v>0</v>
      </c>
      <c r="R1760" s="4">
        <f t="shared" si="706"/>
        <v>0</v>
      </c>
      <c r="S1760" s="59">
        <f t="shared" si="707"/>
        <v>0</v>
      </c>
      <c r="T1760" s="8">
        <f t="shared" si="716"/>
        <v>6.8500000000000005E-2</v>
      </c>
      <c r="U1760" s="9">
        <f t="shared" si="717"/>
        <v>198</v>
      </c>
      <c r="V1760" s="9">
        <v>252</v>
      </c>
      <c r="W1760" s="10">
        <f t="shared" si="708"/>
        <v>1.0534369720000001</v>
      </c>
      <c r="X1760" s="2">
        <f t="shared" si="709"/>
        <v>14388.497474530001</v>
      </c>
      <c r="Y1760" s="2">
        <v>0</v>
      </c>
      <c r="Z1760" s="3">
        <f t="shared" si="695"/>
        <v>0</v>
      </c>
      <c r="AA1760" s="1" t="str">
        <f t="shared" si="696"/>
        <v>A+J=</v>
      </c>
      <c r="AB1760" s="7">
        <f t="shared" si="718"/>
        <v>41932</v>
      </c>
      <c r="AC1760" s="5"/>
      <c r="AD1760" s="1"/>
      <c r="AE1760" s="7"/>
      <c r="AF1760" s="1"/>
      <c r="AG1760" s="1"/>
      <c r="AH1760" s="1"/>
      <c r="AI1760" s="1"/>
      <c r="AJ1760" s="4"/>
      <c r="AK1760" s="1"/>
      <c r="AL1760" s="1"/>
      <c r="AM1760" s="1"/>
      <c r="AN1760" s="1"/>
      <c r="AO1760" s="1"/>
    </row>
    <row r="1761" spans="1:41" x14ac:dyDescent="0.2">
      <c r="A1761" s="118">
        <f t="shared" si="710"/>
        <v>41857</v>
      </c>
      <c r="B1761" s="2">
        <f t="shared" si="700"/>
        <v>283725.42269323999</v>
      </c>
      <c r="C1761" s="2">
        <f t="shared" si="711"/>
        <v>203097.68095951999</v>
      </c>
      <c r="D1761" s="50">
        <f t="shared" si="712"/>
        <v>3958.32</v>
      </c>
      <c r="E1761" s="3">
        <f>IF(K1761=1,VLOOKUP(A1760,[1]Plan1!$AQ$43:$AS$500,3),E1760)</f>
        <v>3958.72</v>
      </c>
      <c r="F1761" s="7">
        <f t="shared" si="713"/>
        <v>41839</v>
      </c>
      <c r="G1761" s="8">
        <f t="shared" si="701"/>
        <v>1.0105297196782992E-4</v>
      </c>
      <c r="H1761" s="7">
        <f t="shared" si="714"/>
        <v>41871</v>
      </c>
      <c r="I1761" s="7">
        <f t="shared" si="702"/>
        <v>41871</v>
      </c>
      <c r="J1761" s="1">
        <f t="shared" si="715"/>
        <v>23</v>
      </c>
      <c r="K1761" s="1">
        <f t="shared" si="703"/>
        <v>13</v>
      </c>
      <c r="L1761" s="2">
        <f t="shared" si="704"/>
        <v>1.00005711</v>
      </c>
      <c r="M1761" s="10">
        <f t="shared" si="698"/>
        <v>1.0039999399999999</v>
      </c>
      <c r="N1761" s="10">
        <f t="shared" si="719"/>
        <v>1.3257014936576477</v>
      </c>
      <c r="O1761" s="2">
        <f t="shared" si="697"/>
        <v>1.3257772000000001</v>
      </c>
      <c r="P1761" s="2">
        <f t="shared" si="705"/>
        <v>269262.27478899999</v>
      </c>
      <c r="Q1761" s="9">
        <f t="shared" si="699"/>
        <v>0</v>
      </c>
      <c r="R1761" s="4">
        <f t="shared" si="706"/>
        <v>0</v>
      </c>
      <c r="S1761" s="59">
        <f t="shared" si="707"/>
        <v>0</v>
      </c>
      <c r="T1761" s="8">
        <f t="shared" si="716"/>
        <v>6.8500000000000005E-2</v>
      </c>
      <c r="U1761" s="9">
        <f t="shared" si="717"/>
        <v>199</v>
      </c>
      <c r="V1761" s="9">
        <v>252</v>
      </c>
      <c r="W1761" s="10">
        <f t="shared" si="708"/>
        <v>1.053713978</v>
      </c>
      <c r="X1761" s="2">
        <f t="shared" si="709"/>
        <v>14463.147904240001</v>
      </c>
      <c r="Y1761" s="2">
        <v>0</v>
      </c>
      <c r="Z1761" s="3">
        <f t="shared" si="695"/>
        <v>0</v>
      </c>
      <c r="AA1761" s="1" t="str">
        <f t="shared" si="696"/>
        <v>A+J=</v>
      </c>
      <c r="AB1761" s="7">
        <f t="shared" si="718"/>
        <v>41932</v>
      </c>
      <c r="AC1761" s="5"/>
      <c r="AD1761" s="1"/>
      <c r="AE1761" s="7"/>
      <c r="AF1761" s="1"/>
      <c r="AG1761" s="1"/>
      <c r="AH1761" s="1"/>
      <c r="AI1761" s="1"/>
      <c r="AJ1761" s="4"/>
      <c r="AK1761" s="1"/>
      <c r="AL1761" s="1"/>
      <c r="AM1761" s="1"/>
      <c r="AN1761" s="1"/>
      <c r="AO1761" s="1"/>
    </row>
    <row r="1762" spans="1:41" x14ac:dyDescent="0.2">
      <c r="A1762" s="118">
        <f t="shared" si="710"/>
        <v>41858</v>
      </c>
      <c r="B1762" s="2">
        <f t="shared" si="700"/>
        <v>283801.27546254999</v>
      </c>
      <c r="C1762" s="2">
        <f t="shared" si="711"/>
        <v>203097.68095951999</v>
      </c>
      <c r="D1762" s="50">
        <f t="shared" si="712"/>
        <v>3958.32</v>
      </c>
      <c r="E1762" s="3">
        <f>IF(K1762=1,VLOOKUP(A1761,[1]Plan1!$AQ$43:$AS$500,3),E1761)</f>
        <v>3958.72</v>
      </c>
      <c r="F1762" s="7">
        <f t="shared" si="713"/>
        <v>41839</v>
      </c>
      <c r="G1762" s="8">
        <f t="shared" si="701"/>
        <v>1.0105297196782992E-4</v>
      </c>
      <c r="H1762" s="7">
        <f t="shared" si="714"/>
        <v>41871</v>
      </c>
      <c r="I1762" s="7">
        <f t="shared" si="702"/>
        <v>41871</v>
      </c>
      <c r="J1762" s="1">
        <f t="shared" si="715"/>
        <v>23</v>
      </c>
      <c r="K1762" s="1">
        <f t="shared" si="703"/>
        <v>14</v>
      </c>
      <c r="L1762" s="2">
        <f t="shared" si="704"/>
        <v>1.0000614999999999</v>
      </c>
      <c r="M1762" s="10">
        <f t="shared" si="698"/>
        <v>1.0039999399999999</v>
      </c>
      <c r="N1762" s="10">
        <f t="shared" si="719"/>
        <v>1.3257014936576477</v>
      </c>
      <c r="O1762" s="2">
        <f t="shared" si="697"/>
        <v>1.32578302</v>
      </c>
      <c r="P1762" s="2">
        <f t="shared" si="705"/>
        <v>269263.4568175</v>
      </c>
      <c r="Q1762" s="9">
        <f t="shared" si="699"/>
        <v>0</v>
      </c>
      <c r="R1762" s="4">
        <f t="shared" si="706"/>
        <v>0</v>
      </c>
      <c r="S1762" s="59">
        <f t="shared" si="707"/>
        <v>0</v>
      </c>
      <c r="T1762" s="8">
        <f t="shared" si="716"/>
        <v>6.8500000000000005E-2</v>
      </c>
      <c r="U1762" s="9">
        <f t="shared" si="717"/>
        <v>200</v>
      </c>
      <c r="V1762" s="9">
        <v>252</v>
      </c>
      <c r="W1762" s="10">
        <f t="shared" si="708"/>
        <v>1.053991057</v>
      </c>
      <c r="X1762" s="2">
        <f t="shared" si="709"/>
        <v>14537.81864505</v>
      </c>
      <c r="Y1762" s="2">
        <v>0</v>
      </c>
      <c r="Z1762" s="3">
        <f t="shared" si="695"/>
        <v>0</v>
      </c>
      <c r="AA1762" s="1" t="str">
        <f t="shared" si="696"/>
        <v>A+J=</v>
      </c>
      <c r="AB1762" s="7">
        <f t="shared" si="718"/>
        <v>41932</v>
      </c>
      <c r="AC1762" s="5"/>
      <c r="AD1762" s="1"/>
      <c r="AE1762" s="7"/>
      <c r="AF1762" s="1"/>
      <c r="AG1762" s="1"/>
      <c r="AH1762" s="1"/>
      <c r="AI1762" s="1"/>
      <c r="AJ1762" s="4"/>
      <c r="AK1762" s="1"/>
      <c r="AL1762" s="1"/>
      <c r="AM1762" s="1"/>
      <c r="AN1762" s="1"/>
      <c r="AO1762" s="1"/>
    </row>
    <row r="1763" spans="1:41" x14ac:dyDescent="0.2">
      <c r="A1763" s="118">
        <f t="shared" si="710"/>
        <v>41859</v>
      </c>
      <c r="B1763" s="2">
        <f t="shared" si="700"/>
        <v>283877.15041512996</v>
      </c>
      <c r="C1763" s="2">
        <f t="shared" si="711"/>
        <v>203097.68095951999</v>
      </c>
      <c r="D1763" s="50">
        <f t="shared" si="712"/>
        <v>3958.32</v>
      </c>
      <c r="E1763" s="3">
        <f>IF(K1763=1,VLOOKUP(A1762,[1]Plan1!$AQ$43:$AS$500,3),E1762)</f>
        <v>3958.72</v>
      </c>
      <c r="F1763" s="7">
        <f t="shared" si="713"/>
        <v>41839</v>
      </c>
      <c r="G1763" s="8">
        <f t="shared" si="701"/>
        <v>1.0105297196782992E-4</v>
      </c>
      <c r="H1763" s="7">
        <f t="shared" si="714"/>
        <v>41871</v>
      </c>
      <c r="I1763" s="7">
        <f t="shared" si="702"/>
        <v>41871</v>
      </c>
      <c r="J1763" s="1">
        <f t="shared" si="715"/>
        <v>23</v>
      </c>
      <c r="K1763" s="1">
        <f t="shared" si="703"/>
        <v>15</v>
      </c>
      <c r="L1763" s="2">
        <f t="shared" si="704"/>
        <v>1.0000659000000001</v>
      </c>
      <c r="M1763" s="10">
        <f t="shared" si="698"/>
        <v>1.0039999399999999</v>
      </c>
      <c r="N1763" s="10">
        <f t="shared" si="719"/>
        <v>1.3257014936576477</v>
      </c>
      <c r="O1763" s="2">
        <f t="shared" si="697"/>
        <v>1.3257888499999999</v>
      </c>
      <c r="P1763" s="2">
        <f t="shared" si="705"/>
        <v>269264.64087697997</v>
      </c>
      <c r="Q1763" s="9">
        <f t="shared" si="699"/>
        <v>0</v>
      </c>
      <c r="R1763" s="4">
        <f t="shared" si="706"/>
        <v>0</v>
      </c>
      <c r="S1763" s="59">
        <f t="shared" si="707"/>
        <v>0</v>
      </c>
      <c r="T1763" s="8">
        <f t="shared" si="716"/>
        <v>6.8500000000000005E-2</v>
      </c>
      <c r="U1763" s="9">
        <f t="shared" si="717"/>
        <v>201</v>
      </c>
      <c r="V1763" s="9">
        <v>252</v>
      </c>
      <c r="W1763" s="10">
        <f t="shared" si="708"/>
        <v>1.0542682080000001</v>
      </c>
      <c r="X1763" s="2">
        <f t="shared" si="709"/>
        <v>14612.50953815</v>
      </c>
      <c r="Y1763" s="2">
        <v>0</v>
      </c>
      <c r="Z1763" s="3">
        <f t="shared" si="695"/>
        <v>0</v>
      </c>
      <c r="AA1763" s="1" t="str">
        <f t="shared" si="696"/>
        <v>A+J=</v>
      </c>
      <c r="AB1763" s="7">
        <f t="shared" si="718"/>
        <v>41932</v>
      </c>
      <c r="AC1763" s="5"/>
      <c r="AD1763" s="1"/>
      <c r="AE1763" s="7"/>
      <c r="AF1763" s="1"/>
      <c r="AG1763" s="1"/>
      <c r="AH1763" s="1"/>
      <c r="AI1763" s="1"/>
      <c r="AJ1763" s="4"/>
      <c r="AK1763" s="1"/>
      <c r="AL1763" s="1"/>
      <c r="AM1763" s="1"/>
      <c r="AN1763" s="1"/>
      <c r="AO1763" s="1"/>
    </row>
    <row r="1764" spans="1:41" x14ac:dyDescent="0.2">
      <c r="A1764" s="118">
        <f t="shared" si="710"/>
        <v>41860</v>
      </c>
      <c r="B1764" s="2">
        <f t="shared" si="700"/>
        <v>283953.04380797001</v>
      </c>
      <c r="C1764" s="2">
        <f t="shared" si="711"/>
        <v>203097.68095951999</v>
      </c>
      <c r="D1764" s="50">
        <f t="shared" si="712"/>
        <v>3958.32</v>
      </c>
      <c r="E1764" s="3">
        <f>IF(K1764=1,VLOOKUP(A1763,[1]Plan1!$AQ$43:$AS$500,3),E1763)</f>
        <v>3958.72</v>
      </c>
      <c r="F1764" s="7">
        <f t="shared" si="713"/>
        <v>41839</v>
      </c>
      <c r="G1764" s="8">
        <f t="shared" si="701"/>
        <v>1.0105297196782992E-4</v>
      </c>
      <c r="H1764" s="7">
        <f t="shared" si="714"/>
        <v>41871</v>
      </c>
      <c r="I1764" s="7">
        <f t="shared" si="702"/>
        <v>41871</v>
      </c>
      <c r="J1764" s="1">
        <f t="shared" si="715"/>
        <v>23</v>
      </c>
      <c r="K1764" s="1">
        <f t="shared" si="703"/>
        <v>16</v>
      </c>
      <c r="L1764" s="2">
        <f t="shared" si="704"/>
        <v>1.00007029</v>
      </c>
      <c r="M1764" s="10">
        <f t="shared" si="698"/>
        <v>1.0039999399999999</v>
      </c>
      <c r="N1764" s="10">
        <f t="shared" si="719"/>
        <v>1.3257014936576477</v>
      </c>
      <c r="O1764" s="2">
        <f t="shared" si="697"/>
        <v>1.3257946700000001</v>
      </c>
      <c r="P1764" s="2">
        <f t="shared" si="705"/>
        <v>269265.82290549</v>
      </c>
      <c r="Q1764" s="9">
        <f t="shared" si="699"/>
        <v>0</v>
      </c>
      <c r="R1764" s="4">
        <f t="shared" si="706"/>
        <v>0</v>
      </c>
      <c r="S1764" s="59">
        <f t="shared" si="707"/>
        <v>0</v>
      </c>
      <c r="T1764" s="8">
        <f t="shared" si="716"/>
        <v>6.8500000000000005E-2</v>
      </c>
      <c r="U1764" s="9">
        <f t="shared" si="717"/>
        <v>202</v>
      </c>
      <c r="V1764" s="9">
        <v>252</v>
      </c>
      <c r="W1764" s="10">
        <f t="shared" si="708"/>
        <v>1.0545454329999999</v>
      </c>
      <c r="X1764" s="2">
        <f t="shared" si="709"/>
        <v>14687.220902479999</v>
      </c>
      <c r="Y1764" s="2">
        <v>0</v>
      </c>
      <c r="Z1764" s="3">
        <f t="shared" si="695"/>
        <v>0</v>
      </c>
      <c r="AA1764" s="1" t="str">
        <f t="shared" si="696"/>
        <v>A+J=</v>
      </c>
      <c r="AB1764" s="7">
        <f t="shared" si="718"/>
        <v>41932</v>
      </c>
      <c r="AC1764" s="5"/>
      <c r="AD1764" s="1"/>
      <c r="AE1764" s="7"/>
      <c r="AF1764" s="1"/>
      <c r="AG1764" s="1"/>
      <c r="AH1764" s="1"/>
      <c r="AI1764" s="1"/>
      <c r="AJ1764" s="4"/>
      <c r="AK1764" s="1"/>
      <c r="AL1764" s="1"/>
      <c r="AM1764" s="1"/>
      <c r="AN1764" s="1"/>
      <c r="AO1764" s="1"/>
    </row>
    <row r="1765" spans="1:41" x14ac:dyDescent="0.2">
      <c r="A1765" s="118">
        <f t="shared" si="710"/>
        <v>41861</v>
      </c>
      <c r="B1765" s="2">
        <f t="shared" si="700"/>
        <v>283953.04380797001</v>
      </c>
      <c r="C1765" s="2">
        <f t="shared" si="711"/>
        <v>203097.68095951999</v>
      </c>
      <c r="D1765" s="50">
        <f t="shared" si="712"/>
        <v>3958.32</v>
      </c>
      <c r="E1765" s="3">
        <f>IF(K1765=1,VLOOKUP(A1764,[1]Plan1!$AQ$43:$AS$500,3),E1764)</f>
        <v>3958.72</v>
      </c>
      <c r="F1765" s="7">
        <f t="shared" si="713"/>
        <v>41839</v>
      </c>
      <c r="G1765" s="8">
        <f t="shared" si="701"/>
        <v>1.0105297196782992E-4</v>
      </c>
      <c r="H1765" s="7">
        <f t="shared" si="714"/>
        <v>41871</v>
      </c>
      <c r="I1765" s="7">
        <f t="shared" si="702"/>
        <v>41871</v>
      </c>
      <c r="J1765" s="1">
        <f t="shared" si="715"/>
        <v>23</v>
      </c>
      <c r="K1765" s="1">
        <f t="shared" si="703"/>
        <v>16</v>
      </c>
      <c r="L1765" s="2">
        <f t="shared" si="704"/>
        <v>1.00007029</v>
      </c>
      <c r="M1765" s="10">
        <f t="shared" si="698"/>
        <v>1.0039999399999999</v>
      </c>
      <c r="N1765" s="10">
        <f t="shared" si="719"/>
        <v>1.3257014936576477</v>
      </c>
      <c r="O1765" s="2">
        <f t="shared" si="697"/>
        <v>1.3257946700000001</v>
      </c>
      <c r="P1765" s="2">
        <f t="shared" si="705"/>
        <v>269265.82290549</v>
      </c>
      <c r="Q1765" s="9">
        <f t="shared" si="699"/>
        <v>0</v>
      </c>
      <c r="R1765" s="4">
        <f t="shared" si="706"/>
        <v>0</v>
      </c>
      <c r="S1765" s="59">
        <f t="shared" si="707"/>
        <v>0</v>
      </c>
      <c r="T1765" s="8">
        <f t="shared" si="716"/>
        <v>6.8500000000000005E-2</v>
      </c>
      <c r="U1765" s="9">
        <f t="shared" si="717"/>
        <v>202</v>
      </c>
      <c r="V1765" s="9">
        <v>252</v>
      </c>
      <c r="W1765" s="10">
        <f t="shared" si="708"/>
        <v>1.0545454329999999</v>
      </c>
      <c r="X1765" s="2">
        <f t="shared" si="709"/>
        <v>14687.220902479999</v>
      </c>
      <c r="Y1765" s="2">
        <v>0</v>
      </c>
      <c r="Z1765" s="3">
        <f t="shared" si="695"/>
        <v>0</v>
      </c>
      <c r="AA1765" s="1" t="str">
        <f t="shared" si="696"/>
        <v>A+J=</v>
      </c>
      <c r="AB1765" s="7">
        <f t="shared" si="718"/>
        <v>41932</v>
      </c>
      <c r="AC1765" s="5"/>
      <c r="AD1765" s="1"/>
      <c r="AE1765" s="7"/>
      <c r="AF1765" s="1"/>
      <c r="AG1765" s="1"/>
      <c r="AH1765" s="1"/>
      <c r="AI1765" s="1"/>
      <c r="AJ1765" s="4"/>
      <c r="AK1765" s="1"/>
      <c r="AL1765" s="1"/>
      <c r="AM1765" s="1"/>
      <c r="AN1765" s="1"/>
      <c r="AO1765" s="1"/>
    </row>
    <row r="1766" spans="1:41" x14ac:dyDescent="0.2">
      <c r="A1766" s="118">
        <f t="shared" si="710"/>
        <v>41862</v>
      </c>
      <c r="B1766" s="2">
        <f t="shared" si="700"/>
        <v>283953.04380797001</v>
      </c>
      <c r="C1766" s="2">
        <f t="shared" si="711"/>
        <v>203097.68095951999</v>
      </c>
      <c r="D1766" s="50">
        <f t="shared" si="712"/>
        <v>3958.32</v>
      </c>
      <c r="E1766" s="3">
        <f>IF(K1766=1,VLOOKUP(A1765,[1]Plan1!$AQ$43:$AS$500,3),E1765)</f>
        <v>3958.72</v>
      </c>
      <c r="F1766" s="7">
        <f t="shared" si="713"/>
        <v>41839</v>
      </c>
      <c r="G1766" s="8">
        <f t="shared" si="701"/>
        <v>1.0105297196782992E-4</v>
      </c>
      <c r="H1766" s="7">
        <f t="shared" si="714"/>
        <v>41871</v>
      </c>
      <c r="I1766" s="7">
        <f t="shared" si="702"/>
        <v>41871</v>
      </c>
      <c r="J1766" s="1">
        <f t="shared" si="715"/>
        <v>23</v>
      </c>
      <c r="K1766" s="1">
        <f t="shared" si="703"/>
        <v>16</v>
      </c>
      <c r="L1766" s="2">
        <f t="shared" si="704"/>
        <v>1.00007029</v>
      </c>
      <c r="M1766" s="10">
        <f t="shared" si="698"/>
        <v>1.0039999399999999</v>
      </c>
      <c r="N1766" s="10">
        <f t="shared" si="719"/>
        <v>1.3257014936576477</v>
      </c>
      <c r="O1766" s="2">
        <f t="shared" si="697"/>
        <v>1.3257946700000001</v>
      </c>
      <c r="P1766" s="2">
        <f t="shared" si="705"/>
        <v>269265.82290549</v>
      </c>
      <c r="Q1766" s="9">
        <f t="shared" si="699"/>
        <v>0</v>
      </c>
      <c r="R1766" s="4">
        <f t="shared" si="706"/>
        <v>0</v>
      </c>
      <c r="S1766" s="59">
        <f t="shared" si="707"/>
        <v>0</v>
      </c>
      <c r="T1766" s="8">
        <f t="shared" si="716"/>
        <v>6.8500000000000005E-2</v>
      </c>
      <c r="U1766" s="9">
        <f t="shared" si="717"/>
        <v>202</v>
      </c>
      <c r="V1766" s="9">
        <v>252</v>
      </c>
      <c r="W1766" s="10">
        <f t="shared" si="708"/>
        <v>1.0545454329999999</v>
      </c>
      <c r="X1766" s="2">
        <f t="shared" si="709"/>
        <v>14687.220902479999</v>
      </c>
      <c r="Y1766" s="2">
        <v>0</v>
      </c>
      <c r="Z1766" s="3">
        <f t="shared" ref="Z1766:Z1829" si="720">IF(S1766&gt;0,S1766+X1766+Y1766,0)</f>
        <v>0</v>
      </c>
      <c r="AA1766" s="1" t="str">
        <f t="shared" ref="AA1766:AA1829" si="721">AA1765</f>
        <v>A+J=</v>
      </c>
      <c r="AB1766" s="7">
        <f t="shared" si="718"/>
        <v>41932</v>
      </c>
      <c r="AC1766" s="5"/>
      <c r="AD1766" s="1"/>
      <c r="AE1766" s="7"/>
      <c r="AF1766" s="1"/>
      <c r="AG1766" s="1"/>
      <c r="AH1766" s="1"/>
      <c r="AI1766" s="1"/>
      <c r="AJ1766" s="4"/>
      <c r="AK1766" s="1"/>
      <c r="AL1766" s="1"/>
      <c r="AM1766" s="1"/>
      <c r="AN1766" s="1"/>
      <c r="AO1766" s="1"/>
    </row>
    <row r="1767" spans="1:41" x14ac:dyDescent="0.2">
      <c r="A1767" s="118">
        <f t="shared" si="710"/>
        <v>41863</v>
      </c>
      <c r="B1767" s="2">
        <f t="shared" si="700"/>
        <v>284028.96152802999</v>
      </c>
      <c r="C1767" s="2">
        <f t="shared" si="711"/>
        <v>203097.68095951999</v>
      </c>
      <c r="D1767" s="50">
        <f t="shared" si="712"/>
        <v>3958.32</v>
      </c>
      <c r="E1767" s="3">
        <f>IF(K1767=1,VLOOKUP(A1766,[1]Plan1!$AQ$43:$AS$500,3),E1766)</f>
        <v>3958.72</v>
      </c>
      <c r="F1767" s="7">
        <f t="shared" si="713"/>
        <v>41839</v>
      </c>
      <c r="G1767" s="8">
        <f t="shared" si="701"/>
        <v>1.0105297196782992E-4</v>
      </c>
      <c r="H1767" s="7">
        <f t="shared" si="714"/>
        <v>41871</v>
      </c>
      <c r="I1767" s="7">
        <f t="shared" si="702"/>
        <v>41871</v>
      </c>
      <c r="J1767" s="1">
        <f t="shared" si="715"/>
        <v>23</v>
      </c>
      <c r="K1767" s="1">
        <f t="shared" si="703"/>
        <v>17</v>
      </c>
      <c r="L1767" s="2">
        <f t="shared" si="704"/>
        <v>1.0000746899999999</v>
      </c>
      <c r="M1767" s="10">
        <f t="shared" si="698"/>
        <v>1.0039999399999999</v>
      </c>
      <c r="N1767" s="10">
        <f t="shared" si="719"/>
        <v>1.3257014936576477</v>
      </c>
      <c r="O1767" s="2">
        <f t="shared" si="697"/>
        <v>1.3258005100000001</v>
      </c>
      <c r="P1767" s="2">
        <f t="shared" si="705"/>
        <v>269267.00899593998</v>
      </c>
      <c r="Q1767" s="9">
        <f t="shared" si="699"/>
        <v>0</v>
      </c>
      <c r="R1767" s="4">
        <f t="shared" si="706"/>
        <v>0</v>
      </c>
      <c r="S1767" s="59">
        <f t="shared" si="707"/>
        <v>0</v>
      </c>
      <c r="T1767" s="8">
        <f t="shared" si="716"/>
        <v>6.8500000000000005E-2</v>
      </c>
      <c r="U1767" s="9">
        <f t="shared" si="717"/>
        <v>203</v>
      </c>
      <c r="V1767" s="9">
        <v>252</v>
      </c>
      <c r="W1767" s="10">
        <f t="shared" si="708"/>
        <v>1.0548227299999999</v>
      </c>
      <c r="X1767" s="2">
        <f t="shared" si="709"/>
        <v>14761.952532089999</v>
      </c>
      <c r="Y1767" s="2">
        <v>0</v>
      </c>
      <c r="Z1767" s="3">
        <f t="shared" si="720"/>
        <v>0</v>
      </c>
      <c r="AA1767" s="1" t="str">
        <f t="shared" si="721"/>
        <v>A+J=</v>
      </c>
      <c r="AB1767" s="7">
        <f t="shared" si="718"/>
        <v>41932</v>
      </c>
      <c r="AC1767" s="5"/>
      <c r="AD1767" s="1"/>
      <c r="AE1767" s="7"/>
      <c r="AF1767" s="1"/>
      <c r="AG1767" s="1"/>
      <c r="AH1767" s="1"/>
      <c r="AI1767" s="1"/>
      <c r="AJ1767" s="4"/>
      <c r="AK1767" s="1"/>
      <c r="AL1767" s="1"/>
      <c r="AM1767" s="1"/>
      <c r="AN1767" s="1"/>
      <c r="AO1767" s="1"/>
    </row>
    <row r="1768" spans="1:41" x14ac:dyDescent="0.2">
      <c r="A1768" s="118">
        <f t="shared" si="710"/>
        <v>41864</v>
      </c>
      <c r="B1768" s="2">
        <f t="shared" si="700"/>
        <v>284104.89527670998</v>
      </c>
      <c r="C1768" s="2">
        <f t="shared" si="711"/>
        <v>203097.68095951999</v>
      </c>
      <c r="D1768" s="50">
        <f t="shared" si="712"/>
        <v>3958.32</v>
      </c>
      <c r="E1768" s="3">
        <f>IF(K1768=1,VLOOKUP(A1767,[1]Plan1!$AQ$43:$AS$500,3),E1767)</f>
        <v>3958.72</v>
      </c>
      <c r="F1768" s="7">
        <f t="shared" si="713"/>
        <v>41839</v>
      </c>
      <c r="G1768" s="8">
        <f t="shared" si="701"/>
        <v>1.0105297196782992E-4</v>
      </c>
      <c r="H1768" s="7">
        <f t="shared" si="714"/>
        <v>41871</v>
      </c>
      <c r="I1768" s="7">
        <f t="shared" si="702"/>
        <v>41871</v>
      </c>
      <c r="J1768" s="1">
        <f t="shared" si="715"/>
        <v>23</v>
      </c>
      <c r="K1768" s="1">
        <f t="shared" si="703"/>
        <v>18</v>
      </c>
      <c r="L1768" s="2">
        <f t="shared" si="704"/>
        <v>1.0000790799999999</v>
      </c>
      <c r="M1768" s="10">
        <f t="shared" si="698"/>
        <v>1.0039999399999999</v>
      </c>
      <c r="N1768" s="10">
        <f t="shared" si="719"/>
        <v>1.3257014936576477</v>
      </c>
      <c r="O1768" s="2">
        <f t="shared" si="697"/>
        <v>1.32580633</v>
      </c>
      <c r="P1768" s="2">
        <f t="shared" si="705"/>
        <v>269268.19102445</v>
      </c>
      <c r="Q1768" s="9">
        <f t="shared" si="699"/>
        <v>0</v>
      </c>
      <c r="R1768" s="4">
        <f t="shared" si="706"/>
        <v>0</v>
      </c>
      <c r="S1768" s="59">
        <f t="shared" si="707"/>
        <v>0</v>
      </c>
      <c r="T1768" s="8">
        <f t="shared" si="716"/>
        <v>6.8500000000000005E-2</v>
      </c>
      <c r="U1768" s="9">
        <f t="shared" si="717"/>
        <v>204</v>
      </c>
      <c r="V1768" s="9">
        <v>252</v>
      </c>
      <c r="W1768" s="10">
        <f t="shared" si="708"/>
        <v>1.0551001</v>
      </c>
      <c r="X1768" s="2">
        <f t="shared" si="709"/>
        <v>14836.70425226</v>
      </c>
      <c r="Y1768" s="2">
        <v>0</v>
      </c>
      <c r="Z1768" s="3">
        <f t="shared" si="720"/>
        <v>0</v>
      </c>
      <c r="AA1768" s="1" t="str">
        <f t="shared" si="721"/>
        <v>A+J=</v>
      </c>
      <c r="AB1768" s="7">
        <f t="shared" si="718"/>
        <v>41932</v>
      </c>
      <c r="AC1768" s="5"/>
      <c r="AD1768" s="1"/>
      <c r="AE1768" s="7"/>
      <c r="AF1768" s="1"/>
      <c r="AG1768" s="1"/>
      <c r="AH1768" s="1"/>
      <c r="AI1768" s="1"/>
      <c r="AJ1768" s="4"/>
      <c r="AK1768" s="1"/>
      <c r="AL1768" s="1"/>
      <c r="AM1768" s="1"/>
      <c r="AN1768" s="1"/>
      <c r="AO1768" s="1"/>
    </row>
    <row r="1769" spans="1:41" x14ac:dyDescent="0.2">
      <c r="A1769" s="118">
        <f t="shared" si="710"/>
        <v>41865</v>
      </c>
      <c r="B1769" s="2">
        <f t="shared" si="700"/>
        <v>284180.84719432</v>
      </c>
      <c r="C1769" s="2">
        <f t="shared" si="711"/>
        <v>203097.68095951999</v>
      </c>
      <c r="D1769" s="50">
        <f t="shared" si="712"/>
        <v>3958.32</v>
      </c>
      <c r="E1769" s="3">
        <f>IF(K1769=1,VLOOKUP(A1768,[1]Plan1!$AQ$43:$AS$500,3),E1768)</f>
        <v>3958.72</v>
      </c>
      <c r="F1769" s="7">
        <f t="shared" si="713"/>
        <v>41839</v>
      </c>
      <c r="G1769" s="8">
        <f t="shared" si="701"/>
        <v>1.0105297196782992E-4</v>
      </c>
      <c r="H1769" s="7">
        <f t="shared" si="714"/>
        <v>41871</v>
      </c>
      <c r="I1769" s="7">
        <f t="shared" si="702"/>
        <v>41871</v>
      </c>
      <c r="J1769" s="1">
        <f t="shared" si="715"/>
        <v>23</v>
      </c>
      <c r="K1769" s="1">
        <f t="shared" si="703"/>
        <v>19</v>
      </c>
      <c r="L1769" s="2">
        <f t="shared" si="704"/>
        <v>1.0000834700000001</v>
      </c>
      <c r="M1769" s="10">
        <f t="shared" si="698"/>
        <v>1.0039999399999999</v>
      </c>
      <c r="N1769" s="10">
        <f t="shared" si="719"/>
        <v>1.3257014936576477</v>
      </c>
      <c r="O1769" s="2">
        <f t="shared" ref="O1769:O1832" si="722">TRUNC(TRUNC((L1769*N1769),15),8)</f>
        <v>1.32581214</v>
      </c>
      <c r="P1769" s="2">
        <f t="shared" si="705"/>
        <v>269269.37102197</v>
      </c>
      <c r="Q1769" s="9">
        <f t="shared" si="699"/>
        <v>0</v>
      </c>
      <c r="R1769" s="4">
        <f t="shared" si="706"/>
        <v>0</v>
      </c>
      <c r="S1769" s="59">
        <f t="shared" si="707"/>
        <v>0</v>
      </c>
      <c r="T1769" s="8">
        <f t="shared" si="716"/>
        <v>6.8500000000000005E-2</v>
      </c>
      <c r="U1769" s="9">
        <f t="shared" si="717"/>
        <v>205</v>
      </c>
      <c r="V1769" s="9">
        <v>252</v>
      </c>
      <c r="W1769" s="10">
        <f t="shared" si="708"/>
        <v>1.0553775430000001</v>
      </c>
      <c r="X1769" s="2">
        <f t="shared" si="709"/>
        <v>14911.47617235</v>
      </c>
      <c r="Y1769" s="2">
        <v>0</v>
      </c>
      <c r="Z1769" s="3">
        <f t="shared" si="720"/>
        <v>0</v>
      </c>
      <c r="AA1769" s="1" t="str">
        <f t="shared" si="721"/>
        <v>A+J=</v>
      </c>
      <c r="AB1769" s="7">
        <f t="shared" si="718"/>
        <v>41932</v>
      </c>
      <c r="AC1769" s="5"/>
      <c r="AD1769" s="1"/>
      <c r="AE1769" s="7"/>
      <c r="AF1769" s="1"/>
      <c r="AG1769" s="1"/>
      <c r="AH1769" s="1"/>
      <c r="AI1769" s="1"/>
      <c r="AJ1769" s="4"/>
      <c r="AK1769" s="1"/>
      <c r="AL1769" s="1"/>
      <c r="AM1769" s="1"/>
      <c r="AN1769" s="1"/>
      <c r="AO1769" s="1"/>
    </row>
    <row r="1770" spans="1:41" x14ac:dyDescent="0.2">
      <c r="A1770" s="118">
        <f t="shared" si="710"/>
        <v>41866</v>
      </c>
      <c r="B1770" s="2">
        <f t="shared" si="700"/>
        <v>284256.82612474996</v>
      </c>
      <c r="C1770" s="2">
        <f t="shared" si="711"/>
        <v>203097.68095951999</v>
      </c>
      <c r="D1770" s="50">
        <f t="shared" si="712"/>
        <v>3958.32</v>
      </c>
      <c r="E1770" s="3">
        <f>IF(K1770=1,VLOOKUP(A1769,[1]Plan1!$AQ$43:$AS$500,3),E1769)</f>
        <v>3958.72</v>
      </c>
      <c r="F1770" s="7">
        <f t="shared" si="713"/>
        <v>41839</v>
      </c>
      <c r="G1770" s="8">
        <f t="shared" si="701"/>
        <v>1.0105297196782992E-4</v>
      </c>
      <c r="H1770" s="7">
        <f t="shared" si="714"/>
        <v>41900</v>
      </c>
      <c r="I1770" s="7">
        <f t="shared" si="702"/>
        <v>41871</v>
      </c>
      <c r="J1770" s="1">
        <f t="shared" si="715"/>
        <v>23</v>
      </c>
      <c r="K1770" s="1">
        <f t="shared" si="703"/>
        <v>20</v>
      </c>
      <c r="L1770" s="2">
        <f t="shared" si="704"/>
        <v>1.00008787</v>
      </c>
      <c r="M1770" s="10">
        <f t="shared" ref="M1770:M1833" si="723">IF(I1770&gt;I1769,L1769,M1769)</f>
        <v>1.0039999399999999</v>
      </c>
      <c r="N1770" s="10">
        <f t="shared" si="719"/>
        <v>1.3257014936576477</v>
      </c>
      <c r="O1770" s="2">
        <f t="shared" si="722"/>
        <v>1.3258179800000001</v>
      </c>
      <c r="P1770" s="2">
        <f t="shared" si="705"/>
        <v>269270.55711242999</v>
      </c>
      <c r="Q1770" s="9">
        <f t="shared" si="699"/>
        <v>0</v>
      </c>
      <c r="R1770" s="4">
        <f t="shared" si="706"/>
        <v>0</v>
      </c>
      <c r="S1770" s="59">
        <f t="shared" si="707"/>
        <v>0</v>
      </c>
      <c r="T1770" s="8">
        <f t="shared" si="716"/>
        <v>6.8500000000000005E-2</v>
      </c>
      <c r="U1770" s="9">
        <f t="shared" si="717"/>
        <v>206</v>
      </c>
      <c r="V1770" s="9">
        <v>252</v>
      </c>
      <c r="W1770" s="10">
        <f t="shared" si="708"/>
        <v>1.0556550600000001</v>
      </c>
      <c r="X1770" s="2">
        <f t="shared" si="709"/>
        <v>14986.269012319999</v>
      </c>
      <c r="Y1770" s="2">
        <v>0</v>
      </c>
      <c r="Z1770" s="3">
        <f t="shared" si="720"/>
        <v>0</v>
      </c>
      <c r="AA1770" s="1" t="str">
        <f t="shared" si="721"/>
        <v>A+J=</v>
      </c>
      <c r="AB1770" s="7">
        <f t="shared" si="718"/>
        <v>41932</v>
      </c>
      <c r="AC1770" s="5"/>
      <c r="AD1770" s="1"/>
      <c r="AE1770" s="7"/>
      <c r="AF1770" s="1"/>
      <c r="AG1770" s="1"/>
      <c r="AH1770" s="1"/>
      <c r="AI1770" s="1"/>
      <c r="AJ1770" s="4"/>
      <c r="AK1770" s="1"/>
      <c r="AL1770" s="1"/>
      <c r="AM1770" s="1"/>
      <c r="AN1770" s="1"/>
      <c r="AO1770" s="1"/>
    </row>
    <row r="1771" spans="1:41" x14ac:dyDescent="0.2">
      <c r="A1771" s="118">
        <f t="shared" si="710"/>
        <v>41867</v>
      </c>
      <c r="B1771" s="2">
        <f t="shared" si="700"/>
        <v>284332.82081191003</v>
      </c>
      <c r="C1771" s="2">
        <f t="shared" si="711"/>
        <v>203097.68095951999</v>
      </c>
      <c r="D1771" s="50">
        <f t="shared" si="712"/>
        <v>3958.32</v>
      </c>
      <c r="E1771" s="3">
        <f>IF(K1771=1,VLOOKUP(A1770,[1]Plan1!$AQ$43:$AS$500,3),E1770)</f>
        <v>3958.72</v>
      </c>
      <c r="F1771" s="7">
        <f t="shared" si="713"/>
        <v>41839</v>
      </c>
      <c r="G1771" s="8">
        <f t="shared" si="701"/>
        <v>1.0105297196782992E-4</v>
      </c>
      <c r="H1771" s="7">
        <f t="shared" si="714"/>
        <v>41900</v>
      </c>
      <c r="I1771" s="7">
        <f t="shared" si="702"/>
        <v>41871</v>
      </c>
      <c r="J1771" s="1">
        <f t="shared" si="715"/>
        <v>23</v>
      </c>
      <c r="K1771" s="1">
        <f t="shared" si="703"/>
        <v>21</v>
      </c>
      <c r="L1771" s="2">
        <f t="shared" si="704"/>
        <v>1.00009226</v>
      </c>
      <c r="M1771" s="10">
        <f t="shared" si="723"/>
        <v>1.0039999399999999</v>
      </c>
      <c r="N1771" s="10">
        <f t="shared" si="719"/>
        <v>1.3257014936576477</v>
      </c>
      <c r="O1771" s="2">
        <f t="shared" si="722"/>
        <v>1.3258238</v>
      </c>
      <c r="P1771" s="2">
        <f t="shared" si="705"/>
        <v>269271.73914093</v>
      </c>
      <c r="Q1771" s="9">
        <f t="shared" si="699"/>
        <v>0</v>
      </c>
      <c r="R1771" s="4">
        <f t="shared" si="706"/>
        <v>0</v>
      </c>
      <c r="S1771" s="59">
        <f t="shared" si="707"/>
        <v>0</v>
      </c>
      <c r="T1771" s="8">
        <f t="shared" si="716"/>
        <v>6.8500000000000005E-2</v>
      </c>
      <c r="U1771" s="9">
        <f t="shared" si="717"/>
        <v>207</v>
      </c>
      <c r="V1771" s="9">
        <v>252</v>
      </c>
      <c r="W1771" s="10">
        <f t="shared" si="708"/>
        <v>1.0559326490000001</v>
      </c>
      <c r="X1771" s="2">
        <f t="shared" si="709"/>
        <v>15061.08167098</v>
      </c>
      <c r="Y1771" s="2">
        <v>0</v>
      </c>
      <c r="Z1771" s="3">
        <f t="shared" si="720"/>
        <v>0</v>
      </c>
      <c r="AA1771" s="1" t="str">
        <f t="shared" si="721"/>
        <v>A+J=</v>
      </c>
      <c r="AB1771" s="7">
        <f t="shared" si="718"/>
        <v>41932</v>
      </c>
      <c r="AC1771" s="5"/>
      <c r="AD1771" s="1"/>
      <c r="AE1771" s="7"/>
      <c r="AF1771" s="1"/>
      <c r="AG1771" s="1"/>
      <c r="AH1771" s="1"/>
      <c r="AI1771" s="1"/>
      <c r="AJ1771" s="4"/>
      <c r="AK1771" s="1"/>
      <c r="AL1771" s="1"/>
      <c r="AM1771" s="1"/>
      <c r="AN1771" s="1"/>
      <c r="AO1771" s="1"/>
    </row>
    <row r="1772" spans="1:41" x14ac:dyDescent="0.2">
      <c r="A1772" s="118">
        <f t="shared" si="710"/>
        <v>41868</v>
      </c>
      <c r="B1772" s="2">
        <f t="shared" si="700"/>
        <v>284332.82081191003</v>
      </c>
      <c r="C1772" s="2">
        <f t="shared" si="711"/>
        <v>203097.68095951999</v>
      </c>
      <c r="D1772" s="50">
        <f t="shared" si="712"/>
        <v>3958.32</v>
      </c>
      <c r="E1772" s="3">
        <f>IF(K1772=1,VLOOKUP(A1771,[1]Plan1!$AQ$43:$AS$500,3),E1771)</f>
        <v>3958.72</v>
      </c>
      <c r="F1772" s="7">
        <f t="shared" si="713"/>
        <v>41839</v>
      </c>
      <c r="G1772" s="8">
        <f t="shared" si="701"/>
        <v>1.0105297196782992E-4</v>
      </c>
      <c r="H1772" s="7">
        <f t="shared" si="714"/>
        <v>41900</v>
      </c>
      <c r="I1772" s="7">
        <f t="shared" si="702"/>
        <v>41871</v>
      </c>
      <c r="J1772" s="1">
        <f t="shared" si="715"/>
        <v>23</v>
      </c>
      <c r="K1772" s="1">
        <f t="shared" si="703"/>
        <v>21</v>
      </c>
      <c r="L1772" s="2">
        <f t="shared" si="704"/>
        <v>1.00009226</v>
      </c>
      <c r="M1772" s="10">
        <f t="shared" si="723"/>
        <v>1.0039999399999999</v>
      </c>
      <c r="N1772" s="10">
        <f t="shared" si="719"/>
        <v>1.3257014936576477</v>
      </c>
      <c r="O1772" s="2">
        <f t="shared" si="722"/>
        <v>1.3258238</v>
      </c>
      <c r="P1772" s="2">
        <f t="shared" si="705"/>
        <v>269271.73914093</v>
      </c>
      <c r="Q1772" s="9">
        <f t="shared" si="699"/>
        <v>0</v>
      </c>
      <c r="R1772" s="4">
        <f t="shared" si="706"/>
        <v>0</v>
      </c>
      <c r="S1772" s="59">
        <f t="shared" si="707"/>
        <v>0</v>
      </c>
      <c r="T1772" s="8">
        <f t="shared" si="716"/>
        <v>6.8500000000000005E-2</v>
      </c>
      <c r="U1772" s="9">
        <f t="shared" si="717"/>
        <v>207</v>
      </c>
      <c r="V1772" s="9">
        <v>252</v>
      </c>
      <c r="W1772" s="10">
        <f t="shared" si="708"/>
        <v>1.0559326490000001</v>
      </c>
      <c r="X1772" s="2">
        <f t="shared" si="709"/>
        <v>15061.08167098</v>
      </c>
      <c r="Y1772" s="2">
        <v>0</v>
      </c>
      <c r="Z1772" s="3">
        <f t="shared" si="720"/>
        <v>0</v>
      </c>
      <c r="AA1772" s="1" t="str">
        <f t="shared" si="721"/>
        <v>A+J=</v>
      </c>
      <c r="AB1772" s="7">
        <f t="shared" si="718"/>
        <v>41932</v>
      </c>
      <c r="AC1772" s="5"/>
      <c r="AD1772" s="1"/>
      <c r="AE1772" s="7"/>
      <c r="AF1772" s="1"/>
      <c r="AG1772" s="1"/>
      <c r="AH1772" s="1"/>
      <c r="AI1772" s="1"/>
      <c r="AJ1772" s="4"/>
      <c r="AK1772" s="1"/>
      <c r="AL1772" s="1"/>
      <c r="AM1772" s="1"/>
      <c r="AN1772" s="1"/>
      <c r="AO1772" s="1"/>
    </row>
    <row r="1773" spans="1:41" x14ac:dyDescent="0.2">
      <c r="A1773" s="118">
        <f t="shared" si="710"/>
        <v>41869</v>
      </c>
      <c r="B1773" s="2">
        <f t="shared" si="700"/>
        <v>284332.82081191003</v>
      </c>
      <c r="C1773" s="2">
        <f t="shared" si="711"/>
        <v>203097.68095951999</v>
      </c>
      <c r="D1773" s="50">
        <f t="shared" si="712"/>
        <v>3958.32</v>
      </c>
      <c r="E1773" s="3">
        <f>IF(K1773=1,VLOOKUP(A1772,[1]Plan1!$AQ$43:$AS$500,3),E1772)</f>
        <v>3958.72</v>
      </c>
      <c r="F1773" s="7">
        <f t="shared" si="713"/>
        <v>41839</v>
      </c>
      <c r="G1773" s="8">
        <f t="shared" si="701"/>
        <v>1.0105297196782992E-4</v>
      </c>
      <c r="H1773" s="7">
        <f t="shared" si="714"/>
        <v>41900</v>
      </c>
      <c r="I1773" s="7">
        <f t="shared" si="702"/>
        <v>41871</v>
      </c>
      <c r="J1773" s="1">
        <f t="shared" si="715"/>
        <v>23</v>
      </c>
      <c r="K1773" s="1">
        <f t="shared" si="703"/>
        <v>21</v>
      </c>
      <c r="L1773" s="2">
        <f t="shared" si="704"/>
        <v>1.00009226</v>
      </c>
      <c r="M1773" s="10">
        <f t="shared" si="723"/>
        <v>1.0039999399999999</v>
      </c>
      <c r="N1773" s="10">
        <f t="shared" si="719"/>
        <v>1.3257014936576477</v>
      </c>
      <c r="O1773" s="2">
        <f t="shared" si="722"/>
        <v>1.3258238</v>
      </c>
      <c r="P1773" s="2">
        <f t="shared" si="705"/>
        <v>269271.73914093</v>
      </c>
      <c r="Q1773" s="9">
        <f t="shared" si="699"/>
        <v>0</v>
      </c>
      <c r="R1773" s="4">
        <f t="shared" si="706"/>
        <v>0</v>
      </c>
      <c r="S1773" s="59">
        <f t="shared" si="707"/>
        <v>0</v>
      </c>
      <c r="T1773" s="8">
        <f t="shared" si="716"/>
        <v>6.8500000000000005E-2</v>
      </c>
      <c r="U1773" s="9">
        <f t="shared" si="717"/>
        <v>207</v>
      </c>
      <c r="V1773" s="9">
        <v>252</v>
      </c>
      <c r="W1773" s="10">
        <f t="shared" si="708"/>
        <v>1.0559326490000001</v>
      </c>
      <c r="X1773" s="2">
        <f t="shared" si="709"/>
        <v>15061.08167098</v>
      </c>
      <c r="Y1773" s="2">
        <v>0</v>
      </c>
      <c r="Z1773" s="3">
        <f t="shared" si="720"/>
        <v>0</v>
      </c>
      <c r="AA1773" s="1" t="str">
        <f t="shared" si="721"/>
        <v>A+J=</v>
      </c>
      <c r="AB1773" s="7">
        <f t="shared" si="718"/>
        <v>41932</v>
      </c>
      <c r="AC1773" s="5"/>
      <c r="AD1773" s="1"/>
      <c r="AE1773" s="7"/>
      <c r="AF1773" s="1"/>
      <c r="AG1773" s="1"/>
      <c r="AH1773" s="1"/>
      <c r="AI1773" s="1"/>
      <c r="AJ1773" s="4"/>
      <c r="AK1773" s="1"/>
      <c r="AL1773" s="1"/>
      <c r="AM1773" s="1"/>
      <c r="AN1773" s="1"/>
      <c r="AO1773" s="1"/>
    </row>
    <row r="1774" spans="1:41" x14ac:dyDescent="0.2">
      <c r="A1774" s="118">
        <f t="shared" si="710"/>
        <v>41870</v>
      </c>
      <c r="B1774" s="2">
        <f t="shared" si="700"/>
        <v>284408.83581224998</v>
      </c>
      <c r="C1774" s="2">
        <f t="shared" si="711"/>
        <v>203097.68095951999</v>
      </c>
      <c r="D1774" s="50">
        <f t="shared" si="712"/>
        <v>3958.32</v>
      </c>
      <c r="E1774" s="3">
        <f>IF(K1774=1,VLOOKUP(A1773,[1]Plan1!$AQ$43:$AS$500,3),E1773)</f>
        <v>3958.72</v>
      </c>
      <c r="F1774" s="7">
        <f t="shared" si="713"/>
        <v>41839</v>
      </c>
      <c r="G1774" s="8">
        <f t="shared" si="701"/>
        <v>1.0105297196782992E-4</v>
      </c>
      <c r="H1774" s="7">
        <f t="shared" si="714"/>
        <v>41900</v>
      </c>
      <c r="I1774" s="7">
        <f t="shared" si="702"/>
        <v>41871</v>
      </c>
      <c r="J1774" s="1">
        <f t="shared" si="715"/>
        <v>23</v>
      </c>
      <c r="K1774" s="1">
        <f t="shared" si="703"/>
        <v>22</v>
      </c>
      <c r="L1774" s="2">
        <f t="shared" si="704"/>
        <v>1.0000966499999999</v>
      </c>
      <c r="M1774" s="10">
        <f t="shared" si="723"/>
        <v>1.0039999399999999</v>
      </c>
      <c r="N1774" s="10">
        <f t="shared" si="719"/>
        <v>1.3257014936576477</v>
      </c>
      <c r="O1774" s="2">
        <f t="shared" si="722"/>
        <v>1.3258296199999999</v>
      </c>
      <c r="P1774" s="2">
        <f t="shared" si="705"/>
        <v>269272.92116943997</v>
      </c>
      <c r="Q1774" s="9">
        <f t="shared" si="699"/>
        <v>0</v>
      </c>
      <c r="R1774" s="4">
        <f t="shared" si="706"/>
        <v>0</v>
      </c>
      <c r="S1774" s="59">
        <f t="shared" si="707"/>
        <v>0</v>
      </c>
      <c r="T1774" s="8">
        <f t="shared" si="716"/>
        <v>6.8500000000000005E-2</v>
      </c>
      <c r="U1774" s="9">
        <f t="shared" si="717"/>
        <v>208</v>
      </c>
      <c r="V1774" s="9">
        <v>252</v>
      </c>
      <c r="W1774" s="10">
        <f t="shared" si="708"/>
        <v>1.0562103110000001</v>
      </c>
      <c r="X1774" s="2">
        <f t="shared" si="709"/>
        <v>15135.914642809999</v>
      </c>
      <c r="Y1774" s="2">
        <v>0</v>
      </c>
      <c r="Z1774" s="3">
        <f t="shared" si="720"/>
        <v>0</v>
      </c>
      <c r="AA1774" s="1" t="str">
        <f t="shared" si="721"/>
        <v>A+J=</v>
      </c>
      <c r="AB1774" s="7">
        <f t="shared" si="718"/>
        <v>41932</v>
      </c>
      <c r="AC1774" s="5"/>
      <c r="AD1774" s="1"/>
      <c r="AE1774" s="7"/>
      <c r="AF1774" s="1"/>
      <c r="AG1774" s="1"/>
      <c r="AH1774" s="1"/>
      <c r="AI1774" s="1"/>
      <c r="AJ1774" s="4"/>
      <c r="AK1774" s="1"/>
      <c r="AL1774" s="1"/>
      <c r="AM1774" s="1"/>
      <c r="AN1774" s="1"/>
      <c r="AO1774" s="1"/>
    </row>
    <row r="1775" spans="1:41" x14ac:dyDescent="0.2">
      <c r="A1775" s="118">
        <f t="shared" si="710"/>
        <v>41871</v>
      </c>
      <c r="B1775" s="2">
        <f t="shared" si="700"/>
        <v>284484.87327169999</v>
      </c>
      <c r="C1775" s="2">
        <f t="shared" si="711"/>
        <v>203097.68095951999</v>
      </c>
      <c r="D1775" s="50">
        <f t="shared" si="712"/>
        <v>3958.32</v>
      </c>
      <c r="E1775" s="3">
        <f>IF(K1775=1,VLOOKUP(A1774,[1]Plan1!$AQ$43:$AS$500,3),E1774)</f>
        <v>3958.72</v>
      </c>
      <c r="F1775" s="7">
        <f t="shared" si="713"/>
        <v>41839</v>
      </c>
      <c r="G1775" s="8">
        <f t="shared" si="701"/>
        <v>1.0105297196782992E-4</v>
      </c>
      <c r="H1775" s="7">
        <f t="shared" si="714"/>
        <v>41900</v>
      </c>
      <c r="I1775" s="7">
        <f t="shared" si="702"/>
        <v>41871</v>
      </c>
      <c r="J1775" s="1">
        <f t="shared" si="715"/>
        <v>23</v>
      </c>
      <c r="K1775" s="1">
        <f t="shared" si="703"/>
        <v>23</v>
      </c>
      <c r="L1775" s="2">
        <f t="shared" si="704"/>
        <v>1.00010105</v>
      </c>
      <c r="M1775" s="10">
        <f t="shared" si="723"/>
        <v>1.0039999399999999</v>
      </c>
      <c r="N1775" s="10">
        <f t="shared" si="719"/>
        <v>1.3257014936576477</v>
      </c>
      <c r="O1775" s="2">
        <f t="shared" si="722"/>
        <v>1.32583545</v>
      </c>
      <c r="P1775" s="2">
        <f t="shared" si="705"/>
        <v>269274.10522892</v>
      </c>
      <c r="Q1775" s="9">
        <f t="shared" si="699"/>
        <v>0</v>
      </c>
      <c r="R1775" s="4">
        <f t="shared" si="706"/>
        <v>0</v>
      </c>
      <c r="S1775" s="59">
        <f t="shared" si="707"/>
        <v>0</v>
      </c>
      <c r="T1775" s="8">
        <f t="shared" si="716"/>
        <v>6.8500000000000005E-2</v>
      </c>
      <c r="U1775" s="9">
        <f t="shared" si="717"/>
        <v>209</v>
      </c>
      <c r="V1775" s="9">
        <v>252</v>
      </c>
      <c r="W1775" s="10">
        <f t="shared" si="708"/>
        <v>1.0564880459999999</v>
      </c>
      <c r="X1775" s="2">
        <f t="shared" si="709"/>
        <v>15210.768042780001</v>
      </c>
      <c r="Y1775" s="2">
        <v>0</v>
      </c>
      <c r="Z1775" s="3">
        <f t="shared" si="720"/>
        <v>0</v>
      </c>
      <c r="AA1775" s="1" t="str">
        <f t="shared" si="721"/>
        <v>A+J=</v>
      </c>
      <c r="AB1775" s="7">
        <f t="shared" si="718"/>
        <v>41932</v>
      </c>
      <c r="AC1775" s="5"/>
      <c r="AD1775" s="1"/>
      <c r="AE1775" s="7"/>
      <c r="AF1775" s="1"/>
      <c r="AG1775" s="1"/>
      <c r="AH1775" s="1"/>
      <c r="AI1775" s="1"/>
      <c r="AJ1775" s="4"/>
      <c r="AK1775" s="1"/>
      <c r="AL1775" s="1"/>
      <c r="AM1775" s="1"/>
      <c r="AN1775" s="1"/>
      <c r="AO1775" s="1"/>
    </row>
    <row r="1776" spans="1:41" x14ac:dyDescent="0.2">
      <c r="A1776" s="118">
        <f t="shared" si="710"/>
        <v>41872</v>
      </c>
      <c r="B1776" s="2">
        <f t="shared" si="700"/>
        <v>284593.52640200005</v>
      </c>
      <c r="C1776" s="2">
        <f t="shared" si="711"/>
        <v>203097.68095951999</v>
      </c>
      <c r="D1776" s="50">
        <f t="shared" si="712"/>
        <v>3958.72</v>
      </c>
      <c r="E1776" s="3">
        <f>IF(K1776=1,VLOOKUP(A1775,[1]Plan1!$AQ$43:$AS$500,3),E1775)</f>
        <v>3968.62</v>
      </c>
      <c r="F1776" s="7">
        <f t="shared" si="713"/>
        <v>41872</v>
      </c>
      <c r="G1776" s="8">
        <f t="shared" si="701"/>
        <v>2.5008083420903215E-3</v>
      </c>
      <c r="H1776" s="7">
        <f t="shared" si="714"/>
        <v>41900</v>
      </c>
      <c r="I1776" s="7">
        <f t="shared" si="702"/>
        <v>41900</v>
      </c>
      <c r="J1776" s="1">
        <f t="shared" si="715"/>
        <v>21</v>
      </c>
      <c r="K1776" s="1">
        <f t="shared" si="703"/>
        <v>1</v>
      </c>
      <c r="L1776" s="2">
        <f t="shared" si="704"/>
        <v>1.0001189399999999</v>
      </c>
      <c r="M1776" s="10">
        <f t="shared" si="723"/>
        <v>1.00010105</v>
      </c>
      <c r="N1776" s="10">
        <f t="shared" si="719"/>
        <v>1.3258354557935819</v>
      </c>
      <c r="O1776" s="2">
        <f t="shared" si="722"/>
        <v>1.32599315</v>
      </c>
      <c r="P1776" s="2">
        <f t="shared" si="705"/>
        <v>269306.13373320003</v>
      </c>
      <c r="Q1776" s="9">
        <f t="shared" si="699"/>
        <v>0</v>
      </c>
      <c r="R1776" s="4">
        <f t="shared" si="706"/>
        <v>0</v>
      </c>
      <c r="S1776" s="59">
        <f t="shared" si="707"/>
        <v>0</v>
      </c>
      <c r="T1776" s="8">
        <f t="shared" si="716"/>
        <v>6.8500000000000005E-2</v>
      </c>
      <c r="U1776" s="9">
        <f t="shared" si="717"/>
        <v>210</v>
      </c>
      <c r="V1776" s="9">
        <v>252</v>
      </c>
      <c r="W1776" s="10">
        <f t="shared" si="708"/>
        <v>1.056765854</v>
      </c>
      <c r="X1776" s="2">
        <f t="shared" si="709"/>
        <v>15287.392668799999</v>
      </c>
      <c r="Y1776" s="2">
        <v>0</v>
      </c>
      <c r="Z1776" s="3">
        <f t="shared" si="720"/>
        <v>0</v>
      </c>
      <c r="AA1776" s="1" t="str">
        <f t="shared" si="721"/>
        <v>A+J=</v>
      </c>
      <c r="AB1776" s="7">
        <f t="shared" si="718"/>
        <v>41932</v>
      </c>
      <c r="AC1776" s="5"/>
      <c r="AD1776" s="1"/>
      <c r="AE1776" s="7"/>
      <c r="AF1776" s="1"/>
      <c r="AG1776" s="1"/>
      <c r="AH1776" s="1"/>
      <c r="AI1776" s="1"/>
      <c r="AJ1776" s="4"/>
      <c r="AK1776" s="1"/>
      <c r="AL1776" s="1"/>
      <c r="AM1776" s="1"/>
      <c r="AN1776" s="1"/>
      <c r="AO1776" s="1"/>
    </row>
    <row r="1777" spans="1:41" x14ac:dyDescent="0.2">
      <c r="A1777" s="118">
        <f t="shared" si="710"/>
        <v>41873</v>
      </c>
      <c r="B1777" s="2">
        <f t="shared" si="700"/>
        <v>284702.22128321999</v>
      </c>
      <c r="C1777" s="2">
        <f t="shared" si="711"/>
        <v>203097.68095951999</v>
      </c>
      <c r="D1777" s="50">
        <f t="shared" si="712"/>
        <v>3958.72</v>
      </c>
      <c r="E1777" s="3">
        <f>IF(K1777=1,VLOOKUP(A1776,[1]Plan1!$AQ$43:$AS$500,3),E1776)</f>
        <v>3968.62</v>
      </c>
      <c r="F1777" s="7">
        <f t="shared" si="713"/>
        <v>41872</v>
      </c>
      <c r="G1777" s="8">
        <f t="shared" si="701"/>
        <v>2.5008083420903215E-3</v>
      </c>
      <c r="H1777" s="7">
        <f t="shared" si="714"/>
        <v>41900</v>
      </c>
      <c r="I1777" s="7">
        <f t="shared" si="702"/>
        <v>41900</v>
      </c>
      <c r="J1777" s="1">
        <f t="shared" si="715"/>
        <v>21</v>
      </c>
      <c r="K1777" s="1">
        <f t="shared" si="703"/>
        <v>2</v>
      </c>
      <c r="L1777" s="2">
        <f t="shared" si="704"/>
        <v>1.0002378999999999</v>
      </c>
      <c r="M1777" s="10">
        <f t="shared" si="723"/>
        <v>1.00010105</v>
      </c>
      <c r="N1777" s="10">
        <f t="shared" si="719"/>
        <v>1.3258354557935819</v>
      </c>
      <c r="O1777" s="2">
        <f t="shared" si="722"/>
        <v>1.32615087</v>
      </c>
      <c r="P1777" s="2">
        <f t="shared" si="705"/>
        <v>269338.16629944998</v>
      </c>
      <c r="Q1777" s="9">
        <f t="shared" si="699"/>
        <v>0</v>
      </c>
      <c r="R1777" s="4">
        <f t="shared" si="706"/>
        <v>0</v>
      </c>
      <c r="S1777" s="59">
        <f t="shared" si="707"/>
        <v>0</v>
      </c>
      <c r="T1777" s="8">
        <f t="shared" si="716"/>
        <v>6.8500000000000005E-2</v>
      </c>
      <c r="U1777" s="9">
        <f t="shared" si="717"/>
        <v>211</v>
      </c>
      <c r="V1777" s="9">
        <v>252</v>
      </c>
      <c r="W1777" s="10">
        <f t="shared" si="708"/>
        <v>1.0570437349999999</v>
      </c>
      <c r="X1777" s="2">
        <f t="shared" si="709"/>
        <v>15364.05498377</v>
      </c>
      <c r="Y1777" s="2">
        <v>0</v>
      </c>
      <c r="Z1777" s="3">
        <f t="shared" si="720"/>
        <v>0</v>
      </c>
      <c r="AA1777" s="1" t="str">
        <f t="shared" si="721"/>
        <v>A+J=</v>
      </c>
      <c r="AB1777" s="7">
        <f t="shared" si="718"/>
        <v>41932</v>
      </c>
      <c r="AC1777" s="5"/>
      <c r="AD1777" s="1"/>
      <c r="AE1777" s="7"/>
      <c r="AF1777" s="1"/>
      <c r="AG1777" s="1"/>
      <c r="AH1777" s="1"/>
      <c r="AI1777" s="1"/>
      <c r="AJ1777" s="4"/>
      <c r="AK1777" s="1"/>
      <c r="AL1777" s="1"/>
      <c r="AM1777" s="1"/>
      <c r="AN1777" s="1"/>
      <c r="AO1777" s="1"/>
    </row>
    <row r="1778" spans="1:41" x14ac:dyDescent="0.2">
      <c r="A1778" s="118">
        <f t="shared" si="710"/>
        <v>41874</v>
      </c>
      <c r="B1778" s="2">
        <f t="shared" si="700"/>
        <v>284810.95604769001</v>
      </c>
      <c r="C1778" s="2">
        <f t="shared" si="711"/>
        <v>203097.68095951999</v>
      </c>
      <c r="D1778" s="50">
        <f t="shared" si="712"/>
        <v>3958.72</v>
      </c>
      <c r="E1778" s="3">
        <f>IF(K1778=1,VLOOKUP(A1777,[1]Plan1!$AQ$43:$AS$500,3),E1777)</f>
        <v>3968.62</v>
      </c>
      <c r="F1778" s="7">
        <f t="shared" si="713"/>
        <v>41872</v>
      </c>
      <c r="G1778" s="8">
        <f t="shared" si="701"/>
        <v>2.5008083420903215E-3</v>
      </c>
      <c r="H1778" s="7">
        <f t="shared" si="714"/>
        <v>41900</v>
      </c>
      <c r="I1778" s="7">
        <f t="shared" si="702"/>
        <v>41900</v>
      </c>
      <c r="J1778" s="1">
        <f t="shared" si="715"/>
        <v>21</v>
      </c>
      <c r="K1778" s="1">
        <f t="shared" si="703"/>
        <v>3</v>
      </c>
      <c r="L1778" s="2">
        <f t="shared" si="704"/>
        <v>1.0003568700000001</v>
      </c>
      <c r="M1778" s="10">
        <f t="shared" si="723"/>
        <v>1.00010105</v>
      </c>
      <c r="N1778" s="10">
        <f t="shared" si="719"/>
        <v>1.3258354557935819</v>
      </c>
      <c r="O1778" s="2">
        <f t="shared" si="722"/>
        <v>1.3263085999999999</v>
      </c>
      <c r="P1778" s="2">
        <f t="shared" si="705"/>
        <v>269370.20089665998</v>
      </c>
      <c r="Q1778" s="9">
        <f t="shared" si="699"/>
        <v>0</v>
      </c>
      <c r="R1778" s="4">
        <f t="shared" si="706"/>
        <v>0</v>
      </c>
      <c r="S1778" s="59">
        <f t="shared" si="707"/>
        <v>0</v>
      </c>
      <c r="T1778" s="8">
        <f t="shared" si="716"/>
        <v>6.8500000000000005E-2</v>
      </c>
      <c r="U1778" s="9">
        <f t="shared" si="717"/>
        <v>212</v>
      </c>
      <c r="V1778" s="9">
        <v>252</v>
      </c>
      <c r="W1778" s="10">
        <f t="shared" si="708"/>
        <v>1.05732169</v>
      </c>
      <c r="X1778" s="2">
        <f t="shared" si="709"/>
        <v>15440.75515103</v>
      </c>
      <c r="Y1778" s="2">
        <v>0</v>
      </c>
      <c r="Z1778" s="3">
        <f t="shared" si="720"/>
        <v>0</v>
      </c>
      <c r="AA1778" s="1" t="str">
        <f t="shared" si="721"/>
        <v>A+J=</v>
      </c>
      <c r="AB1778" s="7">
        <f t="shared" si="718"/>
        <v>41932</v>
      </c>
      <c r="AC1778" s="5"/>
      <c r="AD1778" s="1"/>
      <c r="AE1778" s="7"/>
      <c r="AF1778" s="1"/>
      <c r="AG1778" s="1"/>
      <c r="AH1778" s="1"/>
      <c r="AI1778" s="1"/>
      <c r="AJ1778" s="4"/>
      <c r="AK1778" s="1"/>
      <c r="AL1778" s="1"/>
      <c r="AM1778" s="1"/>
      <c r="AN1778" s="1"/>
      <c r="AO1778" s="1"/>
    </row>
    <row r="1779" spans="1:41" x14ac:dyDescent="0.2">
      <c r="A1779" s="118">
        <f t="shared" si="710"/>
        <v>41875</v>
      </c>
      <c r="B1779" s="2">
        <f t="shared" si="700"/>
        <v>284810.95604769001</v>
      </c>
      <c r="C1779" s="2">
        <f t="shared" si="711"/>
        <v>203097.68095951999</v>
      </c>
      <c r="D1779" s="50">
        <f t="shared" si="712"/>
        <v>3958.72</v>
      </c>
      <c r="E1779" s="3">
        <f>IF(K1779=1,VLOOKUP(A1778,[1]Plan1!$AQ$43:$AS$500,3),E1778)</f>
        <v>3968.62</v>
      </c>
      <c r="F1779" s="7">
        <f t="shared" si="713"/>
        <v>41872</v>
      </c>
      <c r="G1779" s="8">
        <f t="shared" si="701"/>
        <v>2.5008083420903215E-3</v>
      </c>
      <c r="H1779" s="7">
        <f t="shared" si="714"/>
        <v>41900</v>
      </c>
      <c r="I1779" s="7">
        <f t="shared" si="702"/>
        <v>41900</v>
      </c>
      <c r="J1779" s="1">
        <f t="shared" si="715"/>
        <v>21</v>
      </c>
      <c r="K1779" s="1">
        <f t="shared" si="703"/>
        <v>3</v>
      </c>
      <c r="L1779" s="2">
        <f t="shared" si="704"/>
        <v>1.0003568700000001</v>
      </c>
      <c r="M1779" s="10">
        <f t="shared" si="723"/>
        <v>1.00010105</v>
      </c>
      <c r="N1779" s="10">
        <f t="shared" si="719"/>
        <v>1.3258354557935819</v>
      </c>
      <c r="O1779" s="2">
        <f t="shared" si="722"/>
        <v>1.3263085999999999</v>
      </c>
      <c r="P1779" s="2">
        <f t="shared" si="705"/>
        <v>269370.20089665998</v>
      </c>
      <c r="Q1779" s="9">
        <f t="shared" si="699"/>
        <v>0</v>
      </c>
      <c r="R1779" s="4">
        <f t="shared" si="706"/>
        <v>0</v>
      </c>
      <c r="S1779" s="59">
        <f t="shared" si="707"/>
        <v>0</v>
      </c>
      <c r="T1779" s="8">
        <f t="shared" si="716"/>
        <v>6.8500000000000005E-2</v>
      </c>
      <c r="U1779" s="9">
        <f t="shared" si="717"/>
        <v>212</v>
      </c>
      <c r="V1779" s="9">
        <v>252</v>
      </c>
      <c r="W1779" s="10">
        <f t="shared" si="708"/>
        <v>1.05732169</v>
      </c>
      <c r="X1779" s="2">
        <f t="shared" si="709"/>
        <v>15440.75515103</v>
      </c>
      <c r="Y1779" s="2">
        <v>0</v>
      </c>
      <c r="Z1779" s="3">
        <f t="shared" si="720"/>
        <v>0</v>
      </c>
      <c r="AA1779" s="1" t="str">
        <f t="shared" si="721"/>
        <v>A+J=</v>
      </c>
      <c r="AB1779" s="7">
        <f t="shared" si="718"/>
        <v>41932</v>
      </c>
      <c r="AC1779" s="5"/>
      <c r="AD1779" s="1"/>
      <c r="AE1779" s="7"/>
      <c r="AF1779" s="1"/>
      <c r="AG1779" s="1"/>
      <c r="AH1779" s="1"/>
      <c r="AI1779" s="1"/>
      <c r="AJ1779" s="4"/>
      <c r="AK1779" s="1"/>
      <c r="AL1779" s="1"/>
      <c r="AM1779" s="1"/>
      <c r="AN1779" s="1"/>
      <c r="AO1779" s="1"/>
    </row>
    <row r="1780" spans="1:41" x14ac:dyDescent="0.2">
      <c r="A1780" s="118">
        <f t="shared" si="710"/>
        <v>41876</v>
      </c>
      <c r="B1780" s="2">
        <f t="shared" si="700"/>
        <v>284810.95604769001</v>
      </c>
      <c r="C1780" s="2">
        <f t="shared" si="711"/>
        <v>203097.68095951999</v>
      </c>
      <c r="D1780" s="50">
        <f t="shared" si="712"/>
        <v>3958.72</v>
      </c>
      <c r="E1780" s="3">
        <f>IF(K1780=1,VLOOKUP(A1779,[1]Plan1!$AQ$43:$AS$500,3),E1779)</f>
        <v>3968.62</v>
      </c>
      <c r="F1780" s="7">
        <f t="shared" si="713"/>
        <v>41872</v>
      </c>
      <c r="G1780" s="8">
        <f t="shared" si="701"/>
        <v>2.5008083420903215E-3</v>
      </c>
      <c r="H1780" s="7">
        <f t="shared" si="714"/>
        <v>41900</v>
      </c>
      <c r="I1780" s="7">
        <f t="shared" si="702"/>
        <v>41900</v>
      </c>
      <c r="J1780" s="1">
        <f t="shared" si="715"/>
        <v>21</v>
      </c>
      <c r="K1780" s="1">
        <f t="shared" si="703"/>
        <v>3</v>
      </c>
      <c r="L1780" s="2">
        <f t="shared" si="704"/>
        <v>1.0003568700000001</v>
      </c>
      <c r="M1780" s="10">
        <f t="shared" si="723"/>
        <v>1.00010105</v>
      </c>
      <c r="N1780" s="10">
        <f t="shared" si="719"/>
        <v>1.3258354557935819</v>
      </c>
      <c r="O1780" s="2">
        <f t="shared" si="722"/>
        <v>1.3263085999999999</v>
      </c>
      <c r="P1780" s="2">
        <f t="shared" si="705"/>
        <v>269370.20089665998</v>
      </c>
      <c r="Q1780" s="9">
        <f t="shared" si="699"/>
        <v>0</v>
      </c>
      <c r="R1780" s="4">
        <f t="shared" si="706"/>
        <v>0</v>
      </c>
      <c r="S1780" s="59">
        <f t="shared" si="707"/>
        <v>0</v>
      </c>
      <c r="T1780" s="8">
        <f t="shared" si="716"/>
        <v>6.8500000000000005E-2</v>
      </c>
      <c r="U1780" s="9">
        <f t="shared" si="717"/>
        <v>212</v>
      </c>
      <c r="V1780" s="9">
        <v>252</v>
      </c>
      <c r="W1780" s="10">
        <f t="shared" si="708"/>
        <v>1.05732169</v>
      </c>
      <c r="X1780" s="2">
        <f t="shared" si="709"/>
        <v>15440.75515103</v>
      </c>
      <c r="Y1780" s="2">
        <v>0</v>
      </c>
      <c r="Z1780" s="3">
        <f t="shared" si="720"/>
        <v>0</v>
      </c>
      <c r="AA1780" s="1" t="str">
        <f t="shared" si="721"/>
        <v>A+J=</v>
      </c>
      <c r="AB1780" s="7">
        <f t="shared" si="718"/>
        <v>41932</v>
      </c>
      <c r="AC1780" s="5"/>
      <c r="AD1780" s="1"/>
      <c r="AE1780" s="7"/>
      <c r="AF1780" s="1"/>
      <c r="AG1780" s="1"/>
      <c r="AH1780" s="1"/>
      <c r="AI1780" s="1"/>
      <c r="AJ1780" s="4"/>
      <c r="AK1780" s="1"/>
      <c r="AL1780" s="1"/>
      <c r="AM1780" s="1"/>
      <c r="AN1780" s="1"/>
      <c r="AO1780" s="1"/>
    </row>
    <row r="1781" spans="1:41" x14ac:dyDescent="0.2">
      <c r="A1781" s="118">
        <f t="shared" si="710"/>
        <v>41877</v>
      </c>
      <c r="B1781" s="2">
        <f t="shared" si="700"/>
        <v>284919.73446136998</v>
      </c>
      <c r="C1781" s="2">
        <f t="shared" si="711"/>
        <v>203097.68095951999</v>
      </c>
      <c r="D1781" s="50">
        <f t="shared" si="712"/>
        <v>3958.72</v>
      </c>
      <c r="E1781" s="3">
        <f>IF(K1781=1,VLOOKUP(A1780,[1]Plan1!$AQ$43:$AS$500,3),E1780)</f>
        <v>3968.62</v>
      </c>
      <c r="F1781" s="7">
        <f t="shared" si="713"/>
        <v>41872</v>
      </c>
      <c r="G1781" s="8">
        <f t="shared" si="701"/>
        <v>2.5008083420903215E-3</v>
      </c>
      <c r="H1781" s="7">
        <f t="shared" si="714"/>
        <v>41900</v>
      </c>
      <c r="I1781" s="7">
        <f t="shared" si="702"/>
        <v>41900</v>
      </c>
      <c r="J1781" s="1">
        <f t="shared" si="715"/>
        <v>21</v>
      </c>
      <c r="K1781" s="1">
        <f t="shared" si="703"/>
        <v>4</v>
      </c>
      <c r="L1781" s="2">
        <f t="shared" si="704"/>
        <v>1.0004758600000001</v>
      </c>
      <c r="M1781" s="10">
        <f t="shared" si="723"/>
        <v>1.00010105</v>
      </c>
      <c r="N1781" s="10">
        <f t="shared" si="719"/>
        <v>1.3258354557935819</v>
      </c>
      <c r="O1781" s="2">
        <f t="shared" si="722"/>
        <v>1.32646636</v>
      </c>
      <c r="P1781" s="2">
        <f t="shared" si="705"/>
        <v>269402.24158680998</v>
      </c>
      <c r="Q1781" s="9">
        <f t="shared" si="699"/>
        <v>0</v>
      </c>
      <c r="R1781" s="4">
        <f t="shared" si="706"/>
        <v>0</v>
      </c>
      <c r="S1781" s="59">
        <f t="shared" si="707"/>
        <v>0</v>
      </c>
      <c r="T1781" s="8">
        <f t="shared" si="716"/>
        <v>6.8500000000000005E-2</v>
      </c>
      <c r="U1781" s="9">
        <f t="shared" si="717"/>
        <v>213</v>
      </c>
      <c r="V1781" s="9">
        <v>252</v>
      </c>
      <c r="W1781" s="10">
        <f t="shared" si="708"/>
        <v>1.057599717</v>
      </c>
      <c r="X1781" s="2">
        <f t="shared" si="709"/>
        <v>15517.492874559999</v>
      </c>
      <c r="Y1781" s="2">
        <v>0</v>
      </c>
      <c r="Z1781" s="3">
        <f t="shared" si="720"/>
        <v>0</v>
      </c>
      <c r="AA1781" s="1" t="str">
        <f t="shared" si="721"/>
        <v>A+J=</v>
      </c>
      <c r="AB1781" s="7">
        <f t="shared" si="718"/>
        <v>41932</v>
      </c>
      <c r="AC1781" s="5"/>
      <c r="AD1781" s="1"/>
      <c r="AE1781" s="7"/>
      <c r="AF1781" s="1"/>
      <c r="AG1781" s="1"/>
      <c r="AH1781" s="1"/>
      <c r="AI1781" s="1"/>
      <c r="AJ1781" s="4"/>
      <c r="AK1781" s="1"/>
      <c r="AL1781" s="1"/>
      <c r="AM1781" s="1"/>
      <c r="AN1781" s="1"/>
      <c r="AO1781" s="1"/>
    </row>
    <row r="1782" spans="1:41" x14ac:dyDescent="0.2">
      <c r="A1782" s="118">
        <f t="shared" si="710"/>
        <v>41878</v>
      </c>
      <c r="B1782" s="2">
        <f t="shared" si="700"/>
        <v>285028.55492659</v>
      </c>
      <c r="C1782" s="2">
        <f t="shared" si="711"/>
        <v>203097.68095951999</v>
      </c>
      <c r="D1782" s="50">
        <f t="shared" si="712"/>
        <v>3958.72</v>
      </c>
      <c r="E1782" s="3">
        <f>IF(K1782=1,VLOOKUP(A1781,[1]Plan1!$AQ$43:$AS$500,3),E1781)</f>
        <v>3968.62</v>
      </c>
      <c r="F1782" s="7">
        <f t="shared" si="713"/>
        <v>41872</v>
      </c>
      <c r="G1782" s="8">
        <f t="shared" si="701"/>
        <v>2.5008083420903215E-3</v>
      </c>
      <c r="H1782" s="7">
        <f t="shared" si="714"/>
        <v>41900</v>
      </c>
      <c r="I1782" s="7">
        <f t="shared" si="702"/>
        <v>41900</v>
      </c>
      <c r="J1782" s="1">
        <f t="shared" si="715"/>
        <v>21</v>
      </c>
      <c r="K1782" s="1">
        <f t="shared" si="703"/>
        <v>5</v>
      </c>
      <c r="L1782" s="2">
        <f t="shared" si="704"/>
        <v>1.0005948600000001</v>
      </c>
      <c r="M1782" s="10">
        <f t="shared" si="723"/>
        <v>1.00010105</v>
      </c>
      <c r="N1782" s="10">
        <f t="shared" si="719"/>
        <v>1.3258354557935819</v>
      </c>
      <c r="O1782" s="2">
        <f t="shared" si="722"/>
        <v>1.3266241400000001</v>
      </c>
      <c r="P1782" s="2">
        <f t="shared" si="705"/>
        <v>269434.28633890999</v>
      </c>
      <c r="Q1782" s="9">
        <f t="shared" si="699"/>
        <v>0</v>
      </c>
      <c r="R1782" s="4">
        <f t="shared" si="706"/>
        <v>0</v>
      </c>
      <c r="S1782" s="59">
        <f t="shared" si="707"/>
        <v>0</v>
      </c>
      <c r="T1782" s="8">
        <f t="shared" si="716"/>
        <v>6.8500000000000005E-2</v>
      </c>
      <c r="U1782" s="9">
        <f t="shared" si="717"/>
        <v>214</v>
      </c>
      <c r="V1782" s="9">
        <v>252</v>
      </c>
      <c r="W1782" s="10">
        <f t="shared" si="708"/>
        <v>1.0578778179999999</v>
      </c>
      <c r="X1782" s="2">
        <f t="shared" si="709"/>
        <v>15594.268587680001</v>
      </c>
      <c r="Y1782" s="2">
        <v>0</v>
      </c>
      <c r="Z1782" s="3">
        <f t="shared" si="720"/>
        <v>0</v>
      </c>
      <c r="AA1782" s="1" t="str">
        <f t="shared" si="721"/>
        <v>A+J=</v>
      </c>
      <c r="AB1782" s="7">
        <f t="shared" si="718"/>
        <v>41932</v>
      </c>
      <c r="AC1782" s="5"/>
      <c r="AD1782" s="1"/>
      <c r="AE1782" s="7"/>
      <c r="AF1782" s="1"/>
      <c r="AG1782" s="1"/>
      <c r="AH1782" s="1"/>
      <c r="AI1782" s="1"/>
      <c r="AJ1782" s="4"/>
      <c r="AK1782" s="1"/>
      <c r="AL1782" s="1"/>
      <c r="AM1782" s="1"/>
      <c r="AN1782" s="1"/>
      <c r="AO1782" s="1"/>
    </row>
    <row r="1783" spans="1:41" x14ac:dyDescent="0.2">
      <c r="A1783" s="118">
        <f t="shared" si="710"/>
        <v>41879</v>
      </c>
      <c r="B1783" s="2">
        <f t="shared" si="700"/>
        <v>285137.41261674004</v>
      </c>
      <c r="C1783" s="2">
        <f t="shared" si="711"/>
        <v>203097.68095951999</v>
      </c>
      <c r="D1783" s="50">
        <f t="shared" si="712"/>
        <v>3958.72</v>
      </c>
      <c r="E1783" s="3">
        <f>IF(K1783=1,VLOOKUP(A1782,[1]Plan1!$AQ$43:$AS$500,3),E1782)</f>
        <v>3968.62</v>
      </c>
      <c r="F1783" s="7">
        <f t="shared" si="713"/>
        <v>41872</v>
      </c>
      <c r="G1783" s="8">
        <f t="shared" si="701"/>
        <v>2.5008083420903215E-3</v>
      </c>
      <c r="H1783" s="7">
        <f t="shared" si="714"/>
        <v>41900</v>
      </c>
      <c r="I1783" s="7">
        <f t="shared" si="702"/>
        <v>41900</v>
      </c>
      <c r="J1783" s="1">
        <f t="shared" si="715"/>
        <v>21</v>
      </c>
      <c r="K1783" s="1">
        <f t="shared" si="703"/>
        <v>6</v>
      </c>
      <c r="L1783" s="2">
        <f t="shared" si="704"/>
        <v>1.00071387</v>
      </c>
      <c r="M1783" s="10">
        <f t="shared" si="723"/>
        <v>1.00010105</v>
      </c>
      <c r="N1783" s="10">
        <f t="shared" si="719"/>
        <v>1.3258354557935819</v>
      </c>
      <c r="O1783" s="2">
        <f t="shared" si="722"/>
        <v>1.3267819199999999</v>
      </c>
      <c r="P1783" s="2">
        <f t="shared" si="705"/>
        <v>269466.33109101001</v>
      </c>
      <c r="Q1783" s="9">
        <f t="shared" si="699"/>
        <v>0</v>
      </c>
      <c r="R1783" s="4">
        <f t="shared" si="706"/>
        <v>0</v>
      </c>
      <c r="S1783" s="59">
        <f t="shared" si="707"/>
        <v>0</v>
      </c>
      <c r="T1783" s="8">
        <f t="shared" si="716"/>
        <v>6.8500000000000005E-2</v>
      </c>
      <c r="U1783" s="9">
        <f t="shared" si="717"/>
        <v>215</v>
      </c>
      <c r="V1783" s="9">
        <v>252</v>
      </c>
      <c r="W1783" s="10">
        <f t="shared" si="708"/>
        <v>1.058155991</v>
      </c>
      <c r="X1783" s="2">
        <f t="shared" si="709"/>
        <v>15671.08152573</v>
      </c>
      <c r="Y1783" s="2">
        <v>0</v>
      </c>
      <c r="Z1783" s="3">
        <f t="shared" si="720"/>
        <v>0</v>
      </c>
      <c r="AA1783" s="1" t="str">
        <f t="shared" si="721"/>
        <v>A+J=</v>
      </c>
      <c r="AB1783" s="7">
        <f t="shared" si="718"/>
        <v>41932</v>
      </c>
      <c r="AC1783" s="5"/>
      <c r="AD1783" s="1"/>
      <c r="AE1783" s="7"/>
      <c r="AF1783" s="1"/>
      <c r="AG1783" s="1"/>
      <c r="AH1783" s="1"/>
      <c r="AI1783" s="1"/>
      <c r="AJ1783" s="4"/>
      <c r="AK1783" s="1"/>
      <c r="AL1783" s="1"/>
      <c r="AM1783" s="1"/>
      <c r="AN1783" s="1"/>
      <c r="AO1783" s="1"/>
    </row>
    <row r="1784" spans="1:41" x14ac:dyDescent="0.2">
      <c r="A1784" s="118">
        <f t="shared" si="710"/>
        <v>41880</v>
      </c>
      <c r="B1784" s="2">
        <f t="shared" si="700"/>
        <v>285246.31667636003</v>
      </c>
      <c r="C1784" s="2">
        <f t="shared" si="711"/>
        <v>203097.68095951999</v>
      </c>
      <c r="D1784" s="50">
        <f t="shared" si="712"/>
        <v>3958.72</v>
      </c>
      <c r="E1784" s="3">
        <f>IF(K1784=1,VLOOKUP(A1783,[1]Plan1!$AQ$43:$AS$500,3),E1783)</f>
        <v>3968.62</v>
      </c>
      <c r="F1784" s="7">
        <f t="shared" si="713"/>
        <v>41872</v>
      </c>
      <c r="G1784" s="8">
        <f t="shared" si="701"/>
        <v>2.5008083420903215E-3</v>
      </c>
      <c r="H1784" s="7">
        <f t="shared" si="714"/>
        <v>41900</v>
      </c>
      <c r="I1784" s="7">
        <f t="shared" si="702"/>
        <v>41900</v>
      </c>
      <c r="J1784" s="1">
        <f t="shared" si="715"/>
        <v>21</v>
      </c>
      <c r="K1784" s="1">
        <f t="shared" si="703"/>
        <v>7</v>
      </c>
      <c r="L1784" s="2">
        <f t="shared" si="704"/>
        <v>1.0008329</v>
      </c>
      <c r="M1784" s="10">
        <f t="shared" si="723"/>
        <v>1.00010105</v>
      </c>
      <c r="N1784" s="10">
        <f t="shared" si="719"/>
        <v>1.3258354557935819</v>
      </c>
      <c r="O1784" s="2">
        <f t="shared" si="722"/>
        <v>1.32693974</v>
      </c>
      <c r="P1784" s="2">
        <f t="shared" si="705"/>
        <v>269498.38396702003</v>
      </c>
      <c r="Q1784" s="9">
        <f t="shared" si="699"/>
        <v>0</v>
      </c>
      <c r="R1784" s="4">
        <f t="shared" si="706"/>
        <v>0</v>
      </c>
      <c r="S1784" s="59">
        <f t="shared" si="707"/>
        <v>0</v>
      </c>
      <c r="T1784" s="8">
        <f t="shared" si="716"/>
        <v>6.8500000000000005E-2</v>
      </c>
      <c r="U1784" s="9">
        <f t="shared" si="717"/>
        <v>216</v>
      </c>
      <c r="V1784" s="9">
        <v>252</v>
      </c>
      <c r="W1784" s="10">
        <f t="shared" si="708"/>
        <v>1.058434238</v>
      </c>
      <c r="X1784" s="2">
        <f t="shared" si="709"/>
        <v>15747.932709340001</v>
      </c>
      <c r="Y1784" s="2">
        <v>0</v>
      </c>
      <c r="Z1784" s="3">
        <f t="shared" si="720"/>
        <v>0</v>
      </c>
      <c r="AA1784" s="1" t="str">
        <f t="shared" si="721"/>
        <v>A+J=</v>
      </c>
      <c r="AB1784" s="7">
        <f t="shared" si="718"/>
        <v>41932</v>
      </c>
      <c r="AC1784" s="5"/>
      <c r="AD1784" s="1"/>
      <c r="AE1784" s="7"/>
      <c r="AF1784" s="1"/>
      <c r="AG1784" s="1"/>
      <c r="AH1784" s="1"/>
      <c r="AI1784" s="1"/>
      <c r="AJ1784" s="4"/>
      <c r="AK1784" s="1"/>
      <c r="AL1784" s="1"/>
      <c r="AM1784" s="1"/>
      <c r="AN1784" s="1"/>
      <c r="AO1784" s="1"/>
    </row>
    <row r="1785" spans="1:41" x14ac:dyDescent="0.2">
      <c r="A1785" s="118">
        <f t="shared" si="710"/>
        <v>41881</v>
      </c>
      <c r="B1785" s="2">
        <f t="shared" si="700"/>
        <v>285355.26254938002</v>
      </c>
      <c r="C1785" s="2">
        <f t="shared" si="711"/>
        <v>203097.68095951999</v>
      </c>
      <c r="D1785" s="50">
        <f t="shared" si="712"/>
        <v>3958.72</v>
      </c>
      <c r="E1785" s="3">
        <f>IF(K1785=1,VLOOKUP(A1784,[1]Plan1!$AQ$43:$AS$500,3),E1784)</f>
        <v>3968.62</v>
      </c>
      <c r="F1785" s="7">
        <f t="shared" si="713"/>
        <v>41872</v>
      </c>
      <c r="G1785" s="8">
        <f t="shared" si="701"/>
        <v>2.5008083420903215E-3</v>
      </c>
      <c r="H1785" s="7">
        <f t="shared" si="714"/>
        <v>41900</v>
      </c>
      <c r="I1785" s="7">
        <f t="shared" si="702"/>
        <v>41900</v>
      </c>
      <c r="J1785" s="1">
        <f t="shared" si="715"/>
        <v>21</v>
      </c>
      <c r="K1785" s="1">
        <f t="shared" si="703"/>
        <v>8</v>
      </c>
      <c r="L1785" s="2">
        <f t="shared" si="704"/>
        <v>1.0009519499999999</v>
      </c>
      <c r="M1785" s="10">
        <f t="shared" si="723"/>
        <v>1.00010105</v>
      </c>
      <c r="N1785" s="10">
        <f t="shared" si="719"/>
        <v>1.3258354557935819</v>
      </c>
      <c r="O1785" s="2">
        <f t="shared" si="722"/>
        <v>1.32709758</v>
      </c>
      <c r="P1785" s="2">
        <f t="shared" si="705"/>
        <v>269530.44090499001</v>
      </c>
      <c r="Q1785" s="9">
        <f t="shared" si="699"/>
        <v>0</v>
      </c>
      <c r="R1785" s="4">
        <f t="shared" si="706"/>
        <v>0</v>
      </c>
      <c r="S1785" s="59">
        <f t="shared" si="707"/>
        <v>0</v>
      </c>
      <c r="T1785" s="8">
        <f t="shared" si="716"/>
        <v>6.8500000000000005E-2</v>
      </c>
      <c r="U1785" s="9">
        <f t="shared" si="717"/>
        <v>217</v>
      </c>
      <c r="V1785" s="9">
        <v>252</v>
      </c>
      <c r="W1785" s="10">
        <f t="shared" si="708"/>
        <v>1.0587125580000001</v>
      </c>
      <c r="X1785" s="2">
        <f t="shared" si="709"/>
        <v>15824.82164439</v>
      </c>
      <c r="Y1785" s="2">
        <v>0</v>
      </c>
      <c r="Z1785" s="3">
        <f t="shared" si="720"/>
        <v>0</v>
      </c>
      <c r="AA1785" s="1" t="str">
        <f t="shared" si="721"/>
        <v>A+J=</v>
      </c>
      <c r="AB1785" s="7">
        <f t="shared" si="718"/>
        <v>41932</v>
      </c>
      <c r="AC1785" s="5"/>
      <c r="AD1785" s="1"/>
      <c r="AE1785" s="7"/>
      <c r="AF1785" s="1"/>
      <c r="AG1785" s="1"/>
      <c r="AH1785" s="1"/>
      <c r="AI1785" s="1"/>
      <c r="AJ1785" s="4"/>
      <c r="AK1785" s="1"/>
      <c r="AL1785" s="1"/>
      <c r="AM1785" s="1"/>
      <c r="AN1785" s="1"/>
      <c r="AO1785" s="1"/>
    </row>
    <row r="1786" spans="1:41" x14ac:dyDescent="0.2">
      <c r="A1786" s="118">
        <f t="shared" si="710"/>
        <v>41882</v>
      </c>
      <c r="B1786" s="2">
        <f t="shared" si="700"/>
        <v>285355.26254938002</v>
      </c>
      <c r="C1786" s="2">
        <f t="shared" si="711"/>
        <v>203097.68095951999</v>
      </c>
      <c r="D1786" s="50">
        <f t="shared" si="712"/>
        <v>3958.72</v>
      </c>
      <c r="E1786" s="3">
        <f>IF(K1786=1,VLOOKUP(A1785,[1]Plan1!$AQ$43:$AS$500,3),E1785)</f>
        <v>3968.62</v>
      </c>
      <c r="F1786" s="7">
        <f t="shared" si="713"/>
        <v>41872</v>
      </c>
      <c r="G1786" s="8">
        <f t="shared" si="701"/>
        <v>2.5008083420903215E-3</v>
      </c>
      <c r="H1786" s="7">
        <f t="shared" si="714"/>
        <v>41900</v>
      </c>
      <c r="I1786" s="7">
        <f t="shared" si="702"/>
        <v>41900</v>
      </c>
      <c r="J1786" s="1">
        <f t="shared" si="715"/>
        <v>21</v>
      </c>
      <c r="K1786" s="1">
        <f t="shared" si="703"/>
        <v>8</v>
      </c>
      <c r="L1786" s="2">
        <f t="shared" si="704"/>
        <v>1.0009519499999999</v>
      </c>
      <c r="M1786" s="10">
        <f t="shared" si="723"/>
        <v>1.00010105</v>
      </c>
      <c r="N1786" s="10">
        <f t="shared" si="719"/>
        <v>1.3258354557935819</v>
      </c>
      <c r="O1786" s="2">
        <f t="shared" si="722"/>
        <v>1.32709758</v>
      </c>
      <c r="P1786" s="2">
        <f t="shared" si="705"/>
        <v>269530.44090499001</v>
      </c>
      <c r="Q1786" s="9">
        <f t="shared" si="699"/>
        <v>0</v>
      </c>
      <c r="R1786" s="4">
        <f t="shared" si="706"/>
        <v>0</v>
      </c>
      <c r="S1786" s="59">
        <f t="shared" si="707"/>
        <v>0</v>
      </c>
      <c r="T1786" s="8">
        <f t="shared" si="716"/>
        <v>6.8500000000000005E-2</v>
      </c>
      <c r="U1786" s="9">
        <f t="shared" si="717"/>
        <v>217</v>
      </c>
      <c r="V1786" s="9">
        <v>252</v>
      </c>
      <c r="W1786" s="10">
        <f t="shared" si="708"/>
        <v>1.0587125580000001</v>
      </c>
      <c r="X1786" s="2">
        <f t="shared" si="709"/>
        <v>15824.82164439</v>
      </c>
      <c r="Y1786" s="2">
        <v>0</v>
      </c>
      <c r="Z1786" s="3">
        <f t="shared" si="720"/>
        <v>0</v>
      </c>
      <c r="AA1786" s="1" t="str">
        <f t="shared" si="721"/>
        <v>A+J=</v>
      </c>
      <c r="AB1786" s="7">
        <f t="shared" si="718"/>
        <v>41932</v>
      </c>
      <c r="AC1786" s="5"/>
      <c r="AD1786" s="1"/>
      <c r="AE1786" s="7"/>
      <c r="AF1786" s="1"/>
      <c r="AG1786" s="1"/>
      <c r="AH1786" s="1"/>
      <c r="AI1786" s="1"/>
      <c r="AJ1786" s="4"/>
      <c r="AK1786" s="1"/>
      <c r="AL1786" s="1"/>
      <c r="AM1786" s="1"/>
      <c r="AN1786" s="1"/>
      <c r="AO1786" s="1"/>
    </row>
    <row r="1787" spans="1:41" x14ac:dyDescent="0.2">
      <c r="A1787" s="118">
        <f t="shared" si="710"/>
        <v>41883</v>
      </c>
      <c r="B1787" s="2">
        <f t="shared" si="700"/>
        <v>285355.26254938002</v>
      </c>
      <c r="C1787" s="2">
        <f t="shared" si="711"/>
        <v>203097.68095951999</v>
      </c>
      <c r="D1787" s="50">
        <f t="shared" si="712"/>
        <v>3958.72</v>
      </c>
      <c r="E1787" s="3">
        <f>IF(K1787=1,VLOOKUP(A1786,[1]Plan1!$AQ$43:$AS$500,3),E1786)</f>
        <v>3968.62</v>
      </c>
      <c r="F1787" s="7">
        <f t="shared" si="713"/>
        <v>41872</v>
      </c>
      <c r="G1787" s="8">
        <f t="shared" si="701"/>
        <v>2.5008083420903215E-3</v>
      </c>
      <c r="H1787" s="7">
        <f t="shared" si="714"/>
        <v>41900</v>
      </c>
      <c r="I1787" s="7">
        <f t="shared" si="702"/>
        <v>41900</v>
      </c>
      <c r="J1787" s="1">
        <f t="shared" si="715"/>
        <v>21</v>
      </c>
      <c r="K1787" s="1">
        <f t="shared" si="703"/>
        <v>8</v>
      </c>
      <c r="L1787" s="2">
        <f t="shared" si="704"/>
        <v>1.0009519499999999</v>
      </c>
      <c r="M1787" s="10">
        <f t="shared" si="723"/>
        <v>1.00010105</v>
      </c>
      <c r="N1787" s="10">
        <f t="shared" si="719"/>
        <v>1.3258354557935819</v>
      </c>
      <c r="O1787" s="2">
        <f t="shared" si="722"/>
        <v>1.32709758</v>
      </c>
      <c r="P1787" s="2">
        <f t="shared" si="705"/>
        <v>269530.44090499001</v>
      </c>
      <c r="Q1787" s="9">
        <f t="shared" si="699"/>
        <v>0</v>
      </c>
      <c r="R1787" s="4">
        <f t="shared" si="706"/>
        <v>0</v>
      </c>
      <c r="S1787" s="59">
        <f t="shared" si="707"/>
        <v>0</v>
      </c>
      <c r="T1787" s="8">
        <f t="shared" si="716"/>
        <v>6.8500000000000005E-2</v>
      </c>
      <c r="U1787" s="9">
        <f t="shared" si="717"/>
        <v>217</v>
      </c>
      <c r="V1787" s="9">
        <v>252</v>
      </c>
      <c r="W1787" s="10">
        <f t="shared" si="708"/>
        <v>1.0587125580000001</v>
      </c>
      <c r="X1787" s="2">
        <f t="shared" si="709"/>
        <v>15824.82164439</v>
      </c>
      <c r="Y1787" s="2">
        <v>0</v>
      </c>
      <c r="Z1787" s="3">
        <f t="shared" si="720"/>
        <v>0</v>
      </c>
      <c r="AA1787" s="1" t="str">
        <f t="shared" si="721"/>
        <v>A+J=</v>
      </c>
      <c r="AB1787" s="7">
        <f t="shared" si="718"/>
        <v>41932</v>
      </c>
      <c r="AC1787" s="5"/>
      <c r="AD1787" s="1"/>
      <c r="AE1787" s="7"/>
      <c r="AF1787" s="1"/>
      <c r="AG1787" s="1"/>
      <c r="AH1787" s="1"/>
      <c r="AI1787" s="1"/>
      <c r="AJ1787" s="4"/>
      <c r="AK1787" s="1"/>
      <c r="AL1787" s="1"/>
      <c r="AM1787" s="1"/>
      <c r="AN1787" s="1"/>
      <c r="AO1787" s="1"/>
    </row>
    <row r="1788" spans="1:41" x14ac:dyDescent="0.2">
      <c r="A1788" s="118">
        <f t="shared" si="710"/>
        <v>41884</v>
      </c>
      <c r="B1788" s="2">
        <f t="shared" si="700"/>
        <v>285464.24809543003</v>
      </c>
      <c r="C1788" s="2">
        <f t="shared" si="711"/>
        <v>203097.68095951999</v>
      </c>
      <c r="D1788" s="50">
        <f t="shared" si="712"/>
        <v>3958.72</v>
      </c>
      <c r="E1788" s="3">
        <f>IF(K1788=1,VLOOKUP(A1787,[1]Plan1!$AQ$43:$AS$500,3),E1787)</f>
        <v>3968.62</v>
      </c>
      <c r="F1788" s="7">
        <f t="shared" si="713"/>
        <v>41872</v>
      </c>
      <c r="G1788" s="8">
        <f t="shared" si="701"/>
        <v>2.5008083420903215E-3</v>
      </c>
      <c r="H1788" s="7">
        <f t="shared" si="714"/>
        <v>41900</v>
      </c>
      <c r="I1788" s="7">
        <f t="shared" si="702"/>
        <v>41900</v>
      </c>
      <c r="J1788" s="1">
        <f t="shared" si="715"/>
        <v>21</v>
      </c>
      <c r="K1788" s="1">
        <f t="shared" si="703"/>
        <v>9</v>
      </c>
      <c r="L1788" s="2">
        <f t="shared" si="704"/>
        <v>1.00107101</v>
      </c>
      <c r="M1788" s="10">
        <f t="shared" si="723"/>
        <v>1.00010105</v>
      </c>
      <c r="N1788" s="10">
        <f t="shared" si="719"/>
        <v>1.3258354557935819</v>
      </c>
      <c r="O1788" s="2">
        <f t="shared" si="722"/>
        <v>1.3272554299999999</v>
      </c>
      <c r="P1788" s="2">
        <f t="shared" si="705"/>
        <v>269562.49987393001</v>
      </c>
      <c r="Q1788" s="9">
        <f t="shared" si="699"/>
        <v>0</v>
      </c>
      <c r="R1788" s="4">
        <f t="shared" si="706"/>
        <v>0</v>
      </c>
      <c r="S1788" s="59">
        <f t="shared" si="707"/>
        <v>0</v>
      </c>
      <c r="T1788" s="8">
        <f t="shared" si="716"/>
        <v>6.8500000000000005E-2</v>
      </c>
      <c r="U1788" s="9">
        <f t="shared" si="717"/>
        <v>218</v>
      </c>
      <c r="V1788" s="9">
        <v>252</v>
      </c>
      <c r="W1788" s="10">
        <f t="shared" si="708"/>
        <v>1.058990951</v>
      </c>
      <c r="X1788" s="2">
        <f t="shared" si="709"/>
        <v>15901.7482215</v>
      </c>
      <c r="Y1788" s="2">
        <v>0</v>
      </c>
      <c r="Z1788" s="3">
        <f t="shared" si="720"/>
        <v>0</v>
      </c>
      <c r="AA1788" s="1" t="str">
        <f t="shared" si="721"/>
        <v>A+J=</v>
      </c>
      <c r="AB1788" s="7">
        <f t="shared" si="718"/>
        <v>41932</v>
      </c>
      <c r="AC1788" s="5"/>
      <c r="AD1788" s="1"/>
      <c r="AE1788" s="7"/>
      <c r="AF1788" s="1"/>
      <c r="AG1788" s="1"/>
      <c r="AH1788" s="1"/>
      <c r="AI1788" s="1"/>
      <c r="AJ1788" s="4"/>
      <c r="AK1788" s="1"/>
      <c r="AL1788" s="1"/>
      <c r="AM1788" s="1"/>
      <c r="AN1788" s="1"/>
      <c r="AO1788" s="1"/>
    </row>
    <row r="1789" spans="1:41" x14ac:dyDescent="0.2">
      <c r="A1789" s="118">
        <f t="shared" si="710"/>
        <v>41885</v>
      </c>
      <c r="B1789" s="2">
        <f t="shared" si="700"/>
        <v>285573.27547455003</v>
      </c>
      <c r="C1789" s="2">
        <f t="shared" si="711"/>
        <v>203097.68095951999</v>
      </c>
      <c r="D1789" s="50">
        <f t="shared" si="712"/>
        <v>3958.72</v>
      </c>
      <c r="E1789" s="3">
        <f>IF(K1789=1,VLOOKUP(A1788,[1]Plan1!$AQ$43:$AS$500,3),E1788)</f>
        <v>3968.62</v>
      </c>
      <c r="F1789" s="7">
        <f t="shared" si="713"/>
        <v>41872</v>
      </c>
      <c r="G1789" s="8">
        <f t="shared" si="701"/>
        <v>2.5008083420903215E-3</v>
      </c>
      <c r="H1789" s="7">
        <f t="shared" si="714"/>
        <v>41900</v>
      </c>
      <c r="I1789" s="7">
        <f t="shared" si="702"/>
        <v>41900</v>
      </c>
      <c r="J1789" s="1">
        <f t="shared" si="715"/>
        <v>21</v>
      </c>
      <c r="K1789" s="1">
        <f t="shared" si="703"/>
        <v>10</v>
      </c>
      <c r="L1789" s="2">
        <f t="shared" si="704"/>
        <v>1.00119008</v>
      </c>
      <c r="M1789" s="10">
        <f t="shared" si="723"/>
        <v>1.00010105</v>
      </c>
      <c r="N1789" s="10">
        <f t="shared" si="719"/>
        <v>1.3258354557935819</v>
      </c>
      <c r="O1789" s="2">
        <f t="shared" si="722"/>
        <v>1.3274132999999999</v>
      </c>
      <c r="P1789" s="2">
        <f t="shared" si="705"/>
        <v>269594.56290482002</v>
      </c>
      <c r="Q1789" s="9">
        <f t="shared" si="699"/>
        <v>0</v>
      </c>
      <c r="R1789" s="4">
        <f t="shared" si="706"/>
        <v>0</v>
      </c>
      <c r="S1789" s="59">
        <f t="shared" si="707"/>
        <v>0</v>
      </c>
      <c r="T1789" s="8">
        <f t="shared" si="716"/>
        <v>6.8500000000000005E-2</v>
      </c>
      <c r="U1789" s="9">
        <f t="shared" si="717"/>
        <v>219</v>
      </c>
      <c r="V1789" s="9">
        <v>252</v>
      </c>
      <c r="W1789" s="10">
        <f t="shared" si="708"/>
        <v>1.0592694170000001</v>
      </c>
      <c r="X1789" s="2">
        <f t="shared" si="709"/>
        <v>15978.71256973</v>
      </c>
      <c r="Y1789" s="2">
        <v>0</v>
      </c>
      <c r="Z1789" s="3">
        <f t="shared" si="720"/>
        <v>0</v>
      </c>
      <c r="AA1789" s="1" t="str">
        <f t="shared" si="721"/>
        <v>A+J=</v>
      </c>
      <c r="AB1789" s="7">
        <f t="shared" si="718"/>
        <v>41932</v>
      </c>
      <c r="AC1789" s="5"/>
      <c r="AD1789" s="1"/>
      <c r="AE1789" s="7"/>
      <c r="AF1789" s="1"/>
      <c r="AG1789" s="1"/>
      <c r="AH1789" s="1"/>
      <c r="AI1789" s="1"/>
      <c r="AJ1789" s="4"/>
      <c r="AK1789" s="1"/>
      <c r="AL1789" s="1"/>
      <c r="AM1789" s="1"/>
      <c r="AN1789" s="1"/>
      <c r="AO1789" s="1"/>
    </row>
    <row r="1790" spans="1:41" x14ac:dyDescent="0.2">
      <c r="A1790" s="118">
        <f t="shared" si="710"/>
        <v>41886</v>
      </c>
      <c r="B1790" s="2">
        <f t="shared" si="700"/>
        <v>285682.34281489998</v>
      </c>
      <c r="C1790" s="2">
        <f t="shared" si="711"/>
        <v>203097.68095951999</v>
      </c>
      <c r="D1790" s="50">
        <f t="shared" si="712"/>
        <v>3958.72</v>
      </c>
      <c r="E1790" s="3">
        <f>IF(K1790=1,VLOOKUP(A1789,[1]Plan1!$AQ$43:$AS$500,3),E1789)</f>
        <v>3968.62</v>
      </c>
      <c r="F1790" s="7">
        <f t="shared" si="713"/>
        <v>41872</v>
      </c>
      <c r="G1790" s="8">
        <f t="shared" si="701"/>
        <v>2.5008083420903215E-3</v>
      </c>
      <c r="H1790" s="7">
        <f t="shared" si="714"/>
        <v>41900</v>
      </c>
      <c r="I1790" s="7">
        <f t="shared" si="702"/>
        <v>41900</v>
      </c>
      <c r="J1790" s="1">
        <f t="shared" si="715"/>
        <v>21</v>
      </c>
      <c r="K1790" s="1">
        <f t="shared" si="703"/>
        <v>11</v>
      </c>
      <c r="L1790" s="2">
        <f t="shared" si="704"/>
        <v>1.0013091599999999</v>
      </c>
      <c r="M1790" s="10">
        <f t="shared" si="723"/>
        <v>1.00010105</v>
      </c>
      <c r="N1790" s="10">
        <f t="shared" si="719"/>
        <v>1.3258354557935819</v>
      </c>
      <c r="O1790" s="2">
        <f t="shared" si="722"/>
        <v>1.3275711800000001</v>
      </c>
      <c r="P1790" s="2">
        <f t="shared" si="705"/>
        <v>269626.62796668999</v>
      </c>
      <c r="Q1790" s="9">
        <f t="shared" si="699"/>
        <v>0</v>
      </c>
      <c r="R1790" s="4">
        <f t="shared" si="706"/>
        <v>0</v>
      </c>
      <c r="S1790" s="59">
        <f t="shared" si="707"/>
        <v>0</v>
      </c>
      <c r="T1790" s="8">
        <f t="shared" si="716"/>
        <v>6.8500000000000005E-2</v>
      </c>
      <c r="U1790" s="9">
        <f t="shared" si="717"/>
        <v>220</v>
      </c>
      <c r="V1790" s="9">
        <v>252</v>
      </c>
      <c r="W1790" s="10">
        <f t="shared" si="708"/>
        <v>1.0595479569999999</v>
      </c>
      <c r="X1790" s="2">
        <f t="shared" si="709"/>
        <v>16055.71484821</v>
      </c>
      <c r="Y1790" s="2">
        <v>0</v>
      </c>
      <c r="Z1790" s="3">
        <f t="shared" si="720"/>
        <v>0</v>
      </c>
      <c r="AA1790" s="1" t="str">
        <f t="shared" si="721"/>
        <v>A+J=</v>
      </c>
      <c r="AB1790" s="7">
        <f t="shared" si="718"/>
        <v>41932</v>
      </c>
      <c r="AC1790" s="5"/>
      <c r="AD1790" s="1"/>
      <c r="AE1790" s="7"/>
      <c r="AF1790" s="1"/>
      <c r="AG1790" s="1"/>
      <c r="AH1790" s="1"/>
      <c r="AI1790" s="1"/>
      <c r="AJ1790" s="4"/>
      <c r="AK1790" s="1"/>
      <c r="AL1790" s="1"/>
      <c r="AM1790" s="1"/>
      <c r="AN1790" s="1"/>
      <c r="AO1790" s="1"/>
    </row>
    <row r="1791" spans="1:41" x14ac:dyDescent="0.2">
      <c r="A1791" s="118">
        <f t="shared" si="710"/>
        <v>41887</v>
      </c>
      <c r="B1791" s="2">
        <f t="shared" si="700"/>
        <v>285791.45416059002</v>
      </c>
      <c r="C1791" s="2">
        <f t="shared" si="711"/>
        <v>203097.68095951999</v>
      </c>
      <c r="D1791" s="50">
        <f t="shared" si="712"/>
        <v>3958.72</v>
      </c>
      <c r="E1791" s="3">
        <f>IF(K1791=1,VLOOKUP(A1790,[1]Plan1!$AQ$43:$AS$500,3),E1790)</f>
        <v>3968.62</v>
      </c>
      <c r="F1791" s="7">
        <f t="shared" si="713"/>
        <v>41872</v>
      </c>
      <c r="G1791" s="8">
        <f t="shared" si="701"/>
        <v>2.5008083420903215E-3</v>
      </c>
      <c r="H1791" s="7">
        <f t="shared" si="714"/>
        <v>41900</v>
      </c>
      <c r="I1791" s="7">
        <f t="shared" si="702"/>
        <v>41900</v>
      </c>
      <c r="J1791" s="1">
        <f t="shared" si="715"/>
        <v>21</v>
      </c>
      <c r="K1791" s="1">
        <f t="shared" si="703"/>
        <v>12</v>
      </c>
      <c r="L1791" s="2">
        <f t="shared" si="704"/>
        <v>1.00142826</v>
      </c>
      <c r="M1791" s="10">
        <f t="shared" si="723"/>
        <v>1.00010105</v>
      </c>
      <c r="N1791" s="10">
        <f t="shared" si="719"/>
        <v>1.3258354557935819</v>
      </c>
      <c r="O1791" s="2">
        <f t="shared" si="722"/>
        <v>1.3277290900000001</v>
      </c>
      <c r="P1791" s="2">
        <f t="shared" si="705"/>
        <v>269658.69912149</v>
      </c>
      <c r="Q1791" s="9">
        <f t="shared" si="699"/>
        <v>0</v>
      </c>
      <c r="R1791" s="4">
        <f t="shared" si="706"/>
        <v>0</v>
      </c>
      <c r="S1791" s="59">
        <f t="shared" si="707"/>
        <v>0</v>
      </c>
      <c r="T1791" s="8">
        <f t="shared" si="716"/>
        <v>6.8500000000000005E-2</v>
      </c>
      <c r="U1791" s="9">
        <f t="shared" si="717"/>
        <v>221</v>
      </c>
      <c r="V1791" s="9">
        <v>252</v>
      </c>
      <c r="W1791" s="10">
        <f t="shared" si="708"/>
        <v>1.05982657</v>
      </c>
      <c r="X1791" s="2">
        <f t="shared" si="709"/>
        <v>16132.7550391</v>
      </c>
      <c r="Y1791" s="2">
        <v>0</v>
      </c>
      <c r="Z1791" s="3">
        <f t="shared" si="720"/>
        <v>0</v>
      </c>
      <c r="AA1791" s="1" t="str">
        <f t="shared" si="721"/>
        <v>A+J=</v>
      </c>
      <c r="AB1791" s="7">
        <f t="shared" si="718"/>
        <v>41932</v>
      </c>
      <c r="AC1791" s="5"/>
      <c r="AD1791" s="1"/>
      <c r="AE1791" s="7"/>
      <c r="AF1791" s="1"/>
      <c r="AG1791" s="1"/>
      <c r="AH1791" s="1"/>
      <c r="AI1791" s="1"/>
      <c r="AJ1791" s="4"/>
      <c r="AK1791" s="1"/>
      <c r="AL1791" s="1"/>
      <c r="AM1791" s="1"/>
      <c r="AN1791" s="1"/>
      <c r="AO1791" s="1"/>
    </row>
    <row r="1792" spans="1:41" x14ac:dyDescent="0.2">
      <c r="A1792" s="118">
        <f t="shared" si="710"/>
        <v>41888</v>
      </c>
      <c r="B1792" s="2">
        <f t="shared" si="700"/>
        <v>285900.60737066995</v>
      </c>
      <c r="C1792" s="2">
        <f t="shared" si="711"/>
        <v>203097.68095951999</v>
      </c>
      <c r="D1792" s="50">
        <f t="shared" si="712"/>
        <v>3958.72</v>
      </c>
      <c r="E1792" s="3">
        <f>IF(K1792=1,VLOOKUP(A1791,[1]Plan1!$AQ$43:$AS$500,3),E1791)</f>
        <v>3968.62</v>
      </c>
      <c r="F1792" s="7">
        <f t="shared" si="713"/>
        <v>41872</v>
      </c>
      <c r="G1792" s="8">
        <f t="shared" si="701"/>
        <v>2.5008083420903215E-3</v>
      </c>
      <c r="H1792" s="7">
        <f t="shared" si="714"/>
        <v>41900</v>
      </c>
      <c r="I1792" s="7">
        <f t="shared" si="702"/>
        <v>41900</v>
      </c>
      <c r="J1792" s="1">
        <f t="shared" si="715"/>
        <v>21</v>
      </c>
      <c r="K1792" s="1">
        <f t="shared" si="703"/>
        <v>13</v>
      </c>
      <c r="L1792" s="2">
        <f t="shared" si="704"/>
        <v>1.0015473800000001</v>
      </c>
      <c r="M1792" s="10">
        <f t="shared" si="723"/>
        <v>1.00010105</v>
      </c>
      <c r="N1792" s="10">
        <f t="shared" si="719"/>
        <v>1.3258354557935819</v>
      </c>
      <c r="O1792" s="2">
        <f t="shared" si="722"/>
        <v>1.3278870199999999</v>
      </c>
      <c r="P1792" s="2">
        <f t="shared" si="705"/>
        <v>269690.77433823998</v>
      </c>
      <c r="Q1792" s="9">
        <f t="shared" si="699"/>
        <v>0</v>
      </c>
      <c r="R1792" s="4">
        <f t="shared" si="706"/>
        <v>0</v>
      </c>
      <c r="S1792" s="59">
        <f t="shared" si="707"/>
        <v>0</v>
      </c>
      <c r="T1792" s="8">
        <f t="shared" si="716"/>
        <v>6.8500000000000005E-2</v>
      </c>
      <c r="U1792" s="9">
        <f t="shared" si="717"/>
        <v>222</v>
      </c>
      <c r="V1792" s="9">
        <v>252</v>
      </c>
      <c r="W1792" s="10">
        <f t="shared" si="708"/>
        <v>1.0601052559999999</v>
      </c>
      <c r="X1792" s="2">
        <f t="shared" si="709"/>
        <v>16209.83303243</v>
      </c>
      <c r="Y1792" s="2">
        <v>0</v>
      </c>
      <c r="Z1792" s="3">
        <f t="shared" si="720"/>
        <v>0</v>
      </c>
      <c r="AA1792" s="1" t="str">
        <f t="shared" si="721"/>
        <v>A+J=</v>
      </c>
      <c r="AB1792" s="7">
        <f t="shared" si="718"/>
        <v>41932</v>
      </c>
      <c r="AC1792" s="5"/>
      <c r="AD1792" s="1"/>
      <c r="AE1792" s="7"/>
      <c r="AF1792" s="1"/>
      <c r="AG1792" s="1"/>
      <c r="AH1792" s="1"/>
      <c r="AI1792" s="1"/>
      <c r="AJ1792" s="4"/>
      <c r="AK1792" s="1"/>
      <c r="AL1792" s="1"/>
      <c r="AM1792" s="1"/>
      <c r="AN1792" s="1"/>
      <c r="AO1792" s="1"/>
    </row>
    <row r="1793" spans="1:41" x14ac:dyDescent="0.2">
      <c r="A1793" s="118">
        <f t="shared" si="710"/>
        <v>41889</v>
      </c>
      <c r="B1793" s="2">
        <f t="shared" si="700"/>
        <v>285900.60737066995</v>
      </c>
      <c r="C1793" s="2">
        <f t="shared" si="711"/>
        <v>203097.68095951999</v>
      </c>
      <c r="D1793" s="50">
        <f t="shared" si="712"/>
        <v>3958.72</v>
      </c>
      <c r="E1793" s="3">
        <f>IF(K1793=1,VLOOKUP(A1792,[1]Plan1!$AQ$43:$AS$500,3),E1792)</f>
        <v>3968.62</v>
      </c>
      <c r="F1793" s="7">
        <f t="shared" si="713"/>
        <v>41872</v>
      </c>
      <c r="G1793" s="8">
        <f t="shared" si="701"/>
        <v>2.5008083420903215E-3</v>
      </c>
      <c r="H1793" s="7">
        <f t="shared" si="714"/>
        <v>41900</v>
      </c>
      <c r="I1793" s="7">
        <f t="shared" si="702"/>
        <v>41900</v>
      </c>
      <c r="J1793" s="1">
        <f t="shared" si="715"/>
        <v>21</v>
      </c>
      <c r="K1793" s="1">
        <f t="shared" si="703"/>
        <v>13</v>
      </c>
      <c r="L1793" s="2">
        <f t="shared" si="704"/>
        <v>1.0015473800000001</v>
      </c>
      <c r="M1793" s="10">
        <f t="shared" si="723"/>
        <v>1.00010105</v>
      </c>
      <c r="N1793" s="10">
        <f t="shared" si="719"/>
        <v>1.3258354557935819</v>
      </c>
      <c r="O1793" s="2">
        <f t="shared" si="722"/>
        <v>1.3278870199999999</v>
      </c>
      <c r="P1793" s="2">
        <f t="shared" si="705"/>
        <v>269690.77433823998</v>
      </c>
      <c r="Q1793" s="9">
        <f t="shared" si="699"/>
        <v>0</v>
      </c>
      <c r="R1793" s="4">
        <f t="shared" si="706"/>
        <v>0</v>
      </c>
      <c r="S1793" s="59">
        <f t="shared" si="707"/>
        <v>0</v>
      </c>
      <c r="T1793" s="8">
        <f t="shared" si="716"/>
        <v>6.8500000000000005E-2</v>
      </c>
      <c r="U1793" s="9">
        <f t="shared" si="717"/>
        <v>222</v>
      </c>
      <c r="V1793" s="9">
        <v>252</v>
      </c>
      <c r="W1793" s="10">
        <f t="shared" si="708"/>
        <v>1.0601052559999999</v>
      </c>
      <c r="X1793" s="2">
        <f t="shared" si="709"/>
        <v>16209.83303243</v>
      </c>
      <c r="Y1793" s="2">
        <v>0</v>
      </c>
      <c r="Z1793" s="3">
        <f t="shared" si="720"/>
        <v>0</v>
      </c>
      <c r="AA1793" s="1" t="str">
        <f t="shared" si="721"/>
        <v>A+J=</v>
      </c>
      <c r="AB1793" s="7">
        <f t="shared" si="718"/>
        <v>41932</v>
      </c>
      <c r="AC1793" s="5"/>
      <c r="AD1793" s="1"/>
      <c r="AE1793" s="7"/>
      <c r="AF1793" s="1"/>
      <c r="AG1793" s="1"/>
      <c r="AH1793" s="1"/>
      <c r="AI1793" s="1"/>
      <c r="AJ1793" s="4"/>
      <c r="AK1793" s="1"/>
      <c r="AL1793" s="1"/>
      <c r="AM1793" s="1"/>
      <c r="AN1793" s="1"/>
      <c r="AO1793" s="1"/>
    </row>
    <row r="1794" spans="1:41" x14ac:dyDescent="0.2">
      <c r="A1794" s="118">
        <f t="shared" si="710"/>
        <v>41890</v>
      </c>
      <c r="B1794" s="2">
        <f t="shared" si="700"/>
        <v>285900.60737066995</v>
      </c>
      <c r="C1794" s="2">
        <f t="shared" si="711"/>
        <v>203097.68095951999</v>
      </c>
      <c r="D1794" s="50">
        <f t="shared" si="712"/>
        <v>3958.72</v>
      </c>
      <c r="E1794" s="3">
        <f>IF(K1794=1,VLOOKUP(A1793,[1]Plan1!$AQ$43:$AS$500,3),E1793)</f>
        <v>3968.62</v>
      </c>
      <c r="F1794" s="7">
        <f t="shared" si="713"/>
        <v>41872</v>
      </c>
      <c r="G1794" s="8">
        <f t="shared" si="701"/>
        <v>2.5008083420903215E-3</v>
      </c>
      <c r="H1794" s="7">
        <f t="shared" si="714"/>
        <v>41900</v>
      </c>
      <c r="I1794" s="7">
        <f t="shared" si="702"/>
        <v>41900</v>
      </c>
      <c r="J1794" s="1">
        <f t="shared" si="715"/>
        <v>21</v>
      </c>
      <c r="K1794" s="1">
        <f t="shared" si="703"/>
        <v>13</v>
      </c>
      <c r="L1794" s="2">
        <f t="shared" si="704"/>
        <v>1.0015473800000001</v>
      </c>
      <c r="M1794" s="10">
        <f t="shared" si="723"/>
        <v>1.00010105</v>
      </c>
      <c r="N1794" s="10">
        <f t="shared" si="719"/>
        <v>1.3258354557935819</v>
      </c>
      <c r="O1794" s="2">
        <f t="shared" si="722"/>
        <v>1.3278870199999999</v>
      </c>
      <c r="P1794" s="2">
        <f t="shared" si="705"/>
        <v>269690.77433823998</v>
      </c>
      <c r="Q1794" s="9">
        <f t="shared" si="699"/>
        <v>0</v>
      </c>
      <c r="R1794" s="4">
        <f t="shared" si="706"/>
        <v>0</v>
      </c>
      <c r="S1794" s="59">
        <f t="shared" si="707"/>
        <v>0</v>
      </c>
      <c r="T1794" s="8">
        <f t="shared" si="716"/>
        <v>6.8500000000000005E-2</v>
      </c>
      <c r="U1794" s="9">
        <f t="shared" si="717"/>
        <v>222</v>
      </c>
      <c r="V1794" s="9">
        <v>252</v>
      </c>
      <c r="W1794" s="10">
        <f t="shared" si="708"/>
        <v>1.0601052559999999</v>
      </c>
      <c r="X1794" s="2">
        <f t="shared" si="709"/>
        <v>16209.83303243</v>
      </c>
      <c r="Y1794" s="2">
        <v>0</v>
      </c>
      <c r="Z1794" s="3">
        <f t="shared" si="720"/>
        <v>0</v>
      </c>
      <c r="AA1794" s="1" t="str">
        <f t="shared" si="721"/>
        <v>A+J=</v>
      </c>
      <c r="AB1794" s="7">
        <f t="shared" si="718"/>
        <v>41932</v>
      </c>
      <c r="AC1794" s="5"/>
      <c r="AD1794" s="1"/>
      <c r="AE1794" s="7"/>
      <c r="AF1794" s="1"/>
      <c r="AG1794" s="1"/>
      <c r="AH1794" s="1"/>
      <c r="AI1794" s="1"/>
      <c r="AJ1794" s="4"/>
      <c r="AK1794" s="1"/>
      <c r="AL1794" s="1"/>
      <c r="AM1794" s="1"/>
      <c r="AN1794" s="1"/>
      <c r="AO1794" s="1"/>
    </row>
    <row r="1795" spans="1:41" x14ac:dyDescent="0.2">
      <c r="A1795" s="118">
        <f t="shared" si="710"/>
        <v>41891</v>
      </c>
      <c r="B1795" s="2">
        <f t="shared" si="700"/>
        <v>286009.80245558999</v>
      </c>
      <c r="C1795" s="2">
        <f t="shared" si="711"/>
        <v>203097.68095951999</v>
      </c>
      <c r="D1795" s="50">
        <f t="shared" si="712"/>
        <v>3958.72</v>
      </c>
      <c r="E1795" s="3">
        <f>IF(K1795=1,VLOOKUP(A1794,[1]Plan1!$AQ$43:$AS$500,3),E1794)</f>
        <v>3968.62</v>
      </c>
      <c r="F1795" s="7">
        <f t="shared" si="713"/>
        <v>41872</v>
      </c>
      <c r="G1795" s="8">
        <f t="shared" si="701"/>
        <v>2.5008083420903215E-3</v>
      </c>
      <c r="H1795" s="7">
        <f t="shared" si="714"/>
        <v>41900</v>
      </c>
      <c r="I1795" s="7">
        <f t="shared" si="702"/>
        <v>41900</v>
      </c>
      <c r="J1795" s="1">
        <f t="shared" si="715"/>
        <v>21</v>
      </c>
      <c r="K1795" s="1">
        <f t="shared" si="703"/>
        <v>14</v>
      </c>
      <c r="L1795" s="2">
        <f t="shared" si="704"/>
        <v>1.00166651</v>
      </c>
      <c r="M1795" s="10">
        <f t="shared" si="723"/>
        <v>1.00010105</v>
      </c>
      <c r="N1795" s="10">
        <f t="shared" si="719"/>
        <v>1.3258354557935819</v>
      </c>
      <c r="O1795" s="2">
        <f t="shared" si="722"/>
        <v>1.3280449700000001</v>
      </c>
      <c r="P1795" s="2">
        <f t="shared" si="705"/>
        <v>269722.85361694999</v>
      </c>
      <c r="Q1795" s="9">
        <f t="shared" si="699"/>
        <v>0</v>
      </c>
      <c r="R1795" s="4">
        <f t="shared" si="706"/>
        <v>0</v>
      </c>
      <c r="S1795" s="59">
        <f t="shared" si="707"/>
        <v>0</v>
      </c>
      <c r="T1795" s="8">
        <f t="shared" si="716"/>
        <v>6.8500000000000005E-2</v>
      </c>
      <c r="U1795" s="9">
        <f t="shared" si="717"/>
        <v>223</v>
      </c>
      <c r="V1795" s="9">
        <v>252</v>
      </c>
      <c r="W1795" s="10">
        <f t="shared" si="708"/>
        <v>1.0603840149999999</v>
      </c>
      <c r="X1795" s="2">
        <f t="shared" si="709"/>
        <v>16286.948838640001</v>
      </c>
      <c r="Y1795" s="2">
        <v>0</v>
      </c>
      <c r="Z1795" s="3">
        <f t="shared" si="720"/>
        <v>0</v>
      </c>
      <c r="AA1795" s="1" t="str">
        <f t="shared" si="721"/>
        <v>A+J=</v>
      </c>
      <c r="AB1795" s="7">
        <f t="shared" si="718"/>
        <v>41932</v>
      </c>
      <c r="AC1795" s="5"/>
      <c r="AD1795" s="1"/>
      <c r="AE1795" s="7"/>
      <c r="AF1795" s="1"/>
      <c r="AG1795" s="1"/>
      <c r="AH1795" s="1"/>
      <c r="AI1795" s="1"/>
      <c r="AJ1795" s="4"/>
      <c r="AK1795" s="1"/>
      <c r="AL1795" s="1"/>
      <c r="AM1795" s="1"/>
      <c r="AN1795" s="1"/>
      <c r="AO1795" s="1"/>
    </row>
    <row r="1796" spans="1:41" x14ac:dyDescent="0.2">
      <c r="A1796" s="118">
        <f t="shared" si="710"/>
        <v>41892</v>
      </c>
      <c r="B1796" s="2">
        <f t="shared" si="700"/>
        <v>286119.03754133999</v>
      </c>
      <c r="C1796" s="2">
        <f t="shared" si="711"/>
        <v>203097.68095951999</v>
      </c>
      <c r="D1796" s="50">
        <f t="shared" si="712"/>
        <v>3958.72</v>
      </c>
      <c r="E1796" s="3">
        <f>IF(K1796=1,VLOOKUP(A1795,[1]Plan1!$AQ$43:$AS$500,3),E1795)</f>
        <v>3968.62</v>
      </c>
      <c r="F1796" s="7">
        <f t="shared" si="713"/>
        <v>41872</v>
      </c>
      <c r="G1796" s="8">
        <f t="shared" si="701"/>
        <v>2.5008083420903215E-3</v>
      </c>
      <c r="H1796" s="7">
        <f t="shared" si="714"/>
        <v>41900</v>
      </c>
      <c r="I1796" s="7">
        <f t="shared" si="702"/>
        <v>41900</v>
      </c>
      <c r="J1796" s="1">
        <f t="shared" si="715"/>
        <v>21</v>
      </c>
      <c r="K1796" s="1">
        <f t="shared" si="703"/>
        <v>15</v>
      </c>
      <c r="L1796" s="2">
        <f t="shared" si="704"/>
        <v>1.00178565</v>
      </c>
      <c r="M1796" s="10">
        <f t="shared" si="723"/>
        <v>1.00010105</v>
      </c>
      <c r="N1796" s="10">
        <f t="shared" si="719"/>
        <v>1.3258354557935819</v>
      </c>
      <c r="O1796" s="2">
        <f t="shared" si="722"/>
        <v>1.32820293</v>
      </c>
      <c r="P1796" s="2">
        <f t="shared" si="705"/>
        <v>269754.93492664001</v>
      </c>
      <c r="Q1796" s="9">
        <f t="shared" si="699"/>
        <v>0</v>
      </c>
      <c r="R1796" s="4">
        <f t="shared" si="706"/>
        <v>0</v>
      </c>
      <c r="S1796" s="59">
        <f t="shared" si="707"/>
        <v>0</v>
      </c>
      <c r="T1796" s="8">
        <f t="shared" si="716"/>
        <v>6.8500000000000005E-2</v>
      </c>
      <c r="U1796" s="9">
        <f t="shared" si="717"/>
        <v>224</v>
      </c>
      <c r="V1796" s="9">
        <v>252</v>
      </c>
      <c r="W1796" s="10">
        <f t="shared" si="708"/>
        <v>1.060662848</v>
      </c>
      <c r="X1796" s="2">
        <f t="shared" si="709"/>
        <v>16364.102614699999</v>
      </c>
      <c r="Y1796" s="2">
        <v>0</v>
      </c>
      <c r="Z1796" s="3">
        <f t="shared" si="720"/>
        <v>0</v>
      </c>
      <c r="AA1796" s="1" t="str">
        <f t="shared" si="721"/>
        <v>A+J=</v>
      </c>
      <c r="AB1796" s="7">
        <f t="shared" si="718"/>
        <v>41932</v>
      </c>
      <c r="AC1796" s="5"/>
      <c r="AD1796" s="1"/>
      <c r="AE1796" s="7"/>
      <c r="AF1796" s="1"/>
      <c r="AG1796" s="1"/>
      <c r="AH1796" s="1"/>
      <c r="AI1796" s="1"/>
      <c r="AJ1796" s="4"/>
      <c r="AK1796" s="1"/>
      <c r="AL1796" s="1"/>
      <c r="AM1796" s="1"/>
      <c r="AN1796" s="1"/>
      <c r="AO1796" s="1"/>
    </row>
    <row r="1797" spans="1:41" x14ac:dyDescent="0.2">
      <c r="A1797" s="118">
        <f t="shared" si="710"/>
        <v>41893</v>
      </c>
      <c r="B1797" s="2">
        <f t="shared" si="700"/>
        <v>286228.31667643</v>
      </c>
      <c r="C1797" s="2">
        <f t="shared" si="711"/>
        <v>203097.68095951999</v>
      </c>
      <c r="D1797" s="50">
        <f t="shared" si="712"/>
        <v>3958.72</v>
      </c>
      <c r="E1797" s="3">
        <f>IF(K1797=1,VLOOKUP(A1796,[1]Plan1!$AQ$43:$AS$500,3),E1796)</f>
        <v>3968.62</v>
      </c>
      <c r="F1797" s="7">
        <f t="shared" si="713"/>
        <v>41872</v>
      </c>
      <c r="G1797" s="8">
        <f t="shared" si="701"/>
        <v>2.5008083420903215E-3</v>
      </c>
      <c r="H1797" s="7">
        <f t="shared" si="714"/>
        <v>41900</v>
      </c>
      <c r="I1797" s="7">
        <f t="shared" si="702"/>
        <v>41900</v>
      </c>
      <c r="J1797" s="1">
        <f t="shared" si="715"/>
        <v>21</v>
      </c>
      <c r="K1797" s="1">
        <f t="shared" si="703"/>
        <v>16</v>
      </c>
      <c r="L1797" s="2">
        <f t="shared" si="704"/>
        <v>1.0019048100000001</v>
      </c>
      <c r="M1797" s="10">
        <f t="shared" si="723"/>
        <v>1.00010105</v>
      </c>
      <c r="N1797" s="10">
        <f t="shared" si="719"/>
        <v>1.3258354557935819</v>
      </c>
      <c r="O1797" s="2">
        <f t="shared" si="722"/>
        <v>1.3283609199999999</v>
      </c>
      <c r="P1797" s="2">
        <f t="shared" si="705"/>
        <v>269787.02232925</v>
      </c>
      <c r="Q1797" s="9">
        <f t="shared" si="699"/>
        <v>0</v>
      </c>
      <c r="R1797" s="4">
        <f t="shared" si="706"/>
        <v>0</v>
      </c>
      <c r="S1797" s="59">
        <f t="shared" si="707"/>
        <v>0</v>
      </c>
      <c r="T1797" s="8">
        <f t="shared" si="716"/>
        <v>6.8500000000000005E-2</v>
      </c>
      <c r="U1797" s="9">
        <f t="shared" si="717"/>
        <v>225</v>
      </c>
      <c r="V1797" s="9">
        <v>252</v>
      </c>
      <c r="W1797" s="10">
        <f t="shared" si="708"/>
        <v>1.0609417539999999</v>
      </c>
      <c r="X1797" s="2">
        <f t="shared" si="709"/>
        <v>16441.294347179999</v>
      </c>
      <c r="Y1797" s="2">
        <v>0</v>
      </c>
      <c r="Z1797" s="3">
        <f t="shared" si="720"/>
        <v>0</v>
      </c>
      <c r="AA1797" s="1" t="str">
        <f t="shared" si="721"/>
        <v>A+J=</v>
      </c>
      <c r="AB1797" s="7">
        <f t="shared" si="718"/>
        <v>41932</v>
      </c>
      <c r="AC1797" s="5"/>
      <c r="AD1797" s="1"/>
      <c r="AE1797" s="7"/>
      <c r="AF1797" s="1"/>
      <c r="AG1797" s="1"/>
      <c r="AH1797" s="1"/>
      <c r="AI1797" s="1"/>
      <c r="AJ1797" s="4"/>
      <c r="AK1797" s="1"/>
      <c r="AL1797" s="1"/>
      <c r="AM1797" s="1"/>
      <c r="AN1797" s="1"/>
      <c r="AO1797" s="1"/>
    </row>
    <row r="1798" spans="1:41" x14ac:dyDescent="0.2">
      <c r="A1798" s="118">
        <f t="shared" si="710"/>
        <v>41894</v>
      </c>
      <c r="B1798" s="2">
        <f t="shared" si="700"/>
        <v>286337.63556237001</v>
      </c>
      <c r="C1798" s="2">
        <f t="shared" si="711"/>
        <v>203097.68095951999</v>
      </c>
      <c r="D1798" s="50">
        <f t="shared" si="712"/>
        <v>3958.72</v>
      </c>
      <c r="E1798" s="3">
        <f>IF(K1798=1,VLOOKUP(A1797,[1]Plan1!$AQ$43:$AS$500,3),E1797)</f>
        <v>3968.62</v>
      </c>
      <c r="F1798" s="7">
        <f t="shared" si="713"/>
        <v>41872</v>
      </c>
      <c r="G1798" s="8">
        <f t="shared" si="701"/>
        <v>2.5008083420903215E-3</v>
      </c>
      <c r="H1798" s="7">
        <f t="shared" si="714"/>
        <v>41900</v>
      </c>
      <c r="I1798" s="7">
        <f t="shared" si="702"/>
        <v>41900</v>
      </c>
      <c r="J1798" s="1">
        <f t="shared" si="715"/>
        <v>21</v>
      </c>
      <c r="K1798" s="1">
        <f t="shared" si="703"/>
        <v>17</v>
      </c>
      <c r="L1798" s="2">
        <f t="shared" si="704"/>
        <v>1.0020239799999999</v>
      </c>
      <c r="M1798" s="10">
        <f t="shared" si="723"/>
        <v>1.00010105</v>
      </c>
      <c r="N1798" s="10">
        <f t="shared" si="719"/>
        <v>1.3258354557935819</v>
      </c>
      <c r="O1798" s="2">
        <f t="shared" si="722"/>
        <v>1.32851892</v>
      </c>
      <c r="P1798" s="2">
        <f t="shared" si="705"/>
        <v>269819.11176284001</v>
      </c>
      <c r="Q1798" s="9">
        <f t="shared" si="699"/>
        <v>0</v>
      </c>
      <c r="R1798" s="4">
        <f t="shared" si="706"/>
        <v>0</v>
      </c>
      <c r="S1798" s="59">
        <f t="shared" si="707"/>
        <v>0</v>
      </c>
      <c r="T1798" s="8">
        <f t="shared" si="716"/>
        <v>6.8500000000000005E-2</v>
      </c>
      <c r="U1798" s="9">
        <f t="shared" si="717"/>
        <v>226</v>
      </c>
      <c r="V1798" s="9">
        <v>252</v>
      </c>
      <c r="W1798" s="10">
        <f t="shared" si="708"/>
        <v>1.0612207330000001</v>
      </c>
      <c r="X1798" s="2">
        <f t="shared" si="709"/>
        <v>16518.523799530001</v>
      </c>
      <c r="Y1798" s="2">
        <v>0</v>
      </c>
      <c r="Z1798" s="3">
        <f t="shared" si="720"/>
        <v>0</v>
      </c>
      <c r="AA1798" s="1" t="str">
        <f t="shared" si="721"/>
        <v>A+J=</v>
      </c>
      <c r="AB1798" s="7">
        <f t="shared" si="718"/>
        <v>41932</v>
      </c>
      <c r="AC1798" s="5"/>
      <c r="AD1798" s="1"/>
      <c r="AE1798" s="7"/>
      <c r="AF1798" s="1"/>
      <c r="AG1798" s="1"/>
      <c r="AH1798" s="1"/>
      <c r="AI1798" s="1"/>
      <c r="AJ1798" s="4"/>
      <c r="AK1798" s="1"/>
      <c r="AL1798" s="1"/>
      <c r="AM1798" s="1"/>
      <c r="AN1798" s="1"/>
      <c r="AO1798" s="1"/>
    </row>
    <row r="1799" spans="1:41" x14ac:dyDescent="0.2">
      <c r="A1799" s="118">
        <f t="shared" si="710"/>
        <v>41895</v>
      </c>
      <c r="B1799" s="2">
        <f t="shared" si="700"/>
        <v>286446.99447772995</v>
      </c>
      <c r="C1799" s="2">
        <f t="shared" si="711"/>
        <v>203097.68095951999</v>
      </c>
      <c r="D1799" s="50">
        <f t="shared" si="712"/>
        <v>3958.72</v>
      </c>
      <c r="E1799" s="3">
        <f>IF(K1799=1,VLOOKUP(A1798,[1]Plan1!$AQ$43:$AS$500,3),E1798)</f>
        <v>3968.62</v>
      </c>
      <c r="F1799" s="7">
        <f t="shared" si="713"/>
        <v>41872</v>
      </c>
      <c r="G1799" s="8">
        <f t="shared" si="701"/>
        <v>2.5008083420903215E-3</v>
      </c>
      <c r="H1799" s="7">
        <f t="shared" si="714"/>
        <v>41900</v>
      </c>
      <c r="I1799" s="7">
        <f t="shared" si="702"/>
        <v>41900</v>
      </c>
      <c r="J1799" s="1">
        <f t="shared" si="715"/>
        <v>21</v>
      </c>
      <c r="K1799" s="1">
        <f t="shared" si="703"/>
        <v>18</v>
      </c>
      <c r="L1799" s="2">
        <f t="shared" si="704"/>
        <v>1.0021431599999999</v>
      </c>
      <c r="M1799" s="10">
        <f t="shared" si="723"/>
        <v>1.00010105</v>
      </c>
      <c r="N1799" s="10">
        <f t="shared" si="719"/>
        <v>1.3258354557935819</v>
      </c>
      <c r="O1799" s="2">
        <f t="shared" si="722"/>
        <v>1.3286769300000001</v>
      </c>
      <c r="P1799" s="2">
        <f t="shared" si="705"/>
        <v>269851.20322740998</v>
      </c>
      <c r="Q1799" s="9">
        <f t="shared" si="699"/>
        <v>0</v>
      </c>
      <c r="R1799" s="4">
        <f t="shared" si="706"/>
        <v>0</v>
      </c>
      <c r="S1799" s="59">
        <f t="shared" si="707"/>
        <v>0</v>
      </c>
      <c r="T1799" s="8">
        <f t="shared" si="716"/>
        <v>6.8500000000000005E-2</v>
      </c>
      <c r="U1799" s="9">
        <f t="shared" si="717"/>
        <v>227</v>
      </c>
      <c r="V1799" s="9">
        <v>252</v>
      </c>
      <c r="W1799" s="10">
        <f t="shared" si="708"/>
        <v>1.0614997859999999</v>
      </c>
      <c r="X1799" s="2">
        <f t="shared" si="709"/>
        <v>16595.791250319999</v>
      </c>
      <c r="Y1799" s="2">
        <v>0</v>
      </c>
      <c r="Z1799" s="3">
        <f t="shared" si="720"/>
        <v>0</v>
      </c>
      <c r="AA1799" s="1" t="str">
        <f t="shared" si="721"/>
        <v>A+J=</v>
      </c>
      <c r="AB1799" s="7">
        <f t="shared" si="718"/>
        <v>41932</v>
      </c>
      <c r="AC1799" s="5"/>
      <c r="AD1799" s="1"/>
      <c r="AE1799" s="7"/>
      <c r="AF1799" s="1"/>
      <c r="AG1799" s="1"/>
      <c r="AH1799" s="1"/>
      <c r="AI1799" s="1"/>
      <c r="AJ1799" s="4"/>
      <c r="AK1799" s="1"/>
      <c r="AL1799" s="1"/>
      <c r="AM1799" s="1"/>
      <c r="AN1799" s="1"/>
      <c r="AO1799" s="1"/>
    </row>
    <row r="1800" spans="1:41" x14ac:dyDescent="0.2">
      <c r="A1800" s="118">
        <f t="shared" si="710"/>
        <v>41896</v>
      </c>
      <c r="B1800" s="2">
        <f t="shared" si="700"/>
        <v>286446.99447772995</v>
      </c>
      <c r="C1800" s="2">
        <f t="shared" si="711"/>
        <v>203097.68095951999</v>
      </c>
      <c r="D1800" s="50">
        <f t="shared" si="712"/>
        <v>3958.72</v>
      </c>
      <c r="E1800" s="3">
        <f>IF(K1800=1,VLOOKUP(A1799,[1]Plan1!$AQ$43:$AS$500,3),E1799)</f>
        <v>3968.62</v>
      </c>
      <c r="F1800" s="7">
        <f t="shared" si="713"/>
        <v>41872</v>
      </c>
      <c r="G1800" s="8">
        <f t="shared" si="701"/>
        <v>2.5008083420903215E-3</v>
      </c>
      <c r="H1800" s="7">
        <f t="shared" si="714"/>
        <v>41900</v>
      </c>
      <c r="I1800" s="7">
        <f t="shared" si="702"/>
        <v>41900</v>
      </c>
      <c r="J1800" s="1">
        <f t="shared" si="715"/>
        <v>21</v>
      </c>
      <c r="K1800" s="1">
        <f t="shared" si="703"/>
        <v>18</v>
      </c>
      <c r="L1800" s="2">
        <f t="shared" si="704"/>
        <v>1.0021431599999999</v>
      </c>
      <c r="M1800" s="10">
        <f t="shared" si="723"/>
        <v>1.00010105</v>
      </c>
      <c r="N1800" s="10">
        <f t="shared" si="719"/>
        <v>1.3258354557935819</v>
      </c>
      <c r="O1800" s="2">
        <f t="shared" si="722"/>
        <v>1.3286769300000001</v>
      </c>
      <c r="P1800" s="2">
        <f t="shared" si="705"/>
        <v>269851.20322740998</v>
      </c>
      <c r="Q1800" s="9">
        <f t="shared" si="699"/>
        <v>0</v>
      </c>
      <c r="R1800" s="4">
        <f t="shared" si="706"/>
        <v>0</v>
      </c>
      <c r="S1800" s="59">
        <f t="shared" si="707"/>
        <v>0</v>
      </c>
      <c r="T1800" s="8">
        <f t="shared" si="716"/>
        <v>6.8500000000000005E-2</v>
      </c>
      <c r="U1800" s="9">
        <f t="shared" si="717"/>
        <v>227</v>
      </c>
      <c r="V1800" s="9">
        <v>252</v>
      </c>
      <c r="W1800" s="10">
        <f t="shared" si="708"/>
        <v>1.0614997859999999</v>
      </c>
      <c r="X1800" s="2">
        <f t="shared" si="709"/>
        <v>16595.791250319999</v>
      </c>
      <c r="Y1800" s="2">
        <v>0</v>
      </c>
      <c r="Z1800" s="3">
        <f t="shared" si="720"/>
        <v>0</v>
      </c>
      <c r="AA1800" s="1" t="str">
        <f t="shared" si="721"/>
        <v>A+J=</v>
      </c>
      <c r="AB1800" s="7">
        <f t="shared" si="718"/>
        <v>41932</v>
      </c>
      <c r="AC1800" s="5"/>
      <c r="AD1800" s="1"/>
      <c r="AE1800" s="7"/>
      <c r="AF1800" s="1"/>
      <c r="AG1800" s="1"/>
      <c r="AH1800" s="1"/>
      <c r="AI1800" s="1"/>
      <c r="AJ1800" s="4"/>
      <c r="AK1800" s="1"/>
      <c r="AL1800" s="1"/>
      <c r="AM1800" s="1"/>
      <c r="AN1800" s="1"/>
      <c r="AO1800" s="1"/>
    </row>
    <row r="1801" spans="1:41" x14ac:dyDescent="0.2">
      <c r="A1801" s="118">
        <f t="shared" si="710"/>
        <v>41897</v>
      </c>
      <c r="B1801" s="2">
        <f t="shared" si="700"/>
        <v>286446.99447772995</v>
      </c>
      <c r="C1801" s="2">
        <f t="shared" si="711"/>
        <v>203097.68095951999</v>
      </c>
      <c r="D1801" s="50">
        <f t="shared" si="712"/>
        <v>3958.72</v>
      </c>
      <c r="E1801" s="3">
        <f>IF(K1801=1,VLOOKUP(A1800,[1]Plan1!$AQ$43:$AS$500,3),E1800)</f>
        <v>3968.62</v>
      </c>
      <c r="F1801" s="7">
        <f t="shared" si="713"/>
        <v>41872</v>
      </c>
      <c r="G1801" s="8">
        <f t="shared" si="701"/>
        <v>2.5008083420903215E-3</v>
      </c>
      <c r="H1801" s="7">
        <f t="shared" si="714"/>
        <v>41932</v>
      </c>
      <c r="I1801" s="7">
        <f t="shared" si="702"/>
        <v>41900</v>
      </c>
      <c r="J1801" s="1">
        <f t="shared" si="715"/>
        <v>21</v>
      </c>
      <c r="K1801" s="1">
        <f t="shared" si="703"/>
        <v>18</v>
      </c>
      <c r="L1801" s="2">
        <f t="shared" si="704"/>
        <v>1.0021431599999999</v>
      </c>
      <c r="M1801" s="10">
        <f t="shared" si="723"/>
        <v>1.00010105</v>
      </c>
      <c r="N1801" s="10">
        <f t="shared" si="719"/>
        <v>1.3258354557935819</v>
      </c>
      <c r="O1801" s="2">
        <f t="shared" si="722"/>
        <v>1.3286769300000001</v>
      </c>
      <c r="P1801" s="2">
        <f t="shared" si="705"/>
        <v>269851.20322740998</v>
      </c>
      <c r="Q1801" s="9">
        <f t="shared" ref="Q1801:Q1864" si="724">IF(VLOOKUP(A1801,AE$10:AL$48,8)=VLOOKUP(A1800,AE$10:AL$48,8),0,VLOOKUP(A1801,AE$10:AL$48,8))</f>
        <v>0</v>
      </c>
      <c r="R1801" s="4">
        <f t="shared" si="706"/>
        <v>0</v>
      </c>
      <c r="S1801" s="59">
        <f t="shared" si="707"/>
        <v>0</v>
      </c>
      <c r="T1801" s="8">
        <f t="shared" si="716"/>
        <v>6.8500000000000005E-2</v>
      </c>
      <c r="U1801" s="9">
        <f t="shared" si="717"/>
        <v>227</v>
      </c>
      <c r="V1801" s="9">
        <v>252</v>
      </c>
      <c r="W1801" s="10">
        <f t="shared" si="708"/>
        <v>1.0614997859999999</v>
      </c>
      <c r="X1801" s="2">
        <f t="shared" si="709"/>
        <v>16595.791250319999</v>
      </c>
      <c r="Y1801" s="2">
        <v>0</v>
      </c>
      <c r="Z1801" s="3">
        <f t="shared" si="720"/>
        <v>0</v>
      </c>
      <c r="AA1801" s="1" t="str">
        <f t="shared" si="721"/>
        <v>A+J=</v>
      </c>
      <c r="AB1801" s="7">
        <f t="shared" si="718"/>
        <v>41932</v>
      </c>
      <c r="AC1801" s="5"/>
      <c r="AD1801" s="1"/>
      <c r="AE1801" s="7"/>
      <c r="AF1801" s="1"/>
      <c r="AG1801" s="1"/>
      <c r="AH1801" s="1"/>
      <c r="AI1801" s="1"/>
      <c r="AJ1801" s="4"/>
      <c r="AK1801" s="1"/>
      <c r="AL1801" s="1"/>
      <c r="AM1801" s="1"/>
      <c r="AN1801" s="1"/>
      <c r="AO1801" s="1"/>
    </row>
    <row r="1802" spans="1:41" x14ac:dyDescent="0.2">
      <c r="A1802" s="118">
        <f t="shared" si="710"/>
        <v>41898</v>
      </c>
      <c r="B1802" s="2">
        <f t="shared" ref="B1802:B1865" si="725">(P1802+X1802)</f>
        <v>286556.39747436997</v>
      </c>
      <c r="C1802" s="2">
        <f t="shared" si="711"/>
        <v>203097.68095951999</v>
      </c>
      <c r="D1802" s="50">
        <f t="shared" si="712"/>
        <v>3958.72</v>
      </c>
      <c r="E1802" s="3">
        <f>IF(K1802=1,VLOOKUP(A1801,[1]Plan1!$AQ$43:$AS$500,3),E1801)</f>
        <v>3968.62</v>
      </c>
      <c r="F1802" s="7">
        <f t="shared" si="713"/>
        <v>41872</v>
      </c>
      <c r="G1802" s="8">
        <f t="shared" ref="G1802:G1865" si="726">(E1802/D1802)-1</f>
        <v>2.5008083420903215E-3</v>
      </c>
      <c r="H1802" s="7">
        <f t="shared" si="714"/>
        <v>41932</v>
      </c>
      <c r="I1802" s="7">
        <f t="shared" ref="I1802:I1865" si="727">IF(A1802&gt;I1801,H1802,I1801)</f>
        <v>41900</v>
      </c>
      <c r="J1802" s="1">
        <f t="shared" si="715"/>
        <v>21</v>
      </c>
      <c r="K1802" s="1">
        <f t="shared" ref="K1802:K1865" si="728">(J1802-(NETWORKDAYS(A1802,I1802,AE$53:AE$223)-1))</f>
        <v>19</v>
      </c>
      <c r="L1802" s="2">
        <f t="shared" ref="L1802:L1865" si="729">TRUNC((E1802/D1802)^TRUNC((K1802/J1802),9),8)</f>
        <v>1.00226236</v>
      </c>
      <c r="M1802" s="10">
        <f t="shared" si="723"/>
        <v>1.00010105</v>
      </c>
      <c r="N1802" s="10">
        <f t="shared" si="719"/>
        <v>1.3258354557935819</v>
      </c>
      <c r="O1802" s="2">
        <f t="shared" si="722"/>
        <v>1.3288349699999999</v>
      </c>
      <c r="P1802" s="2">
        <f t="shared" ref="P1802:P1865" si="730">TRUNC(C1802*O1802,8)</f>
        <v>269883.30078490998</v>
      </c>
      <c r="Q1802" s="9">
        <f t="shared" si="724"/>
        <v>0</v>
      </c>
      <c r="R1802" s="4">
        <f t="shared" ref="R1802:R1865" si="731">IF(Q1802&gt;0,VLOOKUP($A1802,$AE$10:$AJ$21,6),0)</f>
        <v>0</v>
      </c>
      <c r="S1802" s="59">
        <f t="shared" ref="S1802:S1865" si="732">IF(R1802&gt;0,TRUNC(R1802*P1802,8),0)</f>
        <v>0</v>
      </c>
      <c r="T1802" s="8">
        <f t="shared" si="716"/>
        <v>6.8500000000000005E-2</v>
      </c>
      <c r="U1802" s="9">
        <f t="shared" si="717"/>
        <v>228</v>
      </c>
      <c r="V1802" s="9">
        <v>252</v>
      </c>
      <c r="W1802" s="10">
        <f t="shared" ref="W1802:W1865" si="733">ROUND((1+T1802)^TRUNC((U1802/V1802),9),9)</f>
        <v>1.0617789120000001</v>
      </c>
      <c r="X1802" s="2">
        <f t="shared" ref="X1802:X1865" si="734">TRUNC((P1802*(W1802-1)),8)</f>
        <v>16673.096689459999</v>
      </c>
      <c r="Y1802" s="2">
        <v>0</v>
      </c>
      <c r="Z1802" s="3">
        <f t="shared" si="720"/>
        <v>0</v>
      </c>
      <c r="AA1802" s="1" t="str">
        <f t="shared" si="721"/>
        <v>A+J=</v>
      </c>
      <c r="AB1802" s="7">
        <f t="shared" si="718"/>
        <v>41932</v>
      </c>
      <c r="AC1802" s="5"/>
      <c r="AD1802" s="1"/>
      <c r="AE1802" s="7"/>
      <c r="AF1802" s="1"/>
      <c r="AG1802" s="1"/>
      <c r="AH1802" s="1"/>
      <c r="AI1802" s="1"/>
      <c r="AJ1802" s="4"/>
      <c r="AK1802" s="1"/>
      <c r="AL1802" s="1"/>
      <c r="AM1802" s="1"/>
      <c r="AN1802" s="1"/>
      <c r="AO1802" s="1"/>
    </row>
    <row r="1803" spans="1:41" x14ac:dyDescent="0.2">
      <c r="A1803" s="118">
        <f t="shared" ref="A1803:A1866" si="735">(A1802+1)</f>
        <v>41899</v>
      </c>
      <c r="B1803" s="2">
        <f t="shared" si="725"/>
        <v>286665.84240736999</v>
      </c>
      <c r="C1803" s="2">
        <f t="shared" ref="C1803:C1866" si="736">TRUNC(IF(Q1802&gt;0,VLOOKUP(A1802,$AE$11:$AF$21,2),C1802),8)</f>
        <v>203097.68095951999</v>
      </c>
      <c r="D1803" s="50">
        <f t="shared" ref="D1803:D1866" si="737">IF(E1803=E1802,D1802,E1802)</f>
        <v>3958.72</v>
      </c>
      <c r="E1803" s="3">
        <f>IF(K1803=1,VLOOKUP(A1802,[1]Plan1!$AQ$43:$AS$500,3),E1802)</f>
        <v>3968.62</v>
      </c>
      <c r="F1803" s="7">
        <f t="shared" ref="F1803:F1866" si="738">IF(D1803=D1802,F1802,A1803)</f>
        <v>41872</v>
      </c>
      <c r="G1803" s="8">
        <f t="shared" si="726"/>
        <v>2.5008083420903215E-3</v>
      </c>
      <c r="H1803" s="7">
        <f t="shared" ref="H1803:H1866" si="739">IF(DAY(A1803)=15,VLOOKUP(A1803,AI$53:AN$175,4),H1802)</f>
        <v>41932</v>
      </c>
      <c r="I1803" s="7">
        <f t="shared" si="727"/>
        <v>41900</v>
      </c>
      <c r="J1803" s="1">
        <f t="shared" ref="J1803:J1866" si="740">IF(I1803=I1802,J1802,NETWORKDAYS(I1802,I1803,$AE$53:$AE$223)-1)</f>
        <v>21</v>
      </c>
      <c r="K1803" s="1">
        <f t="shared" si="728"/>
        <v>20</v>
      </c>
      <c r="L1803" s="2">
        <f t="shared" si="729"/>
        <v>1.00238158</v>
      </c>
      <c r="M1803" s="10">
        <f t="shared" si="723"/>
        <v>1.00010105</v>
      </c>
      <c r="N1803" s="10">
        <f t="shared" si="719"/>
        <v>1.3258354557935819</v>
      </c>
      <c r="O1803" s="2">
        <f t="shared" si="722"/>
        <v>1.3289930299999999</v>
      </c>
      <c r="P1803" s="2">
        <f t="shared" si="730"/>
        <v>269915.40240436001</v>
      </c>
      <c r="Q1803" s="9">
        <f t="shared" si="724"/>
        <v>0</v>
      </c>
      <c r="R1803" s="4">
        <f t="shared" si="731"/>
        <v>0</v>
      </c>
      <c r="S1803" s="59">
        <f t="shared" si="732"/>
        <v>0</v>
      </c>
      <c r="T1803" s="8">
        <f t="shared" ref="T1803:T1866" si="741">(T1802)</f>
        <v>6.8500000000000005E-2</v>
      </c>
      <c r="U1803" s="9">
        <f t="shared" ref="U1803:U1866" si="742">IF(Q1802&gt;0,1,IF(K1803=K1802,U1802,U1802+1))</f>
        <v>229</v>
      </c>
      <c r="V1803" s="9">
        <v>252</v>
      </c>
      <c r="W1803" s="10">
        <f t="shared" si="733"/>
        <v>1.062058111</v>
      </c>
      <c r="X1803" s="2">
        <f t="shared" si="734"/>
        <v>16750.440003010001</v>
      </c>
      <c r="Y1803" s="2">
        <v>0</v>
      </c>
      <c r="Z1803" s="3">
        <f t="shared" si="720"/>
        <v>0</v>
      </c>
      <c r="AA1803" s="1" t="str">
        <f t="shared" si="721"/>
        <v>A+J=</v>
      </c>
      <c r="AB1803" s="7">
        <f t="shared" ref="AB1803:AB1866" si="743">IF(Q1802&gt;0,VLOOKUP(A1802,$AE$10:$AM$48,9),AB1802)</f>
        <v>41932</v>
      </c>
      <c r="AC1803" s="5"/>
      <c r="AD1803" s="1"/>
      <c r="AE1803" s="7"/>
      <c r="AF1803" s="1"/>
      <c r="AG1803" s="1"/>
      <c r="AH1803" s="1"/>
      <c r="AI1803" s="1"/>
      <c r="AJ1803" s="4"/>
      <c r="AK1803" s="1"/>
      <c r="AL1803" s="1"/>
      <c r="AM1803" s="1"/>
      <c r="AN1803" s="1"/>
      <c r="AO1803" s="1"/>
    </row>
    <row r="1804" spans="1:41" x14ac:dyDescent="0.2">
      <c r="A1804" s="118">
        <f t="shared" si="735"/>
        <v>41900</v>
      </c>
      <c r="B1804" s="2">
        <f t="shared" si="725"/>
        <v>286775.32739956002</v>
      </c>
      <c r="C1804" s="2">
        <f t="shared" si="736"/>
        <v>203097.68095951999</v>
      </c>
      <c r="D1804" s="50">
        <f t="shared" si="737"/>
        <v>3958.72</v>
      </c>
      <c r="E1804" s="3">
        <f>IF(K1804=1,VLOOKUP(A1803,[1]Plan1!$AQ$43:$AS$500,3),E1803)</f>
        <v>3968.62</v>
      </c>
      <c r="F1804" s="7">
        <f t="shared" si="738"/>
        <v>41872</v>
      </c>
      <c r="G1804" s="8">
        <f t="shared" si="726"/>
        <v>2.5008083420903215E-3</v>
      </c>
      <c r="H1804" s="7">
        <f t="shared" si="739"/>
        <v>41932</v>
      </c>
      <c r="I1804" s="7">
        <f t="shared" si="727"/>
        <v>41900</v>
      </c>
      <c r="J1804" s="1">
        <f t="shared" si="740"/>
        <v>21</v>
      </c>
      <c r="K1804" s="1">
        <f t="shared" si="728"/>
        <v>21</v>
      </c>
      <c r="L1804" s="2">
        <f t="shared" si="729"/>
        <v>1.0025008</v>
      </c>
      <c r="M1804" s="10">
        <f t="shared" si="723"/>
        <v>1.00010105</v>
      </c>
      <c r="N1804" s="10">
        <f t="shared" si="719"/>
        <v>1.3258354557935819</v>
      </c>
      <c r="O1804" s="2">
        <f t="shared" si="722"/>
        <v>1.3291511</v>
      </c>
      <c r="P1804" s="2">
        <f t="shared" si="730"/>
        <v>269947.50605478999</v>
      </c>
      <c r="Q1804" s="9">
        <f t="shared" si="724"/>
        <v>0</v>
      </c>
      <c r="R1804" s="4">
        <f t="shared" si="731"/>
        <v>0</v>
      </c>
      <c r="S1804" s="59">
        <f t="shared" si="732"/>
        <v>0</v>
      </c>
      <c r="T1804" s="8">
        <f t="shared" si="741"/>
        <v>6.8500000000000005E-2</v>
      </c>
      <c r="U1804" s="9">
        <f t="shared" si="742"/>
        <v>230</v>
      </c>
      <c r="V1804" s="9">
        <v>252</v>
      </c>
      <c r="W1804" s="10">
        <f t="shared" si="733"/>
        <v>1.0623373840000001</v>
      </c>
      <c r="X1804" s="2">
        <f t="shared" si="734"/>
        <v>16827.82134477</v>
      </c>
      <c r="Y1804" s="2">
        <v>0</v>
      </c>
      <c r="Z1804" s="3">
        <f t="shared" si="720"/>
        <v>0</v>
      </c>
      <c r="AA1804" s="1" t="str">
        <f t="shared" si="721"/>
        <v>A+J=</v>
      </c>
      <c r="AB1804" s="7">
        <f t="shared" si="743"/>
        <v>41932</v>
      </c>
      <c r="AC1804" s="5"/>
      <c r="AD1804" s="1"/>
      <c r="AE1804" s="7"/>
      <c r="AF1804" s="1"/>
      <c r="AG1804" s="1"/>
      <c r="AH1804" s="1"/>
      <c r="AI1804" s="1"/>
      <c r="AJ1804" s="4"/>
      <c r="AK1804" s="1"/>
      <c r="AL1804" s="1"/>
      <c r="AM1804" s="1"/>
      <c r="AN1804" s="1"/>
      <c r="AO1804" s="1"/>
    </row>
    <row r="1805" spans="1:41" x14ac:dyDescent="0.2">
      <c r="A1805" s="118">
        <f t="shared" si="735"/>
        <v>41901</v>
      </c>
      <c r="B1805" s="2">
        <f t="shared" si="725"/>
        <v>286924.84918254998</v>
      </c>
      <c r="C1805" s="2">
        <f t="shared" si="736"/>
        <v>203097.68095951999</v>
      </c>
      <c r="D1805" s="50">
        <f t="shared" si="737"/>
        <v>3968.62</v>
      </c>
      <c r="E1805" s="3">
        <f>IF(K1805=1,VLOOKUP(A1804,[1]Plan1!$AQ$43:$AS$500,3),E1804)</f>
        <v>3991.24</v>
      </c>
      <c r="F1805" s="7">
        <f t="shared" si="738"/>
        <v>41901</v>
      </c>
      <c r="G1805" s="8">
        <f t="shared" si="726"/>
        <v>5.6997142583568028E-3</v>
      </c>
      <c r="H1805" s="7">
        <f t="shared" si="739"/>
        <v>41932</v>
      </c>
      <c r="I1805" s="7">
        <f t="shared" si="727"/>
        <v>41932</v>
      </c>
      <c r="J1805" s="1">
        <f t="shared" si="740"/>
        <v>22</v>
      </c>
      <c r="K1805" s="1">
        <f t="shared" si="728"/>
        <v>1</v>
      </c>
      <c r="L1805" s="2">
        <f t="shared" si="729"/>
        <v>1.0002583700000001</v>
      </c>
      <c r="M1805" s="10">
        <f t="shared" si="723"/>
        <v>1.0025008</v>
      </c>
      <c r="N1805" s="10">
        <f t="shared" si="719"/>
        <v>1.3291511051014304</v>
      </c>
      <c r="O1805" s="2">
        <f t="shared" si="722"/>
        <v>1.32949451</v>
      </c>
      <c r="P1805" s="2">
        <f t="shared" si="730"/>
        <v>270017.25182940997</v>
      </c>
      <c r="Q1805" s="9">
        <f t="shared" si="724"/>
        <v>0</v>
      </c>
      <c r="R1805" s="4">
        <f t="shared" si="731"/>
        <v>0</v>
      </c>
      <c r="S1805" s="59">
        <f t="shared" si="732"/>
        <v>0</v>
      </c>
      <c r="T1805" s="8">
        <f t="shared" si="741"/>
        <v>6.8500000000000005E-2</v>
      </c>
      <c r="U1805" s="9">
        <f t="shared" si="742"/>
        <v>231</v>
      </c>
      <c r="V1805" s="9">
        <v>252</v>
      </c>
      <c r="W1805" s="10">
        <f t="shared" si="733"/>
        <v>1.06261673</v>
      </c>
      <c r="X1805" s="2">
        <f t="shared" si="734"/>
        <v>16907.597353140001</v>
      </c>
      <c r="Y1805" s="2">
        <v>0</v>
      </c>
      <c r="Z1805" s="3">
        <f t="shared" si="720"/>
        <v>0</v>
      </c>
      <c r="AA1805" s="1" t="str">
        <f t="shared" si="721"/>
        <v>A+J=</v>
      </c>
      <c r="AB1805" s="7">
        <f t="shared" si="743"/>
        <v>41932</v>
      </c>
      <c r="AC1805" s="5"/>
      <c r="AD1805" s="1"/>
      <c r="AE1805" s="7"/>
      <c r="AF1805" s="1"/>
      <c r="AG1805" s="1"/>
      <c r="AH1805" s="1"/>
      <c r="AI1805" s="1"/>
      <c r="AJ1805" s="4"/>
      <c r="AK1805" s="1"/>
      <c r="AL1805" s="1"/>
      <c r="AM1805" s="1"/>
      <c r="AN1805" s="1"/>
      <c r="AO1805" s="1"/>
    </row>
    <row r="1806" spans="1:41" x14ac:dyDescent="0.2">
      <c r="A1806" s="118">
        <f t="shared" si="735"/>
        <v>41902</v>
      </c>
      <c r="B1806" s="2">
        <f t="shared" si="725"/>
        <v>287074.45150555001</v>
      </c>
      <c r="C1806" s="2">
        <f t="shared" si="736"/>
        <v>203097.68095951999</v>
      </c>
      <c r="D1806" s="50">
        <f t="shared" si="737"/>
        <v>3968.62</v>
      </c>
      <c r="E1806" s="3">
        <f>IF(K1806=1,VLOOKUP(A1805,[1]Plan1!$AQ$43:$AS$500,3),E1805)</f>
        <v>3991.24</v>
      </c>
      <c r="F1806" s="7">
        <f t="shared" si="738"/>
        <v>41901</v>
      </c>
      <c r="G1806" s="8">
        <f t="shared" si="726"/>
        <v>5.6997142583568028E-3</v>
      </c>
      <c r="H1806" s="7">
        <f t="shared" si="739"/>
        <v>41932</v>
      </c>
      <c r="I1806" s="7">
        <f t="shared" si="727"/>
        <v>41932</v>
      </c>
      <c r="J1806" s="1">
        <f t="shared" si="740"/>
        <v>22</v>
      </c>
      <c r="K1806" s="1">
        <f t="shared" si="728"/>
        <v>2</v>
      </c>
      <c r="L1806" s="2">
        <f t="shared" si="729"/>
        <v>1.0005168099999999</v>
      </c>
      <c r="M1806" s="10">
        <f t="shared" si="723"/>
        <v>1.0025008</v>
      </c>
      <c r="N1806" s="10">
        <f t="shared" si="719"/>
        <v>1.3291511051014304</v>
      </c>
      <c r="O1806" s="2">
        <f t="shared" si="722"/>
        <v>1.32983802</v>
      </c>
      <c r="P1806" s="2">
        <f t="shared" si="730"/>
        <v>270087.01791380002</v>
      </c>
      <c r="Q1806" s="9">
        <f t="shared" si="724"/>
        <v>0</v>
      </c>
      <c r="R1806" s="4">
        <f t="shared" si="731"/>
        <v>0</v>
      </c>
      <c r="S1806" s="59">
        <f t="shared" si="732"/>
        <v>0</v>
      </c>
      <c r="T1806" s="8">
        <f t="shared" si="741"/>
        <v>6.8500000000000005E-2</v>
      </c>
      <c r="U1806" s="9">
        <f t="shared" si="742"/>
        <v>232</v>
      </c>
      <c r="V1806" s="9">
        <v>252</v>
      </c>
      <c r="W1806" s="10">
        <f t="shared" si="733"/>
        <v>1.06289615</v>
      </c>
      <c r="X1806" s="2">
        <f t="shared" si="734"/>
        <v>16987.433591749999</v>
      </c>
      <c r="Y1806" s="2">
        <v>0</v>
      </c>
      <c r="Z1806" s="3">
        <f t="shared" si="720"/>
        <v>0</v>
      </c>
      <c r="AA1806" s="1" t="str">
        <f t="shared" si="721"/>
        <v>A+J=</v>
      </c>
      <c r="AB1806" s="7">
        <f t="shared" si="743"/>
        <v>41932</v>
      </c>
      <c r="AC1806" s="5"/>
      <c r="AD1806" s="1"/>
      <c r="AE1806" s="7"/>
      <c r="AF1806" s="1"/>
      <c r="AG1806" s="1"/>
      <c r="AH1806" s="1"/>
      <c r="AI1806" s="1"/>
      <c r="AJ1806" s="4"/>
      <c r="AK1806" s="1"/>
      <c r="AL1806" s="1"/>
      <c r="AM1806" s="1"/>
      <c r="AN1806" s="1"/>
      <c r="AO1806" s="1"/>
    </row>
    <row r="1807" spans="1:41" x14ac:dyDescent="0.2">
      <c r="A1807" s="118">
        <f t="shared" si="735"/>
        <v>41903</v>
      </c>
      <c r="B1807" s="2">
        <f t="shared" si="725"/>
        <v>287074.45150555001</v>
      </c>
      <c r="C1807" s="2">
        <f t="shared" si="736"/>
        <v>203097.68095951999</v>
      </c>
      <c r="D1807" s="50">
        <f t="shared" si="737"/>
        <v>3968.62</v>
      </c>
      <c r="E1807" s="3">
        <f>IF(K1807=1,VLOOKUP(A1806,[1]Plan1!$AQ$43:$AS$500,3),E1806)</f>
        <v>3991.24</v>
      </c>
      <c r="F1807" s="7">
        <f t="shared" si="738"/>
        <v>41901</v>
      </c>
      <c r="G1807" s="8">
        <f t="shared" si="726"/>
        <v>5.6997142583568028E-3</v>
      </c>
      <c r="H1807" s="7">
        <f t="shared" si="739"/>
        <v>41932</v>
      </c>
      <c r="I1807" s="7">
        <f t="shared" si="727"/>
        <v>41932</v>
      </c>
      <c r="J1807" s="1">
        <f t="shared" si="740"/>
        <v>22</v>
      </c>
      <c r="K1807" s="1">
        <f t="shared" si="728"/>
        <v>2</v>
      </c>
      <c r="L1807" s="2">
        <f t="shared" si="729"/>
        <v>1.0005168099999999</v>
      </c>
      <c r="M1807" s="10">
        <f t="shared" si="723"/>
        <v>1.0025008</v>
      </c>
      <c r="N1807" s="10">
        <f t="shared" si="719"/>
        <v>1.3291511051014304</v>
      </c>
      <c r="O1807" s="2">
        <f t="shared" si="722"/>
        <v>1.32983802</v>
      </c>
      <c r="P1807" s="2">
        <f t="shared" si="730"/>
        <v>270087.01791380002</v>
      </c>
      <c r="Q1807" s="9">
        <f t="shared" si="724"/>
        <v>0</v>
      </c>
      <c r="R1807" s="4">
        <f t="shared" si="731"/>
        <v>0</v>
      </c>
      <c r="S1807" s="59">
        <f t="shared" si="732"/>
        <v>0</v>
      </c>
      <c r="T1807" s="8">
        <f t="shared" si="741"/>
        <v>6.8500000000000005E-2</v>
      </c>
      <c r="U1807" s="9">
        <f t="shared" si="742"/>
        <v>232</v>
      </c>
      <c r="V1807" s="9">
        <v>252</v>
      </c>
      <c r="W1807" s="10">
        <f t="shared" si="733"/>
        <v>1.06289615</v>
      </c>
      <c r="X1807" s="2">
        <f t="shared" si="734"/>
        <v>16987.433591749999</v>
      </c>
      <c r="Y1807" s="2">
        <v>0</v>
      </c>
      <c r="Z1807" s="3">
        <f t="shared" si="720"/>
        <v>0</v>
      </c>
      <c r="AA1807" s="1" t="str">
        <f t="shared" si="721"/>
        <v>A+J=</v>
      </c>
      <c r="AB1807" s="7">
        <f t="shared" si="743"/>
        <v>41932</v>
      </c>
      <c r="AC1807" s="5"/>
      <c r="AD1807" s="1"/>
      <c r="AE1807" s="7"/>
      <c r="AF1807" s="1"/>
      <c r="AG1807" s="1"/>
      <c r="AH1807" s="1"/>
      <c r="AI1807" s="1"/>
      <c r="AJ1807" s="4"/>
      <c r="AK1807" s="1"/>
      <c r="AL1807" s="1"/>
      <c r="AM1807" s="1"/>
      <c r="AN1807" s="1"/>
      <c r="AO1807" s="1"/>
    </row>
    <row r="1808" spans="1:41" x14ac:dyDescent="0.2">
      <c r="A1808" s="118">
        <f t="shared" si="735"/>
        <v>41904</v>
      </c>
      <c r="B1808" s="2">
        <f t="shared" si="725"/>
        <v>287074.45150555001</v>
      </c>
      <c r="C1808" s="2">
        <f t="shared" si="736"/>
        <v>203097.68095951999</v>
      </c>
      <c r="D1808" s="50">
        <f t="shared" si="737"/>
        <v>3968.62</v>
      </c>
      <c r="E1808" s="3">
        <f>IF(K1808=1,VLOOKUP(A1807,[1]Plan1!$AQ$43:$AS$500,3),E1807)</f>
        <v>3991.24</v>
      </c>
      <c r="F1808" s="7">
        <f t="shared" si="738"/>
        <v>41901</v>
      </c>
      <c r="G1808" s="8">
        <f t="shared" si="726"/>
        <v>5.6997142583568028E-3</v>
      </c>
      <c r="H1808" s="7">
        <f t="shared" si="739"/>
        <v>41932</v>
      </c>
      <c r="I1808" s="7">
        <f t="shared" si="727"/>
        <v>41932</v>
      </c>
      <c r="J1808" s="1">
        <f t="shared" si="740"/>
        <v>22</v>
      </c>
      <c r="K1808" s="1">
        <f t="shared" si="728"/>
        <v>2</v>
      </c>
      <c r="L1808" s="2">
        <f t="shared" si="729"/>
        <v>1.0005168099999999</v>
      </c>
      <c r="M1808" s="10">
        <f t="shared" si="723"/>
        <v>1.0025008</v>
      </c>
      <c r="N1808" s="10">
        <f t="shared" si="719"/>
        <v>1.3291511051014304</v>
      </c>
      <c r="O1808" s="2">
        <f t="shared" si="722"/>
        <v>1.32983802</v>
      </c>
      <c r="P1808" s="2">
        <f t="shared" si="730"/>
        <v>270087.01791380002</v>
      </c>
      <c r="Q1808" s="9">
        <f t="shared" si="724"/>
        <v>0</v>
      </c>
      <c r="R1808" s="4">
        <f t="shared" si="731"/>
        <v>0</v>
      </c>
      <c r="S1808" s="59">
        <f t="shared" si="732"/>
        <v>0</v>
      </c>
      <c r="T1808" s="8">
        <f t="shared" si="741"/>
        <v>6.8500000000000005E-2</v>
      </c>
      <c r="U1808" s="9">
        <f t="shared" si="742"/>
        <v>232</v>
      </c>
      <c r="V1808" s="9">
        <v>252</v>
      </c>
      <c r="W1808" s="10">
        <f t="shared" si="733"/>
        <v>1.06289615</v>
      </c>
      <c r="X1808" s="2">
        <f t="shared" si="734"/>
        <v>16987.433591749999</v>
      </c>
      <c r="Y1808" s="2">
        <v>0</v>
      </c>
      <c r="Z1808" s="3">
        <f t="shared" si="720"/>
        <v>0</v>
      </c>
      <c r="AA1808" s="1" t="str">
        <f t="shared" si="721"/>
        <v>A+J=</v>
      </c>
      <c r="AB1808" s="7">
        <f t="shared" si="743"/>
        <v>41932</v>
      </c>
      <c r="AC1808" s="5"/>
      <c r="AD1808" s="1"/>
      <c r="AE1808" s="7"/>
      <c r="AF1808" s="1"/>
      <c r="AG1808" s="1"/>
      <c r="AH1808" s="1"/>
      <c r="AI1808" s="1"/>
      <c r="AJ1808" s="4"/>
      <c r="AK1808" s="1"/>
      <c r="AL1808" s="1"/>
      <c r="AM1808" s="1"/>
      <c r="AN1808" s="1"/>
      <c r="AO1808" s="1"/>
    </row>
    <row r="1809" spans="1:41" x14ac:dyDescent="0.2">
      <c r="A1809" s="118">
        <f t="shared" si="735"/>
        <v>41905</v>
      </c>
      <c r="B1809" s="2">
        <f t="shared" si="725"/>
        <v>287224.13197163999</v>
      </c>
      <c r="C1809" s="2">
        <f t="shared" si="736"/>
        <v>203097.68095951999</v>
      </c>
      <c r="D1809" s="50">
        <f t="shared" si="737"/>
        <v>3968.62</v>
      </c>
      <c r="E1809" s="3">
        <f>IF(K1809=1,VLOOKUP(A1808,[1]Plan1!$AQ$43:$AS$500,3),E1808)</f>
        <v>3991.24</v>
      </c>
      <c r="F1809" s="7">
        <f t="shared" si="738"/>
        <v>41901</v>
      </c>
      <c r="G1809" s="8">
        <f t="shared" si="726"/>
        <v>5.6997142583568028E-3</v>
      </c>
      <c r="H1809" s="7">
        <f t="shared" si="739"/>
        <v>41932</v>
      </c>
      <c r="I1809" s="7">
        <f t="shared" si="727"/>
        <v>41932</v>
      </c>
      <c r="J1809" s="1">
        <f t="shared" si="740"/>
        <v>22</v>
      </c>
      <c r="K1809" s="1">
        <f t="shared" si="728"/>
        <v>3</v>
      </c>
      <c r="L1809" s="2">
        <f t="shared" si="729"/>
        <v>1.00077532</v>
      </c>
      <c r="M1809" s="10">
        <f t="shared" si="723"/>
        <v>1.0025008</v>
      </c>
      <c r="N1809" s="10">
        <f t="shared" si="719"/>
        <v>1.3291511051014304</v>
      </c>
      <c r="O1809" s="2">
        <f t="shared" si="722"/>
        <v>1.3301816200000001</v>
      </c>
      <c r="P1809" s="2">
        <f t="shared" si="730"/>
        <v>270156.80227697</v>
      </c>
      <c r="Q1809" s="9">
        <f t="shared" si="724"/>
        <v>0</v>
      </c>
      <c r="R1809" s="4">
        <f t="shared" si="731"/>
        <v>0</v>
      </c>
      <c r="S1809" s="59">
        <f t="shared" si="732"/>
        <v>0</v>
      </c>
      <c r="T1809" s="8">
        <f t="shared" si="741"/>
        <v>6.8500000000000005E-2</v>
      </c>
      <c r="U1809" s="9">
        <f t="shared" si="742"/>
        <v>233</v>
      </c>
      <c r="V1809" s="9">
        <v>252</v>
      </c>
      <c r="W1809" s="10">
        <f t="shared" si="733"/>
        <v>1.0631756429999999</v>
      </c>
      <c r="X1809" s="2">
        <f t="shared" si="734"/>
        <v>17067.329694669999</v>
      </c>
      <c r="Y1809" s="2">
        <v>0</v>
      </c>
      <c r="Z1809" s="3">
        <f t="shared" si="720"/>
        <v>0</v>
      </c>
      <c r="AA1809" s="1" t="str">
        <f t="shared" si="721"/>
        <v>A+J=</v>
      </c>
      <c r="AB1809" s="7">
        <f t="shared" si="743"/>
        <v>41932</v>
      </c>
      <c r="AC1809" s="5"/>
      <c r="AD1809" s="1"/>
      <c r="AE1809" s="7"/>
      <c r="AF1809" s="1"/>
      <c r="AG1809" s="1"/>
      <c r="AH1809" s="1"/>
      <c r="AI1809" s="1"/>
      <c r="AJ1809" s="4"/>
      <c r="AK1809" s="1"/>
      <c r="AL1809" s="1"/>
      <c r="AM1809" s="1"/>
      <c r="AN1809" s="1"/>
      <c r="AO1809" s="1"/>
    </row>
    <row r="1810" spans="1:41" x14ac:dyDescent="0.2">
      <c r="A1810" s="118">
        <f t="shared" si="735"/>
        <v>41906</v>
      </c>
      <c r="B1810" s="2">
        <f t="shared" si="725"/>
        <v>287373.89088164998</v>
      </c>
      <c r="C1810" s="2">
        <f t="shared" si="736"/>
        <v>203097.68095951999</v>
      </c>
      <c r="D1810" s="50">
        <f t="shared" si="737"/>
        <v>3968.62</v>
      </c>
      <c r="E1810" s="3">
        <f>IF(K1810=1,VLOOKUP(A1809,[1]Plan1!$AQ$43:$AS$500,3),E1809)</f>
        <v>3991.24</v>
      </c>
      <c r="F1810" s="7">
        <f t="shared" si="738"/>
        <v>41901</v>
      </c>
      <c r="G1810" s="8">
        <f t="shared" si="726"/>
        <v>5.6997142583568028E-3</v>
      </c>
      <c r="H1810" s="7">
        <f t="shared" si="739"/>
        <v>41932</v>
      </c>
      <c r="I1810" s="7">
        <f t="shared" si="727"/>
        <v>41932</v>
      </c>
      <c r="J1810" s="1">
        <f t="shared" si="740"/>
        <v>22</v>
      </c>
      <c r="K1810" s="1">
        <f t="shared" si="728"/>
        <v>4</v>
      </c>
      <c r="L1810" s="2">
        <f t="shared" si="729"/>
        <v>1.0010338999999999</v>
      </c>
      <c r="M1810" s="10">
        <f t="shared" si="723"/>
        <v>1.0025008</v>
      </c>
      <c r="N1810" s="10">
        <f t="shared" si="719"/>
        <v>1.3291511051014304</v>
      </c>
      <c r="O1810" s="2">
        <f t="shared" si="722"/>
        <v>1.3305253100000001</v>
      </c>
      <c r="P1810" s="2">
        <f t="shared" si="730"/>
        <v>270226.60491893999</v>
      </c>
      <c r="Q1810" s="9">
        <f t="shared" si="724"/>
        <v>0</v>
      </c>
      <c r="R1810" s="4">
        <f t="shared" si="731"/>
        <v>0</v>
      </c>
      <c r="S1810" s="59">
        <f t="shared" si="732"/>
        <v>0</v>
      </c>
      <c r="T1810" s="8">
        <f t="shared" si="741"/>
        <v>6.8500000000000005E-2</v>
      </c>
      <c r="U1810" s="9">
        <f t="shared" si="742"/>
        <v>234</v>
      </c>
      <c r="V1810" s="9">
        <v>252</v>
      </c>
      <c r="W1810" s="10">
        <f t="shared" si="733"/>
        <v>1.0634552100000001</v>
      </c>
      <c r="X1810" s="2">
        <f t="shared" si="734"/>
        <v>17147.285962710001</v>
      </c>
      <c r="Y1810" s="2">
        <v>0</v>
      </c>
      <c r="Z1810" s="3">
        <f t="shared" si="720"/>
        <v>0</v>
      </c>
      <c r="AA1810" s="1" t="str">
        <f t="shared" si="721"/>
        <v>A+J=</v>
      </c>
      <c r="AB1810" s="7">
        <f t="shared" si="743"/>
        <v>41932</v>
      </c>
      <c r="AC1810" s="5"/>
      <c r="AD1810" s="1"/>
      <c r="AE1810" s="7"/>
      <c r="AF1810" s="1"/>
      <c r="AG1810" s="1"/>
      <c r="AH1810" s="1"/>
      <c r="AI1810" s="1"/>
      <c r="AJ1810" s="4"/>
      <c r="AK1810" s="1"/>
      <c r="AL1810" s="1"/>
      <c r="AM1810" s="1"/>
      <c r="AN1810" s="1"/>
      <c r="AO1810" s="1"/>
    </row>
    <row r="1811" spans="1:41" x14ac:dyDescent="0.2">
      <c r="A1811" s="118">
        <f t="shared" si="735"/>
        <v>41907</v>
      </c>
      <c r="B1811" s="2">
        <f t="shared" si="725"/>
        <v>287523.72583570995</v>
      </c>
      <c r="C1811" s="2">
        <f t="shared" si="736"/>
        <v>203097.68095951999</v>
      </c>
      <c r="D1811" s="50">
        <f t="shared" si="737"/>
        <v>3968.62</v>
      </c>
      <c r="E1811" s="3">
        <f>IF(K1811=1,VLOOKUP(A1810,[1]Plan1!$AQ$43:$AS$500,3),E1810)</f>
        <v>3991.24</v>
      </c>
      <c r="F1811" s="7">
        <f t="shared" si="738"/>
        <v>41901</v>
      </c>
      <c r="G1811" s="8">
        <f t="shared" si="726"/>
        <v>5.6997142583568028E-3</v>
      </c>
      <c r="H1811" s="7">
        <f t="shared" si="739"/>
        <v>41932</v>
      </c>
      <c r="I1811" s="7">
        <f t="shared" si="727"/>
        <v>41932</v>
      </c>
      <c r="J1811" s="1">
        <f t="shared" si="740"/>
        <v>22</v>
      </c>
      <c r="K1811" s="1">
        <f t="shared" si="728"/>
        <v>5</v>
      </c>
      <c r="L1811" s="2">
        <f t="shared" si="729"/>
        <v>1.0012925399999999</v>
      </c>
      <c r="M1811" s="10">
        <f t="shared" si="723"/>
        <v>1.0025008</v>
      </c>
      <c r="N1811" s="10">
        <f t="shared" si="719"/>
        <v>1.3291511051014304</v>
      </c>
      <c r="O1811" s="2">
        <f t="shared" si="722"/>
        <v>1.33086908</v>
      </c>
      <c r="P1811" s="2">
        <f t="shared" si="730"/>
        <v>270296.42380872997</v>
      </c>
      <c r="Q1811" s="9">
        <f t="shared" si="724"/>
        <v>0</v>
      </c>
      <c r="R1811" s="4">
        <f t="shared" si="731"/>
        <v>0</v>
      </c>
      <c r="S1811" s="59">
        <f t="shared" si="732"/>
        <v>0</v>
      </c>
      <c r="T1811" s="8">
        <f t="shared" si="741"/>
        <v>6.8500000000000005E-2</v>
      </c>
      <c r="U1811" s="9">
        <f t="shared" si="742"/>
        <v>235</v>
      </c>
      <c r="V1811" s="9">
        <v>252</v>
      </c>
      <c r="W1811" s="10">
        <f t="shared" si="733"/>
        <v>1.0637348499999999</v>
      </c>
      <c r="X1811" s="2">
        <f t="shared" si="734"/>
        <v>17227.30202698</v>
      </c>
      <c r="Y1811" s="2">
        <v>0</v>
      </c>
      <c r="Z1811" s="3">
        <f t="shared" si="720"/>
        <v>0</v>
      </c>
      <c r="AA1811" s="1" t="str">
        <f t="shared" si="721"/>
        <v>A+J=</v>
      </c>
      <c r="AB1811" s="7">
        <f t="shared" si="743"/>
        <v>41932</v>
      </c>
      <c r="AC1811" s="5"/>
      <c r="AD1811" s="1"/>
      <c r="AE1811" s="7"/>
      <c r="AF1811" s="1"/>
      <c r="AG1811" s="1"/>
      <c r="AH1811" s="1"/>
      <c r="AI1811" s="1"/>
      <c r="AJ1811" s="4"/>
      <c r="AK1811" s="1"/>
      <c r="AL1811" s="1"/>
      <c r="AM1811" s="1"/>
      <c r="AN1811" s="1"/>
      <c r="AO1811" s="1"/>
    </row>
    <row r="1812" spans="1:41" x14ac:dyDescent="0.2">
      <c r="A1812" s="118">
        <f t="shared" si="735"/>
        <v>41908</v>
      </c>
      <c r="B1812" s="2">
        <f t="shared" si="725"/>
        <v>287673.64145505999</v>
      </c>
      <c r="C1812" s="2">
        <f t="shared" si="736"/>
        <v>203097.68095951999</v>
      </c>
      <c r="D1812" s="50">
        <f t="shared" si="737"/>
        <v>3968.62</v>
      </c>
      <c r="E1812" s="3">
        <f>IF(K1812=1,VLOOKUP(A1811,[1]Plan1!$AQ$43:$AS$500,3),E1811)</f>
        <v>3991.24</v>
      </c>
      <c r="F1812" s="7">
        <f t="shared" si="738"/>
        <v>41901</v>
      </c>
      <c r="G1812" s="8">
        <f t="shared" si="726"/>
        <v>5.6997142583568028E-3</v>
      </c>
      <c r="H1812" s="7">
        <f t="shared" si="739"/>
        <v>41932</v>
      </c>
      <c r="I1812" s="7">
        <f t="shared" si="727"/>
        <v>41932</v>
      </c>
      <c r="J1812" s="1">
        <f t="shared" si="740"/>
        <v>22</v>
      </c>
      <c r="K1812" s="1">
        <f t="shared" si="728"/>
        <v>6</v>
      </c>
      <c r="L1812" s="2">
        <f t="shared" si="729"/>
        <v>1.0015512499999999</v>
      </c>
      <c r="M1812" s="10">
        <f t="shared" si="723"/>
        <v>1.0025008</v>
      </c>
      <c r="N1812" s="10">
        <f t="shared" si="719"/>
        <v>1.3291511051014304</v>
      </c>
      <c r="O1812" s="2">
        <f t="shared" si="722"/>
        <v>1.3312129500000001</v>
      </c>
      <c r="P1812" s="2">
        <f t="shared" si="730"/>
        <v>270366.26300828002</v>
      </c>
      <c r="Q1812" s="9">
        <f t="shared" si="724"/>
        <v>0</v>
      </c>
      <c r="R1812" s="4">
        <f t="shared" si="731"/>
        <v>0</v>
      </c>
      <c r="S1812" s="59">
        <f t="shared" si="732"/>
        <v>0</v>
      </c>
      <c r="T1812" s="8">
        <f t="shared" si="741"/>
        <v>6.8500000000000005E-2</v>
      </c>
      <c r="U1812" s="9">
        <f t="shared" si="742"/>
        <v>236</v>
      </c>
      <c r="V1812" s="9">
        <v>252</v>
      </c>
      <c r="W1812" s="10">
        <f t="shared" si="733"/>
        <v>1.0640145640000001</v>
      </c>
      <c r="X1812" s="2">
        <f t="shared" si="734"/>
        <v>17307.37844678</v>
      </c>
      <c r="Y1812" s="2">
        <v>0</v>
      </c>
      <c r="Z1812" s="3">
        <f t="shared" si="720"/>
        <v>0</v>
      </c>
      <c r="AA1812" s="1" t="str">
        <f t="shared" si="721"/>
        <v>A+J=</v>
      </c>
      <c r="AB1812" s="7">
        <f t="shared" si="743"/>
        <v>41932</v>
      </c>
      <c r="AC1812" s="5"/>
      <c r="AD1812" s="1"/>
      <c r="AE1812" s="7"/>
      <c r="AF1812" s="1"/>
      <c r="AG1812" s="1"/>
      <c r="AH1812" s="1"/>
      <c r="AI1812" s="1"/>
      <c r="AJ1812" s="4"/>
      <c r="AK1812" s="1"/>
      <c r="AL1812" s="1"/>
      <c r="AM1812" s="1"/>
      <c r="AN1812" s="1"/>
      <c r="AO1812" s="1"/>
    </row>
    <row r="1813" spans="1:41" x14ac:dyDescent="0.2">
      <c r="A1813" s="118">
        <f t="shared" si="735"/>
        <v>41909</v>
      </c>
      <c r="B1813" s="2">
        <f t="shared" si="725"/>
        <v>287823.63317869999</v>
      </c>
      <c r="C1813" s="2">
        <f t="shared" si="736"/>
        <v>203097.68095951999</v>
      </c>
      <c r="D1813" s="50">
        <f t="shared" si="737"/>
        <v>3968.62</v>
      </c>
      <c r="E1813" s="3">
        <f>IF(K1813=1,VLOOKUP(A1812,[1]Plan1!$AQ$43:$AS$500,3),E1812)</f>
        <v>3991.24</v>
      </c>
      <c r="F1813" s="7">
        <f t="shared" si="738"/>
        <v>41901</v>
      </c>
      <c r="G1813" s="8">
        <f t="shared" si="726"/>
        <v>5.6997142583568028E-3</v>
      </c>
      <c r="H1813" s="7">
        <f t="shared" si="739"/>
        <v>41932</v>
      </c>
      <c r="I1813" s="7">
        <f t="shared" si="727"/>
        <v>41932</v>
      </c>
      <c r="J1813" s="1">
        <f t="shared" si="740"/>
        <v>22</v>
      </c>
      <c r="K1813" s="1">
        <f t="shared" si="728"/>
        <v>7</v>
      </c>
      <c r="L1813" s="2">
        <f t="shared" si="729"/>
        <v>1.0018100299999999</v>
      </c>
      <c r="M1813" s="10">
        <f t="shared" si="723"/>
        <v>1.0025008</v>
      </c>
      <c r="N1813" s="10">
        <f t="shared" si="719"/>
        <v>1.3291511051014304</v>
      </c>
      <c r="O1813" s="2">
        <f t="shared" si="722"/>
        <v>1.3315569</v>
      </c>
      <c r="P1813" s="2">
        <f t="shared" si="730"/>
        <v>270436.11845563998</v>
      </c>
      <c r="Q1813" s="9">
        <f t="shared" si="724"/>
        <v>0</v>
      </c>
      <c r="R1813" s="4">
        <f t="shared" si="731"/>
        <v>0</v>
      </c>
      <c r="S1813" s="59">
        <f t="shared" si="732"/>
        <v>0</v>
      </c>
      <c r="T1813" s="8">
        <f t="shared" si="741"/>
        <v>6.8500000000000005E-2</v>
      </c>
      <c r="U1813" s="9">
        <f t="shared" si="742"/>
        <v>237</v>
      </c>
      <c r="V1813" s="9">
        <v>252</v>
      </c>
      <c r="W1813" s="10">
        <f t="shared" si="733"/>
        <v>1.064294351</v>
      </c>
      <c r="X1813" s="2">
        <f t="shared" si="734"/>
        <v>17387.514723060001</v>
      </c>
      <c r="Y1813" s="2">
        <v>0</v>
      </c>
      <c r="Z1813" s="3">
        <f t="shared" si="720"/>
        <v>0</v>
      </c>
      <c r="AA1813" s="1" t="str">
        <f t="shared" si="721"/>
        <v>A+J=</v>
      </c>
      <c r="AB1813" s="7">
        <f t="shared" si="743"/>
        <v>41932</v>
      </c>
      <c r="AC1813" s="5"/>
      <c r="AD1813" s="1"/>
      <c r="AE1813" s="7"/>
      <c r="AF1813" s="1"/>
      <c r="AG1813" s="1"/>
      <c r="AH1813" s="1"/>
      <c r="AI1813" s="1"/>
      <c r="AJ1813" s="4"/>
      <c r="AK1813" s="1"/>
      <c r="AL1813" s="1"/>
      <c r="AM1813" s="1"/>
      <c r="AN1813" s="1"/>
      <c r="AO1813" s="1"/>
    </row>
    <row r="1814" spans="1:41" x14ac:dyDescent="0.2">
      <c r="A1814" s="118">
        <f t="shared" si="735"/>
        <v>41910</v>
      </c>
      <c r="B1814" s="2">
        <f t="shared" si="725"/>
        <v>287823.63317869999</v>
      </c>
      <c r="C1814" s="2">
        <f t="shared" si="736"/>
        <v>203097.68095951999</v>
      </c>
      <c r="D1814" s="50">
        <f t="shared" si="737"/>
        <v>3968.62</v>
      </c>
      <c r="E1814" s="3">
        <f>IF(K1814=1,VLOOKUP(A1813,[1]Plan1!$AQ$43:$AS$500,3),E1813)</f>
        <v>3991.24</v>
      </c>
      <c r="F1814" s="7">
        <f t="shared" si="738"/>
        <v>41901</v>
      </c>
      <c r="G1814" s="8">
        <f t="shared" si="726"/>
        <v>5.6997142583568028E-3</v>
      </c>
      <c r="H1814" s="7">
        <f t="shared" si="739"/>
        <v>41932</v>
      </c>
      <c r="I1814" s="7">
        <f t="shared" si="727"/>
        <v>41932</v>
      </c>
      <c r="J1814" s="1">
        <f t="shared" si="740"/>
        <v>22</v>
      </c>
      <c r="K1814" s="1">
        <f t="shared" si="728"/>
        <v>7</v>
      </c>
      <c r="L1814" s="2">
        <f t="shared" si="729"/>
        <v>1.0018100299999999</v>
      </c>
      <c r="M1814" s="10">
        <f t="shared" si="723"/>
        <v>1.0025008</v>
      </c>
      <c r="N1814" s="10">
        <f t="shared" si="719"/>
        <v>1.3291511051014304</v>
      </c>
      <c r="O1814" s="2">
        <f t="shared" si="722"/>
        <v>1.3315569</v>
      </c>
      <c r="P1814" s="2">
        <f t="shared" si="730"/>
        <v>270436.11845563998</v>
      </c>
      <c r="Q1814" s="9">
        <f t="shared" si="724"/>
        <v>0</v>
      </c>
      <c r="R1814" s="4">
        <f t="shared" si="731"/>
        <v>0</v>
      </c>
      <c r="S1814" s="59">
        <f t="shared" si="732"/>
        <v>0</v>
      </c>
      <c r="T1814" s="8">
        <f t="shared" si="741"/>
        <v>6.8500000000000005E-2</v>
      </c>
      <c r="U1814" s="9">
        <f t="shared" si="742"/>
        <v>237</v>
      </c>
      <c r="V1814" s="9">
        <v>252</v>
      </c>
      <c r="W1814" s="10">
        <f t="shared" si="733"/>
        <v>1.064294351</v>
      </c>
      <c r="X1814" s="2">
        <f t="shared" si="734"/>
        <v>17387.514723060001</v>
      </c>
      <c r="Y1814" s="2">
        <v>0</v>
      </c>
      <c r="Z1814" s="3">
        <f t="shared" si="720"/>
        <v>0</v>
      </c>
      <c r="AA1814" s="1" t="str">
        <f t="shared" si="721"/>
        <v>A+J=</v>
      </c>
      <c r="AB1814" s="7">
        <f t="shared" si="743"/>
        <v>41932</v>
      </c>
      <c r="AC1814" s="5"/>
      <c r="AD1814" s="1"/>
      <c r="AE1814" s="7"/>
      <c r="AF1814" s="1"/>
      <c r="AG1814" s="1"/>
      <c r="AH1814" s="1"/>
      <c r="AI1814" s="1"/>
      <c r="AJ1814" s="4"/>
      <c r="AK1814" s="1"/>
      <c r="AL1814" s="1"/>
      <c r="AM1814" s="1"/>
      <c r="AN1814" s="1"/>
      <c r="AO1814" s="1"/>
    </row>
    <row r="1815" spans="1:41" x14ac:dyDescent="0.2">
      <c r="A1815" s="118">
        <f t="shared" si="735"/>
        <v>41911</v>
      </c>
      <c r="B1815" s="2">
        <f t="shared" si="725"/>
        <v>287823.63317869999</v>
      </c>
      <c r="C1815" s="2">
        <f t="shared" si="736"/>
        <v>203097.68095951999</v>
      </c>
      <c r="D1815" s="50">
        <f t="shared" si="737"/>
        <v>3968.62</v>
      </c>
      <c r="E1815" s="3">
        <f>IF(K1815=1,VLOOKUP(A1814,[1]Plan1!$AQ$43:$AS$500,3),E1814)</f>
        <v>3991.24</v>
      </c>
      <c r="F1815" s="7">
        <f t="shared" si="738"/>
        <v>41901</v>
      </c>
      <c r="G1815" s="8">
        <f t="shared" si="726"/>
        <v>5.6997142583568028E-3</v>
      </c>
      <c r="H1815" s="7">
        <f t="shared" si="739"/>
        <v>41932</v>
      </c>
      <c r="I1815" s="7">
        <f t="shared" si="727"/>
        <v>41932</v>
      </c>
      <c r="J1815" s="1">
        <f t="shared" si="740"/>
        <v>22</v>
      </c>
      <c r="K1815" s="1">
        <f t="shared" si="728"/>
        <v>7</v>
      </c>
      <c r="L1815" s="2">
        <f t="shared" si="729"/>
        <v>1.0018100299999999</v>
      </c>
      <c r="M1815" s="10">
        <f t="shared" si="723"/>
        <v>1.0025008</v>
      </c>
      <c r="N1815" s="10">
        <f t="shared" si="719"/>
        <v>1.3291511051014304</v>
      </c>
      <c r="O1815" s="2">
        <f t="shared" si="722"/>
        <v>1.3315569</v>
      </c>
      <c r="P1815" s="2">
        <f t="shared" si="730"/>
        <v>270436.11845563998</v>
      </c>
      <c r="Q1815" s="9">
        <f t="shared" si="724"/>
        <v>0</v>
      </c>
      <c r="R1815" s="4">
        <f t="shared" si="731"/>
        <v>0</v>
      </c>
      <c r="S1815" s="59">
        <f t="shared" si="732"/>
        <v>0</v>
      </c>
      <c r="T1815" s="8">
        <f t="shared" si="741"/>
        <v>6.8500000000000005E-2</v>
      </c>
      <c r="U1815" s="9">
        <f t="shared" si="742"/>
        <v>237</v>
      </c>
      <c r="V1815" s="9">
        <v>252</v>
      </c>
      <c r="W1815" s="10">
        <f t="shared" si="733"/>
        <v>1.064294351</v>
      </c>
      <c r="X1815" s="2">
        <f t="shared" si="734"/>
        <v>17387.514723060001</v>
      </c>
      <c r="Y1815" s="2">
        <v>0</v>
      </c>
      <c r="Z1815" s="3">
        <f t="shared" si="720"/>
        <v>0</v>
      </c>
      <c r="AA1815" s="1" t="str">
        <f t="shared" si="721"/>
        <v>A+J=</v>
      </c>
      <c r="AB1815" s="7">
        <f t="shared" si="743"/>
        <v>41932</v>
      </c>
      <c r="AC1815" s="5"/>
      <c r="AD1815" s="1"/>
      <c r="AE1815" s="7"/>
      <c r="AF1815" s="1"/>
      <c r="AG1815" s="1"/>
      <c r="AH1815" s="1"/>
      <c r="AI1815" s="1"/>
      <c r="AJ1815" s="4"/>
      <c r="AK1815" s="1"/>
      <c r="AL1815" s="1"/>
      <c r="AM1815" s="1"/>
      <c r="AN1815" s="1"/>
      <c r="AO1815" s="1"/>
    </row>
    <row r="1816" spans="1:41" x14ac:dyDescent="0.2">
      <c r="A1816" s="118">
        <f t="shared" si="735"/>
        <v>41912</v>
      </c>
      <c r="B1816" s="2">
        <f t="shared" si="725"/>
        <v>287973.70346821001</v>
      </c>
      <c r="C1816" s="2">
        <f t="shared" si="736"/>
        <v>203097.68095951999</v>
      </c>
      <c r="D1816" s="50">
        <f t="shared" si="737"/>
        <v>3968.62</v>
      </c>
      <c r="E1816" s="3">
        <f>IF(K1816=1,VLOOKUP(A1815,[1]Plan1!$AQ$43:$AS$500,3),E1815)</f>
        <v>3991.24</v>
      </c>
      <c r="F1816" s="7">
        <f t="shared" si="738"/>
        <v>41901</v>
      </c>
      <c r="G1816" s="8">
        <f t="shared" si="726"/>
        <v>5.6997142583568028E-3</v>
      </c>
      <c r="H1816" s="7">
        <f t="shared" si="739"/>
        <v>41932</v>
      </c>
      <c r="I1816" s="7">
        <f t="shared" si="727"/>
        <v>41932</v>
      </c>
      <c r="J1816" s="1">
        <f t="shared" si="740"/>
        <v>22</v>
      </c>
      <c r="K1816" s="1">
        <f t="shared" si="728"/>
        <v>8</v>
      </c>
      <c r="L1816" s="2">
        <f t="shared" si="729"/>
        <v>1.00206887</v>
      </c>
      <c r="M1816" s="10">
        <f t="shared" si="723"/>
        <v>1.0025008</v>
      </c>
      <c r="N1816" s="10">
        <f t="shared" si="719"/>
        <v>1.3291511051014304</v>
      </c>
      <c r="O1816" s="2">
        <f t="shared" si="722"/>
        <v>1.3319009399999999</v>
      </c>
      <c r="P1816" s="2">
        <f t="shared" si="730"/>
        <v>270505.99218180001</v>
      </c>
      <c r="Q1816" s="9">
        <f t="shared" si="724"/>
        <v>0</v>
      </c>
      <c r="R1816" s="4">
        <f t="shared" si="731"/>
        <v>0</v>
      </c>
      <c r="S1816" s="59">
        <f t="shared" si="732"/>
        <v>0</v>
      </c>
      <c r="T1816" s="8">
        <f t="shared" si="741"/>
        <v>6.8500000000000005E-2</v>
      </c>
      <c r="U1816" s="9">
        <f t="shared" si="742"/>
        <v>238</v>
      </c>
      <c r="V1816" s="9">
        <v>252</v>
      </c>
      <c r="W1816" s="10">
        <f t="shared" si="733"/>
        <v>1.0645742119999999</v>
      </c>
      <c r="X1816" s="2">
        <f t="shared" si="734"/>
        <v>17467.711286410002</v>
      </c>
      <c r="Y1816" s="2">
        <v>0</v>
      </c>
      <c r="Z1816" s="3">
        <f t="shared" si="720"/>
        <v>0</v>
      </c>
      <c r="AA1816" s="1" t="str">
        <f t="shared" si="721"/>
        <v>A+J=</v>
      </c>
      <c r="AB1816" s="7">
        <f t="shared" si="743"/>
        <v>41932</v>
      </c>
      <c r="AC1816" s="5"/>
      <c r="AD1816" s="1"/>
      <c r="AE1816" s="7"/>
      <c r="AF1816" s="1"/>
      <c r="AG1816" s="1"/>
      <c r="AH1816" s="1"/>
      <c r="AI1816" s="1"/>
      <c r="AJ1816" s="4"/>
      <c r="AK1816" s="1"/>
      <c r="AL1816" s="1"/>
      <c r="AM1816" s="1"/>
      <c r="AN1816" s="1"/>
      <c r="AO1816" s="1"/>
    </row>
    <row r="1817" spans="1:41" x14ac:dyDescent="0.2">
      <c r="A1817" s="118">
        <f t="shared" si="735"/>
        <v>41913</v>
      </c>
      <c r="B1817" s="2">
        <f t="shared" si="725"/>
        <v>288123.85208386998</v>
      </c>
      <c r="C1817" s="2">
        <f t="shared" si="736"/>
        <v>203097.68095951999</v>
      </c>
      <c r="D1817" s="50">
        <f t="shared" si="737"/>
        <v>3968.62</v>
      </c>
      <c r="E1817" s="3">
        <f>IF(K1817=1,VLOOKUP(A1816,[1]Plan1!$AQ$43:$AS$500,3),E1816)</f>
        <v>3991.24</v>
      </c>
      <c r="F1817" s="7">
        <f t="shared" si="738"/>
        <v>41901</v>
      </c>
      <c r="G1817" s="8">
        <f t="shared" si="726"/>
        <v>5.6997142583568028E-3</v>
      </c>
      <c r="H1817" s="7">
        <f t="shared" si="739"/>
        <v>41932</v>
      </c>
      <c r="I1817" s="7">
        <f t="shared" si="727"/>
        <v>41932</v>
      </c>
      <c r="J1817" s="1">
        <f t="shared" si="740"/>
        <v>22</v>
      </c>
      <c r="K1817" s="1">
        <f t="shared" si="728"/>
        <v>9</v>
      </c>
      <c r="L1817" s="2">
        <f t="shared" si="729"/>
        <v>1.0023277799999999</v>
      </c>
      <c r="M1817" s="10">
        <f t="shared" si="723"/>
        <v>1.0025008</v>
      </c>
      <c r="N1817" s="10">
        <f t="shared" si="719"/>
        <v>1.3291511051014304</v>
      </c>
      <c r="O1817" s="2">
        <f t="shared" si="722"/>
        <v>1.3322450699999999</v>
      </c>
      <c r="P1817" s="2">
        <f t="shared" si="730"/>
        <v>270575.88418674999</v>
      </c>
      <c r="Q1817" s="9">
        <f t="shared" si="724"/>
        <v>0</v>
      </c>
      <c r="R1817" s="4">
        <f t="shared" si="731"/>
        <v>0</v>
      </c>
      <c r="S1817" s="59">
        <f t="shared" si="732"/>
        <v>0</v>
      </c>
      <c r="T1817" s="8">
        <f t="shared" si="741"/>
        <v>6.8500000000000005E-2</v>
      </c>
      <c r="U1817" s="9">
        <f t="shared" si="742"/>
        <v>239</v>
      </c>
      <c r="V1817" s="9">
        <v>252</v>
      </c>
      <c r="W1817" s="10">
        <f t="shared" si="733"/>
        <v>1.0648541460000001</v>
      </c>
      <c r="X1817" s="2">
        <f t="shared" si="734"/>
        <v>17547.967897120001</v>
      </c>
      <c r="Y1817" s="2">
        <v>0</v>
      </c>
      <c r="Z1817" s="3">
        <f t="shared" si="720"/>
        <v>0</v>
      </c>
      <c r="AA1817" s="1" t="str">
        <f t="shared" si="721"/>
        <v>A+J=</v>
      </c>
      <c r="AB1817" s="7">
        <f t="shared" si="743"/>
        <v>41932</v>
      </c>
      <c r="AC1817" s="5"/>
      <c r="AD1817" s="1"/>
      <c r="AE1817" s="7"/>
      <c r="AF1817" s="1"/>
      <c r="AG1817" s="1"/>
      <c r="AH1817" s="1"/>
      <c r="AI1817" s="1"/>
      <c r="AJ1817" s="4"/>
      <c r="AK1817" s="1"/>
      <c r="AL1817" s="1"/>
      <c r="AM1817" s="1"/>
      <c r="AN1817" s="1"/>
      <c r="AO1817" s="1"/>
    </row>
    <row r="1818" spans="1:41" x14ac:dyDescent="0.2">
      <c r="A1818" s="118">
        <f t="shared" si="735"/>
        <v>41914</v>
      </c>
      <c r="B1818" s="2">
        <f t="shared" si="725"/>
        <v>288274.08149023994</v>
      </c>
      <c r="C1818" s="2">
        <f t="shared" si="736"/>
        <v>203097.68095951999</v>
      </c>
      <c r="D1818" s="50">
        <f t="shared" si="737"/>
        <v>3968.62</v>
      </c>
      <c r="E1818" s="3">
        <f>IF(K1818=1,VLOOKUP(A1817,[1]Plan1!$AQ$43:$AS$500,3),E1817)</f>
        <v>3991.24</v>
      </c>
      <c r="F1818" s="7">
        <f t="shared" si="738"/>
        <v>41901</v>
      </c>
      <c r="G1818" s="8">
        <f t="shared" si="726"/>
        <v>5.6997142583568028E-3</v>
      </c>
      <c r="H1818" s="7">
        <f t="shared" si="739"/>
        <v>41932</v>
      </c>
      <c r="I1818" s="7">
        <f t="shared" si="727"/>
        <v>41932</v>
      </c>
      <c r="J1818" s="1">
        <f t="shared" si="740"/>
        <v>22</v>
      </c>
      <c r="K1818" s="1">
        <f t="shared" si="728"/>
        <v>10</v>
      </c>
      <c r="L1818" s="2">
        <f t="shared" si="729"/>
        <v>1.00258676</v>
      </c>
      <c r="M1818" s="10">
        <f t="shared" si="723"/>
        <v>1.0025008</v>
      </c>
      <c r="N1818" s="10">
        <f t="shared" si="719"/>
        <v>1.3291511051014304</v>
      </c>
      <c r="O1818" s="2">
        <f t="shared" si="722"/>
        <v>1.3325893</v>
      </c>
      <c r="P1818" s="2">
        <f t="shared" si="730"/>
        <v>270645.79650146997</v>
      </c>
      <c r="Q1818" s="9">
        <f t="shared" si="724"/>
        <v>0</v>
      </c>
      <c r="R1818" s="4">
        <f t="shared" si="731"/>
        <v>0</v>
      </c>
      <c r="S1818" s="59">
        <f t="shared" si="732"/>
        <v>0</v>
      </c>
      <c r="T1818" s="8">
        <f t="shared" si="741"/>
        <v>6.8500000000000005E-2</v>
      </c>
      <c r="U1818" s="9">
        <f t="shared" si="742"/>
        <v>240</v>
      </c>
      <c r="V1818" s="9">
        <v>252</v>
      </c>
      <c r="W1818" s="10">
        <f t="shared" si="733"/>
        <v>1.0651341540000001</v>
      </c>
      <c r="X1818" s="2">
        <f t="shared" si="734"/>
        <v>17628.284988769999</v>
      </c>
      <c r="Y1818" s="2">
        <v>0</v>
      </c>
      <c r="Z1818" s="3">
        <f t="shared" si="720"/>
        <v>0</v>
      </c>
      <c r="AA1818" s="1" t="str">
        <f t="shared" si="721"/>
        <v>A+J=</v>
      </c>
      <c r="AB1818" s="7">
        <f t="shared" si="743"/>
        <v>41932</v>
      </c>
      <c r="AC1818" s="5"/>
      <c r="AD1818" s="1"/>
      <c r="AE1818" s="7"/>
      <c r="AF1818" s="1"/>
      <c r="AG1818" s="1"/>
      <c r="AH1818" s="1"/>
      <c r="AI1818" s="1"/>
      <c r="AJ1818" s="4"/>
      <c r="AK1818" s="1"/>
      <c r="AL1818" s="1"/>
      <c r="AM1818" s="1"/>
      <c r="AN1818" s="1"/>
      <c r="AO1818" s="1"/>
    </row>
    <row r="1819" spans="1:41" x14ac:dyDescent="0.2">
      <c r="A1819" s="118">
        <f t="shared" si="735"/>
        <v>41915</v>
      </c>
      <c r="B1819" s="2">
        <f t="shared" si="725"/>
        <v>288424.38522840996</v>
      </c>
      <c r="C1819" s="2">
        <f t="shared" si="736"/>
        <v>203097.68095951999</v>
      </c>
      <c r="D1819" s="50">
        <f t="shared" si="737"/>
        <v>3968.62</v>
      </c>
      <c r="E1819" s="3">
        <f>IF(K1819=1,VLOOKUP(A1818,[1]Plan1!$AQ$43:$AS$500,3),E1818)</f>
        <v>3991.24</v>
      </c>
      <c r="F1819" s="7">
        <f t="shared" si="738"/>
        <v>41901</v>
      </c>
      <c r="G1819" s="8">
        <f t="shared" si="726"/>
        <v>5.6997142583568028E-3</v>
      </c>
      <c r="H1819" s="7">
        <f t="shared" si="739"/>
        <v>41932</v>
      </c>
      <c r="I1819" s="7">
        <f t="shared" si="727"/>
        <v>41932</v>
      </c>
      <c r="J1819" s="1">
        <f t="shared" si="740"/>
        <v>22</v>
      </c>
      <c r="K1819" s="1">
        <f t="shared" si="728"/>
        <v>11</v>
      </c>
      <c r="L1819" s="2">
        <f t="shared" si="729"/>
        <v>1.0028458</v>
      </c>
      <c r="M1819" s="10">
        <f t="shared" si="723"/>
        <v>1.0025008</v>
      </c>
      <c r="N1819" s="10">
        <f t="shared" si="719"/>
        <v>1.3291511051014304</v>
      </c>
      <c r="O1819" s="2">
        <f t="shared" si="722"/>
        <v>1.3329336000000001</v>
      </c>
      <c r="P1819" s="2">
        <f t="shared" si="730"/>
        <v>270715.72303301998</v>
      </c>
      <c r="Q1819" s="9">
        <f t="shared" si="724"/>
        <v>0</v>
      </c>
      <c r="R1819" s="4">
        <f t="shared" si="731"/>
        <v>0</v>
      </c>
      <c r="S1819" s="59">
        <f t="shared" si="732"/>
        <v>0</v>
      </c>
      <c r="T1819" s="8">
        <f t="shared" si="741"/>
        <v>6.8500000000000005E-2</v>
      </c>
      <c r="U1819" s="9">
        <f t="shared" si="742"/>
        <v>241</v>
      </c>
      <c r="V1819" s="9">
        <v>252</v>
      </c>
      <c r="W1819" s="10">
        <f t="shared" si="733"/>
        <v>1.0654142360000001</v>
      </c>
      <c r="X1819" s="2">
        <f t="shared" si="734"/>
        <v>17708.662195389999</v>
      </c>
      <c r="Y1819" s="2">
        <v>0</v>
      </c>
      <c r="Z1819" s="3">
        <f t="shared" si="720"/>
        <v>0</v>
      </c>
      <c r="AA1819" s="1" t="str">
        <f t="shared" si="721"/>
        <v>A+J=</v>
      </c>
      <c r="AB1819" s="7">
        <f t="shared" si="743"/>
        <v>41932</v>
      </c>
      <c r="AC1819" s="5"/>
      <c r="AD1819" s="1"/>
      <c r="AE1819" s="7"/>
      <c r="AF1819" s="1"/>
      <c r="AG1819" s="1"/>
      <c r="AH1819" s="1"/>
      <c r="AI1819" s="1"/>
      <c r="AJ1819" s="4"/>
      <c r="AK1819" s="1"/>
      <c r="AL1819" s="1"/>
      <c r="AM1819" s="1"/>
      <c r="AN1819" s="1"/>
      <c r="AO1819" s="1"/>
    </row>
    <row r="1820" spans="1:41" x14ac:dyDescent="0.2">
      <c r="A1820" s="118">
        <f t="shared" si="735"/>
        <v>41916</v>
      </c>
      <c r="B1820" s="2">
        <f t="shared" si="725"/>
        <v>288574.76765465003</v>
      </c>
      <c r="C1820" s="2">
        <f t="shared" si="736"/>
        <v>203097.68095951999</v>
      </c>
      <c r="D1820" s="50">
        <f t="shared" si="737"/>
        <v>3968.62</v>
      </c>
      <c r="E1820" s="3">
        <f>IF(K1820=1,VLOOKUP(A1819,[1]Plan1!$AQ$43:$AS$500,3),E1819)</f>
        <v>3991.24</v>
      </c>
      <c r="F1820" s="7">
        <f t="shared" si="738"/>
        <v>41901</v>
      </c>
      <c r="G1820" s="8">
        <f t="shared" si="726"/>
        <v>5.6997142583568028E-3</v>
      </c>
      <c r="H1820" s="7">
        <f t="shared" si="739"/>
        <v>41932</v>
      </c>
      <c r="I1820" s="7">
        <f t="shared" si="727"/>
        <v>41932</v>
      </c>
      <c r="J1820" s="1">
        <f t="shared" si="740"/>
        <v>22</v>
      </c>
      <c r="K1820" s="1">
        <f t="shared" si="728"/>
        <v>12</v>
      </c>
      <c r="L1820" s="2">
        <f t="shared" si="729"/>
        <v>1.00310491</v>
      </c>
      <c r="M1820" s="10">
        <f t="shared" si="723"/>
        <v>1.0025008</v>
      </c>
      <c r="N1820" s="10">
        <f t="shared" si="719"/>
        <v>1.3291511051014304</v>
      </c>
      <c r="O1820" s="2">
        <f t="shared" si="722"/>
        <v>1.33327799</v>
      </c>
      <c r="P1820" s="2">
        <f t="shared" si="730"/>
        <v>270785.66784337</v>
      </c>
      <c r="Q1820" s="9">
        <f t="shared" si="724"/>
        <v>0</v>
      </c>
      <c r="R1820" s="4">
        <f t="shared" si="731"/>
        <v>0</v>
      </c>
      <c r="S1820" s="59">
        <f t="shared" si="732"/>
        <v>0</v>
      </c>
      <c r="T1820" s="8">
        <f t="shared" si="741"/>
        <v>6.8500000000000005E-2</v>
      </c>
      <c r="U1820" s="9">
        <f t="shared" si="742"/>
        <v>242</v>
      </c>
      <c r="V1820" s="9">
        <v>252</v>
      </c>
      <c r="W1820" s="10">
        <f t="shared" si="733"/>
        <v>1.0656943919999999</v>
      </c>
      <c r="X1820" s="2">
        <f t="shared" si="734"/>
        <v>17789.099811280001</v>
      </c>
      <c r="Y1820" s="2">
        <v>0</v>
      </c>
      <c r="Z1820" s="3">
        <f t="shared" si="720"/>
        <v>0</v>
      </c>
      <c r="AA1820" s="1" t="str">
        <f t="shared" si="721"/>
        <v>A+J=</v>
      </c>
      <c r="AB1820" s="7">
        <f t="shared" si="743"/>
        <v>41932</v>
      </c>
      <c r="AC1820" s="5"/>
      <c r="AD1820" s="1"/>
      <c r="AE1820" s="7"/>
      <c r="AF1820" s="1"/>
      <c r="AG1820" s="1"/>
      <c r="AH1820" s="1"/>
      <c r="AI1820" s="1"/>
      <c r="AJ1820" s="4"/>
      <c r="AK1820" s="1"/>
      <c r="AL1820" s="1"/>
      <c r="AM1820" s="1"/>
      <c r="AN1820" s="1"/>
      <c r="AO1820" s="1"/>
    </row>
    <row r="1821" spans="1:41" x14ac:dyDescent="0.2">
      <c r="A1821" s="118">
        <f t="shared" si="735"/>
        <v>41917</v>
      </c>
      <c r="B1821" s="2">
        <f t="shared" si="725"/>
        <v>288574.76765465003</v>
      </c>
      <c r="C1821" s="2">
        <f t="shared" si="736"/>
        <v>203097.68095951999</v>
      </c>
      <c r="D1821" s="50">
        <f t="shared" si="737"/>
        <v>3968.62</v>
      </c>
      <c r="E1821" s="3">
        <f>IF(K1821=1,VLOOKUP(A1820,[1]Plan1!$AQ$43:$AS$500,3),E1820)</f>
        <v>3991.24</v>
      </c>
      <c r="F1821" s="7">
        <f t="shared" si="738"/>
        <v>41901</v>
      </c>
      <c r="G1821" s="8">
        <f t="shared" si="726"/>
        <v>5.6997142583568028E-3</v>
      </c>
      <c r="H1821" s="7">
        <f t="shared" si="739"/>
        <v>41932</v>
      </c>
      <c r="I1821" s="7">
        <f t="shared" si="727"/>
        <v>41932</v>
      </c>
      <c r="J1821" s="1">
        <f t="shared" si="740"/>
        <v>22</v>
      </c>
      <c r="K1821" s="1">
        <f t="shared" si="728"/>
        <v>12</v>
      </c>
      <c r="L1821" s="2">
        <f t="shared" si="729"/>
        <v>1.00310491</v>
      </c>
      <c r="M1821" s="10">
        <f t="shared" si="723"/>
        <v>1.0025008</v>
      </c>
      <c r="N1821" s="10">
        <f t="shared" si="719"/>
        <v>1.3291511051014304</v>
      </c>
      <c r="O1821" s="2">
        <f t="shared" si="722"/>
        <v>1.33327799</v>
      </c>
      <c r="P1821" s="2">
        <f t="shared" si="730"/>
        <v>270785.66784337</v>
      </c>
      <c r="Q1821" s="9">
        <f t="shared" si="724"/>
        <v>0</v>
      </c>
      <c r="R1821" s="4">
        <f t="shared" si="731"/>
        <v>0</v>
      </c>
      <c r="S1821" s="59">
        <f t="shared" si="732"/>
        <v>0</v>
      </c>
      <c r="T1821" s="8">
        <f t="shared" si="741"/>
        <v>6.8500000000000005E-2</v>
      </c>
      <c r="U1821" s="9">
        <f t="shared" si="742"/>
        <v>242</v>
      </c>
      <c r="V1821" s="9">
        <v>252</v>
      </c>
      <c r="W1821" s="10">
        <f t="shared" si="733"/>
        <v>1.0656943919999999</v>
      </c>
      <c r="X1821" s="2">
        <f t="shared" si="734"/>
        <v>17789.099811280001</v>
      </c>
      <c r="Y1821" s="2">
        <v>0</v>
      </c>
      <c r="Z1821" s="3">
        <f t="shared" si="720"/>
        <v>0</v>
      </c>
      <c r="AA1821" s="1" t="str">
        <f t="shared" si="721"/>
        <v>A+J=</v>
      </c>
      <c r="AB1821" s="7">
        <f t="shared" si="743"/>
        <v>41932</v>
      </c>
      <c r="AC1821" s="5"/>
      <c r="AD1821" s="1"/>
      <c r="AE1821" s="7"/>
      <c r="AF1821" s="1"/>
      <c r="AG1821" s="1"/>
      <c r="AH1821" s="1"/>
      <c r="AI1821" s="1"/>
      <c r="AJ1821" s="4"/>
      <c r="AK1821" s="1"/>
      <c r="AL1821" s="1"/>
      <c r="AM1821" s="1"/>
      <c r="AN1821" s="1"/>
      <c r="AO1821" s="1"/>
    </row>
    <row r="1822" spans="1:41" x14ac:dyDescent="0.2">
      <c r="A1822" s="118">
        <f t="shared" si="735"/>
        <v>41918</v>
      </c>
      <c r="B1822" s="2">
        <f t="shared" si="725"/>
        <v>288574.76765465003</v>
      </c>
      <c r="C1822" s="2">
        <f t="shared" si="736"/>
        <v>203097.68095951999</v>
      </c>
      <c r="D1822" s="50">
        <f t="shared" si="737"/>
        <v>3968.62</v>
      </c>
      <c r="E1822" s="3">
        <f>IF(K1822=1,VLOOKUP(A1821,[1]Plan1!$AQ$43:$AS$500,3),E1821)</f>
        <v>3991.24</v>
      </c>
      <c r="F1822" s="7">
        <f t="shared" si="738"/>
        <v>41901</v>
      </c>
      <c r="G1822" s="8">
        <f t="shared" si="726"/>
        <v>5.6997142583568028E-3</v>
      </c>
      <c r="H1822" s="7">
        <f t="shared" si="739"/>
        <v>41932</v>
      </c>
      <c r="I1822" s="7">
        <f t="shared" si="727"/>
        <v>41932</v>
      </c>
      <c r="J1822" s="1">
        <f t="shared" si="740"/>
        <v>22</v>
      </c>
      <c r="K1822" s="1">
        <f t="shared" si="728"/>
        <v>12</v>
      </c>
      <c r="L1822" s="2">
        <f t="shared" si="729"/>
        <v>1.00310491</v>
      </c>
      <c r="M1822" s="10">
        <f t="shared" si="723"/>
        <v>1.0025008</v>
      </c>
      <c r="N1822" s="10">
        <f t="shared" si="719"/>
        <v>1.3291511051014304</v>
      </c>
      <c r="O1822" s="2">
        <f t="shared" si="722"/>
        <v>1.33327799</v>
      </c>
      <c r="P1822" s="2">
        <f t="shared" si="730"/>
        <v>270785.66784337</v>
      </c>
      <c r="Q1822" s="9">
        <f t="shared" si="724"/>
        <v>0</v>
      </c>
      <c r="R1822" s="4">
        <f t="shared" si="731"/>
        <v>0</v>
      </c>
      <c r="S1822" s="59">
        <f t="shared" si="732"/>
        <v>0</v>
      </c>
      <c r="T1822" s="8">
        <f t="shared" si="741"/>
        <v>6.8500000000000005E-2</v>
      </c>
      <c r="U1822" s="9">
        <f t="shared" si="742"/>
        <v>242</v>
      </c>
      <c r="V1822" s="9">
        <v>252</v>
      </c>
      <c r="W1822" s="10">
        <f t="shared" si="733"/>
        <v>1.0656943919999999</v>
      </c>
      <c r="X1822" s="2">
        <f t="shared" si="734"/>
        <v>17789.099811280001</v>
      </c>
      <c r="Y1822" s="2">
        <v>0</v>
      </c>
      <c r="Z1822" s="3">
        <f t="shared" si="720"/>
        <v>0</v>
      </c>
      <c r="AA1822" s="1" t="str">
        <f t="shared" si="721"/>
        <v>A+J=</v>
      </c>
      <c r="AB1822" s="7">
        <f t="shared" si="743"/>
        <v>41932</v>
      </c>
      <c r="AC1822" s="5"/>
      <c r="AD1822" s="1"/>
      <c r="AE1822" s="7"/>
      <c r="AF1822" s="1"/>
      <c r="AG1822" s="1"/>
      <c r="AH1822" s="1"/>
      <c r="AI1822" s="1"/>
      <c r="AJ1822" s="4"/>
      <c r="AK1822" s="1"/>
      <c r="AL1822" s="1"/>
      <c r="AM1822" s="1"/>
      <c r="AN1822" s="1"/>
      <c r="AO1822" s="1"/>
    </row>
    <row r="1823" spans="1:41" x14ac:dyDescent="0.2">
      <c r="A1823" s="118">
        <f t="shared" si="735"/>
        <v>41919</v>
      </c>
      <c r="B1823" s="2">
        <f t="shared" si="725"/>
        <v>288725.23069396004</v>
      </c>
      <c r="C1823" s="2">
        <f t="shared" si="736"/>
        <v>203097.68095951999</v>
      </c>
      <c r="D1823" s="50">
        <f t="shared" si="737"/>
        <v>3968.62</v>
      </c>
      <c r="E1823" s="3">
        <f>IF(K1823=1,VLOOKUP(A1822,[1]Plan1!$AQ$43:$AS$500,3),E1822)</f>
        <v>3991.24</v>
      </c>
      <c r="F1823" s="7">
        <f t="shared" si="738"/>
        <v>41901</v>
      </c>
      <c r="G1823" s="8">
        <f t="shared" si="726"/>
        <v>5.6997142583568028E-3</v>
      </c>
      <c r="H1823" s="7">
        <f t="shared" si="739"/>
        <v>41932</v>
      </c>
      <c r="I1823" s="7">
        <f t="shared" si="727"/>
        <v>41932</v>
      </c>
      <c r="J1823" s="1">
        <f t="shared" si="740"/>
        <v>22</v>
      </c>
      <c r="K1823" s="1">
        <f t="shared" si="728"/>
        <v>13</v>
      </c>
      <c r="L1823" s="2">
        <f t="shared" si="729"/>
        <v>1.00336409</v>
      </c>
      <c r="M1823" s="10">
        <f t="shared" si="723"/>
        <v>1.0025008</v>
      </c>
      <c r="N1823" s="10">
        <f t="shared" ref="N1823:N1886" si="744">IF(I1823&gt;I1822,N1822*M1823,N1822)</f>
        <v>1.3291511051014304</v>
      </c>
      <c r="O1823" s="2">
        <f t="shared" si="722"/>
        <v>1.3336224800000001</v>
      </c>
      <c r="P1823" s="2">
        <f t="shared" si="730"/>
        <v>270855.63296348002</v>
      </c>
      <c r="Q1823" s="9">
        <f t="shared" si="724"/>
        <v>0</v>
      </c>
      <c r="R1823" s="4">
        <f t="shared" si="731"/>
        <v>0</v>
      </c>
      <c r="S1823" s="59">
        <f t="shared" si="732"/>
        <v>0</v>
      </c>
      <c r="T1823" s="8">
        <f t="shared" si="741"/>
        <v>6.8500000000000005E-2</v>
      </c>
      <c r="U1823" s="9">
        <f t="shared" si="742"/>
        <v>243</v>
      </c>
      <c r="V1823" s="9">
        <v>252</v>
      </c>
      <c r="W1823" s="10">
        <f t="shared" si="733"/>
        <v>1.0659746210000001</v>
      </c>
      <c r="X1823" s="2">
        <f t="shared" si="734"/>
        <v>17869.59773048</v>
      </c>
      <c r="Y1823" s="2">
        <v>0</v>
      </c>
      <c r="Z1823" s="3">
        <f t="shared" si="720"/>
        <v>0</v>
      </c>
      <c r="AA1823" s="1" t="str">
        <f t="shared" si="721"/>
        <v>A+J=</v>
      </c>
      <c r="AB1823" s="7">
        <f t="shared" si="743"/>
        <v>41932</v>
      </c>
      <c r="AC1823" s="5"/>
      <c r="AD1823" s="1"/>
      <c r="AE1823" s="7"/>
      <c r="AF1823" s="1"/>
      <c r="AG1823" s="1"/>
      <c r="AH1823" s="1"/>
      <c r="AI1823" s="1"/>
      <c r="AJ1823" s="4"/>
      <c r="AK1823" s="1"/>
      <c r="AL1823" s="1"/>
      <c r="AM1823" s="1"/>
      <c r="AN1823" s="1"/>
      <c r="AO1823" s="1"/>
    </row>
    <row r="1824" spans="1:41" x14ac:dyDescent="0.2">
      <c r="A1824" s="118">
        <f t="shared" si="735"/>
        <v>41920</v>
      </c>
      <c r="B1824" s="2">
        <f t="shared" si="725"/>
        <v>288875.77437872998</v>
      </c>
      <c r="C1824" s="2">
        <f t="shared" si="736"/>
        <v>203097.68095951999</v>
      </c>
      <c r="D1824" s="50">
        <f t="shared" si="737"/>
        <v>3968.62</v>
      </c>
      <c r="E1824" s="3">
        <f>IF(K1824=1,VLOOKUP(A1823,[1]Plan1!$AQ$43:$AS$500,3),E1823)</f>
        <v>3991.24</v>
      </c>
      <c r="F1824" s="7">
        <f t="shared" si="738"/>
        <v>41901</v>
      </c>
      <c r="G1824" s="8">
        <f t="shared" si="726"/>
        <v>5.6997142583568028E-3</v>
      </c>
      <c r="H1824" s="7">
        <f t="shared" si="739"/>
        <v>41932</v>
      </c>
      <c r="I1824" s="7">
        <f t="shared" si="727"/>
        <v>41932</v>
      </c>
      <c r="J1824" s="1">
        <f t="shared" si="740"/>
        <v>22</v>
      </c>
      <c r="K1824" s="1">
        <f t="shared" si="728"/>
        <v>14</v>
      </c>
      <c r="L1824" s="2">
        <f t="shared" si="729"/>
        <v>1.0036233400000001</v>
      </c>
      <c r="M1824" s="10">
        <f t="shared" si="723"/>
        <v>1.0025008</v>
      </c>
      <c r="N1824" s="10">
        <f t="shared" si="744"/>
        <v>1.3291511051014304</v>
      </c>
      <c r="O1824" s="2">
        <f t="shared" si="722"/>
        <v>1.3339670699999999</v>
      </c>
      <c r="P1824" s="2">
        <f t="shared" si="730"/>
        <v>270925.61839336</v>
      </c>
      <c r="Q1824" s="9">
        <f t="shared" si="724"/>
        <v>0</v>
      </c>
      <c r="R1824" s="4">
        <f t="shared" si="731"/>
        <v>0</v>
      </c>
      <c r="S1824" s="59">
        <f t="shared" si="732"/>
        <v>0</v>
      </c>
      <c r="T1824" s="8">
        <f t="shared" si="741"/>
        <v>6.8500000000000005E-2</v>
      </c>
      <c r="U1824" s="9">
        <f t="shared" si="742"/>
        <v>244</v>
      </c>
      <c r="V1824" s="9">
        <v>252</v>
      </c>
      <c r="W1824" s="10">
        <f t="shared" si="733"/>
        <v>1.066254923</v>
      </c>
      <c r="X1824" s="2">
        <f t="shared" si="734"/>
        <v>17950.155985369998</v>
      </c>
      <c r="Y1824" s="2">
        <v>0</v>
      </c>
      <c r="Z1824" s="3">
        <f t="shared" si="720"/>
        <v>0</v>
      </c>
      <c r="AA1824" s="1" t="str">
        <f t="shared" si="721"/>
        <v>A+J=</v>
      </c>
      <c r="AB1824" s="7">
        <f t="shared" si="743"/>
        <v>41932</v>
      </c>
      <c r="AC1824" s="5"/>
      <c r="AD1824" s="1"/>
      <c r="AE1824" s="7"/>
      <c r="AF1824" s="1"/>
      <c r="AG1824" s="1"/>
      <c r="AH1824" s="1"/>
      <c r="AI1824" s="1"/>
      <c r="AJ1824" s="4"/>
      <c r="AK1824" s="1"/>
      <c r="AL1824" s="1"/>
      <c r="AM1824" s="1"/>
      <c r="AN1824" s="1"/>
      <c r="AO1824" s="1"/>
    </row>
    <row r="1825" spans="1:41" x14ac:dyDescent="0.2">
      <c r="A1825" s="118">
        <f t="shared" si="735"/>
        <v>41921</v>
      </c>
      <c r="B1825" s="2">
        <f t="shared" si="725"/>
        <v>289026.39278505999</v>
      </c>
      <c r="C1825" s="2">
        <f t="shared" si="736"/>
        <v>203097.68095951999</v>
      </c>
      <c r="D1825" s="50">
        <f t="shared" si="737"/>
        <v>3968.62</v>
      </c>
      <c r="E1825" s="3">
        <f>IF(K1825=1,VLOOKUP(A1824,[1]Plan1!$AQ$43:$AS$500,3),E1824)</f>
        <v>3991.24</v>
      </c>
      <c r="F1825" s="7">
        <f t="shared" si="738"/>
        <v>41901</v>
      </c>
      <c r="G1825" s="8">
        <f t="shared" si="726"/>
        <v>5.6997142583568028E-3</v>
      </c>
      <c r="H1825" s="7">
        <f t="shared" si="739"/>
        <v>41932</v>
      </c>
      <c r="I1825" s="7">
        <f t="shared" si="727"/>
        <v>41932</v>
      </c>
      <c r="J1825" s="1">
        <f t="shared" si="740"/>
        <v>22</v>
      </c>
      <c r="K1825" s="1">
        <f t="shared" si="728"/>
        <v>15</v>
      </c>
      <c r="L1825" s="2">
        <f t="shared" si="729"/>
        <v>1.00388265</v>
      </c>
      <c r="M1825" s="10">
        <f t="shared" si="723"/>
        <v>1.0025008</v>
      </c>
      <c r="N1825" s="10">
        <f t="shared" si="744"/>
        <v>1.3291511051014304</v>
      </c>
      <c r="O1825" s="2">
        <f t="shared" si="722"/>
        <v>1.33431173</v>
      </c>
      <c r="P1825" s="2">
        <f t="shared" si="730"/>
        <v>270995.61804008001</v>
      </c>
      <c r="Q1825" s="9">
        <f t="shared" si="724"/>
        <v>0</v>
      </c>
      <c r="R1825" s="4">
        <f t="shared" si="731"/>
        <v>0</v>
      </c>
      <c r="S1825" s="59">
        <f t="shared" si="732"/>
        <v>0</v>
      </c>
      <c r="T1825" s="8">
        <f t="shared" si="741"/>
        <v>6.8500000000000005E-2</v>
      </c>
      <c r="U1825" s="9">
        <f t="shared" si="742"/>
        <v>245</v>
      </c>
      <c r="V1825" s="9">
        <v>252</v>
      </c>
      <c r="W1825" s="10">
        <f t="shared" si="733"/>
        <v>1.0665353</v>
      </c>
      <c r="X1825" s="2">
        <f t="shared" si="734"/>
        <v>18030.774744980001</v>
      </c>
      <c r="Y1825" s="2">
        <v>0</v>
      </c>
      <c r="Z1825" s="3">
        <f t="shared" si="720"/>
        <v>0</v>
      </c>
      <c r="AA1825" s="1" t="str">
        <f t="shared" si="721"/>
        <v>A+J=</v>
      </c>
      <c r="AB1825" s="7">
        <f t="shared" si="743"/>
        <v>41932</v>
      </c>
      <c r="AC1825" s="5"/>
      <c r="AD1825" s="1"/>
      <c r="AE1825" s="7"/>
      <c r="AF1825" s="1"/>
      <c r="AG1825" s="1"/>
      <c r="AH1825" s="1"/>
      <c r="AI1825" s="1"/>
      <c r="AJ1825" s="4"/>
      <c r="AK1825" s="1"/>
      <c r="AL1825" s="1"/>
      <c r="AM1825" s="1"/>
      <c r="AN1825" s="1"/>
      <c r="AO1825" s="1"/>
    </row>
    <row r="1826" spans="1:41" x14ac:dyDescent="0.2">
      <c r="A1826" s="118">
        <f t="shared" si="735"/>
        <v>41922</v>
      </c>
      <c r="B1826" s="2">
        <f t="shared" si="725"/>
        <v>289177.08973185002</v>
      </c>
      <c r="C1826" s="2">
        <f t="shared" si="736"/>
        <v>203097.68095951999</v>
      </c>
      <c r="D1826" s="50">
        <f t="shared" si="737"/>
        <v>3968.62</v>
      </c>
      <c r="E1826" s="3">
        <f>IF(K1826=1,VLOOKUP(A1825,[1]Plan1!$AQ$43:$AS$500,3),E1825)</f>
        <v>3991.24</v>
      </c>
      <c r="F1826" s="7">
        <f t="shared" si="738"/>
        <v>41901</v>
      </c>
      <c r="G1826" s="8">
        <f t="shared" si="726"/>
        <v>5.6997142583568028E-3</v>
      </c>
      <c r="H1826" s="7">
        <f t="shared" si="739"/>
        <v>41932</v>
      </c>
      <c r="I1826" s="7">
        <f t="shared" si="727"/>
        <v>41932</v>
      </c>
      <c r="J1826" s="1">
        <f t="shared" si="740"/>
        <v>22</v>
      </c>
      <c r="K1826" s="1">
        <f t="shared" si="728"/>
        <v>16</v>
      </c>
      <c r="L1826" s="2">
        <f t="shared" si="729"/>
        <v>1.0041420299999999</v>
      </c>
      <c r="M1826" s="10">
        <f t="shared" si="723"/>
        <v>1.0025008</v>
      </c>
      <c r="N1826" s="10">
        <f t="shared" si="744"/>
        <v>1.3291511051014304</v>
      </c>
      <c r="O1826" s="2">
        <f t="shared" si="722"/>
        <v>1.33465648</v>
      </c>
      <c r="P1826" s="2">
        <f t="shared" si="730"/>
        <v>271065.63596559002</v>
      </c>
      <c r="Q1826" s="9">
        <f t="shared" si="724"/>
        <v>0</v>
      </c>
      <c r="R1826" s="4">
        <f t="shared" si="731"/>
        <v>0</v>
      </c>
      <c r="S1826" s="59">
        <f t="shared" si="732"/>
        <v>0</v>
      </c>
      <c r="T1826" s="8">
        <f t="shared" si="741"/>
        <v>6.8500000000000005E-2</v>
      </c>
      <c r="U1826" s="9">
        <f t="shared" si="742"/>
        <v>246</v>
      </c>
      <c r="V1826" s="9">
        <v>252</v>
      </c>
      <c r="W1826" s="10">
        <f t="shared" si="733"/>
        <v>1.06681575</v>
      </c>
      <c r="X1826" s="2">
        <f t="shared" si="734"/>
        <v>18111.453766260001</v>
      </c>
      <c r="Y1826" s="2">
        <v>0</v>
      </c>
      <c r="Z1826" s="3">
        <f t="shared" si="720"/>
        <v>0</v>
      </c>
      <c r="AA1826" s="1" t="str">
        <f t="shared" si="721"/>
        <v>A+J=</v>
      </c>
      <c r="AB1826" s="7">
        <f t="shared" si="743"/>
        <v>41932</v>
      </c>
      <c r="AC1826" s="5"/>
      <c r="AD1826" s="1"/>
      <c r="AE1826" s="7"/>
      <c r="AF1826" s="1"/>
      <c r="AG1826" s="1"/>
      <c r="AH1826" s="1"/>
      <c r="AI1826" s="1"/>
      <c r="AJ1826" s="4"/>
      <c r="AK1826" s="1"/>
      <c r="AL1826" s="1"/>
      <c r="AM1826" s="1"/>
      <c r="AN1826" s="1"/>
      <c r="AO1826" s="1"/>
    </row>
    <row r="1827" spans="1:41" x14ac:dyDescent="0.2">
      <c r="A1827" s="118">
        <f t="shared" si="735"/>
        <v>41923</v>
      </c>
      <c r="B1827" s="2">
        <f t="shared" si="725"/>
        <v>289327.86552097002</v>
      </c>
      <c r="C1827" s="2">
        <f t="shared" si="736"/>
        <v>203097.68095951999</v>
      </c>
      <c r="D1827" s="50">
        <f t="shared" si="737"/>
        <v>3968.62</v>
      </c>
      <c r="E1827" s="3">
        <f>IF(K1827=1,VLOOKUP(A1826,[1]Plan1!$AQ$43:$AS$500,3),E1826)</f>
        <v>3991.24</v>
      </c>
      <c r="F1827" s="7">
        <f t="shared" si="738"/>
        <v>41901</v>
      </c>
      <c r="G1827" s="8">
        <f t="shared" si="726"/>
        <v>5.6997142583568028E-3</v>
      </c>
      <c r="H1827" s="7">
        <f t="shared" si="739"/>
        <v>41932</v>
      </c>
      <c r="I1827" s="7">
        <f t="shared" si="727"/>
        <v>41932</v>
      </c>
      <c r="J1827" s="1">
        <f t="shared" si="740"/>
        <v>22</v>
      </c>
      <c r="K1827" s="1">
        <f t="shared" si="728"/>
        <v>17</v>
      </c>
      <c r="L1827" s="2">
        <f t="shared" si="729"/>
        <v>1.0044014699999999</v>
      </c>
      <c r="M1827" s="10">
        <f t="shared" si="723"/>
        <v>1.0025008</v>
      </c>
      <c r="N1827" s="10">
        <f t="shared" si="744"/>
        <v>1.3291511051014304</v>
      </c>
      <c r="O1827" s="2">
        <f t="shared" si="722"/>
        <v>1.3350013199999999</v>
      </c>
      <c r="P1827" s="2">
        <f t="shared" si="730"/>
        <v>271135.67216989002</v>
      </c>
      <c r="Q1827" s="9">
        <f t="shared" si="724"/>
        <v>0</v>
      </c>
      <c r="R1827" s="4">
        <f t="shared" si="731"/>
        <v>0</v>
      </c>
      <c r="S1827" s="59">
        <f t="shared" si="732"/>
        <v>0</v>
      </c>
      <c r="T1827" s="8">
        <f t="shared" si="741"/>
        <v>6.8500000000000005E-2</v>
      </c>
      <c r="U1827" s="9">
        <f t="shared" si="742"/>
        <v>247</v>
      </c>
      <c r="V1827" s="9">
        <v>252</v>
      </c>
      <c r="W1827" s="10">
        <f t="shared" si="733"/>
        <v>1.0670962740000001</v>
      </c>
      <c r="X1827" s="2">
        <f t="shared" si="734"/>
        <v>18192.193351080001</v>
      </c>
      <c r="Y1827" s="2">
        <v>0</v>
      </c>
      <c r="Z1827" s="3">
        <f t="shared" si="720"/>
        <v>0</v>
      </c>
      <c r="AA1827" s="1" t="str">
        <f t="shared" si="721"/>
        <v>A+J=</v>
      </c>
      <c r="AB1827" s="7">
        <f t="shared" si="743"/>
        <v>41932</v>
      </c>
      <c r="AC1827" s="5"/>
      <c r="AD1827" s="1"/>
      <c r="AE1827" s="7"/>
      <c r="AF1827" s="1"/>
      <c r="AG1827" s="1"/>
      <c r="AH1827" s="1"/>
      <c r="AI1827" s="1"/>
      <c r="AJ1827" s="4"/>
      <c r="AK1827" s="1"/>
      <c r="AL1827" s="1"/>
      <c r="AM1827" s="1"/>
      <c r="AN1827" s="1"/>
      <c r="AO1827" s="1"/>
    </row>
    <row r="1828" spans="1:41" x14ac:dyDescent="0.2">
      <c r="A1828" s="118">
        <f t="shared" si="735"/>
        <v>41924</v>
      </c>
      <c r="B1828" s="2">
        <f t="shared" si="725"/>
        <v>289327.86552097002</v>
      </c>
      <c r="C1828" s="2">
        <f t="shared" si="736"/>
        <v>203097.68095951999</v>
      </c>
      <c r="D1828" s="50">
        <f t="shared" si="737"/>
        <v>3968.62</v>
      </c>
      <c r="E1828" s="3">
        <f>IF(K1828=1,VLOOKUP(A1827,[1]Plan1!$AQ$43:$AS$500,3),E1827)</f>
        <v>3991.24</v>
      </c>
      <c r="F1828" s="7">
        <f t="shared" si="738"/>
        <v>41901</v>
      </c>
      <c r="G1828" s="8">
        <f t="shared" si="726"/>
        <v>5.6997142583568028E-3</v>
      </c>
      <c r="H1828" s="7">
        <f t="shared" si="739"/>
        <v>41932</v>
      </c>
      <c r="I1828" s="7">
        <f t="shared" si="727"/>
        <v>41932</v>
      </c>
      <c r="J1828" s="1">
        <f t="shared" si="740"/>
        <v>22</v>
      </c>
      <c r="K1828" s="1">
        <f t="shared" si="728"/>
        <v>17</v>
      </c>
      <c r="L1828" s="2">
        <f t="shared" si="729"/>
        <v>1.0044014699999999</v>
      </c>
      <c r="M1828" s="10">
        <f t="shared" si="723"/>
        <v>1.0025008</v>
      </c>
      <c r="N1828" s="10">
        <f t="shared" si="744"/>
        <v>1.3291511051014304</v>
      </c>
      <c r="O1828" s="2">
        <f t="shared" si="722"/>
        <v>1.3350013199999999</v>
      </c>
      <c r="P1828" s="2">
        <f t="shared" si="730"/>
        <v>271135.67216989002</v>
      </c>
      <c r="Q1828" s="9">
        <f t="shared" si="724"/>
        <v>0</v>
      </c>
      <c r="R1828" s="4">
        <f t="shared" si="731"/>
        <v>0</v>
      </c>
      <c r="S1828" s="59">
        <f t="shared" si="732"/>
        <v>0</v>
      </c>
      <c r="T1828" s="8">
        <f t="shared" si="741"/>
        <v>6.8500000000000005E-2</v>
      </c>
      <c r="U1828" s="9">
        <f t="shared" si="742"/>
        <v>247</v>
      </c>
      <c r="V1828" s="9">
        <v>252</v>
      </c>
      <c r="W1828" s="10">
        <f t="shared" si="733"/>
        <v>1.0670962740000001</v>
      </c>
      <c r="X1828" s="2">
        <f t="shared" si="734"/>
        <v>18192.193351080001</v>
      </c>
      <c r="Y1828" s="2">
        <v>0</v>
      </c>
      <c r="Z1828" s="3">
        <f t="shared" si="720"/>
        <v>0</v>
      </c>
      <c r="AA1828" s="1" t="str">
        <f t="shared" si="721"/>
        <v>A+J=</v>
      </c>
      <c r="AB1828" s="7">
        <f t="shared" si="743"/>
        <v>41932</v>
      </c>
      <c r="AC1828" s="5"/>
      <c r="AD1828" s="1"/>
      <c r="AE1828" s="7"/>
      <c r="AF1828" s="1"/>
      <c r="AG1828" s="1"/>
      <c r="AH1828" s="1"/>
      <c r="AI1828" s="1"/>
      <c r="AJ1828" s="4"/>
      <c r="AK1828" s="1"/>
      <c r="AL1828" s="1"/>
      <c r="AM1828" s="1"/>
      <c r="AN1828" s="1"/>
      <c r="AO1828" s="1"/>
    </row>
    <row r="1829" spans="1:41" x14ac:dyDescent="0.2">
      <c r="A1829" s="118">
        <f t="shared" si="735"/>
        <v>41925</v>
      </c>
      <c r="B1829" s="2">
        <f t="shared" si="725"/>
        <v>289327.86552097002</v>
      </c>
      <c r="C1829" s="2">
        <f t="shared" si="736"/>
        <v>203097.68095951999</v>
      </c>
      <c r="D1829" s="50">
        <f t="shared" si="737"/>
        <v>3968.62</v>
      </c>
      <c r="E1829" s="3">
        <f>IF(K1829=1,VLOOKUP(A1828,[1]Plan1!$AQ$43:$AS$500,3),E1828)</f>
        <v>3991.24</v>
      </c>
      <c r="F1829" s="7">
        <f t="shared" si="738"/>
        <v>41901</v>
      </c>
      <c r="G1829" s="8">
        <f t="shared" si="726"/>
        <v>5.6997142583568028E-3</v>
      </c>
      <c r="H1829" s="7">
        <f t="shared" si="739"/>
        <v>41932</v>
      </c>
      <c r="I1829" s="7">
        <f t="shared" si="727"/>
        <v>41932</v>
      </c>
      <c r="J1829" s="1">
        <f t="shared" si="740"/>
        <v>22</v>
      </c>
      <c r="K1829" s="1">
        <f t="shared" si="728"/>
        <v>17</v>
      </c>
      <c r="L1829" s="2">
        <f t="shared" si="729"/>
        <v>1.0044014699999999</v>
      </c>
      <c r="M1829" s="10">
        <f t="shared" si="723"/>
        <v>1.0025008</v>
      </c>
      <c r="N1829" s="10">
        <f t="shared" si="744"/>
        <v>1.3291511051014304</v>
      </c>
      <c r="O1829" s="2">
        <f t="shared" si="722"/>
        <v>1.3350013199999999</v>
      </c>
      <c r="P1829" s="2">
        <f t="shared" si="730"/>
        <v>271135.67216989002</v>
      </c>
      <c r="Q1829" s="9">
        <f t="shared" si="724"/>
        <v>0</v>
      </c>
      <c r="R1829" s="4">
        <f t="shared" si="731"/>
        <v>0</v>
      </c>
      <c r="S1829" s="59">
        <f t="shared" si="732"/>
        <v>0</v>
      </c>
      <c r="T1829" s="8">
        <f t="shared" si="741"/>
        <v>6.8500000000000005E-2</v>
      </c>
      <c r="U1829" s="9">
        <f t="shared" si="742"/>
        <v>247</v>
      </c>
      <c r="V1829" s="9">
        <v>252</v>
      </c>
      <c r="W1829" s="10">
        <f t="shared" si="733"/>
        <v>1.0670962740000001</v>
      </c>
      <c r="X1829" s="2">
        <f t="shared" si="734"/>
        <v>18192.193351080001</v>
      </c>
      <c r="Y1829" s="2">
        <v>0</v>
      </c>
      <c r="Z1829" s="3">
        <f t="shared" si="720"/>
        <v>0</v>
      </c>
      <c r="AA1829" s="1" t="str">
        <f t="shared" si="721"/>
        <v>A+J=</v>
      </c>
      <c r="AB1829" s="7">
        <f t="shared" si="743"/>
        <v>41932</v>
      </c>
      <c r="AC1829" s="5"/>
      <c r="AD1829" s="1"/>
      <c r="AE1829" s="7"/>
      <c r="AF1829" s="1"/>
      <c r="AG1829" s="1"/>
      <c r="AH1829" s="1"/>
      <c r="AI1829" s="1"/>
      <c r="AJ1829" s="4"/>
      <c r="AK1829" s="1"/>
      <c r="AL1829" s="1"/>
      <c r="AM1829" s="1"/>
      <c r="AN1829" s="1"/>
      <c r="AO1829" s="1"/>
    </row>
    <row r="1830" spans="1:41" x14ac:dyDescent="0.2">
      <c r="A1830" s="118">
        <f t="shared" si="735"/>
        <v>41926</v>
      </c>
      <c r="B1830" s="2">
        <f t="shared" si="725"/>
        <v>289478.72207995999</v>
      </c>
      <c r="C1830" s="2">
        <f t="shared" si="736"/>
        <v>203097.68095951999</v>
      </c>
      <c r="D1830" s="50">
        <f t="shared" si="737"/>
        <v>3968.62</v>
      </c>
      <c r="E1830" s="3">
        <f>IF(K1830=1,VLOOKUP(A1829,[1]Plan1!$AQ$43:$AS$500,3),E1829)</f>
        <v>3991.24</v>
      </c>
      <c r="F1830" s="7">
        <f t="shared" si="738"/>
        <v>41901</v>
      </c>
      <c r="G1830" s="8">
        <f t="shared" si="726"/>
        <v>5.6997142583568028E-3</v>
      </c>
      <c r="H1830" s="7">
        <f t="shared" si="739"/>
        <v>41932</v>
      </c>
      <c r="I1830" s="7">
        <f t="shared" si="727"/>
        <v>41932</v>
      </c>
      <c r="J1830" s="1">
        <f t="shared" si="740"/>
        <v>22</v>
      </c>
      <c r="K1830" s="1">
        <f t="shared" si="728"/>
        <v>18</v>
      </c>
      <c r="L1830" s="2">
        <f t="shared" si="729"/>
        <v>1.0046609900000001</v>
      </c>
      <c r="M1830" s="10">
        <f t="shared" si="723"/>
        <v>1.0025008</v>
      </c>
      <c r="N1830" s="10">
        <f t="shared" si="744"/>
        <v>1.3291511051014304</v>
      </c>
      <c r="O1830" s="2">
        <f t="shared" si="722"/>
        <v>1.3353462599999999</v>
      </c>
      <c r="P1830" s="2">
        <f t="shared" si="730"/>
        <v>271205.72868395998</v>
      </c>
      <c r="Q1830" s="9">
        <f t="shared" si="724"/>
        <v>0</v>
      </c>
      <c r="R1830" s="4">
        <f t="shared" si="731"/>
        <v>0</v>
      </c>
      <c r="S1830" s="59">
        <f t="shared" si="732"/>
        <v>0</v>
      </c>
      <c r="T1830" s="8">
        <f t="shared" si="741"/>
        <v>6.8500000000000005E-2</v>
      </c>
      <c r="U1830" s="9">
        <f t="shared" si="742"/>
        <v>248</v>
      </c>
      <c r="V1830" s="9">
        <v>252</v>
      </c>
      <c r="W1830" s="10">
        <f t="shared" si="733"/>
        <v>1.067376871</v>
      </c>
      <c r="X1830" s="2">
        <f t="shared" si="734"/>
        <v>18272.993396000002</v>
      </c>
      <c r="Y1830" s="2">
        <v>0</v>
      </c>
      <c r="Z1830" s="3">
        <f t="shared" ref="Z1830:Z1893" si="745">IF(S1830&gt;0,S1830+X1830+Y1830,0)</f>
        <v>0</v>
      </c>
      <c r="AA1830" s="1" t="str">
        <f t="shared" ref="AA1830:AA1893" si="746">AA1829</f>
        <v>A+J=</v>
      </c>
      <c r="AB1830" s="7">
        <f t="shared" si="743"/>
        <v>41932</v>
      </c>
      <c r="AC1830" s="5"/>
      <c r="AD1830" s="1"/>
      <c r="AE1830" s="7"/>
      <c r="AF1830" s="1"/>
      <c r="AG1830" s="1"/>
      <c r="AH1830" s="1"/>
      <c r="AI1830" s="1"/>
      <c r="AJ1830" s="4"/>
      <c r="AK1830" s="1"/>
      <c r="AL1830" s="1"/>
      <c r="AM1830" s="1"/>
      <c r="AN1830" s="1"/>
      <c r="AO1830" s="1"/>
    </row>
    <row r="1831" spans="1:41" x14ac:dyDescent="0.2">
      <c r="A1831" s="118">
        <f t="shared" si="735"/>
        <v>41927</v>
      </c>
      <c r="B1831" s="2">
        <f t="shared" si="725"/>
        <v>289629.65564702998</v>
      </c>
      <c r="C1831" s="2">
        <f t="shared" si="736"/>
        <v>203097.68095951999</v>
      </c>
      <c r="D1831" s="50">
        <f t="shared" si="737"/>
        <v>3968.62</v>
      </c>
      <c r="E1831" s="3">
        <f>IF(K1831=1,VLOOKUP(A1830,[1]Plan1!$AQ$43:$AS$500,3),E1830)</f>
        <v>3991.24</v>
      </c>
      <c r="F1831" s="7">
        <f t="shared" si="738"/>
        <v>41901</v>
      </c>
      <c r="G1831" s="8">
        <f t="shared" si="726"/>
        <v>5.6997142583568028E-3</v>
      </c>
      <c r="H1831" s="7">
        <f t="shared" si="739"/>
        <v>41963</v>
      </c>
      <c r="I1831" s="7">
        <f t="shared" si="727"/>
        <v>41932</v>
      </c>
      <c r="J1831" s="1">
        <f t="shared" si="740"/>
        <v>22</v>
      </c>
      <c r="K1831" s="1">
        <f t="shared" si="728"/>
        <v>19</v>
      </c>
      <c r="L1831" s="2">
        <f t="shared" si="729"/>
        <v>1.0049205699999999</v>
      </c>
      <c r="M1831" s="10">
        <f t="shared" si="723"/>
        <v>1.0025008</v>
      </c>
      <c r="N1831" s="10">
        <f t="shared" si="744"/>
        <v>1.3291511051014304</v>
      </c>
      <c r="O1831" s="2">
        <f t="shared" si="722"/>
        <v>1.33569128</v>
      </c>
      <c r="P1831" s="2">
        <f t="shared" si="730"/>
        <v>271275.80144585</v>
      </c>
      <c r="Q1831" s="9">
        <f t="shared" si="724"/>
        <v>0</v>
      </c>
      <c r="R1831" s="4">
        <f t="shared" si="731"/>
        <v>0</v>
      </c>
      <c r="S1831" s="59">
        <f t="shared" si="732"/>
        <v>0</v>
      </c>
      <c r="T1831" s="8">
        <f t="shared" si="741"/>
        <v>6.8500000000000005E-2</v>
      </c>
      <c r="U1831" s="9">
        <f t="shared" si="742"/>
        <v>249</v>
      </c>
      <c r="V1831" s="9">
        <v>252</v>
      </c>
      <c r="W1831" s="10">
        <f t="shared" si="733"/>
        <v>1.0676575429999999</v>
      </c>
      <c r="X1831" s="2">
        <f t="shared" si="734"/>
        <v>18353.854201179998</v>
      </c>
      <c r="Y1831" s="2">
        <v>0</v>
      </c>
      <c r="Z1831" s="3">
        <f t="shared" si="745"/>
        <v>0</v>
      </c>
      <c r="AA1831" s="1" t="str">
        <f t="shared" si="746"/>
        <v>A+J=</v>
      </c>
      <c r="AB1831" s="7">
        <f t="shared" si="743"/>
        <v>41932</v>
      </c>
      <c r="AC1831" s="5"/>
      <c r="AD1831" s="1"/>
      <c r="AE1831" s="7"/>
      <c r="AF1831" s="1"/>
      <c r="AG1831" s="1"/>
      <c r="AH1831" s="1"/>
      <c r="AI1831" s="1"/>
      <c r="AJ1831" s="4"/>
      <c r="AK1831" s="1"/>
      <c r="AL1831" s="1"/>
      <c r="AM1831" s="1"/>
      <c r="AN1831" s="1"/>
      <c r="AO1831" s="1"/>
    </row>
    <row r="1832" spans="1:41" x14ac:dyDescent="0.2">
      <c r="A1832" s="118">
        <f t="shared" si="735"/>
        <v>41928</v>
      </c>
      <c r="B1832" s="2">
        <f t="shared" si="725"/>
        <v>289780.66570893</v>
      </c>
      <c r="C1832" s="2">
        <f t="shared" si="736"/>
        <v>203097.68095951999</v>
      </c>
      <c r="D1832" s="50">
        <f t="shared" si="737"/>
        <v>3968.62</v>
      </c>
      <c r="E1832" s="3">
        <f>IF(K1832=1,VLOOKUP(A1831,[1]Plan1!$AQ$43:$AS$500,3),E1831)</f>
        <v>3991.24</v>
      </c>
      <c r="F1832" s="7">
        <f t="shared" si="738"/>
        <v>41901</v>
      </c>
      <c r="G1832" s="8">
        <f t="shared" si="726"/>
        <v>5.6997142583568028E-3</v>
      </c>
      <c r="H1832" s="7">
        <f t="shared" si="739"/>
        <v>41963</v>
      </c>
      <c r="I1832" s="7">
        <f t="shared" si="727"/>
        <v>41932</v>
      </c>
      <c r="J1832" s="1">
        <f t="shared" si="740"/>
        <v>22</v>
      </c>
      <c r="K1832" s="1">
        <f t="shared" si="728"/>
        <v>20</v>
      </c>
      <c r="L1832" s="2">
        <f t="shared" si="729"/>
        <v>1.00518021</v>
      </c>
      <c r="M1832" s="10">
        <f t="shared" si="723"/>
        <v>1.0025008</v>
      </c>
      <c r="N1832" s="10">
        <f t="shared" si="744"/>
        <v>1.3291511051014304</v>
      </c>
      <c r="O1832" s="2">
        <f t="shared" si="722"/>
        <v>1.3360363799999999</v>
      </c>
      <c r="P1832" s="2">
        <f t="shared" si="730"/>
        <v>271345.89045554999</v>
      </c>
      <c r="Q1832" s="9">
        <f t="shared" si="724"/>
        <v>0</v>
      </c>
      <c r="R1832" s="4">
        <f t="shared" si="731"/>
        <v>0</v>
      </c>
      <c r="S1832" s="59">
        <f t="shared" si="732"/>
        <v>0</v>
      </c>
      <c r="T1832" s="8">
        <f t="shared" si="741"/>
        <v>6.8500000000000005E-2</v>
      </c>
      <c r="U1832" s="9">
        <f t="shared" si="742"/>
        <v>250</v>
      </c>
      <c r="V1832" s="9">
        <v>252</v>
      </c>
      <c r="W1832" s="10">
        <f t="shared" si="733"/>
        <v>1.0679382879999999</v>
      </c>
      <c r="X1832" s="2">
        <f t="shared" si="734"/>
        <v>18434.775253380001</v>
      </c>
      <c r="Y1832" s="2">
        <v>0</v>
      </c>
      <c r="Z1832" s="3">
        <f t="shared" si="745"/>
        <v>0</v>
      </c>
      <c r="AA1832" s="1" t="str">
        <f t="shared" si="746"/>
        <v>A+J=</v>
      </c>
      <c r="AB1832" s="7">
        <f t="shared" si="743"/>
        <v>41932</v>
      </c>
      <c r="AC1832" s="5"/>
      <c r="AD1832" s="1"/>
      <c r="AE1832" s="7"/>
      <c r="AF1832" s="1"/>
      <c r="AG1832" s="1"/>
      <c r="AH1832" s="1"/>
      <c r="AI1832" s="1"/>
      <c r="AJ1832" s="4"/>
      <c r="AK1832" s="1"/>
      <c r="AL1832" s="1"/>
      <c r="AM1832" s="1"/>
      <c r="AN1832" s="1"/>
      <c r="AO1832" s="1"/>
    </row>
    <row r="1833" spans="1:41" x14ac:dyDescent="0.2">
      <c r="A1833" s="118">
        <f t="shared" si="735"/>
        <v>41929</v>
      </c>
      <c r="B1833" s="2">
        <f t="shared" si="725"/>
        <v>289931.75907470001</v>
      </c>
      <c r="C1833" s="2">
        <f t="shared" si="736"/>
        <v>203097.68095951999</v>
      </c>
      <c r="D1833" s="50">
        <f t="shared" si="737"/>
        <v>3968.62</v>
      </c>
      <c r="E1833" s="3">
        <f>IF(K1833=1,VLOOKUP(A1832,[1]Plan1!$AQ$43:$AS$500,3),E1832)</f>
        <v>3991.24</v>
      </c>
      <c r="F1833" s="7">
        <f t="shared" si="738"/>
        <v>41901</v>
      </c>
      <c r="G1833" s="8">
        <f t="shared" si="726"/>
        <v>5.6997142583568028E-3</v>
      </c>
      <c r="H1833" s="7">
        <f t="shared" si="739"/>
        <v>41963</v>
      </c>
      <c r="I1833" s="7">
        <f t="shared" si="727"/>
        <v>41932</v>
      </c>
      <c r="J1833" s="1">
        <f t="shared" si="740"/>
        <v>22</v>
      </c>
      <c r="K1833" s="1">
        <f t="shared" si="728"/>
        <v>21</v>
      </c>
      <c r="L1833" s="2">
        <f t="shared" si="729"/>
        <v>1.0054399300000001</v>
      </c>
      <c r="M1833" s="10">
        <f t="shared" si="723"/>
        <v>1.0025008</v>
      </c>
      <c r="N1833" s="10">
        <f t="shared" si="744"/>
        <v>1.3291511051014304</v>
      </c>
      <c r="O1833" s="2">
        <f t="shared" ref="O1833:O1896" si="747">TRUNC(TRUNC((L1833*N1833),15),8)</f>
        <v>1.33638159</v>
      </c>
      <c r="P1833" s="2">
        <f t="shared" si="730"/>
        <v>271416.00180599</v>
      </c>
      <c r="Q1833" s="9">
        <f t="shared" si="724"/>
        <v>0</v>
      </c>
      <c r="R1833" s="4">
        <f t="shared" si="731"/>
        <v>0</v>
      </c>
      <c r="S1833" s="59">
        <f t="shared" si="732"/>
        <v>0</v>
      </c>
      <c r="T1833" s="8">
        <f t="shared" si="741"/>
        <v>6.8500000000000005E-2</v>
      </c>
      <c r="U1833" s="9">
        <f t="shared" si="742"/>
        <v>251</v>
      </c>
      <c r="V1833" s="9">
        <v>252</v>
      </c>
      <c r="W1833" s="10">
        <f t="shared" si="733"/>
        <v>1.068219107</v>
      </c>
      <c r="X1833" s="2">
        <f t="shared" si="734"/>
        <v>18515.75726871</v>
      </c>
      <c r="Y1833" s="2">
        <v>0</v>
      </c>
      <c r="Z1833" s="3">
        <f t="shared" si="745"/>
        <v>0</v>
      </c>
      <c r="AA1833" s="1" t="str">
        <f t="shared" si="746"/>
        <v>A+J=</v>
      </c>
      <c r="AB1833" s="7">
        <f t="shared" si="743"/>
        <v>41932</v>
      </c>
      <c r="AC1833" s="5"/>
      <c r="AD1833" s="1"/>
      <c r="AE1833" s="7"/>
      <c r="AF1833" s="1"/>
      <c r="AG1833" s="1"/>
      <c r="AH1833" s="1"/>
      <c r="AI1833" s="1"/>
      <c r="AJ1833" s="4"/>
      <c r="AK1833" s="1"/>
      <c r="AL1833" s="1"/>
      <c r="AM1833" s="1"/>
      <c r="AN1833" s="1"/>
      <c r="AO1833" s="1"/>
    </row>
    <row r="1834" spans="1:41" x14ac:dyDescent="0.2">
      <c r="A1834" s="118">
        <f t="shared" si="735"/>
        <v>41930</v>
      </c>
      <c r="B1834" s="2">
        <f t="shared" si="725"/>
        <v>290082.92926844</v>
      </c>
      <c r="C1834" s="2">
        <f t="shared" si="736"/>
        <v>203097.68095951999</v>
      </c>
      <c r="D1834" s="50">
        <f t="shared" si="737"/>
        <v>3968.62</v>
      </c>
      <c r="E1834" s="3">
        <f>IF(K1834=1,VLOOKUP(A1833,[1]Plan1!$AQ$43:$AS$500,3),E1833)</f>
        <v>3991.24</v>
      </c>
      <c r="F1834" s="7">
        <f t="shared" si="738"/>
        <v>41901</v>
      </c>
      <c r="G1834" s="8">
        <f t="shared" si="726"/>
        <v>5.6997142583568028E-3</v>
      </c>
      <c r="H1834" s="7">
        <f t="shared" si="739"/>
        <v>41963</v>
      </c>
      <c r="I1834" s="7">
        <f t="shared" si="727"/>
        <v>41932</v>
      </c>
      <c r="J1834" s="1">
        <f t="shared" si="740"/>
        <v>22</v>
      </c>
      <c r="K1834" s="1">
        <f t="shared" si="728"/>
        <v>22</v>
      </c>
      <c r="L1834" s="2">
        <f t="shared" si="729"/>
        <v>1.00569971</v>
      </c>
      <c r="M1834" s="10">
        <f t="shared" ref="M1834:M1897" si="748">IF(I1834&gt;I1833,L1833,M1833)</f>
        <v>1.0025008</v>
      </c>
      <c r="N1834" s="10">
        <f t="shared" si="744"/>
        <v>1.3291511051014304</v>
      </c>
      <c r="O1834" s="2">
        <f t="shared" si="747"/>
        <v>1.3367268800000001</v>
      </c>
      <c r="P1834" s="2">
        <f t="shared" si="730"/>
        <v>271486.12940425001</v>
      </c>
      <c r="Q1834" s="9">
        <f t="shared" si="724"/>
        <v>0</v>
      </c>
      <c r="R1834" s="4">
        <f t="shared" si="731"/>
        <v>0</v>
      </c>
      <c r="S1834" s="59">
        <f t="shared" si="732"/>
        <v>0</v>
      </c>
      <c r="T1834" s="8">
        <f t="shared" si="741"/>
        <v>6.8500000000000005E-2</v>
      </c>
      <c r="U1834" s="9">
        <f t="shared" si="742"/>
        <v>252</v>
      </c>
      <c r="V1834" s="9">
        <v>252</v>
      </c>
      <c r="W1834" s="10">
        <f t="shared" si="733"/>
        <v>1.0685</v>
      </c>
      <c r="X1834" s="2">
        <f t="shared" si="734"/>
        <v>18596.799864190001</v>
      </c>
      <c r="Y1834" s="2">
        <v>0</v>
      </c>
      <c r="Z1834" s="3">
        <f t="shared" si="745"/>
        <v>0</v>
      </c>
      <c r="AA1834" s="1" t="str">
        <f t="shared" si="746"/>
        <v>A+J=</v>
      </c>
      <c r="AB1834" s="7">
        <f t="shared" si="743"/>
        <v>41932</v>
      </c>
      <c r="AC1834" s="5"/>
      <c r="AD1834" s="1"/>
      <c r="AE1834" s="7"/>
      <c r="AF1834" s="1"/>
      <c r="AG1834" s="1"/>
      <c r="AH1834" s="1"/>
      <c r="AI1834" s="1"/>
      <c r="AJ1834" s="4"/>
      <c r="AK1834" s="1"/>
      <c r="AL1834" s="1"/>
      <c r="AM1834" s="1"/>
      <c r="AN1834" s="1"/>
      <c r="AO1834" s="1"/>
    </row>
    <row r="1835" spans="1:41" x14ac:dyDescent="0.2">
      <c r="A1835" s="118">
        <f t="shared" si="735"/>
        <v>41931</v>
      </c>
      <c r="B1835" s="2">
        <f t="shared" si="725"/>
        <v>290082.92926844</v>
      </c>
      <c r="C1835" s="2">
        <f t="shared" si="736"/>
        <v>203097.68095951999</v>
      </c>
      <c r="D1835" s="50">
        <f t="shared" si="737"/>
        <v>3968.62</v>
      </c>
      <c r="E1835" s="3">
        <f>IF(K1835=1,VLOOKUP(A1834,[1]Plan1!$AQ$43:$AS$500,3),E1834)</f>
        <v>3991.24</v>
      </c>
      <c r="F1835" s="7">
        <f t="shared" si="738"/>
        <v>41901</v>
      </c>
      <c r="G1835" s="8">
        <f t="shared" si="726"/>
        <v>5.6997142583568028E-3</v>
      </c>
      <c r="H1835" s="7">
        <f t="shared" si="739"/>
        <v>41963</v>
      </c>
      <c r="I1835" s="7">
        <f t="shared" si="727"/>
        <v>41932</v>
      </c>
      <c r="J1835" s="1">
        <f t="shared" si="740"/>
        <v>22</v>
      </c>
      <c r="K1835" s="1">
        <f t="shared" si="728"/>
        <v>22</v>
      </c>
      <c r="L1835" s="2">
        <f t="shared" si="729"/>
        <v>1.00569971</v>
      </c>
      <c r="M1835" s="10">
        <f t="shared" si="748"/>
        <v>1.0025008</v>
      </c>
      <c r="N1835" s="10">
        <f t="shared" si="744"/>
        <v>1.3291511051014304</v>
      </c>
      <c r="O1835" s="2">
        <f t="shared" si="747"/>
        <v>1.3367268800000001</v>
      </c>
      <c r="P1835" s="2">
        <f t="shared" si="730"/>
        <v>271486.12940425001</v>
      </c>
      <c r="Q1835" s="9">
        <f t="shared" si="724"/>
        <v>0</v>
      </c>
      <c r="R1835" s="4">
        <f t="shared" si="731"/>
        <v>0</v>
      </c>
      <c r="S1835" s="59">
        <f t="shared" si="732"/>
        <v>0</v>
      </c>
      <c r="T1835" s="8">
        <f t="shared" si="741"/>
        <v>6.8500000000000005E-2</v>
      </c>
      <c r="U1835" s="9">
        <f t="shared" si="742"/>
        <v>252</v>
      </c>
      <c r="V1835" s="9">
        <v>252</v>
      </c>
      <c r="W1835" s="10">
        <f t="shared" si="733"/>
        <v>1.0685</v>
      </c>
      <c r="X1835" s="2">
        <f t="shared" si="734"/>
        <v>18596.799864190001</v>
      </c>
      <c r="Y1835" s="2">
        <v>0</v>
      </c>
      <c r="Z1835" s="3">
        <f t="shared" si="745"/>
        <v>0</v>
      </c>
      <c r="AA1835" s="1" t="str">
        <f t="shared" si="746"/>
        <v>A+J=</v>
      </c>
      <c r="AB1835" s="7">
        <f t="shared" si="743"/>
        <v>41932</v>
      </c>
      <c r="AC1835" s="5"/>
      <c r="AD1835" s="1"/>
      <c r="AE1835" s="7"/>
      <c r="AF1835" s="1"/>
      <c r="AG1835" s="1"/>
      <c r="AH1835" s="1"/>
      <c r="AI1835" s="1"/>
      <c r="AJ1835" s="4"/>
      <c r="AK1835" s="1"/>
      <c r="AL1835" s="1"/>
      <c r="AM1835" s="1"/>
      <c r="AN1835" s="1"/>
      <c r="AO1835" s="1"/>
    </row>
    <row r="1836" spans="1:41" x14ac:dyDescent="0.2">
      <c r="A1836" s="117">
        <f t="shared" si="735"/>
        <v>41932</v>
      </c>
      <c r="B1836" s="48">
        <f t="shared" si="725"/>
        <v>290082.92926844</v>
      </c>
      <c r="C1836" s="2">
        <f t="shared" si="736"/>
        <v>203097.68095951999</v>
      </c>
      <c r="D1836" s="51">
        <f t="shared" si="737"/>
        <v>3968.62</v>
      </c>
      <c r="E1836" s="3">
        <f>IF(K1836=1,VLOOKUP(A1835,[1]Plan1!$AQ$43:$AS$500,3),E1835)</f>
        <v>3991.24</v>
      </c>
      <c r="F1836" s="11">
        <f t="shared" si="738"/>
        <v>41901</v>
      </c>
      <c r="G1836" s="52">
        <f t="shared" si="726"/>
        <v>5.6997142583568028E-3</v>
      </c>
      <c r="H1836" s="11">
        <f t="shared" si="739"/>
        <v>41963</v>
      </c>
      <c r="I1836" s="11">
        <f t="shared" si="727"/>
        <v>41932</v>
      </c>
      <c r="J1836" s="1">
        <f t="shared" si="740"/>
        <v>22</v>
      </c>
      <c r="K1836" s="21">
        <f t="shared" si="728"/>
        <v>22</v>
      </c>
      <c r="L1836" s="2">
        <f t="shared" si="729"/>
        <v>1.00569971</v>
      </c>
      <c r="M1836" s="53">
        <f t="shared" si="748"/>
        <v>1.0025008</v>
      </c>
      <c r="N1836" s="53">
        <f t="shared" si="744"/>
        <v>1.3291511051014304</v>
      </c>
      <c r="O1836" s="48">
        <f t="shared" si="747"/>
        <v>1.3367268800000001</v>
      </c>
      <c r="P1836" s="48">
        <f t="shared" si="730"/>
        <v>271486.12940425001</v>
      </c>
      <c r="Q1836" s="54">
        <f t="shared" si="724"/>
        <v>5</v>
      </c>
      <c r="R1836" s="4">
        <f t="shared" si="731"/>
        <v>0.14018383392937633</v>
      </c>
      <c r="S1836" s="59">
        <f t="shared" si="732"/>
        <v>38057.966478529997</v>
      </c>
      <c r="T1836" s="52">
        <f t="shared" si="741"/>
        <v>6.8500000000000005E-2</v>
      </c>
      <c r="U1836" s="54">
        <f t="shared" si="742"/>
        <v>252</v>
      </c>
      <c r="V1836" s="54">
        <v>252</v>
      </c>
      <c r="W1836" s="10">
        <f t="shared" si="733"/>
        <v>1.0685</v>
      </c>
      <c r="X1836" s="48">
        <f t="shared" si="734"/>
        <v>18596.799864190001</v>
      </c>
      <c r="Y1836" s="48">
        <v>0</v>
      </c>
      <c r="Z1836" s="29">
        <f t="shared" si="745"/>
        <v>56654.766342720002</v>
      </c>
      <c r="AA1836" s="21" t="str">
        <f t="shared" si="746"/>
        <v>A+J=</v>
      </c>
      <c r="AB1836" s="11">
        <f t="shared" si="743"/>
        <v>41932</v>
      </c>
      <c r="AC1836" s="55"/>
      <c r="AD1836" s="21"/>
      <c r="AE1836" s="11"/>
      <c r="AF1836" s="21"/>
      <c r="AG1836" s="21"/>
      <c r="AH1836" s="21"/>
      <c r="AI1836" s="21"/>
      <c r="AJ1836" s="28"/>
      <c r="AK1836" s="21"/>
      <c r="AL1836" s="21"/>
      <c r="AM1836" s="21"/>
      <c r="AN1836" s="21"/>
      <c r="AO1836" s="21"/>
    </row>
    <row r="1837" spans="1:41" x14ac:dyDescent="0.2">
      <c r="A1837" s="118">
        <f t="shared" si="735"/>
        <v>41933</v>
      </c>
      <c r="B1837" s="2">
        <f t="shared" si="725"/>
        <v>233532.08530371002</v>
      </c>
      <c r="C1837" s="2">
        <f t="shared" si="736"/>
        <v>174626.66938045001</v>
      </c>
      <c r="D1837" s="50">
        <f t="shared" si="737"/>
        <v>3991.24</v>
      </c>
      <c r="E1837" s="3">
        <f>IF(K1837=1,VLOOKUP(A1836,[1]Plan1!$AQ$43:$AS$500,3),E1836)</f>
        <v>4008</v>
      </c>
      <c r="F1837" s="7">
        <f t="shared" si="738"/>
        <v>41933</v>
      </c>
      <c r="G1837" s="8">
        <f t="shared" si="726"/>
        <v>4.1991962397651683E-3</v>
      </c>
      <c r="H1837" s="7">
        <f t="shared" si="739"/>
        <v>41963</v>
      </c>
      <c r="I1837" s="7">
        <f t="shared" si="727"/>
        <v>41963</v>
      </c>
      <c r="J1837" s="1">
        <f t="shared" si="740"/>
        <v>23</v>
      </c>
      <c r="K1837" s="1">
        <f t="shared" si="728"/>
        <v>1</v>
      </c>
      <c r="L1837" s="2">
        <f t="shared" si="729"/>
        <v>1.0001822</v>
      </c>
      <c r="M1837" s="10">
        <f t="shared" si="748"/>
        <v>1.00569971</v>
      </c>
      <c r="N1837" s="10">
        <f t="shared" si="744"/>
        <v>1.3367268809466881</v>
      </c>
      <c r="O1837" s="2">
        <f t="shared" si="747"/>
        <v>1.33697043</v>
      </c>
      <c r="P1837" s="2">
        <f t="shared" si="730"/>
        <v>233470.69325104001</v>
      </c>
      <c r="Q1837" s="9">
        <f t="shared" si="724"/>
        <v>0</v>
      </c>
      <c r="R1837" s="4">
        <f t="shared" si="731"/>
        <v>0</v>
      </c>
      <c r="S1837" s="59">
        <f t="shared" si="732"/>
        <v>0</v>
      </c>
      <c r="T1837" s="8">
        <f t="shared" si="741"/>
        <v>6.8500000000000005E-2</v>
      </c>
      <c r="U1837" s="9">
        <f t="shared" si="742"/>
        <v>1</v>
      </c>
      <c r="V1837" s="9">
        <v>252</v>
      </c>
      <c r="W1837" s="10">
        <f t="shared" si="733"/>
        <v>1.0002629540000001</v>
      </c>
      <c r="X1837" s="2">
        <f t="shared" si="734"/>
        <v>61.392052669999998</v>
      </c>
      <c r="Y1837" s="2">
        <v>0</v>
      </c>
      <c r="Z1837" s="3">
        <f t="shared" si="745"/>
        <v>0</v>
      </c>
      <c r="AA1837" s="1" t="str">
        <f t="shared" si="746"/>
        <v>A+J=</v>
      </c>
      <c r="AB1837" s="7">
        <f t="shared" si="743"/>
        <v>42297</v>
      </c>
      <c r="AC1837" s="5"/>
      <c r="AD1837" s="1"/>
      <c r="AE1837" s="7"/>
      <c r="AF1837" s="1"/>
      <c r="AG1837" s="1"/>
      <c r="AH1837" s="1"/>
      <c r="AI1837" s="1"/>
      <c r="AJ1837" s="4"/>
      <c r="AK1837" s="1"/>
      <c r="AL1837" s="1"/>
      <c r="AM1837" s="1"/>
      <c r="AN1837" s="1"/>
      <c r="AO1837" s="1"/>
    </row>
    <row r="1838" spans="1:41" x14ac:dyDescent="0.2">
      <c r="A1838" s="118">
        <f t="shared" si="735"/>
        <v>41934</v>
      </c>
      <c r="B1838" s="2">
        <f t="shared" si="725"/>
        <v>233636.0551306</v>
      </c>
      <c r="C1838" s="2">
        <f t="shared" si="736"/>
        <v>174626.66938045001</v>
      </c>
      <c r="D1838" s="50">
        <f t="shared" si="737"/>
        <v>3991.24</v>
      </c>
      <c r="E1838" s="3">
        <f>IF(K1838=1,VLOOKUP(A1837,[1]Plan1!$AQ$43:$AS$500,3),E1837)</f>
        <v>4008</v>
      </c>
      <c r="F1838" s="7">
        <f t="shared" si="738"/>
        <v>41933</v>
      </c>
      <c r="G1838" s="8">
        <f t="shared" si="726"/>
        <v>4.1991962397651683E-3</v>
      </c>
      <c r="H1838" s="7">
        <f t="shared" si="739"/>
        <v>41963</v>
      </c>
      <c r="I1838" s="7">
        <f t="shared" si="727"/>
        <v>41963</v>
      </c>
      <c r="J1838" s="1">
        <f t="shared" si="740"/>
        <v>23</v>
      </c>
      <c r="K1838" s="1">
        <f t="shared" si="728"/>
        <v>2</v>
      </c>
      <c r="L1838" s="2">
        <f t="shared" si="729"/>
        <v>1.00036444</v>
      </c>
      <c r="M1838" s="10">
        <f t="shared" si="748"/>
        <v>1.00569971</v>
      </c>
      <c r="N1838" s="10">
        <f t="shared" si="744"/>
        <v>1.3367268809466881</v>
      </c>
      <c r="O1838" s="2">
        <f t="shared" si="747"/>
        <v>1.3372140299999999</v>
      </c>
      <c r="P1838" s="2">
        <f t="shared" si="730"/>
        <v>233513.2323077</v>
      </c>
      <c r="Q1838" s="9">
        <f t="shared" si="724"/>
        <v>0</v>
      </c>
      <c r="R1838" s="4">
        <f t="shared" si="731"/>
        <v>0</v>
      </c>
      <c r="S1838" s="59">
        <f t="shared" si="732"/>
        <v>0</v>
      </c>
      <c r="T1838" s="8">
        <f t="shared" si="741"/>
        <v>6.8500000000000005E-2</v>
      </c>
      <c r="U1838" s="9">
        <f t="shared" si="742"/>
        <v>2</v>
      </c>
      <c r="V1838" s="9">
        <v>252</v>
      </c>
      <c r="W1838" s="10">
        <f t="shared" si="733"/>
        <v>1.000525978</v>
      </c>
      <c r="X1838" s="2">
        <f t="shared" si="734"/>
        <v>122.82282290000001</v>
      </c>
      <c r="Y1838" s="2">
        <v>0</v>
      </c>
      <c r="Z1838" s="3">
        <f t="shared" si="745"/>
        <v>0</v>
      </c>
      <c r="AA1838" s="1" t="str">
        <f t="shared" si="746"/>
        <v>A+J=</v>
      </c>
      <c r="AB1838" s="7">
        <f t="shared" si="743"/>
        <v>42297</v>
      </c>
      <c r="AC1838" s="5"/>
      <c r="AD1838" s="1"/>
      <c r="AE1838" s="7"/>
      <c r="AF1838" s="1"/>
      <c r="AG1838" s="1"/>
      <c r="AH1838" s="1"/>
      <c r="AI1838" s="1"/>
      <c r="AJ1838" s="4"/>
      <c r="AK1838" s="1"/>
      <c r="AL1838" s="1"/>
      <c r="AM1838" s="1"/>
      <c r="AN1838" s="1"/>
      <c r="AO1838" s="1"/>
    </row>
    <row r="1839" spans="1:41" x14ac:dyDescent="0.2">
      <c r="A1839" s="118">
        <f t="shared" si="735"/>
        <v>41935</v>
      </c>
      <c r="B1839" s="2">
        <f t="shared" si="725"/>
        <v>233740.0739363</v>
      </c>
      <c r="C1839" s="2">
        <f t="shared" si="736"/>
        <v>174626.66938045001</v>
      </c>
      <c r="D1839" s="50">
        <f t="shared" si="737"/>
        <v>3991.24</v>
      </c>
      <c r="E1839" s="3">
        <f>IF(K1839=1,VLOOKUP(A1838,[1]Plan1!$AQ$43:$AS$500,3),E1838)</f>
        <v>4008</v>
      </c>
      <c r="F1839" s="7">
        <f t="shared" si="738"/>
        <v>41933</v>
      </c>
      <c r="G1839" s="8">
        <f t="shared" si="726"/>
        <v>4.1991962397651683E-3</v>
      </c>
      <c r="H1839" s="7">
        <f t="shared" si="739"/>
        <v>41963</v>
      </c>
      <c r="I1839" s="7">
        <f t="shared" si="727"/>
        <v>41963</v>
      </c>
      <c r="J1839" s="1">
        <f t="shared" si="740"/>
        <v>23</v>
      </c>
      <c r="K1839" s="1">
        <f t="shared" si="728"/>
        <v>3</v>
      </c>
      <c r="L1839" s="2">
        <f t="shared" si="729"/>
        <v>1.00054672</v>
      </c>
      <c r="M1839" s="10">
        <f t="shared" si="748"/>
        <v>1.00569971</v>
      </c>
      <c r="N1839" s="10">
        <f t="shared" si="744"/>
        <v>1.3367268809466881</v>
      </c>
      <c r="O1839" s="2">
        <f t="shared" si="747"/>
        <v>1.3374576899999999</v>
      </c>
      <c r="P1839" s="2">
        <f t="shared" si="730"/>
        <v>233555.78184196999</v>
      </c>
      <c r="Q1839" s="9">
        <f t="shared" si="724"/>
        <v>0</v>
      </c>
      <c r="R1839" s="4">
        <f t="shared" si="731"/>
        <v>0</v>
      </c>
      <c r="S1839" s="59">
        <f t="shared" si="732"/>
        <v>0</v>
      </c>
      <c r="T1839" s="8">
        <f t="shared" si="741"/>
        <v>6.8500000000000005E-2</v>
      </c>
      <c r="U1839" s="9">
        <f t="shared" si="742"/>
        <v>3</v>
      </c>
      <c r="V1839" s="9">
        <v>252</v>
      </c>
      <c r="W1839" s="10">
        <f t="shared" si="733"/>
        <v>1.000789071</v>
      </c>
      <c r="X1839" s="2">
        <f t="shared" si="734"/>
        <v>184.29209433</v>
      </c>
      <c r="Y1839" s="2">
        <v>0</v>
      </c>
      <c r="Z1839" s="3">
        <f t="shared" si="745"/>
        <v>0</v>
      </c>
      <c r="AA1839" s="1" t="str">
        <f t="shared" si="746"/>
        <v>A+J=</v>
      </c>
      <c r="AB1839" s="7">
        <f t="shared" si="743"/>
        <v>42297</v>
      </c>
      <c r="AC1839" s="5"/>
      <c r="AD1839" s="1"/>
      <c r="AE1839" s="7"/>
      <c r="AF1839" s="1"/>
      <c r="AG1839" s="1"/>
      <c r="AH1839" s="1"/>
      <c r="AI1839" s="1"/>
      <c r="AJ1839" s="4"/>
      <c r="AK1839" s="1"/>
      <c r="AL1839" s="1"/>
      <c r="AM1839" s="1"/>
      <c r="AN1839" s="1"/>
      <c r="AO1839" s="1"/>
    </row>
    <row r="1840" spans="1:41" x14ac:dyDescent="0.2">
      <c r="A1840" s="118">
        <f t="shared" si="735"/>
        <v>41936</v>
      </c>
      <c r="B1840" s="2">
        <f t="shared" si="725"/>
        <v>233844.13800805999</v>
      </c>
      <c r="C1840" s="2">
        <f t="shared" si="736"/>
        <v>174626.66938045001</v>
      </c>
      <c r="D1840" s="50">
        <f t="shared" si="737"/>
        <v>3991.24</v>
      </c>
      <c r="E1840" s="3">
        <f>IF(K1840=1,VLOOKUP(A1839,[1]Plan1!$AQ$43:$AS$500,3),E1839)</f>
        <v>4008</v>
      </c>
      <c r="F1840" s="7">
        <f t="shared" si="738"/>
        <v>41933</v>
      </c>
      <c r="G1840" s="8">
        <f t="shared" si="726"/>
        <v>4.1991962397651683E-3</v>
      </c>
      <c r="H1840" s="7">
        <f t="shared" si="739"/>
        <v>41963</v>
      </c>
      <c r="I1840" s="7">
        <f t="shared" si="727"/>
        <v>41963</v>
      </c>
      <c r="J1840" s="1">
        <f t="shared" si="740"/>
        <v>23</v>
      </c>
      <c r="K1840" s="1">
        <f t="shared" si="728"/>
        <v>4</v>
      </c>
      <c r="L1840" s="2">
        <f t="shared" si="729"/>
        <v>1.00072903</v>
      </c>
      <c r="M1840" s="10">
        <f t="shared" si="748"/>
        <v>1.00569971</v>
      </c>
      <c r="N1840" s="10">
        <f t="shared" si="744"/>
        <v>1.3367268809466881</v>
      </c>
      <c r="O1840" s="2">
        <f t="shared" si="747"/>
        <v>1.3377013900000001</v>
      </c>
      <c r="P1840" s="2">
        <f t="shared" si="730"/>
        <v>233598.33836128999</v>
      </c>
      <c r="Q1840" s="9">
        <f t="shared" si="724"/>
        <v>0</v>
      </c>
      <c r="R1840" s="4">
        <f t="shared" si="731"/>
        <v>0</v>
      </c>
      <c r="S1840" s="59">
        <f t="shared" si="732"/>
        <v>0</v>
      </c>
      <c r="T1840" s="8">
        <f t="shared" si="741"/>
        <v>6.8500000000000005E-2</v>
      </c>
      <c r="U1840" s="9">
        <f t="shared" si="742"/>
        <v>4</v>
      </c>
      <c r="V1840" s="9">
        <v>252</v>
      </c>
      <c r="W1840" s="10">
        <f t="shared" si="733"/>
        <v>1.0010522319999999</v>
      </c>
      <c r="X1840" s="2">
        <f t="shared" si="734"/>
        <v>245.79964677000001</v>
      </c>
      <c r="Y1840" s="2">
        <v>0</v>
      </c>
      <c r="Z1840" s="3">
        <f t="shared" si="745"/>
        <v>0</v>
      </c>
      <c r="AA1840" s="1" t="str">
        <f t="shared" si="746"/>
        <v>A+J=</v>
      </c>
      <c r="AB1840" s="7">
        <f t="shared" si="743"/>
        <v>42297</v>
      </c>
      <c r="AC1840" s="5"/>
      <c r="AD1840" s="1"/>
      <c r="AE1840" s="7"/>
      <c r="AF1840" s="1"/>
      <c r="AG1840" s="1"/>
      <c r="AH1840" s="1"/>
      <c r="AI1840" s="1"/>
      <c r="AJ1840" s="4"/>
      <c r="AK1840" s="1"/>
      <c r="AL1840" s="1"/>
      <c r="AM1840" s="1"/>
      <c r="AN1840" s="1"/>
      <c r="AO1840" s="1"/>
    </row>
    <row r="1841" spans="1:41" x14ac:dyDescent="0.2">
      <c r="A1841" s="118">
        <f t="shared" si="735"/>
        <v>41937</v>
      </c>
      <c r="B1841" s="2">
        <f t="shared" si="725"/>
        <v>233948.24806101999</v>
      </c>
      <c r="C1841" s="2">
        <f t="shared" si="736"/>
        <v>174626.66938045001</v>
      </c>
      <c r="D1841" s="50">
        <f t="shared" si="737"/>
        <v>3991.24</v>
      </c>
      <c r="E1841" s="3">
        <f>IF(K1841=1,VLOOKUP(A1840,[1]Plan1!$AQ$43:$AS$500,3),E1840)</f>
        <v>4008</v>
      </c>
      <c r="F1841" s="7">
        <f t="shared" si="738"/>
        <v>41933</v>
      </c>
      <c r="G1841" s="8">
        <f t="shared" si="726"/>
        <v>4.1991962397651683E-3</v>
      </c>
      <c r="H1841" s="7">
        <f t="shared" si="739"/>
        <v>41963</v>
      </c>
      <c r="I1841" s="7">
        <f t="shared" si="727"/>
        <v>41963</v>
      </c>
      <c r="J1841" s="1">
        <f t="shared" si="740"/>
        <v>23</v>
      </c>
      <c r="K1841" s="1">
        <f t="shared" si="728"/>
        <v>5</v>
      </c>
      <c r="L1841" s="2">
        <f t="shared" si="729"/>
        <v>1.0009113700000001</v>
      </c>
      <c r="M1841" s="10">
        <f t="shared" si="748"/>
        <v>1.00569971</v>
      </c>
      <c r="N1841" s="10">
        <f t="shared" si="744"/>
        <v>1.3367268809466881</v>
      </c>
      <c r="O1841" s="2">
        <f t="shared" si="747"/>
        <v>1.33794513</v>
      </c>
      <c r="P1841" s="2">
        <f t="shared" si="730"/>
        <v>233640.90186568999</v>
      </c>
      <c r="Q1841" s="9">
        <f t="shared" si="724"/>
        <v>0</v>
      </c>
      <c r="R1841" s="4">
        <f t="shared" si="731"/>
        <v>0</v>
      </c>
      <c r="S1841" s="59">
        <f t="shared" si="732"/>
        <v>0</v>
      </c>
      <c r="T1841" s="8">
        <f t="shared" si="741"/>
        <v>6.8500000000000005E-2</v>
      </c>
      <c r="U1841" s="9">
        <f t="shared" si="742"/>
        <v>5</v>
      </c>
      <c r="V1841" s="9">
        <v>252</v>
      </c>
      <c r="W1841" s="10">
        <f t="shared" si="733"/>
        <v>1.0013154639999999</v>
      </c>
      <c r="X1841" s="2">
        <f t="shared" si="734"/>
        <v>307.34619533</v>
      </c>
      <c r="Y1841" s="2">
        <v>0</v>
      </c>
      <c r="Z1841" s="3">
        <f t="shared" si="745"/>
        <v>0</v>
      </c>
      <c r="AA1841" s="1" t="str">
        <f t="shared" si="746"/>
        <v>A+J=</v>
      </c>
      <c r="AB1841" s="7">
        <f t="shared" si="743"/>
        <v>42297</v>
      </c>
      <c r="AC1841" s="5"/>
      <c r="AD1841" s="1"/>
      <c r="AE1841" s="7"/>
      <c r="AF1841" s="1"/>
      <c r="AG1841" s="1"/>
      <c r="AH1841" s="1"/>
      <c r="AI1841" s="1"/>
      <c r="AJ1841" s="4"/>
      <c r="AK1841" s="1"/>
      <c r="AL1841" s="1"/>
      <c r="AM1841" s="1"/>
      <c r="AN1841" s="1"/>
      <c r="AO1841" s="1"/>
    </row>
    <row r="1842" spans="1:41" x14ac:dyDescent="0.2">
      <c r="A1842" s="118">
        <f t="shared" si="735"/>
        <v>41938</v>
      </c>
      <c r="B1842" s="2">
        <f t="shared" si="725"/>
        <v>233948.24806101999</v>
      </c>
      <c r="C1842" s="2">
        <f t="shared" si="736"/>
        <v>174626.66938045001</v>
      </c>
      <c r="D1842" s="50">
        <f t="shared" si="737"/>
        <v>3991.24</v>
      </c>
      <c r="E1842" s="3">
        <f>IF(K1842=1,VLOOKUP(A1841,[1]Plan1!$AQ$43:$AS$500,3),E1841)</f>
        <v>4008</v>
      </c>
      <c r="F1842" s="7">
        <f t="shared" si="738"/>
        <v>41933</v>
      </c>
      <c r="G1842" s="8">
        <f t="shared" si="726"/>
        <v>4.1991962397651683E-3</v>
      </c>
      <c r="H1842" s="7">
        <f t="shared" si="739"/>
        <v>41963</v>
      </c>
      <c r="I1842" s="7">
        <f t="shared" si="727"/>
        <v>41963</v>
      </c>
      <c r="J1842" s="1">
        <f t="shared" si="740"/>
        <v>23</v>
      </c>
      <c r="K1842" s="1">
        <f t="shared" si="728"/>
        <v>5</v>
      </c>
      <c r="L1842" s="2">
        <f t="shared" si="729"/>
        <v>1.0009113700000001</v>
      </c>
      <c r="M1842" s="10">
        <f t="shared" si="748"/>
        <v>1.00569971</v>
      </c>
      <c r="N1842" s="10">
        <f t="shared" si="744"/>
        <v>1.3367268809466881</v>
      </c>
      <c r="O1842" s="2">
        <f t="shared" si="747"/>
        <v>1.33794513</v>
      </c>
      <c r="P1842" s="2">
        <f t="shared" si="730"/>
        <v>233640.90186568999</v>
      </c>
      <c r="Q1842" s="9">
        <f t="shared" si="724"/>
        <v>0</v>
      </c>
      <c r="R1842" s="4">
        <f t="shared" si="731"/>
        <v>0</v>
      </c>
      <c r="S1842" s="59">
        <f t="shared" si="732"/>
        <v>0</v>
      </c>
      <c r="T1842" s="8">
        <f t="shared" si="741"/>
        <v>6.8500000000000005E-2</v>
      </c>
      <c r="U1842" s="9">
        <f t="shared" si="742"/>
        <v>5</v>
      </c>
      <c r="V1842" s="9">
        <v>252</v>
      </c>
      <c r="W1842" s="10">
        <f t="shared" si="733"/>
        <v>1.0013154639999999</v>
      </c>
      <c r="X1842" s="2">
        <f t="shared" si="734"/>
        <v>307.34619533</v>
      </c>
      <c r="Y1842" s="2">
        <v>0</v>
      </c>
      <c r="Z1842" s="3">
        <f t="shared" si="745"/>
        <v>0</v>
      </c>
      <c r="AA1842" s="1" t="str">
        <f t="shared" si="746"/>
        <v>A+J=</v>
      </c>
      <c r="AB1842" s="7">
        <f t="shared" si="743"/>
        <v>42297</v>
      </c>
      <c r="AC1842" s="5"/>
      <c r="AD1842" s="1"/>
      <c r="AE1842" s="7"/>
      <c r="AF1842" s="1"/>
      <c r="AG1842" s="1"/>
      <c r="AH1842" s="1"/>
      <c r="AI1842" s="1"/>
      <c r="AJ1842" s="4"/>
      <c r="AK1842" s="1"/>
      <c r="AL1842" s="1"/>
      <c r="AM1842" s="1"/>
      <c r="AN1842" s="1"/>
      <c r="AO1842" s="1"/>
    </row>
    <row r="1843" spans="1:41" x14ac:dyDescent="0.2">
      <c r="A1843" s="118">
        <f t="shared" si="735"/>
        <v>41939</v>
      </c>
      <c r="B1843" s="2">
        <f t="shared" si="725"/>
        <v>233948.24806101999</v>
      </c>
      <c r="C1843" s="2">
        <f t="shared" si="736"/>
        <v>174626.66938045001</v>
      </c>
      <c r="D1843" s="50">
        <f t="shared" si="737"/>
        <v>3991.24</v>
      </c>
      <c r="E1843" s="3">
        <f>IF(K1843=1,VLOOKUP(A1842,[1]Plan1!$AQ$43:$AS$500,3),E1842)</f>
        <v>4008</v>
      </c>
      <c r="F1843" s="7">
        <f t="shared" si="738"/>
        <v>41933</v>
      </c>
      <c r="G1843" s="8">
        <f t="shared" si="726"/>
        <v>4.1991962397651683E-3</v>
      </c>
      <c r="H1843" s="7">
        <f t="shared" si="739"/>
        <v>41963</v>
      </c>
      <c r="I1843" s="7">
        <f t="shared" si="727"/>
        <v>41963</v>
      </c>
      <c r="J1843" s="1">
        <f t="shared" si="740"/>
        <v>23</v>
      </c>
      <c r="K1843" s="1">
        <f t="shared" si="728"/>
        <v>5</v>
      </c>
      <c r="L1843" s="2">
        <f t="shared" si="729"/>
        <v>1.0009113700000001</v>
      </c>
      <c r="M1843" s="10">
        <f t="shared" si="748"/>
        <v>1.00569971</v>
      </c>
      <c r="N1843" s="10">
        <f t="shared" si="744"/>
        <v>1.3367268809466881</v>
      </c>
      <c r="O1843" s="2">
        <f t="shared" si="747"/>
        <v>1.33794513</v>
      </c>
      <c r="P1843" s="2">
        <f t="shared" si="730"/>
        <v>233640.90186568999</v>
      </c>
      <c r="Q1843" s="9">
        <f t="shared" si="724"/>
        <v>0</v>
      </c>
      <c r="R1843" s="4">
        <f t="shared" si="731"/>
        <v>0</v>
      </c>
      <c r="S1843" s="59">
        <f t="shared" si="732"/>
        <v>0</v>
      </c>
      <c r="T1843" s="8">
        <f t="shared" si="741"/>
        <v>6.8500000000000005E-2</v>
      </c>
      <c r="U1843" s="9">
        <f t="shared" si="742"/>
        <v>5</v>
      </c>
      <c r="V1843" s="9">
        <v>252</v>
      </c>
      <c r="W1843" s="10">
        <f t="shared" si="733"/>
        <v>1.0013154639999999</v>
      </c>
      <c r="X1843" s="2">
        <f t="shared" si="734"/>
        <v>307.34619533</v>
      </c>
      <c r="Y1843" s="2">
        <v>0</v>
      </c>
      <c r="Z1843" s="3">
        <f t="shared" si="745"/>
        <v>0</v>
      </c>
      <c r="AA1843" s="1" t="str">
        <f t="shared" si="746"/>
        <v>A+J=</v>
      </c>
      <c r="AB1843" s="7">
        <f t="shared" si="743"/>
        <v>42297</v>
      </c>
      <c r="AC1843" s="5"/>
      <c r="AD1843" s="1"/>
      <c r="AE1843" s="7"/>
      <c r="AF1843" s="1"/>
      <c r="AG1843" s="1"/>
      <c r="AH1843" s="1"/>
      <c r="AI1843" s="1"/>
      <c r="AJ1843" s="4"/>
      <c r="AK1843" s="1"/>
      <c r="AL1843" s="1"/>
      <c r="AM1843" s="1"/>
      <c r="AN1843" s="1"/>
      <c r="AO1843" s="1"/>
    </row>
    <row r="1844" spans="1:41" x14ac:dyDescent="0.2">
      <c r="A1844" s="118">
        <f t="shared" si="735"/>
        <v>41940</v>
      </c>
      <c r="B1844" s="2">
        <f t="shared" si="725"/>
        <v>234052.40340869001</v>
      </c>
      <c r="C1844" s="2">
        <f t="shared" si="736"/>
        <v>174626.66938045001</v>
      </c>
      <c r="D1844" s="50">
        <f t="shared" si="737"/>
        <v>3991.24</v>
      </c>
      <c r="E1844" s="3">
        <f>IF(K1844=1,VLOOKUP(A1843,[1]Plan1!$AQ$43:$AS$500,3),E1843)</f>
        <v>4008</v>
      </c>
      <c r="F1844" s="7">
        <f t="shared" si="738"/>
        <v>41933</v>
      </c>
      <c r="G1844" s="8">
        <f t="shared" si="726"/>
        <v>4.1991962397651683E-3</v>
      </c>
      <c r="H1844" s="7">
        <f t="shared" si="739"/>
        <v>41963</v>
      </c>
      <c r="I1844" s="7">
        <f t="shared" si="727"/>
        <v>41963</v>
      </c>
      <c r="J1844" s="1">
        <f t="shared" si="740"/>
        <v>23</v>
      </c>
      <c r="K1844" s="1">
        <f t="shared" si="728"/>
        <v>6</v>
      </c>
      <c r="L1844" s="2">
        <f t="shared" si="729"/>
        <v>1.00109374</v>
      </c>
      <c r="M1844" s="10">
        <f t="shared" si="748"/>
        <v>1.00569971</v>
      </c>
      <c r="N1844" s="10">
        <f t="shared" si="744"/>
        <v>1.3367268809466881</v>
      </c>
      <c r="O1844" s="2">
        <f t="shared" si="747"/>
        <v>1.33818891</v>
      </c>
      <c r="P1844" s="2">
        <f t="shared" si="730"/>
        <v>233683.47235515001</v>
      </c>
      <c r="Q1844" s="9">
        <f t="shared" si="724"/>
        <v>0</v>
      </c>
      <c r="R1844" s="4">
        <f t="shared" si="731"/>
        <v>0</v>
      </c>
      <c r="S1844" s="59">
        <f t="shared" si="732"/>
        <v>0</v>
      </c>
      <c r="T1844" s="8">
        <f t="shared" si="741"/>
        <v>6.8500000000000005E-2</v>
      </c>
      <c r="U1844" s="9">
        <f t="shared" si="742"/>
        <v>6</v>
      </c>
      <c r="V1844" s="9">
        <v>252</v>
      </c>
      <c r="W1844" s="10">
        <f t="shared" si="733"/>
        <v>1.001578764</v>
      </c>
      <c r="X1844" s="2">
        <f t="shared" si="734"/>
        <v>368.93105353999999</v>
      </c>
      <c r="Y1844" s="2">
        <v>0</v>
      </c>
      <c r="Z1844" s="3">
        <f t="shared" si="745"/>
        <v>0</v>
      </c>
      <c r="AA1844" s="1" t="str">
        <f t="shared" si="746"/>
        <v>A+J=</v>
      </c>
      <c r="AB1844" s="7">
        <f t="shared" si="743"/>
        <v>42297</v>
      </c>
      <c r="AC1844" s="5"/>
      <c r="AD1844" s="1"/>
      <c r="AE1844" s="7"/>
      <c r="AF1844" s="1"/>
      <c r="AG1844" s="1"/>
      <c r="AH1844" s="1"/>
      <c r="AI1844" s="1"/>
      <c r="AJ1844" s="4"/>
      <c r="AK1844" s="1"/>
      <c r="AL1844" s="1"/>
      <c r="AM1844" s="1"/>
      <c r="AN1844" s="1"/>
      <c r="AO1844" s="1"/>
    </row>
    <row r="1845" spans="1:41" x14ac:dyDescent="0.2">
      <c r="A1845" s="118">
        <f t="shared" si="735"/>
        <v>41941</v>
      </c>
      <c r="B1845" s="2">
        <f t="shared" si="725"/>
        <v>234156.60604851</v>
      </c>
      <c r="C1845" s="2">
        <f t="shared" si="736"/>
        <v>174626.66938045001</v>
      </c>
      <c r="D1845" s="50">
        <f t="shared" si="737"/>
        <v>3991.24</v>
      </c>
      <c r="E1845" s="3">
        <f>IF(K1845=1,VLOOKUP(A1844,[1]Plan1!$AQ$43:$AS$500,3),E1844)</f>
        <v>4008</v>
      </c>
      <c r="F1845" s="7">
        <f t="shared" si="738"/>
        <v>41933</v>
      </c>
      <c r="G1845" s="8">
        <f t="shared" si="726"/>
        <v>4.1991962397651683E-3</v>
      </c>
      <c r="H1845" s="7">
        <f t="shared" si="739"/>
        <v>41963</v>
      </c>
      <c r="I1845" s="7">
        <f t="shared" si="727"/>
        <v>41963</v>
      </c>
      <c r="J1845" s="1">
        <f t="shared" si="740"/>
        <v>23</v>
      </c>
      <c r="K1845" s="1">
        <f t="shared" si="728"/>
        <v>7</v>
      </c>
      <c r="L1845" s="2">
        <f t="shared" si="729"/>
        <v>1.00127615</v>
      </c>
      <c r="M1845" s="10">
        <f t="shared" si="748"/>
        <v>1.00569971</v>
      </c>
      <c r="N1845" s="10">
        <f t="shared" si="744"/>
        <v>1.3367268809466881</v>
      </c>
      <c r="O1845" s="2">
        <f t="shared" si="747"/>
        <v>1.33843274</v>
      </c>
      <c r="P1845" s="2">
        <f t="shared" si="730"/>
        <v>233726.05157595</v>
      </c>
      <c r="Q1845" s="9">
        <f t="shared" si="724"/>
        <v>0</v>
      </c>
      <c r="R1845" s="4">
        <f t="shared" si="731"/>
        <v>0</v>
      </c>
      <c r="S1845" s="59">
        <f t="shared" si="732"/>
        <v>0</v>
      </c>
      <c r="T1845" s="8">
        <f t="shared" si="741"/>
        <v>6.8500000000000005E-2</v>
      </c>
      <c r="U1845" s="9">
        <f t="shared" si="742"/>
        <v>7</v>
      </c>
      <c r="V1845" s="9">
        <v>252</v>
      </c>
      <c r="W1845" s="10">
        <f t="shared" si="733"/>
        <v>1.001842133</v>
      </c>
      <c r="X1845" s="2">
        <f t="shared" si="734"/>
        <v>430.55447256000002</v>
      </c>
      <c r="Y1845" s="2">
        <v>0</v>
      </c>
      <c r="Z1845" s="3">
        <f t="shared" si="745"/>
        <v>0</v>
      </c>
      <c r="AA1845" s="1" t="str">
        <f t="shared" si="746"/>
        <v>A+J=</v>
      </c>
      <c r="AB1845" s="7">
        <f t="shared" si="743"/>
        <v>42297</v>
      </c>
      <c r="AC1845" s="5"/>
      <c r="AD1845" s="1"/>
      <c r="AE1845" s="7"/>
      <c r="AF1845" s="1"/>
      <c r="AG1845" s="1"/>
      <c r="AH1845" s="1"/>
      <c r="AI1845" s="1"/>
      <c r="AJ1845" s="4"/>
      <c r="AK1845" s="1"/>
      <c r="AL1845" s="1"/>
      <c r="AM1845" s="1"/>
      <c r="AN1845" s="1"/>
      <c r="AO1845" s="1"/>
    </row>
    <row r="1846" spans="1:41" x14ac:dyDescent="0.2">
      <c r="A1846" s="118">
        <f t="shared" si="735"/>
        <v>41942</v>
      </c>
      <c r="B1846" s="2">
        <f t="shared" si="725"/>
        <v>234260.85447999998</v>
      </c>
      <c r="C1846" s="2">
        <f t="shared" si="736"/>
        <v>174626.66938045001</v>
      </c>
      <c r="D1846" s="50">
        <f t="shared" si="737"/>
        <v>3991.24</v>
      </c>
      <c r="E1846" s="3">
        <f>IF(K1846=1,VLOOKUP(A1845,[1]Plan1!$AQ$43:$AS$500,3),E1845)</f>
        <v>4008</v>
      </c>
      <c r="F1846" s="7">
        <f t="shared" si="738"/>
        <v>41933</v>
      </c>
      <c r="G1846" s="8">
        <f t="shared" si="726"/>
        <v>4.1991962397651683E-3</v>
      </c>
      <c r="H1846" s="7">
        <f t="shared" si="739"/>
        <v>41963</v>
      </c>
      <c r="I1846" s="7">
        <f t="shared" si="727"/>
        <v>41963</v>
      </c>
      <c r="J1846" s="1">
        <f t="shared" si="740"/>
        <v>23</v>
      </c>
      <c r="K1846" s="1">
        <f t="shared" si="728"/>
        <v>8</v>
      </c>
      <c r="L1846" s="2">
        <f t="shared" si="729"/>
        <v>1.0014585899999999</v>
      </c>
      <c r="M1846" s="10">
        <f t="shared" si="748"/>
        <v>1.00569971</v>
      </c>
      <c r="N1846" s="10">
        <f t="shared" si="744"/>
        <v>1.3367268809466881</v>
      </c>
      <c r="O1846" s="2">
        <f t="shared" si="747"/>
        <v>1.33867661</v>
      </c>
      <c r="P1846" s="2">
        <f t="shared" si="730"/>
        <v>233768.63778180999</v>
      </c>
      <c r="Q1846" s="9">
        <f t="shared" si="724"/>
        <v>0</v>
      </c>
      <c r="R1846" s="4">
        <f t="shared" si="731"/>
        <v>0</v>
      </c>
      <c r="S1846" s="59">
        <f t="shared" si="732"/>
        <v>0</v>
      </c>
      <c r="T1846" s="8">
        <f t="shared" si="741"/>
        <v>6.8500000000000005E-2</v>
      </c>
      <c r="U1846" s="9">
        <f t="shared" si="742"/>
        <v>8</v>
      </c>
      <c r="V1846" s="9">
        <v>252</v>
      </c>
      <c r="W1846" s="10">
        <f t="shared" si="733"/>
        <v>1.0021055720000001</v>
      </c>
      <c r="X1846" s="2">
        <f t="shared" si="734"/>
        <v>492.21669818999999</v>
      </c>
      <c r="Y1846" s="2">
        <v>0</v>
      </c>
      <c r="Z1846" s="3">
        <f t="shared" si="745"/>
        <v>0</v>
      </c>
      <c r="AA1846" s="1" t="str">
        <f t="shared" si="746"/>
        <v>A+J=</v>
      </c>
      <c r="AB1846" s="7">
        <f t="shared" si="743"/>
        <v>42297</v>
      </c>
      <c r="AC1846" s="5"/>
      <c r="AD1846" s="1"/>
      <c r="AE1846" s="7"/>
      <c r="AF1846" s="1"/>
      <c r="AG1846" s="1"/>
      <c r="AH1846" s="1"/>
      <c r="AI1846" s="1"/>
      <c r="AJ1846" s="4"/>
      <c r="AK1846" s="1"/>
      <c r="AL1846" s="1"/>
      <c r="AM1846" s="1"/>
      <c r="AN1846" s="1"/>
      <c r="AO1846" s="1"/>
    </row>
    <row r="1847" spans="1:41" x14ac:dyDescent="0.2">
      <c r="A1847" s="118">
        <f t="shared" si="735"/>
        <v>41943</v>
      </c>
      <c r="B1847" s="2">
        <f t="shared" si="725"/>
        <v>234365.14848381002</v>
      </c>
      <c r="C1847" s="2">
        <f t="shared" si="736"/>
        <v>174626.66938045001</v>
      </c>
      <c r="D1847" s="50">
        <f t="shared" si="737"/>
        <v>3991.24</v>
      </c>
      <c r="E1847" s="3">
        <f>IF(K1847=1,VLOOKUP(A1846,[1]Plan1!$AQ$43:$AS$500,3),E1846)</f>
        <v>4008</v>
      </c>
      <c r="F1847" s="7">
        <f t="shared" si="738"/>
        <v>41933</v>
      </c>
      <c r="G1847" s="8">
        <f t="shared" si="726"/>
        <v>4.1991962397651683E-3</v>
      </c>
      <c r="H1847" s="7">
        <f t="shared" si="739"/>
        <v>41963</v>
      </c>
      <c r="I1847" s="7">
        <f t="shared" si="727"/>
        <v>41963</v>
      </c>
      <c r="J1847" s="1">
        <f t="shared" si="740"/>
        <v>23</v>
      </c>
      <c r="K1847" s="1">
        <f t="shared" si="728"/>
        <v>9</v>
      </c>
      <c r="L1847" s="2">
        <f t="shared" si="729"/>
        <v>1.0016410600000001</v>
      </c>
      <c r="M1847" s="10">
        <f t="shared" si="748"/>
        <v>1.00569971</v>
      </c>
      <c r="N1847" s="10">
        <f t="shared" si="744"/>
        <v>1.3367268809466881</v>
      </c>
      <c r="O1847" s="2">
        <f t="shared" si="747"/>
        <v>1.3389205200000001</v>
      </c>
      <c r="P1847" s="2">
        <f t="shared" si="730"/>
        <v>233811.23097274001</v>
      </c>
      <c r="Q1847" s="9">
        <f t="shared" si="724"/>
        <v>0</v>
      </c>
      <c r="R1847" s="4">
        <f t="shared" si="731"/>
        <v>0</v>
      </c>
      <c r="S1847" s="59">
        <f t="shared" si="732"/>
        <v>0</v>
      </c>
      <c r="T1847" s="8">
        <f t="shared" si="741"/>
        <v>6.8500000000000005E-2</v>
      </c>
      <c r="U1847" s="9">
        <f t="shared" si="742"/>
        <v>9</v>
      </c>
      <c r="V1847" s="9">
        <v>252</v>
      </c>
      <c r="W1847" s="10">
        <f t="shared" si="733"/>
        <v>1.00236908</v>
      </c>
      <c r="X1847" s="2">
        <f t="shared" si="734"/>
        <v>553.91751107000005</v>
      </c>
      <c r="Y1847" s="2">
        <v>0</v>
      </c>
      <c r="Z1847" s="3">
        <f t="shared" si="745"/>
        <v>0</v>
      </c>
      <c r="AA1847" s="1" t="str">
        <f t="shared" si="746"/>
        <v>A+J=</v>
      </c>
      <c r="AB1847" s="7">
        <f t="shared" si="743"/>
        <v>42297</v>
      </c>
      <c r="AC1847" s="5"/>
      <c r="AD1847" s="1"/>
      <c r="AE1847" s="7"/>
      <c r="AF1847" s="1"/>
      <c r="AG1847" s="1"/>
      <c r="AH1847" s="1"/>
      <c r="AI1847" s="1"/>
      <c r="AJ1847" s="4"/>
      <c r="AK1847" s="1"/>
      <c r="AL1847" s="1"/>
      <c r="AM1847" s="1"/>
      <c r="AN1847" s="1"/>
      <c r="AO1847" s="1"/>
    </row>
    <row r="1848" spans="1:41" x14ac:dyDescent="0.2">
      <c r="A1848" s="118">
        <f t="shared" si="735"/>
        <v>41944</v>
      </c>
      <c r="B1848" s="2">
        <f t="shared" si="725"/>
        <v>234469.49180985001</v>
      </c>
      <c r="C1848" s="2">
        <f t="shared" si="736"/>
        <v>174626.66938045001</v>
      </c>
      <c r="D1848" s="50">
        <f t="shared" si="737"/>
        <v>3991.24</v>
      </c>
      <c r="E1848" s="3">
        <f>IF(K1848=1,VLOOKUP(A1847,[1]Plan1!$AQ$43:$AS$500,3),E1847)</f>
        <v>4008</v>
      </c>
      <c r="F1848" s="7">
        <f t="shared" si="738"/>
        <v>41933</v>
      </c>
      <c r="G1848" s="8">
        <f t="shared" si="726"/>
        <v>4.1991962397651683E-3</v>
      </c>
      <c r="H1848" s="7">
        <f t="shared" si="739"/>
        <v>41963</v>
      </c>
      <c r="I1848" s="7">
        <f t="shared" si="727"/>
        <v>41963</v>
      </c>
      <c r="J1848" s="1">
        <f t="shared" si="740"/>
        <v>23</v>
      </c>
      <c r="K1848" s="1">
        <f t="shared" si="728"/>
        <v>10</v>
      </c>
      <c r="L1848" s="2">
        <f t="shared" si="729"/>
        <v>1.00182357</v>
      </c>
      <c r="M1848" s="10">
        <f t="shared" si="748"/>
        <v>1.00569971</v>
      </c>
      <c r="N1848" s="10">
        <f t="shared" si="744"/>
        <v>1.3367268809466881</v>
      </c>
      <c r="O1848" s="2">
        <f t="shared" si="747"/>
        <v>1.3391644899999999</v>
      </c>
      <c r="P1848" s="2">
        <f t="shared" si="730"/>
        <v>233853.83464126001</v>
      </c>
      <c r="Q1848" s="9">
        <f t="shared" si="724"/>
        <v>0</v>
      </c>
      <c r="R1848" s="4">
        <f t="shared" si="731"/>
        <v>0</v>
      </c>
      <c r="S1848" s="59">
        <f t="shared" si="732"/>
        <v>0</v>
      </c>
      <c r="T1848" s="8">
        <f t="shared" si="741"/>
        <v>6.8500000000000005E-2</v>
      </c>
      <c r="U1848" s="9">
        <f t="shared" si="742"/>
        <v>10</v>
      </c>
      <c r="V1848" s="9">
        <v>252</v>
      </c>
      <c r="W1848" s="10">
        <f t="shared" si="733"/>
        <v>1.002632658</v>
      </c>
      <c r="X1848" s="2">
        <f t="shared" si="734"/>
        <v>615.65716858999997</v>
      </c>
      <c r="Y1848" s="2">
        <v>0</v>
      </c>
      <c r="Z1848" s="3">
        <f t="shared" si="745"/>
        <v>0</v>
      </c>
      <c r="AA1848" s="1" t="str">
        <f t="shared" si="746"/>
        <v>A+J=</v>
      </c>
      <c r="AB1848" s="7">
        <f t="shared" si="743"/>
        <v>42297</v>
      </c>
      <c r="AC1848" s="5"/>
      <c r="AD1848" s="1"/>
      <c r="AE1848" s="7"/>
      <c r="AF1848" s="1"/>
      <c r="AG1848" s="1"/>
      <c r="AH1848" s="1"/>
      <c r="AI1848" s="1"/>
      <c r="AJ1848" s="4"/>
      <c r="AK1848" s="1"/>
      <c r="AL1848" s="1"/>
      <c r="AM1848" s="1"/>
      <c r="AN1848" s="1"/>
      <c r="AO1848" s="1"/>
    </row>
    <row r="1849" spans="1:41" x14ac:dyDescent="0.2">
      <c r="A1849" s="118">
        <f t="shared" si="735"/>
        <v>41945</v>
      </c>
      <c r="B1849" s="2">
        <f t="shared" si="725"/>
        <v>234469.49180985001</v>
      </c>
      <c r="C1849" s="2">
        <f t="shared" si="736"/>
        <v>174626.66938045001</v>
      </c>
      <c r="D1849" s="50">
        <f t="shared" si="737"/>
        <v>3991.24</v>
      </c>
      <c r="E1849" s="3">
        <f>IF(K1849=1,VLOOKUP(A1848,[1]Plan1!$AQ$43:$AS$500,3),E1848)</f>
        <v>4008</v>
      </c>
      <c r="F1849" s="7">
        <f t="shared" si="738"/>
        <v>41933</v>
      </c>
      <c r="G1849" s="8">
        <f t="shared" si="726"/>
        <v>4.1991962397651683E-3</v>
      </c>
      <c r="H1849" s="7">
        <f t="shared" si="739"/>
        <v>41963</v>
      </c>
      <c r="I1849" s="7">
        <f t="shared" si="727"/>
        <v>41963</v>
      </c>
      <c r="J1849" s="1">
        <f t="shared" si="740"/>
        <v>23</v>
      </c>
      <c r="K1849" s="1">
        <f t="shared" si="728"/>
        <v>10</v>
      </c>
      <c r="L1849" s="2">
        <f t="shared" si="729"/>
        <v>1.00182357</v>
      </c>
      <c r="M1849" s="10">
        <f t="shared" si="748"/>
        <v>1.00569971</v>
      </c>
      <c r="N1849" s="10">
        <f t="shared" si="744"/>
        <v>1.3367268809466881</v>
      </c>
      <c r="O1849" s="2">
        <f t="shared" si="747"/>
        <v>1.3391644899999999</v>
      </c>
      <c r="P1849" s="2">
        <f t="shared" si="730"/>
        <v>233853.83464126001</v>
      </c>
      <c r="Q1849" s="9">
        <f t="shared" si="724"/>
        <v>0</v>
      </c>
      <c r="R1849" s="4">
        <f t="shared" si="731"/>
        <v>0</v>
      </c>
      <c r="S1849" s="59">
        <f t="shared" si="732"/>
        <v>0</v>
      </c>
      <c r="T1849" s="8">
        <f t="shared" si="741"/>
        <v>6.8500000000000005E-2</v>
      </c>
      <c r="U1849" s="9">
        <f t="shared" si="742"/>
        <v>10</v>
      </c>
      <c r="V1849" s="9">
        <v>252</v>
      </c>
      <c r="W1849" s="10">
        <f t="shared" si="733"/>
        <v>1.002632658</v>
      </c>
      <c r="X1849" s="2">
        <f t="shared" si="734"/>
        <v>615.65716858999997</v>
      </c>
      <c r="Y1849" s="2">
        <v>0</v>
      </c>
      <c r="Z1849" s="3">
        <f t="shared" si="745"/>
        <v>0</v>
      </c>
      <c r="AA1849" s="1" t="str">
        <f t="shared" si="746"/>
        <v>A+J=</v>
      </c>
      <c r="AB1849" s="7">
        <f t="shared" si="743"/>
        <v>42297</v>
      </c>
      <c r="AC1849" s="5"/>
      <c r="AD1849" s="1"/>
      <c r="AE1849" s="7"/>
      <c r="AF1849" s="1"/>
      <c r="AG1849" s="1"/>
      <c r="AH1849" s="1"/>
      <c r="AI1849" s="1"/>
      <c r="AJ1849" s="4"/>
      <c r="AK1849" s="1"/>
      <c r="AL1849" s="1"/>
      <c r="AM1849" s="1"/>
      <c r="AN1849" s="1"/>
      <c r="AO1849" s="1"/>
    </row>
    <row r="1850" spans="1:41" x14ac:dyDescent="0.2">
      <c r="A1850" s="118">
        <f t="shared" si="735"/>
        <v>41946</v>
      </c>
      <c r="B1850" s="2">
        <f t="shared" si="725"/>
        <v>234469.49180985001</v>
      </c>
      <c r="C1850" s="2">
        <f t="shared" si="736"/>
        <v>174626.66938045001</v>
      </c>
      <c r="D1850" s="50">
        <f t="shared" si="737"/>
        <v>3991.24</v>
      </c>
      <c r="E1850" s="3">
        <f>IF(K1850=1,VLOOKUP(A1849,[1]Plan1!$AQ$43:$AS$500,3),E1849)</f>
        <v>4008</v>
      </c>
      <c r="F1850" s="7">
        <f t="shared" si="738"/>
        <v>41933</v>
      </c>
      <c r="G1850" s="8">
        <f t="shared" si="726"/>
        <v>4.1991962397651683E-3</v>
      </c>
      <c r="H1850" s="7">
        <f t="shared" si="739"/>
        <v>41963</v>
      </c>
      <c r="I1850" s="7">
        <f t="shared" si="727"/>
        <v>41963</v>
      </c>
      <c r="J1850" s="1">
        <f t="shared" si="740"/>
        <v>23</v>
      </c>
      <c r="K1850" s="1">
        <f t="shared" si="728"/>
        <v>10</v>
      </c>
      <c r="L1850" s="2">
        <f t="shared" si="729"/>
        <v>1.00182357</v>
      </c>
      <c r="M1850" s="10">
        <f t="shared" si="748"/>
        <v>1.00569971</v>
      </c>
      <c r="N1850" s="10">
        <f t="shared" si="744"/>
        <v>1.3367268809466881</v>
      </c>
      <c r="O1850" s="2">
        <f t="shared" si="747"/>
        <v>1.3391644899999999</v>
      </c>
      <c r="P1850" s="2">
        <f t="shared" si="730"/>
        <v>233853.83464126001</v>
      </c>
      <c r="Q1850" s="9">
        <f t="shared" si="724"/>
        <v>0</v>
      </c>
      <c r="R1850" s="4">
        <f t="shared" si="731"/>
        <v>0</v>
      </c>
      <c r="S1850" s="59">
        <f t="shared" si="732"/>
        <v>0</v>
      </c>
      <c r="T1850" s="8">
        <f t="shared" si="741"/>
        <v>6.8500000000000005E-2</v>
      </c>
      <c r="U1850" s="9">
        <f t="shared" si="742"/>
        <v>10</v>
      </c>
      <c r="V1850" s="9">
        <v>252</v>
      </c>
      <c r="W1850" s="10">
        <f t="shared" si="733"/>
        <v>1.002632658</v>
      </c>
      <c r="X1850" s="2">
        <f t="shared" si="734"/>
        <v>615.65716858999997</v>
      </c>
      <c r="Y1850" s="2">
        <v>0</v>
      </c>
      <c r="Z1850" s="3">
        <f t="shared" si="745"/>
        <v>0</v>
      </c>
      <c r="AA1850" s="1" t="str">
        <f t="shared" si="746"/>
        <v>A+J=</v>
      </c>
      <c r="AB1850" s="7">
        <f t="shared" si="743"/>
        <v>42297</v>
      </c>
      <c r="AC1850" s="5"/>
      <c r="AD1850" s="1"/>
      <c r="AE1850" s="7"/>
      <c r="AF1850" s="1"/>
      <c r="AG1850" s="1"/>
      <c r="AH1850" s="1"/>
      <c r="AI1850" s="1"/>
      <c r="AJ1850" s="4"/>
      <c r="AK1850" s="1"/>
      <c r="AL1850" s="1"/>
      <c r="AM1850" s="1"/>
      <c r="AN1850" s="1"/>
      <c r="AO1850" s="1"/>
    </row>
    <row r="1851" spans="1:41" x14ac:dyDescent="0.2">
      <c r="A1851" s="118">
        <f t="shared" si="735"/>
        <v>41947</v>
      </c>
      <c r="B1851" s="2">
        <f t="shared" si="725"/>
        <v>234573.88050495001</v>
      </c>
      <c r="C1851" s="2">
        <f t="shared" si="736"/>
        <v>174626.66938045001</v>
      </c>
      <c r="D1851" s="50">
        <f t="shared" si="737"/>
        <v>3991.24</v>
      </c>
      <c r="E1851" s="3">
        <f>IF(K1851=1,VLOOKUP(A1850,[1]Plan1!$AQ$43:$AS$500,3),E1850)</f>
        <v>4008</v>
      </c>
      <c r="F1851" s="7">
        <f t="shared" si="738"/>
        <v>41933</v>
      </c>
      <c r="G1851" s="8">
        <f t="shared" si="726"/>
        <v>4.1991962397651683E-3</v>
      </c>
      <c r="H1851" s="7">
        <f t="shared" si="739"/>
        <v>41963</v>
      </c>
      <c r="I1851" s="7">
        <f t="shared" si="727"/>
        <v>41963</v>
      </c>
      <c r="J1851" s="1">
        <f t="shared" si="740"/>
        <v>23</v>
      </c>
      <c r="K1851" s="1">
        <f t="shared" si="728"/>
        <v>11</v>
      </c>
      <c r="L1851" s="2">
        <f t="shared" si="729"/>
        <v>1.0020061099999999</v>
      </c>
      <c r="M1851" s="10">
        <f t="shared" si="748"/>
        <v>1.00569971</v>
      </c>
      <c r="N1851" s="10">
        <f t="shared" si="744"/>
        <v>1.3367268809466881</v>
      </c>
      <c r="O1851" s="2">
        <f t="shared" si="747"/>
        <v>1.3394085</v>
      </c>
      <c r="P1851" s="2">
        <f t="shared" si="730"/>
        <v>233896.44529485999</v>
      </c>
      <c r="Q1851" s="9">
        <f t="shared" si="724"/>
        <v>0</v>
      </c>
      <c r="R1851" s="4">
        <f t="shared" si="731"/>
        <v>0</v>
      </c>
      <c r="S1851" s="59">
        <f t="shared" si="732"/>
        <v>0</v>
      </c>
      <c r="T1851" s="8">
        <f t="shared" si="741"/>
        <v>6.8500000000000005E-2</v>
      </c>
      <c r="U1851" s="9">
        <f t="shared" si="742"/>
        <v>11</v>
      </c>
      <c r="V1851" s="9">
        <v>252</v>
      </c>
      <c r="W1851" s="10">
        <f t="shared" si="733"/>
        <v>1.0028963040000001</v>
      </c>
      <c r="X1851" s="2">
        <f t="shared" si="734"/>
        <v>677.43521009000006</v>
      </c>
      <c r="Y1851" s="2">
        <v>0</v>
      </c>
      <c r="Z1851" s="3">
        <f t="shared" si="745"/>
        <v>0</v>
      </c>
      <c r="AA1851" s="1" t="str">
        <f t="shared" si="746"/>
        <v>A+J=</v>
      </c>
      <c r="AB1851" s="7">
        <f t="shared" si="743"/>
        <v>42297</v>
      </c>
      <c r="AC1851" s="5"/>
      <c r="AD1851" s="1"/>
      <c r="AE1851" s="7"/>
      <c r="AF1851" s="1"/>
      <c r="AG1851" s="1"/>
      <c r="AH1851" s="1"/>
      <c r="AI1851" s="1"/>
      <c r="AJ1851" s="4"/>
      <c r="AK1851" s="1"/>
      <c r="AL1851" s="1"/>
      <c r="AM1851" s="1"/>
      <c r="AN1851" s="1"/>
      <c r="AO1851" s="1"/>
    </row>
    <row r="1852" spans="1:41" x14ac:dyDescent="0.2">
      <c r="A1852" s="118">
        <f t="shared" si="735"/>
        <v>41948</v>
      </c>
      <c r="B1852" s="2">
        <f t="shared" si="725"/>
        <v>234678.31329938999</v>
      </c>
      <c r="C1852" s="2">
        <f t="shared" si="736"/>
        <v>174626.66938045001</v>
      </c>
      <c r="D1852" s="50">
        <f t="shared" si="737"/>
        <v>3991.24</v>
      </c>
      <c r="E1852" s="3">
        <f>IF(K1852=1,VLOOKUP(A1851,[1]Plan1!$AQ$43:$AS$500,3),E1851)</f>
        <v>4008</v>
      </c>
      <c r="F1852" s="7">
        <f t="shared" si="738"/>
        <v>41933</v>
      </c>
      <c r="G1852" s="8">
        <f t="shared" si="726"/>
        <v>4.1991962397651683E-3</v>
      </c>
      <c r="H1852" s="7">
        <f t="shared" si="739"/>
        <v>41963</v>
      </c>
      <c r="I1852" s="7">
        <f t="shared" si="727"/>
        <v>41963</v>
      </c>
      <c r="J1852" s="1">
        <f t="shared" si="740"/>
        <v>23</v>
      </c>
      <c r="K1852" s="1">
        <f t="shared" si="728"/>
        <v>12</v>
      </c>
      <c r="L1852" s="2">
        <f t="shared" si="729"/>
        <v>1.0021886799999999</v>
      </c>
      <c r="M1852" s="10">
        <f t="shared" si="748"/>
        <v>1.00569971</v>
      </c>
      <c r="N1852" s="10">
        <f t="shared" si="744"/>
        <v>1.3367268809466881</v>
      </c>
      <c r="O1852" s="2">
        <f t="shared" si="747"/>
        <v>1.3396525399999999</v>
      </c>
      <c r="P1852" s="2">
        <f t="shared" si="730"/>
        <v>233939.06118726</v>
      </c>
      <c r="Q1852" s="9">
        <f t="shared" si="724"/>
        <v>0</v>
      </c>
      <c r="R1852" s="4">
        <f t="shared" si="731"/>
        <v>0</v>
      </c>
      <c r="S1852" s="59">
        <f t="shared" si="732"/>
        <v>0</v>
      </c>
      <c r="T1852" s="8">
        <f t="shared" si="741"/>
        <v>6.8500000000000005E-2</v>
      </c>
      <c r="U1852" s="9">
        <f t="shared" si="742"/>
        <v>12</v>
      </c>
      <c r="V1852" s="9">
        <v>252</v>
      </c>
      <c r="W1852" s="10">
        <f t="shared" si="733"/>
        <v>1.0031600199999999</v>
      </c>
      <c r="X1852" s="2">
        <f t="shared" si="734"/>
        <v>739.25211213</v>
      </c>
      <c r="Y1852" s="2">
        <v>0</v>
      </c>
      <c r="Z1852" s="3">
        <f t="shared" si="745"/>
        <v>0</v>
      </c>
      <c r="AA1852" s="1" t="str">
        <f t="shared" si="746"/>
        <v>A+J=</v>
      </c>
      <c r="AB1852" s="7">
        <f t="shared" si="743"/>
        <v>42297</v>
      </c>
      <c r="AC1852" s="5"/>
      <c r="AD1852" s="1"/>
      <c r="AE1852" s="7"/>
      <c r="AF1852" s="1"/>
      <c r="AG1852" s="1"/>
      <c r="AH1852" s="1"/>
      <c r="AI1852" s="1"/>
      <c r="AJ1852" s="4"/>
      <c r="AK1852" s="1"/>
      <c r="AL1852" s="1"/>
      <c r="AM1852" s="1"/>
      <c r="AN1852" s="1"/>
      <c r="AO1852" s="1"/>
    </row>
    <row r="1853" spans="1:41" x14ac:dyDescent="0.2">
      <c r="A1853" s="118">
        <f t="shared" si="735"/>
        <v>41949</v>
      </c>
      <c r="B1853" s="2">
        <f t="shared" si="725"/>
        <v>234782.79546299001</v>
      </c>
      <c r="C1853" s="2">
        <f t="shared" si="736"/>
        <v>174626.66938045001</v>
      </c>
      <c r="D1853" s="50">
        <f t="shared" si="737"/>
        <v>3991.24</v>
      </c>
      <c r="E1853" s="3">
        <f>IF(K1853=1,VLOOKUP(A1852,[1]Plan1!$AQ$43:$AS$500,3),E1852)</f>
        <v>4008</v>
      </c>
      <c r="F1853" s="7">
        <f t="shared" si="738"/>
        <v>41933</v>
      </c>
      <c r="G1853" s="8">
        <f t="shared" si="726"/>
        <v>4.1991962397651683E-3</v>
      </c>
      <c r="H1853" s="7">
        <f t="shared" si="739"/>
        <v>41963</v>
      </c>
      <c r="I1853" s="7">
        <f t="shared" si="727"/>
        <v>41963</v>
      </c>
      <c r="J1853" s="1">
        <f t="shared" si="740"/>
        <v>23</v>
      </c>
      <c r="K1853" s="1">
        <f t="shared" si="728"/>
        <v>13</v>
      </c>
      <c r="L1853" s="2">
        <f t="shared" si="729"/>
        <v>1.0023712899999999</v>
      </c>
      <c r="M1853" s="10">
        <f t="shared" si="748"/>
        <v>1.00569971</v>
      </c>
      <c r="N1853" s="10">
        <f t="shared" si="744"/>
        <v>1.3367268809466881</v>
      </c>
      <c r="O1853" s="2">
        <f t="shared" si="747"/>
        <v>1.3398966400000001</v>
      </c>
      <c r="P1853" s="2">
        <f t="shared" si="730"/>
        <v>233981.68755725</v>
      </c>
      <c r="Q1853" s="9">
        <f t="shared" si="724"/>
        <v>0</v>
      </c>
      <c r="R1853" s="4">
        <f t="shared" si="731"/>
        <v>0</v>
      </c>
      <c r="S1853" s="59">
        <f t="shared" si="732"/>
        <v>0</v>
      </c>
      <c r="T1853" s="8">
        <f t="shared" si="741"/>
        <v>6.8500000000000005E-2</v>
      </c>
      <c r="U1853" s="9">
        <f t="shared" si="742"/>
        <v>13</v>
      </c>
      <c r="V1853" s="9">
        <v>252</v>
      </c>
      <c r="W1853" s="10">
        <f t="shared" si="733"/>
        <v>1.003423806</v>
      </c>
      <c r="X1853" s="2">
        <f t="shared" si="734"/>
        <v>801.10790573999998</v>
      </c>
      <c r="Y1853" s="2">
        <v>0</v>
      </c>
      <c r="Z1853" s="3">
        <f t="shared" si="745"/>
        <v>0</v>
      </c>
      <c r="AA1853" s="1" t="str">
        <f t="shared" si="746"/>
        <v>A+J=</v>
      </c>
      <c r="AB1853" s="7">
        <f t="shared" si="743"/>
        <v>42297</v>
      </c>
      <c r="AC1853" s="5"/>
      <c r="AD1853" s="1"/>
      <c r="AE1853" s="7"/>
      <c r="AF1853" s="1"/>
      <c r="AG1853" s="1"/>
      <c r="AH1853" s="1"/>
      <c r="AI1853" s="1"/>
      <c r="AJ1853" s="4"/>
      <c r="AK1853" s="1"/>
      <c r="AL1853" s="1"/>
      <c r="AM1853" s="1"/>
      <c r="AN1853" s="1"/>
      <c r="AO1853" s="1"/>
    </row>
    <row r="1854" spans="1:41" x14ac:dyDescent="0.2">
      <c r="A1854" s="118">
        <f t="shared" si="735"/>
        <v>41950</v>
      </c>
      <c r="B1854" s="2">
        <f t="shared" si="725"/>
        <v>234887.32303956</v>
      </c>
      <c r="C1854" s="2">
        <f t="shared" si="736"/>
        <v>174626.66938045001</v>
      </c>
      <c r="D1854" s="50">
        <f t="shared" si="737"/>
        <v>3991.24</v>
      </c>
      <c r="E1854" s="3">
        <f>IF(K1854=1,VLOOKUP(A1853,[1]Plan1!$AQ$43:$AS$500,3),E1853)</f>
        <v>4008</v>
      </c>
      <c r="F1854" s="7">
        <f t="shared" si="738"/>
        <v>41933</v>
      </c>
      <c r="G1854" s="8">
        <f t="shared" si="726"/>
        <v>4.1991962397651683E-3</v>
      </c>
      <c r="H1854" s="7">
        <f t="shared" si="739"/>
        <v>41963</v>
      </c>
      <c r="I1854" s="7">
        <f t="shared" si="727"/>
        <v>41963</v>
      </c>
      <c r="J1854" s="1">
        <f t="shared" si="740"/>
        <v>23</v>
      </c>
      <c r="K1854" s="1">
        <f t="shared" si="728"/>
        <v>14</v>
      </c>
      <c r="L1854" s="2">
        <f t="shared" si="729"/>
        <v>1.0025539299999999</v>
      </c>
      <c r="M1854" s="10">
        <f t="shared" si="748"/>
        <v>1.00569971</v>
      </c>
      <c r="N1854" s="10">
        <f t="shared" si="744"/>
        <v>1.3367268809466881</v>
      </c>
      <c r="O1854" s="2">
        <f t="shared" si="747"/>
        <v>1.34014078</v>
      </c>
      <c r="P1854" s="2">
        <f t="shared" si="730"/>
        <v>234024.32091231001</v>
      </c>
      <c r="Q1854" s="9">
        <f t="shared" si="724"/>
        <v>0</v>
      </c>
      <c r="R1854" s="4">
        <f t="shared" si="731"/>
        <v>0</v>
      </c>
      <c r="S1854" s="59">
        <f t="shared" si="732"/>
        <v>0</v>
      </c>
      <c r="T1854" s="8">
        <f t="shared" si="741"/>
        <v>6.8500000000000005E-2</v>
      </c>
      <c r="U1854" s="9">
        <f t="shared" si="742"/>
        <v>14</v>
      </c>
      <c r="V1854" s="9">
        <v>252</v>
      </c>
      <c r="W1854" s="10">
        <f t="shared" si="733"/>
        <v>1.00368766</v>
      </c>
      <c r="X1854" s="2">
        <f t="shared" si="734"/>
        <v>863.00212724999994</v>
      </c>
      <c r="Y1854" s="2">
        <v>0</v>
      </c>
      <c r="Z1854" s="3">
        <f t="shared" si="745"/>
        <v>0</v>
      </c>
      <c r="AA1854" s="1" t="str">
        <f t="shared" si="746"/>
        <v>A+J=</v>
      </c>
      <c r="AB1854" s="7">
        <f t="shared" si="743"/>
        <v>42297</v>
      </c>
      <c r="AC1854" s="5"/>
      <c r="AD1854" s="1"/>
      <c r="AE1854" s="7"/>
      <c r="AF1854" s="1"/>
      <c r="AG1854" s="1"/>
      <c r="AH1854" s="1"/>
      <c r="AI1854" s="1"/>
      <c r="AJ1854" s="4"/>
      <c r="AK1854" s="1"/>
      <c r="AL1854" s="1"/>
      <c r="AM1854" s="1"/>
      <c r="AN1854" s="1"/>
      <c r="AO1854" s="1"/>
    </row>
    <row r="1855" spans="1:41" x14ac:dyDescent="0.2">
      <c r="A1855" s="118">
        <f t="shared" si="735"/>
        <v>41951</v>
      </c>
      <c r="B1855" s="2">
        <f t="shared" si="725"/>
        <v>234991.90001779</v>
      </c>
      <c r="C1855" s="2">
        <f t="shared" si="736"/>
        <v>174626.66938045001</v>
      </c>
      <c r="D1855" s="50">
        <f t="shared" si="737"/>
        <v>3991.24</v>
      </c>
      <c r="E1855" s="3">
        <f>IF(K1855=1,VLOOKUP(A1854,[1]Plan1!$AQ$43:$AS$500,3),E1854)</f>
        <v>4008</v>
      </c>
      <c r="F1855" s="7">
        <f t="shared" si="738"/>
        <v>41933</v>
      </c>
      <c r="G1855" s="8">
        <f t="shared" si="726"/>
        <v>4.1991962397651683E-3</v>
      </c>
      <c r="H1855" s="7">
        <f t="shared" si="739"/>
        <v>41963</v>
      </c>
      <c r="I1855" s="7">
        <f t="shared" si="727"/>
        <v>41963</v>
      </c>
      <c r="J1855" s="1">
        <f t="shared" si="740"/>
        <v>23</v>
      </c>
      <c r="K1855" s="1">
        <f t="shared" si="728"/>
        <v>15</v>
      </c>
      <c r="L1855" s="2">
        <f t="shared" si="729"/>
        <v>1.0027366099999999</v>
      </c>
      <c r="M1855" s="10">
        <f t="shared" si="748"/>
        <v>1.00569971</v>
      </c>
      <c r="N1855" s="10">
        <f t="shared" si="744"/>
        <v>1.3367268809466881</v>
      </c>
      <c r="O1855" s="2">
        <f t="shared" si="747"/>
        <v>1.3403849800000001</v>
      </c>
      <c r="P1855" s="2">
        <f t="shared" si="730"/>
        <v>234066.96474498001</v>
      </c>
      <c r="Q1855" s="9">
        <f t="shared" si="724"/>
        <v>0</v>
      </c>
      <c r="R1855" s="4">
        <f t="shared" si="731"/>
        <v>0</v>
      </c>
      <c r="S1855" s="59">
        <f t="shared" si="732"/>
        <v>0</v>
      </c>
      <c r="T1855" s="8">
        <f t="shared" si="741"/>
        <v>6.8500000000000005E-2</v>
      </c>
      <c r="U1855" s="9">
        <f t="shared" si="742"/>
        <v>15</v>
      </c>
      <c r="V1855" s="9">
        <v>252</v>
      </c>
      <c r="W1855" s="10">
        <f t="shared" si="733"/>
        <v>1.003951584</v>
      </c>
      <c r="X1855" s="2">
        <f t="shared" si="734"/>
        <v>924.93527281000001</v>
      </c>
      <c r="Y1855" s="2">
        <v>0</v>
      </c>
      <c r="Z1855" s="3">
        <f t="shared" si="745"/>
        <v>0</v>
      </c>
      <c r="AA1855" s="1" t="str">
        <f t="shared" si="746"/>
        <v>A+J=</v>
      </c>
      <c r="AB1855" s="7">
        <f t="shared" si="743"/>
        <v>42297</v>
      </c>
      <c r="AC1855" s="5"/>
      <c r="AD1855" s="1"/>
      <c r="AE1855" s="7"/>
      <c r="AF1855" s="1"/>
      <c r="AG1855" s="1"/>
      <c r="AH1855" s="1"/>
      <c r="AI1855" s="1"/>
      <c r="AJ1855" s="4"/>
      <c r="AK1855" s="1"/>
      <c r="AL1855" s="1"/>
      <c r="AM1855" s="1"/>
      <c r="AN1855" s="1"/>
      <c r="AO1855" s="1"/>
    </row>
    <row r="1856" spans="1:41" x14ac:dyDescent="0.2">
      <c r="A1856" s="118">
        <f t="shared" si="735"/>
        <v>41952</v>
      </c>
      <c r="B1856" s="2">
        <f t="shared" si="725"/>
        <v>234991.90001779</v>
      </c>
      <c r="C1856" s="2">
        <f t="shared" si="736"/>
        <v>174626.66938045001</v>
      </c>
      <c r="D1856" s="50">
        <f t="shared" si="737"/>
        <v>3991.24</v>
      </c>
      <c r="E1856" s="3">
        <f>IF(K1856=1,VLOOKUP(A1855,[1]Plan1!$AQ$43:$AS$500,3),E1855)</f>
        <v>4008</v>
      </c>
      <c r="F1856" s="7">
        <f t="shared" si="738"/>
        <v>41933</v>
      </c>
      <c r="G1856" s="8">
        <f t="shared" si="726"/>
        <v>4.1991962397651683E-3</v>
      </c>
      <c r="H1856" s="7">
        <f t="shared" si="739"/>
        <v>41963</v>
      </c>
      <c r="I1856" s="7">
        <f t="shared" si="727"/>
        <v>41963</v>
      </c>
      <c r="J1856" s="1">
        <f t="shared" si="740"/>
        <v>23</v>
      </c>
      <c r="K1856" s="1">
        <f t="shared" si="728"/>
        <v>15</v>
      </c>
      <c r="L1856" s="2">
        <f t="shared" si="729"/>
        <v>1.0027366099999999</v>
      </c>
      <c r="M1856" s="10">
        <f t="shared" si="748"/>
        <v>1.00569971</v>
      </c>
      <c r="N1856" s="10">
        <f t="shared" si="744"/>
        <v>1.3367268809466881</v>
      </c>
      <c r="O1856" s="2">
        <f t="shared" si="747"/>
        <v>1.3403849800000001</v>
      </c>
      <c r="P1856" s="2">
        <f t="shared" si="730"/>
        <v>234066.96474498001</v>
      </c>
      <c r="Q1856" s="9">
        <f t="shared" si="724"/>
        <v>0</v>
      </c>
      <c r="R1856" s="4">
        <f t="shared" si="731"/>
        <v>0</v>
      </c>
      <c r="S1856" s="59">
        <f t="shared" si="732"/>
        <v>0</v>
      </c>
      <c r="T1856" s="8">
        <f t="shared" si="741"/>
        <v>6.8500000000000005E-2</v>
      </c>
      <c r="U1856" s="9">
        <f t="shared" si="742"/>
        <v>15</v>
      </c>
      <c r="V1856" s="9">
        <v>252</v>
      </c>
      <c r="W1856" s="10">
        <f t="shared" si="733"/>
        <v>1.003951584</v>
      </c>
      <c r="X1856" s="2">
        <f t="shared" si="734"/>
        <v>924.93527281000001</v>
      </c>
      <c r="Y1856" s="2">
        <v>0</v>
      </c>
      <c r="Z1856" s="3">
        <f t="shared" si="745"/>
        <v>0</v>
      </c>
      <c r="AA1856" s="1" t="str">
        <f t="shared" si="746"/>
        <v>A+J=</v>
      </c>
      <c r="AB1856" s="7">
        <f t="shared" si="743"/>
        <v>42297</v>
      </c>
      <c r="AC1856" s="5"/>
      <c r="AD1856" s="1"/>
      <c r="AE1856" s="7"/>
      <c r="AF1856" s="1"/>
      <c r="AG1856" s="1"/>
      <c r="AH1856" s="1"/>
      <c r="AI1856" s="1"/>
      <c r="AJ1856" s="4"/>
      <c r="AK1856" s="1"/>
      <c r="AL1856" s="1"/>
      <c r="AM1856" s="1"/>
      <c r="AN1856" s="1"/>
      <c r="AO1856" s="1"/>
    </row>
    <row r="1857" spans="1:41" x14ac:dyDescent="0.2">
      <c r="A1857" s="118">
        <f t="shared" si="735"/>
        <v>41953</v>
      </c>
      <c r="B1857" s="2">
        <f t="shared" si="725"/>
        <v>234991.90001779</v>
      </c>
      <c r="C1857" s="2">
        <f t="shared" si="736"/>
        <v>174626.66938045001</v>
      </c>
      <c r="D1857" s="50">
        <f t="shared" si="737"/>
        <v>3991.24</v>
      </c>
      <c r="E1857" s="3">
        <f>IF(K1857=1,VLOOKUP(A1856,[1]Plan1!$AQ$43:$AS$500,3),E1856)</f>
        <v>4008</v>
      </c>
      <c r="F1857" s="7">
        <f t="shared" si="738"/>
        <v>41933</v>
      </c>
      <c r="G1857" s="8">
        <f t="shared" si="726"/>
        <v>4.1991962397651683E-3</v>
      </c>
      <c r="H1857" s="7">
        <f t="shared" si="739"/>
        <v>41963</v>
      </c>
      <c r="I1857" s="7">
        <f t="shared" si="727"/>
        <v>41963</v>
      </c>
      <c r="J1857" s="1">
        <f t="shared" si="740"/>
        <v>23</v>
      </c>
      <c r="K1857" s="1">
        <f t="shared" si="728"/>
        <v>15</v>
      </c>
      <c r="L1857" s="2">
        <f t="shared" si="729"/>
        <v>1.0027366099999999</v>
      </c>
      <c r="M1857" s="10">
        <f t="shared" si="748"/>
        <v>1.00569971</v>
      </c>
      <c r="N1857" s="10">
        <f t="shared" si="744"/>
        <v>1.3367268809466881</v>
      </c>
      <c r="O1857" s="2">
        <f t="shared" si="747"/>
        <v>1.3403849800000001</v>
      </c>
      <c r="P1857" s="2">
        <f t="shared" si="730"/>
        <v>234066.96474498001</v>
      </c>
      <c r="Q1857" s="9">
        <f t="shared" si="724"/>
        <v>0</v>
      </c>
      <c r="R1857" s="4">
        <f t="shared" si="731"/>
        <v>0</v>
      </c>
      <c r="S1857" s="59">
        <f t="shared" si="732"/>
        <v>0</v>
      </c>
      <c r="T1857" s="8">
        <f t="shared" si="741"/>
        <v>6.8500000000000005E-2</v>
      </c>
      <c r="U1857" s="9">
        <f t="shared" si="742"/>
        <v>15</v>
      </c>
      <c r="V1857" s="9">
        <v>252</v>
      </c>
      <c r="W1857" s="10">
        <f t="shared" si="733"/>
        <v>1.003951584</v>
      </c>
      <c r="X1857" s="2">
        <f t="shared" si="734"/>
        <v>924.93527281000001</v>
      </c>
      <c r="Y1857" s="2">
        <v>0</v>
      </c>
      <c r="Z1857" s="3">
        <f t="shared" si="745"/>
        <v>0</v>
      </c>
      <c r="AA1857" s="1" t="str">
        <f t="shared" si="746"/>
        <v>A+J=</v>
      </c>
      <c r="AB1857" s="7">
        <f t="shared" si="743"/>
        <v>42297</v>
      </c>
      <c r="AC1857" s="5"/>
      <c r="AD1857" s="1"/>
      <c r="AE1857" s="7"/>
      <c r="AF1857" s="1"/>
      <c r="AG1857" s="1"/>
      <c r="AH1857" s="1"/>
      <c r="AI1857" s="1"/>
      <c r="AJ1857" s="4"/>
      <c r="AK1857" s="1"/>
      <c r="AL1857" s="1"/>
      <c r="AM1857" s="1"/>
      <c r="AN1857" s="1"/>
      <c r="AO1857" s="1"/>
    </row>
    <row r="1858" spans="1:41" x14ac:dyDescent="0.2">
      <c r="A1858" s="118">
        <f t="shared" si="735"/>
        <v>41954</v>
      </c>
      <c r="B1858" s="2">
        <f t="shared" si="725"/>
        <v>235096.51940039999</v>
      </c>
      <c r="C1858" s="2">
        <f t="shared" si="736"/>
        <v>174626.66938045001</v>
      </c>
      <c r="D1858" s="50">
        <f t="shared" si="737"/>
        <v>3991.24</v>
      </c>
      <c r="E1858" s="3">
        <f>IF(K1858=1,VLOOKUP(A1857,[1]Plan1!$AQ$43:$AS$500,3),E1857)</f>
        <v>4008</v>
      </c>
      <c r="F1858" s="7">
        <f t="shared" si="738"/>
        <v>41933</v>
      </c>
      <c r="G1858" s="8">
        <f t="shared" si="726"/>
        <v>4.1991962397651683E-3</v>
      </c>
      <c r="H1858" s="7">
        <f t="shared" si="739"/>
        <v>41963</v>
      </c>
      <c r="I1858" s="7">
        <f t="shared" si="727"/>
        <v>41963</v>
      </c>
      <c r="J1858" s="1">
        <f t="shared" si="740"/>
        <v>23</v>
      </c>
      <c r="K1858" s="1">
        <f t="shared" si="728"/>
        <v>16</v>
      </c>
      <c r="L1858" s="2">
        <f t="shared" si="729"/>
        <v>1.00291931</v>
      </c>
      <c r="M1858" s="10">
        <f t="shared" si="748"/>
        <v>1.00569971</v>
      </c>
      <c r="N1858" s="10">
        <f t="shared" si="744"/>
        <v>1.3367268809466881</v>
      </c>
      <c r="O1858" s="2">
        <f t="shared" si="747"/>
        <v>1.3406292</v>
      </c>
      <c r="P1858" s="2">
        <f t="shared" si="730"/>
        <v>234109.61207017</v>
      </c>
      <c r="Q1858" s="9">
        <f t="shared" si="724"/>
        <v>0</v>
      </c>
      <c r="R1858" s="4">
        <f t="shared" si="731"/>
        <v>0</v>
      </c>
      <c r="S1858" s="59">
        <f t="shared" si="732"/>
        <v>0</v>
      </c>
      <c r="T1858" s="8">
        <f t="shared" si="741"/>
        <v>6.8500000000000005E-2</v>
      </c>
      <c r="U1858" s="9">
        <f t="shared" si="742"/>
        <v>16</v>
      </c>
      <c r="V1858" s="9">
        <v>252</v>
      </c>
      <c r="W1858" s="10">
        <f t="shared" si="733"/>
        <v>1.0042155779999999</v>
      </c>
      <c r="X1858" s="2">
        <f t="shared" si="734"/>
        <v>986.90733022999996</v>
      </c>
      <c r="Y1858" s="2">
        <v>0</v>
      </c>
      <c r="Z1858" s="3">
        <f t="shared" si="745"/>
        <v>0</v>
      </c>
      <c r="AA1858" s="1" t="str">
        <f t="shared" si="746"/>
        <v>A+J=</v>
      </c>
      <c r="AB1858" s="7">
        <f t="shared" si="743"/>
        <v>42297</v>
      </c>
      <c r="AC1858" s="5"/>
      <c r="AD1858" s="1"/>
      <c r="AE1858" s="7"/>
      <c r="AF1858" s="1"/>
      <c r="AG1858" s="1"/>
      <c r="AH1858" s="1"/>
      <c r="AI1858" s="1"/>
      <c r="AJ1858" s="4"/>
      <c r="AK1858" s="1"/>
      <c r="AL1858" s="1"/>
      <c r="AM1858" s="1"/>
      <c r="AN1858" s="1"/>
      <c r="AO1858" s="1"/>
    </row>
    <row r="1859" spans="1:41" x14ac:dyDescent="0.2">
      <c r="A1859" s="118">
        <f t="shared" si="735"/>
        <v>41955</v>
      </c>
      <c r="B1859" s="2">
        <f t="shared" si="725"/>
        <v>235201.18622723999</v>
      </c>
      <c r="C1859" s="2">
        <f t="shared" si="736"/>
        <v>174626.66938045001</v>
      </c>
      <c r="D1859" s="50">
        <f t="shared" si="737"/>
        <v>3991.24</v>
      </c>
      <c r="E1859" s="3">
        <f>IF(K1859=1,VLOOKUP(A1858,[1]Plan1!$AQ$43:$AS$500,3),E1858)</f>
        <v>4008</v>
      </c>
      <c r="F1859" s="7">
        <f t="shared" si="738"/>
        <v>41933</v>
      </c>
      <c r="G1859" s="8">
        <f t="shared" si="726"/>
        <v>4.1991962397651683E-3</v>
      </c>
      <c r="H1859" s="7">
        <f t="shared" si="739"/>
        <v>41963</v>
      </c>
      <c r="I1859" s="7">
        <f t="shared" si="727"/>
        <v>41963</v>
      </c>
      <c r="J1859" s="1">
        <f t="shared" si="740"/>
        <v>23</v>
      </c>
      <c r="K1859" s="1">
        <f t="shared" si="728"/>
        <v>17</v>
      </c>
      <c r="L1859" s="2">
        <f t="shared" si="729"/>
        <v>1.0031020500000001</v>
      </c>
      <c r="M1859" s="10">
        <f t="shared" si="748"/>
        <v>1.00569971</v>
      </c>
      <c r="N1859" s="10">
        <f t="shared" si="744"/>
        <v>1.3367268809466881</v>
      </c>
      <c r="O1859" s="2">
        <f t="shared" si="747"/>
        <v>1.34087347</v>
      </c>
      <c r="P1859" s="2">
        <f t="shared" si="730"/>
        <v>234152.26812669999</v>
      </c>
      <c r="Q1859" s="9">
        <f t="shared" si="724"/>
        <v>0</v>
      </c>
      <c r="R1859" s="4">
        <f t="shared" si="731"/>
        <v>0</v>
      </c>
      <c r="S1859" s="59">
        <f t="shared" si="732"/>
        <v>0</v>
      </c>
      <c r="T1859" s="8">
        <f t="shared" si="741"/>
        <v>6.8500000000000005E-2</v>
      </c>
      <c r="U1859" s="9">
        <f t="shared" si="742"/>
        <v>17</v>
      </c>
      <c r="V1859" s="9">
        <v>252</v>
      </c>
      <c r="W1859" s="10">
        <f t="shared" si="733"/>
        <v>1.0044796410000001</v>
      </c>
      <c r="X1859" s="2">
        <f t="shared" si="734"/>
        <v>1048.9181005400001</v>
      </c>
      <c r="Y1859" s="2">
        <v>0</v>
      </c>
      <c r="Z1859" s="3">
        <f t="shared" si="745"/>
        <v>0</v>
      </c>
      <c r="AA1859" s="1" t="str">
        <f t="shared" si="746"/>
        <v>A+J=</v>
      </c>
      <c r="AB1859" s="7">
        <f t="shared" si="743"/>
        <v>42297</v>
      </c>
      <c r="AC1859" s="5"/>
      <c r="AD1859" s="1"/>
      <c r="AE1859" s="7"/>
      <c r="AF1859" s="1"/>
      <c r="AG1859" s="1"/>
      <c r="AH1859" s="1"/>
      <c r="AI1859" s="1"/>
      <c r="AJ1859" s="4"/>
      <c r="AK1859" s="1"/>
      <c r="AL1859" s="1"/>
      <c r="AM1859" s="1"/>
      <c r="AN1859" s="1"/>
      <c r="AO1859" s="1"/>
    </row>
    <row r="1860" spans="1:41" x14ac:dyDescent="0.2">
      <c r="A1860" s="118">
        <f t="shared" si="735"/>
        <v>41956</v>
      </c>
      <c r="B1860" s="2">
        <f t="shared" si="725"/>
        <v>235305.90226861002</v>
      </c>
      <c r="C1860" s="2">
        <f t="shared" si="736"/>
        <v>174626.66938045001</v>
      </c>
      <c r="D1860" s="50">
        <f t="shared" si="737"/>
        <v>3991.24</v>
      </c>
      <c r="E1860" s="3">
        <f>IF(K1860=1,VLOOKUP(A1859,[1]Plan1!$AQ$43:$AS$500,3),E1859)</f>
        <v>4008</v>
      </c>
      <c r="F1860" s="7">
        <f t="shared" si="738"/>
        <v>41933</v>
      </c>
      <c r="G1860" s="8">
        <f t="shared" si="726"/>
        <v>4.1991962397651683E-3</v>
      </c>
      <c r="H1860" s="7">
        <f t="shared" si="739"/>
        <v>41963</v>
      </c>
      <c r="I1860" s="7">
        <f t="shared" si="727"/>
        <v>41963</v>
      </c>
      <c r="J1860" s="1">
        <f t="shared" si="740"/>
        <v>23</v>
      </c>
      <c r="K1860" s="1">
        <f t="shared" si="728"/>
        <v>18</v>
      </c>
      <c r="L1860" s="2">
        <f t="shared" si="729"/>
        <v>1.0032848299999999</v>
      </c>
      <c r="M1860" s="10">
        <f t="shared" si="748"/>
        <v>1.00569971</v>
      </c>
      <c r="N1860" s="10">
        <f t="shared" si="744"/>
        <v>1.3367268809466881</v>
      </c>
      <c r="O1860" s="2">
        <f t="shared" si="747"/>
        <v>1.3411177999999999</v>
      </c>
      <c r="P1860" s="2">
        <f t="shared" si="730"/>
        <v>234194.93466083001</v>
      </c>
      <c r="Q1860" s="9">
        <f t="shared" si="724"/>
        <v>0</v>
      </c>
      <c r="R1860" s="4">
        <f t="shared" si="731"/>
        <v>0</v>
      </c>
      <c r="S1860" s="59">
        <f t="shared" si="732"/>
        <v>0</v>
      </c>
      <c r="T1860" s="8">
        <f t="shared" si="741"/>
        <v>6.8500000000000005E-2</v>
      </c>
      <c r="U1860" s="9">
        <f t="shared" si="742"/>
        <v>18</v>
      </c>
      <c r="V1860" s="9">
        <v>252</v>
      </c>
      <c r="W1860" s="10">
        <f t="shared" si="733"/>
        <v>1.004743773</v>
      </c>
      <c r="X1860" s="2">
        <f t="shared" si="734"/>
        <v>1110.96760778</v>
      </c>
      <c r="Y1860" s="2">
        <v>0</v>
      </c>
      <c r="Z1860" s="3">
        <f t="shared" si="745"/>
        <v>0</v>
      </c>
      <c r="AA1860" s="1" t="str">
        <f t="shared" si="746"/>
        <v>A+J=</v>
      </c>
      <c r="AB1860" s="7">
        <f t="shared" si="743"/>
        <v>42297</v>
      </c>
      <c r="AC1860" s="5"/>
      <c r="AD1860" s="1"/>
      <c r="AE1860" s="7"/>
      <c r="AF1860" s="1"/>
      <c r="AG1860" s="1"/>
      <c r="AH1860" s="1"/>
      <c r="AI1860" s="1"/>
      <c r="AJ1860" s="4"/>
      <c r="AK1860" s="1"/>
      <c r="AL1860" s="1"/>
      <c r="AM1860" s="1"/>
      <c r="AN1860" s="1"/>
      <c r="AO1860" s="1"/>
    </row>
    <row r="1861" spans="1:41" x14ac:dyDescent="0.2">
      <c r="A1861" s="118">
        <f t="shared" si="735"/>
        <v>41957</v>
      </c>
      <c r="B1861" s="2">
        <f t="shared" si="725"/>
        <v>235410.66075583</v>
      </c>
      <c r="C1861" s="2">
        <f t="shared" si="736"/>
        <v>174626.66938045001</v>
      </c>
      <c r="D1861" s="50">
        <f t="shared" si="737"/>
        <v>3991.24</v>
      </c>
      <c r="E1861" s="3">
        <f>IF(K1861=1,VLOOKUP(A1860,[1]Plan1!$AQ$43:$AS$500,3),E1860)</f>
        <v>4008</v>
      </c>
      <c r="F1861" s="7">
        <f t="shared" si="738"/>
        <v>41933</v>
      </c>
      <c r="G1861" s="8">
        <f t="shared" si="726"/>
        <v>4.1991962397651683E-3</v>
      </c>
      <c r="H1861" s="7">
        <f t="shared" si="739"/>
        <v>41963</v>
      </c>
      <c r="I1861" s="7">
        <f t="shared" si="727"/>
        <v>41963</v>
      </c>
      <c r="J1861" s="1">
        <f t="shared" si="740"/>
        <v>23</v>
      </c>
      <c r="K1861" s="1">
        <f t="shared" si="728"/>
        <v>19</v>
      </c>
      <c r="L1861" s="2">
        <f t="shared" si="729"/>
        <v>1.0034676300000001</v>
      </c>
      <c r="M1861" s="10">
        <f t="shared" si="748"/>
        <v>1.00569971</v>
      </c>
      <c r="N1861" s="10">
        <f t="shared" si="744"/>
        <v>1.3367268809466881</v>
      </c>
      <c r="O1861" s="2">
        <f t="shared" si="747"/>
        <v>1.3413621499999999</v>
      </c>
      <c r="P1861" s="2">
        <f t="shared" si="730"/>
        <v>234237.60468749999</v>
      </c>
      <c r="Q1861" s="9">
        <f t="shared" si="724"/>
        <v>0</v>
      </c>
      <c r="R1861" s="4">
        <f t="shared" si="731"/>
        <v>0</v>
      </c>
      <c r="S1861" s="59">
        <f t="shared" si="732"/>
        <v>0</v>
      </c>
      <c r="T1861" s="8">
        <f t="shared" si="741"/>
        <v>6.8500000000000005E-2</v>
      </c>
      <c r="U1861" s="9">
        <f t="shared" si="742"/>
        <v>19</v>
      </c>
      <c r="V1861" s="9">
        <v>252</v>
      </c>
      <c r="W1861" s="10">
        <f t="shared" si="733"/>
        <v>1.0050079750000001</v>
      </c>
      <c r="X1861" s="2">
        <f t="shared" si="734"/>
        <v>1173.05606833</v>
      </c>
      <c r="Y1861" s="2">
        <v>0</v>
      </c>
      <c r="Z1861" s="3">
        <f t="shared" si="745"/>
        <v>0</v>
      </c>
      <c r="AA1861" s="1" t="str">
        <f t="shared" si="746"/>
        <v>A+J=</v>
      </c>
      <c r="AB1861" s="7">
        <f t="shared" si="743"/>
        <v>42297</v>
      </c>
      <c r="AC1861" s="5"/>
      <c r="AD1861" s="1"/>
      <c r="AE1861" s="7"/>
      <c r="AF1861" s="1"/>
      <c r="AG1861" s="1"/>
      <c r="AH1861" s="1"/>
      <c r="AI1861" s="1"/>
      <c r="AJ1861" s="4"/>
      <c r="AK1861" s="1"/>
      <c r="AL1861" s="1"/>
      <c r="AM1861" s="1"/>
      <c r="AN1861" s="1"/>
      <c r="AO1861" s="1"/>
    </row>
    <row r="1862" spans="1:41" x14ac:dyDescent="0.2">
      <c r="A1862" s="118">
        <f t="shared" si="735"/>
        <v>41958</v>
      </c>
      <c r="B1862" s="2">
        <f t="shared" si="725"/>
        <v>235515.46848824</v>
      </c>
      <c r="C1862" s="2">
        <f t="shared" si="736"/>
        <v>174626.66938045001</v>
      </c>
      <c r="D1862" s="50">
        <f t="shared" si="737"/>
        <v>3991.24</v>
      </c>
      <c r="E1862" s="3">
        <f>IF(K1862=1,VLOOKUP(A1861,[1]Plan1!$AQ$43:$AS$500,3),E1861)</f>
        <v>4008</v>
      </c>
      <c r="F1862" s="7">
        <f t="shared" si="738"/>
        <v>41933</v>
      </c>
      <c r="G1862" s="8">
        <f t="shared" si="726"/>
        <v>4.1991962397651683E-3</v>
      </c>
      <c r="H1862" s="7">
        <f t="shared" si="739"/>
        <v>41991</v>
      </c>
      <c r="I1862" s="7">
        <f t="shared" si="727"/>
        <v>41963</v>
      </c>
      <c r="J1862" s="1">
        <f t="shared" si="740"/>
        <v>23</v>
      </c>
      <c r="K1862" s="1">
        <f t="shared" si="728"/>
        <v>20</v>
      </c>
      <c r="L1862" s="2">
        <f t="shared" si="729"/>
        <v>1.00365047</v>
      </c>
      <c r="M1862" s="10">
        <f t="shared" si="748"/>
        <v>1.00569971</v>
      </c>
      <c r="N1862" s="10">
        <f t="shared" si="744"/>
        <v>1.3367268809466881</v>
      </c>
      <c r="O1862" s="2">
        <f t="shared" si="747"/>
        <v>1.34160656</v>
      </c>
      <c r="P1862" s="2">
        <f t="shared" si="730"/>
        <v>234280.28519175999</v>
      </c>
      <c r="Q1862" s="9">
        <f t="shared" si="724"/>
        <v>0</v>
      </c>
      <c r="R1862" s="4">
        <f t="shared" si="731"/>
        <v>0</v>
      </c>
      <c r="S1862" s="59">
        <f t="shared" si="732"/>
        <v>0</v>
      </c>
      <c r="T1862" s="8">
        <f t="shared" si="741"/>
        <v>6.8500000000000005E-2</v>
      </c>
      <c r="U1862" s="9">
        <f t="shared" si="742"/>
        <v>20</v>
      </c>
      <c r="V1862" s="9">
        <v>252</v>
      </c>
      <c r="W1862" s="10">
        <f t="shared" si="733"/>
        <v>1.0052722460000001</v>
      </c>
      <c r="X1862" s="2">
        <f t="shared" si="734"/>
        <v>1235.1832964800001</v>
      </c>
      <c r="Y1862" s="2">
        <v>0</v>
      </c>
      <c r="Z1862" s="3">
        <f t="shared" si="745"/>
        <v>0</v>
      </c>
      <c r="AA1862" s="1" t="str">
        <f t="shared" si="746"/>
        <v>A+J=</v>
      </c>
      <c r="AB1862" s="7">
        <f t="shared" si="743"/>
        <v>42297</v>
      </c>
      <c r="AC1862" s="5"/>
      <c r="AD1862" s="1"/>
      <c r="AE1862" s="7"/>
      <c r="AF1862" s="1"/>
      <c r="AG1862" s="1"/>
      <c r="AH1862" s="1"/>
      <c r="AI1862" s="1"/>
      <c r="AJ1862" s="4"/>
      <c r="AK1862" s="1"/>
      <c r="AL1862" s="1"/>
      <c r="AM1862" s="1"/>
      <c r="AN1862" s="1"/>
      <c r="AO1862" s="1"/>
    </row>
    <row r="1863" spans="1:41" x14ac:dyDescent="0.2">
      <c r="A1863" s="118">
        <f t="shared" si="735"/>
        <v>41959</v>
      </c>
      <c r="B1863" s="2">
        <f t="shared" si="725"/>
        <v>235515.46848824</v>
      </c>
      <c r="C1863" s="2">
        <f t="shared" si="736"/>
        <v>174626.66938045001</v>
      </c>
      <c r="D1863" s="50">
        <f t="shared" si="737"/>
        <v>3991.24</v>
      </c>
      <c r="E1863" s="3">
        <f>IF(K1863=1,VLOOKUP(A1862,[1]Plan1!$AQ$43:$AS$500,3),E1862)</f>
        <v>4008</v>
      </c>
      <c r="F1863" s="7">
        <f t="shared" si="738"/>
        <v>41933</v>
      </c>
      <c r="G1863" s="8">
        <f t="shared" si="726"/>
        <v>4.1991962397651683E-3</v>
      </c>
      <c r="H1863" s="7">
        <f t="shared" si="739"/>
        <v>41991</v>
      </c>
      <c r="I1863" s="7">
        <f t="shared" si="727"/>
        <v>41963</v>
      </c>
      <c r="J1863" s="1">
        <f t="shared" si="740"/>
        <v>23</v>
      </c>
      <c r="K1863" s="1">
        <f t="shared" si="728"/>
        <v>20</v>
      </c>
      <c r="L1863" s="2">
        <f t="shared" si="729"/>
        <v>1.00365047</v>
      </c>
      <c r="M1863" s="10">
        <f t="shared" si="748"/>
        <v>1.00569971</v>
      </c>
      <c r="N1863" s="10">
        <f t="shared" si="744"/>
        <v>1.3367268809466881</v>
      </c>
      <c r="O1863" s="2">
        <f t="shared" si="747"/>
        <v>1.34160656</v>
      </c>
      <c r="P1863" s="2">
        <f t="shared" si="730"/>
        <v>234280.28519175999</v>
      </c>
      <c r="Q1863" s="9">
        <f t="shared" si="724"/>
        <v>0</v>
      </c>
      <c r="R1863" s="4">
        <f t="shared" si="731"/>
        <v>0</v>
      </c>
      <c r="S1863" s="59">
        <f t="shared" si="732"/>
        <v>0</v>
      </c>
      <c r="T1863" s="8">
        <f t="shared" si="741"/>
        <v>6.8500000000000005E-2</v>
      </c>
      <c r="U1863" s="9">
        <f t="shared" si="742"/>
        <v>20</v>
      </c>
      <c r="V1863" s="9">
        <v>252</v>
      </c>
      <c r="W1863" s="10">
        <f t="shared" si="733"/>
        <v>1.0052722460000001</v>
      </c>
      <c r="X1863" s="2">
        <f t="shared" si="734"/>
        <v>1235.1832964800001</v>
      </c>
      <c r="Y1863" s="2">
        <v>0</v>
      </c>
      <c r="Z1863" s="3">
        <f t="shared" si="745"/>
        <v>0</v>
      </c>
      <c r="AA1863" s="1" t="str">
        <f t="shared" si="746"/>
        <v>A+J=</v>
      </c>
      <c r="AB1863" s="7">
        <f t="shared" si="743"/>
        <v>42297</v>
      </c>
      <c r="AC1863" s="5"/>
      <c r="AD1863" s="1"/>
      <c r="AE1863" s="7"/>
      <c r="AF1863" s="1"/>
      <c r="AG1863" s="1"/>
      <c r="AH1863" s="1"/>
      <c r="AI1863" s="1"/>
      <c r="AJ1863" s="4"/>
      <c r="AK1863" s="1"/>
      <c r="AL1863" s="1"/>
      <c r="AM1863" s="1"/>
      <c r="AN1863" s="1"/>
      <c r="AO1863" s="1"/>
    </row>
    <row r="1864" spans="1:41" x14ac:dyDescent="0.2">
      <c r="A1864" s="118">
        <f t="shared" si="735"/>
        <v>41960</v>
      </c>
      <c r="B1864" s="2">
        <f t="shared" si="725"/>
        <v>235515.46848824</v>
      </c>
      <c r="C1864" s="2">
        <f t="shared" si="736"/>
        <v>174626.66938045001</v>
      </c>
      <c r="D1864" s="50">
        <f t="shared" si="737"/>
        <v>3991.24</v>
      </c>
      <c r="E1864" s="3">
        <f>IF(K1864=1,VLOOKUP(A1863,[1]Plan1!$AQ$43:$AS$500,3),E1863)</f>
        <v>4008</v>
      </c>
      <c r="F1864" s="7">
        <f t="shared" si="738"/>
        <v>41933</v>
      </c>
      <c r="G1864" s="8">
        <f t="shared" si="726"/>
        <v>4.1991962397651683E-3</v>
      </c>
      <c r="H1864" s="7">
        <f t="shared" si="739"/>
        <v>41991</v>
      </c>
      <c r="I1864" s="7">
        <f t="shared" si="727"/>
        <v>41963</v>
      </c>
      <c r="J1864" s="1">
        <f t="shared" si="740"/>
        <v>23</v>
      </c>
      <c r="K1864" s="1">
        <f t="shared" si="728"/>
        <v>20</v>
      </c>
      <c r="L1864" s="2">
        <f t="shared" si="729"/>
        <v>1.00365047</v>
      </c>
      <c r="M1864" s="10">
        <f t="shared" si="748"/>
        <v>1.00569971</v>
      </c>
      <c r="N1864" s="10">
        <f t="shared" si="744"/>
        <v>1.3367268809466881</v>
      </c>
      <c r="O1864" s="2">
        <f t="shared" si="747"/>
        <v>1.34160656</v>
      </c>
      <c r="P1864" s="2">
        <f t="shared" si="730"/>
        <v>234280.28519175999</v>
      </c>
      <c r="Q1864" s="9">
        <f t="shared" si="724"/>
        <v>0</v>
      </c>
      <c r="R1864" s="4">
        <f t="shared" si="731"/>
        <v>0</v>
      </c>
      <c r="S1864" s="59">
        <f t="shared" si="732"/>
        <v>0</v>
      </c>
      <c r="T1864" s="8">
        <f t="shared" si="741"/>
        <v>6.8500000000000005E-2</v>
      </c>
      <c r="U1864" s="9">
        <f t="shared" si="742"/>
        <v>20</v>
      </c>
      <c r="V1864" s="9">
        <v>252</v>
      </c>
      <c r="W1864" s="10">
        <f t="shared" si="733"/>
        <v>1.0052722460000001</v>
      </c>
      <c r="X1864" s="2">
        <f t="shared" si="734"/>
        <v>1235.1832964800001</v>
      </c>
      <c r="Y1864" s="2">
        <v>0</v>
      </c>
      <c r="Z1864" s="3">
        <f t="shared" si="745"/>
        <v>0</v>
      </c>
      <c r="AA1864" s="1" t="str">
        <f t="shared" si="746"/>
        <v>A+J=</v>
      </c>
      <c r="AB1864" s="7">
        <f t="shared" si="743"/>
        <v>42297</v>
      </c>
      <c r="AC1864" s="5"/>
      <c r="AD1864" s="1"/>
      <c r="AE1864" s="7"/>
      <c r="AF1864" s="1"/>
      <c r="AG1864" s="1"/>
      <c r="AH1864" s="1"/>
      <c r="AI1864" s="1"/>
      <c r="AJ1864" s="4"/>
      <c r="AK1864" s="1"/>
      <c r="AL1864" s="1"/>
      <c r="AM1864" s="1"/>
      <c r="AN1864" s="1"/>
      <c r="AO1864" s="1"/>
    </row>
    <row r="1865" spans="1:41" x14ac:dyDescent="0.2">
      <c r="A1865" s="118">
        <f t="shared" si="735"/>
        <v>41961</v>
      </c>
      <c r="B1865" s="2">
        <f t="shared" si="725"/>
        <v>235620.32044949001</v>
      </c>
      <c r="C1865" s="2">
        <f t="shared" si="736"/>
        <v>174626.66938045001</v>
      </c>
      <c r="D1865" s="50">
        <f t="shared" si="737"/>
        <v>3991.24</v>
      </c>
      <c r="E1865" s="3">
        <f>IF(K1865=1,VLOOKUP(A1864,[1]Plan1!$AQ$43:$AS$500,3),E1864)</f>
        <v>4008</v>
      </c>
      <c r="F1865" s="7">
        <f t="shared" si="738"/>
        <v>41933</v>
      </c>
      <c r="G1865" s="8">
        <f t="shared" si="726"/>
        <v>4.1991962397651683E-3</v>
      </c>
      <c r="H1865" s="7">
        <f t="shared" si="739"/>
        <v>41991</v>
      </c>
      <c r="I1865" s="7">
        <f t="shared" si="727"/>
        <v>41963</v>
      </c>
      <c r="J1865" s="1">
        <f t="shared" si="740"/>
        <v>23</v>
      </c>
      <c r="K1865" s="1">
        <f t="shared" si="728"/>
        <v>21</v>
      </c>
      <c r="L1865" s="2">
        <f t="shared" si="729"/>
        <v>1.0038333399999999</v>
      </c>
      <c r="M1865" s="10">
        <f t="shared" si="748"/>
        <v>1.00569971</v>
      </c>
      <c r="N1865" s="10">
        <f t="shared" si="744"/>
        <v>1.3367268809466881</v>
      </c>
      <c r="O1865" s="2">
        <f t="shared" si="747"/>
        <v>1.3418509999999999</v>
      </c>
      <c r="P1865" s="2">
        <f t="shared" si="730"/>
        <v>234322.97093482001</v>
      </c>
      <c r="Q1865" s="9">
        <f t="shared" ref="Q1865:Q1928" si="749">IF(VLOOKUP(A1865,AE$10:AL$48,8)=VLOOKUP(A1864,AE$10:AL$48,8),0,VLOOKUP(A1865,AE$10:AL$48,8))</f>
        <v>0</v>
      </c>
      <c r="R1865" s="4">
        <f t="shared" si="731"/>
        <v>0</v>
      </c>
      <c r="S1865" s="59">
        <f t="shared" si="732"/>
        <v>0</v>
      </c>
      <c r="T1865" s="8">
        <f t="shared" si="741"/>
        <v>6.8500000000000005E-2</v>
      </c>
      <c r="U1865" s="9">
        <f t="shared" si="742"/>
        <v>21</v>
      </c>
      <c r="V1865" s="9">
        <v>252</v>
      </c>
      <c r="W1865" s="10">
        <f t="shared" si="733"/>
        <v>1.0055365869999999</v>
      </c>
      <c r="X1865" s="2">
        <f t="shared" si="734"/>
        <v>1297.34951467</v>
      </c>
      <c r="Y1865" s="2">
        <v>0</v>
      </c>
      <c r="Z1865" s="3">
        <f t="shared" si="745"/>
        <v>0</v>
      </c>
      <c r="AA1865" s="1" t="str">
        <f t="shared" si="746"/>
        <v>A+J=</v>
      </c>
      <c r="AB1865" s="7">
        <f t="shared" si="743"/>
        <v>42297</v>
      </c>
      <c r="AC1865" s="5"/>
      <c r="AD1865" s="1"/>
      <c r="AE1865" s="7"/>
      <c r="AF1865" s="1"/>
      <c r="AG1865" s="1"/>
      <c r="AH1865" s="1"/>
      <c r="AI1865" s="1"/>
      <c r="AJ1865" s="4"/>
      <c r="AK1865" s="1"/>
      <c r="AL1865" s="1"/>
      <c r="AM1865" s="1"/>
      <c r="AN1865" s="1"/>
      <c r="AO1865" s="1"/>
    </row>
    <row r="1866" spans="1:41" x14ac:dyDescent="0.2">
      <c r="A1866" s="118">
        <f t="shared" si="735"/>
        <v>41962</v>
      </c>
      <c r="B1866" s="2">
        <f t="shared" ref="B1866:B1929" si="750">(P1866+X1866)</f>
        <v>235725.22344395</v>
      </c>
      <c r="C1866" s="2">
        <f t="shared" si="736"/>
        <v>174626.66938045001</v>
      </c>
      <c r="D1866" s="50">
        <f t="shared" si="737"/>
        <v>3991.24</v>
      </c>
      <c r="E1866" s="3">
        <f>IF(K1866=1,VLOOKUP(A1865,[1]Plan1!$AQ$43:$AS$500,3),E1865)</f>
        <v>4008</v>
      </c>
      <c r="F1866" s="7">
        <f t="shared" si="738"/>
        <v>41933</v>
      </c>
      <c r="G1866" s="8">
        <f t="shared" ref="G1866:G1929" si="751">(E1866/D1866)-1</f>
        <v>4.1991962397651683E-3</v>
      </c>
      <c r="H1866" s="7">
        <f t="shared" si="739"/>
        <v>41991</v>
      </c>
      <c r="I1866" s="7">
        <f t="shared" ref="I1866:I1929" si="752">IF(A1866&gt;I1865,H1866,I1865)</f>
        <v>41963</v>
      </c>
      <c r="J1866" s="1">
        <f t="shared" si="740"/>
        <v>23</v>
      </c>
      <c r="K1866" s="1">
        <f t="shared" ref="K1866:K1929" si="753">(J1866-(NETWORKDAYS(A1866,I1866,AE$53:AE$223)-1))</f>
        <v>22</v>
      </c>
      <c r="L1866" s="2">
        <f t="shared" ref="L1866:L1929" si="754">TRUNC((E1866/D1866)^TRUNC((K1866/J1866),9),8)</f>
        <v>1.0040162500000001</v>
      </c>
      <c r="M1866" s="10">
        <f t="shared" si="748"/>
        <v>1.00569971</v>
      </c>
      <c r="N1866" s="10">
        <f t="shared" si="744"/>
        <v>1.3367268809466881</v>
      </c>
      <c r="O1866" s="2">
        <f t="shared" si="747"/>
        <v>1.34209551</v>
      </c>
      <c r="P1866" s="2">
        <f t="shared" ref="P1866:P1929" si="755">TRUNC(C1866*O1866,8)</f>
        <v>234365.66890175</v>
      </c>
      <c r="Q1866" s="9">
        <f t="shared" si="749"/>
        <v>0</v>
      </c>
      <c r="R1866" s="4">
        <f t="shared" ref="R1866:R1929" si="756">IF(Q1866&gt;0,VLOOKUP($A1866,$AE$10:$AJ$21,6),0)</f>
        <v>0</v>
      </c>
      <c r="S1866" s="59">
        <f t="shared" ref="S1866:S1929" si="757">IF(R1866&gt;0,TRUNC(R1866*P1866,8),0)</f>
        <v>0</v>
      </c>
      <c r="T1866" s="8">
        <f t="shared" si="741"/>
        <v>6.8500000000000005E-2</v>
      </c>
      <c r="U1866" s="9">
        <f t="shared" si="742"/>
        <v>22</v>
      </c>
      <c r="V1866" s="9">
        <v>252</v>
      </c>
      <c r="W1866" s="10">
        <f t="shared" ref="W1866:W1929" si="758">ROUND((1+T1866)^TRUNC((U1866/V1866),9),9)</f>
        <v>1.0058009969999999</v>
      </c>
      <c r="X1866" s="2">
        <f t="shared" ref="X1866:X1929" si="759">TRUNC((P1866*(W1866-1)),8)</f>
        <v>1359.5545422</v>
      </c>
      <c r="Y1866" s="2">
        <v>0</v>
      </c>
      <c r="Z1866" s="3">
        <f t="shared" si="745"/>
        <v>0</v>
      </c>
      <c r="AA1866" s="1" t="str">
        <f t="shared" si="746"/>
        <v>A+J=</v>
      </c>
      <c r="AB1866" s="7">
        <f t="shared" si="743"/>
        <v>42297</v>
      </c>
      <c r="AC1866" s="5"/>
      <c r="AD1866" s="1"/>
      <c r="AE1866" s="7"/>
      <c r="AF1866" s="1"/>
      <c r="AG1866" s="1"/>
      <c r="AH1866" s="1"/>
      <c r="AI1866" s="1"/>
      <c r="AJ1866" s="4"/>
      <c r="AK1866" s="1"/>
      <c r="AL1866" s="1"/>
      <c r="AM1866" s="1"/>
      <c r="AN1866" s="1"/>
      <c r="AO1866" s="1"/>
    </row>
    <row r="1867" spans="1:41" x14ac:dyDescent="0.2">
      <c r="A1867" s="118">
        <f t="shared" ref="A1867:A1930" si="760">(A1866+1)</f>
        <v>41963</v>
      </c>
      <c r="B1867" s="2">
        <f t="shared" si="750"/>
        <v>235830.17069710002</v>
      </c>
      <c r="C1867" s="2">
        <f t="shared" ref="C1867:C1930" si="761">TRUNC(IF(Q1866&gt;0,VLOOKUP(A1866,$AE$11:$AF$21,2),C1866),8)</f>
        <v>174626.66938045001</v>
      </c>
      <c r="D1867" s="50">
        <f t="shared" ref="D1867:D1930" si="762">IF(E1867=E1866,D1866,E1866)</f>
        <v>3991.24</v>
      </c>
      <c r="E1867" s="3">
        <f>IF(K1867=1,VLOOKUP(A1866,[1]Plan1!$AQ$43:$AS$500,3),E1866)</f>
        <v>4008</v>
      </c>
      <c r="F1867" s="7">
        <f t="shared" ref="F1867:F1930" si="763">IF(D1867=D1866,F1866,A1867)</f>
        <v>41933</v>
      </c>
      <c r="G1867" s="8">
        <f t="shared" si="751"/>
        <v>4.1991962397651683E-3</v>
      </c>
      <c r="H1867" s="7">
        <f t="shared" ref="H1867:H1930" si="764">IF(DAY(A1867)=15,VLOOKUP(A1867,AI$53:AN$175,4),H1866)</f>
        <v>41991</v>
      </c>
      <c r="I1867" s="7">
        <f t="shared" si="752"/>
        <v>41963</v>
      </c>
      <c r="J1867" s="1">
        <f t="shared" ref="J1867:J1930" si="765">IF(I1867=I1866,J1866,NETWORKDAYS(I1866,I1867,$AE$53:$AE$223)-1)</f>
        <v>23</v>
      </c>
      <c r="K1867" s="1">
        <f t="shared" si="753"/>
        <v>23</v>
      </c>
      <c r="L1867" s="2">
        <f t="shared" si="754"/>
        <v>1.00419919</v>
      </c>
      <c r="M1867" s="10">
        <f t="shared" si="748"/>
        <v>1.00569971</v>
      </c>
      <c r="N1867" s="10">
        <f t="shared" si="744"/>
        <v>1.3367268809466881</v>
      </c>
      <c r="O1867" s="2">
        <f t="shared" si="747"/>
        <v>1.34234005</v>
      </c>
      <c r="P1867" s="2">
        <f t="shared" si="755"/>
        <v>234408.37210748001</v>
      </c>
      <c r="Q1867" s="9">
        <f t="shared" si="749"/>
        <v>0</v>
      </c>
      <c r="R1867" s="4">
        <f t="shared" si="756"/>
        <v>0</v>
      </c>
      <c r="S1867" s="59">
        <f t="shared" si="757"/>
        <v>0</v>
      </c>
      <c r="T1867" s="8">
        <f t="shared" ref="T1867:T1930" si="766">(T1866)</f>
        <v>6.8500000000000005E-2</v>
      </c>
      <c r="U1867" s="9">
        <f t="shared" ref="U1867:U1930" si="767">IF(Q1866&gt;0,1,IF(K1867=K1866,U1866,U1866+1))</f>
        <v>23</v>
      </c>
      <c r="V1867" s="9">
        <v>252</v>
      </c>
      <c r="W1867" s="10">
        <f t="shared" si="758"/>
        <v>1.0060654769999999</v>
      </c>
      <c r="X1867" s="2">
        <f t="shared" si="759"/>
        <v>1421.79858962</v>
      </c>
      <c r="Y1867" s="2">
        <v>0</v>
      </c>
      <c r="Z1867" s="3">
        <f t="shared" si="745"/>
        <v>0</v>
      </c>
      <c r="AA1867" s="1" t="str">
        <f t="shared" si="746"/>
        <v>A+J=</v>
      </c>
      <c r="AB1867" s="7">
        <f t="shared" ref="AB1867:AB1930" si="768">IF(Q1866&gt;0,VLOOKUP(A1866,$AE$10:$AM$48,9),AB1866)</f>
        <v>42297</v>
      </c>
      <c r="AC1867" s="5"/>
      <c r="AD1867" s="1"/>
      <c r="AE1867" s="7"/>
      <c r="AF1867" s="1"/>
      <c r="AG1867" s="1"/>
      <c r="AH1867" s="1"/>
      <c r="AI1867" s="1"/>
      <c r="AJ1867" s="4"/>
      <c r="AK1867" s="1"/>
      <c r="AL1867" s="1"/>
      <c r="AM1867" s="1"/>
      <c r="AN1867" s="1"/>
      <c r="AO1867" s="1"/>
    </row>
    <row r="1868" spans="1:41" x14ac:dyDescent="0.2">
      <c r="A1868" s="118">
        <f t="shared" si="760"/>
        <v>41964</v>
      </c>
      <c r="B1868" s="2">
        <f t="shared" si="750"/>
        <v>235952.18690966998</v>
      </c>
      <c r="C1868" s="2">
        <f t="shared" si="761"/>
        <v>174626.66938045001</v>
      </c>
      <c r="D1868" s="50">
        <f t="shared" si="762"/>
        <v>4008</v>
      </c>
      <c r="E1868" s="3">
        <f>IF(K1868=1,VLOOKUP(A1867,[1]Plan1!$AQ$43:$AS$500,3),E1867)</f>
        <v>4028.44</v>
      </c>
      <c r="F1868" s="7">
        <f t="shared" si="763"/>
        <v>41964</v>
      </c>
      <c r="G1868" s="8">
        <f t="shared" si="751"/>
        <v>5.0998003992015484E-3</v>
      </c>
      <c r="H1868" s="7">
        <f t="shared" si="764"/>
        <v>41991</v>
      </c>
      <c r="I1868" s="7">
        <f t="shared" si="752"/>
        <v>41991</v>
      </c>
      <c r="J1868" s="1">
        <f t="shared" si="765"/>
        <v>20</v>
      </c>
      <c r="K1868" s="1">
        <f t="shared" si="753"/>
        <v>1</v>
      </c>
      <c r="L1868" s="2">
        <f t="shared" si="754"/>
        <v>1.0002543699999999</v>
      </c>
      <c r="M1868" s="10">
        <f t="shared" si="748"/>
        <v>1.00419919</v>
      </c>
      <c r="N1868" s="10">
        <f t="shared" si="744"/>
        <v>1.3423400510978907</v>
      </c>
      <c r="O1868" s="2">
        <f t="shared" si="747"/>
        <v>1.3426815000000001</v>
      </c>
      <c r="P1868" s="2">
        <f t="shared" si="755"/>
        <v>234467.99838373999</v>
      </c>
      <c r="Q1868" s="9">
        <f t="shared" si="749"/>
        <v>0</v>
      </c>
      <c r="R1868" s="4">
        <f t="shared" si="756"/>
        <v>0</v>
      </c>
      <c r="S1868" s="59">
        <f t="shared" si="757"/>
        <v>0</v>
      </c>
      <c r="T1868" s="8">
        <f t="shared" si="766"/>
        <v>6.8500000000000005E-2</v>
      </c>
      <c r="U1868" s="9">
        <f t="shared" si="767"/>
        <v>24</v>
      </c>
      <c r="V1868" s="9">
        <v>252</v>
      </c>
      <c r="W1868" s="10">
        <f t="shared" si="758"/>
        <v>1.0063300260000001</v>
      </c>
      <c r="X1868" s="2">
        <f t="shared" si="759"/>
        <v>1484.18852593</v>
      </c>
      <c r="Y1868" s="2">
        <v>0</v>
      </c>
      <c r="Z1868" s="3">
        <f t="shared" si="745"/>
        <v>0</v>
      </c>
      <c r="AA1868" s="1" t="str">
        <f t="shared" si="746"/>
        <v>A+J=</v>
      </c>
      <c r="AB1868" s="7">
        <f t="shared" si="768"/>
        <v>42297</v>
      </c>
      <c r="AC1868" s="5"/>
      <c r="AD1868" s="1"/>
      <c r="AE1868" s="7"/>
      <c r="AF1868" s="1"/>
      <c r="AG1868" s="1"/>
      <c r="AH1868" s="1"/>
      <c r="AI1868" s="1"/>
      <c r="AJ1868" s="4"/>
      <c r="AK1868" s="1"/>
      <c r="AL1868" s="1"/>
      <c r="AM1868" s="1"/>
      <c r="AN1868" s="1"/>
      <c r="AO1868" s="1"/>
    </row>
    <row r="1869" spans="1:41" x14ac:dyDescent="0.2">
      <c r="A1869" s="118">
        <f t="shared" si="760"/>
        <v>41965</v>
      </c>
      <c r="B1869" s="2">
        <f t="shared" si="750"/>
        <v>236074.26690737001</v>
      </c>
      <c r="C1869" s="2">
        <f t="shared" si="761"/>
        <v>174626.66938045001</v>
      </c>
      <c r="D1869" s="50">
        <f t="shared" si="762"/>
        <v>4008</v>
      </c>
      <c r="E1869" s="3">
        <f>IF(K1869=1,VLOOKUP(A1868,[1]Plan1!$AQ$43:$AS$500,3),E1868)</f>
        <v>4028.44</v>
      </c>
      <c r="F1869" s="7">
        <f t="shared" si="763"/>
        <v>41964</v>
      </c>
      <c r="G1869" s="8">
        <f t="shared" si="751"/>
        <v>5.0998003992015484E-3</v>
      </c>
      <c r="H1869" s="7">
        <f t="shared" si="764"/>
        <v>41991</v>
      </c>
      <c r="I1869" s="7">
        <f t="shared" si="752"/>
        <v>41991</v>
      </c>
      <c r="J1869" s="1">
        <f t="shared" si="765"/>
        <v>20</v>
      </c>
      <c r="K1869" s="1">
        <f t="shared" si="753"/>
        <v>2</v>
      </c>
      <c r="L1869" s="2">
        <f t="shared" si="754"/>
        <v>1.0005088099999999</v>
      </c>
      <c r="M1869" s="10">
        <f t="shared" si="748"/>
        <v>1.00419919</v>
      </c>
      <c r="N1869" s="10">
        <f t="shared" si="744"/>
        <v>1.3423400510978907</v>
      </c>
      <c r="O1869" s="2">
        <f t="shared" si="747"/>
        <v>1.3430230400000001</v>
      </c>
      <c r="P1869" s="2">
        <f t="shared" si="755"/>
        <v>234527.6403764</v>
      </c>
      <c r="Q1869" s="9">
        <f t="shared" si="749"/>
        <v>0</v>
      </c>
      <c r="R1869" s="4">
        <f t="shared" si="756"/>
        <v>0</v>
      </c>
      <c r="S1869" s="59">
        <f t="shared" si="757"/>
        <v>0</v>
      </c>
      <c r="T1869" s="8">
        <f t="shared" si="766"/>
        <v>6.8500000000000005E-2</v>
      </c>
      <c r="U1869" s="9">
        <f t="shared" si="767"/>
        <v>25</v>
      </c>
      <c r="V1869" s="9">
        <v>252</v>
      </c>
      <c r="W1869" s="10">
        <f t="shared" si="758"/>
        <v>1.0065946450000001</v>
      </c>
      <c r="X1869" s="2">
        <f t="shared" si="759"/>
        <v>1546.62653097</v>
      </c>
      <c r="Y1869" s="2">
        <v>0</v>
      </c>
      <c r="Z1869" s="3">
        <f t="shared" si="745"/>
        <v>0</v>
      </c>
      <c r="AA1869" s="1" t="str">
        <f t="shared" si="746"/>
        <v>A+J=</v>
      </c>
      <c r="AB1869" s="7">
        <f t="shared" si="768"/>
        <v>42297</v>
      </c>
      <c r="AC1869" s="5"/>
      <c r="AD1869" s="1"/>
      <c r="AE1869" s="7"/>
      <c r="AF1869" s="1"/>
      <c r="AG1869" s="1"/>
      <c r="AH1869" s="1"/>
      <c r="AI1869" s="1"/>
      <c r="AJ1869" s="4"/>
      <c r="AK1869" s="1"/>
      <c r="AL1869" s="1"/>
      <c r="AM1869" s="1"/>
      <c r="AN1869" s="1"/>
      <c r="AO1869" s="1"/>
    </row>
    <row r="1870" spans="1:41" x14ac:dyDescent="0.2">
      <c r="A1870" s="118">
        <f t="shared" si="760"/>
        <v>41966</v>
      </c>
      <c r="B1870" s="2">
        <f t="shared" si="750"/>
        <v>236074.26690737001</v>
      </c>
      <c r="C1870" s="2">
        <f t="shared" si="761"/>
        <v>174626.66938045001</v>
      </c>
      <c r="D1870" s="50">
        <f t="shared" si="762"/>
        <v>4008</v>
      </c>
      <c r="E1870" s="3">
        <f>IF(K1870=1,VLOOKUP(A1869,[1]Plan1!$AQ$43:$AS$500,3),E1869)</f>
        <v>4028.44</v>
      </c>
      <c r="F1870" s="7">
        <f t="shared" si="763"/>
        <v>41964</v>
      </c>
      <c r="G1870" s="8">
        <f t="shared" si="751"/>
        <v>5.0998003992015484E-3</v>
      </c>
      <c r="H1870" s="7">
        <f t="shared" si="764"/>
        <v>41991</v>
      </c>
      <c r="I1870" s="7">
        <f t="shared" si="752"/>
        <v>41991</v>
      </c>
      <c r="J1870" s="1">
        <f t="shared" si="765"/>
        <v>20</v>
      </c>
      <c r="K1870" s="1">
        <f t="shared" si="753"/>
        <v>2</v>
      </c>
      <c r="L1870" s="2">
        <f t="shared" si="754"/>
        <v>1.0005088099999999</v>
      </c>
      <c r="M1870" s="10">
        <f t="shared" si="748"/>
        <v>1.00419919</v>
      </c>
      <c r="N1870" s="10">
        <f t="shared" si="744"/>
        <v>1.3423400510978907</v>
      </c>
      <c r="O1870" s="2">
        <f t="shared" si="747"/>
        <v>1.3430230400000001</v>
      </c>
      <c r="P1870" s="2">
        <f t="shared" si="755"/>
        <v>234527.6403764</v>
      </c>
      <c r="Q1870" s="9">
        <f t="shared" si="749"/>
        <v>0</v>
      </c>
      <c r="R1870" s="4">
        <f t="shared" si="756"/>
        <v>0</v>
      </c>
      <c r="S1870" s="59">
        <f t="shared" si="757"/>
        <v>0</v>
      </c>
      <c r="T1870" s="8">
        <f t="shared" si="766"/>
        <v>6.8500000000000005E-2</v>
      </c>
      <c r="U1870" s="9">
        <f t="shared" si="767"/>
        <v>25</v>
      </c>
      <c r="V1870" s="9">
        <v>252</v>
      </c>
      <c r="W1870" s="10">
        <f t="shared" si="758"/>
        <v>1.0065946450000001</v>
      </c>
      <c r="X1870" s="2">
        <f t="shared" si="759"/>
        <v>1546.62653097</v>
      </c>
      <c r="Y1870" s="2">
        <v>0</v>
      </c>
      <c r="Z1870" s="3">
        <f t="shared" si="745"/>
        <v>0</v>
      </c>
      <c r="AA1870" s="1" t="str">
        <f t="shared" si="746"/>
        <v>A+J=</v>
      </c>
      <c r="AB1870" s="7">
        <f t="shared" si="768"/>
        <v>42297</v>
      </c>
      <c r="AC1870" s="5"/>
      <c r="AD1870" s="1"/>
      <c r="AE1870" s="7"/>
      <c r="AF1870" s="1"/>
      <c r="AG1870" s="1"/>
      <c r="AH1870" s="1"/>
      <c r="AI1870" s="1"/>
      <c r="AJ1870" s="4"/>
      <c r="AK1870" s="1"/>
      <c r="AL1870" s="1"/>
      <c r="AM1870" s="1"/>
      <c r="AN1870" s="1"/>
      <c r="AO1870" s="1"/>
    </row>
    <row r="1871" spans="1:41" x14ac:dyDescent="0.2">
      <c r="A1871" s="118">
        <f t="shared" si="760"/>
        <v>41967</v>
      </c>
      <c r="B1871" s="2">
        <f t="shared" si="750"/>
        <v>236074.26690737001</v>
      </c>
      <c r="C1871" s="2">
        <f t="shared" si="761"/>
        <v>174626.66938045001</v>
      </c>
      <c r="D1871" s="50">
        <f t="shared" si="762"/>
        <v>4008</v>
      </c>
      <c r="E1871" s="3">
        <f>IF(K1871=1,VLOOKUP(A1870,[1]Plan1!$AQ$43:$AS$500,3),E1870)</f>
        <v>4028.44</v>
      </c>
      <c r="F1871" s="7">
        <f t="shared" si="763"/>
        <v>41964</v>
      </c>
      <c r="G1871" s="8">
        <f t="shared" si="751"/>
        <v>5.0998003992015484E-3</v>
      </c>
      <c r="H1871" s="7">
        <f t="shared" si="764"/>
        <v>41991</v>
      </c>
      <c r="I1871" s="7">
        <f t="shared" si="752"/>
        <v>41991</v>
      </c>
      <c r="J1871" s="1">
        <f t="shared" si="765"/>
        <v>20</v>
      </c>
      <c r="K1871" s="1">
        <f t="shared" si="753"/>
        <v>2</v>
      </c>
      <c r="L1871" s="2">
        <f t="shared" si="754"/>
        <v>1.0005088099999999</v>
      </c>
      <c r="M1871" s="10">
        <f t="shared" si="748"/>
        <v>1.00419919</v>
      </c>
      <c r="N1871" s="10">
        <f t="shared" si="744"/>
        <v>1.3423400510978907</v>
      </c>
      <c r="O1871" s="2">
        <f t="shared" si="747"/>
        <v>1.3430230400000001</v>
      </c>
      <c r="P1871" s="2">
        <f t="shared" si="755"/>
        <v>234527.6403764</v>
      </c>
      <c r="Q1871" s="9">
        <f t="shared" si="749"/>
        <v>0</v>
      </c>
      <c r="R1871" s="4">
        <f t="shared" si="756"/>
        <v>0</v>
      </c>
      <c r="S1871" s="59">
        <f t="shared" si="757"/>
        <v>0</v>
      </c>
      <c r="T1871" s="8">
        <f t="shared" si="766"/>
        <v>6.8500000000000005E-2</v>
      </c>
      <c r="U1871" s="9">
        <f t="shared" si="767"/>
        <v>25</v>
      </c>
      <c r="V1871" s="9">
        <v>252</v>
      </c>
      <c r="W1871" s="10">
        <f t="shared" si="758"/>
        <v>1.0065946450000001</v>
      </c>
      <c r="X1871" s="2">
        <f t="shared" si="759"/>
        <v>1546.62653097</v>
      </c>
      <c r="Y1871" s="2">
        <v>0</v>
      </c>
      <c r="Z1871" s="3">
        <f t="shared" si="745"/>
        <v>0</v>
      </c>
      <c r="AA1871" s="1" t="str">
        <f t="shared" si="746"/>
        <v>A+J=</v>
      </c>
      <c r="AB1871" s="7">
        <f t="shared" si="768"/>
        <v>42297</v>
      </c>
      <c r="AC1871" s="5"/>
      <c r="AD1871" s="1"/>
      <c r="AE1871" s="7"/>
      <c r="AF1871" s="1"/>
      <c r="AG1871" s="1"/>
      <c r="AH1871" s="1"/>
      <c r="AI1871" s="1"/>
      <c r="AJ1871" s="4"/>
      <c r="AK1871" s="1"/>
      <c r="AL1871" s="1"/>
      <c r="AM1871" s="1"/>
      <c r="AN1871" s="1"/>
      <c r="AO1871" s="1"/>
    </row>
    <row r="1872" spans="1:41" x14ac:dyDescent="0.2">
      <c r="A1872" s="118">
        <f t="shared" si="760"/>
        <v>41968</v>
      </c>
      <c r="B1872" s="2">
        <f t="shared" si="750"/>
        <v>236196.41071518001</v>
      </c>
      <c r="C1872" s="2">
        <f t="shared" si="761"/>
        <v>174626.66938045001</v>
      </c>
      <c r="D1872" s="50">
        <f t="shared" si="762"/>
        <v>4008</v>
      </c>
      <c r="E1872" s="3">
        <f>IF(K1872=1,VLOOKUP(A1871,[1]Plan1!$AQ$43:$AS$500,3),E1871)</f>
        <v>4028.44</v>
      </c>
      <c r="F1872" s="7">
        <f t="shared" si="763"/>
        <v>41964</v>
      </c>
      <c r="G1872" s="8">
        <f t="shared" si="751"/>
        <v>5.0998003992015484E-3</v>
      </c>
      <c r="H1872" s="7">
        <f t="shared" si="764"/>
        <v>41991</v>
      </c>
      <c r="I1872" s="7">
        <f t="shared" si="752"/>
        <v>41991</v>
      </c>
      <c r="J1872" s="1">
        <f t="shared" si="765"/>
        <v>20</v>
      </c>
      <c r="K1872" s="1">
        <f t="shared" si="753"/>
        <v>3</v>
      </c>
      <c r="L1872" s="2">
        <f t="shared" si="754"/>
        <v>1.00076331</v>
      </c>
      <c r="M1872" s="10">
        <f t="shared" si="748"/>
        <v>1.00419919</v>
      </c>
      <c r="N1872" s="10">
        <f t="shared" si="744"/>
        <v>1.3423400510978907</v>
      </c>
      <c r="O1872" s="2">
        <f t="shared" si="747"/>
        <v>1.3433646699999999</v>
      </c>
      <c r="P1872" s="2">
        <f t="shared" si="755"/>
        <v>234587.29808546</v>
      </c>
      <c r="Q1872" s="9">
        <f t="shared" si="749"/>
        <v>0</v>
      </c>
      <c r="R1872" s="4">
        <f t="shared" si="756"/>
        <v>0</v>
      </c>
      <c r="S1872" s="59">
        <f t="shared" si="757"/>
        <v>0</v>
      </c>
      <c r="T1872" s="8">
        <f t="shared" si="766"/>
        <v>6.8500000000000005E-2</v>
      </c>
      <c r="U1872" s="9">
        <f t="shared" si="767"/>
        <v>26</v>
      </c>
      <c r="V1872" s="9">
        <v>252</v>
      </c>
      <c r="W1872" s="10">
        <f t="shared" si="758"/>
        <v>1.0068593340000001</v>
      </c>
      <c r="X1872" s="2">
        <f t="shared" si="759"/>
        <v>1609.1126297200001</v>
      </c>
      <c r="Y1872" s="2">
        <v>0</v>
      </c>
      <c r="Z1872" s="3">
        <f t="shared" si="745"/>
        <v>0</v>
      </c>
      <c r="AA1872" s="1" t="str">
        <f t="shared" si="746"/>
        <v>A+J=</v>
      </c>
      <c r="AB1872" s="7">
        <f t="shared" si="768"/>
        <v>42297</v>
      </c>
      <c r="AC1872" s="5"/>
      <c r="AD1872" s="1"/>
      <c r="AE1872" s="7"/>
      <c r="AF1872" s="1"/>
      <c r="AG1872" s="1"/>
      <c r="AH1872" s="1"/>
      <c r="AI1872" s="1"/>
      <c r="AJ1872" s="4"/>
      <c r="AK1872" s="1"/>
      <c r="AL1872" s="1"/>
      <c r="AM1872" s="1"/>
      <c r="AN1872" s="1"/>
      <c r="AO1872" s="1"/>
    </row>
    <row r="1873" spans="1:41" x14ac:dyDescent="0.2">
      <c r="A1873" s="118">
        <f t="shared" si="760"/>
        <v>41969</v>
      </c>
      <c r="B1873" s="2">
        <f t="shared" si="750"/>
        <v>236318.61812348</v>
      </c>
      <c r="C1873" s="2">
        <f t="shared" si="761"/>
        <v>174626.66938045001</v>
      </c>
      <c r="D1873" s="50">
        <f t="shared" si="762"/>
        <v>4008</v>
      </c>
      <c r="E1873" s="3">
        <f>IF(K1873=1,VLOOKUP(A1872,[1]Plan1!$AQ$43:$AS$500,3),E1872)</f>
        <v>4028.44</v>
      </c>
      <c r="F1873" s="7">
        <f t="shared" si="763"/>
        <v>41964</v>
      </c>
      <c r="G1873" s="8">
        <f t="shared" si="751"/>
        <v>5.0998003992015484E-3</v>
      </c>
      <c r="H1873" s="7">
        <f t="shared" si="764"/>
        <v>41991</v>
      </c>
      <c r="I1873" s="7">
        <f t="shared" si="752"/>
        <v>41991</v>
      </c>
      <c r="J1873" s="1">
        <f t="shared" si="765"/>
        <v>20</v>
      </c>
      <c r="K1873" s="1">
        <f t="shared" si="753"/>
        <v>4</v>
      </c>
      <c r="L1873" s="2">
        <f t="shared" si="754"/>
        <v>1.00101788</v>
      </c>
      <c r="M1873" s="10">
        <f t="shared" si="748"/>
        <v>1.00419919</v>
      </c>
      <c r="N1873" s="10">
        <f t="shared" si="744"/>
        <v>1.3423400510978907</v>
      </c>
      <c r="O1873" s="2">
        <f t="shared" si="747"/>
        <v>1.3437063899999999</v>
      </c>
      <c r="P1873" s="2">
        <f t="shared" si="755"/>
        <v>234646.97151092</v>
      </c>
      <c r="Q1873" s="9">
        <f t="shared" si="749"/>
        <v>0</v>
      </c>
      <c r="R1873" s="4">
        <f t="shared" si="756"/>
        <v>0</v>
      </c>
      <c r="S1873" s="59">
        <f t="shared" si="757"/>
        <v>0</v>
      </c>
      <c r="T1873" s="8">
        <f t="shared" si="766"/>
        <v>6.8500000000000005E-2</v>
      </c>
      <c r="U1873" s="9">
        <f t="shared" si="767"/>
        <v>27</v>
      </c>
      <c r="V1873" s="9">
        <v>252</v>
      </c>
      <c r="W1873" s="10">
        <f t="shared" si="758"/>
        <v>1.007124092</v>
      </c>
      <c r="X1873" s="2">
        <f t="shared" si="759"/>
        <v>1671.64661256</v>
      </c>
      <c r="Y1873" s="2">
        <v>0</v>
      </c>
      <c r="Z1873" s="3">
        <f t="shared" si="745"/>
        <v>0</v>
      </c>
      <c r="AA1873" s="1" t="str">
        <f t="shared" si="746"/>
        <v>A+J=</v>
      </c>
      <c r="AB1873" s="7">
        <f t="shared" si="768"/>
        <v>42297</v>
      </c>
      <c r="AC1873" s="5"/>
      <c r="AD1873" s="1"/>
      <c r="AE1873" s="7"/>
      <c r="AF1873" s="1"/>
      <c r="AG1873" s="1"/>
      <c r="AH1873" s="1"/>
      <c r="AI1873" s="1"/>
      <c r="AJ1873" s="4"/>
      <c r="AK1873" s="1"/>
      <c r="AL1873" s="1"/>
      <c r="AM1873" s="1"/>
      <c r="AN1873" s="1"/>
      <c r="AO1873" s="1"/>
    </row>
    <row r="1874" spans="1:41" x14ac:dyDescent="0.2">
      <c r="A1874" s="118">
        <f t="shared" si="760"/>
        <v>41970</v>
      </c>
      <c r="B1874" s="2">
        <f t="shared" si="750"/>
        <v>236440.88739794001</v>
      </c>
      <c r="C1874" s="2">
        <f t="shared" si="761"/>
        <v>174626.66938045001</v>
      </c>
      <c r="D1874" s="50">
        <f t="shared" si="762"/>
        <v>4008</v>
      </c>
      <c r="E1874" s="3">
        <f>IF(K1874=1,VLOOKUP(A1873,[1]Plan1!$AQ$43:$AS$500,3),E1873)</f>
        <v>4028.44</v>
      </c>
      <c r="F1874" s="7">
        <f t="shared" si="763"/>
        <v>41964</v>
      </c>
      <c r="G1874" s="8">
        <f t="shared" si="751"/>
        <v>5.0998003992015484E-3</v>
      </c>
      <c r="H1874" s="7">
        <f t="shared" si="764"/>
        <v>41991</v>
      </c>
      <c r="I1874" s="7">
        <f t="shared" si="752"/>
        <v>41991</v>
      </c>
      <c r="J1874" s="1">
        <f t="shared" si="765"/>
        <v>20</v>
      </c>
      <c r="K1874" s="1">
        <f t="shared" si="753"/>
        <v>5</v>
      </c>
      <c r="L1874" s="2">
        <f t="shared" si="754"/>
        <v>1.0012725099999999</v>
      </c>
      <c r="M1874" s="10">
        <f t="shared" si="748"/>
        <v>1.00419919</v>
      </c>
      <c r="N1874" s="10">
        <f t="shared" si="744"/>
        <v>1.3423400510978907</v>
      </c>
      <c r="O1874" s="2">
        <f t="shared" si="747"/>
        <v>1.3440481900000001</v>
      </c>
      <c r="P1874" s="2">
        <f t="shared" si="755"/>
        <v>234706.65890652</v>
      </c>
      <c r="Q1874" s="9">
        <f t="shared" si="749"/>
        <v>0</v>
      </c>
      <c r="R1874" s="4">
        <f t="shared" si="756"/>
        <v>0</v>
      </c>
      <c r="S1874" s="59">
        <f t="shared" si="757"/>
        <v>0</v>
      </c>
      <c r="T1874" s="8">
        <f t="shared" si="766"/>
        <v>6.8500000000000005E-2</v>
      </c>
      <c r="U1874" s="9">
        <f t="shared" si="767"/>
        <v>28</v>
      </c>
      <c r="V1874" s="9">
        <v>252</v>
      </c>
      <c r="W1874" s="10">
        <f t="shared" si="758"/>
        <v>1.007388919</v>
      </c>
      <c r="X1874" s="2">
        <f t="shared" si="759"/>
        <v>1734.22849142</v>
      </c>
      <c r="Y1874" s="2">
        <v>0</v>
      </c>
      <c r="Z1874" s="3">
        <f t="shared" si="745"/>
        <v>0</v>
      </c>
      <c r="AA1874" s="1" t="str">
        <f t="shared" si="746"/>
        <v>A+J=</v>
      </c>
      <c r="AB1874" s="7">
        <f t="shared" si="768"/>
        <v>42297</v>
      </c>
      <c r="AC1874" s="5"/>
      <c r="AD1874" s="1"/>
      <c r="AE1874" s="7"/>
      <c r="AF1874" s="1"/>
      <c r="AG1874" s="1"/>
      <c r="AH1874" s="1"/>
      <c r="AI1874" s="1"/>
      <c r="AJ1874" s="4"/>
      <c r="AK1874" s="1"/>
      <c r="AL1874" s="1"/>
      <c r="AM1874" s="1"/>
      <c r="AN1874" s="1"/>
      <c r="AO1874" s="1"/>
    </row>
    <row r="1875" spans="1:41" x14ac:dyDescent="0.2">
      <c r="A1875" s="118">
        <f t="shared" si="760"/>
        <v>41971</v>
      </c>
      <c r="B1875" s="2">
        <f t="shared" si="750"/>
        <v>236563.22079115</v>
      </c>
      <c r="C1875" s="2">
        <f t="shared" si="761"/>
        <v>174626.66938045001</v>
      </c>
      <c r="D1875" s="50">
        <f t="shared" si="762"/>
        <v>4008</v>
      </c>
      <c r="E1875" s="3">
        <f>IF(K1875=1,VLOOKUP(A1874,[1]Plan1!$AQ$43:$AS$500,3),E1874)</f>
        <v>4028.44</v>
      </c>
      <c r="F1875" s="7">
        <f t="shared" si="763"/>
        <v>41964</v>
      </c>
      <c r="G1875" s="8">
        <f t="shared" si="751"/>
        <v>5.0998003992015484E-3</v>
      </c>
      <c r="H1875" s="7">
        <f t="shared" si="764"/>
        <v>41991</v>
      </c>
      <c r="I1875" s="7">
        <f t="shared" si="752"/>
        <v>41991</v>
      </c>
      <c r="J1875" s="1">
        <f t="shared" si="765"/>
        <v>20</v>
      </c>
      <c r="K1875" s="1">
        <f t="shared" si="753"/>
        <v>6</v>
      </c>
      <c r="L1875" s="2">
        <f t="shared" si="754"/>
        <v>1.0015272099999999</v>
      </c>
      <c r="M1875" s="10">
        <f t="shared" si="748"/>
        <v>1.00419919</v>
      </c>
      <c r="N1875" s="10">
        <f t="shared" si="744"/>
        <v>1.3423400510978907</v>
      </c>
      <c r="O1875" s="2">
        <f t="shared" si="747"/>
        <v>1.3443900799999999</v>
      </c>
      <c r="P1875" s="2">
        <f t="shared" si="755"/>
        <v>234766.36201851</v>
      </c>
      <c r="Q1875" s="9">
        <f t="shared" si="749"/>
        <v>0</v>
      </c>
      <c r="R1875" s="4">
        <f t="shared" si="756"/>
        <v>0</v>
      </c>
      <c r="S1875" s="59">
        <f t="shared" si="757"/>
        <v>0</v>
      </c>
      <c r="T1875" s="8">
        <f t="shared" si="766"/>
        <v>6.8500000000000005E-2</v>
      </c>
      <c r="U1875" s="9">
        <f t="shared" si="767"/>
        <v>29</v>
      </c>
      <c r="V1875" s="9">
        <v>252</v>
      </c>
      <c r="W1875" s="10">
        <f t="shared" si="758"/>
        <v>1.007653817</v>
      </c>
      <c r="X1875" s="2">
        <f t="shared" si="759"/>
        <v>1796.8587726400001</v>
      </c>
      <c r="Y1875" s="2">
        <v>0</v>
      </c>
      <c r="Z1875" s="3">
        <f t="shared" si="745"/>
        <v>0</v>
      </c>
      <c r="AA1875" s="1" t="str">
        <f t="shared" si="746"/>
        <v>A+J=</v>
      </c>
      <c r="AB1875" s="7">
        <f t="shared" si="768"/>
        <v>42297</v>
      </c>
      <c r="AC1875" s="5"/>
      <c r="AD1875" s="1"/>
      <c r="AE1875" s="7"/>
      <c r="AF1875" s="1"/>
      <c r="AG1875" s="1"/>
      <c r="AH1875" s="1"/>
      <c r="AI1875" s="1"/>
      <c r="AJ1875" s="4"/>
      <c r="AK1875" s="1"/>
      <c r="AL1875" s="1"/>
      <c r="AM1875" s="1"/>
      <c r="AN1875" s="1"/>
      <c r="AO1875" s="1"/>
    </row>
    <row r="1876" spans="1:41" x14ac:dyDescent="0.2">
      <c r="A1876" s="118">
        <f t="shared" si="760"/>
        <v>41972</v>
      </c>
      <c r="B1876" s="2">
        <f t="shared" si="750"/>
        <v>236685.61961878999</v>
      </c>
      <c r="C1876" s="2">
        <f t="shared" si="761"/>
        <v>174626.66938045001</v>
      </c>
      <c r="D1876" s="50">
        <f t="shared" si="762"/>
        <v>4008</v>
      </c>
      <c r="E1876" s="3">
        <f>IF(K1876=1,VLOOKUP(A1875,[1]Plan1!$AQ$43:$AS$500,3),E1875)</f>
        <v>4028.44</v>
      </c>
      <c r="F1876" s="7">
        <f t="shared" si="763"/>
        <v>41964</v>
      </c>
      <c r="G1876" s="8">
        <f t="shared" si="751"/>
        <v>5.0998003992015484E-3</v>
      </c>
      <c r="H1876" s="7">
        <f t="shared" si="764"/>
        <v>41991</v>
      </c>
      <c r="I1876" s="7">
        <f t="shared" si="752"/>
        <v>41991</v>
      </c>
      <c r="J1876" s="1">
        <f t="shared" si="765"/>
        <v>20</v>
      </c>
      <c r="K1876" s="1">
        <f t="shared" si="753"/>
        <v>7</v>
      </c>
      <c r="L1876" s="2">
        <f t="shared" si="754"/>
        <v>1.0017819800000001</v>
      </c>
      <c r="M1876" s="10">
        <f t="shared" si="748"/>
        <v>1.00419919</v>
      </c>
      <c r="N1876" s="10">
        <f t="shared" si="744"/>
        <v>1.3423400510978907</v>
      </c>
      <c r="O1876" s="2">
        <f t="shared" si="747"/>
        <v>1.3447320700000001</v>
      </c>
      <c r="P1876" s="2">
        <f t="shared" si="755"/>
        <v>234826.08259316999</v>
      </c>
      <c r="Q1876" s="9">
        <f t="shared" si="749"/>
        <v>0</v>
      </c>
      <c r="R1876" s="4">
        <f t="shared" si="756"/>
        <v>0</v>
      </c>
      <c r="S1876" s="59">
        <f t="shared" si="757"/>
        <v>0</v>
      </c>
      <c r="T1876" s="8">
        <f t="shared" si="766"/>
        <v>6.8500000000000005E-2</v>
      </c>
      <c r="U1876" s="9">
        <f t="shared" si="767"/>
        <v>30</v>
      </c>
      <c r="V1876" s="9">
        <v>252</v>
      </c>
      <c r="W1876" s="10">
        <f t="shared" si="758"/>
        <v>1.0079187839999999</v>
      </c>
      <c r="X1876" s="2">
        <f t="shared" si="759"/>
        <v>1859.5370256199999</v>
      </c>
      <c r="Y1876" s="2">
        <v>0</v>
      </c>
      <c r="Z1876" s="3">
        <f t="shared" si="745"/>
        <v>0</v>
      </c>
      <c r="AA1876" s="1" t="str">
        <f t="shared" si="746"/>
        <v>A+J=</v>
      </c>
      <c r="AB1876" s="7">
        <f t="shared" si="768"/>
        <v>42297</v>
      </c>
      <c r="AC1876" s="5"/>
      <c r="AD1876" s="1"/>
      <c r="AE1876" s="7"/>
      <c r="AF1876" s="1"/>
      <c r="AG1876" s="1"/>
      <c r="AH1876" s="1"/>
      <c r="AI1876" s="1"/>
      <c r="AJ1876" s="4"/>
      <c r="AK1876" s="1"/>
      <c r="AL1876" s="1"/>
      <c r="AM1876" s="1"/>
      <c r="AN1876" s="1"/>
      <c r="AO1876" s="1"/>
    </row>
    <row r="1877" spans="1:41" x14ac:dyDescent="0.2">
      <c r="A1877" s="118">
        <f t="shared" si="760"/>
        <v>41973</v>
      </c>
      <c r="B1877" s="2">
        <f t="shared" si="750"/>
        <v>236685.61961878999</v>
      </c>
      <c r="C1877" s="2">
        <f t="shared" si="761"/>
        <v>174626.66938045001</v>
      </c>
      <c r="D1877" s="50">
        <f t="shared" si="762"/>
        <v>4008</v>
      </c>
      <c r="E1877" s="3">
        <f>IF(K1877=1,VLOOKUP(A1876,[1]Plan1!$AQ$43:$AS$500,3),E1876)</f>
        <v>4028.44</v>
      </c>
      <c r="F1877" s="7">
        <f t="shared" si="763"/>
        <v>41964</v>
      </c>
      <c r="G1877" s="8">
        <f t="shared" si="751"/>
        <v>5.0998003992015484E-3</v>
      </c>
      <c r="H1877" s="7">
        <f t="shared" si="764"/>
        <v>41991</v>
      </c>
      <c r="I1877" s="7">
        <f t="shared" si="752"/>
        <v>41991</v>
      </c>
      <c r="J1877" s="1">
        <f t="shared" si="765"/>
        <v>20</v>
      </c>
      <c r="K1877" s="1">
        <f t="shared" si="753"/>
        <v>7</v>
      </c>
      <c r="L1877" s="2">
        <f t="shared" si="754"/>
        <v>1.0017819800000001</v>
      </c>
      <c r="M1877" s="10">
        <f t="shared" si="748"/>
        <v>1.00419919</v>
      </c>
      <c r="N1877" s="10">
        <f t="shared" si="744"/>
        <v>1.3423400510978907</v>
      </c>
      <c r="O1877" s="2">
        <f t="shared" si="747"/>
        <v>1.3447320700000001</v>
      </c>
      <c r="P1877" s="2">
        <f t="shared" si="755"/>
        <v>234826.08259316999</v>
      </c>
      <c r="Q1877" s="9">
        <f t="shared" si="749"/>
        <v>0</v>
      </c>
      <c r="R1877" s="4">
        <f t="shared" si="756"/>
        <v>0</v>
      </c>
      <c r="S1877" s="59">
        <f t="shared" si="757"/>
        <v>0</v>
      </c>
      <c r="T1877" s="8">
        <f t="shared" si="766"/>
        <v>6.8500000000000005E-2</v>
      </c>
      <c r="U1877" s="9">
        <f t="shared" si="767"/>
        <v>30</v>
      </c>
      <c r="V1877" s="9">
        <v>252</v>
      </c>
      <c r="W1877" s="10">
        <f t="shared" si="758"/>
        <v>1.0079187839999999</v>
      </c>
      <c r="X1877" s="2">
        <f t="shared" si="759"/>
        <v>1859.5370256199999</v>
      </c>
      <c r="Y1877" s="2">
        <v>0</v>
      </c>
      <c r="Z1877" s="3">
        <f t="shared" si="745"/>
        <v>0</v>
      </c>
      <c r="AA1877" s="1" t="str">
        <f t="shared" si="746"/>
        <v>A+J=</v>
      </c>
      <c r="AB1877" s="7">
        <f t="shared" si="768"/>
        <v>42297</v>
      </c>
      <c r="AC1877" s="5"/>
      <c r="AD1877" s="1"/>
      <c r="AE1877" s="7"/>
      <c r="AF1877" s="1"/>
      <c r="AG1877" s="1"/>
      <c r="AH1877" s="1"/>
      <c r="AI1877" s="1"/>
      <c r="AJ1877" s="4"/>
      <c r="AK1877" s="1"/>
      <c r="AL1877" s="1"/>
      <c r="AM1877" s="1"/>
      <c r="AN1877" s="1"/>
      <c r="AO1877" s="1"/>
    </row>
    <row r="1878" spans="1:41" x14ac:dyDescent="0.2">
      <c r="A1878" s="118">
        <f t="shared" si="760"/>
        <v>41974</v>
      </c>
      <c r="B1878" s="2">
        <f t="shared" si="750"/>
        <v>236685.61961878999</v>
      </c>
      <c r="C1878" s="2">
        <f t="shared" si="761"/>
        <v>174626.66938045001</v>
      </c>
      <c r="D1878" s="50">
        <f t="shared" si="762"/>
        <v>4008</v>
      </c>
      <c r="E1878" s="3">
        <f>IF(K1878=1,VLOOKUP(A1877,[1]Plan1!$AQ$43:$AS$500,3),E1877)</f>
        <v>4028.44</v>
      </c>
      <c r="F1878" s="7">
        <f t="shared" si="763"/>
        <v>41964</v>
      </c>
      <c r="G1878" s="8">
        <f t="shared" si="751"/>
        <v>5.0998003992015484E-3</v>
      </c>
      <c r="H1878" s="7">
        <f t="shared" si="764"/>
        <v>41991</v>
      </c>
      <c r="I1878" s="7">
        <f t="shared" si="752"/>
        <v>41991</v>
      </c>
      <c r="J1878" s="1">
        <f t="shared" si="765"/>
        <v>20</v>
      </c>
      <c r="K1878" s="1">
        <f t="shared" si="753"/>
        <v>7</v>
      </c>
      <c r="L1878" s="2">
        <f t="shared" si="754"/>
        <v>1.0017819800000001</v>
      </c>
      <c r="M1878" s="10">
        <f t="shared" si="748"/>
        <v>1.00419919</v>
      </c>
      <c r="N1878" s="10">
        <f t="shared" si="744"/>
        <v>1.3423400510978907</v>
      </c>
      <c r="O1878" s="2">
        <f t="shared" si="747"/>
        <v>1.3447320700000001</v>
      </c>
      <c r="P1878" s="2">
        <f t="shared" si="755"/>
        <v>234826.08259316999</v>
      </c>
      <c r="Q1878" s="9">
        <f t="shared" si="749"/>
        <v>0</v>
      </c>
      <c r="R1878" s="4">
        <f t="shared" si="756"/>
        <v>0</v>
      </c>
      <c r="S1878" s="59">
        <f t="shared" si="757"/>
        <v>0</v>
      </c>
      <c r="T1878" s="8">
        <f t="shared" si="766"/>
        <v>6.8500000000000005E-2</v>
      </c>
      <c r="U1878" s="9">
        <f t="shared" si="767"/>
        <v>30</v>
      </c>
      <c r="V1878" s="9">
        <v>252</v>
      </c>
      <c r="W1878" s="10">
        <f t="shared" si="758"/>
        <v>1.0079187839999999</v>
      </c>
      <c r="X1878" s="2">
        <f t="shared" si="759"/>
        <v>1859.5370256199999</v>
      </c>
      <c r="Y1878" s="2">
        <v>0</v>
      </c>
      <c r="Z1878" s="3">
        <f t="shared" si="745"/>
        <v>0</v>
      </c>
      <c r="AA1878" s="1" t="str">
        <f t="shared" si="746"/>
        <v>A+J=</v>
      </c>
      <c r="AB1878" s="7">
        <f t="shared" si="768"/>
        <v>42297</v>
      </c>
      <c r="AC1878" s="5"/>
      <c r="AD1878" s="1"/>
      <c r="AE1878" s="7"/>
      <c r="AF1878" s="1"/>
      <c r="AG1878" s="1"/>
      <c r="AH1878" s="1"/>
      <c r="AI1878" s="1"/>
      <c r="AJ1878" s="4"/>
      <c r="AK1878" s="1"/>
      <c r="AL1878" s="1"/>
      <c r="AM1878" s="1"/>
      <c r="AN1878" s="1"/>
      <c r="AO1878" s="1"/>
    </row>
    <row r="1879" spans="1:41" x14ac:dyDescent="0.2">
      <c r="A1879" s="118">
        <f t="shared" si="760"/>
        <v>41975</v>
      </c>
      <c r="B1879" s="2">
        <f t="shared" si="750"/>
        <v>236808.07686486002</v>
      </c>
      <c r="C1879" s="2">
        <f t="shared" si="761"/>
        <v>174626.66938045001</v>
      </c>
      <c r="D1879" s="50">
        <f t="shared" si="762"/>
        <v>4008</v>
      </c>
      <c r="E1879" s="3">
        <f>IF(K1879=1,VLOOKUP(A1878,[1]Plan1!$AQ$43:$AS$500,3),E1878)</f>
        <v>4028.44</v>
      </c>
      <c r="F1879" s="7">
        <f t="shared" si="763"/>
        <v>41964</v>
      </c>
      <c r="G1879" s="8">
        <f t="shared" si="751"/>
        <v>5.0998003992015484E-3</v>
      </c>
      <c r="H1879" s="7">
        <f t="shared" si="764"/>
        <v>41991</v>
      </c>
      <c r="I1879" s="7">
        <f t="shared" si="752"/>
        <v>41991</v>
      </c>
      <c r="J1879" s="1">
        <f t="shared" si="765"/>
        <v>20</v>
      </c>
      <c r="K1879" s="1">
        <f t="shared" si="753"/>
        <v>8</v>
      </c>
      <c r="L1879" s="2">
        <f t="shared" si="754"/>
        <v>1.0020367999999999</v>
      </c>
      <c r="M1879" s="10">
        <f t="shared" si="748"/>
        <v>1.00419919</v>
      </c>
      <c r="N1879" s="10">
        <f t="shared" si="744"/>
        <v>1.3423400510978907</v>
      </c>
      <c r="O1879" s="2">
        <f t="shared" si="747"/>
        <v>1.34507412</v>
      </c>
      <c r="P1879" s="2">
        <f t="shared" si="755"/>
        <v>234885.81364544001</v>
      </c>
      <c r="Q1879" s="9">
        <f t="shared" si="749"/>
        <v>0</v>
      </c>
      <c r="R1879" s="4">
        <f t="shared" si="756"/>
        <v>0</v>
      </c>
      <c r="S1879" s="59">
        <f t="shared" si="757"/>
        <v>0</v>
      </c>
      <c r="T1879" s="8">
        <f t="shared" si="766"/>
        <v>6.8500000000000005E-2</v>
      </c>
      <c r="U1879" s="9">
        <f t="shared" si="767"/>
        <v>31</v>
      </c>
      <c r="V1879" s="9">
        <v>252</v>
      </c>
      <c r="W1879" s="10">
        <f t="shared" si="758"/>
        <v>1.00818382</v>
      </c>
      <c r="X1879" s="2">
        <f t="shared" si="759"/>
        <v>1922.26321942</v>
      </c>
      <c r="Y1879" s="2">
        <v>0</v>
      </c>
      <c r="Z1879" s="3">
        <f t="shared" si="745"/>
        <v>0</v>
      </c>
      <c r="AA1879" s="1" t="str">
        <f t="shared" si="746"/>
        <v>A+J=</v>
      </c>
      <c r="AB1879" s="7">
        <f t="shared" si="768"/>
        <v>42297</v>
      </c>
      <c r="AC1879" s="5"/>
      <c r="AD1879" s="1"/>
      <c r="AE1879" s="7"/>
      <c r="AF1879" s="1"/>
      <c r="AG1879" s="1"/>
      <c r="AH1879" s="1"/>
      <c r="AI1879" s="1"/>
      <c r="AJ1879" s="4"/>
      <c r="AK1879" s="1"/>
      <c r="AL1879" s="1"/>
      <c r="AM1879" s="1"/>
      <c r="AN1879" s="1"/>
      <c r="AO1879" s="1"/>
    </row>
    <row r="1880" spans="1:41" x14ac:dyDescent="0.2">
      <c r="A1880" s="118">
        <f t="shared" si="760"/>
        <v>41976</v>
      </c>
      <c r="B1880" s="2">
        <f t="shared" si="750"/>
        <v>236930.60358607001</v>
      </c>
      <c r="C1880" s="2">
        <f t="shared" si="761"/>
        <v>174626.66938045001</v>
      </c>
      <c r="D1880" s="50">
        <f t="shared" si="762"/>
        <v>4008</v>
      </c>
      <c r="E1880" s="3">
        <f>IF(K1880=1,VLOOKUP(A1879,[1]Plan1!$AQ$43:$AS$500,3),E1879)</f>
        <v>4028.44</v>
      </c>
      <c r="F1880" s="7">
        <f t="shared" si="763"/>
        <v>41964</v>
      </c>
      <c r="G1880" s="8">
        <f t="shared" si="751"/>
        <v>5.0998003992015484E-3</v>
      </c>
      <c r="H1880" s="7">
        <f t="shared" si="764"/>
        <v>41991</v>
      </c>
      <c r="I1880" s="7">
        <f t="shared" si="752"/>
        <v>41991</v>
      </c>
      <c r="J1880" s="1">
        <f t="shared" si="765"/>
        <v>20</v>
      </c>
      <c r="K1880" s="1">
        <f t="shared" si="753"/>
        <v>9</v>
      </c>
      <c r="L1880" s="2">
        <f t="shared" si="754"/>
        <v>1.0022917</v>
      </c>
      <c r="M1880" s="10">
        <f t="shared" si="748"/>
        <v>1.00419919</v>
      </c>
      <c r="N1880" s="10">
        <f t="shared" si="744"/>
        <v>1.3423400510978907</v>
      </c>
      <c r="O1880" s="2">
        <f t="shared" si="747"/>
        <v>1.34541629</v>
      </c>
      <c r="P1880" s="2">
        <f t="shared" si="755"/>
        <v>234945.5656529</v>
      </c>
      <c r="Q1880" s="9">
        <f t="shared" si="749"/>
        <v>0</v>
      </c>
      <c r="R1880" s="4">
        <f t="shared" si="756"/>
        <v>0</v>
      </c>
      <c r="S1880" s="59">
        <f t="shared" si="757"/>
        <v>0</v>
      </c>
      <c r="T1880" s="8">
        <f t="shared" si="766"/>
        <v>6.8500000000000005E-2</v>
      </c>
      <c r="U1880" s="9">
        <f t="shared" si="767"/>
        <v>32</v>
      </c>
      <c r="V1880" s="9">
        <v>252</v>
      </c>
      <c r="W1880" s="10">
        <f t="shared" si="758"/>
        <v>1.0084489270000001</v>
      </c>
      <c r="X1880" s="2">
        <f t="shared" si="759"/>
        <v>1985.0379331700001</v>
      </c>
      <c r="Y1880" s="2">
        <v>0</v>
      </c>
      <c r="Z1880" s="3">
        <f t="shared" si="745"/>
        <v>0</v>
      </c>
      <c r="AA1880" s="1" t="str">
        <f t="shared" si="746"/>
        <v>A+J=</v>
      </c>
      <c r="AB1880" s="7">
        <f t="shared" si="768"/>
        <v>42297</v>
      </c>
      <c r="AC1880" s="5"/>
      <c r="AD1880" s="1"/>
      <c r="AE1880" s="7"/>
      <c r="AF1880" s="1"/>
      <c r="AG1880" s="1"/>
      <c r="AH1880" s="1"/>
      <c r="AI1880" s="1"/>
      <c r="AJ1880" s="4"/>
      <c r="AK1880" s="1"/>
      <c r="AL1880" s="1"/>
      <c r="AM1880" s="1"/>
      <c r="AN1880" s="1"/>
      <c r="AO1880" s="1"/>
    </row>
    <row r="1881" spans="1:41" x14ac:dyDescent="0.2">
      <c r="A1881" s="118">
        <f t="shared" si="760"/>
        <v>41977</v>
      </c>
      <c r="B1881" s="2">
        <f t="shared" si="750"/>
        <v>237053.1887729</v>
      </c>
      <c r="C1881" s="2">
        <f t="shared" si="761"/>
        <v>174626.66938045001</v>
      </c>
      <c r="D1881" s="50">
        <f t="shared" si="762"/>
        <v>4008</v>
      </c>
      <c r="E1881" s="3">
        <f>IF(K1881=1,VLOOKUP(A1880,[1]Plan1!$AQ$43:$AS$500,3),E1880)</f>
        <v>4028.44</v>
      </c>
      <c r="F1881" s="7">
        <f t="shared" si="763"/>
        <v>41964</v>
      </c>
      <c r="G1881" s="8">
        <f t="shared" si="751"/>
        <v>5.0998003992015484E-3</v>
      </c>
      <c r="H1881" s="7">
        <f t="shared" si="764"/>
        <v>41991</v>
      </c>
      <c r="I1881" s="7">
        <f t="shared" si="752"/>
        <v>41991</v>
      </c>
      <c r="J1881" s="1">
        <f t="shared" si="765"/>
        <v>20</v>
      </c>
      <c r="K1881" s="1">
        <f t="shared" si="753"/>
        <v>10</v>
      </c>
      <c r="L1881" s="2">
        <f t="shared" si="754"/>
        <v>1.00254665</v>
      </c>
      <c r="M1881" s="10">
        <f t="shared" si="748"/>
        <v>1.00419919</v>
      </c>
      <c r="N1881" s="10">
        <f t="shared" si="744"/>
        <v>1.3423400510978907</v>
      </c>
      <c r="O1881" s="2">
        <f t="shared" si="747"/>
        <v>1.34575852</v>
      </c>
      <c r="P1881" s="2">
        <f t="shared" si="755"/>
        <v>235005.32813795999</v>
      </c>
      <c r="Q1881" s="9">
        <f t="shared" si="749"/>
        <v>0</v>
      </c>
      <c r="R1881" s="4">
        <f t="shared" si="756"/>
        <v>0</v>
      </c>
      <c r="S1881" s="59">
        <f t="shared" si="757"/>
        <v>0</v>
      </c>
      <c r="T1881" s="8">
        <f t="shared" si="766"/>
        <v>6.8500000000000005E-2</v>
      </c>
      <c r="U1881" s="9">
        <f t="shared" si="767"/>
        <v>33</v>
      </c>
      <c r="V1881" s="9">
        <v>252</v>
      </c>
      <c r="W1881" s="10">
        <f t="shared" si="758"/>
        <v>1.008714103</v>
      </c>
      <c r="X1881" s="2">
        <f t="shared" si="759"/>
        <v>2047.86063494</v>
      </c>
      <c r="Y1881" s="2">
        <v>0</v>
      </c>
      <c r="Z1881" s="3">
        <f t="shared" si="745"/>
        <v>0</v>
      </c>
      <c r="AA1881" s="1" t="str">
        <f t="shared" si="746"/>
        <v>A+J=</v>
      </c>
      <c r="AB1881" s="7">
        <f t="shared" si="768"/>
        <v>42297</v>
      </c>
      <c r="AC1881" s="5"/>
      <c r="AD1881" s="1"/>
      <c r="AE1881" s="7"/>
      <c r="AF1881" s="1"/>
      <c r="AG1881" s="1"/>
      <c r="AH1881" s="1"/>
      <c r="AI1881" s="1"/>
      <c r="AJ1881" s="4"/>
      <c r="AK1881" s="1"/>
      <c r="AL1881" s="1"/>
      <c r="AM1881" s="1"/>
      <c r="AN1881" s="1"/>
      <c r="AO1881" s="1"/>
    </row>
    <row r="1882" spans="1:41" x14ac:dyDescent="0.2">
      <c r="A1882" s="118">
        <f t="shared" si="760"/>
        <v>41978</v>
      </c>
      <c r="B1882" s="2">
        <f t="shared" si="750"/>
        <v>237175.83796695998</v>
      </c>
      <c r="C1882" s="2">
        <f t="shared" si="761"/>
        <v>174626.66938045001</v>
      </c>
      <c r="D1882" s="50">
        <f t="shared" si="762"/>
        <v>4008</v>
      </c>
      <c r="E1882" s="3">
        <f>IF(K1882=1,VLOOKUP(A1881,[1]Plan1!$AQ$43:$AS$500,3),E1881)</f>
        <v>4028.44</v>
      </c>
      <c r="F1882" s="7">
        <f t="shared" si="763"/>
        <v>41964</v>
      </c>
      <c r="G1882" s="8">
        <f t="shared" si="751"/>
        <v>5.0998003992015484E-3</v>
      </c>
      <c r="H1882" s="7">
        <f t="shared" si="764"/>
        <v>41991</v>
      </c>
      <c r="I1882" s="7">
        <f t="shared" si="752"/>
        <v>41991</v>
      </c>
      <c r="J1882" s="1">
        <f t="shared" si="765"/>
        <v>20</v>
      </c>
      <c r="K1882" s="1">
        <f t="shared" si="753"/>
        <v>11</v>
      </c>
      <c r="L1882" s="2">
        <f t="shared" si="754"/>
        <v>1.00280167</v>
      </c>
      <c r="M1882" s="10">
        <f t="shared" si="748"/>
        <v>1.00419919</v>
      </c>
      <c r="N1882" s="10">
        <f t="shared" si="744"/>
        <v>1.3423400510978907</v>
      </c>
      <c r="O1882" s="2">
        <f t="shared" si="747"/>
        <v>1.3461008400000001</v>
      </c>
      <c r="P1882" s="2">
        <f t="shared" si="755"/>
        <v>235065.10633941999</v>
      </c>
      <c r="Q1882" s="9">
        <f t="shared" si="749"/>
        <v>0</v>
      </c>
      <c r="R1882" s="4">
        <f t="shared" si="756"/>
        <v>0</v>
      </c>
      <c r="S1882" s="59">
        <f t="shared" si="757"/>
        <v>0</v>
      </c>
      <c r="T1882" s="8">
        <f t="shared" si="766"/>
        <v>6.8500000000000005E-2</v>
      </c>
      <c r="U1882" s="9">
        <f t="shared" si="767"/>
        <v>34</v>
      </c>
      <c r="V1882" s="9">
        <v>252</v>
      </c>
      <c r="W1882" s="10">
        <f t="shared" si="758"/>
        <v>1.0089793490000001</v>
      </c>
      <c r="X1882" s="2">
        <f t="shared" si="759"/>
        <v>2110.7316275399999</v>
      </c>
      <c r="Y1882" s="2">
        <v>0</v>
      </c>
      <c r="Z1882" s="3">
        <f t="shared" si="745"/>
        <v>0</v>
      </c>
      <c r="AA1882" s="1" t="str">
        <f t="shared" si="746"/>
        <v>A+J=</v>
      </c>
      <c r="AB1882" s="7">
        <f t="shared" si="768"/>
        <v>42297</v>
      </c>
      <c r="AC1882" s="5"/>
      <c r="AD1882" s="1"/>
      <c r="AE1882" s="7"/>
      <c r="AF1882" s="1"/>
      <c r="AG1882" s="1"/>
      <c r="AH1882" s="1"/>
      <c r="AI1882" s="1"/>
      <c r="AJ1882" s="4"/>
      <c r="AK1882" s="1"/>
      <c r="AL1882" s="1"/>
      <c r="AM1882" s="1"/>
      <c r="AN1882" s="1"/>
      <c r="AO1882" s="1"/>
    </row>
    <row r="1883" spans="1:41" x14ac:dyDescent="0.2">
      <c r="A1883" s="118">
        <f t="shared" si="760"/>
        <v>41979</v>
      </c>
      <c r="B1883" s="2">
        <f t="shared" si="750"/>
        <v>237298.55272060001</v>
      </c>
      <c r="C1883" s="2">
        <f t="shared" si="761"/>
        <v>174626.66938045001</v>
      </c>
      <c r="D1883" s="50">
        <f t="shared" si="762"/>
        <v>4008</v>
      </c>
      <c r="E1883" s="3">
        <f>IF(K1883=1,VLOOKUP(A1882,[1]Plan1!$AQ$43:$AS$500,3),E1882)</f>
        <v>4028.44</v>
      </c>
      <c r="F1883" s="7">
        <f t="shared" si="763"/>
        <v>41964</v>
      </c>
      <c r="G1883" s="8">
        <f t="shared" si="751"/>
        <v>5.0998003992015484E-3</v>
      </c>
      <c r="H1883" s="7">
        <f t="shared" si="764"/>
        <v>41991</v>
      </c>
      <c r="I1883" s="7">
        <f t="shared" si="752"/>
        <v>41991</v>
      </c>
      <c r="J1883" s="1">
        <f t="shared" si="765"/>
        <v>20</v>
      </c>
      <c r="K1883" s="1">
        <f t="shared" si="753"/>
        <v>12</v>
      </c>
      <c r="L1883" s="2">
        <f t="shared" si="754"/>
        <v>1.00305676</v>
      </c>
      <c r="M1883" s="10">
        <f t="shared" si="748"/>
        <v>1.00419919</v>
      </c>
      <c r="N1883" s="10">
        <f t="shared" si="744"/>
        <v>1.3423400510978907</v>
      </c>
      <c r="O1883" s="2">
        <f t="shared" si="747"/>
        <v>1.34644326</v>
      </c>
      <c r="P1883" s="2">
        <f t="shared" si="755"/>
        <v>235124.90200355</v>
      </c>
      <c r="Q1883" s="9">
        <f t="shared" si="749"/>
        <v>0</v>
      </c>
      <c r="R1883" s="4">
        <f t="shared" si="756"/>
        <v>0</v>
      </c>
      <c r="S1883" s="59">
        <f t="shared" si="757"/>
        <v>0</v>
      </c>
      <c r="T1883" s="8">
        <f t="shared" si="766"/>
        <v>6.8500000000000005E-2</v>
      </c>
      <c r="U1883" s="9">
        <f t="shared" si="767"/>
        <v>35</v>
      </c>
      <c r="V1883" s="9">
        <v>252</v>
      </c>
      <c r="W1883" s="10">
        <f t="shared" si="758"/>
        <v>1.0092446639999999</v>
      </c>
      <c r="X1883" s="2">
        <f t="shared" si="759"/>
        <v>2173.6507170499999</v>
      </c>
      <c r="Y1883" s="2">
        <v>0</v>
      </c>
      <c r="Z1883" s="3">
        <f t="shared" si="745"/>
        <v>0</v>
      </c>
      <c r="AA1883" s="1" t="str">
        <f t="shared" si="746"/>
        <v>A+J=</v>
      </c>
      <c r="AB1883" s="7">
        <f t="shared" si="768"/>
        <v>42297</v>
      </c>
      <c r="AC1883" s="5"/>
      <c r="AD1883" s="1"/>
      <c r="AE1883" s="7"/>
      <c r="AF1883" s="1"/>
      <c r="AG1883" s="1"/>
      <c r="AH1883" s="1"/>
      <c r="AI1883" s="1"/>
      <c r="AJ1883" s="4"/>
      <c r="AK1883" s="1"/>
      <c r="AL1883" s="1"/>
      <c r="AM1883" s="1"/>
      <c r="AN1883" s="1"/>
      <c r="AO1883" s="1"/>
    </row>
    <row r="1884" spans="1:41" x14ac:dyDescent="0.2">
      <c r="A1884" s="118">
        <f t="shared" si="760"/>
        <v>41980</v>
      </c>
      <c r="B1884" s="2">
        <f t="shared" si="750"/>
        <v>237298.55272060001</v>
      </c>
      <c r="C1884" s="2">
        <f t="shared" si="761"/>
        <v>174626.66938045001</v>
      </c>
      <c r="D1884" s="50">
        <f t="shared" si="762"/>
        <v>4008</v>
      </c>
      <c r="E1884" s="3">
        <f>IF(K1884=1,VLOOKUP(A1883,[1]Plan1!$AQ$43:$AS$500,3),E1883)</f>
        <v>4028.44</v>
      </c>
      <c r="F1884" s="7">
        <f t="shared" si="763"/>
        <v>41964</v>
      </c>
      <c r="G1884" s="8">
        <f t="shared" si="751"/>
        <v>5.0998003992015484E-3</v>
      </c>
      <c r="H1884" s="7">
        <f t="shared" si="764"/>
        <v>41991</v>
      </c>
      <c r="I1884" s="7">
        <f t="shared" si="752"/>
        <v>41991</v>
      </c>
      <c r="J1884" s="1">
        <f t="shared" si="765"/>
        <v>20</v>
      </c>
      <c r="K1884" s="1">
        <f t="shared" si="753"/>
        <v>12</v>
      </c>
      <c r="L1884" s="2">
        <f t="shared" si="754"/>
        <v>1.00305676</v>
      </c>
      <c r="M1884" s="10">
        <f t="shared" si="748"/>
        <v>1.00419919</v>
      </c>
      <c r="N1884" s="10">
        <f t="shared" si="744"/>
        <v>1.3423400510978907</v>
      </c>
      <c r="O1884" s="2">
        <f t="shared" si="747"/>
        <v>1.34644326</v>
      </c>
      <c r="P1884" s="2">
        <f t="shared" si="755"/>
        <v>235124.90200355</v>
      </c>
      <c r="Q1884" s="9">
        <f t="shared" si="749"/>
        <v>0</v>
      </c>
      <c r="R1884" s="4">
        <f t="shared" si="756"/>
        <v>0</v>
      </c>
      <c r="S1884" s="59">
        <f t="shared" si="757"/>
        <v>0</v>
      </c>
      <c r="T1884" s="8">
        <f t="shared" si="766"/>
        <v>6.8500000000000005E-2</v>
      </c>
      <c r="U1884" s="9">
        <f t="shared" si="767"/>
        <v>35</v>
      </c>
      <c r="V1884" s="9">
        <v>252</v>
      </c>
      <c r="W1884" s="10">
        <f t="shared" si="758"/>
        <v>1.0092446639999999</v>
      </c>
      <c r="X1884" s="2">
        <f t="shared" si="759"/>
        <v>2173.6507170499999</v>
      </c>
      <c r="Y1884" s="2">
        <v>0</v>
      </c>
      <c r="Z1884" s="3">
        <f t="shared" si="745"/>
        <v>0</v>
      </c>
      <c r="AA1884" s="1" t="str">
        <f t="shared" si="746"/>
        <v>A+J=</v>
      </c>
      <c r="AB1884" s="7">
        <f t="shared" si="768"/>
        <v>42297</v>
      </c>
      <c r="AC1884" s="5"/>
      <c r="AD1884" s="1"/>
      <c r="AE1884" s="7"/>
      <c r="AF1884" s="1"/>
      <c r="AG1884" s="1"/>
      <c r="AH1884" s="1"/>
      <c r="AI1884" s="1"/>
      <c r="AJ1884" s="4"/>
      <c r="AK1884" s="1"/>
      <c r="AL1884" s="1"/>
      <c r="AM1884" s="1"/>
      <c r="AN1884" s="1"/>
      <c r="AO1884" s="1"/>
    </row>
    <row r="1885" spans="1:41" x14ac:dyDescent="0.2">
      <c r="A1885" s="118">
        <f t="shared" si="760"/>
        <v>41981</v>
      </c>
      <c r="B1885" s="2">
        <f t="shared" si="750"/>
        <v>237298.55272060001</v>
      </c>
      <c r="C1885" s="2">
        <f t="shared" si="761"/>
        <v>174626.66938045001</v>
      </c>
      <c r="D1885" s="50">
        <f t="shared" si="762"/>
        <v>4008</v>
      </c>
      <c r="E1885" s="3">
        <f>IF(K1885=1,VLOOKUP(A1884,[1]Plan1!$AQ$43:$AS$500,3),E1884)</f>
        <v>4028.44</v>
      </c>
      <c r="F1885" s="7">
        <f t="shared" si="763"/>
        <v>41964</v>
      </c>
      <c r="G1885" s="8">
        <f t="shared" si="751"/>
        <v>5.0998003992015484E-3</v>
      </c>
      <c r="H1885" s="7">
        <f t="shared" si="764"/>
        <v>41991</v>
      </c>
      <c r="I1885" s="7">
        <f t="shared" si="752"/>
        <v>41991</v>
      </c>
      <c r="J1885" s="1">
        <f t="shared" si="765"/>
        <v>20</v>
      </c>
      <c r="K1885" s="1">
        <f t="shared" si="753"/>
        <v>12</v>
      </c>
      <c r="L1885" s="2">
        <f t="shared" si="754"/>
        <v>1.00305676</v>
      </c>
      <c r="M1885" s="10">
        <f t="shared" si="748"/>
        <v>1.00419919</v>
      </c>
      <c r="N1885" s="10">
        <f t="shared" si="744"/>
        <v>1.3423400510978907</v>
      </c>
      <c r="O1885" s="2">
        <f t="shared" si="747"/>
        <v>1.34644326</v>
      </c>
      <c r="P1885" s="2">
        <f t="shared" si="755"/>
        <v>235124.90200355</v>
      </c>
      <c r="Q1885" s="9">
        <f t="shared" si="749"/>
        <v>0</v>
      </c>
      <c r="R1885" s="4">
        <f t="shared" si="756"/>
        <v>0</v>
      </c>
      <c r="S1885" s="59">
        <f t="shared" si="757"/>
        <v>0</v>
      </c>
      <c r="T1885" s="8">
        <f t="shared" si="766"/>
        <v>6.8500000000000005E-2</v>
      </c>
      <c r="U1885" s="9">
        <f t="shared" si="767"/>
        <v>35</v>
      </c>
      <c r="V1885" s="9">
        <v>252</v>
      </c>
      <c r="W1885" s="10">
        <f t="shared" si="758"/>
        <v>1.0092446639999999</v>
      </c>
      <c r="X1885" s="2">
        <f t="shared" si="759"/>
        <v>2173.6507170499999</v>
      </c>
      <c r="Y1885" s="2">
        <v>0</v>
      </c>
      <c r="Z1885" s="3">
        <f t="shared" si="745"/>
        <v>0</v>
      </c>
      <c r="AA1885" s="1" t="str">
        <f t="shared" si="746"/>
        <v>A+J=</v>
      </c>
      <c r="AB1885" s="7">
        <f t="shared" si="768"/>
        <v>42297</v>
      </c>
      <c r="AC1885" s="5"/>
      <c r="AD1885" s="1"/>
      <c r="AE1885" s="7"/>
      <c r="AF1885" s="1"/>
      <c r="AG1885" s="1"/>
      <c r="AH1885" s="1"/>
      <c r="AI1885" s="1"/>
      <c r="AJ1885" s="4"/>
      <c r="AK1885" s="1"/>
      <c r="AL1885" s="1"/>
      <c r="AM1885" s="1"/>
      <c r="AN1885" s="1"/>
      <c r="AO1885" s="1"/>
    </row>
    <row r="1886" spans="1:41" x14ac:dyDescent="0.2">
      <c r="A1886" s="118">
        <f t="shared" si="760"/>
        <v>41982</v>
      </c>
      <c r="B1886" s="2">
        <f t="shared" si="750"/>
        <v>237421.32976952998</v>
      </c>
      <c r="C1886" s="2">
        <f t="shared" si="761"/>
        <v>174626.66938045001</v>
      </c>
      <c r="D1886" s="50">
        <f t="shared" si="762"/>
        <v>4008</v>
      </c>
      <c r="E1886" s="3">
        <f>IF(K1886=1,VLOOKUP(A1885,[1]Plan1!$AQ$43:$AS$500,3),E1885)</f>
        <v>4028.44</v>
      </c>
      <c r="F1886" s="7">
        <f t="shared" si="763"/>
        <v>41964</v>
      </c>
      <c r="G1886" s="8">
        <f t="shared" si="751"/>
        <v>5.0998003992015484E-3</v>
      </c>
      <c r="H1886" s="7">
        <f t="shared" si="764"/>
        <v>41991</v>
      </c>
      <c r="I1886" s="7">
        <f t="shared" si="752"/>
        <v>41991</v>
      </c>
      <c r="J1886" s="1">
        <f t="shared" si="765"/>
        <v>20</v>
      </c>
      <c r="K1886" s="1">
        <f t="shared" si="753"/>
        <v>13</v>
      </c>
      <c r="L1886" s="2">
        <f t="shared" si="754"/>
        <v>1.0033119100000001</v>
      </c>
      <c r="M1886" s="10">
        <f t="shared" si="748"/>
        <v>1.00419919</v>
      </c>
      <c r="N1886" s="10">
        <f t="shared" si="744"/>
        <v>1.3423400510978907</v>
      </c>
      <c r="O1886" s="2">
        <f t="shared" si="747"/>
        <v>1.3467857599999999</v>
      </c>
      <c r="P1886" s="2">
        <f t="shared" si="755"/>
        <v>235184.71163780999</v>
      </c>
      <c r="Q1886" s="9">
        <f t="shared" si="749"/>
        <v>0</v>
      </c>
      <c r="R1886" s="4">
        <f t="shared" si="756"/>
        <v>0</v>
      </c>
      <c r="S1886" s="59">
        <f t="shared" si="757"/>
        <v>0</v>
      </c>
      <c r="T1886" s="8">
        <f t="shared" si="766"/>
        <v>6.8500000000000005E-2</v>
      </c>
      <c r="U1886" s="9">
        <f t="shared" si="767"/>
        <v>36</v>
      </c>
      <c r="V1886" s="9">
        <v>252</v>
      </c>
      <c r="W1886" s="10">
        <f t="shared" si="758"/>
        <v>1.009510049</v>
      </c>
      <c r="X1886" s="2">
        <f t="shared" si="759"/>
        <v>2236.6181317199998</v>
      </c>
      <c r="Y1886" s="2">
        <v>0</v>
      </c>
      <c r="Z1886" s="3">
        <f t="shared" si="745"/>
        <v>0</v>
      </c>
      <c r="AA1886" s="1" t="str">
        <f t="shared" si="746"/>
        <v>A+J=</v>
      </c>
      <c r="AB1886" s="7">
        <f t="shared" si="768"/>
        <v>42297</v>
      </c>
      <c r="AC1886" s="5"/>
      <c r="AD1886" s="1"/>
      <c r="AE1886" s="7"/>
      <c r="AF1886" s="1"/>
      <c r="AG1886" s="1"/>
      <c r="AH1886" s="1"/>
      <c r="AI1886" s="1"/>
      <c r="AJ1886" s="4"/>
      <c r="AK1886" s="1"/>
      <c r="AL1886" s="1"/>
      <c r="AM1886" s="1"/>
      <c r="AN1886" s="1"/>
      <c r="AO1886" s="1"/>
    </row>
    <row r="1887" spans="1:41" x14ac:dyDescent="0.2">
      <c r="A1887" s="118">
        <f t="shared" si="760"/>
        <v>41983</v>
      </c>
      <c r="B1887" s="2">
        <f t="shared" si="750"/>
        <v>237544.17113603</v>
      </c>
      <c r="C1887" s="2">
        <f t="shared" si="761"/>
        <v>174626.66938045001</v>
      </c>
      <c r="D1887" s="50">
        <f t="shared" si="762"/>
        <v>4008</v>
      </c>
      <c r="E1887" s="3">
        <f>IF(K1887=1,VLOOKUP(A1886,[1]Plan1!$AQ$43:$AS$500,3),E1886)</f>
        <v>4028.44</v>
      </c>
      <c r="F1887" s="7">
        <f t="shared" si="763"/>
        <v>41964</v>
      </c>
      <c r="G1887" s="8">
        <f t="shared" si="751"/>
        <v>5.0998003992015484E-3</v>
      </c>
      <c r="H1887" s="7">
        <f t="shared" si="764"/>
        <v>41991</v>
      </c>
      <c r="I1887" s="7">
        <f t="shared" si="752"/>
        <v>41991</v>
      </c>
      <c r="J1887" s="1">
        <f t="shared" si="765"/>
        <v>20</v>
      </c>
      <c r="K1887" s="1">
        <f t="shared" si="753"/>
        <v>14</v>
      </c>
      <c r="L1887" s="2">
        <f t="shared" si="754"/>
        <v>1.00356713</v>
      </c>
      <c r="M1887" s="10">
        <f t="shared" si="748"/>
        <v>1.00419919</v>
      </c>
      <c r="N1887" s="10">
        <f t="shared" ref="N1887:N1950" si="769">IF(I1887&gt;I1886,N1886*M1887,N1886)</f>
        <v>1.3423400510978907</v>
      </c>
      <c r="O1887" s="2">
        <f t="shared" si="747"/>
        <v>1.34712835</v>
      </c>
      <c r="P1887" s="2">
        <f t="shared" si="755"/>
        <v>235244.53698847999</v>
      </c>
      <c r="Q1887" s="9">
        <f t="shared" si="749"/>
        <v>0</v>
      </c>
      <c r="R1887" s="4">
        <f t="shared" si="756"/>
        <v>0</v>
      </c>
      <c r="S1887" s="59">
        <f t="shared" si="757"/>
        <v>0</v>
      </c>
      <c r="T1887" s="8">
        <f t="shared" si="766"/>
        <v>6.8500000000000005E-2</v>
      </c>
      <c r="U1887" s="9">
        <f t="shared" si="767"/>
        <v>37</v>
      </c>
      <c r="V1887" s="9">
        <v>252</v>
      </c>
      <c r="W1887" s="10">
        <f t="shared" si="758"/>
        <v>1.0097755049999999</v>
      </c>
      <c r="X1887" s="2">
        <f t="shared" si="759"/>
        <v>2299.6341475499999</v>
      </c>
      <c r="Y1887" s="2">
        <v>0</v>
      </c>
      <c r="Z1887" s="3">
        <f t="shared" si="745"/>
        <v>0</v>
      </c>
      <c r="AA1887" s="1" t="str">
        <f t="shared" si="746"/>
        <v>A+J=</v>
      </c>
      <c r="AB1887" s="7">
        <f t="shared" si="768"/>
        <v>42297</v>
      </c>
      <c r="AC1887" s="5"/>
      <c r="AD1887" s="1"/>
      <c r="AE1887" s="7"/>
      <c r="AF1887" s="1"/>
      <c r="AG1887" s="1"/>
      <c r="AH1887" s="1"/>
      <c r="AI1887" s="1"/>
      <c r="AJ1887" s="4"/>
      <c r="AK1887" s="1"/>
      <c r="AL1887" s="1"/>
      <c r="AM1887" s="1"/>
      <c r="AN1887" s="1"/>
      <c r="AO1887" s="1"/>
    </row>
    <row r="1888" spans="1:41" x14ac:dyDescent="0.2">
      <c r="A1888" s="118">
        <f t="shared" si="760"/>
        <v>41984</v>
      </c>
      <c r="B1888" s="2">
        <f t="shared" si="750"/>
        <v>237667.07437561001</v>
      </c>
      <c r="C1888" s="2">
        <f t="shared" si="761"/>
        <v>174626.66938045001</v>
      </c>
      <c r="D1888" s="50">
        <f t="shared" si="762"/>
        <v>4008</v>
      </c>
      <c r="E1888" s="3">
        <f>IF(K1888=1,VLOOKUP(A1887,[1]Plan1!$AQ$43:$AS$500,3),E1887)</f>
        <v>4028.44</v>
      </c>
      <c r="F1888" s="7">
        <f t="shared" si="763"/>
        <v>41964</v>
      </c>
      <c r="G1888" s="8">
        <f t="shared" si="751"/>
        <v>5.0998003992015484E-3</v>
      </c>
      <c r="H1888" s="7">
        <f t="shared" si="764"/>
        <v>41991</v>
      </c>
      <c r="I1888" s="7">
        <f t="shared" si="752"/>
        <v>41991</v>
      </c>
      <c r="J1888" s="1">
        <f t="shared" si="765"/>
        <v>20</v>
      </c>
      <c r="K1888" s="1">
        <f t="shared" si="753"/>
        <v>15</v>
      </c>
      <c r="L1888" s="2">
        <f t="shared" si="754"/>
        <v>1.0038224099999999</v>
      </c>
      <c r="M1888" s="10">
        <f t="shared" si="748"/>
        <v>1.00419919</v>
      </c>
      <c r="N1888" s="10">
        <f t="shared" si="769"/>
        <v>1.3423400510978907</v>
      </c>
      <c r="O1888" s="2">
        <f t="shared" si="747"/>
        <v>1.34747102</v>
      </c>
      <c r="P1888" s="2">
        <f t="shared" si="755"/>
        <v>235304.37630927001</v>
      </c>
      <c r="Q1888" s="9">
        <f t="shared" si="749"/>
        <v>0</v>
      </c>
      <c r="R1888" s="4">
        <f t="shared" si="756"/>
        <v>0</v>
      </c>
      <c r="S1888" s="59">
        <f t="shared" si="757"/>
        <v>0</v>
      </c>
      <c r="T1888" s="8">
        <f t="shared" si="766"/>
        <v>6.8500000000000005E-2</v>
      </c>
      <c r="U1888" s="9">
        <f t="shared" si="767"/>
        <v>38</v>
      </c>
      <c r="V1888" s="9">
        <v>252</v>
      </c>
      <c r="W1888" s="10">
        <f t="shared" si="758"/>
        <v>1.0100410289999999</v>
      </c>
      <c r="X1888" s="2">
        <f t="shared" si="759"/>
        <v>2362.69806634</v>
      </c>
      <c r="Y1888" s="2">
        <v>0</v>
      </c>
      <c r="Z1888" s="3">
        <f t="shared" si="745"/>
        <v>0</v>
      </c>
      <c r="AA1888" s="1" t="str">
        <f t="shared" si="746"/>
        <v>A+J=</v>
      </c>
      <c r="AB1888" s="7">
        <f t="shared" si="768"/>
        <v>42297</v>
      </c>
      <c r="AC1888" s="5"/>
      <c r="AD1888" s="1"/>
      <c r="AE1888" s="7"/>
      <c r="AF1888" s="1"/>
      <c r="AG1888" s="1"/>
      <c r="AH1888" s="1"/>
      <c r="AI1888" s="1"/>
      <c r="AJ1888" s="4"/>
      <c r="AK1888" s="1"/>
      <c r="AL1888" s="1"/>
      <c r="AM1888" s="1"/>
      <c r="AN1888" s="1"/>
      <c r="AO1888" s="1"/>
    </row>
    <row r="1889" spans="1:41" x14ac:dyDescent="0.2">
      <c r="A1889" s="118">
        <f t="shared" si="760"/>
        <v>41985</v>
      </c>
      <c r="B1889" s="2">
        <f t="shared" si="750"/>
        <v>237790.04374627001</v>
      </c>
      <c r="C1889" s="2">
        <f t="shared" si="761"/>
        <v>174626.66938045001</v>
      </c>
      <c r="D1889" s="50">
        <f t="shared" si="762"/>
        <v>4008</v>
      </c>
      <c r="E1889" s="3">
        <f>IF(K1889=1,VLOOKUP(A1888,[1]Plan1!$AQ$43:$AS$500,3),E1888)</f>
        <v>4028.44</v>
      </c>
      <c r="F1889" s="7">
        <f t="shared" si="763"/>
        <v>41964</v>
      </c>
      <c r="G1889" s="8">
        <f t="shared" si="751"/>
        <v>5.0998003992015484E-3</v>
      </c>
      <c r="H1889" s="7">
        <f t="shared" si="764"/>
        <v>41991</v>
      </c>
      <c r="I1889" s="7">
        <f t="shared" si="752"/>
        <v>41991</v>
      </c>
      <c r="J1889" s="1">
        <f t="shared" si="765"/>
        <v>20</v>
      </c>
      <c r="K1889" s="1">
        <f t="shared" si="753"/>
        <v>16</v>
      </c>
      <c r="L1889" s="2">
        <f t="shared" si="754"/>
        <v>1.0040777599999999</v>
      </c>
      <c r="M1889" s="10">
        <f t="shared" si="748"/>
        <v>1.00419919</v>
      </c>
      <c r="N1889" s="10">
        <f t="shared" si="769"/>
        <v>1.3423400510978907</v>
      </c>
      <c r="O1889" s="2">
        <f t="shared" si="747"/>
        <v>1.34781379</v>
      </c>
      <c r="P1889" s="2">
        <f t="shared" si="755"/>
        <v>235364.23309274</v>
      </c>
      <c r="Q1889" s="9">
        <f t="shared" si="749"/>
        <v>0</v>
      </c>
      <c r="R1889" s="4">
        <f t="shared" si="756"/>
        <v>0</v>
      </c>
      <c r="S1889" s="59">
        <f t="shared" si="757"/>
        <v>0</v>
      </c>
      <c r="T1889" s="8">
        <f t="shared" si="766"/>
        <v>6.8500000000000005E-2</v>
      </c>
      <c r="U1889" s="9">
        <f t="shared" si="767"/>
        <v>39</v>
      </c>
      <c r="V1889" s="9">
        <v>252</v>
      </c>
      <c r="W1889" s="10">
        <f t="shared" si="758"/>
        <v>1.010306624</v>
      </c>
      <c r="X1889" s="2">
        <f t="shared" si="759"/>
        <v>2425.8106535299999</v>
      </c>
      <c r="Y1889" s="2">
        <v>0</v>
      </c>
      <c r="Z1889" s="3">
        <f t="shared" si="745"/>
        <v>0</v>
      </c>
      <c r="AA1889" s="1" t="str">
        <f t="shared" si="746"/>
        <v>A+J=</v>
      </c>
      <c r="AB1889" s="7">
        <f t="shared" si="768"/>
        <v>42297</v>
      </c>
      <c r="AC1889" s="5"/>
      <c r="AD1889" s="1"/>
      <c r="AE1889" s="7"/>
      <c r="AF1889" s="1"/>
      <c r="AG1889" s="1"/>
      <c r="AH1889" s="1"/>
      <c r="AI1889" s="1"/>
      <c r="AJ1889" s="4"/>
      <c r="AK1889" s="1"/>
      <c r="AL1889" s="1"/>
      <c r="AM1889" s="1"/>
      <c r="AN1889" s="1"/>
      <c r="AO1889" s="1"/>
    </row>
    <row r="1890" spans="1:41" x14ac:dyDescent="0.2">
      <c r="A1890" s="118">
        <f t="shared" si="760"/>
        <v>41986</v>
      </c>
      <c r="B1890" s="2">
        <f t="shared" si="750"/>
        <v>237913.07374503001</v>
      </c>
      <c r="C1890" s="2">
        <f t="shared" si="761"/>
        <v>174626.66938045001</v>
      </c>
      <c r="D1890" s="50">
        <f t="shared" si="762"/>
        <v>4008</v>
      </c>
      <c r="E1890" s="3">
        <f>IF(K1890=1,VLOOKUP(A1889,[1]Plan1!$AQ$43:$AS$500,3),E1889)</f>
        <v>4028.44</v>
      </c>
      <c r="F1890" s="7">
        <f t="shared" si="763"/>
        <v>41964</v>
      </c>
      <c r="G1890" s="8">
        <f t="shared" si="751"/>
        <v>5.0998003992015484E-3</v>
      </c>
      <c r="H1890" s="7">
        <f t="shared" si="764"/>
        <v>41991</v>
      </c>
      <c r="I1890" s="7">
        <f t="shared" si="752"/>
        <v>41991</v>
      </c>
      <c r="J1890" s="1">
        <f t="shared" si="765"/>
        <v>20</v>
      </c>
      <c r="K1890" s="1">
        <f t="shared" si="753"/>
        <v>17</v>
      </c>
      <c r="L1890" s="2">
        <f t="shared" si="754"/>
        <v>1.00433317</v>
      </c>
      <c r="M1890" s="10">
        <f t="shared" si="748"/>
        <v>1.00419919</v>
      </c>
      <c r="N1890" s="10">
        <f t="shared" si="769"/>
        <v>1.3423400510978907</v>
      </c>
      <c r="O1890" s="2">
        <f t="shared" si="747"/>
        <v>1.3481566300000001</v>
      </c>
      <c r="P1890" s="2">
        <f t="shared" si="755"/>
        <v>235424.10210007001</v>
      </c>
      <c r="Q1890" s="9">
        <f t="shared" si="749"/>
        <v>0</v>
      </c>
      <c r="R1890" s="4">
        <f t="shared" si="756"/>
        <v>0</v>
      </c>
      <c r="S1890" s="59">
        <f t="shared" si="757"/>
        <v>0</v>
      </c>
      <c r="T1890" s="8">
        <f t="shared" si="766"/>
        <v>6.8500000000000005E-2</v>
      </c>
      <c r="U1890" s="9">
        <f t="shared" si="767"/>
        <v>40</v>
      </c>
      <c r="V1890" s="9">
        <v>252</v>
      </c>
      <c r="W1890" s="10">
        <f t="shared" si="758"/>
        <v>1.010572289</v>
      </c>
      <c r="X1890" s="2">
        <f t="shared" si="759"/>
        <v>2488.97164496</v>
      </c>
      <c r="Y1890" s="2">
        <v>0</v>
      </c>
      <c r="Z1890" s="3">
        <f t="shared" si="745"/>
        <v>0</v>
      </c>
      <c r="AA1890" s="1" t="str">
        <f t="shared" si="746"/>
        <v>A+J=</v>
      </c>
      <c r="AB1890" s="7">
        <f t="shared" si="768"/>
        <v>42297</v>
      </c>
      <c r="AC1890" s="5"/>
      <c r="AD1890" s="1"/>
      <c r="AE1890" s="7"/>
      <c r="AF1890" s="1"/>
      <c r="AG1890" s="1"/>
      <c r="AH1890" s="1"/>
      <c r="AI1890" s="1"/>
      <c r="AJ1890" s="4"/>
      <c r="AK1890" s="1"/>
      <c r="AL1890" s="1"/>
      <c r="AM1890" s="1"/>
      <c r="AN1890" s="1"/>
      <c r="AO1890" s="1"/>
    </row>
    <row r="1891" spans="1:41" x14ac:dyDescent="0.2">
      <c r="A1891" s="118">
        <f t="shared" si="760"/>
        <v>41987</v>
      </c>
      <c r="B1891" s="2">
        <f t="shared" si="750"/>
        <v>237913.07374503001</v>
      </c>
      <c r="C1891" s="2">
        <f t="shared" si="761"/>
        <v>174626.66938045001</v>
      </c>
      <c r="D1891" s="50">
        <f t="shared" si="762"/>
        <v>4008</v>
      </c>
      <c r="E1891" s="3">
        <f>IF(K1891=1,VLOOKUP(A1890,[1]Plan1!$AQ$43:$AS$500,3),E1890)</f>
        <v>4028.44</v>
      </c>
      <c r="F1891" s="7">
        <f t="shared" si="763"/>
        <v>41964</v>
      </c>
      <c r="G1891" s="8">
        <f t="shared" si="751"/>
        <v>5.0998003992015484E-3</v>
      </c>
      <c r="H1891" s="7">
        <f t="shared" si="764"/>
        <v>41991</v>
      </c>
      <c r="I1891" s="7">
        <f t="shared" si="752"/>
        <v>41991</v>
      </c>
      <c r="J1891" s="1">
        <f t="shared" si="765"/>
        <v>20</v>
      </c>
      <c r="K1891" s="1">
        <f t="shared" si="753"/>
        <v>17</v>
      </c>
      <c r="L1891" s="2">
        <f t="shared" si="754"/>
        <v>1.00433317</v>
      </c>
      <c r="M1891" s="10">
        <f t="shared" si="748"/>
        <v>1.00419919</v>
      </c>
      <c r="N1891" s="10">
        <f t="shared" si="769"/>
        <v>1.3423400510978907</v>
      </c>
      <c r="O1891" s="2">
        <f t="shared" si="747"/>
        <v>1.3481566300000001</v>
      </c>
      <c r="P1891" s="2">
        <f t="shared" si="755"/>
        <v>235424.10210007001</v>
      </c>
      <c r="Q1891" s="9">
        <f t="shared" si="749"/>
        <v>0</v>
      </c>
      <c r="R1891" s="4">
        <f t="shared" si="756"/>
        <v>0</v>
      </c>
      <c r="S1891" s="59">
        <f t="shared" si="757"/>
        <v>0</v>
      </c>
      <c r="T1891" s="8">
        <f t="shared" si="766"/>
        <v>6.8500000000000005E-2</v>
      </c>
      <c r="U1891" s="9">
        <f t="shared" si="767"/>
        <v>40</v>
      </c>
      <c r="V1891" s="9">
        <v>252</v>
      </c>
      <c r="W1891" s="10">
        <f t="shared" si="758"/>
        <v>1.010572289</v>
      </c>
      <c r="X1891" s="2">
        <f t="shared" si="759"/>
        <v>2488.97164496</v>
      </c>
      <c r="Y1891" s="2">
        <v>0</v>
      </c>
      <c r="Z1891" s="3">
        <f t="shared" si="745"/>
        <v>0</v>
      </c>
      <c r="AA1891" s="1" t="str">
        <f t="shared" si="746"/>
        <v>A+J=</v>
      </c>
      <c r="AB1891" s="7">
        <f t="shared" si="768"/>
        <v>42297</v>
      </c>
      <c r="AC1891" s="5"/>
      <c r="AD1891" s="1"/>
      <c r="AE1891" s="7"/>
      <c r="AF1891" s="1"/>
      <c r="AG1891" s="1"/>
      <c r="AH1891" s="1"/>
      <c r="AI1891" s="1"/>
      <c r="AJ1891" s="4"/>
      <c r="AK1891" s="1"/>
      <c r="AL1891" s="1"/>
      <c r="AM1891" s="1"/>
      <c r="AN1891" s="1"/>
      <c r="AO1891" s="1"/>
    </row>
    <row r="1892" spans="1:41" x14ac:dyDescent="0.2">
      <c r="A1892" s="118">
        <f t="shared" si="760"/>
        <v>41988</v>
      </c>
      <c r="B1892" s="2">
        <f t="shared" si="750"/>
        <v>237913.07374503001</v>
      </c>
      <c r="C1892" s="2">
        <f t="shared" si="761"/>
        <v>174626.66938045001</v>
      </c>
      <c r="D1892" s="50">
        <f t="shared" si="762"/>
        <v>4008</v>
      </c>
      <c r="E1892" s="3">
        <f>IF(K1892=1,VLOOKUP(A1891,[1]Plan1!$AQ$43:$AS$500,3),E1891)</f>
        <v>4028.44</v>
      </c>
      <c r="F1892" s="7">
        <f t="shared" si="763"/>
        <v>41964</v>
      </c>
      <c r="G1892" s="8">
        <f t="shared" si="751"/>
        <v>5.0998003992015484E-3</v>
      </c>
      <c r="H1892" s="7">
        <f t="shared" si="764"/>
        <v>42024</v>
      </c>
      <c r="I1892" s="7">
        <f t="shared" si="752"/>
        <v>41991</v>
      </c>
      <c r="J1892" s="1">
        <f t="shared" si="765"/>
        <v>20</v>
      </c>
      <c r="K1892" s="1">
        <f t="shared" si="753"/>
        <v>17</v>
      </c>
      <c r="L1892" s="2">
        <f t="shared" si="754"/>
        <v>1.00433317</v>
      </c>
      <c r="M1892" s="10">
        <f t="shared" si="748"/>
        <v>1.00419919</v>
      </c>
      <c r="N1892" s="10">
        <f t="shared" si="769"/>
        <v>1.3423400510978907</v>
      </c>
      <c r="O1892" s="2">
        <f t="shared" si="747"/>
        <v>1.3481566300000001</v>
      </c>
      <c r="P1892" s="2">
        <f t="shared" si="755"/>
        <v>235424.10210007001</v>
      </c>
      <c r="Q1892" s="9">
        <f t="shared" si="749"/>
        <v>0</v>
      </c>
      <c r="R1892" s="4">
        <f t="shared" si="756"/>
        <v>0</v>
      </c>
      <c r="S1892" s="59">
        <f t="shared" si="757"/>
        <v>0</v>
      </c>
      <c r="T1892" s="8">
        <f t="shared" si="766"/>
        <v>6.8500000000000005E-2</v>
      </c>
      <c r="U1892" s="9">
        <f t="shared" si="767"/>
        <v>40</v>
      </c>
      <c r="V1892" s="9">
        <v>252</v>
      </c>
      <c r="W1892" s="10">
        <f t="shared" si="758"/>
        <v>1.010572289</v>
      </c>
      <c r="X1892" s="2">
        <f t="shared" si="759"/>
        <v>2488.97164496</v>
      </c>
      <c r="Y1892" s="2">
        <v>0</v>
      </c>
      <c r="Z1892" s="3">
        <f t="shared" si="745"/>
        <v>0</v>
      </c>
      <c r="AA1892" s="1" t="str">
        <f t="shared" si="746"/>
        <v>A+J=</v>
      </c>
      <c r="AB1892" s="7">
        <f t="shared" si="768"/>
        <v>42297</v>
      </c>
      <c r="AC1892" s="5"/>
      <c r="AD1892" s="1"/>
      <c r="AE1892" s="7"/>
      <c r="AF1892" s="1"/>
      <c r="AG1892" s="1"/>
      <c r="AH1892" s="1"/>
      <c r="AI1892" s="1"/>
      <c r="AJ1892" s="4"/>
      <c r="AK1892" s="1"/>
      <c r="AL1892" s="1"/>
      <c r="AM1892" s="1"/>
      <c r="AN1892" s="1"/>
      <c r="AO1892" s="1"/>
    </row>
    <row r="1893" spans="1:41" x14ac:dyDescent="0.2">
      <c r="A1893" s="118">
        <f t="shared" si="760"/>
        <v>41989</v>
      </c>
      <c r="B1893" s="2">
        <f t="shared" si="750"/>
        <v>238036.16945431</v>
      </c>
      <c r="C1893" s="2">
        <f t="shared" si="761"/>
        <v>174626.66938045001</v>
      </c>
      <c r="D1893" s="50">
        <f t="shared" si="762"/>
        <v>4008</v>
      </c>
      <c r="E1893" s="3">
        <f>IF(K1893=1,VLOOKUP(A1892,[1]Plan1!$AQ$43:$AS$500,3),E1892)</f>
        <v>4028.44</v>
      </c>
      <c r="F1893" s="7">
        <f t="shared" si="763"/>
        <v>41964</v>
      </c>
      <c r="G1893" s="8">
        <f t="shared" si="751"/>
        <v>5.0998003992015484E-3</v>
      </c>
      <c r="H1893" s="7">
        <f t="shared" si="764"/>
        <v>42024</v>
      </c>
      <c r="I1893" s="7">
        <f t="shared" si="752"/>
        <v>41991</v>
      </c>
      <c r="J1893" s="1">
        <f t="shared" si="765"/>
        <v>20</v>
      </c>
      <c r="K1893" s="1">
        <f t="shared" si="753"/>
        <v>18</v>
      </c>
      <c r="L1893" s="2">
        <f t="shared" si="754"/>
        <v>1.0045886500000001</v>
      </c>
      <c r="M1893" s="10">
        <f t="shared" si="748"/>
        <v>1.00419919</v>
      </c>
      <c r="N1893" s="10">
        <f t="shared" si="769"/>
        <v>1.3423400510978907</v>
      </c>
      <c r="O1893" s="2">
        <f t="shared" si="747"/>
        <v>1.34849957</v>
      </c>
      <c r="P1893" s="2">
        <f t="shared" si="755"/>
        <v>235483.98857006</v>
      </c>
      <c r="Q1893" s="9">
        <f t="shared" si="749"/>
        <v>0</v>
      </c>
      <c r="R1893" s="4">
        <f t="shared" si="756"/>
        <v>0</v>
      </c>
      <c r="S1893" s="59">
        <f t="shared" si="757"/>
        <v>0</v>
      </c>
      <c r="T1893" s="8">
        <f t="shared" si="766"/>
        <v>6.8500000000000005E-2</v>
      </c>
      <c r="U1893" s="9">
        <f t="shared" si="767"/>
        <v>41</v>
      </c>
      <c r="V1893" s="9">
        <v>252</v>
      </c>
      <c r="W1893" s="10">
        <f t="shared" si="758"/>
        <v>1.010838023</v>
      </c>
      <c r="X1893" s="2">
        <f t="shared" si="759"/>
        <v>2552.18088425</v>
      </c>
      <c r="Y1893" s="2">
        <v>0</v>
      </c>
      <c r="Z1893" s="3">
        <f t="shared" si="745"/>
        <v>0</v>
      </c>
      <c r="AA1893" s="1" t="str">
        <f t="shared" si="746"/>
        <v>A+J=</v>
      </c>
      <c r="AB1893" s="7">
        <f t="shared" si="768"/>
        <v>42297</v>
      </c>
      <c r="AC1893" s="5"/>
      <c r="AD1893" s="1"/>
      <c r="AE1893" s="7"/>
      <c r="AF1893" s="1"/>
      <c r="AG1893" s="1"/>
      <c r="AH1893" s="1"/>
      <c r="AI1893" s="1"/>
      <c r="AJ1893" s="4"/>
      <c r="AK1893" s="1"/>
      <c r="AL1893" s="1"/>
      <c r="AM1893" s="1"/>
      <c r="AN1893" s="1"/>
      <c r="AO1893" s="1"/>
    </row>
    <row r="1894" spans="1:41" x14ac:dyDescent="0.2">
      <c r="A1894" s="118">
        <f t="shared" si="760"/>
        <v>41990</v>
      </c>
      <c r="B1894" s="2">
        <f t="shared" si="750"/>
        <v>238159.32937031999</v>
      </c>
      <c r="C1894" s="2">
        <f t="shared" si="761"/>
        <v>174626.66938045001</v>
      </c>
      <c r="D1894" s="50">
        <f t="shared" si="762"/>
        <v>4008</v>
      </c>
      <c r="E1894" s="3">
        <f>IF(K1894=1,VLOOKUP(A1893,[1]Plan1!$AQ$43:$AS$500,3),E1893)</f>
        <v>4028.44</v>
      </c>
      <c r="F1894" s="7">
        <f t="shared" si="763"/>
        <v>41964</v>
      </c>
      <c r="G1894" s="8">
        <f t="shared" si="751"/>
        <v>5.0998003992015484E-3</v>
      </c>
      <c r="H1894" s="7">
        <f t="shared" si="764"/>
        <v>42024</v>
      </c>
      <c r="I1894" s="7">
        <f t="shared" si="752"/>
        <v>41991</v>
      </c>
      <c r="J1894" s="1">
        <f t="shared" si="765"/>
        <v>20</v>
      </c>
      <c r="K1894" s="1">
        <f t="shared" si="753"/>
        <v>19</v>
      </c>
      <c r="L1894" s="2">
        <f t="shared" si="754"/>
        <v>1.00484419</v>
      </c>
      <c r="M1894" s="10">
        <f t="shared" si="748"/>
        <v>1.00419919</v>
      </c>
      <c r="N1894" s="10">
        <f t="shared" si="769"/>
        <v>1.3423400510978907</v>
      </c>
      <c r="O1894" s="2">
        <f t="shared" si="747"/>
        <v>1.3488426</v>
      </c>
      <c r="P1894" s="2">
        <f t="shared" si="755"/>
        <v>235543.89075645999</v>
      </c>
      <c r="Q1894" s="9">
        <f t="shared" si="749"/>
        <v>0</v>
      </c>
      <c r="R1894" s="4">
        <f t="shared" si="756"/>
        <v>0</v>
      </c>
      <c r="S1894" s="59">
        <f t="shared" si="757"/>
        <v>0</v>
      </c>
      <c r="T1894" s="8">
        <f t="shared" si="766"/>
        <v>6.8500000000000005E-2</v>
      </c>
      <c r="U1894" s="9">
        <f t="shared" si="767"/>
        <v>42</v>
      </c>
      <c r="V1894" s="9">
        <v>252</v>
      </c>
      <c r="W1894" s="10">
        <f t="shared" si="758"/>
        <v>1.0111038269999999</v>
      </c>
      <c r="X1894" s="2">
        <f t="shared" si="759"/>
        <v>2615.4386138599998</v>
      </c>
      <c r="Y1894" s="2">
        <v>0</v>
      </c>
      <c r="Z1894" s="3">
        <f t="shared" ref="Z1894:Z1957" si="770">IF(S1894&gt;0,S1894+X1894+Y1894,0)</f>
        <v>0</v>
      </c>
      <c r="AA1894" s="1" t="str">
        <f t="shared" ref="AA1894:AA1957" si="771">AA1893</f>
        <v>A+J=</v>
      </c>
      <c r="AB1894" s="7">
        <f t="shared" si="768"/>
        <v>42297</v>
      </c>
      <c r="AC1894" s="5"/>
      <c r="AD1894" s="1"/>
      <c r="AE1894" s="7"/>
      <c r="AF1894" s="1"/>
      <c r="AG1894" s="1"/>
      <c r="AH1894" s="1"/>
      <c r="AI1894" s="1"/>
      <c r="AJ1894" s="4"/>
      <c r="AK1894" s="1"/>
      <c r="AL1894" s="1"/>
      <c r="AM1894" s="1"/>
      <c r="AN1894" s="1"/>
      <c r="AO1894" s="1"/>
    </row>
    <row r="1895" spans="1:41" x14ac:dyDescent="0.2">
      <c r="A1895" s="118">
        <f t="shared" si="760"/>
        <v>41991</v>
      </c>
      <c r="B1895" s="2">
        <f t="shared" si="750"/>
        <v>238282.55198764999</v>
      </c>
      <c r="C1895" s="2">
        <f t="shared" si="761"/>
        <v>174626.66938045001</v>
      </c>
      <c r="D1895" s="50">
        <f t="shared" si="762"/>
        <v>4008</v>
      </c>
      <c r="E1895" s="3">
        <f>IF(K1895=1,VLOOKUP(A1894,[1]Plan1!$AQ$43:$AS$500,3),E1894)</f>
        <v>4028.44</v>
      </c>
      <c r="F1895" s="7">
        <f t="shared" si="763"/>
        <v>41964</v>
      </c>
      <c r="G1895" s="8">
        <f t="shared" si="751"/>
        <v>5.0998003992015484E-3</v>
      </c>
      <c r="H1895" s="7">
        <f t="shared" si="764"/>
        <v>42024</v>
      </c>
      <c r="I1895" s="7">
        <f t="shared" si="752"/>
        <v>41991</v>
      </c>
      <c r="J1895" s="1">
        <f t="shared" si="765"/>
        <v>20</v>
      </c>
      <c r="K1895" s="1">
        <f t="shared" si="753"/>
        <v>20</v>
      </c>
      <c r="L1895" s="2">
        <f t="shared" si="754"/>
        <v>1.0050998</v>
      </c>
      <c r="M1895" s="10">
        <f t="shared" si="748"/>
        <v>1.00419919</v>
      </c>
      <c r="N1895" s="10">
        <f t="shared" si="769"/>
        <v>1.3423400510978907</v>
      </c>
      <c r="O1895" s="2">
        <f t="shared" si="747"/>
        <v>1.34918571</v>
      </c>
      <c r="P1895" s="2">
        <f t="shared" si="755"/>
        <v>235603.80691299</v>
      </c>
      <c r="Q1895" s="9">
        <f t="shared" si="749"/>
        <v>0</v>
      </c>
      <c r="R1895" s="4">
        <f t="shared" si="756"/>
        <v>0</v>
      </c>
      <c r="S1895" s="59">
        <f t="shared" si="757"/>
        <v>0</v>
      </c>
      <c r="T1895" s="8">
        <f t="shared" si="766"/>
        <v>6.8500000000000005E-2</v>
      </c>
      <c r="U1895" s="9">
        <f t="shared" si="767"/>
        <v>43</v>
      </c>
      <c r="V1895" s="9">
        <v>252</v>
      </c>
      <c r="W1895" s="10">
        <f t="shared" si="758"/>
        <v>1.0113697020000001</v>
      </c>
      <c r="X1895" s="2">
        <f t="shared" si="759"/>
        <v>2678.7450746599998</v>
      </c>
      <c r="Y1895" s="2">
        <v>0</v>
      </c>
      <c r="Z1895" s="3">
        <f t="shared" si="770"/>
        <v>0</v>
      </c>
      <c r="AA1895" s="1" t="str">
        <f t="shared" si="771"/>
        <v>A+J=</v>
      </c>
      <c r="AB1895" s="7">
        <f t="shared" si="768"/>
        <v>42297</v>
      </c>
      <c r="AC1895" s="5"/>
      <c r="AD1895" s="1"/>
      <c r="AE1895" s="7"/>
      <c r="AF1895" s="1"/>
      <c r="AG1895" s="1"/>
      <c r="AH1895" s="1"/>
      <c r="AI1895" s="1"/>
      <c r="AJ1895" s="4"/>
      <c r="AK1895" s="1"/>
      <c r="AL1895" s="1"/>
      <c r="AM1895" s="1"/>
      <c r="AN1895" s="1"/>
      <c r="AO1895" s="1"/>
    </row>
    <row r="1896" spans="1:41" x14ac:dyDescent="0.2">
      <c r="A1896" s="118">
        <f t="shared" si="760"/>
        <v>41992</v>
      </c>
      <c r="B1896" s="2">
        <f t="shared" si="750"/>
        <v>238433.40442771002</v>
      </c>
      <c r="C1896" s="2">
        <f t="shared" si="761"/>
        <v>174626.66938045001</v>
      </c>
      <c r="D1896" s="50">
        <f t="shared" si="762"/>
        <v>4028.44</v>
      </c>
      <c r="E1896" s="3">
        <f>IF(K1896=1,VLOOKUP(A1895,[1]Plan1!$AQ$43:$AS$500,3),E1895)</f>
        <v>4059.86</v>
      </c>
      <c r="F1896" s="7">
        <f t="shared" si="763"/>
        <v>41992</v>
      </c>
      <c r="G1896" s="8">
        <f t="shared" si="751"/>
        <v>7.7995452333905479E-3</v>
      </c>
      <c r="H1896" s="7">
        <f t="shared" si="764"/>
        <v>42024</v>
      </c>
      <c r="I1896" s="7">
        <f t="shared" si="752"/>
        <v>42024</v>
      </c>
      <c r="J1896" s="1">
        <f t="shared" si="765"/>
        <v>21</v>
      </c>
      <c r="K1896" s="1">
        <f t="shared" si="753"/>
        <v>1</v>
      </c>
      <c r="L1896" s="2">
        <f t="shared" si="754"/>
        <v>1.00037003</v>
      </c>
      <c r="M1896" s="10">
        <f t="shared" si="748"/>
        <v>1.0050998</v>
      </c>
      <c r="N1896" s="10">
        <f t="shared" si="769"/>
        <v>1.3491857168904797</v>
      </c>
      <c r="O1896" s="2">
        <f t="shared" si="747"/>
        <v>1.3496849500000001</v>
      </c>
      <c r="P1896" s="2">
        <f t="shared" si="755"/>
        <v>235690.98753141001</v>
      </c>
      <c r="Q1896" s="9">
        <f t="shared" si="749"/>
        <v>0</v>
      </c>
      <c r="R1896" s="4">
        <f t="shared" si="756"/>
        <v>0</v>
      </c>
      <c r="S1896" s="59">
        <f t="shared" si="757"/>
        <v>0</v>
      </c>
      <c r="T1896" s="8">
        <f t="shared" si="766"/>
        <v>6.8500000000000005E-2</v>
      </c>
      <c r="U1896" s="9">
        <f t="shared" si="767"/>
        <v>44</v>
      </c>
      <c r="V1896" s="9">
        <v>252</v>
      </c>
      <c r="W1896" s="10">
        <f t="shared" si="758"/>
        <v>1.011635646</v>
      </c>
      <c r="X1896" s="2">
        <f t="shared" si="759"/>
        <v>2742.4168963000002</v>
      </c>
      <c r="Y1896" s="2">
        <v>0</v>
      </c>
      <c r="Z1896" s="3">
        <f t="shared" si="770"/>
        <v>0</v>
      </c>
      <c r="AA1896" s="1" t="str">
        <f t="shared" si="771"/>
        <v>A+J=</v>
      </c>
      <c r="AB1896" s="7">
        <f t="shared" si="768"/>
        <v>42297</v>
      </c>
      <c r="AC1896" s="5"/>
      <c r="AD1896" s="1"/>
      <c r="AE1896" s="7"/>
      <c r="AF1896" s="1"/>
      <c r="AG1896" s="1"/>
      <c r="AH1896" s="1"/>
      <c r="AI1896" s="1"/>
      <c r="AJ1896" s="4"/>
      <c r="AK1896" s="1"/>
      <c r="AL1896" s="1"/>
      <c r="AM1896" s="1"/>
      <c r="AN1896" s="1"/>
      <c r="AO1896" s="1"/>
    </row>
    <row r="1897" spans="1:41" x14ac:dyDescent="0.2">
      <c r="A1897" s="118">
        <f t="shared" si="760"/>
        <v>41993</v>
      </c>
      <c r="B1897" s="2">
        <f t="shared" si="750"/>
        <v>238584.35331651999</v>
      </c>
      <c r="C1897" s="2">
        <f t="shared" si="761"/>
        <v>174626.66938045001</v>
      </c>
      <c r="D1897" s="50">
        <f t="shared" si="762"/>
        <v>4028.44</v>
      </c>
      <c r="E1897" s="3">
        <f>IF(K1897=1,VLOOKUP(A1896,[1]Plan1!$AQ$43:$AS$500,3),E1896)</f>
        <v>4059.86</v>
      </c>
      <c r="F1897" s="7">
        <f t="shared" si="763"/>
        <v>41992</v>
      </c>
      <c r="G1897" s="8">
        <f t="shared" si="751"/>
        <v>7.7995452333905479E-3</v>
      </c>
      <c r="H1897" s="7">
        <f t="shared" si="764"/>
        <v>42024</v>
      </c>
      <c r="I1897" s="7">
        <f t="shared" si="752"/>
        <v>42024</v>
      </c>
      <c r="J1897" s="1">
        <f t="shared" si="765"/>
        <v>21</v>
      </c>
      <c r="K1897" s="1">
        <f t="shared" si="753"/>
        <v>2</v>
      </c>
      <c r="L1897" s="2">
        <f t="shared" si="754"/>
        <v>1.0007402000000001</v>
      </c>
      <c r="M1897" s="10">
        <f t="shared" si="748"/>
        <v>1.0050998</v>
      </c>
      <c r="N1897" s="10">
        <f t="shared" si="769"/>
        <v>1.3491857168904797</v>
      </c>
      <c r="O1897" s="2">
        <f t="shared" ref="O1897:O1960" si="772">TRUNC(TRUNC((L1897*N1897),15),8)</f>
        <v>1.35018438</v>
      </c>
      <c r="P1897" s="2">
        <f t="shared" si="755"/>
        <v>235778.2013289</v>
      </c>
      <c r="Q1897" s="9">
        <f t="shared" si="749"/>
        <v>0</v>
      </c>
      <c r="R1897" s="4">
        <f t="shared" si="756"/>
        <v>0</v>
      </c>
      <c r="S1897" s="59">
        <f t="shared" si="757"/>
        <v>0</v>
      </c>
      <c r="T1897" s="8">
        <f t="shared" si="766"/>
        <v>6.8500000000000005E-2</v>
      </c>
      <c r="U1897" s="9">
        <f t="shared" si="767"/>
        <v>45</v>
      </c>
      <c r="V1897" s="9">
        <v>252</v>
      </c>
      <c r="W1897" s="10">
        <f t="shared" si="758"/>
        <v>1.0119016599999999</v>
      </c>
      <c r="X1897" s="2">
        <f t="shared" si="759"/>
        <v>2806.15198762</v>
      </c>
      <c r="Y1897" s="2">
        <v>0</v>
      </c>
      <c r="Z1897" s="3">
        <f t="shared" si="770"/>
        <v>0</v>
      </c>
      <c r="AA1897" s="1" t="str">
        <f t="shared" si="771"/>
        <v>A+J=</v>
      </c>
      <c r="AB1897" s="7">
        <f t="shared" si="768"/>
        <v>42297</v>
      </c>
      <c r="AC1897" s="5"/>
      <c r="AD1897" s="1"/>
      <c r="AE1897" s="7"/>
      <c r="AF1897" s="1"/>
      <c r="AG1897" s="1"/>
      <c r="AH1897" s="1"/>
      <c r="AI1897" s="1"/>
      <c r="AJ1897" s="4"/>
      <c r="AK1897" s="1"/>
      <c r="AL1897" s="1"/>
      <c r="AM1897" s="1"/>
      <c r="AN1897" s="1"/>
      <c r="AO1897" s="1"/>
    </row>
    <row r="1898" spans="1:41" x14ac:dyDescent="0.2">
      <c r="A1898" s="118">
        <f t="shared" si="760"/>
        <v>41994</v>
      </c>
      <c r="B1898" s="2">
        <f t="shared" si="750"/>
        <v>238584.35331651999</v>
      </c>
      <c r="C1898" s="2">
        <f t="shared" si="761"/>
        <v>174626.66938045001</v>
      </c>
      <c r="D1898" s="50">
        <f t="shared" si="762"/>
        <v>4028.44</v>
      </c>
      <c r="E1898" s="3">
        <f>IF(K1898=1,VLOOKUP(A1897,[1]Plan1!$AQ$43:$AS$500,3),E1897)</f>
        <v>4059.86</v>
      </c>
      <c r="F1898" s="7">
        <f t="shared" si="763"/>
        <v>41992</v>
      </c>
      <c r="G1898" s="8">
        <f t="shared" si="751"/>
        <v>7.7995452333905479E-3</v>
      </c>
      <c r="H1898" s="7">
        <f t="shared" si="764"/>
        <v>42024</v>
      </c>
      <c r="I1898" s="7">
        <f t="shared" si="752"/>
        <v>42024</v>
      </c>
      <c r="J1898" s="1">
        <f t="shared" si="765"/>
        <v>21</v>
      </c>
      <c r="K1898" s="1">
        <f t="shared" si="753"/>
        <v>2</v>
      </c>
      <c r="L1898" s="2">
        <f t="shared" si="754"/>
        <v>1.0007402000000001</v>
      </c>
      <c r="M1898" s="10">
        <f t="shared" ref="M1898:M1961" si="773">IF(I1898&gt;I1897,L1897,M1897)</f>
        <v>1.0050998</v>
      </c>
      <c r="N1898" s="10">
        <f t="shared" si="769"/>
        <v>1.3491857168904797</v>
      </c>
      <c r="O1898" s="2">
        <f t="shared" si="772"/>
        <v>1.35018438</v>
      </c>
      <c r="P1898" s="2">
        <f t="shared" si="755"/>
        <v>235778.2013289</v>
      </c>
      <c r="Q1898" s="9">
        <f t="shared" si="749"/>
        <v>0</v>
      </c>
      <c r="R1898" s="4">
        <f t="shared" si="756"/>
        <v>0</v>
      </c>
      <c r="S1898" s="59">
        <f t="shared" si="757"/>
        <v>0</v>
      </c>
      <c r="T1898" s="8">
        <f t="shared" si="766"/>
        <v>6.8500000000000005E-2</v>
      </c>
      <c r="U1898" s="9">
        <f t="shared" si="767"/>
        <v>45</v>
      </c>
      <c r="V1898" s="9">
        <v>252</v>
      </c>
      <c r="W1898" s="10">
        <f t="shared" si="758"/>
        <v>1.0119016599999999</v>
      </c>
      <c r="X1898" s="2">
        <f t="shared" si="759"/>
        <v>2806.15198762</v>
      </c>
      <c r="Y1898" s="2">
        <v>0</v>
      </c>
      <c r="Z1898" s="3">
        <f t="shared" si="770"/>
        <v>0</v>
      </c>
      <c r="AA1898" s="1" t="str">
        <f t="shared" si="771"/>
        <v>A+J=</v>
      </c>
      <c r="AB1898" s="7">
        <f t="shared" si="768"/>
        <v>42297</v>
      </c>
      <c r="AC1898" s="5"/>
      <c r="AD1898" s="1"/>
      <c r="AE1898" s="7"/>
      <c r="AF1898" s="1"/>
      <c r="AG1898" s="1"/>
      <c r="AH1898" s="1"/>
      <c r="AI1898" s="1"/>
      <c r="AJ1898" s="4"/>
      <c r="AK1898" s="1"/>
      <c r="AL1898" s="1"/>
      <c r="AM1898" s="1"/>
      <c r="AN1898" s="1"/>
      <c r="AO1898" s="1"/>
    </row>
    <row r="1899" spans="1:41" x14ac:dyDescent="0.2">
      <c r="A1899" s="118">
        <f t="shared" si="760"/>
        <v>41995</v>
      </c>
      <c r="B1899" s="2">
        <f t="shared" si="750"/>
        <v>238584.35331651999</v>
      </c>
      <c r="C1899" s="2">
        <f t="shared" si="761"/>
        <v>174626.66938045001</v>
      </c>
      <c r="D1899" s="50">
        <f t="shared" si="762"/>
        <v>4028.44</v>
      </c>
      <c r="E1899" s="3">
        <f>IF(K1899=1,VLOOKUP(A1898,[1]Plan1!$AQ$43:$AS$500,3),E1898)</f>
        <v>4059.86</v>
      </c>
      <c r="F1899" s="7">
        <f t="shared" si="763"/>
        <v>41992</v>
      </c>
      <c r="G1899" s="8">
        <f t="shared" si="751"/>
        <v>7.7995452333905479E-3</v>
      </c>
      <c r="H1899" s="7">
        <f t="shared" si="764"/>
        <v>42024</v>
      </c>
      <c r="I1899" s="7">
        <f t="shared" si="752"/>
        <v>42024</v>
      </c>
      <c r="J1899" s="1">
        <f t="shared" si="765"/>
        <v>21</v>
      </c>
      <c r="K1899" s="1">
        <f t="shared" si="753"/>
        <v>2</v>
      </c>
      <c r="L1899" s="2">
        <f t="shared" si="754"/>
        <v>1.0007402000000001</v>
      </c>
      <c r="M1899" s="10">
        <f t="shared" si="773"/>
        <v>1.0050998</v>
      </c>
      <c r="N1899" s="10">
        <f t="shared" si="769"/>
        <v>1.3491857168904797</v>
      </c>
      <c r="O1899" s="2">
        <f t="shared" si="772"/>
        <v>1.35018438</v>
      </c>
      <c r="P1899" s="2">
        <f t="shared" si="755"/>
        <v>235778.2013289</v>
      </c>
      <c r="Q1899" s="9">
        <f t="shared" si="749"/>
        <v>0</v>
      </c>
      <c r="R1899" s="4">
        <f t="shared" si="756"/>
        <v>0</v>
      </c>
      <c r="S1899" s="59">
        <f t="shared" si="757"/>
        <v>0</v>
      </c>
      <c r="T1899" s="8">
        <f t="shared" si="766"/>
        <v>6.8500000000000005E-2</v>
      </c>
      <c r="U1899" s="9">
        <f t="shared" si="767"/>
        <v>45</v>
      </c>
      <c r="V1899" s="9">
        <v>252</v>
      </c>
      <c r="W1899" s="10">
        <f t="shared" si="758"/>
        <v>1.0119016599999999</v>
      </c>
      <c r="X1899" s="2">
        <f t="shared" si="759"/>
        <v>2806.15198762</v>
      </c>
      <c r="Y1899" s="2">
        <v>0</v>
      </c>
      <c r="Z1899" s="3">
        <f t="shared" si="770"/>
        <v>0</v>
      </c>
      <c r="AA1899" s="1" t="str">
        <f t="shared" si="771"/>
        <v>A+J=</v>
      </c>
      <c r="AB1899" s="7">
        <f t="shared" si="768"/>
        <v>42297</v>
      </c>
      <c r="AC1899" s="5"/>
      <c r="AD1899" s="1"/>
      <c r="AE1899" s="7"/>
      <c r="AF1899" s="1"/>
      <c r="AG1899" s="1"/>
      <c r="AH1899" s="1"/>
      <c r="AI1899" s="1"/>
      <c r="AJ1899" s="4"/>
      <c r="AK1899" s="1"/>
      <c r="AL1899" s="1"/>
      <c r="AM1899" s="1"/>
      <c r="AN1899" s="1"/>
      <c r="AO1899" s="1"/>
    </row>
    <row r="1900" spans="1:41" x14ac:dyDescent="0.2">
      <c r="A1900" s="118">
        <f t="shared" si="760"/>
        <v>41996</v>
      </c>
      <c r="B1900" s="2">
        <f t="shared" si="750"/>
        <v>238735.39869888002</v>
      </c>
      <c r="C1900" s="2">
        <f t="shared" si="761"/>
        <v>174626.66938045001</v>
      </c>
      <c r="D1900" s="50">
        <f t="shared" si="762"/>
        <v>4028.44</v>
      </c>
      <c r="E1900" s="3">
        <f>IF(K1900=1,VLOOKUP(A1899,[1]Plan1!$AQ$43:$AS$500,3),E1899)</f>
        <v>4059.86</v>
      </c>
      <c r="F1900" s="7">
        <f t="shared" si="763"/>
        <v>41992</v>
      </c>
      <c r="G1900" s="8">
        <f t="shared" si="751"/>
        <v>7.7995452333905479E-3</v>
      </c>
      <c r="H1900" s="7">
        <f t="shared" si="764"/>
        <v>42024</v>
      </c>
      <c r="I1900" s="7">
        <f t="shared" si="752"/>
        <v>42024</v>
      </c>
      <c r="J1900" s="1">
        <f t="shared" si="765"/>
        <v>21</v>
      </c>
      <c r="K1900" s="1">
        <f t="shared" si="753"/>
        <v>3</v>
      </c>
      <c r="L1900" s="2">
        <f t="shared" si="754"/>
        <v>1.00111051</v>
      </c>
      <c r="M1900" s="10">
        <f t="shared" si="773"/>
        <v>1.0050998</v>
      </c>
      <c r="N1900" s="10">
        <f t="shared" si="769"/>
        <v>1.3491857168904797</v>
      </c>
      <c r="O1900" s="2">
        <f t="shared" si="772"/>
        <v>1.350684</v>
      </c>
      <c r="P1900" s="2">
        <f t="shared" si="755"/>
        <v>235865.44830546001</v>
      </c>
      <c r="Q1900" s="9">
        <f t="shared" si="749"/>
        <v>0</v>
      </c>
      <c r="R1900" s="4">
        <f t="shared" si="756"/>
        <v>0</v>
      </c>
      <c r="S1900" s="59">
        <f t="shared" si="757"/>
        <v>0</v>
      </c>
      <c r="T1900" s="8">
        <f t="shared" si="766"/>
        <v>6.8500000000000005E-2</v>
      </c>
      <c r="U1900" s="9">
        <f t="shared" si="767"/>
        <v>46</v>
      </c>
      <c r="V1900" s="9">
        <v>252</v>
      </c>
      <c r="W1900" s="10">
        <f t="shared" si="758"/>
        <v>1.0121677440000001</v>
      </c>
      <c r="X1900" s="2">
        <f t="shared" si="759"/>
        <v>2869.9503934200002</v>
      </c>
      <c r="Y1900" s="2">
        <v>0</v>
      </c>
      <c r="Z1900" s="3">
        <f t="shared" si="770"/>
        <v>0</v>
      </c>
      <c r="AA1900" s="1" t="str">
        <f t="shared" si="771"/>
        <v>A+J=</v>
      </c>
      <c r="AB1900" s="7">
        <f t="shared" si="768"/>
        <v>42297</v>
      </c>
      <c r="AC1900" s="5"/>
      <c r="AD1900" s="1"/>
      <c r="AE1900" s="7"/>
      <c r="AF1900" s="1"/>
      <c r="AG1900" s="1"/>
      <c r="AH1900" s="1"/>
      <c r="AI1900" s="1"/>
      <c r="AJ1900" s="4"/>
      <c r="AK1900" s="1"/>
      <c r="AL1900" s="1"/>
      <c r="AM1900" s="1"/>
      <c r="AN1900" s="1"/>
      <c r="AO1900" s="1"/>
    </row>
    <row r="1901" spans="1:41" x14ac:dyDescent="0.2">
      <c r="A1901" s="118">
        <f t="shared" si="760"/>
        <v>41997</v>
      </c>
      <c r="B1901" s="2">
        <f t="shared" si="750"/>
        <v>238886.53708362998</v>
      </c>
      <c r="C1901" s="2">
        <f t="shared" si="761"/>
        <v>174626.66938045001</v>
      </c>
      <c r="D1901" s="50">
        <f t="shared" si="762"/>
        <v>4028.44</v>
      </c>
      <c r="E1901" s="3">
        <f>IF(K1901=1,VLOOKUP(A1900,[1]Plan1!$AQ$43:$AS$500,3),E1900)</f>
        <v>4059.86</v>
      </c>
      <c r="F1901" s="7">
        <f t="shared" si="763"/>
        <v>41992</v>
      </c>
      <c r="G1901" s="8">
        <f t="shared" si="751"/>
        <v>7.7995452333905479E-3</v>
      </c>
      <c r="H1901" s="7">
        <f t="shared" si="764"/>
        <v>42024</v>
      </c>
      <c r="I1901" s="7">
        <f t="shared" si="752"/>
        <v>42024</v>
      </c>
      <c r="J1901" s="1">
        <f t="shared" si="765"/>
        <v>21</v>
      </c>
      <c r="K1901" s="1">
        <f t="shared" si="753"/>
        <v>4</v>
      </c>
      <c r="L1901" s="2">
        <f t="shared" si="754"/>
        <v>1.0014809499999999</v>
      </c>
      <c r="M1901" s="10">
        <f t="shared" si="773"/>
        <v>1.0050998</v>
      </c>
      <c r="N1901" s="10">
        <f t="shared" si="769"/>
        <v>1.3491857168904797</v>
      </c>
      <c r="O1901" s="2">
        <f t="shared" si="772"/>
        <v>1.3511837900000001</v>
      </c>
      <c r="P1901" s="2">
        <f t="shared" si="755"/>
        <v>235952.72496855</v>
      </c>
      <c r="Q1901" s="9">
        <f t="shared" si="749"/>
        <v>0</v>
      </c>
      <c r="R1901" s="4">
        <f t="shared" si="756"/>
        <v>0</v>
      </c>
      <c r="S1901" s="59">
        <f t="shared" si="757"/>
        <v>0</v>
      </c>
      <c r="T1901" s="8">
        <f t="shared" si="766"/>
        <v>6.8500000000000005E-2</v>
      </c>
      <c r="U1901" s="9">
        <f t="shared" si="767"/>
        <v>47</v>
      </c>
      <c r="V1901" s="9">
        <v>252</v>
      </c>
      <c r="W1901" s="10">
        <f t="shared" si="758"/>
        <v>1.0124338980000001</v>
      </c>
      <c r="X1901" s="2">
        <f t="shared" si="759"/>
        <v>2933.8121150799998</v>
      </c>
      <c r="Y1901" s="2">
        <v>0</v>
      </c>
      <c r="Z1901" s="3">
        <f t="shared" si="770"/>
        <v>0</v>
      </c>
      <c r="AA1901" s="1" t="str">
        <f t="shared" si="771"/>
        <v>A+J=</v>
      </c>
      <c r="AB1901" s="7">
        <f t="shared" si="768"/>
        <v>42297</v>
      </c>
      <c r="AC1901" s="5"/>
      <c r="AD1901" s="1"/>
      <c r="AE1901" s="7"/>
      <c r="AF1901" s="1"/>
      <c r="AG1901" s="1"/>
      <c r="AH1901" s="1"/>
      <c r="AI1901" s="1"/>
      <c r="AJ1901" s="4"/>
      <c r="AK1901" s="1"/>
      <c r="AL1901" s="1"/>
      <c r="AM1901" s="1"/>
      <c r="AN1901" s="1"/>
      <c r="AO1901" s="1"/>
    </row>
    <row r="1902" spans="1:41" x14ac:dyDescent="0.2">
      <c r="A1902" s="118">
        <f t="shared" si="760"/>
        <v>41998</v>
      </c>
      <c r="B1902" s="2">
        <f t="shared" si="750"/>
        <v>239037.77381812001</v>
      </c>
      <c r="C1902" s="2">
        <f t="shared" si="761"/>
        <v>174626.66938045001</v>
      </c>
      <c r="D1902" s="50">
        <f t="shared" si="762"/>
        <v>4028.44</v>
      </c>
      <c r="E1902" s="3">
        <f>IF(K1902=1,VLOOKUP(A1901,[1]Plan1!$AQ$43:$AS$500,3),E1901)</f>
        <v>4059.86</v>
      </c>
      <c r="F1902" s="7">
        <f t="shared" si="763"/>
        <v>41992</v>
      </c>
      <c r="G1902" s="8">
        <f t="shared" si="751"/>
        <v>7.7995452333905479E-3</v>
      </c>
      <c r="H1902" s="7">
        <f t="shared" si="764"/>
        <v>42024</v>
      </c>
      <c r="I1902" s="7">
        <f t="shared" si="752"/>
        <v>42024</v>
      </c>
      <c r="J1902" s="1">
        <f t="shared" si="765"/>
        <v>21</v>
      </c>
      <c r="K1902" s="1">
        <f t="shared" si="753"/>
        <v>5</v>
      </c>
      <c r="L1902" s="2">
        <f t="shared" si="754"/>
        <v>1.0018515400000001</v>
      </c>
      <c r="M1902" s="10">
        <f t="shared" si="773"/>
        <v>1.0050998</v>
      </c>
      <c r="N1902" s="10">
        <f t="shared" si="769"/>
        <v>1.3491857168904797</v>
      </c>
      <c r="O1902" s="2">
        <f t="shared" si="772"/>
        <v>1.3516837799999999</v>
      </c>
      <c r="P1902" s="2">
        <f t="shared" si="755"/>
        <v>236040.03655697001</v>
      </c>
      <c r="Q1902" s="9">
        <f t="shared" si="749"/>
        <v>0</v>
      </c>
      <c r="R1902" s="4">
        <f t="shared" si="756"/>
        <v>0</v>
      </c>
      <c r="S1902" s="59">
        <f t="shared" si="757"/>
        <v>0</v>
      </c>
      <c r="T1902" s="8">
        <f t="shared" si="766"/>
        <v>6.8500000000000005E-2</v>
      </c>
      <c r="U1902" s="9">
        <f t="shared" si="767"/>
        <v>48</v>
      </c>
      <c r="V1902" s="9">
        <v>252</v>
      </c>
      <c r="W1902" s="10">
        <f t="shared" si="758"/>
        <v>1.012700122</v>
      </c>
      <c r="X1902" s="2">
        <f t="shared" si="759"/>
        <v>2997.73726115</v>
      </c>
      <c r="Y1902" s="2">
        <v>0</v>
      </c>
      <c r="Z1902" s="3">
        <f t="shared" si="770"/>
        <v>0</v>
      </c>
      <c r="AA1902" s="1" t="str">
        <f t="shared" si="771"/>
        <v>A+J=</v>
      </c>
      <c r="AB1902" s="7">
        <f t="shared" si="768"/>
        <v>42297</v>
      </c>
      <c r="AC1902" s="5"/>
      <c r="AD1902" s="1"/>
      <c r="AE1902" s="7"/>
      <c r="AF1902" s="1"/>
      <c r="AG1902" s="1"/>
      <c r="AH1902" s="1"/>
      <c r="AI1902" s="1"/>
      <c r="AJ1902" s="4"/>
      <c r="AK1902" s="1"/>
      <c r="AL1902" s="1"/>
      <c r="AM1902" s="1"/>
      <c r="AN1902" s="1"/>
      <c r="AO1902" s="1"/>
    </row>
    <row r="1903" spans="1:41" x14ac:dyDescent="0.2">
      <c r="A1903" s="118">
        <f t="shared" si="760"/>
        <v>41999</v>
      </c>
      <c r="B1903" s="2">
        <f t="shared" si="750"/>
        <v>239037.77381812001</v>
      </c>
      <c r="C1903" s="2">
        <f t="shared" si="761"/>
        <v>174626.66938045001</v>
      </c>
      <c r="D1903" s="50">
        <f t="shared" si="762"/>
        <v>4028.44</v>
      </c>
      <c r="E1903" s="3">
        <f>IF(K1903=1,VLOOKUP(A1902,[1]Plan1!$AQ$43:$AS$500,3),E1902)</f>
        <v>4059.86</v>
      </c>
      <c r="F1903" s="7">
        <f t="shared" si="763"/>
        <v>41992</v>
      </c>
      <c r="G1903" s="8">
        <f t="shared" si="751"/>
        <v>7.7995452333905479E-3</v>
      </c>
      <c r="H1903" s="7">
        <f t="shared" si="764"/>
        <v>42024</v>
      </c>
      <c r="I1903" s="7">
        <f t="shared" si="752"/>
        <v>42024</v>
      </c>
      <c r="J1903" s="1">
        <f t="shared" si="765"/>
        <v>21</v>
      </c>
      <c r="K1903" s="1">
        <f t="shared" si="753"/>
        <v>5</v>
      </c>
      <c r="L1903" s="2">
        <f t="shared" si="754"/>
        <v>1.0018515400000001</v>
      </c>
      <c r="M1903" s="10">
        <f t="shared" si="773"/>
        <v>1.0050998</v>
      </c>
      <c r="N1903" s="10">
        <f t="shared" si="769"/>
        <v>1.3491857168904797</v>
      </c>
      <c r="O1903" s="2">
        <f t="shared" si="772"/>
        <v>1.3516837799999999</v>
      </c>
      <c r="P1903" s="2">
        <f t="shared" si="755"/>
        <v>236040.03655697001</v>
      </c>
      <c r="Q1903" s="9">
        <f t="shared" si="749"/>
        <v>0</v>
      </c>
      <c r="R1903" s="4">
        <f t="shared" si="756"/>
        <v>0</v>
      </c>
      <c r="S1903" s="59">
        <f t="shared" si="757"/>
        <v>0</v>
      </c>
      <c r="T1903" s="8">
        <f t="shared" si="766"/>
        <v>6.8500000000000005E-2</v>
      </c>
      <c r="U1903" s="9">
        <f t="shared" si="767"/>
        <v>48</v>
      </c>
      <c r="V1903" s="9">
        <v>252</v>
      </c>
      <c r="W1903" s="10">
        <f t="shared" si="758"/>
        <v>1.012700122</v>
      </c>
      <c r="X1903" s="2">
        <f t="shared" si="759"/>
        <v>2997.73726115</v>
      </c>
      <c r="Y1903" s="2">
        <v>0</v>
      </c>
      <c r="Z1903" s="3">
        <f t="shared" si="770"/>
        <v>0</v>
      </c>
      <c r="AA1903" s="1" t="str">
        <f t="shared" si="771"/>
        <v>A+J=</v>
      </c>
      <c r="AB1903" s="7">
        <f t="shared" si="768"/>
        <v>42297</v>
      </c>
      <c r="AC1903" s="5"/>
      <c r="AD1903" s="1"/>
      <c r="AE1903" s="7"/>
      <c r="AF1903" s="1"/>
      <c r="AG1903" s="1"/>
      <c r="AH1903" s="1"/>
      <c r="AI1903" s="1"/>
      <c r="AJ1903" s="4"/>
      <c r="AK1903" s="1"/>
      <c r="AL1903" s="1"/>
      <c r="AM1903" s="1"/>
      <c r="AN1903" s="1"/>
      <c r="AO1903" s="1"/>
    </row>
    <row r="1904" spans="1:41" x14ac:dyDescent="0.2">
      <c r="A1904" s="118">
        <f t="shared" si="760"/>
        <v>42000</v>
      </c>
      <c r="B1904" s="2">
        <f t="shared" si="750"/>
        <v>239189.1054108</v>
      </c>
      <c r="C1904" s="2">
        <f t="shared" si="761"/>
        <v>174626.66938045001</v>
      </c>
      <c r="D1904" s="50">
        <f t="shared" si="762"/>
        <v>4028.44</v>
      </c>
      <c r="E1904" s="3">
        <f>IF(K1904=1,VLOOKUP(A1903,[1]Plan1!$AQ$43:$AS$500,3),E1903)</f>
        <v>4059.86</v>
      </c>
      <c r="F1904" s="7">
        <f t="shared" si="763"/>
        <v>41992</v>
      </c>
      <c r="G1904" s="8">
        <f t="shared" si="751"/>
        <v>7.7995452333905479E-3</v>
      </c>
      <c r="H1904" s="7">
        <f t="shared" si="764"/>
        <v>42024</v>
      </c>
      <c r="I1904" s="7">
        <f t="shared" si="752"/>
        <v>42024</v>
      </c>
      <c r="J1904" s="1">
        <f t="shared" si="765"/>
        <v>21</v>
      </c>
      <c r="K1904" s="1">
        <f t="shared" si="753"/>
        <v>6</v>
      </c>
      <c r="L1904" s="2">
        <f t="shared" si="754"/>
        <v>1.0022222599999999</v>
      </c>
      <c r="M1904" s="10">
        <f t="shared" si="773"/>
        <v>1.0050998</v>
      </c>
      <c r="N1904" s="10">
        <f t="shared" si="769"/>
        <v>1.3491857168904797</v>
      </c>
      <c r="O1904" s="2">
        <f t="shared" si="772"/>
        <v>1.3521839499999999</v>
      </c>
      <c r="P1904" s="2">
        <f t="shared" si="755"/>
        <v>236127.37957819999</v>
      </c>
      <c r="Q1904" s="9">
        <f t="shared" si="749"/>
        <v>0</v>
      </c>
      <c r="R1904" s="4">
        <f t="shared" si="756"/>
        <v>0</v>
      </c>
      <c r="S1904" s="59">
        <f t="shared" si="757"/>
        <v>0</v>
      </c>
      <c r="T1904" s="8">
        <f t="shared" si="766"/>
        <v>6.8500000000000005E-2</v>
      </c>
      <c r="U1904" s="9">
        <f t="shared" si="767"/>
        <v>49</v>
      </c>
      <c r="V1904" s="9">
        <v>252</v>
      </c>
      <c r="W1904" s="10">
        <f t="shared" si="758"/>
        <v>1.012966416</v>
      </c>
      <c r="X1904" s="2">
        <f t="shared" si="759"/>
        <v>3061.7258326000001</v>
      </c>
      <c r="Y1904" s="2">
        <v>0</v>
      </c>
      <c r="Z1904" s="3">
        <f t="shared" si="770"/>
        <v>0</v>
      </c>
      <c r="AA1904" s="1" t="str">
        <f t="shared" si="771"/>
        <v>A+J=</v>
      </c>
      <c r="AB1904" s="7">
        <f t="shared" si="768"/>
        <v>42297</v>
      </c>
      <c r="AC1904" s="5"/>
      <c r="AD1904" s="1"/>
      <c r="AE1904" s="7"/>
      <c r="AF1904" s="1"/>
      <c r="AG1904" s="1"/>
      <c r="AH1904" s="1"/>
      <c r="AI1904" s="1"/>
      <c r="AJ1904" s="4"/>
      <c r="AK1904" s="1"/>
      <c r="AL1904" s="1"/>
      <c r="AM1904" s="1"/>
      <c r="AN1904" s="1"/>
      <c r="AO1904" s="1"/>
    </row>
    <row r="1905" spans="1:41" x14ac:dyDescent="0.2">
      <c r="A1905" s="118">
        <f t="shared" si="760"/>
        <v>42001</v>
      </c>
      <c r="B1905" s="2">
        <f t="shared" si="750"/>
        <v>239189.1054108</v>
      </c>
      <c r="C1905" s="2">
        <f t="shared" si="761"/>
        <v>174626.66938045001</v>
      </c>
      <c r="D1905" s="50">
        <f t="shared" si="762"/>
        <v>4028.44</v>
      </c>
      <c r="E1905" s="3">
        <f>IF(K1905=1,VLOOKUP(A1904,[1]Plan1!$AQ$43:$AS$500,3),E1904)</f>
        <v>4059.86</v>
      </c>
      <c r="F1905" s="7">
        <f t="shared" si="763"/>
        <v>41992</v>
      </c>
      <c r="G1905" s="8">
        <f t="shared" si="751"/>
        <v>7.7995452333905479E-3</v>
      </c>
      <c r="H1905" s="7">
        <f t="shared" si="764"/>
        <v>42024</v>
      </c>
      <c r="I1905" s="7">
        <f t="shared" si="752"/>
        <v>42024</v>
      </c>
      <c r="J1905" s="1">
        <f t="shared" si="765"/>
        <v>21</v>
      </c>
      <c r="K1905" s="1">
        <f t="shared" si="753"/>
        <v>6</v>
      </c>
      <c r="L1905" s="2">
        <f t="shared" si="754"/>
        <v>1.0022222599999999</v>
      </c>
      <c r="M1905" s="10">
        <f t="shared" si="773"/>
        <v>1.0050998</v>
      </c>
      <c r="N1905" s="10">
        <f t="shared" si="769"/>
        <v>1.3491857168904797</v>
      </c>
      <c r="O1905" s="2">
        <f t="shared" si="772"/>
        <v>1.3521839499999999</v>
      </c>
      <c r="P1905" s="2">
        <f t="shared" si="755"/>
        <v>236127.37957819999</v>
      </c>
      <c r="Q1905" s="9">
        <f t="shared" si="749"/>
        <v>0</v>
      </c>
      <c r="R1905" s="4">
        <f t="shared" si="756"/>
        <v>0</v>
      </c>
      <c r="S1905" s="59">
        <f t="shared" si="757"/>
        <v>0</v>
      </c>
      <c r="T1905" s="8">
        <f t="shared" si="766"/>
        <v>6.8500000000000005E-2</v>
      </c>
      <c r="U1905" s="9">
        <f t="shared" si="767"/>
        <v>49</v>
      </c>
      <c r="V1905" s="9">
        <v>252</v>
      </c>
      <c r="W1905" s="10">
        <f t="shared" si="758"/>
        <v>1.012966416</v>
      </c>
      <c r="X1905" s="2">
        <f t="shared" si="759"/>
        <v>3061.7258326000001</v>
      </c>
      <c r="Y1905" s="2">
        <v>0</v>
      </c>
      <c r="Z1905" s="3">
        <f t="shared" si="770"/>
        <v>0</v>
      </c>
      <c r="AA1905" s="1" t="str">
        <f t="shared" si="771"/>
        <v>A+J=</v>
      </c>
      <c r="AB1905" s="7">
        <f t="shared" si="768"/>
        <v>42297</v>
      </c>
      <c r="AC1905" s="5"/>
      <c r="AD1905" s="1"/>
      <c r="AE1905" s="7"/>
      <c r="AF1905" s="1"/>
      <c r="AG1905" s="1"/>
      <c r="AH1905" s="1"/>
      <c r="AI1905" s="1"/>
      <c r="AJ1905" s="4"/>
      <c r="AK1905" s="1"/>
      <c r="AL1905" s="1"/>
      <c r="AM1905" s="1"/>
      <c r="AN1905" s="1"/>
      <c r="AO1905" s="1"/>
    </row>
    <row r="1906" spans="1:41" x14ac:dyDescent="0.2">
      <c r="A1906" s="118">
        <f t="shared" si="760"/>
        <v>42002</v>
      </c>
      <c r="B1906" s="2">
        <f t="shared" si="750"/>
        <v>239189.1054108</v>
      </c>
      <c r="C1906" s="2">
        <f t="shared" si="761"/>
        <v>174626.66938045001</v>
      </c>
      <c r="D1906" s="50">
        <f t="shared" si="762"/>
        <v>4028.44</v>
      </c>
      <c r="E1906" s="3">
        <f>IF(K1906=1,VLOOKUP(A1905,[1]Plan1!$AQ$43:$AS$500,3),E1905)</f>
        <v>4059.86</v>
      </c>
      <c r="F1906" s="7">
        <f t="shared" si="763"/>
        <v>41992</v>
      </c>
      <c r="G1906" s="8">
        <f t="shared" si="751"/>
        <v>7.7995452333905479E-3</v>
      </c>
      <c r="H1906" s="7">
        <f t="shared" si="764"/>
        <v>42024</v>
      </c>
      <c r="I1906" s="7">
        <f t="shared" si="752"/>
        <v>42024</v>
      </c>
      <c r="J1906" s="1">
        <f t="shared" si="765"/>
        <v>21</v>
      </c>
      <c r="K1906" s="1">
        <f t="shared" si="753"/>
        <v>6</v>
      </c>
      <c r="L1906" s="2">
        <f t="shared" si="754"/>
        <v>1.0022222599999999</v>
      </c>
      <c r="M1906" s="10">
        <f t="shared" si="773"/>
        <v>1.0050998</v>
      </c>
      <c r="N1906" s="10">
        <f t="shared" si="769"/>
        <v>1.3491857168904797</v>
      </c>
      <c r="O1906" s="2">
        <f t="shared" si="772"/>
        <v>1.3521839499999999</v>
      </c>
      <c r="P1906" s="2">
        <f t="shared" si="755"/>
        <v>236127.37957819999</v>
      </c>
      <c r="Q1906" s="9">
        <f t="shared" si="749"/>
        <v>0</v>
      </c>
      <c r="R1906" s="4">
        <f t="shared" si="756"/>
        <v>0</v>
      </c>
      <c r="S1906" s="59">
        <f t="shared" si="757"/>
        <v>0</v>
      </c>
      <c r="T1906" s="8">
        <f t="shared" si="766"/>
        <v>6.8500000000000005E-2</v>
      </c>
      <c r="U1906" s="9">
        <f t="shared" si="767"/>
        <v>49</v>
      </c>
      <c r="V1906" s="9">
        <v>252</v>
      </c>
      <c r="W1906" s="10">
        <f t="shared" si="758"/>
        <v>1.012966416</v>
      </c>
      <c r="X1906" s="2">
        <f t="shared" si="759"/>
        <v>3061.7258326000001</v>
      </c>
      <c r="Y1906" s="2">
        <v>0</v>
      </c>
      <c r="Z1906" s="3">
        <f t="shared" si="770"/>
        <v>0</v>
      </c>
      <c r="AA1906" s="1" t="str">
        <f t="shared" si="771"/>
        <v>A+J=</v>
      </c>
      <c r="AB1906" s="7">
        <f t="shared" si="768"/>
        <v>42297</v>
      </c>
      <c r="AC1906" s="5"/>
      <c r="AD1906" s="1"/>
      <c r="AE1906" s="7"/>
      <c r="AF1906" s="1"/>
      <c r="AG1906" s="1"/>
      <c r="AH1906" s="1"/>
      <c r="AI1906" s="1"/>
      <c r="AJ1906" s="4"/>
      <c r="AK1906" s="1"/>
      <c r="AL1906" s="1"/>
      <c r="AM1906" s="1"/>
      <c r="AN1906" s="1"/>
      <c r="AO1906" s="1"/>
    </row>
    <row r="1907" spans="1:41" x14ac:dyDescent="0.2">
      <c r="A1907" s="118">
        <f t="shared" si="760"/>
        <v>42003</v>
      </c>
      <c r="B1907" s="2">
        <f t="shared" si="750"/>
        <v>239340.53190507999</v>
      </c>
      <c r="C1907" s="2">
        <f t="shared" si="761"/>
        <v>174626.66938045001</v>
      </c>
      <c r="D1907" s="50">
        <f t="shared" si="762"/>
        <v>4028.44</v>
      </c>
      <c r="E1907" s="3">
        <f>IF(K1907=1,VLOOKUP(A1906,[1]Plan1!$AQ$43:$AS$500,3),E1906)</f>
        <v>4059.86</v>
      </c>
      <c r="F1907" s="7">
        <f t="shared" si="763"/>
        <v>41992</v>
      </c>
      <c r="G1907" s="8">
        <f t="shared" si="751"/>
        <v>7.7995452333905479E-3</v>
      </c>
      <c r="H1907" s="7">
        <f t="shared" si="764"/>
        <v>42024</v>
      </c>
      <c r="I1907" s="7">
        <f t="shared" si="752"/>
        <v>42024</v>
      </c>
      <c r="J1907" s="1">
        <f t="shared" si="765"/>
        <v>21</v>
      </c>
      <c r="K1907" s="1">
        <f t="shared" si="753"/>
        <v>7</v>
      </c>
      <c r="L1907" s="2">
        <f t="shared" si="754"/>
        <v>1.0025931100000001</v>
      </c>
      <c r="M1907" s="10">
        <f t="shared" si="773"/>
        <v>1.0050998</v>
      </c>
      <c r="N1907" s="10">
        <f t="shared" si="769"/>
        <v>1.3491857168904797</v>
      </c>
      <c r="O1907" s="2">
        <f t="shared" si="772"/>
        <v>1.3526843</v>
      </c>
      <c r="P1907" s="2">
        <f t="shared" si="755"/>
        <v>236214.75403221999</v>
      </c>
      <c r="Q1907" s="9">
        <f t="shared" si="749"/>
        <v>0</v>
      </c>
      <c r="R1907" s="4">
        <f t="shared" si="756"/>
        <v>0</v>
      </c>
      <c r="S1907" s="59">
        <f t="shared" si="757"/>
        <v>0</v>
      </c>
      <c r="T1907" s="8">
        <f t="shared" si="766"/>
        <v>6.8500000000000005E-2</v>
      </c>
      <c r="U1907" s="9">
        <f t="shared" si="767"/>
        <v>50</v>
      </c>
      <c r="V1907" s="9">
        <v>252</v>
      </c>
      <c r="W1907" s="10">
        <f t="shared" si="758"/>
        <v>1.0132327800000001</v>
      </c>
      <c r="X1907" s="2">
        <f t="shared" si="759"/>
        <v>3125.7778728600001</v>
      </c>
      <c r="Y1907" s="2">
        <v>0</v>
      </c>
      <c r="Z1907" s="3">
        <f t="shared" si="770"/>
        <v>0</v>
      </c>
      <c r="AA1907" s="1" t="str">
        <f t="shared" si="771"/>
        <v>A+J=</v>
      </c>
      <c r="AB1907" s="7">
        <f t="shared" si="768"/>
        <v>42297</v>
      </c>
      <c r="AC1907" s="5"/>
      <c r="AD1907" s="1"/>
      <c r="AE1907" s="7"/>
      <c r="AF1907" s="1"/>
      <c r="AG1907" s="1"/>
      <c r="AH1907" s="1"/>
      <c r="AI1907" s="1"/>
      <c r="AJ1907" s="4"/>
      <c r="AK1907" s="1"/>
      <c r="AL1907" s="1"/>
      <c r="AM1907" s="1"/>
      <c r="AN1907" s="1"/>
      <c r="AO1907" s="1"/>
    </row>
    <row r="1908" spans="1:41" x14ac:dyDescent="0.2">
      <c r="A1908" s="118">
        <f t="shared" si="760"/>
        <v>42004</v>
      </c>
      <c r="B1908" s="2">
        <f t="shared" si="750"/>
        <v>239492.05688413</v>
      </c>
      <c r="C1908" s="2">
        <f t="shared" si="761"/>
        <v>174626.66938045001</v>
      </c>
      <c r="D1908" s="50">
        <f t="shared" si="762"/>
        <v>4028.44</v>
      </c>
      <c r="E1908" s="3">
        <f>IF(K1908=1,VLOOKUP(A1907,[1]Plan1!$AQ$43:$AS$500,3),E1907)</f>
        <v>4059.86</v>
      </c>
      <c r="F1908" s="7">
        <f t="shared" si="763"/>
        <v>41992</v>
      </c>
      <c r="G1908" s="8">
        <f t="shared" si="751"/>
        <v>7.7995452333905479E-3</v>
      </c>
      <c r="H1908" s="7">
        <f t="shared" si="764"/>
        <v>42024</v>
      </c>
      <c r="I1908" s="7">
        <f t="shared" si="752"/>
        <v>42024</v>
      </c>
      <c r="J1908" s="1">
        <f t="shared" si="765"/>
        <v>21</v>
      </c>
      <c r="K1908" s="1">
        <f t="shared" si="753"/>
        <v>8</v>
      </c>
      <c r="L1908" s="2">
        <f t="shared" si="754"/>
        <v>1.00296411</v>
      </c>
      <c r="M1908" s="10">
        <f t="shared" si="773"/>
        <v>1.0050998</v>
      </c>
      <c r="N1908" s="10">
        <f t="shared" si="769"/>
        <v>1.3491857168904797</v>
      </c>
      <c r="O1908" s="2">
        <f t="shared" si="772"/>
        <v>1.3531848500000001</v>
      </c>
      <c r="P1908" s="2">
        <f t="shared" si="755"/>
        <v>236302.16341158</v>
      </c>
      <c r="Q1908" s="9">
        <f t="shared" si="749"/>
        <v>0</v>
      </c>
      <c r="R1908" s="4">
        <f t="shared" si="756"/>
        <v>0</v>
      </c>
      <c r="S1908" s="59">
        <f t="shared" si="757"/>
        <v>0</v>
      </c>
      <c r="T1908" s="8">
        <f t="shared" si="766"/>
        <v>6.8500000000000005E-2</v>
      </c>
      <c r="U1908" s="9">
        <f t="shared" si="767"/>
        <v>51</v>
      </c>
      <c r="V1908" s="9">
        <v>252</v>
      </c>
      <c r="W1908" s="10">
        <f t="shared" si="758"/>
        <v>1.0134992140000001</v>
      </c>
      <c r="X1908" s="2">
        <f t="shared" si="759"/>
        <v>3189.8934725499998</v>
      </c>
      <c r="Y1908" s="2">
        <v>0</v>
      </c>
      <c r="Z1908" s="3">
        <f t="shared" si="770"/>
        <v>0</v>
      </c>
      <c r="AA1908" s="1" t="str">
        <f t="shared" si="771"/>
        <v>A+J=</v>
      </c>
      <c r="AB1908" s="7">
        <f t="shared" si="768"/>
        <v>42297</v>
      </c>
      <c r="AC1908" s="5"/>
      <c r="AD1908" s="1"/>
      <c r="AE1908" s="7"/>
      <c r="AF1908" s="1"/>
      <c r="AG1908" s="1"/>
      <c r="AH1908" s="1"/>
      <c r="AI1908" s="1"/>
      <c r="AJ1908" s="4"/>
      <c r="AK1908" s="1"/>
      <c r="AL1908" s="1"/>
      <c r="AM1908" s="1"/>
      <c r="AN1908" s="1"/>
      <c r="AO1908" s="1"/>
    </row>
    <row r="1909" spans="1:41" x14ac:dyDescent="0.2">
      <c r="A1909" s="118">
        <f t="shared" si="760"/>
        <v>42005</v>
      </c>
      <c r="B1909" s="2">
        <f t="shared" si="750"/>
        <v>239643.67508330001</v>
      </c>
      <c r="C1909" s="2">
        <f t="shared" si="761"/>
        <v>174626.66938045001</v>
      </c>
      <c r="D1909" s="50">
        <f t="shared" si="762"/>
        <v>4028.44</v>
      </c>
      <c r="E1909" s="3">
        <f>IF(K1909=1,VLOOKUP(A1908,[1]Plan1!$AQ$43:$AS$500,3),E1908)</f>
        <v>4059.86</v>
      </c>
      <c r="F1909" s="7">
        <f t="shared" si="763"/>
        <v>41992</v>
      </c>
      <c r="G1909" s="8">
        <f t="shared" si="751"/>
        <v>7.7995452333905479E-3</v>
      </c>
      <c r="H1909" s="7">
        <f t="shared" si="764"/>
        <v>42024</v>
      </c>
      <c r="I1909" s="7">
        <f t="shared" si="752"/>
        <v>42024</v>
      </c>
      <c r="J1909" s="1">
        <f t="shared" si="765"/>
        <v>21</v>
      </c>
      <c r="K1909" s="1">
        <f t="shared" si="753"/>
        <v>9</v>
      </c>
      <c r="L1909" s="2">
        <f t="shared" si="754"/>
        <v>1.00333524</v>
      </c>
      <c r="M1909" s="10">
        <f t="shared" si="773"/>
        <v>1.0050998</v>
      </c>
      <c r="N1909" s="10">
        <f t="shared" si="769"/>
        <v>1.3491857168904797</v>
      </c>
      <c r="O1909" s="2">
        <f t="shared" si="772"/>
        <v>1.3536855699999999</v>
      </c>
      <c r="P1909" s="2">
        <f t="shared" si="755"/>
        <v>236389.60247747001</v>
      </c>
      <c r="Q1909" s="9">
        <f t="shared" si="749"/>
        <v>0</v>
      </c>
      <c r="R1909" s="4">
        <f t="shared" si="756"/>
        <v>0</v>
      </c>
      <c r="S1909" s="59">
        <f t="shared" si="757"/>
        <v>0</v>
      </c>
      <c r="T1909" s="8">
        <f t="shared" si="766"/>
        <v>6.8500000000000005E-2</v>
      </c>
      <c r="U1909" s="9">
        <f t="shared" si="767"/>
        <v>52</v>
      </c>
      <c r="V1909" s="9">
        <v>252</v>
      </c>
      <c r="W1909" s="10">
        <f t="shared" si="758"/>
        <v>1.0137657179999999</v>
      </c>
      <c r="X1909" s="2">
        <f t="shared" si="759"/>
        <v>3254.0726058300002</v>
      </c>
      <c r="Y1909" s="2">
        <v>0</v>
      </c>
      <c r="Z1909" s="3">
        <f t="shared" si="770"/>
        <v>0</v>
      </c>
      <c r="AA1909" s="1" t="str">
        <f t="shared" si="771"/>
        <v>A+J=</v>
      </c>
      <c r="AB1909" s="7">
        <f t="shared" si="768"/>
        <v>42297</v>
      </c>
      <c r="AC1909" s="5"/>
      <c r="AD1909" s="1"/>
      <c r="AE1909" s="7"/>
      <c r="AF1909" s="1"/>
      <c r="AG1909" s="1"/>
      <c r="AH1909" s="1"/>
      <c r="AI1909" s="1"/>
      <c r="AJ1909" s="4"/>
      <c r="AK1909" s="1"/>
      <c r="AL1909" s="1"/>
      <c r="AM1909" s="1"/>
      <c r="AN1909" s="1"/>
      <c r="AO1909" s="1"/>
    </row>
    <row r="1910" spans="1:41" x14ac:dyDescent="0.2">
      <c r="A1910" s="118">
        <f t="shared" si="760"/>
        <v>42006</v>
      </c>
      <c r="B1910" s="2">
        <f t="shared" si="750"/>
        <v>239643.67508330001</v>
      </c>
      <c r="C1910" s="2">
        <f t="shared" si="761"/>
        <v>174626.66938045001</v>
      </c>
      <c r="D1910" s="50">
        <f t="shared" si="762"/>
        <v>4028.44</v>
      </c>
      <c r="E1910" s="3">
        <f>IF(K1910=1,VLOOKUP(A1909,[1]Plan1!$AQ$43:$AS$500,3),E1909)</f>
        <v>4059.86</v>
      </c>
      <c r="F1910" s="7">
        <f t="shared" si="763"/>
        <v>41992</v>
      </c>
      <c r="G1910" s="8">
        <f t="shared" si="751"/>
        <v>7.7995452333905479E-3</v>
      </c>
      <c r="H1910" s="7">
        <f t="shared" si="764"/>
        <v>42024</v>
      </c>
      <c r="I1910" s="7">
        <f t="shared" si="752"/>
        <v>42024</v>
      </c>
      <c r="J1910" s="1">
        <f t="shared" si="765"/>
        <v>21</v>
      </c>
      <c r="K1910" s="1">
        <f t="shared" si="753"/>
        <v>9</v>
      </c>
      <c r="L1910" s="2">
        <f t="shared" si="754"/>
        <v>1.00333524</v>
      </c>
      <c r="M1910" s="10">
        <f t="shared" si="773"/>
        <v>1.0050998</v>
      </c>
      <c r="N1910" s="10">
        <f t="shared" si="769"/>
        <v>1.3491857168904797</v>
      </c>
      <c r="O1910" s="2">
        <f t="shared" si="772"/>
        <v>1.3536855699999999</v>
      </c>
      <c r="P1910" s="2">
        <f t="shared" si="755"/>
        <v>236389.60247747001</v>
      </c>
      <c r="Q1910" s="9">
        <f t="shared" si="749"/>
        <v>0</v>
      </c>
      <c r="R1910" s="4">
        <f t="shared" si="756"/>
        <v>0</v>
      </c>
      <c r="S1910" s="59">
        <f t="shared" si="757"/>
        <v>0</v>
      </c>
      <c r="T1910" s="8">
        <f t="shared" si="766"/>
        <v>6.8500000000000005E-2</v>
      </c>
      <c r="U1910" s="9">
        <f t="shared" si="767"/>
        <v>52</v>
      </c>
      <c r="V1910" s="9">
        <v>252</v>
      </c>
      <c r="W1910" s="10">
        <f t="shared" si="758"/>
        <v>1.0137657179999999</v>
      </c>
      <c r="X1910" s="2">
        <f t="shared" si="759"/>
        <v>3254.0726058300002</v>
      </c>
      <c r="Y1910" s="2">
        <v>0</v>
      </c>
      <c r="Z1910" s="3">
        <f t="shared" si="770"/>
        <v>0</v>
      </c>
      <c r="AA1910" s="1" t="str">
        <f t="shared" si="771"/>
        <v>A+J=</v>
      </c>
      <c r="AB1910" s="7">
        <f t="shared" si="768"/>
        <v>42297</v>
      </c>
      <c r="AC1910" s="5"/>
      <c r="AD1910" s="1"/>
      <c r="AE1910" s="7"/>
      <c r="AF1910" s="1"/>
      <c r="AG1910" s="1"/>
      <c r="AH1910" s="1"/>
      <c r="AI1910" s="1"/>
      <c r="AJ1910" s="4"/>
      <c r="AK1910" s="1"/>
      <c r="AL1910" s="1"/>
      <c r="AM1910" s="1"/>
      <c r="AN1910" s="1"/>
      <c r="AO1910" s="1"/>
    </row>
    <row r="1911" spans="1:41" x14ac:dyDescent="0.2">
      <c r="A1911" s="118">
        <f t="shared" si="760"/>
        <v>42007</v>
      </c>
      <c r="B1911" s="2">
        <f t="shared" si="750"/>
        <v>239795.39008623999</v>
      </c>
      <c r="C1911" s="2">
        <f t="shared" si="761"/>
        <v>174626.66938045001</v>
      </c>
      <c r="D1911" s="50">
        <f t="shared" si="762"/>
        <v>4028.44</v>
      </c>
      <c r="E1911" s="3">
        <f>IF(K1911=1,VLOOKUP(A1910,[1]Plan1!$AQ$43:$AS$500,3),E1910)</f>
        <v>4059.86</v>
      </c>
      <c r="F1911" s="7">
        <f t="shared" si="763"/>
        <v>41992</v>
      </c>
      <c r="G1911" s="8">
        <f t="shared" si="751"/>
        <v>7.7995452333905479E-3</v>
      </c>
      <c r="H1911" s="7">
        <f t="shared" si="764"/>
        <v>42024</v>
      </c>
      <c r="I1911" s="7">
        <f t="shared" si="752"/>
        <v>42024</v>
      </c>
      <c r="J1911" s="1">
        <f t="shared" si="765"/>
        <v>21</v>
      </c>
      <c r="K1911" s="1">
        <f t="shared" si="753"/>
        <v>10</v>
      </c>
      <c r="L1911" s="2">
        <f t="shared" si="754"/>
        <v>1.00370651</v>
      </c>
      <c r="M1911" s="10">
        <f t="shared" si="773"/>
        <v>1.0050998</v>
      </c>
      <c r="N1911" s="10">
        <f t="shared" si="769"/>
        <v>1.3491857168904797</v>
      </c>
      <c r="O1911" s="2">
        <f t="shared" si="772"/>
        <v>1.3541864800000001</v>
      </c>
      <c r="P1911" s="2">
        <f t="shared" si="755"/>
        <v>236477.07472243</v>
      </c>
      <c r="Q1911" s="9">
        <f t="shared" si="749"/>
        <v>0</v>
      </c>
      <c r="R1911" s="4">
        <f t="shared" si="756"/>
        <v>0</v>
      </c>
      <c r="S1911" s="59">
        <f t="shared" si="757"/>
        <v>0</v>
      </c>
      <c r="T1911" s="8">
        <f t="shared" si="766"/>
        <v>6.8500000000000005E-2</v>
      </c>
      <c r="U1911" s="9">
        <f t="shared" si="767"/>
        <v>53</v>
      </c>
      <c r="V1911" s="9">
        <v>252</v>
      </c>
      <c r="W1911" s="10">
        <f t="shared" si="758"/>
        <v>1.014032292</v>
      </c>
      <c r="X1911" s="2">
        <f t="shared" si="759"/>
        <v>3318.3153638099998</v>
      </c>
      <c r="Y1911" s="2">
        <v>0</v>
      </c>
      <c r="Z1911" s="3">
        <f t="shared" si="770"/>
        <v>0</v>
      </c>
      <c r="AA1911" s="1" t="str">
        <f t="shared" si="771"/>
        <v>A+J=</v>
      </c>
      <c r="AB1911" s="7">
        <f t="shared" si="768"/>
        <v>42297</v>
      </c>
      <c r="AC1911" s="5"/>
      <c r="AD1911" s="1"/>
      <c r="AE1911" s="7"/>
      <c r="AF1911" s="1"/>
      <c r="AG1911" s="1"/>
      <c r="AH1911" s="1"/>
      <c r="AI1911" s="1"/>
      <c r="AJ1911" s="4"/>
      <c r="AK1911" s="1"/>
      <c r="AL1911" s="1"/>
      <c r="AM1911" s="1"/>
      <c r="AN1911" s="1"/>
      <c r="AO1911" s="1"/>
    </row>
    <row r="1912" spans="1:41" x14ac:dyDescent="0.2">
      <c r="A1912" s="118">
        <f t="shared" si="760"/>
        <v>42008</v>
      </c>
      <c r="B1912" s="2">
        <f t="shared" si="750"/>
        <v>239795.39008623999</v>
      </c>
      <c r="C1912" s="2">
        <f t="shared" si="761"/>
        <v>174626.66938045001</v>
      </c>
      <c r="D1912" s="50">
        <f t="shared" si="762"/>
        <v>4028.44</v>
      </c>
      <c r="E1912" s="3">
        <f>IF(K1912=1,VLOOKUP(A1911,[1]Plan1!$AQ$43:$AS$500,3),E1911)</f>
        <v>4059.86</v>
      </c>
      <c r="F1912" s="7">
        <f t="shared" si="763"/>
        <v>41992</v>
      </c>
      <c r="G1912" s="8">
        <f t="shared" si="751"/>
        <v>7.7995452333905479E-3</v>
      </c>
      <c r="H1912" s="7">
        <f t="shared" si="764"/>
        <v>42024</v>
      </c>
      <c r="I1912" s="7">
        <f t="shared" si="752"/>
        <v>42024</v>
      </c>
      <c r="J1912" s="1">
        <f t="shared" si="765"/>
        <v>21</v>
      </c>
      <c r="K1912" s="1">
        <f t="shared" si="753"/>
        <v>10</v>
      </c>
      <c r="L1912" s="2">
        <f t="shared" si="754"/>
        <v>1.00370651</v>
      </c>
      <c r="M1912" s="10">
        <f t="shared" si="773"/>
        <v>1.0050998</v>
      </c>
      <c r="N1912" s="10">
        <f t="shared" si="769"/>
        <v>1.3491857168904797</v>
      </c>
      <c r="O1912" s="2">
        <f t="shared" si="772"/>
        <v>1.3541864800000001</v>
      </c>
      <c r="P1912" s="2">
        <f t="shared" si="755"/>
        <v>236477.07472243</v>
      </c>
      <c r="Q1912" s="9">
        <f t="shared" si="749"/>
        <v>0</v>
      </c>
      <c r="R1912" s="4">
        <f t="shared" si="756"/>
        <v>0</v>
      </c>
      <c r="S1912" s="59">
        <f t="shared" si="757"/>
        <v>0</v>
      </c>
      <c r="T1912" s="8">
        <f t="shared" si="766"/>
        <v>6.8500000000000005E-2</v>
      </c>
      <c r="U1912" s="9">
        <f t="shared" si="767"/>
        <v>53</v>
      </c>
      <c r="V1912" s="9">
        <v>252</v>
      </c>
      <c r="W1912" s="10">
        <f t="shared" si="758"/>
        <v>1.014032292</v>
      </c>
      <c r="X1912" s="2">
        <f t="shared" si="759"/>
        <v>3318.3153638099998</v>
      </c>
      <c r="Y1912" s="2">
        <v>0</v>
      </c>
      <c r="Z1912" s="3">
        <f t="shared" si="770"/>
        <v>0</v>
      </c>
      <c r="AA1912" s="1" t="str">
        <f t="shared" si="771"/>
        <v>A+J=</v>
      </c>
      <c r="AB1912" s="7">
        <f t="shared" si="768"/>
        <v>42297</v>
      </c>
      <c r="AC1912" s="5"/>
      <c r="AD1912" s="1"/>
      <c r="AE1912" s="7"/>
      <c r="AF1912" s="1"/>
      <c r="AG1912" s="1"/>
      <c r="AH1912" s="1"/>
      <c r="AI1912" s="1"/>
      <c r="AJ1912" s="4"/>
      <c r="AK1912" s="1"/>
      <c r="AL1912" s="1"/>
      <c r="AM1912" s="1"/>
      <c r="AN1912" s="1"/>
      <c r="AO1912" s="1"/>
    </row>
    <row r="1913" spans="1:41" x14ac:dyDescent="0.2">
      <c r="A1913" s="118">
        <f t="shared" si="760"/>
        <v>42009</v>
      </c>
      <c r="B1913" s="2">
        <f t="shared" si="750"/>
        <v>239795.39008623999</v>
      </c>
      <c r="C1913" s="2">
        <f t="shared" si="761"/>
        <v>174626.66938045001</v>
      </c>
      <c r="D1913" s="50">
        <f t="shared" si="762"/>
        <v>4028.44</v>
      </c>
      <c r="E1913" s="3">
        <f>IF(K1913=1,VLOOKUP(A1912,[1]Plan1!$AQ$43:$AS$500,3),E1912)</f>
        <v>4059.86</v>
      </c>
      <c r="F1913" s="7">
        <f t="shared" si="763"/>
        <v>41992</v>
      </c>
      <c r="G1913" s="8">
        <f t="shared" si="751"/>
        <v>7.7995452333905479E-3</v>
      </c>
      <c r="H1913" s="7">
        <f t="shared" si="764"/>
        <v>42024</v>
      </c>
      <c r="I1913" s="7">
        <f t="shared" si="752"/>
        <v>42024</v>
      </c>
      <c r="J1913" s="1">
        <f t="shared" si="765"/>
        <v>21</v>
      </c>
      <c r="K1913" s="1">
        <f t="shared" si="753"/>
        <v>10</v>
      </c>
      <c r="L1913" s="2">
        <f t="shared" si="754"/>
        <v>1.00370651</v>
      </c>
      <c r="M1913" s="10">
        <f t="shared" si="773"/>
        <v>1.0050998</v>
      </c>
      <c r="N1913" s="10">
        <f t="shared" si="769"/>
        <v>1.3491857168904797</v>
      </c>
      <c r="O1913" s="2">
        <f t="shared" si="772"/>
        <v>1.3541864800000001</v>
      </c>
      <c r="P1913" s="2">
        <f t="shared" si="755"/>
        <v>236477.07472243</v>
      </c>
      <c r="Q1913" s="9">
        <f t="shared" si="749"/>
        <v>0</v>
      </c>
      <c r="R1913" s="4">
        <f t="shared" si="756"/>
        <v>0</v>
      </c>
      <c r="S1913" s="59">
        <f t="shared" si="757"/>
        <v>0</v>
      </c>
      <c r="T1913" s="8">
        <f t="shared" si="766"/>
        <v>6.8500000000000005E-2</v>
      </c>
      <c r="U1913" s="9">
        <f t="shared" si="767"/>
        <v>53</v>
      </c>
      <c r="V1913" s="9">
        <v>252</v>
      </c>
      <c r="W1913" s="10">
        <f t="shared" si="758"/>
        <v>1.014032292</v>
      </c>
      <c r="X1913" s="2">
        <f t="shared" si="759"/>
        <v>3318.3153638099998</v>
      </c>
      <c r="Y1913" s="2">
        <v>0</v>
      </c>
      <c r="Z1913" s="3">
        <f t="shared" si="770"/>
        <v>0</v>
      </c>
      <c r="AA1913" s="1" t="str">
        <f t="shared" si="771"/>
        <v>A+J=</v>
      </c>
      <c r="AB1913" s="7">
        <f t="shared" si="768"/>
        <v>42297</v>
      </c>
      <c r="AC1913" s="5"/>
      <c r="AD1913" s="1"/>
      <c r="AE1913" s="7"/>
      <c r="AF1913" s="1"/>
      <c r="AG1913" s="1"/>
      <c r="AH1913" s="1"/>
      <c r="AI1913" s="1"/>
      <c r="AJ1913" s="4"/>
      <c r="AK1913" s="1"/>
      <c r="AL1913" s="1"/>
      <c r="AM1913" s="1"/>
      <c r="AN1913" s="1"/>
      <c r="AO1913" s="1"/>
    </row>
    <row r="1914" spans="1:41" x14ac:dyDescent="0.2">
      <c r="A1914" s="118">
        <f t="shared" si="760"/>
        <v>42010</v>
      </c>
      <c r="B1914" s="2">
        <f t="shared" si="750"/>
        <v>239947.2001666</v>
      </c>
      <c r="C1914" s="2">
        <f t="shared" si="761"/>
        <v>174626.66938045001</v>
      </c>
      <c r="D1914" s="50">
        <f t="shared" si="762"/>
        <v>4028.44</v>
      </c>
      <c r="E1914" s="3">
        <f>IF(K1914=1,VLOOKUP(A1913,[1]Plan1!$AQ$43:$AS$500,3),E1913)</f>
        <v>4059.86</v>
      </c>
      <c r="F1914" s="7">
        <f t="shared" si="763"/>
        <v>41992</v>
      </c>
      <c r="G1914" s="8">
        <f t="shared" si="751"/>
        <v>7.7995452333905479E-3</v>
      </c>
      <c r="H1914" s="7">
        <f t="shared" si="764"/>
        <v>42024</v>
      </c>
      <c r="I1914" s="7">
        <f t="shared" si="752"/>
        <v>42024</v>
      </c>
      <c r="J1914" s="1">
        <f t="shared" si="765"/>
        <v>21</v>
      </c>
      <c r="K1914" s="1">
        <f t="shared" si="753"/>
        <v>11</v>
      </c>
      <c r="L1914" s="2">
        <f t="shared" si="754"/>
        <v>1.0040779099999999</v>
      </c>
      <c r="M1914" s="10">
        <f t="shared" si="773"/>
        <v>1.0050998</v>
      </c>
      <c r="N1914" s="10">
        <f t="shared" si="769"/>
        <v>1.3491857168904797</v>
      </c>
      <c r="O1914" s="2">
        <f t="shared" si="772"/>
        <v>1.3546875700000001</v>
      </c>
      <c r="P1914" s="2">
        <f t="shared" si="755"/>
        <v>236564.57840018999</v>
      </c>
      <c r="Q1914" s="9">
        <f t="shared" si="749"/>
        <v>0</v>
      </c>
      <c r="R1914" s="4">
        <f t="shared" si="756"/>
        <v>0</v>
      </c>
      <c r="S1914" s="59">
        <f t="shared" si="757"/>
        <v>0</v>
      </c>
      <c r="T1914" s="8">
        <f t="shared" si="766"/>
        <v>6.8500000000000005E-2</v>
      </c>
      <c r="U1914" s="9">
        <f t="shared" si="767"/>
        <v>54</v>
      </c>
      <c r="V1914" s="9">
        <v>252</v>
      </c>
      <c r="W1914" s="10">
        <f t="shared" si="758"/>
        <v>1.0142989360000001</v>
      </c>
      <c r="X1914" s="2">
        <f t="shared" si="759"/>
        <v>3382.62176641</v>
      </c>
      <c r="Y1914" s="2">
        <v>0</v>
      </c>
      <c r="Z1914" s="3">
        <f t="shared" si="770"/>
        <v>0</v>
      </c>
      <c r="AA1914" s="1" t="str">
        <f t="shared" si="771"/>
        <v>A+J=</v>
      </c>
      <c r="AB1914" s="7">
        <f t="shared" si="768"/>
        <v>42297</v>
      </c>
      <c r="AC1914" s="5"/>
      <c r="AD1914" s="1"/>
      <c r="AE1914" s="7"/>
      <c r="AF1914" s="1"/>
      <c r="AG1914" s="1"/>
      <c r="AH1914" s="1"/>
      <c r="AI1914" s="1"/>
      <c r="AJ1914" s="4"/>
      <c r="AK1914" s="1"/>
      <c r="AL1914" s="1"/>
      <c r="AM1914" s="1"/>
      <c r="AN1914" s="1"/>
      <c r="AO1914" s="1"/>
    </row>
    <row r="1915" spans="1:41" x14ac:dyDescent="0.2">
      <c r="A1915" s="118">
        <f t="shared" si="760"/>
        <v>42011</v>
      </c>
      <c r="B1915" s="2">
        <f t="shared" si="750"/>
        <v>240099.10891129999</v>
      </c>
      <c r="C1915" s="2">
        <f t="shared" si="761"/>
        <v>174626.66938045001</v>
      </c>
      <c r="D1915" s="50">
        <f t="shared" si="762"/>
        <v>4028.44</v>
      </c>
      <c r="E1915" s="3">
        <f>IF(K1915=1,VLOOKUP(A1914,[1]Plan1!$AQ$43:$AS$500,3),E1914)</f>
        <v>4059.86</v>
      </c>
      <c r="F1915" s="7">
        <f t="shared" si="763"/>
        <v>41992</v>
      </c>
      <c r="G1915" s="8">
        <f t="shared" si="751"/>
        <v>7.7995452333905479E-3</v>
      </c>
      <c r="H1915" s="7">
        <f t="shared" si="764"/>
        <v>42024</v>
      </c>
      <c r="I1915" s="7">
        <f t="shared" si="752"/>
        <v>42024</v>
      </c>
      <c r="J1915" s="1">
        <f t="shared" si="765"/>
        <v>21</v>
      </c>
      <c r="K1915" s="1">
        <f t="shared" si="753"/>
        <v>12</v>
      </c>
      <c r="L1915" s="2">
        <f t="shared" si="754"/>
        <v>1.00444946</v>
      </c>
      <c r="M1915" s="10">
        <f t="shared" si="773"/>
        <v>1.0050998</v>
      </c>
      <c r="N1915" s="10">
        <f t="shared" si="769"/>
        <v>1.3491857168904797</v>
      </c>
      <c r="O1915" s="2">
        <f t="shared" si="772"/>
        <v>1.3551888599999999</v>
      </c>
      <c r="P1915" s="2">
        <f t="shared" si="755"/>
        <v>236652.11700328</v>
      </c>
      <c r="Q1915" s="9">
        <f t="shared" si="749"/>
        <v>0</v>
      </c>
      <c r="R1915" s="4">
        <f t="shared" si="756"/>
        <v>0</v>
      </c>
      <c r="S1915" s="59">
        <f t="shared" si="757"/>
        <v>0</v>
      </c>
      <c r="T1915" s="8">
        <f t="shared" si="766"/>
        <v>6.8500000000000005E-2</v>
      </c>
      <c r="U1915" s="9">
        <f t="shared" si="767"/>
        <v>55</v>
      </c>
      <c r="V1915" s="9">
        <v>252</v>
      </c>
      <c r="W1915" s="10">
        <f t="shared" si="758"/>
        <v>1.01456565</v>
      </c>
      <c r="X1915" s="2">
        <f t="shared" si="759"/>
        <v>3446.9919080200002</v>
      </c>
      <c r="Y1915" s="2">
        <v>0</v>
      </c>
      <c r="Z1915" s="3">
        <f t="shared" si="770"/>
        <v>0</v>
      </c>
      <c r="AA1915" s="1" t="str">
        <f t="shared" si="771"/>
        <v>A+J=</v>
      </c>
      <c r="AB1915" s="7">
        <f t="shared" si="768"/>
        <v>42297</v>
      </c>
      <c r="AC1915" s="5"/>
      <c r="AD1915" s="1"/>
      <c r="AE1915" s="7"/>
      <c r="AF1915" s="1"/>
      <c r="AG1915" s="1"/>
      <c r="AH1915" s="1"/>
      <c r="AI1915" s="1"/>
      <c r="AJ1915" s="4"/>
      <c r="AK1915" s="1"/>
      <c r="AL1915" s="1"/>
      <c r="AM1915" s="1"/>
      <c r="AN1915" s="1"/>
      <c r="AO1915" s="1"/>
    </row>
    <row r="1916" spans="1:41" x14ac:dyDescent="0.2">
      <c r="A1916" s="118">
        <f t="shared" si="760"/>
        <v>42012</v>
      </c>
      <c r="B1916" s="2">
        <f t="shared" si="750"/>
        <v>240251.1130591</v>
      </c>
      <c r="C1916" s="2">
        <f t="shared" si="761"/>
        <v>174626.66938045001</v>
      </c>
      <c r="D1916" s="50">
        <f t="shared" si="762"/>
        <v>4028.44</v>
      </c>
      <c r="E1916" s="3">
        <f>IF(K1916=1,VLOOKUP(A1915,[1]Plan1!$AQ$43:$AS$500,3),E1915)</f>
        <v>4059.86</v>
      </c>
      <c r="F1916" s="7">
        <f t="shared" si="763"/>
        <v>41992</v>
      </c>
      <c r="G1916" s="8">
        <f t="shared" si="751"/>
        <v>7.7995452333905479E-3</v>
      </c>
      <c r="H1916" s="7">
        <f t="shared" si="764"/>
        <v>42024</v>
      </c>
      <c r="I1916" s="7">
        <f t="shared" si="752"/>
        <v>42024</v>
      </c>
      <c r="J1916" s="1">
        <f t="shared" si="765"/>
        <v>21</v>
      </c>
      <c r="K1916" s="1">
        <f t="shared" si="753"/>
        <v>13</v>
      </c>
      <c r="L1916" s="2">
        <f t="shared" si="754"/>
        <v>1.00482114</v>
      </c>
      <c r="M1916" s="10">
        <f t="shared" si="773"/>
        <v>1.0050998</v>
      </c>
      <c r="N1916" s="10">
        <f t="shared" si="769"/>
        <v>1.3491857168904797</v>
      </c>
      <c r="O1916" s="2">
        <f t="shared" si="772"/>
        <v>1.3556903300000001</v>
      </c>
      <c r="P1916" s="2">
        <f t="shared" si="755"/>
        <v>236739.68703917999</v>
      </c>
      <c r="Q1916" s="9">
        <f t="shared" si="749"/>
        <v>0</v>
      </c>
      <c r="R1916" s="4">
        <f t="shared" si="756"/>
        <v>0</v>
      </c>
      <c r="S1916" s="59">
        <f t="shared" si="757"/>
        <v>0</v>
      </c>
      <c r="T1916" s="8">
        <f t="shared" si="766"/>
        <v>6.8500000000000005E-2</v>
      </c>
      <c r="U1916" s="9">
        <f t="shared" si="767"/>
        <v>56</v>
      </c>
      <c r="V1916" s="9">
        <v>252</v>
      </c>
      <c r="W1916" s="10">
        <f t="shared" si="758"/>
        <v>1.014832435</v>
      </c>
      <c r="X1916" s="2">
        <f t="shared" si="759"/>
        <v>3511.4260199199998</v>
      </c>
      <c r="Y1916" s="2">
        <v>0</v>
      </c>
      <c r="Z1916" s="3">
        <f t="shared" si="770"/>
        <v>0</v>
      </c>
      <c r="AA1916" s="1" t="str">
        <f t="shared" si="771"/>
        <v>A+J=</v>
      </c>
      <c r="AB1916" s="7">
        <f t="shared" si="768"/>
        <v>42297</v>
      </c>
      <c r="AC1916" s="5"/>
      <c r="AD1916" s="1"/>
      <c r="AE1916" s="7"/>
      <c r="AF1916" s="1"/>
      <c r="AG1916" s="1"/>
      <c r="AH1916" s="1"/>
      <c r="AI1916" s="1"/>
      <c r="AJ1916" s="4"/>
      <c r="AK1916" s="1"/>
      <c r="AL1916" s="1"/>
      <c r="AM1916" s="1"/>
      <c r="AN1916" s="1"/>
      <c r="AO1916" s="1"/>
    </row>
    <row r="1917" spans="1:41" x14ac:dyDescent="0.2">
      <c r="A1917" s="118">
        <f t="shared" si="760"/>
        <v>42013</v>
      </c>
      <c r="B1917" s="2">
        <f t="shared" si="750"/>
        <v>240403.21241695998</v>
      </c>
      <c r="C1917" s="2">
        <f t="shared" si="761"/>
        <v>174626.66938045001</v>
      </c>
      <c r="D1917" s="50">
        <f t="shared" si="762"/>
        <v>4028.44</v>
      </c>
      <c r="E1917" s="3">
        <f>IF(K1917=1,VLOOKUP(A1916,[1]Plan1!$AQ$43:$AS$500,3),E1916)</f>
        <v>4059.86</v>
      </c>
      <c r="F1917" s="7">
        <f t="shared" si="763"/>
        <v>41992</v>
      </c>
      <c r="G1917" s="8">
        <f t="shared" si="751"/>
        <v>7.7995452333905479E-3</v>
      </c>
      <c r="H1917" s="7">
        <f t="shared" si="764"/>
        <v>42024</v>
      </c>
      <c r="I1917" s="7">
        <f t="shared" si="752"/>
        <v>42024</v>
      </c>
      <c r="J1917" s="1">
        <f t="shared" si="765"/>
        <v>21</v>
      </c>
      <c r="K1917" s="1">
        <f t="shared" si="753"/>
        <v>14</v>
      </c>
      <c r="L1917" s="2">
        <f t="shared" si="754"/>
        <v>1.00519296</v>
      </c>
      <c r="M1917" s="10">
        <f t="shared" si="773"/>
        <v>1.0050998</v>
      </c>
      <c r="N1917" s="10">
        <f t="shared" si="769"/>
        <v>1.3491857168904797</v>
      </c>
      <c r="O1917" s="2">
        <f t="shared" si="772"/>
        <v>1.35619198</v>
      </c>
      <c r="P1917" s="2">
        <f t="shared" si="755"/>
        <v>236827.28850786999</v>
      </c>
      <c r="Q1917" s="9">
        <f t="shared" si="749"/>
        <v>0</v>
      </c>
      <c r="R1917" s="4">
        <f t="shared" si="756"/>
        <v>0</v>
      </c>
      <c r="S1917" s="59">
        <f t="shared" si="757"/>
        <v>0</v>
      </c>
      <c r="T1917" s="8">
        <f t="shared" si="766"/>
        <v>6.8500000000000005E-2</v>
      </c>
      <c r="U1917" s="9">
        <f t="shared" si="767"/>
        <v>57</v>
      </c>
      <c r="V1917" s="9">
        <v>252</v>
      </c>
      <c r="W1917" s="10">
        <f t="shared" si="758"/>
        <v>1.01509929</v>
      </c>
      <c r="X1917" s="2">
        <f t="shared" si="759"/>
        <v>3575.9239090900001</v>
      </c>
      <c r="Y1917" s="2">
        <v>0</v>
      </c>
      <c r="Z1917" s="3">
        <f t="shared" si="770"/>
        <v>0</v>
      </c>
      <c r="AA1917" s="1" t="str">
        <f t="shared" si="771"/>
        <v>A+J=</v>
      </c>
      <c r="AB1917" s="7">
        <f t="shared" si="768"/>
        <v>42297</v>
      </c>
      <c r="AC1917" s="5"/>
      <c r="AD1917" s="1"/>
      <c r="AE1917" s="7"/>
      <c r="AF1917" s="1"/>
      <c r="AG1917" s="1"/>
      <c r="AH1917" s="1"/>
      <c r="AI1917" s="1"/>
      <c r="AJ1917" s="4"/>
      <c r="AK1917" s="1"/>
      <c r="AL1917" s="1"/>
      <c r="AM1917" s="1"/>
      <c r="AN1917" s="1"/>
      <c r="AO1917" s="1"/>
    </row>
    <row r="1918" spans="1:41" x14ac:dyDescent="0.2">
      <c r="A1918" s="118">
        <f t="shared" si="760"/>
        <v>42014</v>
      </c>
      <c r="B1918" s="2">
        <f t="shared" si="750"/>
        <v>240555.40679153</v>
      </c>
      <c r="C1918" s="2">
        <f t="shared" si="761"/>
        <v>174626.66938045001</v>
      </c>
      <c r="D1918" s="50">
        <f t="shared" si="762"/>
        <v>4028.44</v>
      </c>
      <c r="E1918" s="3">
        <f>IF(K1918=1,VLOOKUP(A1917,[1]Plan1!$AQ$43:$AS$500,3),E1917)</f>
        <v>4059.86</v>
      </c>
      <c r="F1918" s="7">
        <f t="shared" si="763"/>
        <v>41992</v>
      </c>
      <c r="G1918" s="8">
        <f t="shared" si="751"/>
        <v>7.7995452333905479E-3</v>
      </c>
      <c r="H1918" s="7">
        <f t="shared" si="764"/>
        <v>42024</v>
      </c>
      <c r="I1918" s="7">
        <f t="shared" si="752"/>
        <v>42024</v>
      </c>
      <c r="J1918" s="1">
        <f t="shared" si="765"/>
        <v>21</v>
      </c>
      <c r="K1918" s="1">
        <f t="shared" si="753"/>
        <v>15</v>
      </c>
      <c r="L1918" s="2">
        <f t="shared" si="754"/>
        <v>1.0055649099999999</v>
      </c>
      <c r="M1918" s="10">
        <f t="shared" si="773"/>
        <v>1.0050998</v>
      </c>
      <c r="N1918" s="10">
        <f t="shared" si="769"/>
        <v>1.3491857168904797</v>
      </c>
      <c r="O1918" s="2">
        <f t="shared" si="772"/>
        <v>1.3566938099999999</v>
      </c>
      <c r="P1918" s="2">
        <f t="shared" si="755"/>
        <v>236914.92140937</v>
      </c>
      <c r="Q1918" s="9">
        <f t="shared" si="749"/>
        <v>0</v>
      </c>
      <c r="R1918" s="4">
        <f t="shared" si="756"/>
        <v>0</v>
      </c>
      <c r="S1918" s="59">
        <f t="shared" si="757"/>
        <v>0</v>
      </c>
      <c r="T1918" s="8">
        <f t="shared" si="766"/>
        <v>6.8500000000000005E-2</v>
      </c>
      <c r="U1918" s="9">
        <f t="shared" si="767"/>
        <v>58</v>
      </c>
      <c r="V1918" s="9">
        <v>252</v>
      </c>
      <c r="W1918" s="10">
        <f t="shared" si="758"/>
        <v>1.0153662139999999</v>
      </c>
      <c r="X1918" s="2">
        <f t="shared" si="759"/>
        <v>3640.48538216</v>
      </c>
      <c r="Y1918" s="2">
        <v>0</v>
      </c>
      <c r="Z1918" s="3">
        <f t="shared" si="770"/>
        <v>0</v>
      </c>
      <c r="AA1918" s="1" t="str">
        <f t="shared" si="771"/>
        <v>A+J=</v>
      </c>
      <c r="AB1918" s="7">
        <f t="shared" si="768"/>
        <v>42297</v>
      </c>
      <c r="AC1918" s="5"/>
      <c r="AD1918" s="1"/>
      <c r="AE1918" s="7"/>
      <c r="AF1918" s="1"/>
      <c r="AG1918" s="1"/>
      <c r="AH1918" s="1"/>
      <c r="AI1918" s="1"/>
      <c r="AJ1918" s="4"/>
      <c r="AK1918" s="1"/>
      <c r="AL1918" s="1"/>
      <c r="AM1918" s="1"/>
      <c r="AN1918" s="1"/>
      <c r="AO1918" s="1"/>
    </row>
    <row r="1919" spans="1:41" x14ac:dyDescent="0.2">
      <c r="A1919" s="118">
        <f t="shared" si="760"/>
        <v>42015</v>
      </c>
      <c r="B1919" s="2">
        <f t="shared" si="750"/>
        <v>240555.40679153</v>
      </c>
      <c r="C1919" s="2">
        <f t="shared" si="761"/>
        <v>174626.66938045001</v>
      </c>
      <c r="D1919" s="50">
        <f t="shared" si="762"/>
        <v>4028.44</v>
      </c>
      <c r="E1919" s="3">
        <f>IF(K1919=1,VLOOKUP(A1918,[1]Plan1!$AQ$43:$AS$500,3),E1918)</f>
        <v>4059.86</v>
      </c>
      <c r="F1919" s="7">
        <f t="shared" si="763"/>
        <v>41992</v>
      </c>
      <c r="G1919" s="8">
        <f t="shared" si="751"/>
        <v>7.7995452333905479E-3</v>
      </c>
      <c r="H1919" s="7">
        <f t="shared" si="764"/>
        <v>42024</v>
      </c>
      <c r="I1919" s="7">
        <f t="shared" si="752"/>
        <v>42024</v>
      </c>
      <c r="J1919" s="1">
        <f t="shared" si="765"/>
        <v>21</v>
      </c>
      <c r="K1919" s="1">
        <f t="shared" si="753"/>
        <v>15</v>
      </c>
      <c r="L1919" s="2">
        <f t="shared" si="754"/>
        <v>1.0055649099999999</v>
      </c>
      <c r="M1919" s="10">
        <f t="shared" si="773"/>
        <v>1.0050998</v>
      </c>
      <c r="N1919" s="10">
        <f t="shared" si="769"/>
        <v>1.3491857168904797</v>
      </c>
      <c r="O1919" s="2">
        <f t="shared" si="772"/>
        <v>1.3566938099999999</v>
      </c>
      <c r="P1919" s="2">
        <f t="shared" si="755"/>
        <v>236914.92140937</v>
      </c>
      <c r="Q1919" s="9">
        <f t="shared" si="749"/>
        <v>0</v>
      </c>
      <c r="R1919" s="4">
        <f t="shared" si="756"/>
        <v>0</v>
      </c>
      <c r="S1919" s="59">
        <f t="shared" si="757"/>
        <v>0</v>
      </c>
      <c r="T1919" s="8">
        <f t="shared" si="766"/>
        <v>6.8500000000000005E-2</v>
      </c>
      <c r="U1919" s="9">
        <f t="shared" si="767"/>
        <v>58</v>
      </c>
      <c r="V1919" s="9">
        <v>252</v>
      </c>
      <c r="W1919" s="10">
        <f t="shared" si="758"/>
        <v>1.0153662139999999</v>
      </c>
      <c r="X1919" s="2">
        <f t="shared" si="759"/>
        <v>3640.48538216</v>
      </c>
      <c r="Y1919" s="2">
        <v>0</v>
      </c>
      <c r="Z1919" s="3">
        <f t="shared" si="770"/>
        <v>0</v>
      </c>
      <c r="AA1919" s="1" t="str">
        <f t="shared" si="771"/>
        <v>A+J=</v>
      </c>
      <c r="AB1919" s="7">
        <f t="shared" si="768"/>
        <v>42297</v>
      </c>
      <c r="AC1919" s="5"/>
      <c r="AD1919" s="1"/>
      <c r="AE1919" s="7"/>
      <c r="AF1919" s="1"/>
      <c r="AG1919" s="1"/>
      <c r="AH1919" s="1"/>
      <c r="AI1919" s="1"/>
      <c r="AJ1919" s="4"/>
      <c r="AK1919" s="1"/>
      <c r="AL1919" s="1"/>
      <c r="AM1919" s="1"/>
      <c r="AN1919" s="1"/>
      <c r="AO1919" s="1"/>
    </row>
    <row r="1920" spans="1:41" x14ac:dyDescent="0.2">
      <c r="A1920" s="118">
        <f t="shared" si="760"/>
        <v>42016</v>
      </c>
      <c r="B1920" s="2">
        <f t="shared" si="750"/>
        <v>240555.40679153</v>
      </c>
      <c r="C1920" s="2">
        <f t="shared" si="761"/>
        <v>174626.66938045001</v>
      </c>
      <c r="D1920" s="50">
        <f t="shared" si="762"/>
        <v>4028.44</v>
      </c>
      <c r="E1920" s="3">
        <f>IF(K1920=1,VLOOKUP(A1919,[1]Plan1!$AQ$43:$AS$500,3),E1919)</f>
        <v>4059.86</v>
      </c>
      <c r="F1920" s="7">
        <f t="shared" si="763"/>
        <v>41992</v>
      </c>
      <c r="G1920" s="8">
        <f t="shared" si="751"/>
        <v>7.7995452333905479E-3</v>
      </c>
      <c r="H1920" s="7">
        <f t="shared" si="764"/>
        <v>42024</v>
      </c>
      <c r="I1920" s="7">
        <f t="shared" si="752"/>
        <v>42024</v>
      </c>
      <c r="J1920" s="1">
        <f t="shared" si="765"/>
        <v>21</v>
      </c>
      <c r="K1920" s="1">
        <f t="shared" si="753"/>
        <v>15</v>
      </c>
      <c r="L1920" s="2">
        <f t="shared" si="754"/>
        <v>1.0055649099999999</v>
      </c>
      <c r="M1920" s="10">
        <f t="shared" si="773"/>
        <v>1.0050998</v>
      </c>
      <c r="N1920" s="10">
        <f t="shared" si="769"/>
        <v>1.3491857168904797</v>
      </c>
      <c r="O1920" s="2">
        <f t="shared" si="772"/>
        <v>1.3566938099999999</v>
      </c>
      <c r="P1920" s="2">
        <f t="shared" si="755"/>
        <v>236914.92140937</v>
      </c>
      <c r="Q1920" s="9">
        <f t="shared" si="749"/>
        <v>0</v>
      </c>
      <c r="R1920" s="4">
        <f t="shared" si="756"/>
        <v>0</v>
      </c>
      <c r="S1920" s="59">
        <f t="shared" si="757"/>
        <v>0</v>
      </c>
      <c r="T1920" s="8">
        <f t="shared" si="766"/>
        <v>6.8500000000000005E-2</v>
      </c>
      <c r="U1920" s="9">
        <f t="shared" si="767"/>
        <v>58</v>
      </c>
      <c r="V1920" s="9">
        <v>252</v>
      </c>
      <c r="W1920" s="10">
        <f t="shared" si="758"/>
        <v>1.0153662139999999</v>
      </c>
      <c r="X1920" s="2">
        <f t="shared" si="759"/>
        <v>3640.48538216</v>
      </c>
      <c r="Y1920" s="2">
        <v>0</v>
      </c>
      <c r="Z1920" s="3">
        <f t="shared" si="770"/>
        <v>0</v>
      </c>
      <c r="AA1920" s="1" t="str">
        <f t="shared" si="771"/>
        <v>A+J=</v>
      </c>
      <c r="AB1920" s="7">
        <f t="shared" si="768"/>
        <v>42297</v>
      </c>
      <c r="AC1920" s="5"/>
      <c r="AD1920" s="1"/>
      <c r="AE1920" s="7"/>
      <c r="AF1920" s="1"/>
      <c r="AG1920" s="1"/>
      <c r="AH1920" s="1"/>
      <c r="AI1920" s="1"/>
      <c r="AJ1920" s="4"/>
      <c r="AK1920" s="1"/>
      <c r="AL1920" s="1"/>
      <c r="AM1920" s="1"/>
      <c r="AN1920" s="1"/>
      <c r="AO1920" s="1"/>
    </row>
    <row r="1921" spans="1:41" x14ac:dyDescent="0.2">
      <c r="A1921" s="118">
        <f t="shared" si="760"/>
        <v>42017</v>
      </c>
      <c r="B1921" s="2">
        <f t="shared" si="750"/>
        <v>240707.70024727</v>
      </c>
      <c r="C1921" s="2">
        <f t="shared" si="761"/>
        <v>174626.66938045001</v>
      </c>
      <c r="D1921" s="50">
        <f t="shared" si="762"/>
        <v>4028.44</v>
      </c>
      <c r="E1921" s="3">
        <f>IF(K1921=1,VLOOKUP(A1920,[1]Plan1!$AQ$43:$AS$500,3),E1920)</f>
        <v>4059.86</v>
      </c>
      <c r="F1921" s="7">
        <f t="shared" si="763"/>
        <v>41992</v>
      </c>
      <c r="G1921" s="8">
        <f t="shared" si="751"/>
        <v>7.7995452333905479E-3</v>
      </c>
      <c r="H1921" s="7">
        <f t="shared" si="764"/>
        <v>42024</v>
      </c>
      <c r="I1921" s="7">
        <f t="shared" si="752"/>
        <v>42024</v>
      </c>
      <c r="J1921" s="1">
        <f t="shared" si="765"/>
        <v>21</v>
      </c>
      <c r="K1921" s="1">
        <f t="shared" si="753"/>
        <v>16</v>
      </c>
      <c r="L1921" s="2">
        <f t="shared" si="754"/>
        <v>1.00593701</v>
      </c>
      <c r="M1921" s="10">
        <f t="shared" si="773"/>
        <v>1.0050998</v>
      </c>
      <c r="N1921" s="10">
        <f t="shared" si="769"/>
        <v>1.3491857168904797</v>
      </c>
      <c r="O1921" s="2">
        <f t="shared" si="772"/>
        <v>1.3571958399999999</v>
      </c>
      <c r="P1921" s="2">
        <f t="shared" si="755"/>
        <v>237002.5892362</v>
      </c>
      <c r="Q1921" s="9">
        <f t="shared" si="749"/>
        <v>0</v>
      </c>
      <c r="R1921" s="4">
        <f t="shared" si="756"/>
        <v>0</v>
      </c>
      <c r="S1921" s="59">
        <f t="shared" si="757"/>
        <v>0</v>
      </c>
      <c r="T1921" s="8">
        <f t="shared" si="766"/>
        <v>6.8500000000000005E-2</v>
      </c>
      <c r="U1921" s="9">
        <f t="shared" si="767"/>
        <v>59</v>
      </c>
      <c r="V1921" s="9">
        <v>252</v>
      </c>
      <c r="W1921" s="10">
        <f t="shared" si="758"/>
        <v>1.015633209</v>
      </c>
      <c r="X1921" s="2">
        <f t="shared" si="759"/>
        <v>3705.1110110700001</v>
      </c>
      <c r="Y1921" s="2">
        <v>0</v>
      </c>
      <c r="Z1921" s="3">
        <f t="shared" si="770"/>
        <v>0</v>
      </c>
      <c r="AA1921" s="1" t="str">
        <f t="shared" si="771"/>
        <v>A+J=</v>
      </c>
      <c r="AB1921" s="7">
        <f t="shared" si="768"/>
        <v>42297</v>
      </c>
      <c r="AC1921" s="5"/>
      <c r="AD1921" s="1"/>
      <c r="AE1921" s="7"/>
      <c r="AF1921" s="1"/>
      <c r="AG1921" s="1"/>
      <c r="AH1921" s="1"/>
      <c r="AI1921" s="1"/>
      <c r="AJ1921" s="4"/>
      <c r="AK1921" s="1"/>
      <c r="AL1921" s="1"/>
      <c r="AM1921" s="1"/>
      <c r="AN1921" s="1"/>
      <c r="AO1921" s="1"/>
    </row>
    <row r="1922" spans="1:41" x14ac:dyDescent="0.2">
      <c r="A1922" s="118">
        <f t="shared" si="760"/>
        <v>42018</v>
      </c>
      <c r="B1922" s="2">
        <f t="shared" si="750"/>
        <v>240860.08928273999</v>
      </c>
      <c r="C1922" s="2">
        <f t="shared" si="761"/>
        <v>174626.66938045001</v>
      </c>
      <c r="D1922" s="50">
        <f t="shared" si="762"/>
        <v>4028.44</v>
      </c>
      <c r="E1922" s="3">
        <f>IF(K1922=1,VLOOKUP(A1921,[1]Plan1!$AQ$43:$AS$500,3),E1921)</f>
        <v>4059.86</v>
      </c>
      <c r="F1922" s="7">
        <f t="shared" si="763"/>
        <v>41992</v>
      </c>
      <c r="G1922" s="8">
        <f t="shared" si="751"/>
        <v>7.7995452333905479E-3</v>
      </c>
      <c r="H1922" s="7">
        <f t="shared" si="764"/>
        <v>42024</v>
      </c>
      <c r="I1922" s="7">
        <f t="shared" si="752"/>
        <v>42024</v>
      </c>
      <c r="J1922" s="1">
        <f t="shared" si="765"/>
        <v>21</v>
      </c>
      <c r="K1922" s="1">
        <f t="shared" si="753"/>
        <v>17</v>
      </c>
      <c r="L1922" s="2">
        <f t="shared" si="754"/>
        <v>1.00630924</v>
      </c>
      <c r="M1922" s="10">
        <f t="shared" si="773"/>
        <v>1.0050998</v>
      </c>
      <c r="N1922" s="10">
        <f t="shared" si="769"/>
        <v>1.3491857168904797</v>
      </c>
      <c r="O1922" s="2">
        <f t="shared" si="772"/>
        <v>1.35769805</v>
      </c>
      <c r="P1922" s="2">
        <f t="shared" si="755"/>
        <v>237090.28849583</v>
      </c>
      <c r="Q1922" s="9">
        <f t="shared" si="749"/>
        <v>0</v>
      </c>
      <c r="R1922" s="4">
        <f t="shared" si="756"/>
        <v>0</v>
      </c>
      <c r="S1922" s="59">
        <f t="shared" si="757"/>
        <v>0</v>
      </c>
      <c r="T1922" s="8">
        <f t="shared" si="766"/>
        <v>6.8500000000000005E-2</v>
      </c>
      <c r="U1922" s="9">
        <f t="shared" si="767"/>
        <v>60</v>
      </c>
      <c r="V1922" s="9">
        <v>252</v>
      </c>
      <c r="W1922" s="10">
        <f t="shared" si="758"/>
        <v>1.0159002749999999</v>
      </c>
      <c r="X1922" s="2">
        <f t="shared" si="759"/>
        <v>3769.8007869100002</v>
      </c>
      <c r="Y1922" s="2">
        <v>0</v>
      </c>
      <c r="Z1922" s="3">
        <f t="shared" si="770"/>
        <v>0</v>
      </c>
      <c r="AA1922" s="1" t="str">
        <f t="shared" si="771"/>
        <v>A+J=</v>
      </c>
      <c r="AB1922" s="7">
        <f t="shared" si="768"/>
        <v>42297</v>
      </c>
      <c r="AC1922" s="5"/>
      <c r="AD1922" s="1"/>
      <c r="AE1922" s="7"/>
      <c r="AF1922" s="1"/>
      <c r="AG1922" s="1"/>
      <c r="AH1922" s="1"/>
      <c r="AI1922" s="1"/>
      <c r="AJ1922" s="4"/>
      <c r="AK1922" s="1"/>
      <c r="AL1922" s="1"/>
      <c r="AM1922" s="1"/>
      <c r="AN1922" s="1"/>
      <c r="AO1922" s="1"/>
    </row>
    <row r="1923" spans="1:41" x14ac:dyDescent="0.2">
      <c r="A1923" s="118">
        <f t="shared" si="760"/>
        <v>42019</v>
      </c>
      <c r="B1923" s="2">
        <f t="shared" si="750"/>
        <v>241012.57346746</v>
      </c>
      <c r="C1923" s="2">
        <f t="shared" si="761"/>
        <v>174626.66938045001</v>
      </c>
      <c r="D1923" s="50">
        <f t="shared" si="762"/>
        <v>4028.44</v>
      </c>
      <c r="E1923" s="3">
        <f>IF(K1923=1,VLOOKUP(A1922,[1]Plan1!$AQ$43:$AS$500,3),E1922)</f>
        <v>4059.86</v>
      </c>
      <c r="F1923" s="7">
        <f t="shared" si="763"/>
        <v>41992</v>
      </c>
      <c r="G1923" s="8">
        <f t="shared" si="751"/>
        <v>7.7995452333905479E-3</v>
      </c>
      <c r="H1923" s="7">
        <f t="shared" si="764"/>
        <v>42058</v>
      </c>
      <c r="I1923" s="7">
        <f t="shared" si="752"/>
        <v>42024</v>
      </c>
      <c r="J1923" s="1">
        <f t="shared" si="765"/>
        <v>21</v>
      </c>
      <c r="K1923" s="1">
        <f t="shared" si="753"/>
        <v>18</v>
      </c>
      <c r="L1923" s="2">
        <f t="shared" si="754"/>
        <v>1.00668161</v>
      </c>
      <c r="M1923" s="10">
        <f t="shared" si="773"/>
        <v>1.0050998</v>
      </c>
      <c r="N1923" s="10">
        <f t="shared" si="769"/>
        <v>1.3491857168904797</v>
      </c>
      <c r="O1923" s="2">
        <f t="shared" si="772"/>
        <v>1.3582004400000001</v>
      </c>
      <c r="P1923" s="2">
        <f t="shared" si="755"/>
        <v>237178.01918825999</v>
      </c>
      <c r="Q1923" s="9">
        <f t="shared" si="749"/>
        <v>0</v>
      </c>
      <c r="R1923" s="4">
        <f t="shared" si="756"/>
        <v>0</v>
      </c>
      <c r="S1923" s="59">
        <f t="shared" si="757"/>
        <v>0</v>
      </c>
      <c r="T1923" s="8">
        <f t="shared" si="766"/>
        <v>6.8500000000000005E-2</v>
      </c>
      <c r="U1923" s="9">
        <f t="shared" si="767"/>
        <v>61</v>
      </c>
      <c r="V1923" s="9">
        <v>252</v>
      </c>
      <c r="W1923" s="10">
        <f t="shared" si="758"/>
        <v>1.01616741</v>
      </c>
      <c r="X1923" s="2">
        <f t="shared" si="759"/>
        <v>3834.5542792000001</v>
      </c>
      <c r="Y1923" s="2">
        <v>0</v>
      </c>
      <c r="Z1923" s="3">
        <f t="shared" si="770"/>
        <v>0</v>
      </c>
      <c r="AA1923" s="1" t="str">
        <f t="shared" si="771"/>
        <v>A+J=</v>
      </c>
      <c r="AB1923" s="7">
        <f t="shared" si="768"/>
        <v>42297</v>
      </c>
      <c r="AC1923" s="5"/>
      <c r="AD1923" s="1"/>
      <c r="AE1923" s="7"/>
      <c r="AF1923" s="1"/>
      <c r="AG1923" s="1"/>
      <c r="AH1923" s="1"/>
      <c r="AI1923" s="1"/>
      <c r="AJ1923" s="4"/>
      <c r="AK1923" s="1"/>
      <c r="AL1923" s="1"/>
      <c r="AM1923" s="1"/>
      <c r="AN1923" s="1"/>
      <c r="AO1923" s="1"/>
    </row>
    <row r="1924" spans="1:41" x14ac:dyDescent="0.2">
      <c r="A1924" s="118">
        <f t="shared" si="760"/>
        <v>42020</v>
      </c>
      <c r="B1924" s="2">
        <f t="shared" si="750"/>
        <v>241165.15509427001</v>
      </c>
      <c r="C1924" s="2">
        <f t="shared" si="761"/>
        <v>174626.66938045001</v>
      </c>
      <c r="D1924" s="50">
        <f t="shared" si="762"/>
        <v>4028.44</v>
      </c>
      <c r="E1924" s="3">
        <f>IF(K1924=1,VLOOKUP(A1923,[1]Plan1!$AQ$43:$AS$500,3),E1923)</f>
        <v>4059.86</v>
      </c>
      <c r="F1924" s="7">
        <f t="shared" si="763"/>
        <v>41992</v>
      </c>
      <c r="G1924" s="8">
        <f t="shared" si="751"/>
        <v>7.7995452333905479E-3</v>
      </c>
      <c r="H1924" s="7">
        <f t="shared" si="764"/>
        <v>42058</v>
      </c>
      <c r="I1924" s="7">
        <f t="shared" si="752"/>
        <v>42024</v>
      </c>
      <c r="J1924" s="1">
        <f t="shared" si="765"/>
        <v>21</v>
      </c>
      <c r="K1924" s="1">
        <f t="shared" si="753"/>
        <v>19</v>
      </c>
      <c r="L1924" s="2">
        <f t="shared" si="754"/>
        <v>1.0070541099999999</v>
      </c>
      <c r="M1924" s="10">
        <f t="shared" si="773"/>
        <v>1.0050998</v>
      </c>
      <c r="N1924" s="10">
        <f t="shared" si="769"/>
        <v>1.3491857168904797</v>
      </c>
      <c r="O1924" s="2">
        <f t="shared" si="772"/>
        <v>1.3587030200000001</v>
      </c>
      <c r="P1924" s="2">
        <f t="shared" si="755"/>
        <v>237265.78305975001</v>
      </c>
      <c r="Q1924" s="9">
        <f t="shared" si="749"/>
        <v>0</v>
      </c>
      <c r="R1924" s="4">
        <f t="shared" si="756"/>
        <v>0</v>
      </c>
      <c r="S1924" s="59">
        <f t="shared" si="757"/>
        <v>0</v>
      </c>
      <c r="T1924" s="8">
        <f t="shared" si="766"/>
        <v>6.8500000000000005E-2</v>
      </c>
      <c r="U1924" s="9">
        <f t="shared" si="767"/>
        <v>62</v>
      </c>
      <c r="V1924" s="9">
        <v>252</v>
      </c>
      <c r="W1924" s="10">
        <f t="shared" si="758"/>
        <v>1.016434616</v>
      </c>
      <c r="X1924" s="2">
        <f t="shared" si="759"/>
        <v>3899.3720345199999</v>
      </c>
      <c r="Y1924" s="2">
        <v>0</v>
      </c>
      <c r="Z1924" s="3">
        <f t="shared" si="770"/>
        <v>0</v>
      </c>
      <c r="AA1924" s="1" t="str">
        <f t="shared" si="771"/>
        <v>A+J=</v>
      </c>
      <c r="AB1924" s="7">
        <f t="shared" si="768"/>
        <v>42297</v>
      </c>
      <c r="AC1924" s="5"/>
      <c r="AD1924" s="1"/>
      <c r="AE1924" s="7"/>
      <c r="AF1924" s="1"/>
      <c r="AG1924" s="1"/>
      <c r="AH1924" s="1"/>
      <c r="AI1924" s="1"/>
      <c r="AJ1924" s="4"/>
      <c r="AK1924" s="1"/>
      <c r="AL1924" s="1"/>
      <c r="AM1924" s="1"/>
      <c r="AN1924" s="1"/>
      <c r="AO1924" s="1"/>
    </row>
    <row r="1925" spans="1:41" x14ac:dyDescent="0.2">
      <c r="A1925" s="118">
        <f t="shared" si="760"/>
        <v>42021</v>
      </c>
      <c r="B1925" s="2">
        <f t="shared" si="750"/>
        <v>241317.83397112999</v>
      </c>
      <c r="C1925" s="2">
        <f t="shared" si="761"/>
        <v>174626.66938045001</v>
      </c>
      <c r="D1925" s="50">
        <f t="shared" si="762"/>
        <v>4028.44</v>
      </c>
      <c r="E1925" s="3">
        <f>IF(K1925=1,VLOOKUP(A1924,[1]Plan1!$AQ$43:$AS$500,3),E1924)</f>
        <v>4059.86</v>
      </c>
      <c r="F1925" s="7">
        <f t="shared" si="763"/>
        <v>41992</v>
      </c>
      <c r="G1925" s="8">
        <f t="shared" si="751"/>
        <v>7.7995452333905479E-3</v>
      </c>
      <c r="H1925" s="7">
        <f t="shared" si="764"/>
        <v>42058</v>
      </c>
      <c r="I1925" s="7">
        <f t="shared" si="752"/>
        <v>42024</v>
      </c>
      <c r="J1925" s="1">
        <f t="shared" si="765"/>
        <v>21</v>
      </c>
      <c r="K1925" s="1">
        <f t="shared" si="753"/>
        <v>20</v>
      </c>
      <c r="L1925" s="2">
        <f t="shared" si="754"/>
        <v>1.00742676</v>
      </c>
      <c r="M1925" s="10">
        <f t="shared" si="773"/>
        <v>1.0050998</v>
      </c>
      <c r="N1925" s="10">
        <f t="shared" si="769"/>
        <v>1.3491857168904797</v>
      </c>
      <c r="O1925" s="2">
        <f t="shared" si="772"/>
        <v>1.3592057900000001</v>
      </c>
      <c r="P1925" s="2">
        <f t="shared" si="755"/>
        <v>237353.58011032001</v>
      </c>
      <c r="Q1925" s="9">
        <f t="shared" si="749"/>
        <v>0</v>
      </c>
      <c r="R1925" s="4">
        <f t="shared" si="756"/>
        <v>0</v>
      </c>
      <c r="S1925" s="59">
        <f t="shared" si="757"/>
        <v>0</v>
      </c>
      <c r="T1925" s="8">
        <f t="shared" si="766"/>
        <v>6.8500000000000005E-2</v>
      </c>
      <c r="U1925" s="9">
        <f t="shared" si="767"/>
        <v>63</v>
      </c>
      <c r="V1925" s="9">
        <v>252</v>
      </c>
      <c r="W1925" s="10">
        <f t="shared" si="758"/>
        <v>1.0167018919999999</v>
      </c>
      <c r="X1925" s="2">
        <f t="shared" si="759"/>
        <v>3964.2538608099999</v>
      </c>
      <c r="Y1925" s="2">
        <v>0</v>
      </c>
      <c r="Z1925" s="3">
        <f t="shared" si="770"/>
        <v>0</v>
      </c>
      <c r="AA1925" s="1" t="str">
        <f t="shared" si="771"/>
        <v>A+J=</v>
      </c>
      <c r="AB1925" s="7">
        <f t="shared" si="768"/>
        <v>42297</v>
      </c>
      <c r="AC1925" s="5"/>
      <c r="AD1925" s="1"/>
      <c r="AE1925" s="7"/>
      <c r="AF1925" s="1"/>
      <c r="AG1925" s="1"/>
      <c r="AH1925" s="1"/>
      <c r="AI1925" s="1"/>
      <c r="AJ1925" s="4"/>
      <c r="AK1925" s="1"/>
      <c r="AL1925" s="1"/>
      <c r="AM1925" s="1"/>
      <c r="AN1925" s="1"/>
      <c r="AO1925" s="1"/>
    </row>
    <row r="1926" spans="1:41" x14ac:dyDescent="0.2">
      <c r="A1926" s="118">
        <f t="shared" si="760"/>
        <v>42022</v>
      </c>
      <c r="B1926" s="2">
        <f t="shared" si="750"/>
        <v>241317.83397112999</v>
      </c>
      <c r="C1926" s="2">
        <f t="shared" si="761"/>
        <v>174626.66938045001</v>
      </c>
      <c r="D1926" s="50">
        <f t="shared" si="762"/>
        <v>4028.44</v>
      </c>
      <c r="E1926" s="3">
        <f>IF(K1926=1,VLOOKUP(A1925,[1]Plan1!$AQ$43:$AS$500,3),E1925)</f>
        <v>4059.86</v>
      </c>
      <c r="F1926" s="7">
        <f t="shared" si="763"/>
        <v>41992</v>
      </c>
      <c r="G1926" s="8">
        <f t="shared" si="751"/>
        <v>7.7995452333905479E-3</v>
      </c>
      <c r="H1926" s="7">
        <f t="shared" si="764"/>
        <v>42058</v>
      </c>
      <c r="I1926" s="7">
        <f t="shared" si="752"/>
        <v>42024</v>
      </c>
      <c r="J1926" s="1">
        <f t="shared" si="765"/>
        <v>21</v>
      </c>
      <c r="K1926" s="1">
        <f t="shared" si="753"/>
        <v>20</v>
      </c>
      <c r="L1926" s="2">
        <f t="shared" si="754"/>
        <v>1.00742676</v>
      </c>
      <c r="M1926" s="10">
        <f t="shared" si="773"/>
        <v>1.0050998</v>
      </c>
      <c r="N1926" s="10">
        <f t="shared" si="769"/>
        <v>1.3491857168904797</v>
      </c>
      <c r="O1926" s="2">
        <f t="shared" si="772"/>
        <v>1.3592057900000001</v>
      </c>
      <c r="P1926" s="2">
        <f t="shared" si="755"/>
        <v>237353.58011032001</v>
      </c>
      <c r="Q1926" s="9">
        <f t="shared" si="749"/>
        <v>0</v>
      </c>
      <c r="R1926" s="4">
        <f t="shared" si="756"/>
        <v>0</v>
      </c>
      <c r="S1926" s="59">
        <f t="shared" si="757"/>
        <v>0</v>
      </c>
      <c r="T1926" s="8">
        <f t="shared" si="766"/>
        <v>6.8500000000000005E-2</v>
      </c>
      <c r="U1926" s="9">
        <f t="shared" si="767"/>
        <v>63</v>
      </c>
      <c r="V1926" s="9">
        <v>252</v>
      </c>
      <c r="W1926" s="10">
        <f t="shared" si="758"/>
        <v>1.0167018919999999</v>
      </c>
      <c r="X1926" s="2">
        <f t="shared" si="759"/>
        <v>3964.2538608099999</v>
      </c>
      <c r="Y1926" s="2">
        <v>0</v>
      </c>
      <c r="Z1926" s="3">
        <f t="shared" si="770"/>
        <v>0</v>
      </c>
      <c r="AA1926" s="1" t="str">
        <f t="shared" si="771"/>
        <v>A+J=</v>
      </c>
      <c r="AB1926" s="7">
        <f t="shared" si="768"/>
        <v>42297</v>
      </c>
      <c r="AC1926" s="5"/>
      <c r="AD1926" s="1"/>
      <c r="AE1926" s="7"/>
      <c r="AF1926" s="1"/>
      <c r="AG1926" s="1"/>
      <c r="AH1926" s="1"/>
      <c r="AI1926" s="1"/>
      <c r="AJ1926" s="4"/>
      <c r="AK1926" s="1"/>
      <c r="AL1926" s="1"/>
      <c r="AM1926" s="1"/>
      <c r="AN1926" s="1"/>
      <c r="AO1926" s="1"/>
    </row>
    <row r="1927" spans="1:41" x14ac:dyDescent="0.2">
      <c r="A1927" s="118">
        <f t="shared" si="760"/>
        <v>42023</v>
      </c>
      <c r="B1927" s="2">
        <f t="shared" si="750"/>
        <v>241317.83397112999</v>
      </c>
      <c r="C1927" s="2">
        <f t="shared" si="761"/>
        <v>174626.66938045001</v>
      </c>
      <c r="D1927" s="50">
        <f t="shared" si="762"/>
        <v>4028.44</v>
      </c>
      <c r="E1927" s="3">
        <f>IF(K1927=1,VLOOKUP(A1926,[1]Plan1!$AQ$43:$AS$500,3),E1926)</f>
        <v>4059.86</v>
      </c>
      <c r="F1927" s="7">
        <f t="shared" si="763"/>
        <v>41992</v>
      </c>
      <c r="G1927" s="8">
        <f t="shared" si="751"/>
        <v>7.7995452333905479E-3</v>
      </c>
      <c r="H1927" s="7">
        <f t="shared" si="764"/>
        <v>42058</v>
      </c>
      <c r="I1927" s="7">
        <f t="shared" si="752"/>
        <v>42024</v>
      </c>
      <c r="J1927" s="1">
        <f t="shared" si="765"/>
        <v>21</v>
      </c>
      <c r="K1927" s="1">
        <f t="shared" si="753"/>
        <v>20</v>
      </c>
      <c r="L1927" s="2">
        <f t="shared" si="754"/>
        <v>1.00742676</v>
      </c>
      <c r="M1927" s="10">
        <f t="shared" si="773"/>
        <v>1.0050998</v>
      </c>
      <c r="N1927" s="10">
        <f t="shared" si="769"/>
        <v>1.3491857168904797</v>
      </c>
      <c r="O1927" s="2">
        <f t="shared" si="772"/>
        <v>1.3592057900000001</v>
      </c>
      <c r="P1927" s="2">
        <f t="shared" si="755"/>
        <v>237353.58011032001</v>
      </c>
      <c r="Q1927" s="9">
        <f t="shared" si="749"/>
        <v>0</v>
      </c>
      <c r="R1927" s="4">
        <f t="shared" si="756"/>
        <v>0</v>
      </c>
      <c r="S1927" s="59">
        <f t="shared" si="757"/>
        <v>0</v>
      </c>
      <c r="T1927" s="8">
        <f t="shared" si="766"/>
        <v>6.8500000000000005E-2</v>
      </c>
      <c r="U1927" s="9">
        <f t="shared" si="767"/>
        <v>63</v>
      </c>
      <c r="V1927" s="9">
        <v>252</v>
      </c>
      <c r="W1927" s="10">
        <f t="shared" si="758"/>
        <v>1.0167018919999999</v>
      </c>
      <c r="X1927" s="2">
        <f t="shared" si="759"/>
        <v>3964.2538608099999</v>
      </c>
      <c r="Y1927" s="2">
        <v>0</v>
      </c>
      <c r="Z1927" s="3">
        <f t="shared" si="770"/>
        <v>0</v>
      </c>
      <c r="AA1927" s="1" t="str">
        <f t="shared" si="771"/>
        <v>A+J=</v>
      </c>
      <c r="AB1927" s="7">
        <f t="shared" si="768"/>
        <v>42297</v>
      </c>
      <c r="AC1927" s="5"/>
      <c r="AD1927" s="1"/>
      <c r="AE1927" s="7"/>
      <c r="AF1927" s="1"/>
      <c r="AG1927" s="1"/>
      <c r="AH1927" s="1"/>
      <c r="AI1927" s="1"/>
      <c r="AJ1927" s="4"/>
      <c r="AK1927" s="1"/>
      <c r="AL1927" s="1"/>
      <c r="AM1927" s="1"/>
      <c r="AN1927" s="1"/>
      <c r="AO1927" s="1"/>
    </row>
    <row r="1928" spans="1:41" x14ac:dyDescent="0.2">
      <c r="A1928" s="118">
        <f t="shared" si="760"/>
        <v>42024</v>
      </c>
      <c r="B1928" s="2">
        <f t="shared" si="750"/>
        <v>241470.60836716002</v>
      </c>
      <c r="C1928" s="2">
        <f t="shared" si="761"/>
        <v>174626.66938045001</v>
      </c>
      <c r="D1928" s="50">
        <f t="shared" si="762"/>
        <v>4028.44</v>
      </c>
      <c r="E1928" s="3">
        <f>IF(K1928=1,VLOOKUP(A1927,[1]Plan1!$AQ$43:$AS$500,3),E1927)</f>
        <v>4059.86</v>
      </c>
      <c r="F1928" s="7">
        <f t="shared" si="763"/>
        <v>41992</v>
      </c>
      <c r="G1928" s="8">
        <f t="shared" si="751"/>
        <v>7.7995452333905479E-3</v>
      </c>
      <c r="H1928" s="7">
        <f t="shared" si="764"/>
        <v>42058</v>
      </c>
      <c r="I1928" s="7">
        <f t="shared" si="752"/>
        <v>42024</v>
      </c>
      <c r="J1928" s="1">
        <f t="shared" si="765"/>
        <v>21</v>
      </c>
      <c r="K1928" s="1">
        <f t="shared" si="753"/>
        <v>21</v>
      </c>
      <c r="L1928" s="2">
        <f t="shared" si="754"/>
        <v>1.0077995399999999</v>
      </c>
      <c r="M1928" s="10">
        <f t="shared" si="773"/>
        <v>1.0050998</v>
      </c>
      <c r="N1928" s="10">
        <f t="shared" si="769"/>
        <v>1.3491857168904797</v>
      </c>
      <c r="O1928" s="2">
        <f t="shared" si="772"/>
        <v>1.3597087400000001</v>
      </c>
      <c r="P1928" s="2">
        <f t="shared" si="755"/>
        <v>237441.40859368001</v>
      </c>
      <c r="Q1928" s="9">
        <f t="shared" si="749"/>
        <v>0</v>
      </c>
      <c r="R1928" s="4">
        <f t="shared" si="756"/>
        <v>0</v>
      </c>
      <c r="S1928" s="59">
        <f t="shared" si="757"/>
        <v>0</v>
      </c>
      <c r="T1928" s="8">
        <f t="shared" si="766"/>
        <v>6.8500000000000005E-2</v>
      </c>
      <c r="U1928" s="9">
        <f t="shared" si="767"/>
        <v>64</v>
      </c>
      <c r="V1928" s="9">
        <v>252</v>
      </c>
      <c r="W1928" s="10">
        <f t="shared" si="758"/>
        <v>1.0169692379999999</v>
      </c>
      <c r="X1928" s="2">
        <f t="shared" si="759"/>
        <v>4029.1997734800002</v>
      </c>
      <c r="Y1928" s="2">
        <v>0</v>
      </c>
      <c r="Z1928" s="3">
        <f t="shared" si="770"/>
        <v>0</v>
      </c>
      <c r="AA1928" s="1" t="str">
        <f t="shared" si="771"/>
        <v>A+J=</v>
      </c>
      <c r="AB1928" s="7">
        <f t="shared" si="768"/>
        <v>42297</v>
      </c>
      <c r="AC1928" s="5"/>
      <c r="AD1928" s="1"/>
      <c r="AE1928" s="7"/>
      <c r="AF1928" s="1"/>
      <c r="AG1928" s="1"/>
      <c r="AH1928" s="1"/>
      <c r="AI1928" s="1"/>
      <c r="AJ1928" s="4"/>
      <c r="AK1928" s="1"/>
      <c r="AL1928" s="1"/>
      <c r="AM1928" s="1"/>
      <c r="AN1928" s="1"/>
      <c r="AO1928" s="1"/>
    </row>
    <row r="1929" spans="1:41" x14ac:dyDescent="0.2">
      <c r="A1929" s="118">
        <f t="shared" si="760"/>
        <v>42025</v>
      </c>
      <c r="B1929" s="2">
        <f t="shared" si="750"/>
        <v>241669.43470344</v>
      </c>
      <c r="C1929" s="2">
        <f t="shared" si="761"/>
        <v>174626.66938045001</v>
      </c>
      <c r="D1929" s="50">
        <f t="shared" si="762"/>
        <v>4059.86</v>
      </c>
      <c r="E1929" s="3">
        <f>IF(K1929=1,VLOOKUP(A1928,[1]Plan1!$AQ$43:$AS$500,3),E1928)</f>
        <v>4110.2</v>
      </c>
      <c r="F1929" s="7">
        <f t="shared" si="763"/>
        <v>42025</v>
      </c>
      <c r="G1929" s="8">
        <f t="shared" si="751"/>
        <v>1.2399442345302436E-2</v>
      </c>
      <c r="H1929" s="7">
        <f t="shared" si="764"/>
        <v>42058</v>
      </c>
      <c r="I1929" s="7">
        <f t="shared" si="752"/>
        <v>42058</v>
      </c>
      <c r="J1929" s="1">
        <f t="shared" si="765"/>
        <v>22</v>
      </c>
      <c r="K1929" s="1">
        <f t="shared" si="753"/>
        <v>1</v>
      </c>
      <c r="L1929" s="2">
        <f t="shared" si="754"/>
        <v>1.0005603000000001</v>
      </c>
      <c r="M1929" s="10">
        <f t="shared" si="773"/>
        <v>1.0077995399999999</v>
      </c>
      <c r="N1929" s="10">
        <f t="shared" si="769"/>
        <v>1.3597087448567957</v>
      </c>
      <c r="O1929" s="2">
        <f t="shared" si="772"/>
        <v>1.3604705800000001</v>
      </c>
      <c r="P1929" s="2">
        <f t="shared" si="755"/>
        <v>237574.44617548</v>
      </c>
      <c r="Q1929" s="9">
        <f t="shared" ref="Q1929:Q1992" si="774">IF(VLOOKUP(A1929,AE$10:AL$48,8)=VLOOKUP(A1928,AE$10:AL$48,8),0,VLOOKUP(A1929,AE$10:AL$48,8))</f>
        <v>0</v>
      </c>
      <c r="R1929" s="4">
        <f t="shared" si="756"/>
        <v>0</v>
      </c>
      <c r="S1929" s="59">
        <f t="shared" si="757"/>
        <v>0</v>
      </c>
      <c r="T1929" s="8">
        <f t="shared" si="766"/>
        <v>6.8500000000000005E-2</v>
      </c>
      <c r="U1929" s="9">
        <f t="shared" si="767"/>
        <v>65</v>
      </c>
      <c r="V1929" s="9">
        <v>252</v>
      </c>
      <c r="W1929" s="10">
        <f t="shared" si="758"/>
        <v>1.017236654</v>
      </c>
      <c r="X1929" s="2">
        <f t="shared" si="759"/>
        <v>4094.9885279599998</v>
      </c>
      <c r="Y1929" s="2">
        <v>0</v>
      </c>
      <c r="Z1929" s="3">
        <f t="shared" si="770"/>
        <v>0</v>
      </c>
      <c r="AA1929" s="1" t="str">
        <f t="shared" si="771"/>
        <v>A+J=</v>
      </c>
      <c r="AB1929" s="7">
        <f t="shared" si="768"/>
        <v>42297</v>
      </c>
      <c r="AC1929" s="5"/>
      <c r="AD1929" s="1"/>
      <c r="AE1929" s="7"/>
      <c r="AF1929" s="1"/>
      <c r="AG1929" s="1"/>
      <c r="AH1929" s="1"/>
      <c r="AI1929" s="1"/>
      <c r="AJ1929" s="4"/>
      <c r="AK1929" s="1"/>
      <c r="AL1929" s="1"/>
      <c r="AM1929" s="1"/>
      <c r="AN1929" s="1"/>
      <c r="AO1929" s="1"/>
    </row>
    <row r="1930" spans="1:41" x14ac:dyDescent="0.2">
      <c r="A1930" s="118">
        <f t="shared" si="760"/>
        <v>42026</v>
      </c>
      <c r="B1930" s="2">
        <f t="shared" ref="B1930:B1993" si="775">(P1930+X1930)</f>
        <v>241868.42547356</v>
      </c>
      <c r="C1930" s="2">
        <f t="shared" si="761"/>
        <v>174626.66938045001</v>
      </c>
      <c r="D1930" s="50">
        <f t="shared" si="762"/>
        <v>4059.86</v>
      </c>
      <c r="E1930" s="3">
        <f>IF(K1930=1,VLOOKUP(A1929,[1]Plan1!$AQ$43:$AS$500,3),E1929)</f>
        <v>4110.2</v>
      </c>
      <c r="F1930" s="7">
        <f t="shared" si="763"/>
        <v>42025</v>
      </c>
      <c r="G1930" s="8">
        <f t="shared" ref="G1930:G1993" si="776">(E1930/D1930)-1</f>
        <v>1.2399442345302436E-2</v>
      </c>
      <c r="H1930" s="7">
        <f t="shared" si="764"/>
        <v>42058</v>
      </c>
      <c r="I1930" s="7">
        <f t="shared" ref="I1930:I1993" si="777">IF(A1930&gt;I1929,H1930,I1929)</f>
        <v>42058</v>
      </c>
      <c r="J1930" s="1">
        <f t="shared" si="765"/>
        <v>22</v>
      </c>
      <c r="K1930" s="1">
        <f t="shared" ref="K1930:K1993" si="778">(J1930-(NETWORKDAYS(A1930,I1930,AE$53:AE$223)-1))</f>
        <v>2</v>
      </c>
      <c r="L1930" s="2">
        <f t="shared" ref="L1930:L1993" si="779">TRUNC((E1930/D1930)^TRUNC((K1930/J1930),9),8)</f>
        <v>1.00112091</v>
      </c>
      <c r="M1930" s="10">
        <f t="shared" si="773"/>
        <v>1.0077995399999999</v>
      </c>
      <c r="N1930" s="10">
        <f t="shared" si="769"/>
        <v>1.3597087448567957</v>
      </c>
      <c r="O1930" s="2">
        <f t="shared" si="772"/>
        <v>1.3612328499999999</v>
      </c>
      <c r="P1930" s="2">
        <f t="shared" ref="P1930:P1993" si="780">TRUNC(C1930*O1930,8)</f>
        <v>237707.55884675001</v>
      </c>
      <c r="Q1930" s="9">
        <f t="shared" si="774"/>
        <v>0</v>
      </c>
      <c r="R1930" s="4">
        <f t="shared" ref="R1930:R1993" si="781">IF(Q1930&gt;0,VLOOKUP($A1930,$AE$10:$AJ$21,6),0)</f>
        <v>0</v>
      </c>
      <c r="S1930" s="59">
        <f t="shared" ref="S1930:S1993" si="782">IF(R1930&gt;0,TRUNC(R1930*P1930,8),0)</f>
        <v>0</v>
      </c>
      <c r="T1930" s="8">
        <f t="shared" si="766"/>
        <v>6.8500000000000005E-2</v>
      </c>
      <c r="U1930" s="9">
        <f t="shared" si="767"/>
        <v>66</v>
      </c>
      <c r="V1930" s="9">
        <v>252</v>
      </c>
      <c r="W1930" s="10">
        <f t="shared" ref="W1930:W1993" si="783">ROUND((1+T1930)^TRUNC((U1930/V1930),9),9)</f>
        <v>1.0175041410000001</v>
      </c>
      <c r="X1930" s="2">
        <f t="shared" ref="X1930:X1993" si="784">TRUNC((P1930*(W1930-1)),8)</f>
        <v>4160.8666268099996</v>
      </c>
      <c r="Y1930" s="2">
        <v>0</v>
      </c>
      <c r="Z1930" s="3">
        <f t="shared" si="770"/>
        <v>0</v>
      </c>
      <c r="AA1930" s="1" t="str">
        <f t="shared" si="771"/>
        <v>A+J=</v>
      </c>
      <c r="AB1930" s="7">
        <f t="shared" si="768"/>
        <v>42297</v>
      </c>
      <c r="AC1930" s="5"/>
      <c r="AD1930" s="1"/>
      <c r="AE1930" s="7"/>
      <c r="AF1930" s="1"/>
      <c r="AG1930" s="1"/>
      <c r="AH1930" s="1"/>
      <c r="AI1930" s="1"/>
      <c r="AJ1930" s="4"/>
      <c r="AK1930" s="1"/>
      <c r="AL1930" s="1"/>
      <c r="AM1930" s="1"/>
      <c r="AN1930" s="1"/>
      <c r="AO1930" s="1"/>
    </row>
    <row r="1931" spans="1:41" x14ac:dyDescent="0.2">
      <c r="A1931" s="118">
        <f t="shared" ref="A1931:A1994" si="785">(A1930+1)</f>
        <v>42027</v>
      </c>
      <c r="B1931" s="2">
        <f t="shared" si="775"/>
        <v>242067.58052829001</v>
      </c>
      <c r="C1931" s="2">
        <f t="shared" ref="C1931:C1994" si="786">TRUNC(IF(Q1930&gt;0,VLOOKUP(A1930,$AE$11:$AF$21,2),C1930),8)</f>
        <v>174626.66938045001</v>
      </c>
      <c r="D1931" s="50">
        <f t="shared" ref="D1931:D1994" si="787">IF(E1931=E1930,D1930,E1930)</f>
        <v>4059.86</v>
      </c>
      <c r="E1931" s="3">
        <f>IF(K1931=1,VLOOKUP(A1930,[1]Plan1!$AQ$43:$AS$500,3),E1930)</f>
        <v>4110.2</v>
      </c>
      <c r="F1931" s="7">
        <f t="shared" ref="F1931:F1994" si="788">IF(D1931=D1930,F1930,A1931)</f>
        <v>42025</v>
      </c>
      <c r="G1931" s="8">
        <f t="shared" si="776"/>
        <v>1.2399442345302436E-2</v>
      </c>
      <c r="H1931" s="7">
        <f t="shared" ref="H1931:H1994" si="789">IF(DAY(A1931)=15,VLOOKUP(A1931,AI$53:AN$175,4),H1930)</f>
        <v>42058</v>
      </c>
      <c r="I1931" s="7">
        <f t="shared" si="777"/>
        <v>42058</v>
      </c>
      <c r="J1931" s="1">
        <f t="shared" ref="J1931:J1994" si="790">IF(I1931=I1930,J1930,NETWORKDAYS(I1930,I1931,$AE$53:$AE$223)-1)</f>
        <v>22</v>
      </c>
      <c r="K1931" s="1">
        <f t="shared" si="778"/>
        <v>3</v>
      </c>
      <c r="L1931" s="2">
        <f t="shared" si="779"/>
        <v>1.00168184</v>
      </c>
      <c r="M1931" s="10">
        <f t="shared" si="773"/>
        <v>1.0077995399999999</v>
      </c>
      <c r="N1931" s="10">
        <f t="shared" si="769"/>
        <v>1.3597087448567957</v>
      </c>
      <c r="O1931" s="2">
        <f t="shared" si="772"/>
        <v>1.3619955500000001</v>
      </c>
      <c r="P1931" s="2">
        <f t="shared" si="780"/>
        <v>237840.74660749</v>
      </c>
      <c r="Q1931" s="9">
        <f t="shared" si="774"/>
        <v>0</v>
      </c>
      <c r="R1931" s="4">
        <f t="shared" si="781"/>
        <v>0</v>
      </c>
      <c r="S1931" s="59">
        <f t="shared" si="782"/>
        <v>0</v>
      </c>
      <c r="T1931" s="8">
        <f t="shared" ref="T1931:T1994" si="791">(T1930)</f>
        <v>6.8500000000000005E-2</v>
      </c>
      <c r="U1931" s="9">
        <f t="shared" ref="U1931:U1994" si="792">IF(Q1930&gt;0,1,IF(K1931=K1930,U1930,U1930+1))</f>
        <v>67</v>
      </c>
      <c r="V1931" s="9">
        <v>252</v>
      </c>
      <c r="W1931" s="10">
        <f t="shared" si="783"/>
        <v>1.017771698</v>
      </c>
      <c r="X1931" s="2">
        <f t="shared" si="784"/>
        <v>4226.8339207999998</v>
      </c>
      <c r="Y1931" s="2">
        <v>0</v>
      </c>
      <c r="Z1931" s="3">
        <f t="shared" si="770"/>
        <v>0</v>
      </c>
      <c r="AA1931" s="1" t="str">
        <f t="shared" si="771"/>
        <v>A+J=</v>
      </c>
      <c r="AB1931" s="7">
        <f t="shared" ref="AB1931:AB1994" si="793">IF(Q1930&gt;0,VLOOKUP(A1930,$AE$10:$AM$48,9),AB1930)</f>
        <v>42297</v>
      </c>
      <c r="AC1931" s="5"/>
      <c r="AD1931" s="1"/>
      <c r="AE1931" s="7"/>
      <c r="AF1931" s="1"/>
      <c r="AG1931" s="1"/>
      <c r="AH1931" s="1"/>
      <c r="AI1931" s="1"/>
      <c r="AJ1931" s="4"/>
      <c r="AK1931" s="1"/>
      <c r="AL1931" s="1"/>
      <c r="AM1931" s="1"/>
      <c r="AN1931" s="1"/>
      <c r="AO1931" s="1"/>
    </row>
    <row r="1932" spans="1:41" x14ac:dyDescent="0.2">
      <c r="A1932" s="118">
        <f t="shared" si="785"/>
        <v>42028</v>
      </c>
      <c r="B1932" s="2">
        <f t="shared" si="775"/>
        <v>242266.90197158998</v>
      </c>
      <c r="C1932" s="2">
        <f t="shared" si="786"/>
        <v>174626.66938045001</v>
      </c>
      <c r="D1932" s="50">
        <f t="shared" si="787"/>
        <v>4059.86</v>
      </c>
      <c r="E1932" s="3">
        <f>IF(K1932=1,VLOOKUP(A1931,[1]Plan1!$AQ$43:$AS$500,3),E1931)</f>
        <v>4110.2</v>
      </c>
      <c r="F1932" s="7">
        <f t="shared" si="788"/>
        <v>42025</v>
      </c>
      <c r="G1932" s="8">
        <f t="shared" si="776"/>
        <v>1.2399442345302436E-2</v>
      </c>
      <c r="H1932" s="7">
        <f t="shared" si="789"/>
        <v>42058</v>
      </c>
      <c r="I1932" s="7">
        <f t="shared" si="777"/>
        <v>42058</v>
      </c>
      <c r="J1932" s="1">
        <f t="shared" si="790"/>
        <v>22</v>
      </c>
      <c r="K1932" s="1">
        <f t="shared" si="778"/>
        <v>4</v>
      </c>
      <c r="L1932" s="2">
        <f t="shared" si="779"/>
        <v>1.0022430899999999</v>
      </c>
      <c r="M1932" s="10">
        <f t="shared" si="773"/>
        <v>1.0077995399999999</v>
      </c>
      <c r="N1932" s="10">
        <f t="shared" si="769"/>
        <v>1.3597087448567957</v>
      </c>
      <c r="O1932" s="2">
        <f t="shared" si="772"/>
        <v>1.3627586899999999</v>
      </c>
      <c r="P1932" s="2">
        <f t="shared" si="780"/>
        <v>237974.01120395999</v>
      </c>
      <c r="Q1932" s="9">
        <f t="shared" si="774"/>
        <v>0</v>
      </c>
      <c r="R1932" s="4">
        <f t="shared" si="781"/>
        <v>0</v>
      </c>
      <c r="S1932" s="59">
        <f t="shared" si="782"/>
        <v>0</v>
      </c>
      <c r="T1932" s="8">
        <f t="shared" si="791"/>
        <v>6.8500000000000005E-2</v>
      </c>
      <c r="U1932" s="9">
        <f t="shared" si="792"/>
        <v>68</v>
      </c>
      <c r="V1932" s="9">
        <v>252</v>
      </c>
      <c r="W1932" s="10">
        <f t="shared" si="783"/>
        <v>1.018039326</v>
      </c>
      <c r="X1932" s="2">
        <f t="shared" si="784"/>
        <v>4292.8907676299996</v>
      </c>
      <c r="Y1932" s="2">
        <v>0</v>
      </c>
      <c r="Z1932" s="3">
        <f t="shared" si="770"/>
        <v>0</v>
      </c>
      <c r="AA1932" s="1" t="str">
        <f t="shared" si="771"/>
        <v>A+J=</v>
      </c>
      <c r="AB1932" s="7">
        <f t="shared" si="793"/>
        <v>42297</v>
      </c>
      <c r="AC1932" s="5"/>
      <c r="AD1932" s="1"/>
      <c r="AE1932" s="7"/>
      <c r="AF1932" s="1"/>
      <c r="AG1932" s="1"/>
      <c r="AH1932" s="1"/>
      <c r="AI1932" s="1"/>
      <c r="AJ1932" s="4"/>
      <c r="AK1932" s="1"/>
      <c r="AL1932" s="1"/>
      <c r="AM1932" s="1"/>
      <c r="AN1932" s="1"/>
      <c r="AO1932" s="1"/>
    </row>
    <row r="1933" spans="1:41" x14ac:dyDescent="0.2">
      <c r="A1933" s="118">
        <f t="shared" si="785"/>
        <v>42029</v>
      </c>
      <c r="B1933" s="2">
        <f t="shared" si="775"/>
        <v>242266.90197158998</v>
      </c>
      <c r="C1933" s="2">
        <f t="shared" si="786"/>
        <v>174626.66938045001</v>
      </c>
      <c r="D1933" s="50">
        <f t="shared" si="787"/>
        <v>4059.86</v>
      </c>
      <c r="E1933" s="3">
        <f>IF(K1933=1,VLOOKUP(A1932,[1]Plan1!$AQ$43:$AS$500,3),E1932)</f>
        <v>4110.2</v>
      </c>
      <c r="F1933" s="7">
        <f t="shared" si="788"/>
        <v>42025</v>
      </c>
      <c r="G1933" s="8">
        <f t="shared" si="776"/>
        <v>1.2399442345302436E-2</v>
      </c>
      <c r="H1933" s="7">
        <f t="shared" si="789"/>
        <v>42058</v>
      </c>
      <c r="I1933" s="7">
        <f t="shared" si="777"/>
        <v>42058</v>
      </c>
      <c r="J1933" s="1">
        <f t="shared" si="790"/>
        <v>22</v>
      </c>
      <c r="K1933" s="1">
        <f t="shared" si="778"/>
        <v>4</v>
      </c>
      <c r="L1933" s="2">
        <f t="shared" si="779"/>
        <v>1.0022430899999999</v>
      </c>
      <c r="M1933" s="10">
        <f t="shared" si="773"/>
        <v>1.0077995399999999</v>
      </c>
      <c r="N1933" s="10">
        <f t="shared" si="769"/>
        <v>1.3597087448567957</v>
      </c>
      <c r="O1933" s="2">
        <f t="shared" si="772"/>
        <v>1.3627586899999999</v>
      </c>
      <c r="P1933" s="2">
        <f t="shared" si="780"/>
        <v>237974.01120395999</v>
      </c>
      <c r="Q1933" s="9">
        <f t="shared" si="774"/>
        <v>0</v>
      </c>
      <c r="R1933" s="4">
        <f t="shared" si="781"/>
        <v>0</v>
      </c>
      <c r="S1933" s="59">
        <f t="shared" si="782"/>
        <v>0</v>
      </c>
      <c r="T1933" s="8">
        <f t="shared" si="791"/>
        <v>6.8500000000000005E-2</v>
      </c>
      <c r="U1933" s="9">
        <f t="shared" si="792"/>
        <v>68</v>
      </c>
      <c r="V1933" s="9">
        <v>252</v>
      </c>
      <c r="W1933" s="10">
        <f t="shared" si="783"/>
        <v>1.018039326</v>
      </c>
      <c r="X1933" s="2">
        <f t="shared" si="784"/>
        <v>4292.8907676299996</v>
      </c>
      <c r="Y1933" s="2">
        <v>0</v>
      </c>
      <c r="Z1933" s="3">
        <f t="shared" si="770"/>
        <v>0</v>
      </c>
      <c r="AA1933" s="1" t="str">
        <f t="shared" si="771"/>
        <v>A+J=</v>
      </c>
      <c r="AB1933" s="7">
        <f t="shared" si="793"/>
        <v>42297</v>
      </c>
      <c r="AC1933" s="5"/>
      <c r="AD1933" s="1"/>
      <c r="AE1933" s="7"/>
      <c r="AF1933" s="1"/>
      <c r="AG1933" s="1"/>
      <c r="AH1933" s="1"/>
      <c r="AI1933" s="1"/>
      <c r="AJ1933" s="4"/>
      <c r="AK1933" s="1"/>
      <c r="AL1933" s="1"/>
      <c r="AM1933" s="1"/>
      <c r="AN1933" s="1"/>
      <c r="AO1933" s="1"/>
    </row>
    <row r="1934" spans="1:41" x14ac:dyDescent="0.2">
      <c r="A1934" s="118">
        <f t="shared" si="785"/>
        <v>42030</v>
      </c>
      <c r="B1934" s="2">
        <f t="shared" si="775"/>
        <v>242266.90197158998</v>
      </c>
      <c r="C1934" s="2">
        <f t="shared" si="786"/>
        <v>174626.66938045001</v>
      </c>
      <c r="D1934" s="50">
        <f t="shared" si="787"/>
        <v>4059.86</v>
      </c>
      <c r="E1934" s="3">
        <f>IF(K1934=1,VLOOKUP(A1933,[1]Plan1!$AQ$43:$AS$500,3),E1933)</f>
        <v>4110.2</v>
      </c>
      <c r="F1934" s="7">
        <f t="shared" si="788"/>
        <v>42025</v>
      </c>
      <c r="G1934" s="8">
        <f t="shared" si="776"/>
        <v>1.2399442345302436E-2</v>
      </c>
      <c r="H1934" s="7">
        <f t="shared" si="789"/>
        <v>42058</v>
      </c>
      <c r="I1934" s="7">
        <f t="shared" si="777"/>
        <v>42058</v>
      </c>
      <c r="J1934" s="1">
        <f t="shared" si="790"/>
        <v>22</v>
      </c>
      <c r="K1934" s="1">
        <f t="shared" si="778"/>
        <v>4</v>
      </c>
      <c r="L1934" s="2">
        <f t="shared" si="779"/>
        <v>1.0022430899999999</v>
      </c>
      <c r="M1934" s="10">
        <f t="shared" si="773"/>
        <v>1.0077995399999999</v>
      </c>
      <c r="N1934" s="10">
        <f t="shared" si="769"/>
        <v>1.3597087448567957</v>
      </c>
      <c r="O1934" s="2">
        <f t="shared" si="772"/>
        <v>1.3627586899999999</v>
      </c>
      <c r="P1934" s="2">
        <f t="shared" si="780"/>
        <v>237974.01120395999</v>
      </c>
      <c r="Q1934" s="9">
        <f t="shared" si="774"/>
        <v>0</v>
      </c>
      <c r="R1934" s="4">
        <f t="shared" si="781"/>
        <v>0</v>
      </c>
      <c r="S1934" s="59">
        <f t="shared" si="782"/>
        <v>0</v>
      </c>
      <c r="T1934" s="8">
        <f t="shared" si="791"/>
        <v>6.8500000000000005E-2</v>
      </c>
      <c r="U1934" s="9">
        <f t="shared" si="792"/>
        <v>68</v>
      </c>
      <c r="V1934" s="9">
        <v>252</v>
      </c>
      <c r="W1934" s="10">
        <f t="shared" si="783"/>
        <v>1.018039326</v>
      </c>
      <c r="X1934" s="2">
        <f t="shared" si="784"/>
        <v>4292.8907676299996</v>
      </c>
      <c r="Y1934" s="2">
        <v>0</v>
      </c>
      <c r="Z1934" s="3">
        <f t="shared" si="770"/>
        <v>0</v>
      </c>
      <c r="AA1934" s="1" t="str">
        <f t="shared" si="771"/>
        <v>A+J=</v>
      </c>
      <c r="AB1934" s="7">
        <f t="shared" si="793"/>
        <v>42297</v>
      </c>
      <c r="AC1934" s="5"/>
      <c r="AD1934" s="1"/>
      <c r="AE1934" s="7"/>
      <c r="AF1934" s="1"/>
      <c r="AG1934" s="1"/>
      <c r="AH1934" s="1"/>
      <c r="AI1934" s="1"/>
      <c r="AJ1934" s="4"/>
      <c r="AK1934" s="1"/>
      <c r="AL1934" s="1"/>
      <c r="AM1934" s="1"/>
      <c r="AN1934" s="1"/>
      <c r="AO1934" s="1"/>
    </row>
    <row r="1935" spans="1:41" x14ac:dyDescent="0.2">
      <c r="A1935" s="118">
        <f t="shared" si="785"/>
        <v>42031</v>
      </c>
      <c r="B1935" s="2">
        <f t="shared" si="775"/>
        <v>242466.38609897002</v>
      </c>
      <c r="C1935" s="2">
        <f t="shared" si="786"/>
        <v>174626.66938045001</v>
      </c>
      <c r="D1935" s="50">
        <f t="shared" si="787"/>
        <v>4059.86</v>
      </c>
      <c r="E1935" s="3">
        <f>IF(K1935=1,VLOOKUP(A1934,[1]Plan1!$AQ$43:$AS$500,3),E1934)</f>
        <v>4110.2</v>
      </c>
      <c r="F1935" s="7">
        <f t="shared" si="788"/>
        <v>42025</v>
      </c>
      <c r="G1935" s="8">
        <f t="shared" si="776"/>
        <v>1.2399442345302436E-2</v>
      </c>
      <c r="H1935" s="7">
        <f t="shared" si="789"/>
        <v>42058</v>
      </c>
      <c r="I1935" s="7">
        <f t="shared" si="777"/>
        <v>42058</v>
      </c>
      <c r="J1935" s="1">
        <f t="shared" si="790"/>
        <v>22</v>
      </c>
      <c r="K1935" s="1">
        <f t="shared" si="778"/>
        <v>5</v>
      </c>
      <c r="L1935" s="2">
        <f t="shared" si="779"/>
        <v>1.0028046500000001</v>
      </c>
      <c r="M1935" s="10">
        <f t="shared" si="773"/>
        <v>1.0077995399999999</v>
      </c>
      <c r="N1935" s="10">
        <f t="shared" si="769"/>
        <v>1.3597087448567957</v>
      </c>
      <c r="O1935" s="2">
        <f t="shared" si="772"/>
        <v>1.3635222499999999</v>
      </c>
      <c r="P1935" s="2">
        <f t="shared" si="780"/>
        <v>238107.34914363001</v>
      </c>
      <c r="Q1935" s="9">
        <f t="shared" si="774"/>
        <v>0</v>
      </c>
      <c r="R1935" s="4">
        <f t="shared" si="781"/>
        <v>0</v>
      </c>
      <c r="S1935" s="59">
        <f t="shared" si="782"/>
        <v>0</v>
      </c>
      <c r="T1935" s="8">
        <f t="shared" si="791"/>
        <v>6.8500000000000005E-2</v>
      </c>
      <c r="U1935" s="9">
        <f t="shared" si="792"/>
        <v>69</v>
      </c>
      <c r="V1935" s="9">
        <v>252</v>
      </c>
      <c r="W1935" s="10">
        <f t="shared" si="783"/>
        <v>1.0183070240000001</v>
      </c>
      <c r="X1935" s="2">
        <f t="shared" si="784"/>
        <v>4359.0369553399996</v>
      </c>
      <c r="Y1935" s="2">
        <v>0</v>
      </c>
      <c r="Z1935" s="3">
        <f t="shared" si="770"/>
        <v>0</v>
      </c>
      <c r="AA1935" s="1" t="str">
        <f t="shared" si="771"/>
        <v>A+J=</v>
      </c>
      <c r="AB1935" s="7">
        <f t="shared" si="793"/>
        <v>42297</v>
      </c>
      <c r="AC1935" s="5"/>
      <c r="AD1935" s="1"/>
      <c r="AE1935" s="7"/>
      <c r="AF1935" s="1"/>
      <c r="AG1935" s="1"/>
      <c r="AH1935" s="1"/>
      <c r="AI1935" s="1"/>
      <c r="AJ1935" s="4"/>
      <c r="AK1935" s="1"/>
      <c r="AL1935" s="1"/>
      <c r="AM1935" s="1"/>
      <c r="AN1935" s="1"/>
      <c r="AO1935" s="1"/>
    </row>
    <row r="1936" spans="1:41" x14ac:dyDescent="0.2">
      <c r="A1936" s="118">
        <f t="shared" si="785"/>
        <v>42032</v>
      </c>
      <c r="B1936" s="2">
        <f t="shared" si="775"/>
        <v>242666.03299735</v>
      </c>
      <c r="C1936" s="2">
        <f t="shared" si="786"/>
        <v>174626.66938045001</v>
      </c>
      <c r="D1936" s="50">
        <f t="shared" si="787"/>
        <v>4059.86</v>
      </c>
      <c r="E1936" s="3">
        <f>IF(K1936=1,VLOOKUP(A1935,[1]Plan1!$AQ$43:$AS$500,3),E1935)</f>
        <v>4110.2</v>
      </c>
      <c r="F1936" s="7">
        <f t="shared" si="788"/>
        <v>42025</v>
      </c>
      <c r="G1936" s="8">
        <f t="shared" si="776"/>
        <v>1.2399442345302436E-2</v>
      </c>
      <c r="H1936" s="7">
        <f t="shared" si="789"/>
        <v>42058</v>
      </c>
      <c r="I1936" s="7">
        <f t="shared" si="777"/>
        <v>42058</v>
      </c>
      <c r="J1936" s="1">
        <f t="shared" si="790"/>
        <v>22</v>
      </c>
      <c r="K1936" s="1">
        <f t="shared" si="778"/>
        <v>6</v>
      </c>
      <c r="L1936" s="2">
        <f t="shared" si="779"/>
        <v>1.0033665199999999</v>
      </c>
      <c r="M1936" s="10">
        <f t="shared" si="773"/>
        <v>1.0077995399999999</v>
      </c>
      <c r="N1936" s="10">
        <f t="shared" si="769"/>
        <v>1.3597087448567957</v>
      </c>
      <c r="O1936" s="2">
        <f t="shared" si="772"/>
        <v>1.36428623</v>
      </c>
      <c r="P1936" s="2">
        <f t="shared" si="780"/>
        <v>238240.76042651001</v>
      </c>
      <c r="Q1936" s="9">
        <f t="shared" si="774"/>
        <v>0</v>
      </c>
      <c r="R1936" s="4">
        <f t="shared" si="781"/>
        <v>0</v>
      </c>
      <c r="S1936" s="59">
        <f t="shared" si="782"/>
        <v>0</v>
      </c>
      <c r="T1936" s="8">
        <f t="shared" si="791"/>
        <v>6.8500000000000005E-2</v>
      </c>
      <c r="U1936" s="9">
        <f t="shared" si="792"/>
        <v>70</v>
      </c>
      <c r="V1936" s="9">
        <v>252</v>
      </c>
      <c r="W1936" s="10">
        <f t="shared" si="783"/>
        <v>1.0185747919999999</v>
      </c>
      <c r="X1936" s="2">
        <f t="shared" si="784"/>
        <v>4425.2725708400003</v>
      </c>
      <c r="Y1936" s="2">
        <v>0</v>
      </c>
      <c r="Z1936" s="3">
        <f t="shared" si="770"/>
        <v>0</v>
      </c>
      <c r="AA1936" s="1" t="str">
        <f t="shared" si="771"/>
        <v>A+J=</v>
      </c>
      <c r="AB1936" s="7">
        <f t="shared" si="793"/>
        <v>42297</v>
      </c>
      <c r="AC1936" s="5"/>
      <c r="AD1936" s="1"/>
      <c r="AE1936" s="7"/>
      <c r="AF1936" s="1"/>
      <c r="AG1936" s="1"/>
      <c r="AH1936" s="1"/>
      <c r="AI1936" s="1"/>
      <c r="AJ1936" s="4"/>
      <c r="AK1936" s="1"/>
      <c r="AL1936" s="1"/>
      <c r="AM1936" s="1"/>
      <c r="AN1936" s="1"/>
      <c r="AO1936" s="1"/>
    </row>
    <row r="1937" spans="1:41" x14ac:dyDescent="0.2">
      <c r="A1937" s="118">
        <f t="shared" si="785"/>
        <v>42033</v>
      </c>
      <c r="B1937" s="2">
        <f t="shared" si="775"/>
        <v>242865.84477118001</v>
      </c>
      <c r="C1937" s="2">
        <f t="shared" si="786"/>
        <v>174626.66938045001</v>
      </c>
      <c r="D1937" s="50">
        <f t="shared" si="787"/>
        <v>4059.86</v>
      </c>
      <c r="E1937" s="3">
        <f>IF(K1937=1,VLOOKUP(A1936,[1]Plan1!$AQ$43:$AS$500,3),E1936)</f>
        <v>4110.2</v>
      </c>
      <c r="F1937" s="7">
        <f t="shared" si="788"/>
        <v>42025</v>
      </c>
      <c r="G1937" s="8">
        <f t="shared" si="776"/>
        <v>1.2399442345302436E-2</v>
      </c>
      <c r="H1937" s="7">
        <f t="shared" si="789"/>
        <v>42058</v>
      </c>
      <c r="I1937" s="7">
        <f t="shared" si="777"/>
        <v>42058</v>
      </c>
      <c r="J1937" s="1">
        <f t="shared" si="790"/>
        <v>22</v>
      </c>
      <c r="K1937" s="1">
        <f t="shared" si="778"/>
        <v>7</v>
      </c>
      <c r="L1937" s="2">
        <f t="shared" si="779"/>
        <v>1.0039287100000001</v>
      </c>
      <c r="M1937" s="10">
        <f t="shared" si="773"/>
        <v>1.0077995399999999</v>
      </c>
      <c r="N1937" s="10">
        <f t="shared" si="769"/>
        <v>1.3597087448567957</v>
      </c>
      <c r="O1937" s="2">
        <f t="shared" si="772"/>
        <v>1.36505064</v>
      </c>
      <c r="P1937" s="2">
        <f t="shared" si="780"/>
        <v>238374.24679885001</v>
      </c>
      <c r="Q1937" s="9">
        <f t="shared" si="774"/>
        <v>0</v>
      </c>
      <c r="R1937" s="4">
        <f t="shared" si="781"/>
        <v>0</v>
      </c>
      <c r="S1937" s="59">
        <f t="shared" si="782"/>
        <v>0</v>
      </c>
      <c r="T1937" s="8">
        <f t="shared" si="791"/>
        <v>6.8500000000000005E-2</v>
      </c>
      <c r="U1937" s="9">
        <f t="shared" si="792"/>
        <v>71</v>
      </c>
      <c r="V1937" s="9">
        <v>252</v>
      </c>
      <c r="W1937" s="10">
        <f t="shared" si="783"/>
        <v>1.0188426310000001</v>
      </c>
      <c r="X1937" s="2">
        <f t="shared" si="784"/>
        <v>4491.5979723299997</v>
      </c>
      <c r="Y1937" s="2">
        <v>0</v>
      </c>
      <c r="Z1937" s="3">
        <f t="shared" si="770"/>
        <v>0</v>
      </c>
      <c r="AA1937" s="1" t="str">
        <f t="shared" si="771"/>
        <v>A+J=</v>
      </c>
      <c r="AB1937" s="7">
        <f t="shared" si="793"/>
        <v>42297</v>
      </c>
      <c r="AC1937" s="5"/>
      <c r="AD1937" s="1"/>
      <c r="AE1937" s="7"/>
      <c r="AF1937" s="1"/>
      <c r="AG1937" s="1"/>
      <c r="AH1937" s="1"/>
      <c r="AI1937" s="1"/>
      <c r="AJ1937" s="4"/>
      <c r="AK1937" s="1"/>
      <c r="AL1937" s="1"/>
      <c r="AM1937" s="1"/>
      <c r="AN1937" s="1"/>
      <c r="AO1937" s="1"/>
    </row>
    <row r="1938" spans="1:41" x14ac:dyDescent="0.2">
      <c r="A1938" s="118">
        <f t="shared" si="785"/>
        <v>42034</v>
      </c>
      <c r="B1938" s="2">
        <f t="shared" si="775"/>
        <v>243065.82127073</v>
      </c>
      <c r="C1938" s="2">
        <f t="shared" si="786"/>
        <v>174626.66938045001</v>
      </c>
      <c r="D1938" s="50">
        <f t="shared" si="787"/>
        <v>4059.86</v>
      </c>
      <c r="E1938" s="3">
        <f>IF(K1938=1,VLOOKUP(A1937,[1]Plan1!$AQ$43:$AS$500,3),E1937)</f>
        <v>4110.2</v>
      </c>
      <c r="F1938" s="7">
        <f t="shared" si="788"/>
        <v>42025</v>
      </c>
      <c r="G1938" s="8">
        <f t="shared" si="776"/>
        <v>1.2399442345302436E-2</v>
      </c>
      <c r="H1938" s="7">
        <f t="shared" si="789"/>
        <v>42058</v>
      </c>
      <c r="I1938" s="7">
        <f t="shared" si="777"/>
        <v>42058</v>
      </c>
      <c r="J1938" s="1">
        <f t="shared" si="790"/>
        <v>22</v>
      </c>
      <c r="K1938" s="1">
        <f t="shared" si="778"/>
        <v>8</v>
      </c>
      <c r="L1938" s="2">
        <f t="shared" si="779"/>
        <v>1.0044912100000001</v>
      </c>
      <c r="M1938" s="10">
        <f t="shared" si="773"/>
        <v>1.0077995399999999</v>
      </c>
      <c r="N1938" s="10">
        <f t="shared" si="769"/>
        <v>1.3597087448567957</v>
      </c>
      <c r="O1938" s="2">
        <f t="shared" si="772"/>
        <v>1.36581548</v>
      </c>
      <c r="P1938" s="2">
        <f t="shared" si="780"/>
        <v>238507.80826066001</v>
      </c>
      <c r="Q1938" s="9">
        <f t="shared" si="774"/>
        <v>0</v>
      </c>
      <c r="R1938" s="4">
        <f t="shared" si="781"/>
        <v>0</v>
      </c>
      <c r="S1938" s="59">
        <f t="shared" si="782"/>
        <v>0</v>
      </c>
      <c r="T1938" s="8">
        <f t="shared" si="791"/>
        <v>6.8500000000000005E-2</v>
      </c>
      <c r="U1938" s="9">
        <f t="shared" si="792"/>
        <v>72</v>
      </c>
      <c r="V1938" s="9">
        <v>252</v>
      </c>
      <c r="W1938" s="10">
        <f t="shared" si="783"/>
        <v>1.01911054</v>
      </c>
      <c r="X1938" s="2">
        <f t="shared" si="784"/>
        <v>4558.0130100699998</v>
      </c>
      <c r="Y1938" s="2">
        <v>0</v>
      </c>
      <c r="Z1938" s="3">
        <f t="shared" si="770"/>
        <v>0</v>
      </c>
      <c r="AA1938" s="1" t="str">
        <f t="shared" si="771"/>
        <v>A+J=</v>
      </c>
      <c r="AB1938" s="7">
        <f t="shared" si="793"/>
        <v>42297</v>
      </c>
      <c r="AC1938" s="5"/>
      <c r="AD1938" s="1"/>
      <c r="AE1938" s="7"/>
      <c r="AF1938" s="1"/>
      <c r="AG1938" s="1"/>
      <c r="AH1938" s="1"/>
      <c r="AI1938" s="1"/>
      <c r="AJ1938" s="4"/>
      <c r="AK1938" s="1"/>
      <c r="AL1938" s="1"/>
      <c r="AM1938" s="1"/>
      <c r="AN1938" s="1"/>
      <c r="AO1938" s="1"/>
    </row>
    <row r="1939" spans="1:41" x14ac:dyDescent="0.2">
      <c r="A1939" s="118">
        <f t="shared" si="785"/>
        <v>42035</v>
      </c>
      <c r="B1939" s="2">
        <f t="shared" si="775"/>
        <v>243265.96282304</v>
      </c>
      <c r="C1939" s="2">
        <f t="shared" si="786"/>
        <v>174626.66938045001</v>
      </c>
      <c r="D1939" s="50">
        <f t="shared" si="787"/>
        <v>4059.86</v>
      </c>
      <c r="E1939" s="3">
        <f>IF(K1939=1,VLOOKUP(A1938,[1]Plan1!$AQ$43:$AS$500,3),E1938)</f>
        <v>4110.2</v>
      </c>
      <c r="F1939" s="7">
        <f t="shared" si="788"/>
        <v>42025</v>
      </c>
      <c r="G1939" s="8">
        <f t="shared" si="776"/>
        <v>1.2399442345302436E-2</v>
      </c>
      <c r="H1939" s="7">
        <f t="shared" si="789"/>
        <v>42058</v>
      </c>
      <c r="I1939" s="7">
        <f t="shared" si="777"/>
        <v>42058</v>
      </c>
      <c r="J1939" s="1">
        <f t="shared" si="790"/>
        <v>22</v>
      </c>
      <c r="K1939" s="1">
        <f t="shared" si="778"/>
        <v>9</v>
      </c>
      <c r="L1939" s="2">
        <f t="shared" si="779"/>
        <v>1.0050540299999999</v>
      </c>
      <c r="M1939" s="10">
        <f t="shared" si="773"/>
        <v>1.0077995399999999</v>
      </c>
      <c r="N1939" s="10">
        <f t="shared" si="769"/>
        <v>1.3597087448567957</v>
      </c>
      <c r="O1939" s="2">
        <f t="shared" si="772"/>
        <v>1.36658075</v>
      </c>
      <c r="P1939" s="2">
        <f t="shared" si="780"/>
        <v>238641.44481193001</v>
      </c>
      <c r="Q1939" s="9">
        <f t="shared" si="774"/>
        <v>0</v>
      </c>
      <c r="R1939" s="4">
        <f t="shared" si="781"/>
        <v>0</v>
      </c>
      <c r="S1939" s="59">
        <f t="shared" si="782"/>
        <v>0</v>
      </c>
      <c r="T1939" s="8">
        <f t="shared" si="791"/>
        <v>6.8500000000000005E-2</v>
      </c>
      <c r="U1939" s="9">
        <f t="shared" si="792"/>
        <v>73</v>
      </c>
      <c r="V1939" s="9">
        <v>252</v>
      </c>
      <c r="W1939" s="10">
        <f t="shared" si="783"/>
        <v>1.0193785200000001</v>
      </c>
      <c r="X1939" s="2">
        <f t="shared" si="784"/>
        <v>4624.5180111099999</v>
      </c>
      <c r="Y1939" s="2">
        <v>0</v>
      </c>
      <c r="Z1939" s="3">
        <f t="shared" si="770"/>
        <v>0</v>
      </c>
      <c r="AA1939" s="1" t="str">
        <f t="shared" si="771"/>
        <v>A+J=</v>
      </c>
      <c r="AB1939" s="7">
        <f t="shared" si="793"/>
        <v>42297</v>
      </c>
      <c r="AC1939" s="5"/>
      <c r="AD1939" s="1"/>
      <c r="AE1939" s="7"/>
      <c r="AF1939" s="1"/>
      <c r="AG1939" s="1"/>
      <c r="AH1939" s="1"/>
      <c r="AI1939" s="1"/>
      <c r="AJ1939" s="4"/>
      <c r="AK1939" s="1"/>
      <c r="AL1939" s="1"/>
      <c r="AM1939" s="1"/>
      <c r="AN1939" s="1"/>
      <c r="AO1939" s="1"/>
    </row>
    <row r="1940" spans="1:41" x14ac:dyDescent="0.2">
      <c r="A1940" s="118">
        <f t="shared" si="785"/>
        <v>42036</v>
      </c>
      <c r="B1940" s="2">
        <f t="shared" si="775"/>
        <v>243265.96282304</v>
      </c>
      <c r="C1940" s="2">
        <f t="shared" si="786"/>
        <v>174626.66938045001</v>
      </c>
      <c r="D1940" s="50">
        <f t="shared" si="787"/>
        <v>4059.86</v>
      </c>
      <c r="E1940" s="3">
        <f>IF(K1940=1,VLOOKUP(A1939,[1]Plan1!$AQ$43:$AS$500,3),E1939)</f>
        <v>4110.2</v>
      </c>
      <c r="F1940" s="7">
        <f t="shared" si="788"/>
        <v>42025</v>
      </c>
      <c r="G1940" s="8">
        <f t="shared" si="776"/>
        <v>1.2399442345302436E-2</v>
      </c>
      <c r="H1940" s="7">
        <f t="shared" si="789"/>
        <v>42058</v>
      </c>
      <c r="I1940" s="7">
        <f t="shared" si="777"/>
        <v>42058</v>
      </c>
      <c r="J1940" s="1">
        <f t="shared" si="790"/>
        <v>22</v>
      </c>
      <c r="K1940" s="1">
        <f t="shared" si="778"/>
        <v>9</v>
      </c>
      <c r="L1940" s="2">
        <f t="shared" si="779"/>
        <v>1.0050540299999999</v>
      </c>
      <c r="M1940" s="10">
        <f t="shared" si="773"/>
        <v>1.0077995399999999</v>
      </c>
      <c r="N1940" s="10">
        <f t="shared" si="769"/>
        <v>1.3597087448567957</v>
      </c>
      <c r="O1940" s="2">
        <f t="shared" si="772"/>
        <v>1.36658075</v>
      </c>
      <c r="P1940" s="2">
        <f t="shared" si="780"/>
        <v>238641.44481193001</v>
      </c>
      <c r="Q1940" s="9">
        <f t="shared" si="774"/>
        <v>0</v>
      </c>
      <c r="R1940" s="4">
        <f t="shared" si="781"/>
        <v>0</v>
      </c>
      <c r="S1940" s="59">
        <f t="shared" si="782"/>
        <v>0</v>
      </c>
      <c r="T1940" s="8">
        <f t="shared" si="791"/>
        <v>6.8500000000000005E-2</v>
      </c>
      <c r="U1940" s="9">
        <f t="shared" si="792"/>
        <v>73</v>
      </c>
      <c r="V1940" s="9">
        <v>252</v>
      </c>
      <c r="W1940" s="10">
        <f t="shared" si="783"/>
        <v>1.0193785200000001</v>
      </c>
      <c r="X1940" s="2">
        <f t="shared" si="784"/>
        <v>4624.5180111099999</v>
      </c>
      <c r="Y1940" s="2">
        <v>0</v>
      </c>
      <c r="Z1940" s="3">
        <f t="shared" si="770"/>
        <v>0</v>
      </c>
      <c r="AA1940" s="1" t="str">
        <f t="shared" si="771"/>
        <v>A+J=</v>
      </c>
      <c r="AB1940" s="7">
        <f t="shared" si="793"/>
        <v>42297</v>
      </c>
      <c r="AC1940" s="5"/>
      <c r="AD1940" s="1"/>
      <c r="AE1940" s="7"/>
      <c r="AF1940" s="1"/>
      <c r="AG1940" s="1"/>
      <c r="AH1940" s="1"/>
      <c r="AI1940" s="1"/>
      <c r="AJ1940" s="4"/>
      <c r="AK1940" s="1"/>
      <c r="AL1940" s="1"/>
      <c r="AM1940" s="1"/>
      <c r="AN1940" s="1"/>
      <c r="AO1940" s="1"/>
    </row>
    <row r="1941" spans="1:41" x14ac:dyDescent="0.2">
      <c r="A1941" s="118">
        <f t="shared" si="785"/>
        <v>42037</v>
      </c>
      <c r="B1941" s="2">
        <f t="shared" si="775"/>
        <v>243265.96282304</v>
      </c>
      <c r="C1941" s="2">
        <f t="shared" si="786"/>
        <v>174626.66938045001</v>
      </c>
      <c r="D1941" s="50">
        <f t="shared" si="787"/>
        <v>4059.86</v>
      </c>
      <c r="E1941" s="3">
        <f>IF(K1941=1,VLOOKUP(A1940,[1]Plan1!$AQ$43:$AS$500,3),E1940)</f>
        <v>4110.2</v>
      </c>
      <c r="F1941" s="7">
        <f t="shared" si="788"/>
        <v>42025</v>
      </c>
      <c r="G1941" s="8">
        <f t="shared" si="776"/>
        <v>1.2399442345302436E-2</v>
      </c>
      <c r="H1941" s="7">
        <f t="shared" si="789"/>
        <v>42058</v>
      </c>
      <c r="I1941" s="7">
        <f t="shared" si="777"/>
        <v>42058</v>
      </c>
      <c r="J1941" s="1">
        <f t="shared" si="790"/>
        <v>22</v>
      </c>
      <c r="K1941" s="1">
        <f t="shared" si="778"/>
        <v>9</v>
      </c>
      <c r="L1941" s="2">
        <f t="shared" si="779"/>
        <v>1.0050540299999999</v>
      </c>
      <c r="M1941" s="10">
        <f t="shared" si="773"/>
        <v>1.0077995399999999</v>
      </c>
      <c r="N1941" s="10">
        <f t="shared" si="769"/>
        <v>1.3597087448567957</v>
      </c>
      <c r="O1941" s="2">
        <f t="shared" si="772"/>
        <v>1.36658075</v>
      </c>
      <c r="P1941" s="2">
        <f t="shared" si="780"/>
        <v>238641.44481193001</v>
      </c>
      <c r="Q1941" s="9">
        <f t="shared" si="774"/>
        <v>0</v>
      </c>
      <c r="R1941" s="4">
        <f t="shared" si="781"/>
        <v>0</v>
      </c>
      <c r="S1941" s="59">
        <f t="shared" si="782"/>
        <v>0</v>
      </c>
      <c r="T1941" s="8">
        <f t="shared" si="791"/>
        <v>6.8500000000000005E-2</v>
      </c>
      <c r="U1941" s="9">
        <f t="shared" si="792"/>
        <v>73</v>
      </c>
      <c r="V1941" s="9">
        <v>252</v>
      </c>
      <c r="W1941" s="10">
        <f t="shared" si="783"/>
        <v>1.0193785200000001</v>
      </c>
      <c r="X1941" s="2">
        <f t="shared" si="784"/>
        <v>4624.5180111099999</v>
      </c>
      <c r="Y1941" s="2">
        <v>0</v>
      </c>
      <c r="Z1941" s="3">
        <f t="shared" si="770"/>
        <v>0</v>
      </c>
      <c r="AA1941" s="1" t="str">
        <f t="shared" si="771"/>
        <v>A+J=</v>
      </c>
      <c r="AB1941" s="7">
        <f t="shared" si="793"/>
        <v>42297</v>
      </c>
      <c r="AC1941" s="5"/>
      <c r="AD1941" s="1"/>
      <c r="AE1941" s="7"/>
      <c r="AF1941" s="1"/>
      <c r="AG1941" s="1"/>
      <c r="AH1941" s="1"/>
      <c r="AI1941" s="1"/>
      <c r="AJ1941" s="4"/>
      <c r="AK1941" s="1"/>
      <c r="AL1941" s="1"/>
      <c r="AM1941" s="1"/>
      <c r="AN1941" s="1"/>
      <c r="AO1941" s="1"/>
    </row>
    <row r="1942" spans="1:41" x14ac:dyDescent="0.2">
      <c r="A1942" s="118">
        <f t="shared" si="785"/>
        <v>42038</v>
      </c>
      <c r="B1942" s="2">
        <f t="shared" si="775"/>
        <v>243466.27105874999</v>
      </c>
      <c r="C1942" s="2">
        <f t="shared" si="786"/>
        <v>174626.66938045001</v>
      </c>
      <c r="D1942" s="50">
        <f t="shared" si="787"/>
        <v>4059.86</v>
      </c>
      <c r="E1942" s="3">
        <f>IF(K1942=1,VLOOKUP(A1941,[1]Plan1!$AQ$43:$AS$500,3),E1941)</f>
        <v>4110.2</v>
      </c>
      <c r="F1942" s="7">
        <f t="shared" si="788"/>
        <v>42025</v>
      </c>
      <c r="G1942" s="8">
        <f t="shared" si="776"/>
        <v>1.2399442345302436E-2</v>
      </c>
      <c r="H1942" s="7">
        <f t="shared" si="789"/>
        <v>42058</v>
      </c>
      <c r="I1942" s="7">
        <f t="shared" si="777"/>
        <v>42058</v>
      </c>
      <c r="J1942" s="1">
        <f t="shared" si="790"/>
        <v>22</v>
      </c>
      <c r="K1942" s="1">
        <f t="shared" si="778"/>
        <v>10</v>
      </c>
      <c r="L1942" s="2">
        <f t="shared" si="779"/>
        <v>1.0056171700000001</v>
      </c>
      <c r="M1942" s="10">
        <f t="shared" si="773"/>
        <v>1.0077995399999999</v>
      </c>
      <c r="N1942" s="10">
        <f t="shared" si="769"/>
        <v>1.3597087448567957</v>
      </c>
      <c r="O1942" s="2">
        <f t="shared" si="772"/>
        <v>1.36734646</v>
      </c>
      <c r="P1942" s="2">
        <f t="shared" si="780"/>
        <v>238775.15819893999</v>
      </c>
      <c r="Q1942" s="9">
        <f t="shared" si="774"/>
        <v>0</v>
      </c>
      <c r="R1942" s="4">
        <f t="shared" si="781"/>
        <v>0</v>
      </c>
      <c r="S1942" s="59">
        <f t="shared" si="782"/>
        <v>0</v>
      </c>
      <c r="T1942" s="8">
        <f t="shared" si="791"/>
        <v>6.8500000000000005E-2</v>
      </c>
      <c r="U1942" s="9">
        <f t="shared" si="792"/>
        <v>74</v>
      </c>
      <c r="V1942" s="9">
        <v>252</v>
      </c>
      <c r="W1942" s="10">
        <f t="shared" si="783"/>
        <v>1.0196465699999999</v>
      </c>
      <c r="X1942" s="2">
        <f t="shared" si="784"/>
        <v>4691.1128598100004</v>
      </c>
      <c r="Y1942" s="2">
        <v>0</v>
      </c>
      <c r="Z1942" s="3">
        <f t="shared" si="770"/>
        <v>0</v>
      </c>
      <c r="AA1942" s="1" t="str">
        <f t="shared" si="771"/>
        <v>A+J=</v>
      </c>
      <c r="AB1942" s="7">
        <f t="shared" si="793"/>
        <v>42297</v>
      </c>
      <c r="AC1942" s="5"/>
      <c r="AD1942" s="1"/>
      <c r="AE1942" s="7"/>
      <c r="AF1942" s="1"/>
      <c r="AG1942" s="1"/>
      <c r="AH1942" s="1"/>
      <c r="AI1942" s="1"/>
      <c r="AJ1942" s="4"/>
      <c r="AK1942" s="1"/>
      <c r="AL1942" s="1"/>
      <c r="AM1942" s="1"/>
      <c r="AN1942" s="1"/>
      <c r="AO1942" s="1"/>
    </row>
    <row r="1943" spans="1:41" x14ac:dyDescent="0.2">
      <c r="A1943" s="118">
        <f t="shared" si="785"/>
        <v>42039</v>
      </c>
      <c r="B1943" s="2">
        <f t="shared" si="775"/>
        <v>243666.74072460001</v>
      </c>
      <c r="C1943" s="2">
        <f t="shared" si="786"/>
        <v>174626.66938045001</v>
      </c>
      <c r="D1943" s="50">
        <f t="shared" si="787"/>
        <v>4059.86</v>
      </c>
      <c r="E1943" s="3">
        <f>IF(K1943=1,VLOOKUP(A1942,[1]Plan1!$AQ$43:$AS$500,3),E1942)</f>
        <v>4110.2</v>
      </c>
      <c r="F1943" s="7">
        <f t="shared" si="788"/>
        <v>42025</v>
      </c>
      <c r="G1943" s="8">
        <f t="shared" si="776"/>
        <v>1.2399442345302436E-2</v>
      </c>
      <c r="H1943" s="7">
        <f t="shared" si="789"/>
        <v>42058</v>
      </c>
      <c r="I1943" s="7">
        <f t="shared" si="777"/>
        <v>42058</v>
      </c>
      <c r="J1943" s="1">
        <f t="shared" si="790"/>
        <v>22</v>
      </c>
      <c r="K1943" s="1">
        <f t="shared" si="778"/>
        <v>11</v>
      </c>
      <c r="L1943" s="2">
        <f t="shared" si="779"/>
        <v>1.0061806200000001</v>
      </c>
      <c r="M1943" s="10">
        <f t="shared" si="773"/>
        <v>1.0077995399999999</v>
      </c>
      <c r="N1943" s="10">
        <f t="shared" si="769"/>
        <v>1.3597087448567957</v>
      </c>
      <c r="O1943" s="2">
        <f t="shared" si="772"/>
        <v>1.36811258</v>
      </c>
      <c r="P1943" s="2">
        <f t="shared" si="780"/>
        <v>238908.94318289001</v>
      </c>
      <c r="Q1943" s="9">
        <f t="shared" si="774"/>
        <v>0</v>
      </c>
      <c r="R1943" s="4">
        <f t="shared" si="781"/>
        <v>0</v>
      </c>
      <c r="S1943" s="59">
        <f t="shared" si="782"/>
        <v>0</v>
      </c>
      <c r="T1943" s="8">
        <f t="shared" si="791"/>
        <v>6.8500000000000005E-2</v>
      </c>
      <c r="U1943" s="9">
        <f t="shared" si="792"/>
        <v>75</v>
      </c>
      <c r="V1943" s="9">
        <v>252</v>
      </c>
      <c r="W1943" s="10">
        <f t="shared" si="783"/>
        <v>1.01991469</v>
      </c>
      <c r="X1943" s="2">
        <f t="shared" si="784"/>
        <v>4757.7975417099997</v>
      </c>
      <c r="Y1943" s="2">
        <v>0</v>
      </c>
      <c r="Z1943" s="3">
        <f t="shared" si="770"/>
        <v>0</v>
      </c>
      <c r="AA1943" s="1" t="str">
        <f t="shared" si="771"/>
        <v>A+J=</v>
      </c>
      <c r="AB1943" s="7">
        <f t="shared" si="793"/>
        <v>42297</v>
      </c>
      <c r="AC1943" s="5"/>
      <c r="AD1943" s="1"/>
      <c r="AE1943" s="7"/>
      <c r="AF1943" s="1"/>
      <c r="AG1943" s="1"/>
      <c r="AH1943" s="1"/>
      <c r="AI1943" s="1"/>
      <c r="AJ1943" s="4"/>
      <c r="AK1943" s="1"/>
      <c r="AL1943" s="1"/>
      <c r="AM1943" s="1"/>
      <c r="AN1943" s="1"/>
      <c r="AO1943" s="1"/>
    </row>
    <row r="1944" spans="1:41" x14ac:dyDescent="0.2">
      <c r="A1944" s="118">
        <f t="shared" si="785"/>
        <v>42040</v>
      </c>
      <c r="B1944" s="2">
        <f t="shared" si="775"/>
        <v>243867.37570831997</v>
      </c>
      <c r="C1944" s="2">
        <f t="shared" si="786"/>
        <v>174626.66938045001</v>
      </c>
      <c r="D1944" s="50">
        <f t="shared" si="787"/>
        <v>4059.86</v>
      </c>
      <c r="E1944" s="3">
        <f>IF(K1944=1,VLOOKUP(A1943,[1]Plan1!$AQ$43:$AS$500,3),E1943)</f>
        <v>4110.2</v>
      </c>
      <c r="F1944" s="7">
        <f t="shared" si="788"/>
        <v>42025</v>
      </c>
      <c r="G1944" s="8">
        <f t="shared" si="776"/>
        <v>1.2399442345302436E-2</v>
      </c>
      <c r="H1944" s="7">
        <f t="shared" si="789"/>
        <v>42058</v>
      </c>
      <c r="I1944" s="7">
        <f t="shared" si="777"/>
        <v>42058</v>
      </c>
      <c r="J1944" s="1">
        <f t="shared" si="790"/>
        <v>22</v>
      </c>
      <c r="K1944" s="1">
        <f t="shared" si="778"/>
        <v>12</v>
      </c>
      <c r="L1944" s="2">
        <f t="shared" si="779"/>
        <v>1.00674438</v>
      </c>
      <c r="M1944" s="10">
        <f t="shared" si="773"/>
        <v>1.0077995399999999</v>
      </c>
      <c r="N1944" s="10">
        <f t="shared" si="769"/>
        <v>1.3597087448567957</v>
      </c>
      <c r="O1944" s="2">
        <f t="shared" si="772"/>
        <v>1.3688791300000001</v>
      </c>
      <c r="P1944" s="2">
        <f t="shared" si="780"/>
        <v>239042.80325629999</v>
      </c>
      <c r="Q1944" s="9">
        <f t="shared" si="774"/>
        <v>0</v>
      </c>
      <c r="R1944" s="4">
        <f t="shared" si="781"/>
        <v>0</v>
      </c>
      <c r="S1944" s="59">
        <f t="shared" si="782"/>
        <v>0</v>
      </c>
      <c r="T1944" s="8">
        <f t="shared" si="791"/>
        <v>6.8500000000000005E-2</v>
      </c>
      <c r="U1944" s="9">
        <f t="shared" si="792"/>
        <v>76</v>
      </c>
      <c r="V1944" s="9">
        <v>252</v>
      </c>
      <c r="W1944" s="10">
        <f t="shared" si="783"/>
        <v>1.020182881</v>
      </c>
      <c r="X1944" s="2">
        <f t="shared" si="784"/>
        <v>4824.5724520200001</v>
      </c>
      <c r="Y1944" s="2">
        <v>0</v>
      </c>
      <c r="Z1944" s="3">
        <f t="shared" si="770"/>
        <v>0</v>
      </c>
      <c r="AA1944" s="1" t="str">
        <f t="shared" si="771"/>
        <v>A+J=</v>
      </c>
      <c r="AB1944" s="7">
        <f t="shared" si="793"/>
        <v>42297</v>
      </c>
      <c r="AC1944" s="5"/>
      <c r="AD1944" s="1"/>
      <c r="AE1944" s="7"/>
      <c r="AF1944" s="1"/>
      <c r="AG1944" s="1"/>
      <c r="AH1944" s="1"/>
      <c r="AI1944" s="1"/>
      <c r="AJ1944" s="4"/>
      <c r="AK1944" s="1"/>
      <c r="AL1944" s="1"/>
      <c r="AM1944" s="1"/>
      <c r="AN1944" s="1"/>
      <c r="AO1944" s="1"/>
    </row>
    <row r="1945" spans="1:41" x14ac:dyDescent="0.2">
      <c r="A1945" s="118">
        <f t="shared" si="785"/>
        <v>42041</v>
      </c>
      <c r="B1945" s="2">
        <f t="shared" si="775"/>
        <v>244068.17788084</v>
      </c>
      <c r="C1945" s="2">
        <f t="shared" si="786"/>
        <v>174626.66938045001</v>
      </c>
      <c r="D1945" s="50">
        <f t="shared" si="787"/>
        <v>4059.86</v>
      </c>
      <c r="E1945" s="3">
        <f>IF(K1945=1,VLOOKUP(A1944,[1]Plan1!$AQ$43:$AS$500,3),E1944)</f>
        <v>4110.2</v>
      </c>
      <c r="F1945" s="7">
        <f t="shared" si="788"/>
        <v>42025</v>
      </c>
      <c r="G1945" s="8">
        <f t="shared" si="776"/>
        <v>1.2399442345302436E-2</v>
      </c>
      <c r="H1945" s="7">
        <f t="shared" si="789"/>
        <v>42058</v>
      </c>
      <c r="I1945" s="7">
        <f t="shared" si="777"/>
        <v>42058</v>
      </c>
      <c r="J1945" s="1">
        <f t="shared" si="790"/>
        <v>22</v>
      </c>
      <c r="K1945" s="1">
        <f t="shared" si="778"/>
        <v>13</v>
      </c>
      <c r="L1945" s="2">
        <f t="shared" si="779"/>
        <v>1.00730846</v>
      </c>
      <c r="M1945" s="10">
        <f t="shared" si="773"/>
        <v>1.0077995399999999</v>
      </c>
      <c r="N1945" s="10">
        <f t="shared" si="769"/>
        <v>1.3597087448567957</v>
      </c>
      <c r="O1945" s="2">
        <f t="shared" si="772"/>
        <v>1.3696461200000001</v>
      </c>
      <c r="P1945" s="2">
        <f t="shared" si="780"/>
        <v>239176.74016545</v>
      </c>
      <c r="Q1945" s="9">
        <f t="shared" si="774"/>
        <v>0</v>
      </c>
      <c r="R1945" s="4">
        <f t="shared" si="781"/>
        <v>0</v>
      </c>
      <c r="S1945" s="59">
        <f t="shared" si="782"/>
        <v>0</v>
      </c>
      <c r="T1945" s="8">
        <f t="shared" si="791"/>
        <v>6.8500000000000005E-2</v>
      </c>
      <c r="U1945" s="9">
        <f t="shared" si="792"/>
        <v>77</v>
      </c>
      <c r="V1945" s="9">
        <v>252</v>
      </c>
      <c r="W1945" s="10">
        <f t="shared" si="783"/>
        <v>1.0204511430000001</v>
      </c>
      <c r="X1945" s="2">
        <f t="shared" si="784"/>
        <v>4891.4377153900004</v>
      </c>
      <c r="Y1945" s="2">
        <v>0</v>
      </c>
      <c r="Z1945" s="3">
        <f t="shared" si="770"/>
        <v>0</v>
      </c>
      <c r="AA1945" s="1" t="str">
        <f t="shared" si="771"/>
        <v>A+J=</v>
      </c>
      <c r="AB1945" s="7">
        <f t="shared" si="793"/>
        <v>42297</v>
      </c>
      <c r="AC1945" s="5"/>
      <c r="AD1945" s="1"/>
      <c r="AE1945" s="7"/>
      <c r="AF1945" s="1"/>
      <c r="AG1945" s="1"/>
      <c r="AH1945" s="1"/>
      <c r="AI1945" s="1"/>
      <c r="AJ1945" s="4"/>
      <c r="AK1945" s="1"/>
      <c r="AL1945" s="1"/>
      <c r="AM1945" s="1"/>
      <c r="AN1945" s="1"/>
      <c r="AO1945" s="1"/>
    </row>
    <row r="1946" spans="1:41" x14ac:dyDescent="0.2">
      <c r="A1946" s="118">
        <f t="shared" si="785"/>
        <v>42042</v>
      </c>
      <c r="B1946" s="2">
        <f t="shared" si="775"/>
        <v>244269.14531076001</v>
      </c>
      <c r="C1946" s="2">
        <f t="shared" si="786"/>
        <v>174626.66938045001</v>
      </c>
      <c r="D1946" s="50">
        <f t="shared" si="787"/>
        <v>4059.86</v>
      </c>
      <c r="E1946" s="3">
        <f>IF(K1946=1,VLOOKUP(A1945,[1]Plan1!$AQ$43:$AS$500,3),E1945)</f>
        <v>4110.2</v>
      </c>
      <c r="F1946" s="7">
        <f t="shared" si="788"/>
        <v>42025</v>
      </c>
      <c r="G1946" s="8">
        <f t="shared" si="776"/>
        <v>1.2399442345302436E-2</v>
      </c>
      <c r="H1946" s="7">
        <f t="shared" si="789"/>
        <v>42058</v>
      </c>
      <c r="I1946" s="7">
        <f t="shared" si="777"/>
        <v>42058</v>
      </c>
      <c r="J1946" s="1">
        <f t="shared" si="790"/>
        <v>22</v>
      </c>
      <c r="K1946" s="1">
        <f t="shared" si="778"/>
        <v>14</v>
      </c>
      <c r="L1946" s="2">
        <f t="shared" si="779"/>
        <v>1.00787286</v>
      </c>
      <c r="M1946" s="10">
        <f t="shared" si="773"/>
        <v>1.0077995399999999</v>
      </c>
      <c r="N1946" s="10">
        <f t="shared" si="769"/>
        <v>1.3597087448567957</v>
      </c>
      <c r="O1946" s="2">
        <f t="shared" si="772"/>
        <v>1.3704135399999999</v>
      </c>
      <c r="P1946" s="2">
        <f t="shared" si="780"/>
        <v>239310.75216407</v>
      </c>
      <c r="Q1946" s="9">
        <f t="shared" si="774"/>
        <v>0</v>
      </c>
      <c r="R1946" s="4">
        <f t="shared" si="781"/>
        <v>0</v>
      </c>
      <c r="S1946" s="59">
        <f t="shared" si="782"/>
        <v>0</v>
      </c>
      <c r="T1946" s="8">
        <f t="shared" si="791"/>
        <v>6.8500000000000005E-2</v>
      </c>
      <c r="U1946" s="9">
        <f t="shared" si="792"/>
        <v>78</v>
      </c>
      <c r="V1946" s="9">
        <v>252</v>
      </c>
      <c r="W1946" s="10">
        <f t="shared" si="783"/>
        <v>1.0207194749999999</v>
      </c>
      <c r="X1946" s="2">
        <f t="shared" si="784"/>
        <v>4958.3931466900003</v>
      </c>
      <c r="Y1946" s="2">
        <v>0</v>
      </c>
      <c r="Z1946" s="3">
        <f t="shared" si="770"/>
        <v>0</v>
      </c>
      <c r="AA1946" s="1" t="str">
        <f t="shared" si="771"/>
        <v>A+J=</v>
      </c>
      <c r="AB1946" s="7">
        <f t="shared" si="793"/>
        <v>42297</v>
      </c>
      <c r="AC1946" s="5"/>
      <c r="AD1946" s="1"/>
      <c r="AE1946" s="7"/>
      <c r="AF1946" s="1"/>
      <c r="AG1946" s="1"/>
      <c r="AH1946" s="1"/>
      <c r="AI1946" s="1"/>
      <c r="AJ1946" s="4"/>
      <c r="AK1946" s="1"/>
      <c r="AL1946" s="1"/>
      <c r="AM1946" s="1"/>
      <c r="AN1946" s="1"/>
      <c r="AO1946" s="1"/>
    </row>
    <row r="1947" spans="1:41" x14ac:dyDescent="0.2">
      <c r="A1947" s="118">
        <f t="shared" si="785"/>
        <v>42043</v>
      </c>
      <c r="B1947" s="2">
        <f t="shared" si="775"/>
        <v>244269.14531076001</v>
      </c>
      <c r="C1947" s="2">
        <f t="shared" si="786"/>
        <v>174626.66938045001</v>
      </c>
      <c r="D1947" s="50">
        <f t="shared" si="787"/>
        <v>4059.86</v>
      </c>
      <c r="E1947" s="3">
        <f>IF(K1947=1,VLOOKUP(A1946,[1]Plan1!$AQ$43:$AS$500,3),E1946)</f>
        <v>4110.2</v>
      </c>
      <c r="F1947" s="7">
        <f t="shared" si="788"/>
        <v>42025</v>
      </c>
      <c r="G1947" s="8">
        <f t="shared" si="776"/>
        <v>1.2399442345302436E-2</v>
      </c>
      <c r="H1947" s="7">
        <f t="shared" si="789"/>
        <v>42058</v>
      </c>
      <c r="I1947" s="7">
        <f t="shared" si="777"/>
        <v>42058</v>
      </c>
      <c r="J1947" s="1">
        <f t="shared" si="790"/>
        <v>22</v>
      </c>
      <c r="K1947" s="1">
        <f t="shared" si="778"/>
        <v>14</v>
      </c>
      <c r="L1947" s="2">
        <f t="shared" si="779"/>
        <v>1.00787286</v>
      </c>
      <c r="M1947" s="10">
        <f t="shared" si="773"/>
        <v>1.0077995399999999</v>
      </c>
      <c r="N1947" s="10">
        <f t="shared" si="769"/>
        <v>1.3597087448567957</v>
      </c>
      <c r="O1947" s="2">
        <f t="shared" si="772"/>
        <v>1.3704135399999999</v>
      </c>
      <c r="P1947" s="2">
        <f t="shared" si="780"/>
        <v>239310.75216407</v>
      </c>
      <c r="Q1947" s="9">
        <f t="shared" si="774"/>
        <v>0</v>
      </c>
      <c r="R1947" s="4">
        <f t="shared" si="781"/>
        <v>0</v>
      </c>
      <c r="S1947" s="59">
        <f t="shared" si="782"/>
        <v>0</v>
      </c>
      <c r="T1947" s="8">
        <f t="shared" si="791"/>
        <v>6.8500000000000005E-2</v>
      </c>
      <c r="U1947" s="9">
        <f t="shared" si="792"/>
        <v>78</v>
      </c>
      <c r="V1947" s="9">
        <v>252</v>
      </c>
      <c r="W1947" s="10">
        <f t="shared" si="783"/>
        <v>1.0207194749999999</v>
      </c>
      <c r="X1947" s="2">
        <f t="shared" si="784"/>
        <v>4958.3931466900003</v>
      </c>
      <c r="Y1947" s="2">
        <v>0</v>
      </c>
      <c r="Z1947" s="3">
        <f t="shared" si="770"/>
        <v>0</v>
      </c>
      <c r="AA1947" s="1" t="str">
        <f t="shared" si="771"/>
        <v>A+J=</v>
      </c>
      <c r="AB1947" s="7">
        <f t="shared" si="793"/>
        <v>42297</v>
      </c>
      <c r="AC1947" s="5"/>
      <c r="AD1947" s="1"/>
      <c r="AE1947" s="7"/>
      <c r="AF1947" s="1"/>
      <c r="AG1947" s="1"/>
      <c r="AH1947" s="1"/>
      <c r="AI1947" s="1"/>
      <c r="AJ1947" s="4"/>
      <c r="AK1947" s="1"/>
      <c r="AL1947" s="1"/>
      <c r="AM1947" s="1"/>
      <c r="AN1947" s="1"/>
      <c r="AO1947" s="1"/>
    </row>
    <row r="1948" spans="1:41" x14ac:dyDescent="0.2">
      <c r="A1948" s="118">
        <f t="shared" si="785"/>
        <v>42044</v>
      </c>
      <c r="B1948" s="2">
        <f t="shared" si="775"/>
        <v>244269.14531076001</v>
      </c>
      <c r="C1948" s="2">
        <f t="shared" si="786"/>
        <v>174626.66938045001</v>
      </c>
      <c r="D1948" s="50">
        <f t="shared" si="787"/>
        <v>4059.86</v>
      </c>
      <c r="E1948" s="3">
        <f>IF(K1948=1,VLOOKUP(A1947,[1]Plan1!$AQ$43:$AS$500,3),E1947)</f>
        <v>4110.2</v>
      </c>
      <c r="F1948" s="7">
        <f t="shared" si="788"/>
        <v>42025</v>
      </c>
      <c r="G1948" s="8">
        <f t="shared" si="776"/>
        <v>1.2399442345302436E-2</v>
      </c>
      <c r="H1948" s="7">
        <f t="shared" si="789"/>
        <v>42058</v>
      </c>
      <c r="I1948" s="7">
        <f t="shared" si="777"/>
        <v>42058</v>
      </c>
      <c r="J1948" s="1">
        <f t="shared" si="790"/>
        <v>22</v>
      </c>
      <c r="K1948" s="1">
        <f t="shared" si="778"/>
        <v>14</v>
      </c>
      <c r="L1948" s="2">
        <f t="shared" si="779"/>
        <v>1.00787286</v>
      </c>
      <c r="M1948" s="10">
        <f t="shared" si="773"/>
        <v>1.0077995399999999</v>
      </c>
      <c r="N1948" s="10">
        <f t="shared" si="769"/>
        <v>1.3597087448567957</v>
      </c>
      <c r="O1948" s="2">
        <f t="shared" si="772"/>
        <v>1.3704135399999999</v>
      </c>
      <c r="P1948" s="2">
        <f t="shared" si="780"/>
        <v>239310.75216407</v>
      </c>
      <c r="Q1948" s="9">
        <f t="shared" si="774"/>
        <v>0</v>
      </c>
      <c r="R1948" s="4">
        <f t="shared" si="781"/>
        <v>0</v>
      </c>
      <c r="S1948" s="59">
        <f t="shared" si="782"/>
        <v>0</v>
      </c>
      <c r="T1948" s="8">
        <f t="shared" si="791"/>
        <v>6.8500000000000005E-2</v>
      </c>
      <c r="U1948" s="9">
        <f t="shared" si="792"/>
        <v>78</v>
      </c>
      <c r="V1948" s="9">
        <v>252</v>
      </c>
      <c r="W1948" s="10">
        <f t="shared" si="783"/>
        <v>1.0207194749999999</v>
      </c>
      <c r="X1948" s="2">
        <f t="shared" si="784"/>
        <v>4958.3931466900003</v>
      </c>
      <c r="Y1948" s="2">
        <v>0</v>
      </c>
      <c r="Z1948" s="3">
        <f t="shared" si="770"/>
        <v>0</v>
      </c>
      <c r="AA1948" s="1" t="str">
        <f t="shared" si="771"/>
        <v>A+J=</v>
      </c>
      <c r="AB1948" s="7">
        <f t="shared" si="793"/>
        <v>42297</v>
      </c>
      <c r="AC1948" s="5"/>
      <c r="AD1948" s="1"/>
      <c r="AE1948" s="7"/>
      <c r="AF1948" s="1"/>
      <c r="AG1948" s="1"/>
      <c r="AH1948" s="1"/>
      <c r="AI1948" s="1"/>
      <c r="AJ1948" s="4"/>
      <c r="AK1948" s="1"/>
      <c r="AL1948" s="1"/>
      <c r="AM1948" s="1"/>
      <c r="AN1948" s="1"/>
      <c r="AO1948" s="1"/>
    </row>
    <row r="1949" spans="1:41" x14ac:dyDescent="0.2">
      <c r="A1949" s="118">
        <f t="shared" si="785"/>
        <v>42045</v>
      </c>
      <c r="B1949" s="2">
        <f t="shared" si="775"/>
        <v>244470.27654317999</v>
      </c>
      <c r="C1949" s="2">
        <f t="shared" si="786"/>
        <v>174626.66938045001</v>
      </c>
      <c r="D1949" s="50">
        <f t="shared" si="787"/>
        <v>4059.86</v>
      </c>
      <c r="E1949" s="3">
        <f>IF(K1949=1,VLOOKUP(A1948,[1]Plan1!$AQ$43:$AS$500,3),E1948)</f>
        <v>4110.2</v>
      </c>
      <c r="F1949" s="7">
        <f t="shared" si="788"/>
        <v>42025</v>
      </c>
      <c r="G1949" s="8">
        <f t="shared" si="776"/>
        <v>1.2399442345302436E-2</v>
      </c>
      <c r="H1949" s="7">
        <f t="shared" si="789"/>
        <v>42058</v>
      </c>
      <c r="I1949" s="7">
        <f t="shared" si="777"/>
        <v>42058</v>
      </c>
      <c r="J1949" s="1">
        <f t="shared" si="790"/>
        <v>22</v>
      </c>
      <c r="K1949" s="1">
        <f t="shared" si="778"/>
        <v>15</v>
      </c>
      <c r="L1949" s="2">
        <f t="shared" si="779"/>
        <v>1.0084375699999999</v>
      </c>
      <c r="M1949" s="10">
        <f t="shared" si="773"/>
        <v>1.0077995399999999</v>
      </c>
      <c r="N1949" s="10">
        <f t="shared" si="769"/>
        <v>1.3597087448567957</v>
      </c>
      <c r="O1949" s="2">
        <f t="shared" si="772"/>
        <v>1.3711813799999999</v>
      </c>
      <c r="P1949" s="2">
        <f t="shared" si="780"/>
        <v>239444.83750587999</v>
      </c>
      <c r="Q1949" s="9">
        <f t="shared" si="774"/>
        <v>0</v>
      </c>
      <c r="R1949" s="4">
        <f t="shared" si="781"/>
        <v>0</v>
      </c>
      <c r="S1949" s="59">
        <f t="shared" si="782"/>
        <v>0</v>
      </c>
      <c r="T1949" s="8">
        <f t="shared" si="791"/>
        <v>6.8500000000000005E-2</v>
      </c>
      <c r="U1949" s="9">
        <f t="shared" si="792"/>
        <v>79</v>
      </c>
      <c r="V1949" s="9">
        <v>252</v>
      </c>
      <c r="W1949" s="10">
        <f t="shared" si="783"/>
        <v>1.0209878779999999</v>
      </c>
      <c r="X1949" s="2">
        <f t="shared" si="784"/>
        <v>5025.4390372999997</v>
      </c>
      <c r="Y1949" s="2">
        <v>0</v>
      </c>
      <c r="Z1949" s="3">
        <f t="shared" si="770"/>
        <v>0</v>
      </c>
      <c r="AA1949" s="1" t="str">
        <f t="shared" si="771"/>
        <v>A+J=</v>
      </c>
      <c r="AB1949" s="7">
        <f t="shared" si="793"/>
        <v>42297</v>
      </c>
      <c r="AC1949" s="5"/>
      <c r="AD1949" s="1"/>
      <c r="AE1949" s="7"/>
      <c r="AF1949" s="1"/>
      <c r="AG1949" s="1"/>
      <c r="AH1949" s="1"/>
      <c r="AI1949" s="1"/>
      <c r="AJ1949" s="4"/>
      <c r="AK1949" s="1"/>
      <c r="AL1949" s="1"/>
      <c r="AM1949" s="1"/>
      <c r="AN1949" s="1"/>
      <c r="AO1949" s="1"/>
    </row>
    <row r="1950" spans="1:41" x14ac:dyDescent="0.2">
      <c r="A1950" s="118">
        <f t="shared" si="785"/>
        <v>42046</v>
      </c>
      <c r="B1950" s="2">
        <f t="shared" si="775"/>
        <v>244671.57320955</v>
      </c>
      <c r="C1950" s="2">
        <f t="shared" si="786"/>
        <v>174626.66938045001</v>
      </c>
      <c r="D1950" s="50">
        <f t="shared" si="787"/>
        <v>4059.86</v>
      </c>
      <c r="E1950" s="3">
        <f>IF(K1950=1,VLOOKUP(A1949,[1]Plan1!$AQ$43:$AS$500,3),E1949)</f>
        <v>4110.2</v>
      </c>
      <c r="F1950" s="7">
        <f t="shared" si="788"/>
        <v>42025</v>
      </c>
      <c r="G1950" s="8">
        <f t="shared" si="776"/>
        <v>1.2399442345302436E-2</v>
      </c>
      <c r="H1950" s="7">
        <f t="shared" si="789"/>
        <v>42058</v>
      </c>
      <c r="I1950" s="7">
        <f t="shared" si="777"/>
        <v>42058</v>
      </c>
      <c r="J1950" s="1">
        <f t="shared" si="790"/>
        <v>22</v>
      </c>
      <c r="K1950" s="1">
        <f t="shared" si="778"/>
        <v>16</v>
      </c>
      <c r="L1950" s="2">
        <f t="shared" si="779"/>
        <v>1.0090026000000001</v>
      </c>
      <c r="M1950" s="10">
        <f t="shared" si="773"/>
        <v>1.0077995399999999</v>
      </c>
      <c r="N1950" s="10">
        <f t="shared" si="769"/>
        <v>1.3597087448567957</v>
      </c>
      <c r="O1950" s="2">
        <f t="shared" si="772"/>
        <v>1.3719496499999999</v>
      </c>
      <c r="P1950" s="2">
        <f t="shared" si="780"/>
        <v>239578.99793717</v>
      </c>
      <c r="Q1950" s="9">
        <f t="shared" si="774"/>
        <v>0</v>
      </c>
      <c r="R1950" s="4">
        <f t="shared" si="781"/>
        <v>0</v>
      </c>
      <c r="S1950" s="59">
        <f t="shared" si="782"/>
        <v>0</v>
      </c>
      <c r="T1950" s="8">
        <f t="shared" si="791"/>
        <v>6.8500000000000005E-2</v>
      </c>
      <c r="U1950" s="9">
        <f t="shared" si="792"/>
        <v>80</v>
      </c>
      <c r="V1950" s="9">
        <v>252</v>
      </c>
      <c r="W1950" s="10">
        <f t="shared" si="783"/>
        <v>1.0212563509999999</v>
      </c>
      <c r="X1950" s="2">
        <f t="shared" si="784"/>
        <v>5092.5752723799997</v>
      </c>
      <c r="Y1950" s="2">
        <v>0</v>
      </c>
      <c r="Z1950" s="3">
        <f t="shared" si="770"/>
        <v>0</v>
      </c>
      <c r="AA1950" s="1" t="str">
        <f t="shared" si="771"/>
        <v>A+J=</v>
      </c>
      <c r="AB1950" s="7">
        <f t="shared" si="793"/>
        <v>42297</v>
      </c>
      <c r="AC1950" s="5"/>
      <c r="AD1950" s="1"/>
      <c r="AE1950" s="7"/>
      <c r="AF1950" s="1"/>
      <c r="AG1950" s="1"/>
      <c r="AH1950" s="1"/>
      <c r="AI1950" s="1"/>
      <c r="AJ1950" s="4"/>
      <c r="AK1950" s="1"/>
      <c r="AL1950" s="1"/>
      <c r="AM1950" s="1"/>
      <c r="AN1950" s="1"/>
      <c r="AO1950" s="1"/>
    </row>
    <row r="1951" spans="1:41" x14ac:dyDescent="0.2">
      <c r="A1951" s="118">
        <f t="shared" si="785"/>
        <v>42047</v>
      </c>
      <c r="B1951" s="2">
        <f t="shared" si="775"/>
        <v>244873.03920592001</v>
      </c>
      <c r="C1951" s="2">
        <f t="shared" si="786"/>
        <v>174626.66938045001</v>
      </c>
      <c r="D1951" s="50">
        <f t="shared" si="787"/>
        <v>4059.86</v>
      </c>
      <c r="E1951" s="3">
        <f>IF(K1951=1,VLOOKUP(A1950,[1]Plan1!$AQ$43:$AS$500,3),E1950)</f>
        <v>4110.2</v>
      </c>
      <c r="F1951" s="7">
        <f t="shared" si="788"/>
        <v>42025</v>
      </c>
      <c r="G1951" s="8">
        <f t="shared" si="776"/>
        <v>1.2399442345302436E-2</v>
      </c>
      <c r="H1951" s="7">
        <f t="shared" si="789"/>
        <v>42058</v>
      </c>
      <c r="I1951" s="7">
        <f t="shared" si="777"/>
        <v>42058</v>
      </c>
      <c r="J1951" s="1">
        <f t="shared" si="790"/>
        <v>22</v>
      </c>
      <c r="K1951" s="1">
        <f t="shared" si="778"/>
        <v>17</v>
      </c>
      <c r="L1951" s="2">
        <f t="shared" si="779"/>
        <v>1.0095679500000001</v>
      </c>
      <c r="M1951" s="10">
        <f t="shared" si="773"/>
        <v>1.0077995399999999</v>
      </c>
      <c r="N1951" s="10">
        <f t="shared" ref="N1951:N2014" si="794">IF(I1951&gt;I1950,N1950*M1951,N1950)</f>
        <v>1.3597087448567957</v>
      </c>
      <c r="O1951" s="2">
        <f t="shared" si="772"/>
        <v>1.3727183700000001</v>
      </c>
      <c r="P1951" s="2">
        <f t="shared" si="780"/>
        <v>239713.23695046001</v>
      </c>
      <c r="Q1951" s="9">
        <f t="shared" si="774"/>
        <v>0</v>
      </c>
      <c r="R1951" s="4">
        <f t="shared" si="781"/>
        <v>0</v>
      </c>
      <c r="S1951" s="59">
        <f t="shared" si="782"/>
        <v>0</v>
      </c>
      <c r="T1951" s="8">
        <f t="shared" si="791"/>
        <v>6.8500000000000005E-2</v>
      </c>
      <c r="U1951" s="9">
        <f t="shared" si="792"/>
        <v>81</v>
      </c>
      <c r="V1951" s="9">
        <v>252</v>
      </c>
      <c r="W1951" s="10">
        <f t="shared" si="783"/>
        <v>1.021524895</v>
      </c>
      <c r="X1951" s="2">
        <f t="shared" si="784"/>
        <v>5159.8022554600002</v>
      </c>
      <c r="Y1951" s="2">
        <v>0</v>
      </c>
      <c r="Z1951" s="3">
        <f t="shared" si="770"/>
        <v>0</v>
      </c>
      <c r="AA1951" s="1" t="str">
        <f t="shared" si="771"/>
        <v>A+J=</v>
      </c>
      <c r="AB1951" s="7">
        <f t="shared" si="793"/>
        <v>42297</v>
      </c>
      <c r="AC1951" s="5"/>
      <c r="AD1951" s="1"/>
      <c r="AE1951" s="7"/>
      <c r="AF1951" s="1"/>
      <c r="AG1951" s="1"/>
      <c r="AH1951" s="1"/>
      <c r="AI1951" s="1"/>
      <c r="AJ1951" s="4"/>
      <c r="AK1951" s="1"/>
      <c r="AL1951" s="1"/>
      <c r="AM1951" s="1"/>
      <c r="AN1951" s="1"/>
      <c r="AO1951" s="1"/>
    </row>
    <row r="1952" spans="1:41" x14ac:dyDescent="0.2">
      <c r="A1952" s="118">
        <f t="shared" si="785"/>
        <v>42048</v>
      </c>
      <c r="B1952" s="2">
        <f t="shared" si="775"/>
        <v>245074.66724707</v>
      </c>
      <c r="C1952" s="2">
        <f t="shared" si="786"/>
        <v>174626.66938045001</v>
      </c>
      <c r="D1952" s="50">
        <f t="shared" si="787"/>
        <v>4059.86</v>
      </c>
      <c r="E1952" s="3">
        <f>IF(K1952=1,VLOOKUP(A1951,[1]Plan1!$AQ$43:$AS$500,3),E1951)</f>
        <v>4110.2</v>
      </c>
      <c r="F1952" s="7">
        <f t="shared" si="788"/>
        <v>42025</v>
      </c>
      <c r="G1952" s="8">
        <f t="shared" si="776"/>
        <v>1.2399442345302436E-2</v>
      </c>
      <c r="H1952" s="7">
        <f t="shared" si="789"/>
        <v>42058</v>
      </c>
      <c r="I1952" s="7">
        <f t="shared" si="777"/>
        <v>42058</v>
      </c>
      <c r="J1952" s="1">
        <f t="shared" si="790"/>
        <v>22</v>
      </c>
      <c r="K1952" s="1">
        <f t="shared" si="778"/>
        <v>18</v>
      </c>
      <c r="L1952" s="2">
        <f t="shared" si="779"/>
        <v>1.01013361</v>
      </c>
      <c r="M1952" s="10">
        <f t="shared" si="773"/>
        <v>1.0077995399999999</v>
      </c>
      <c r="N1952" s="10">
        <f t="shared" si="794"/>
        <v>1.3597087448567957</v>
      </c>
      <c r="O1952" s="2">
        <f t="shared" si="772"/>
        <v>1.3734875</v>
      </c>
      <c r="P1952" s="2">
        <f t="shared" si="780"/>
        <v>239847.54756067999</v>
      </c>
      <c r="Q1952" s="9">
        <f t="shared" si="774"/>
        <v>0</v>
      </c>
      <c r="R1952" s="4">
        <f t="shared" si="781"/>
        <v>0</v>
      </c>
      <c r="S1952" s="59">
        <f t="shared" si="782"/>
        <v>0</v>
      </c>
      <c r="T1952" s="8">
        <f t="shared" si="791"/>
        <v>6.8500000000000005E-2</v>
      </c>
      <c r="U1952" s="9">
        <f t="shared" si="792"/>
        <v>82</v>
      </c>
      <c r="V1952" s="9">
        <v>252</v>
      </c>
      <c r="W1952" s="10">
        <f t="shared" si="783"/>
        <v>1.0217935090000001</v>
      </c>
      <c r="X1952" s="2">
        <f t="shared" si="784"/>
        <v>5227.1196863900004</v>
      </c>
      <c r="Y1952" s="2">
        <v>0</v>
      </c>
      <c r="Z1952" s="3">
        <f t="shared" si="770"/>
        <v>0</v>
      </c>
      <c r="AA1952" s="1" t="str">
        <f t="shared" si="771"/>
        <v>A+J=</v>
      </c>
      <c r="AB1952" s="7">
        <f t="shared" si="793"/>
        <v>42297</v>
      </c>
      <c r="AC1952" s="5"/>
      <c r="AD1952" s="1"/>
      <c r="AE1952" s="7"/>
      <c r="AF1952" s="1"/>
      <c r="AG1952" s="1"/>
      <c r="AH1952" s="1"/>
      <c r="AI1952" s="1"/>
      <c r="AJ1952" s="4"/>
      <c r="AK1952" s="1"/>
      <c r="AL1952" s="1"/>
      <c r="AM1952" s="1"/>
      <c r="AN1952" s="1"/>
      <c r="AO1952" s="1"/>
    </row>
    <row r="1953" spans="1:41" x14ac:dyDescent="0.2">
      <c r="A1953" s="118">
        <f t="shared" si="785"/>
        <v>42049</v>
      </c>
      <c r="B1953" s="2">
        <f t="shared" si="775"/>
        <v>245276.46301323999</v>
      </c>
      <c r="C1953" s="2">
        <f t="shared" si="786"/>
        <v>174626.66938045001</v>
      </c>
      <c r="D1953" s="50">
        <f t="shared" si="787"/>
        <v>4059.86</v>
      </c>
      <c r="E1953" s="3">
        <f>IF(K1953=1,VLOOKUP(A1952,[1]Plan1!$AQ$43:$AS$500,3),E1952)</f>
        <v>4110.2</v>
      </c>
      <c r="F1953" s="7">
        <f t="shared" si="788"/>
        <v>42025</v>
      </c>
      <c r="G1953" s="8">
        <f t="shared" si="776"/>
        <v>1.2399442345302436E-2</v>
      </c>
      <c r="H1953" s="7">
        <f t="shared" si="789"/>
        <v>42058</v>
      </c>
      <c r="I1953" s="7">
        <f t="shared" si="777"/>
        <v>42058</v>
      </c>
      <c r="J1953" s="1">
        <f t="shared" si="790"/>
        <v>22</v>
      </c>
      <c r="K1953" s="1">
        <f t="shared" si="778"/>
        <v>19</v>
      </c>
      <c r="L1953" s="2">
        <f t="shared" si="779"/>
        <v>1.01069959</v>
      </c>
      <c r="M1953" s="10">
        <f t="shared" si="773"/>
        <v>1.0077995399999999</v>
      </c>
      <c r="N1953" s="10">
        <f t="shared" si="794"/>
        <v>1.3597087448567957</v>
      </c>
      <c r="O1953" s="2">
        <f t="shared" si="772"/>
        <v>1.3742570700000001</v>
      </c>
      <c r="P1953" s="2">
        <f t="shared" si="780"/>
        <v>239981.93500663</v>
      </c>
      <c r="Q1953" s="9">
        <f t="shared" si="774"/>
        <v>0</v>
      </c>
      <c r="R1953" s="4">
        <f t="shared" si="781"/>
        <v>0</v>
      </c>
      <c r="S1953" s="59">
        <f t="shared" si="782"/>
        <v>0</v>
      </c>
      <c r="T1953" s="8">
        <f t="shared" si="791"/>
        <v>6.8500000000000005E-2</v>
      </c>
      <c r="U1953" s="9">
        <f t="shared" si="792"/>
        <v>83</v>
      </c>
      <c r="V1953" s="9">
        <v>252</v>
      </c>
      <c r="W1953" s="10">
        <f t="shared" si="783"/>
        <v>1.0220621940000001</v>
      </c>
      <c r="X1953" s="2">
        <f t="shared" si="784"/>
        <v>5294.5280066100004</v>
      </c>
      <c r="Y1953" s="2">
        <v>0</v>
      </c>
      <c r="Z1953" s="3">
        <f t="shared" si="770"/>
        <v>0</v>
      </c>
      <c r="AA1953" s="1" t="str">
        <f t="shared" si="771"/>
        <v>A+J=</v>
      </c>
      <c r="AB1953" s="7">
        <f t="shared" si="793"/>
        <v>42297</v>
      </c>
      <c r="AC1953" s="5"/>
      <c r="AD1953" s="1"/>
      <c r="AE1953" s="7"/>
      <c r="AF1953" s="1"/>
      <c r="AG1953" s="1"/>
      <c r="AH1953" s="1"/>
      <c r="AI1953" s="1"/>
      <c r="AJ1953" s="4"/>
      <c r="AK1953" s="1"/>
      <c r="AL1953" s="1"/>
      <c r="AM1953" s="1"/>
      <c r="AN1953" s="1"/>
      <c r="AO1953" s="1"/>
    </row>
    <row r="1954" spans="1:41" x14ac:dyDescent="0.2">
      <c r="A1954" s="118">
        <f t="shared" si="785"/>
        <v>42050</v>
      </c>
      <c r="B1954" s="2">
        <f t="shared" si="775"/>
        <v>245276.46301323999</v>
      </c>
      <c r="C1954" s="2">
        <f t="shared" si="786"/>
        <v>174626.66938045001</v>
      </c>
      <c r="D1954" s="50">
        <f t="shared" si="787"/>
        <v>4059.86</v>
      </c>
      <c r="E1954" s="3">
        <f>IF(K1954=1,VLOOKUP(A1953,[1]Plan1!$AQ$43:$AS$500,3),E1953)</f>
        <v>4110.2</v>
      </c>
      <c r="F1954" s="7">
        <f t="shared" si="788"/>
        <v>42025</v>
      </c>
      <c r="G1954" s="8">
        <f t="shared" si="776"/>
        <v>1.2399442345302436E-2</v>
      </c>
      <c r="H1954" s="7">
        <f t="shared" si="789"/>
        <v>42082</v>
      </c>
      <c r="I1954" s="7">
        <f t="shared" si="777"/>
        <v>42058</v>
      </c>
      <c r="J1954" s="1">
        <f t="shared" si="790"/>
        <v>22</v>
      </c>
      <c r="K1954" s="1">
        <f t="shared" si="778"/>
        <v>19</v>
      </c>
      <c r="L1954" s="2">
        <f t="shared" si="779"/>
        <v>1.01069959</v>
      </c>
      <c r="M1954" s="10">
        <f t="shared" si="773"/>
        <v>1.0077995399999999</v>
      </c>
      <c r="N1954" s="10">
        <f t="shared" si="794"/>
        <v>1.3597087448567957</v>
      </c>
      <c r="O1954" s="2">
        <f t="shared" si="772"/>
        <v>1.3742570700000001</v>
      </c>
      <c r="P1954" s="2">
        <f t="shared" si="780"/>
        <v>239981.93500663</v>
      </c>
      <c r="Q1954" s="9">
        <f t="shared" si="774"/>
        <v>0</v>
      </c>
      <c r="R1954" s="4">
        <f t="shared" si="781"/>
        <v>0</v>
      </c>
      <c r="S1954" s="59">
        <f t="shared" si="782"/>
        <v>0</v>
      </c>
      <c r="T1954" s="8">
        <f t="shared" si="791"/>
        <v>6.8500000000000005E-2</v>
      </c>
      <c r="U1954" s="9">
        <f t="shared" si="792"/>
        <v>83</v>
      </c>
      <c r="V1954" s="9">
        <v>252</v>
      </c>
      <c r="W1954" s="10">
        <f t="shared" si="783"/>
        <v>1.0220621940000001</v>
      </c>
      <c r="X1954" s="2">
        <f t="shared" si="784"/>
        <v>5294.5280066100004</v>
      </c>
      <c r="Y1954" s="2">
        <v>0</v>
      </c>
      <c r="Z1954" s="3">
        <f t="shared" si="770"/>
        <v>0</v>
      </c>
      <c r="AA1954" s="1" t="str">
        <f t="shared" si="771"/>
        <v>A+J=</v>
      </c>
      <c r="AB1954" s="7">
        <f t="shared" si="793"/>
        <v>42297</v>
      </c>
      <c r="AC1954" s="5"/>
      <c r="AD1954" s="1"/>
      <c r="AE1954" s="7"/>
      <c r="AF1954" s="1"/>
      <c r="AG1954" s="1"/>
      <c r="AH1954" s="1"/>
      <c r="AI1954" s="1"/>
      <c r="AJ1954" s="4"/>
      <c r="AK1954" s="1"/>
      <c r="AL1954" s="1"/>
      <c r="AM1954" s="1"/>
      <c r="AN1954" s="1"/>
      <c r="AO1954" s="1"/>
    </row>
    <row r="1955" spans="1:41" x14ac:dyDescent="0.2">
      <c r="A1955" s="118">
        <f t="shared" si="785"/>
        <v>42051</v>
      </c>
      <c r="B1955" s="2">
        <f t="shared" si="775"/>
        <v>245276.46301323999</v>
      </c>
      <c r="C1955" s="2">
        <f t="shared" si="786"/>
        <v>174626.66938045001</v>
      </c>
      <c r="D1955" s="50">
        <f t="shared" si="787"/>
        <v>4059.86</v>
      </c>
      <c r="E1955" s="3">
        <f>IF(K1955=1,VLOOKUP(A1954,[1]Plan1!$AQ$43:$AS$500,3),E1954)</f>
        <v>4110.2</v>
      </c>
      <c r="F1955" s="7">
        <f t="shared" si="788"/>
        <v>42025</v>
      </c>
      <c r="G1955" s="8">
        <f t="shared" si="776"/>
        <v>1.2399442345302436E-2</v>
      </c>
      <c r="H1955" s="7">
        <f t="shared" si="789"/>
        <v>42082</v>
      </c>
      <c r="I1955" s="7">
        <f t="shared" si="777"/>
        <v>42058</v>
      </c>
      <c r="J1955" s="1">
        <f t="shared" si="790"/>
        <v>22</v>
      </c>
      <c r="K1955" s="1">
        <f t="shared" si="778"/>
        <v>19</v>
      </c>
      <c r="L1955" s="2">
        <f t="shared" si="779"/>
        <v>1.01069959</v>
      </c>
      <c r="M1955" s="10">
        <f t="shared" si="773"/>
        <v>1.0077995399999999</v>
      </c>
      <c r="N1955" s="10">
        <f t="shared" si="794"/>
        <v>1.3597087448567957</v>
      </c>
      <c r="O1955" s="2">
        <f t="shared" si="772"/>
        <v>1.3742570700000001</v>
      </c>
      <c r="P1955" s="2">
        <f t="shared" si="780"/>
        <v>239981.93500663</v>
      </c>
      <c r="Q1955" s="9">
        <f t="shared" si="774"/>
        <v>0</v>
      </c>
      <c r="R1955" s="4">
        <f t="shared" si="781"/>
        <v>0</v>
      </c>
      <c r="S1955" s="59">
        <f t="shared" si="782"/>
        <v>0</v>
      </c>
      <c r="T1955" s="8">
        <f t="shared" si="791"/>
        <v>6.8500000000000005E-2</v>
      </c>
      <c r="U1955" s="9">
        <f t="shared" si="792"/>
        <v>83</v>
      </c>
      <c r="V1955" s="9">
        <v>252</v>
      </c>
      <c r="W1955" s="10">
        <f t="shared" si="783"/>
        <v>1.0220621940000001</v>
      </c>
      <c r="X1955" s="2">
        <f t="shared" si="784"/>
        <v>5294.5280066100004</v>
      </c>
      <c r="Y1955" s="2">
        <v>0</v>
      </c>
      <c r="Z1955" s="3">
        <f t="shared" si="770"/>
        <v>0</v>
      </c>
      <c r="AA1955" s="1" t="str">
        <f t="shared" si="771"/>
        <v>A+J=</v>
      </c>
      <c r="AB1955" s="7">
        <f t="shared" si="793"/>
        <v>42297</v>
      </c>
      <c r="AC1955" s="5"/>
      <c r="AD1955" s="1"/>
      <c r="AE1955" s="7"/>
      <c r="AF1955" s="1"/>
      <c r="AG1955" s="1"/>
      <c r="AH1955" s="1"/>
      <c r="AI1955" s="1"/>
      <c r="AJ1955" s="4"/>
      <c r="AK1955" s="1"/>
      <c r="AL1955" s="1"/>
      <c r="AM1955" s="1"/>
      <c r="AN1955" s="1"/>
      <c r="AO1955" s="1"/>
    </row>
    <row r="1956" spans="1:41" x14ac:dyDescent="0.2">
      <c r="A1956" s="118">
        <f t="shared" si="785"/>
        <v>42052</v>
      </c>
      <c r="B1956" s="2">
        <f t="shared" si="775"/>
        <v>245276.46301323999</v>
      </c>
      <c r="C1956" s="2">
        <f t="shared" si="786"/>
        <v>174626.66938045001</v>
      </c>
      <c r="D1956" s="50">
        <f t="shared" si="787"/>
        <v>4059.86</v>
      </c>
      <c r="E1956" s="3">
        <f>IF(K1956=1,VLOOKUP(A1955,[1]Plan1!$AQ$43:$AS$500,3),E1955)</f>
        <v>4110.2</v>
      </c>
      <c r="F1956" s="7">
        <f t="shared" si="788"/>
        <v>42025</v>
      </c>
      <c r="G1956" s="8">
        <f t="shared" si="776"/>
        <v>1.2399442345302436E-2</v>
      </c>
      <c r="H1956" s="7">
        <f t="shared" si="789"/>
        <v>42082</v>
      </c>
      <c r="I1956" s="7">
        <f t="shared" si="777"/>
        <v>42058</v>
      </c>
      <c r="J1956" s="1">
        <f t="shared" si="790"/>
        <v>22</v>
      </c>
      <c r="K1956" s="1">
        <f t="shared" si="778"/>
        <v>19</v>
      </c>
      <c r="L1956" s="2">
        <f t="shared" si="779"/>
        <v>1.01069959</v>
      </c>
      <c r="M1956" s="10">
        <f t="shared" si="773"/>
        <v>1.0077995399999999</v>
      </c>
      <c r="N1956" s="10">
        <f t="shared" si="794"/>
        <v>1.3597087448567957</v>
      </c>
      <c r="O1956" s="2">
        <f t="shared" si="772"/>
        <v>1.3742570700000001</v>
      </c>
      <c r="P1956" s="2">
        <f t="shared" si="780"/>
        <v>239981.93500663</v>
      </c>
      <c r="Q1956" s="9">
        <f t="shared" si="774"/>
        <v>0</v>
      </c>
      <c r="R1956" s="4">
        <f t="shared" si="781"/>
        <v>0</v>
      </c>
      <c r="S1956" s="59">
        <f t="shared" si="782"/>
        <v>0</v>
      </c>
      <c r="T1956" s="8">
        <f t="shared" si="791"/>
        <v>6.8500000000000005E-2</v>
      </c>
      <c r="U1956" s="9">
        <f t="shared" si="792"/>
        <v>83</v>
      </c>
      <c r="V1956" s="9">
        <v>252</v>
      </c>
      <c r="W1956" s="10">
        <f t="shared" si="783"/>
        <v>1.0220621940000001</v>
      </c>
      <c r="X1956" s="2">
        <f t="shared" si="784"/>
        <v>5294.5280066100004</v>
      </c>
      <c r="Y1956" s="2">
        <v>0</v>
      </c>
      <c r="Z1956" s="3">
        <f t="shared" si="770"/>
        <v>0</v>
      </c>
      <c r="AA1956" s="1" t="str">
        <f t="shared" si="771"/>
        <v>A+J=</v>
      </c>
      <c r="AB1956" s="7">
        <f t="shared" si="793"/>
        <v>42297</v>
      </c>
      <c r="AC1956" s="5"/>
      <c r="AD1956" s="1"/>
      <c r="AE1956" s="7"/>
      <c r="AF1956" s="1"/>
      <c r="AG1956" s="1"/>
      <c r="AH1956" s="1"/>
      <c r="AI1956" s="1"/>
      <c r="AJ1956" s="4"/>
      <c r="AK1956" s="1"/>
      <c r="AL1956" s="1"/>
      <c r="AM1956" s="1"/>
      <c r="AN1956" s="1"/>
      <c r="AO1956" s="1"/>
    </row>
    <row r="1957" spans="1:41" x14ac:dyDescent="0.2">
      <c r="A1957" s="118">
        <f t="shared" si="785"/>
        <v>42053</v>
      </c>
      <c r="B1957" s="2">
        <f t="shared" si="775"/>
        <v>245276.46301323999</v>
      </c>
      <c r="C1957" s="2">
        <f t="shared" si="786"/>
        <v>174626.66938045001</v>
      </c>
      <c r="D1957" s="50">
        <f t="shared" si="787"/>
        <v>4059.86</v>
      </c>
      <c r="E1957" s="3">
        <f>IF(K1957=1,VLOOKUP(A1956,[1]Plan1!$AQ$43:$AS$500,3),E1956)</f>
        <v>4110.2</v>
      </c>
      <c r="F1957" s="7">
        <f t="shared" si="788"/>
        <v>42025</v>
      </c>
      <c r="G1957" s="8">
        <f t="shared" si="776"/>
        <v>1.2399442345302436E-2</v>
      </c>
      <c r="H1957" s="7">
        <f t="shared" si="789"/>
        <v>42082</v>
      </c>
      <c r="I1957" s="7">
        <f t="shared" si="777"/>
        <v>42058</v>
      </c>
      <c r="J1957" s="1">
        <f t="shared" si="790"/>
        <v>22</v>
      </c>
      <c r="K1957" s="1">
        <f t="shared" si="778"/>
        <v>19</v>
      </c>
      <c r="L1957" s="2">
        <f t="shared" si="779"/>
        <v>1.01069959</v>
      </c>
      <c r="M1957" s="10">
        <f t="shared" si="773"/>
        <v>1.0077995399999999</v>
      </c>
      <c r="N1957" s="10">
        <f t="shared" si="794"/>
        <v>1.3597087448567957</v>
      </c>
      <c r="O1957" s="2">
        <f t="shared" si="772"/>
        <v>1.3742570700000001</v>
      </c>
      <c r="P1957" s="2">
        <f t="shared" si="780"/>
        <v>239981.93500663</v>
      </c>
      <c r="Q1957" s="9">
        <f t="shared" si="774"/>
        <v>0</v>
      </c>
      <c r="R1957" s="4">
        <f t="shared" si="781"/>
        <v>0</v>
      </c>
      <c r="S1957" s="59">
        <f t="shared" si="782"/>
        <v>0</v>
      </c>
      <c r="T1957" s="8">
        <f t="shared" si="791"/>
        <v>6.8500000000000005E-2</v>
      </c>
      <c r="U1957" s="9">
        <f t="shared" si="792"/>
        <v>83</v>
      </c>
      <c r="V1957" s="9">
        <v>252</v>
      </c>
      <c r="W1957" s="10">
        <f t="shared" si="783"/>
        <v>1.0220621940000001</v>
      </c>
      <c r="X1957" s="2">
        <f t="shared" si="784"/>
        <v>5294.5280066100004</v>
      </c>
      <c r="Y1957" s="2">
        <v>0</v>
      </c>
      <c r="Z1957" s="3">
        <f t="shared" si="770"/>
        <v>0</v>
      </c>
      <c r="AA1957" s="1" t="str">
        <f t="shared" si="771"/>
        <v>A+J=</v>
      </c>
      <c r="AB1957" s="7">
        <f t="shared" si="793"/>
        <v>42297</v>
      </c>
      <c r="AC1957" s="5"/>
      <c r="AD1957" s="1"/>
      <c r="AE1957" s="7"/>
      <c r="AF1957" s="1"/>
      <c r="AG1957" s="1"/>
      <c r="AH1957" s="1"/>
      <c r="AI1957" s="1"/>
      <c r="AJ1957" s="4"/>
      <c r="AK1957" s="1"/>
      <c r="AL1957" s="1"/>
      <c r="AM1957" s="1"/>
      <c r="AN1957" s="1"/>
      <c r="AO1957" s="1"/>
    </row>
    <row r="1958" spans="1:41" x14ac:dyDescent="0.2">
      <c r="A1958" s="118">
        <f t="shared" si="785"/>
        <v>42054</v>
      </c>
      <c r="B1958" s="2">
        <f t="shared" si="775"/>
        <v>245478.42480973998</v>
      </c>
      <c r="C1958" s="2">
        <f t="shared" si="786"/>
        <v>174626.66938045001</v>
      </c>
      <c r="D1958" s="50">
        <f t="shared" si="787"/>
        <v>4059.86</v>
      </c>
      <c r="E1958" s="3">
        <f>IF(K1958=1,VLOOKUP(A1957,[1]Plan1!$AQ$43:$AS$500,3),E1957)</f>
        <v>4110.2</v>
      </c>
      <c r="F1958" s="7">
        <f t="shared" si="788"/>
        <v>42025</v>
      </c>
      <c r="G1958" s="8">
        <f t="shared" si="776"/>
        <v>1.2399442345302436E-2</v>
      </c>
      <c r="H1958" s="7">
        <f t="shared" si="789"/>
        <v>42082</v>
      </c>
      <c r="I1958" s="7">
        <f t="shared" si="777"/>
        <v>42058</v>
      </c>
      <c r="J1958" s="1">
        <f t="shared" si="790"/>
        <v>22</v>
      </c>
      <c r="K1958" s="1">
        <f t="shared" si="778"/>
        <v>20</v>
      </c>
      <c r="L1958" s="2">
        <f t="shared" si="779"/>
        <v>1.01126589</v>
      </c>
      <c r="M1958" s="10">
        <f t="shared" si="773"/>
        <v>1.0077995399999999</v>
      </c>
      <c r="N1958" s="10">
        <f t="shared" si="794"/>
        <v>1.3597087448567957</v>
      </c>
      <c r="O1958" s="2">
        <f t="shared" si="772"/>
        <v>1.37502707</v>
      </c>
      <c r="P1958" s="2">
        <f t="shared" si="780"/>
        <v>240116.39754204999</v>
      </c>
      <c r="Q1958" s="9">
        <f t="shared" si="774"/>
        <v>0</v>
      </c>
      <c r="R1958" s="4">
        <f t="shared" si="781"/>
        <v>0</v>
      </c>
      <c r="S1958" s="59">
        <f t="shared" si="782"/>
        <v>0</v>
      </c>
      <c r="T1958" s="8">
        <f t="shared" si="791"/>
        <v>6.8500000000000005E-2</v>
      </c>
      <c r="U1958" s="9">
        <f t="shared" si="792"/>
        <v>84</v>
      </c>
      <c r="V1958" s="9">
        <v>252</v>
      </c>
      <c r="W1958" s="10">
        <f t="shared" si="783"/>
        <v>1.02233095</v>
      </c>
      <c r="X1958" s="2">
        <f t="shared" si="784"/>
        <v>5362.0272676900004</v>
      </c>
      <c r="Y1958" s="2">
        <v>0</v>
      </c>
      <c r="Z1958" s="3">
        <f t="shared" ref="Z1958:Z2021" si="795">IF(S1958&gt;0,S1958+X1958+Y1958,0)</f>
        <v>0</v>
      </c>
      <c r="AA1958" s="1" t="str">
        <f t="shared" ref="AA1958:AA2021" si="796">AA1957</f>
        <v>A+J=</v>
      </c>
      <c r="AB1958" s="7">
        <f t="shared" si="793"/>
        <v>42297</v>
      </c>
      <c r="AC1958" s="5"/>
      <c r="AD1958" s="1"/>
      <c r="AE1958" s="7"/>
      <c r="AF1958" s="1"/>
      <c r="AG1958" s="1"/>
      <c r="AH1958" s="1"/>
      <c r="AI1958" s="1"/>
      <c r="AJ1958" s="4"/>
      <c r="AK1958" s="1"/>
      <c r="AL1958" s="1"/>
      <c r="AM1958" s="1"/>
      <c r="AN1958" s="1"/>
      <c r="AO1958" s="1"/>
    </row>
    <row r="1959" spans="1:41" x14ac:dyDescent="0.2">
      <c r="A1959" s="118">
        <f t="shared" si="785"/>
        <v>42055</v>
      </c>
      <c r="B1959" s="2">
        <f t="shared" si="775"/>
        <v>245680.55427123001</v>
      </c>
      <c r="C1959" s="2">
        <f t="shared" si="786"/>
        <v>174626.66938045001</v>
      </c>
      <c r="D1959" s="50">
        <f t="shared" si="787"/>
        <v>4059.86</v>
      </c>
      <c r="E1959" s="3">
        <f>IF(K1959=1,VLOOKUP(A1958,[1]Plan1!$AQ$43:$AS$500,3),E1958)</f>
        <v>4110.2</v>
      </c>
      <c r="F1959" s="7">
        <f t="shared" si="788"/>
        <v>42025</v>
      </c>
      <c r="G1959" s="8">
        <f t="shared" si="776"/>
        <v>1.2399442345302436E-2</v>
      </c>
      <c r="H1959" s="7">
        <f t="shared" si="789"/>
        <v>42082</v>
      </c>
      <c r="I1959" s="7">
        <f t="shared" si="777"/>
        <v>42058</v>
      </c>
      <c r="J1959" s="1">
        <f t="shared" si="790"/>
        <v>22</v>
      </c>
      <c r="K1959" s="1">
        <f t="shared" si="778"/>
        <v>21</v>
      </c>
      <c r="L1959" s="2">
        <f t="shared" si="779"/>
        <v>1.0118325100000001</v>
      </c>
      <c r="M1959" s="10">
        <f t="shared" si="773"/>
        <v>1.0077995399999999</v>
      </c>
      <c r="N1959" s="10">
        <f t="shared" si="794"/>
        <v>1.3597087448567957</v>
      </c>
      <c r="O1959" s="2">
        <f t="shared" si="772"/>
        <v>1.3757975099999999</v>
      </c>
      <c r="P1959" s="2">
        <f t="shared" si="780"/>
        <v>240250.93691321</v>
      </c>
      <c r="Q1959" s="9">
        <f t="shared" si="774"/>
        <v>0</v>
      </c>
      <c r="R1959" s="4">
        <f t="shared" si="781"/>
        <v>0</v>
      </c>
      <c r="S1959" s="59">
        <f t="shared" si="782"/>
        <v>0</v>
      </c>
      <c r="T1959" s="8">
        <f t="shared" si="791"/>
        <v>6.8500000000000005E-2</v>
      </c>
      <c r="U1959" s="9">
        <f t="shared" si="792"/>
        <v>85</v>
      </c>
      <c r="V1959" s="9">
        <v>252</v>
      </c>
      <c r="W1959" s="10">
        <f t="shared" si="783"/>
        <v>1.0225997760000001</v>
      </c>
      <c r="X1959" s="2">
        <f t="shared" si="784"/>
        <v>5429.6173580200002</v>
      </c>
      <c r="Y1959" s="2">
        <v>0</v>
      </c>
      <c r="Z1959" s="3">
        <f t="shared" si="795"/>
        <v>0</v>
      </c>
      <c r="AA1959" s="1" t="str">
        <f t="shared" si="796"/>
        <v>A+J=</v>
      </c>
      <c r="AB1959" s="7">
        <f t="shared" si="793"/>
        <v>42297</v>
      </c>
      <c r="AC1959" s="5"/>
      <c r="AD1959" s="1"/>
      <c r="AE1959" s="7"/>
      <c r="AF1959" s="1"/>
      <c r="AG1959" s="1"/>
      <c r="AH1959" s="1"/>
      <c r="AI1959" s="1"/>
      <c r="AJ1959" s="4"/>
      <c r="AK1959" s="1"/>
      <c r="AL1959" s="1"/>
      <c r="AM1959" s="1"/>
      <c r="AN1959" s="1"/>
      <c r="AO1959" s="1"/>
    </row>
    <row r="1960" spans="1:41" x14ac:dyDescent="0.2">
      <c r="A1960" s="118">
        <f t="shared" si="785"/>
        <v>42056</v>
      </c>
      <c r="B1960" s="2">
        <f t="shared" si="775"/>
        <v>245882.84839631</v>
      </c>
      <c r="C1960" s="2">
        <f t="shared" si="786"/>
        <v>174626.66938045001</v>
      </c>
      <c r="D1960" s="50">
        <f t="shared" si="787"/>
        <v>4059.86</v>
      </c>
      <c r="E1960" s="3">
        <f>IF(K1960=1,VLOOKUP(A1959,[1]Plan1!$AQ$43:$AS$500,3),E1959)</f>
        <v>4110.2</v>
      </c>
      <c r="F1960" s="7">
        <f t="shared" si="788"/>
        <v>42025</v>
      </c>
      <c r="G1960" s="8">
        <f t="shared" si="776"/>
        <v>1.2399442345302436E-2</v>
      </c>
      <c r="H1960" s="7">
        <f t="shared" si="789"/>
        <v>42082</v>
      </c>
      <c r="I1960" s="7">
        <f t="shared" si="777"/>
        <v>42058</v>
      </c>
      <c r="J1960" s="1">
        <f t="shared" si="790"/>
        <v>22</v>
      </c>
      <c r="K1960" s="1">
        <f t="shared" si="778"/>
        <v>22</v>
      </c>
      <c r="L1960" s="2">
        <f t="shared" si="779"/>
        <v>1.01239944</v>
      </c>
      <c r="M1960" s="10">
        <f t="shared" si="773"/>
        <v>1.0077995399999999</v>
      </c>
      <c r="N1960" s="10">
        <f t="shared" si="794"/>
        <v>1.3597087448567957</v>
      </c>
      <c r="O1960" s="2">
        <f t="shared" si="772"/>
        <v>1.37656837</v>
      </c>
      <c r="P1960" s="2">
        <f t="shared" si="780"/>
        <v>240385.54962757</v>
      </c>
      <c r="Q1960" s="9">
        <f t="shared" si="774"/>
        <v>0</v>
      </c>
      <c r="R1960" s="4">
        <f t="shared" si="781"/>
        <v>0</v>
      </c>
      <c r="S1960" s="59">
        <f t="shared" si="782"/>
        <v>0</v>
      </c>
      <c r="T1960" s="8">
        <f t="shared" si="791"/>
        <v>6.8500000000000005E-2</v>
      </c>
      <c r="U1960" s="9">
        <f t="shared" si="792"/>
        <v>86</v>
      </c>
      <c r="V1960" s="9">
        <v>252</v>
      </c>
      <c r="W1960" s="10">
        <f t="shared" si="783"/>
        <v>1.0228686739999999</v>
      </c>
      <c r="X1960" s="2">
        <f t="shared" si="784"/>
        <v>5497.29876874</v>
      </c>
      <c r="Y1960" s="2">
        <v>0</v>
      </c>
      <c r="Z1960" s="3">
        <f t="shared" si="795"/>
        <v>0</v>
      </c>
      <c r="AA1960" s="1" t="str">
        <f t="shared" si="796"/>
        <v>A+J=</v>
      </c>
      <c r="AB1960" s="7">
        <f t="shared" si="793"/>
        <v>42297</v>
      </c>
      <c r="AC1960" s="5"/>
      <c r="AD1960" s="1"/>
      <c r="AE1960" s="7"/>
      <c r="AF1960" s="1"/>
      <c r="AG1960" s="1"/>
      <c r="AH1960" s="1"/>
      <c r="AI1960" s="1"/>
      <c r="AJ1960" s="4"/>
      <c r="AK1960" s="1"/>
      <c r="AL1960" s="1"/>
      <c r="AM1960" s="1"/>
      <c r="AN1960" s="1"/>
      <c r="AO1960" s="1"/>
    </row>
    <row r="1961" spans="1:41" x14ac:dyDescent="0.2">
      <c r="A1961" s="118">
        <f t="shared" si="785"/>
        <v>42057</v>
      </c>
      <c r="B1961" s="2">
        <f t="shared" si="775"/>
        <v>245882.84839631</v>
      </c>
      <c r="C1961" s="2">
        <f t="shared" si="786"/>
        <v>174626.66938045001</v>
      </c>
      <c r="D1961" s="50">
        <f t="shared" si="787"/>
        <v>4059.86</v>
      </c>
      <c r="E1961" s="3">
        <f>IF(K1961=1,VLOOKUP(A1960,[1]Plan1!$AQ$43:$AS$500,3),E1960)</f>
        <v>4110.2</v>
      </c>
      <c r="F1961" s="7">
        <f t="shared" si="788"/>
        <v>42025</v>
      </c>
      <c r="G1961" s="8">
        <f t="shared" si="776"/>
        <v>1.2399442345302436E-2</v>
      </c>
      <c r="H1961" s="7">
        <f t="shared" si="789"/>
        <v>42082</v>
      </c>
      <c r="I1961" s="7">
        <f t="shared" si="777"/>
        <v>42058</v>
      </c>
      <c r="J1961" s="1">
        <f t="shared" si="790"/>
        <v>22</v>
      </c>
      <c r="K1961" s="1">
        <f t="shared" si="778"/>
        <v>22</v>
      </c>
      <c r="L1961" s="2">
        <f t="shared" si="779"/>
        <v>1.01239944</v>
      </c>
      <c r="M1961" s="10">
        <f t="shared" si="773"/>
        <v>1.0077995399999999</v>
      </c>
      <c r="N1961" s="10">
        <f t="shared" si="794"/>
        <v>1.3597087448567957</v>
      </c>
      <c r="O1961" s="2">
        <f t="shared" ref="O1961:O2024" si="797">TRUNC(TRUNC((L1961*N1961),15),8)</f>
        <v>1.37656837</v>
      </c>
      <c r="P1961" s="2">
        <f t="shared" si="780"/>
        <v>240385.54962757</v>
      </c>
      <c r="Q1961" s="9">
        <f t="shared" si="774"/>
        <v>0</v>
      </c>
      <c r="R1961" s="4">
        <f t="shared" si="781"/>
        <v>0</v>
      </c>
      <c r="S1961" s="59">
        <f t="shared" si="782"/>
        <v>0</v>
      </c>
      <c r="T1961" s="8">
        <f t="shared" si="791"/>
        <v>6.8500000000000005E-2</v>
      </c>
      <c r="U1961" s="9">
        <f t="shared" si="792"/>
        <v>86</v>
      </c>
      <c r="V1961" s="9">
        <v>252</v>
      </c>
      <c r="W1961" s="10">
        <f t="shared" si="783"/>
        <v>1.0228686739999999</v>
      </c>
      <c r="X1961" s="2">
        <f t="shared" si="784"/>
        <v>5497.29876874</v>
      </c>
      <c r="Y1961" s="2">
        <v>0</v>
      </c>
      <c r="Z1961" s="3">
        <f t="shared" si="795"/>
        <v>0</v>
      </c>
      <c r="AA1961" s="1" t="str">
        <f t="shared" si="796"/>
        <v>A+J=</v>
      </c>
      <c r="AB1961" s="7">
        <f t="shared" si="793"/>
        <v>42297</v>
      </c>
      <c r="AC1961" s="5"/>
      <c r="AD1961" s="1"/>
      <c r="AE1961" s="7"/>
      <c r="AF1961" s="1"/>
      <c r="AG1961" s="1"/>
      <c r="AH1961" s="1"/>
      <c r="AI1961" s="1"/>
      <c r="AJ1961" s="4"/>
      <c r="AK1961" s="1"/>
      <c r="AL1961" s="1"/>
      <c r="AM1961" s="1"/>
      <c r="AN1961" s="1"/>
      <c r="AO1961" s="1"/>
    </row>
    <row r="1962" spans="1:41" x14ac:dyDescent="0.2">
      <c r="A1962" s="118">
        <f t="shared" si="785"/>
        <v>42058</v>
      </c>
      <c r="B1962" s="2">
        <f t="shared" si="775"/>
        <v>245882.84839631</v>
      </c>
      <c r="C1962" s="2">
        <f t="shared" si="786"/>
        <v>174626.66938045001</v>
      </c>
      <c r="D1962" s="50">
        <f t="shared" si="787"/>
        <v>4059.86</v>
      </c>
      <c r="E1962" s="3">
        <f>IF(K1962=1,VLOOKUP(A1961,[1]Plan1!$AQ$43:$AS$500,3),E1961)</f>
        <v>4110.2</v>
      </c>
      <c r="F1962" s="7">
        <f t="shared" si="788"/>
        <v>42025</v>
      </c>
      <c r="G1962" s="8">
        <f t="shared" si="776"/>
        <v>1.2399442345302436E-2</v>
      </c>
      <c r="H1962" s="7">
        <f t="shared" si="789"/>
        <v>42082</v>
      </c>
      <c r="I1962" s="7">
        <f t="shared" si="777"/>
        <v>42058</v>
      </c>
      <c r="J1962" s="1">
        <f t="shared" si="790"/>
        <v>22</v>
      </c>
      <c r="K1962" s="1">
        <f t="shared" si="778"/>
        <v>22</v>
      </c>
      <c r="L1962" s="2">
        <f t="shared" si="779"/>
        <v>1.01239944</v>
      </c>
      <c r="M1962" s="10">
        <f t="shared" ref="M1962:M2025" si="798">IF(I1962&gt;I1961,L1961,M1961)</f>
        <v>1.0077995399999999</v>
      </c>
      <c r="N1962" s="10">
        <f t="shared" si="794"/>
        <v>1.3597087448567957</v>
      </c>
      <c r="O1962" s="2">
        <f t="shared" si="797"/>
        <v>1.37656837</v>
      </c>
      <c r="P1962" s="2">
        <f t="shared" si="780"/>
        <v>240385.54962757</v>
      </c>
      <c r="Q1962" s="9">
        <f t="shared" si="774"/>
        <v>0</v>
      </c>
      <c r="R1962" s="4">
        <f t="shared" si="781"/>
        <v>0</v>
      </c>
      <c r="S1962" s="59">
        <f t="shared" si="782"/>
        <v>0</v>
      </c>
      <c r="T1962" s="8">
        <f t="shared" si="791"/>
        <v>6.8500000000000005E-2</v>
      </c>
      <c r="U1962" s="9">
        <f t="shared" si="792"/>
        <v>86</v>
      </c>
      <c r="V1962" s="9">
        <v>252</v>
      </c>
      <c r="W1962" s="10">
        <f t="shared" si="783"/>
        <v>1.0228686739999999</v>
      </c>
      <c r="X1962" s="2">
        <f t="shared" si="784"/>
        <v>5497.29876874</v>
      </c>
      <c r="Y1962" s="2">
        <v>0</v>
      </c>
      <c r="Z1962" s="3">
        <f t="shared" si="795"/>
        <v>0</v>
      </c>
      <c r="AA1962" s="1" t="str">
        <f t="shared" si="796"/>
        <v>A+J=</v>
      </c>
      <c r="AB1962" s="7">
        <f t="shared" si="793"/>
        <v>42297</v>
      </c>
      <c r="AC1962" s="5"/>
      <c r="AD1962" s="1"/>
      <c r="AE1962" s="7"/>
      <c r="AF1962" s="1"/>
      <c r="AG1962" s="1"/>
      <c r="AH1962" s="1"/>
      <c r="AI1962" s="1"/>
      <c r="AJ1962" s="4"/>
      <c r="AK1962" s="1"/>
      <c r="AL1962" s="1"/>
      <c r="AM1962" s="1"/>
      <c r="AN1962" s="1"/>
      <c r="AO1962" s="1"/>
    </row>
    <row r="1963" spans="1:41" x14ac:dyDescent="0.2">
      <c r="A1963" s="118">
        <f t="shared" si="785"/>
        <v>42059</v>
      </c>
      <c r="B1963" s="2">
        <f t="shared" si="775"/>
        <v>246113.23222227002</v>
      </c>
      <c r="C1963" s="2">
        <f t="shared" si="786"/>
        <v>174626.66938045001</v>
      </c>
      <c r="D1963" s="50">
        <f t="shared" si="787"/>
        <v>4110.2</v>
      </c>
      <c r="E1963" s="3">
        <f>IF(K1963=1,VLOOKUP(A1962,[1]Plan1!$AQ$43:$AS$500,3),E1962)</f>
        <v>4160.34</v>
      </c>
      <c r="F1963" s="7">
        <f t="shared" si="788"/>
        <v>42059</v>
      </c>
      <c r="G1963" s="8">
        <f t="shared" si="776"/>
        <v>1.2198919760595617E-2</v>
      </c>
      <c r="H1963" s="7">
        <f t="shared" si="789"/>
        <v>42082</v>
      </c>
      <c r="I1963" s="7">
        <f t="shared" si="777"/>
        <v>42082</v>
      </c>
      <c r="J1963" s="1">
        <f t="shared" si="790"/>
        <v>18</v>
      </c>
      <c r="K1963" s="1">
        <f t="shared" si="778"/>
        <v>1</v>
      </c>
      <c r="L1963" s="2">
        <f t="shared" si="779"/>
        <v>1.0006738399999999</v>
      </c>
      <c r="M1963" s="10">
        <f t="shared" si="798"/>
        <v>1.01239944</v>
      </c>
      <c r="N1963" s="10">
        <f t="shared" si="794"/>
        <v>1.376568371856123</v>
      </c>
      <c r="O1963" s="2">
        <f t="shared" si="797"/>
        <v>1.3774959499999999</v>
      </c>
      <c r="P1963" s="2">
        <f t="shared" si="780"/>
        <v>240547.52983355001</v>
      </c>
      <c r="Q1963" s="9">
        <f t="shared" si="774"/>
        <v>0</v>
      </c>
      <c r="R1963" s="4">
        <f t="shared" si="781"/>
        <v>0</v>
      </c>
      <c r="S1963" s="59">
        <f t="shared" si="782"/>
        <v>0</v>
      </c>
      <c r="T1963" s="8">
        <f t="shared" si="791"/>
        <v>6.8500000000000005E-2</v>
      </c>
      <c r="U1963" s="9">
        <f t="shared" si="792"/>
        <v>87</v>
      </c>
      <c r="V1963" s="9">
        <v>252</v>
      </c>
      <c r="W1963" s="10">
        <f t="shared" si="783"/>
        <v>1.0231376409999999</v>
      </c>
      <c r="X1963" s="2">
        <f t="shared" si="784"/>
        <v>5565.7023887200003</v>
      </c>
      <c r="Y1963" s="2">
        <v>0</v>
      </c>
      <c r="Z1963" s="3">
        <f t="shared" si="795"/>
        <v>0</v>
      </c>
      <c r="AA1963" s="1" t="str">
        <f t="shared" si="796"/>
        <v>A+J=</v>
      </c>
      <c r="AB1963" s="7">
        <f t="shared" si="793"/>
        <v>42297</v>
      </c>
      <c r="AC1963" s="5"/>
      <c r="AD1963" s="1"/>
      <c r="AE1963" s="7"/>
      <c r="AF1963" s="1"/>
      <c r="AG1963" s="1"/>
      <c r="AH1963" s="1"/>
      <c r="AI1963" s="1"/>
      <c r="AJ1963" s="4"/>
      <c r="AK1963" s="1"/>
      <c r="AL1963" s="1"/>
      <c r="AM1963" s="1"/>
      <c r="AN1963" s="1"/>
      <c r="AO1963" s="1"/>
    </row>
    <row r="1964" spans="1:41" x14ac:dyDescent="0.2">
      <c r="A1964" s="118">
        <f t="shared" si="785"/>
        <v>42060</v>
      </c>
      <c r="B1964" s="2">
        <f t="shared" si="775"/>
        <v>246343.83489101002</v>
      </c>
      <c r="C1964" s="2">
        <f t="shared" si="786"/>
        <v>174626.66938045001</v>
      </c>
      <c r="D1964" s="50">
        <f t="shared" si="787"/>
        <v>4110.2</v>
      </c>
      <c r="E1964" s="3">
        <f>IF(K1964=1,VLOOKUP(A1963,[1]Plan1!$AQ$43:$AS$500,3),E1963)</f>
        <v>4160.34</v>
      </c>
      <c r="F1964" s="7">
        <f t="shared" si="788"/>
        <v>42059</v>
      </c>
      <c r="G1964" s="8">
        <f t="shared" si="776"/>
        <v>1.2198919760595617E-2</v>
      </c>
      <c r="H1964" s="7">
        <f t="shared" si="789"/>
        <v>42082</v>
      </c>
      <c r="I1964" s="7">
        <f t="shared" si="777"/>
        <v>42082</v>
      </c>
      <c r="J1964" s="1">
        <f t="shared" si="790"/>
        <v>18</v>
      </c>
      <c r="K1964" s="1">
        <f t="shared" si="778"/>
        <v>2</v>
      </c>
      <c r="L1964" s="2">
        <f t="shared" si="779"/>
        <v>1.0013481399999999</v>
      </c>
      <c r="M1964" s="10">
        <f t="shared" si="798"/>
        <v>1.01239944</v>
      </c>
      <c r="N1964" s="10">
        <f t="shared" si="794"/>
        <v>1.376568371856123</v>
      </c>
      <c r="O1964" s="2">
        <f t="shared" si="797"/>
        <v>1.3784241699999999</v>
      </c>
      <c r="P1964" s="2">
        <f t="shared" si="780"/>
        <v>240709.62180061001</v>
      </c>
      <c r="Q1964" s="9">
        <f t="shared" si="774"/>
        <v>0</v>
      </c>
      <c r="R1964" s="4">
        <f t="shared" si="781"/>
        <v>0</v>
      </c>
      <c r="S1964" s="59">
        <f t="shared" si="782"/>
        <v>0</v>
      </c>
      <c r="T1964" s="8">
        <f t="shared" si="791"/>
        <v>6.8500000000000005E-2</v>
      </c>
      <c r="U1964" s="9">
        <f t="shared" si="792"/>
        <v>88</v>
      </c>
      <c r="V1964" s="9">
        <v>252</v>
      </c>
      <c r="W1964" s="10">
        <f t="shared" si="783"/>
        <v>1.0234066799999999</v>
      </c>
      <c r="X1964" s="2">
        <f t="shared" si="784"/>
        <v>5634.2130903999996</v>
      </c>
      <c r="Y1964" s="2">
        <v>0</v>
      </c>
      <c r="Z1964" s="3">
        <f t="shared" si="795"/>
        <v>0</v>
      </c>
      <c r="AA1964" s="1" t="str">
        <f t="shared" si="796"/>
        <v>A+J=</v>
      </c>
      <c r="AB1964" s="7">
        <f t="shared" si="793"/>
        <v>42297</v>
      </c>
      <c r="AC1964" s="5"/>
      <c r="AD1964" s="1"/>
      <c r="AE1964" s="7"/>
      <c r="AF1964" s="1"/>
      <c r="AG1964" s="1"/>
      <c r="AH1964" s="1"/>
      <c r="AI1964" s="1"/>
      <c r="AJ1964" s="4"/>
      <c r="AK1964" s="1"/>
      <c r="AL1964" s="1"/>
      <c r="AM1964" s="1"/>
      <c r="AN1964" s="1"/>
      <c r="AO1964" s="1"/>
    </row>
    <row r="1965" spans="1:41" x14ac:dyDescent="0.2">
      <c r="A1965" s="118">
        <f t="shared" si="785"/>
        <v>42061</v>
      </c>
      <c r="B1965" s="2">
        <f t="shared" si="775"/>
        <v>246574.65247075999</v>
      </c>
      <c r="C1965" s="2">
        <f t="shared" si="786"/>
        <v>174626.66938045001</v>
      </c>
      <c r="D1965" s="50">
        <f t="shared" si="787"/>
        <v>4110.2</v>
      </c>
      <c r="E1965" s="3">
        <f>IF(K1965=1,VLOOKUP(A1964,[1]Plan1!$AQ$43:$AS$500,3),E1964)</f>
        <v>4160.34</v>
      </c>
      <c r="F1965" s="7">
        <f t="shared" si="788"/>
        <v>42059</v>
      </c>
      <c r="G1965" s="8">
        <f t="shared" si="776"/>
        <v>1.2198919760595617E-2</v>
      </c>
      <c r="H1965" s="7">
        <f t="shared" si="789"/>
        <v>42082</v>
      </c>
      <c r="I1965" s="7">
        <f t="shared" si="777"/>
        <v>42082</v>
      </c>
      <c r="J1965" s="1">
        <f t="shared" si="790"/>
        <v>18</v>
      </c>
      <c r="K1965" s="1">
        <f t="shared" si="778"/>
        <v>3</v>
      </c>
      <c r="L1965" s="2">
        <f t="shared" si="779"/>
        <v>1.0020228900000001</v>
      </c>
      <c r="M1965" s="10">
        <f t="shared" si="798"/>
        <v>1.01239944</v>
      </c>
      <c r="N1965" s="10">
        <f t="shared" si="794"/>
        <v>1.376568371856123</v>
      </c>
      <c r="O1965" s="2">
        <f t="shared" si="797"/>
        <v>1.37935301</v>
      </c>
      <c r="P1965" s="2">
        <f t="shared" si="780"/>
        <v>240871.82203618999</v>
      </c>
      <c r="Q1965" s="9">
        <f t="shared" si="774"/>
        <v>0</v>
      </c>
      <c r="R1965" s="4">
        <f t="shared" si="781"/>
        <v>0</v>
      </c>
      <c r="S1965" s="59">
        <f t="shared" si="782"/>
        <v>0</v>
      </c>
      <c r="T1965" s="8">
        <f t="shared" si="791"/>
        <v>6.8500000000000005E-2</v>
      </c>
      <c r="U1965" s="9">
        <f t="shared" si="792"/>
        <v>89</v>
      </c>
      <c r="V1965" s="9">
        <v>252</v>
      </c>
      <c r="W1965" s="10">
        <f t="shared" si="783"/>
        <v>1.0236757889999999</v>
      </c>
      <c r="X1965" s="2">
        <f t="shared" si="784"/>
        <v>5702.8304345699999</v>
      </c>
      <c r="Y1965" s="2">
        <v>0</v>
      </c>
      <c r="Z1965" s="3">
        <f t="shared" si="795"/>
        <v>0</v>
      </c>
      <c r="AA1965" s="1" t="str">
        <f t="shared" si="796"/>
        <v>A+J=</v>
      </c>
      <c r="AB1965" s="7">
        <f t="shared" si="793"/>
        <v>42297</v>
      </c>
      <c r="AC1965" s="5"/>
      <c r="AD1965" s="1"/>
      <c r="AE1965" s="7"/>
      <c r="AF1965" s="1"/>
      <c r="AG1965" s="1"/>
      <c r="AH1965" s="1"/>
      <c r="AI1965" s="1"/>
      <c r="AJ1965" s="4"/>
      <c r="AK1965" s="1"/>
      <c r="AL1965" s="1"/>
      <c r="AM1965" s="1"/>
      <c r="AN1965" s="1"/>
      <c r="AO1965" s="1"/>
    </row>
    <row r="1966" spans="1:41" x14ac:dyDescent="0.2">
      <c r="A1966" s="118">
        <f t="shared" si="785"/>
        <v>42062</v>
      </c>
      <c r="B1966" s="2">
        <f t="shared" si="775"/>
        <v>246805.68890020001</v>
      </c>
      <c r="C1966" s="2">
        <f t="shared" si="786"/>
        <v>174626.66938045001</v>
      </c>
      <c r="D1966" s="50">
        <f t="shared" si="787"/>
        <v>4110.2</v>
      </c>
      <c r="E1966" s="3">
        <f>IF(K1966=1,VLOOKUP(A1965,[1]Plan1!$AQ$43:$AS$500,3),E1965)</f>
        <v>4160.34</v>
      </c>
      <c r="F1966" s="7">
        <f t="shared" si="788"/>
        <v>42059</v>
      </c>
      <c r="G1966" s="8">
        <f t="shared" si="776"/>
        <v>1.2198919760595617E-2</v>
      </c>
      <c r="H1966" s="7">
        <f t="shared" si="789"/>
        <v>42082</v>
      </c>
      <c r="I1966" s="7">
        <f t="shared" si="777"/>
        <v>42082</v>
      </c>
      <c r="J1966" s="1">
        <f t="shared" si="790"/>
        <v>18</v>
      </c>
      <c r="K1966" s="1">
        <f t="shared" si="778"/>
        <v>4</v>
      </c>
      <c r="L1966" s="2">
        <f t="shared" si="779"/>
        <v>1.0026980999999999</v>
      </c>
      <c r="M1966" s="10">
        <f t="shared" si="798"/>
        <v>1.01239944</v>
      </c>
      <c r="N1966" s="10">
        <f t="shared" si="794"/>
        <v>1.376568371856123</v>
      </c>
      <c r="O1966" s="2">
        <f t="shared" si="797"/>
        <v>1.3802824899999999</v>
      </c>
      <c r="P1966" s="2">
        <f t="shared" si="780"/>
        <v>241034.13403285001</v>
      </c>
      <c r="Q1966" s="9">
        <f t="shared" si="774"/>
        <v>0</v>
      </c>
      <c r="R1966" s="4">
        <f t="shared" si="781"/>
        <v>0</v>
      </c>
      <c r="S1966" s="59">
        <f t="shared" si="782"/>
        <v>0</v>
      </c>
      <c r="T1966" s="8">
        <f t="shared" si="791"/>
        <v>6.8500000000000005E-2</v>
      </c>
      <c r="U1966" s="9">
        <f t="shared" si="792"/>
        <v>90</v>
      </c>
      <c r="V1966" s="9">
        <v>252</v>
      </c>
      <c r="W1966" s="10">
        <f t="shared" si="783"/>
        <v>1.023944969</v>
      </c>
      <c r="X1966" s="2">
        <f t="shared" si="784"/>
        <v>5771.5548673499998</v>
      </c>
      <c r="Y1966" s="2">
        <v>0</v>
      </c>
      <c r="Z1966" s="3">
        <f t="shared" si="795"/>
        <v>0</v>
      </c>
      <c r="AA1966" s="1" t="str">
        <f t="shared" si="796"/>
        <v>A+J=</v>
      </c>
      <c r="AB1966" s="7">
        <f t="shared" si="793"/>
        <v>42297</v>
      </c>
      <c r="AC1966" s="5"/>
      <c r="AD1966" s="1"/>
      <c r="AE1966" s="7"/>
      <c r="AF1966" s="1"/>
      <c r="AG1966" s="1"/>
      <c r="AH1966" s="1"/>
      <c r="AI1966" s="1"/>
      <c r="AJ1966" s="4"/>
      <c r="AK1966" s="1"/>
      <c r="AL1966" s="1"/>
      <c r="AM1966" s="1"/>
      <c r="AN1966" s="1"/>
      <c r="AO1966" s="1"/>
    </row>
    <row r="1967" spans="1:41" x14ac:dyDescent="0.2">
      <c r="A1967" s="118">
        <f t="shared" si="785"/>
        <v>42063</v>
      </c>
      <c r="B1967" s="2">
        <f t="shared" si="775"/>
        <v>247036.93893850001</v>
      </c>
      <c r="C1967" s="2">
        <f t="shared" si="786"/>
        <v>174626.66938045001</v>
      </c>
      <c r="D1967" s="50">
        <f t="shared" si="787"/>
        <v>4110.2</v>
      </c>
      <c r="E1967" s="3">
        <f>IF(K1967=1,VLOOKUP(A1966,[1]Plan1!$AQ$43:$AS$500,3),E1966)</f>
        <v>4160.34</v>
      </c>
      <c r="F1967" s="7">
        <f t="shared" si="788"/>
        <v>42059</v>
      </c>
      <c r="G1967" s="8">
        <f t="shared" si="776"/>
        <v>1.2198919760595617E-2</v>
      </c>
      <c r="H1967" s="7">
        <f t="shared" si="789"/>
        <v>42082</v>
      </c>
      <c r="I1967" s="7">
        <f t="shared" si="777"/>
        <v>42082</v>
      </c>
      <c r="J1967" s="1">
        <f t="shared" si="790"/>
        <v>18</v>
      </c>
      <c r="K1967" s="1">
        <f t="shared" si="778"/>
        <v>5</v>
      </c>
      <c r="L1967" s="2">
        <f t="shared" si="779"/>
        <v>1.0033737599999999</v>
      </c>
      <c r="M1967" s="10">
        <f t="shared" si="798"/>
        <v>1.01239944</v>
      </c>
      <c r="N1967" s="10">
        <f t="shared" si="794"/>
        <v>1.376568371856123</v>
      </c>
      <c r="O1967" s="2">
        <f t="shared" si="797"/>
        <v>1.3812125799999999</v>
      </c>
      <c r="P1967" s="2">
        <f t="shared" si="780"/>
        <v>241196.55255177</v>
      </c>
      <c r="Q1967" s="9">
        <f t="shared" si="774"/>
        <v>0</v>
      </c>
      <c r="R1967" s="4">
        <f t="shared" si="781"/>
        <v>0</v>
      </c>
      <c r="S1967" s="59">
        <f t="shared" si="782"/>
        <v>0</v>
      </c>
      <c r="T1967" s="8">
        <f t="shared" si="791"/>
        <v>6.8500000000000005E-2</v>
      </c>
      <c r="U1967" s="9">
        <f t="shared" si="792"/>
        <v>91</v>
      </c>
      <c r="V1967" s="9">
        <v>252</v>
      </c>
      <c r="W1967" s="10">
        <f t="shared" si="783"/>
        <v>1.02421422</v>
      </c>
      <c r="X1967" s="2">
        <f t="shared" si="784"/>
        <v>5840.3863867299997</v>
      </c>
      <c r="Y1967" s="2">
        <v>0</v>
      </c>
      <c r="Z1967" s="3">
        <f t="shared" si="795"/>
        <v>0</v>
      </c>
      <c r="AA1967" s="1" t="str">
        <f t="shared" si="796"/>
        <v>A+J=</v>
      </c>
      <c r="AB1967" s="7">
        <f t="shared" si="793"/>
        <v>42297</v>
      </c>
      <c r="AC1967" s="5"/>
      <c r="AD1967" s="1"/>
      <c r="AE1967" s="7"/>
      <c r="AF1967" s="1"/>
      <c r="AG1967" s="1"/>
      <c r="AH1967" s="1"/>
      <c r="AI1967" s="1"/>
      <c r="AJ1967" s="4"/>
      <c r="AK1967" s="1"/>
      <c r="AL1967" s="1"/>
      <c r="AM1967" s="1"/>
      <c r="AN1967" s="1"/>
      <c r="AO1967" s="1"/>
    </row>
    <row r="1968" spans="1:41" x14ac:dyDescent="0.2">
      <c r="A1968" s="118">
        <f t="shared" si="785"/>
        <v>42064</v>
      </c>
      <c r="B1968" s="2">
        <f t="shared" si="775"/>
        <v>247036.93893850001</v>
      </c>
      <c r="C1968" s="2">
        <f t="shared" si="786"/>
        <v>174626.66938045001</v>
      </c>
      <c r="D1968" s="50">
        <f t="shared" si="787"/>
        <v>4110.2</v>
      </c>
      <c r="E1968" s="3">
        <f>IF(K1968=1,VLOOKUP(A1967,[1]Plan1!$AQ$43:$AS$500,3),E1967)</f>
        <v>4160.34</v>
      </c>
      <c r="F1968" s="7">
        <f t="shared" si="788"/>
        <v>42059</v>
      </c>
      <c r="G1968" s="8">
        <f t="shared" si="776"/>
        <v>1.2198919760595617E-2</v>
      </c>
      <c r="H1968" s="7">
        <f t="shared" si="789"/>
        <v>42082</v>
      </c>
      <c r="I1968" s="7">
        <f t="shared" si="777"/>
        <v>42082</v>
      </c>
      <c r="J1968" s="1">
        <f t="shared" si="790"/>
        <v>18</v>
      </c>
      <c r="K1968" s="1">
        <f t="shared" si="778"/>
        <v>5</v>
      </c>
      <c r="L1968" s="2">
        <f t="shared" si="779"/>
        <v>1.0033737599999999</v>
      </c>
      <c r="M1968" s="10">
        <f t="shared" si="798"/>
        <v>1.01239944</v>
      </c>
      <c r="N1968" s="10">
        <f t="shared" si="794"/>
        <v>1.376568371856123</v>
      </c>
      <c r="O1968" s="2">
        <f t="shared" si="797"/>
        <v>1.3812125799999999</v>
      </c>
      <c r="P1968" s="2">
        <f t="shared" si="780"/>
        <v>241196.55255177</v>
      </c>
      <c r="Q1968" s="9">
        <f t="shared" si="774"/>
        <v>0</v>
      </c>
      <c r="R1968" s="4">
        <f t="shared" si="781"/>
        <v>0</v>
      </c>
      <c r="S1968" s="59">
        <f t="shared" si="782"/>
        <v>0</v>
      </c>
      <c r="T1968" s="8">
        <f t="shared" si="791"/>
        <v>6.8500000000000005E-2</v>
      </c>
      <c r="U1968" s="9">
        <f t="shared" si="792"/>
        <v>91</v>
      </c>
      <c r="V1968" s="9">
        <v>252</v>
      </c>
      <c r="W1968" s="10">
        <f t="shared" si="783"/>
        <v>1.02421422</v>
      </c>
      <c r="X1968" s="2">
        <f t="shared" si="784"/>
        <v>5840.3863867299997</v>
      </c>
      <c r="Y1968" s="2">
        <v>0</v>
      </c>
      <c r="Z1968" s="3">
        <f t="shared" si="795"/>
        <v>0</v>
      </c>
      <c r="AA1968" s="1" t="str">
        <f t="shared" si="796"/>
        <v>A+J=</v>
      </c>
      <c r="AB1968" s="7">
        <f t="shared" si="793"/>
        <v>42297</v>
      </c>
      <c r="AC1968" s="5"/>
      <c r="AD1968" s="1"/>
      <c r="AE1968" s="7"/>
      <c r="AF1968" s="1"/>
      <c r="AG1968" s="1"/>
      <c r="AH1968" s="1"/>
      <c r="AI1968" s="1"/>
      <c r="AJ1968" s="4"/>
      <c r="AK1968" s="1"/>
      <c r="AL1968" s="1"/>
      <c r="AM1968" s="1"/>
      <c r="AN1968" s="1"/>
      <c r="AO1968" s="1"/>
    </row>
    <row r="1969" spans="1:41" x14ac:dyDescent="0.2">
      <c r="A1969" s="118">
        <f t="shared" si="785"/>
        <v>42065</v>
      </c>
      <c r="B1969" s="2">
        <f t="shared" si="775"/>
        <v>247036.93893850001</v>
      </c>
      <c r="C1969" s="2">
        <f t="shared" si="786"/>
        <v>174626.66938045001</v>
      </c>
      <c r="D1969" s="50">
        <f t="shared" si="787"/>
        <v>4110.2</v>
      </c>
      <c r="E1969" s="3">
        <f>IF(K1969=1,VLOOKUP(A1968,[1]Plan1!$AQ$43:$AS$500,3),E1968)</f>
        <v>4160.34</v>
      </c>
      <c r="F1969" s="7">
        <f t="shared" si="788"/>
        <v>42059</v>
      </c>
      <c r="G1969" s="8">
        <f t="shared" si="776"/>
        <v>1.2198919760595617E-2</v>
      </c>
      <c r="H1969" s="7">
        <f t="shared" si="789"/>
        <v>42082</v>
      </c>
      <c r="I1969" s="7">
        <f t="shared" si="777"/>
        <v>42082</v>
      </c>
      <c r="J1969" s="1">
        <f t="shared" si="790"/>
        <v>18</v>
      </c>
      <c r="K1969" s="1">
        <f t="shared" si="778"/>
        <v>5</v>
      </c>
      <c r="L1969" s="2">
        <f t="shared" si="779"/>
        <v>1.0033737599999999</v>
      </c>
      <c r="M1969" s="10">
        <f t="shared" si="798"/>
        <v>1.01239944</v>
      </c>
      <c r="N1969" s="10">
        <f t="shared" si="794"/>
        <v>1.376568371856123</v>
      </c>
      <c r="O1969" s="2">
        <f t="shared" si="797"/>
        <v>1.3812125799999999</v>
      </c>
      <c r="P1969" s="2">
        <f t="shared" si="780"/>
        <v>241196.55255177</v>
      </c>
      <c r="Q1969" s="9">
        <f t="shared" si="774"/>
        <v>0</v>
      </c>
      <c r="R1969" s="4">
        <f t="shared" si="781"/>
        <v>0</v>
      </c>
      <c r="S1969" s="59">
        <f t="shared" si="782"/>
        <v>0</v>
      </c>
      <c r="T1969" s="8">
        <f t="shared" si="791"/>
        <v>6.8500000000000005E-2</v>
      </c>
      <c r="U1969" s="9">
        <f t="shared" si="792"/>
        <v>91</v>
      </c>
      <c r="V1969" s="9">
        <v>252</v>
      </c>
      <c r="W1969" s="10">
        <f t="shared" si="783"/>
        <v>1.02421422</v>
      </c>
      <c r="X1969" s="2">
        <f t="shared" si="784"/>
        <v>5840.3863867299997</v>
      </c>
      <c r="Y1969" s="2">
        <v>0</v>
      </c>
      <c r="Z1969" s="3">
        <f t="shared" si="795"/>
        <v>0</v>
      </c>
      <c r="AA1969" s="1" t="str">
        <f t="shared" si="796"/>
        <v>A+J=</v>
      </c>
      <c r="AB1969" s="7">
        <f t="shared" si="793"/>
        <v>42297</v>
      </c>
      <c r="AC1969" s="5"/>
      <c r="AD1969" s="1"/>
      <c r="AE1969" s="7"/>
      <c r="AF1969" s="1"/>
      <c r="AG1969" s="1"/>
      <c r="AH1969" s="1"/>
      <c r="AI1969" s="1"/>
      <c r="AJ1969" s="4"/>
      <c r="AK1969" s="1"/>
      <c r="AL1969" s="1"/>
      <c r="AM1969" s="1"/>
      <c r="AN1969" s="1"/>
      <c r="AO1969" s="1"/>
    </row>
    <row r="1970" spans="1:41" x14ac:dyDescent="0.2">
      <c r="A1970" s="118">
        <f t="shared" si="785"/>
        <v>42066</v>
      </c>
      <c r="B1970" s="2">
        <f t="shared" si="775"/>
        <v>247268.40628432998</v>
      </c>
      <c r="C1970" s="2">
        <f t="shared" si="786"/>
        <v>174626.66938045001</v>
      </c>
      <c r="D1970" s="50">
        <f t="shared" si="787"/>
        <v>4110.2</v>
      </c>
      <c r="E1970" s="3">
        <f>IF(K1970=1,VLOOKUP(A1969,[1]Plan1!$AQ$43:$AS$500,3),E1969)</f>
        <v>4160.34</v>
      </c>
      <c r="F1970" s="7">
        <f t="shared" si="788"/>
        <v>42059</v>
      </c>
      <c r="G1970" s="8">
        <f t="shared" si="776"/>
        <v>1.2198919760595617E-2</v>
      </c>
      <c r="H1970" s="7">
        <f t="shared" si="789"/>
        <v>42082</v>
      </c>
      <c r="I1970" s="7">
        <f t="shared" si="777"/>
        <v>42082</v>
      </c>
      <c r="J1970" s="1">
        <f t="shared" si="790"/>
        <v>18</v>
      </c>
      <c r="K1970" s="1">
        <f t="shared" si="778"/>
        <v>6</v>
      </c>
      <c r="L1970" s="2">
        <f t="shared" si="779"/>
        <v>1.00404988</v>
      </c>
      <c r="M1970" s="10">
        <f t="shared" si="798"/>
        <v>1.01239944</v>
      </c>
      <c r="N1970" s="10">
        <f t="shared" si="794"/>
        <v>1.376568371856123</v>
      </c>
      <c r="O1970" s="2">
        <f t="shared" si="797"/>
        <v>1.3821433000000001</v>
      </c>
      <c r="P1970" s="2">
        <f t="shared" si="780"/>
        <v>241359.08108549999</v>
      </c>
      <c r="Q1970" s="9">
        <f t="shared" si="774"/>
        <v>0</v>
      </c>
      <c r="R1970" s="4">
        <f t="shared" si="781"/>
        <v>0</v>
      </c>
      <c r="S1970" s="59">
        <f t="shared" si="782"/>
        <v>0</v>
      </c>
      <c r="T1970" s="8">
        <f t="shared" si="791"/>
        <v>6.8500000000000005E-2</v>
      </c>
      <c r="U1970" s="9">
        <f t="shared" si="792"/>
        <v>92</v>
      </c>
      <c r="V1970" s="9">
        <v>252</v>
      </c>
      <c r="W1970" s="10">
        <f t="shared" si="783"/>
        <v>1.024483542</v>
      </c>
      <c r="X1970" s="2">
        <f t="shared" si="784"/>
        <v>5909.3251988299999</v>
      </c>
      <c r="Y1970" s="2">
        <v>0</v>
      </c>
      <c r="Z1970" s="3">
        <f t="shared" si="795"/>
        <v>0</v>
      </c>
      <c r="AA1970" s="1" t="str">
        <f t="shared" si="796"/>
        <v>A+J=</v>
      </c>
      <c r="AB1970" s="7">
        <f t="shared" si="793"/>
        <v>42297</v>
      </c>
      <c r="AC1970" s="5"/>
      <c r="AD1970" s="1"/>
      <c r="AE1970" s="7"/>
      <c r="AF1970" s="1"/>
      <c r="AG1970" s="1"/>
      <c r="AH1970" s="1"/>
      <c r="AI1970" s="1"/>
      <c r="AJ1970" s="4"/>
      <c r="AK1970" s="1"/>
      <c r="AL1970" s="1"/>
      <c r="AM1970" s="1"/>
      <c r="AN1970" s="1"/>
      <c r="AO1970" s="1"/>
    </row>
    <row r="1971" spans="1:41" x14ac:dyDescent="0.2">
      <c r="A1971" s="118">
        <f t="shared" si="785"/>
        <v>42067</v>
      </c>
      <c r="B1971" s="2">
        <f t="shared" si="775"/>
        <v>247500.09081969003</v>
      </c>
      <c r="C1971" s="2">
        <f t="shared" si="786"/>
        <v>174626.66938045001</v>
      </c>
      <c r="D1971" s="50">
        <f t="shared" si="787"/>
        <v>4110.2</v>
      </c>
      <c r="E1971" s="3">
        <f>IF(K1971=1,VLOOKUP(A1970,[1]Plan1!$AQ$43:$AS$500,3),E1970)</f>
        <v>4160.34</v>
      </c>
      <c r="F1971" s="7">
        <f t="shared" si="788"/>
        <v>42059</v>
      </c>
      <c r="G1971" s="8">
        <f t="shared" si="776"/>
        <v>1.2198919760595617E-2</v>
      </c>
      <c r="H1971" s="7">
        <f t="shared" si="789"/>
        <v>42082</v>
      </c>
      <c r="I1971" s="7">
        <f t="shared" si="777"/>
        <v>42082</v>
      </c>
      <c r="J1971" s="1">
        <f t="shared" si="790"/>
        <v>18</v>
      </c>
      <c r="K1971" s="1">
        <f t="shared" si="778"/>
        <v>7</v>
      </c>
      <c r="L1971" s="2">
        <f t="shared" si="779"/>
        <v>1.0047264499999999</v>
      </c>
      <c r="M1971" s="10">
        <f t="shared" si="798"/>
        <v>1.01239944</v>
      </c>
      <c r="N1971" s="10">
        <f t="shared" si="794"/>
        <v>1.376568371856123</v>
      </c>
      <c r="O1971" s="2">
        <f t="shared" si="797"/>
        <v>1.38307465</v>
      </c>
      <c r="P1971" s="2">
        <f t="shared" si="780"/>
        <v>241521.71963403001</v>
      </c>
      <c r="Q1971" s="9">
        <f t="shared" si="774"/>
        <v>0</v>
      </c>
      <c r="R1971" s="4">
        <f t="shared" si="781"/>
        <v>0</v>
      </c>
      <c r="S1971" s="59">
        <f t="shared" si="782"/>
        <v>0</v>
      </c>
      <c r="T1971" s="8">
        <f t="shared" si="791"/>
        <v>6.8500000000000005E-2</v>
      </c>
      <c r="U1971" s="9">
        <f t="shared" si="792"/>
        <v>93</v>
      </c>
      <c r="V1971" s="9">
        <v>252</v>
      </c>
      <c r="W1971" s="10">
        <f t="shared" si="783"/>
        <v>1.0247529339999999</v>
      </c>
      <c r="X1971" s="2">
        <f t="shared" si="784"/>
        <v>5978.3711856600003</v>
      </c>
      <c r="Y1971" s="2">
        <v>0</v>
      </c>
      <c r="Z1971" s="3">
        <f t="shared" si="795"/>
        <v>0</v>
      </c>
      <c r="AA1971" s="1" t="str">
        <f t="shared" si="796"/>
        <v>A+J=</v>
      </c>
      <c r="AB1971" s="7">
        <f t="shared" si="793"/>
        <v>42297</v>
      </c>
      <c r="AC1971" s="5"/>
      <c r="AD1971" s="1"/>
      <c r="AE1971" s="7"/>
      <c r="AF1971" s="1"/>
      <c r="AG1971" s="1"/>
      <c r="AH1971" s="1"/>
      <c r="AI1971" s="1"/>
      <c r="AJ1971" s="4"/>
      <c r="AK1971" s="1"/>
      <c r="AL1971" s="1"/>
      <c r="AM1971" s="1"/>
      <c r="AN1971" s="1"/>
      <c r="AO1971" s="1"/>
    </row>
    <row r="1972" spans="1:41" x14ac:dyDescent="0.2">
      <c r="A1972" s="118">
        <f t="shared" si="785"/>
        <v>42068</v>
      </c>
      <c r="B1972" s="2">
        <f t="shared" si="775"/>
        <v>247731.99290931999</v>
      </c>
      <c r="C1972" s="2">
        <f t="shared" si="786"/>
        <v>174626.66938045001</v>
      </c>
      <c r="D1972" s="50">
        <f t="shared" si="787"/>
        <v>4110.2</v>
      </c>
      <c r="E1972" s="3">
        <f>IF(K1972=1,VLOOKUP(A1971,[1]Plan1!$AQ$43:$AS$500,3),E1971)</f>
        <v>4160.34</v>
      </c>
      <c r="F1972" s="7">
        <f t="shared" si="788"/>
        <v>42059</v>
      </c>
      <c r="G1972" s="8">
        <f t="shared" si="776"/>
        <v>1.2198919760595617E-2</v>
      </c>
      <c r="H1972" s="7">
        <f t="shared" si="789"/>
        <v>42082</v>
      </c>
      <c r="I1972" s="7">
        <f t="shared" si="777"/>
        <v>42082</v>
      </c>
      <c r="J1972" s="1">
        <f t="shared" si="790"/>
        <v>18</v>
      </c>
      <c r="K1972" s="1">
        <f t="shared" si="778"/>
        <v>8</v>
      </c>
      <c r="L1972" s="2">
        <f t="shared" si="779"/>
        <v>1.00540348</v>
      </c>
      <c r="M1972" s="10">
        <f t="shared" si="798"/>
        <v>1.01239944</v>
      </c>
      <c r="N1972" s="10">
        <f t="shared" si="794"/>
        <v>1.376568371856123</v>
      </c>
      <c r="O1972" s="2">
        <f t="shared" si="797"/>
        <v>1.38400663</v>
      </c>
      <c r="P1972" s="2">
        <f t="shared" si="780"/>
        <v>241684.46819735999</v>
      </c>
      <c r="Q1972" s="9">
        <f t="shared" si="774"/>
        <v>0</v>
      </c>
      <c r="R1972" s="4">
        <f t="shared" si="781"/>
        <v>0</v>
      </c>
      <c r="S1972" s="59">
        <f t="shared" si="782"/>
        <v>0</v>
      </c>
      <c r="T1972" s="8">
        <f t="shared" si="791"/>
        <v>6.8500000000000005E-2</v>
      </c>
      <c r="U1972" s="9">
        <f t="shared" si="792"/>
        <v>94</v>
      </c>
      <c r="V1972" s="9">
        <v>252</v>
      </c>
      <c r="W1972" s="10">
        <f t="shared" si="783"/>
        <v>1.0250223970000001</v>
      </c>
      <c r="X1972" s="2">
        <f t="shared" si="784"/>
        <v>6047.5247119599999</v>
      </c>
      <c r="Y1972" s="2">
        <v>0</v>
      </c>
      <c r="Z1972" s="3">
        <f t="shared" si="795"/>
        <v>0</v>
      </c>
      <c r="AA1972" s="1" t="str">
        <f t="shared" si="796"/>
        <v>A+J=</v>
      </c>
      <c r="AB1972" s="7">
        <f t="shared" si="793"/>
        <v>42297</v>
      </c>
      <c r="AC1972" s="5"/>
      <c r="AD1972" s="1"/>
      <c r="AE1972" s="7"/>
      <c r="AF1972" s="1"/>
      <c r="AG1972" s="1"/>
      <c r="AH1972" s="1"/>
      <c r="AI1972" s="1"/>
      <c r="AJ1972" s="4"/>
      <c r="AK1972" s="1"/>
      <c r="AL1972" s="1"/>
      <c r="AM1972" s="1"/>
      <c r="AN1972" s="1"/>
      <c r="AO1972" s="1"/>
    </row>
    <row r="1973" spans="1:41" x14ac:dyDescent="0.2">
      <c r="A1973" s="118">
        <f t="shared" si="785"/>
        <v>42069</v>
      </c>
      <c r="B1973" s="2">
        <f t="shared" si="775"/>
        <v>247964.11291867</v>
      </c>
      <c r="C1973" s="2">
        <f t="shared" si="786"/>
        <v>174626.66938045001</v>
      </c>
      <c r="D1973" s="50">
        <f t="shared" si="787"/>
        <v>4110.2</v>
      </c>
      <c r="E1973" s="3">
        <f>IF(K1973=1,VLOOKUP(A1972,[1]Plan1!$AQ$43:$AS$500,3),E1972)</f>
        <v>4160.34</v>
      </c>
      <c r="F1973" s="7">
        <f t="shared" si="788"/>
        <v>42059</v>
      </c>
      <c r="G1973" s="8">
        <f t="shared" si="776"/>
        <v>1.2198919760595617E-2</v>
      </c>
      <c r="H1973" s="7">
        <f t="shared" si="789"/>
        <v>42082</v>
      </c>
      <c r="I1973" s="7">
        <f t="shared" si="777"/>
        <v>42082</v>
      </c>
      <c r="J1973" s="1">
        <f t="shared" si="790"/>
        <v>18</v>
      </c>
      <c r="K1973" s="1">
        <f t="shared" si="778"/>
        <v>9</v>
      </c>
      <c r="L1973" s="2">
        <f t="shared" si="779"/>
        <v>1.00608097</v>
      </c>
      <c r="M1973" s="10">
        <f t="shared" si="798"/>
        <v>1.01239944</v>
      </c>
      <c r="N1973" s="10">
        <f t="shared" si="794"/>
        <v>1.376568371856123</v>
      </c>
      <c r="O1973" s="2">
        <f t="shared" si="797"/>
        <v>1.38493924</v>
      </c>
      <c r="P1973" s="2">
        <f t="shared" si="780"/>
        <v>241847.32677548999</v>
      </c>
      <c r="Q1973" s="9">
        <f t="shared" si="774"/>
        <v>0</v>
      </c>
      <c r="R1973" s="4">
        <f t="shared" si="781"/>
        <v>0</v>
      </c>
      <c r="S1973" s="59">
        <f t="shared" si="782"/>
        <v>0</v>
      </c>
      <c r="T1973" s="8">
        <f t="shared" si="791"/>
        <v>6.8500000000000005E-2</v>
      </c>
      <c r="U1973" s="9">
        <f t="shared" si="792"/>
        <v>95</v>
      </c>
      <c r="V1973" s="9">
        <v>252</v>
      </c>
      <c r="W1973" s="10">
        <f t="shared" si="783"/>
        <v>1.025291932</v>
      </c>
      <c r="X1973" s="2">
        <f t="shared" si="784"/>
        <v>6116.7861431800002</v>
      </c>
      <c r="Y1973" s="2">
        <v>0</v>
      </c>
      <c r="Z1973" s="3">
        <f t="shared" si="795"/>
        <v>0</v>
      </c>
      <c r="AA1973" s="1" t="str">
        <f t="shared" si="796"/>
        <v>A+J=</v>
      </c>
      <c r="AB1973" s="7">
        <f t="shared" si="793"/>
        <v>42297</v>
      </c>
      <c r="AC1973" s="5"/>
      <c r="AD1973" s="1"/>
      <c r="AE1973" s="7"/>
      <c r="AF1973" s="1"/>
      <c r="AG1973" s="1"/>
      <c r="AH1973" s="1"/>
      <c r="AI1973" s="1"/>
      <c r="AJ1973" s="4"/>
      <c r="AK1973" s="1"/>
      <c r="AL1973" s="1"/>
      <c r="AM1973" s="1"/>
      <c r="AN1973" s="1"/>
      <c r="AO1973" s="1"/>
    </row>
    <row r="1974" spans="1:41" x14ac:dyDescent="0.2">
      <c r="A1974" s="118">
        <f t="shared" si="785"/>
        <v>42070</v>
      </c>
      <c r="B1974" s="2">
        <f t="shared" si="775"/>
        <v>248196.44869694998</v>
      </c>
      <c r="C1974" s="2">
        <f t="shared" si="786"/>
        <v>174626.66938045001</v>
      </c>
      <c r="D1974" s="50">
        <f t="shared" si="787"/>
        <v>4110.2</v>
      </c>
      <c r="E1974" s="3">
        <f>IF(K1974=1,VLOOKUP(A1973,[1]Plan1!$AQ$43:$AS$500,3),E1973)</f>
        <v>4160.34</v>
      </c>
      <c r="F1974" s="7">
        <f t="shared" si="788"/>
        <v>42059</v>
      </c>
      <c r="G1974" s="8">
        <f t="shared" si="776"/>
        <v>1.2198919760595617E-2</v>
      </c>
      <c r="H1974" s="7">
        <f t="shared" si="789"/>
        <v>42082</v>
      </c>
      <c r="I1974" s="7">
        <f t="shared" si="777"/>
        <v>42082</v>
      </c>
      <c r="J1974" s="1">
        <f t="shared" si="790"/>
        <v>18</v>
      </c>
      <c r="K1974" s="1">
        <f t="shared" si="778"/>
        <v>10</v>
      </c>
      <c r="L1974" s="2">
        <f t="shared" si="779"/>
        <v>1.0067589100000001</v>
      </c>
      <c r="M1974" s="10">
        <f t="shared" si="798"/>
        <v>1.01239944</v>
      </c>
      <c r="N1974" s="10">
        <f t="shared" si="794"/>
        <v>1.376568371856123</v>
      </c>
      <c r="O1974" s="2">
        <f t="shared" si="797"/>
        <v>1.38587247</v>
      </c>
      <c r="P1974" s="2">
        <f t="shared" si="780"/>
        <v>242010.29362215</v>
      </c>
      <c r="Q1974" s="9">
        <f t="shared" si="774"/>
        <v>0</v>
      </c>
      <c r="R1974" s="4">
        <f t="shared" si="781"/>
        <v>0</v>
      </c>
      <c r="S1974" s="59">
        <f t="shared" si="782"/>
        <v>0</v>
      </c>
      <c r="T1974" s="8">
        <f t="shared" si="791"/>
        <v>6.8500000000000005E-2</v>
      </c>
      <c r="U1974" s="9">
        <f t="shared" si="792"/>
        <v>96</v>
      </c>
      <c r="V1974" s="9">
        <v>252</v>
      </c>
      <c r="W1974" s="10">
        <f t="shared" si="783"/>
        <v>1.025561537</v>
      </c>
      <c r="X1974" s="2">
        <f t="shared" si="784"/>
        <v>6186.1550748</v>
      </c>
      <c r="Y1974" s="2">
        <v>0</v>
      </c>
      <c r="Z1974" s="3">
        <f t="shared" si="795"/>
        <v>0</v>
      </c>
      <c r="AA1974" s="1" t="str">
        <f t="shared" si="796"/>
        <v>A+J=</v>
      </c>
      <c r="AB1974" s="7">
        <f t="shared" si="793"/>
        <v>42297</v>
      </c>
      <c r="AC1974" s="5"/>
      <c r="AD1974" s="1"/>
      <c r="AE1974" s="7"/>
      <c r="AF1974" s="1"/>
      <c r="AG1974" s="1"/>
      <c r="AH1974" s="1"/>
      <c r="AI1974" s="1"/>
      <c r="AJ1974" s="4"/>
      <c r="AK1974" s="1"/>
      <c r="AL1974" s="1"/>
      <c r="AM1974" s="1"/>
      <c r="AN1974" s="1"/>
      <c r="AO1974" s="1"/>
    </row>
    <row r="1975" spans="1:41" x14ac:dyDescent="0.2">
      <c r="A1975" s="118">
        <f t="shared" si="785"/>
        <v>42071</v>
      </c>
      <c r="B1975" s="2">
        <f t="shared" si="775"/>
        <v>248196.44869694998</v>
      </c>
      <c r="C1975" s="2">
        <f t="shared" si="786"/>
        <v>174626.66938045001</v>
      </c>
      <c r="D1975" s="50">
        <f t="shared" si="787"/>
        <v>4110.2</v>
      </c>
      <c r="E1975" s="3">
        <f>IF(K1975=1,VLOOKUP(A1974,[1]Plan1!$AQ$43:$AS$500,3),E1974)</f>
        <v>4160.34</v>
      </c>
      <c r="F1975" s="7">
        <f t="shared" si="788"/>
        <v>42059</v>
      </c>
      <c r="G1975" s="8">
        <f t="shared" si="776"/>
        <v>1.2198919760595617E-2</v>
      </c>
      <c r="H1975" s="7">
        <f t="shared" si="789"/>
        <v>42082</v>
      </c>
      <c r="I1975" s="7">
        <f t="shared" si="777"/>
        <v>42082</v>
      </c>
      <c r="J1975" s="1">
        <f t="shared" si="790"/>
        <v>18</v>
      </c>
      <c r="K1975" s="1">
        <f t="shared" si="778"/>
        <v>10</v>
      </c>
      <c r="L1975" s="2">
        <f t="shared" si="779"/>
        <v>1.0067589100000001</v>
      </c>
      <c r="M1975" s="10">
        <f t="shared" si="798"/>
        <v>1.01239944</v>
      </c>
      <c r="N1975" s="10">
        <f t="shared" si="794"/>
        <v>1.376568371856123</v>
      </c>
      <c r="O1975" s="2">
        <f t="shared" si="797"/>
        <v>1.38587247</v>
      </c>
      <c r="P1975" s="2">
        <f t="shared" si="780"/>
        <v>242010.29362215</v>
      </c>
      <c r="Q1975" s="9">
        <f t="shared" si="774"/>
        <v>0</v>
      </c>
      <c r="R1975" s="4">
        <f t="shared" si="781"/>
        <v>0</v>
      </c>
      <c r="S1975" s="59">
        <f t="shared" si="782"/>
        <v>0</v>
      </c>
      <c r="T1975" s="8">
        <f t="shared" si="791"/>
        <v>6.8500000000000005E-2</v>
      </c>
      <c r="U1975" s="9">
        <f t="shared" si="792"/>
        <v>96</v>
      </c>
      <c r="V1975" s="9">
        <v>252</v>
      </c>
      <c r="W1975" s="10">
        <f t="shared" si="783"/>
        <v>1.025561537</v>
      </c>
      <c r="X1975" s="2">
        <f t="shared" si="784"/>
        <v>6186.1550748</v>
      </c>
      <c r="Y1975" s="2">
        <v>0</v>
      </c>
      <c r="Z1975" s="3">
        <f t="shared" si="795"/>
        <v>0</v>
      </c>
      <c r="AA1975" s="1" t="str">
        <f t="shared" si="796"/>
        <v>A+J=</v>
      </c>
      <c r="AB1975" s="7">
        <f t="shared" si="793"/>
        <v>42297</v>
      </c>
      <c r="AC1975" s="5"/>
      <c r="AD1975" s="1"/>
      <c r="AE1975" s="7"/>
      <c r="AF1975" s="1"/>
      <c r="AG1975" s="1"/>
      <c r="AH1975" s="1"/>
      <c r="AI1975" s="1"/>
      <c r="AJ1975" s="4"/>
      <c r="AK1975" s="1"/>
      <c r="AL1975" s="1"/>
      <c r="AM1975" s="1"/>
      <c r="AN1975" s="1"/>
      <c r="AO1975" s="1"/>
    </row>
    <row r="1976" spans="1:41" x14ac:dyDescent="0.2">
      <c r="A1976" s="118">
        <f t="shared" si="785"/>
        <v>42072</v>
      </c>
      <c r="B1976" s="2">
        <f t="shared" si="775"/>
        <v>248196.44869694998</v>
      </c>
      <c r="C1976" s="2">
        <f t="shared" si="786"/>
        <v>174626.66938045001</v>
      </c>
      <c r="D1976" s="50">
        <f t="shared" si="787"/>
        <v>4110.2</v>
      </c>
      <c r="E1976" s="3">
        <f>IF(K1976=1,VLOOKUP(A1975,[1]Plan1!$AQ$43:$AS$500,3),E1975)</f>
        <v>4160.34</v>
      </c>
      <c r="F1976" s="7">
        <f t="shared" si="788"/>
        <v>42059</v>
      </c>
      <c r="G1976" s="8">
        <f t="shared" si="776"/>
        <v>1.2198919760595617E-2</v>
      </c>
      <c r="H1976" s="7">
        <f t="shared" si="789"/>
        <v>42082</v>
      </c>
      <c r="I1976" s="7">
        <f t="shared" si="777"/>
        <v>42082</v>
      </c>
      <c r="J1976" s="1">
        <f t="shared" si="790"/>
        <v>18</v>
      </c>
      <c r="K1976" s="1">
        <f t="shared" si="778"/>
        <v>10</v>
      </c>
      <c r="L1976" s="2">
        <f t="shared" si="779"/>
        <v>1.0067589100000001</v>
      </c>
      <c r="M1976" s="10">
        <f t="shared" si="798"/>
        <v>1.01239944</v>
      </c>
      <c r="N1976" s="10">
        <f t="shared" si="794"/>
        <v>1.376568371856123</v>
      </c>
      <c r="O1976" s="2">
        <f t="shared" si="797"/>
        <v>1.38587247</v>
      </c>
      <c r="P1976" s="2">
        <f t="shared" si="780"/>
        <v>242010.29362215</v>
      </c>
      <c r="Q1976" s="9">
        <f t="shared" si="774"/>
        <v>0</v>
      </c>
      <c r="R1976" s="4">
        <f t="shared" si="781"/>
        <v>0</v>
      </c>
      <c r="S1976" s="59">
        <f t="shared" si="782"/>
        <v>0</v>
      </c>
      <c r="T1976" s="8">
        <f t="shared" si="791"/>
        <v>6.8500000000000005E-2</v>
      </c>
      <c r="U1976" s="9">
        <f t="shared" si="792"/>
        <v>96</v>
      </c>
      <c r="V1976" s="9">
        <v>252</v>
      </c>
      <c r="W1976" s="10">
        <f t="shared" si="783"/>
        <v>1.025561537</v>
      </c>
      <c r="X1976" s="2">
        <f t="shared" si="784"/>
        <v>6186.1550748</v>
      </c>
      <c r="Y1976" s="2">
        <v>0</v>
      </c>
      <c r="Z1976" s="3">
        <f t="shared" si="795"/>
        <v>0</v>
      </c>
      <c r="AA1976" s="1" t="str">
        <f t="shared" si="796"/>
        <v>A+J=</v>
      </c>
      <c r="AB1976" s="7">
        <f t="shared" si="793"/>
        <v>42297</v>
      </c>
      <c r="AC1976" s="5"/>
      <c r="AD1976" s="1"/>
      <c r="AE1976" s="7"/>
      <c r="AF1976" s="1"/>
      <c r="AG1976" s="1"/>
      <c r="AH1976" s="1"/>
      <c r="AI1976" s="1"/>
      <c r="AJ1976" s="4"/>
      <c r="AK1976" s="1"/>
      <c r="AL1976" s="1"/>
      <c r="AM1976" s="1"/>
      <c r="AN1976" s="1"/>
      <c r="AO1976" s="1"/>
    </row>
    <row r="1977" spans="1:41" x14ac:dyDescent="0.2">
      <c r="A1977" s="118">
        <f t="shared" si="785"/>
        <v>42073</v>
      </c>
      <c r="B1977" s="2">
        <f t="shared" si="775"/>
        <v>248429.00215733002</v>
      </c>
      <c r="C1977" s="2">
        <f t="shared" si="786"/>
        <v>174626.66938045001</v>
      </c>
      <c r="D1977" s="50">
        <f t="shared" si="787"/>
        <v>4110.2</v>
      </c>
      <c r="E1977" s="3">
        <f>IF(K1977=1,VLOOKUP(A1976,[1]Plan1!$AQ$43:$AS$500,3),E1976)</f>
        <v>4160.34</v>
      </c>
      <c r="F1977" s="7">
        <f t="shared" si="788"/>
        <v>42059</v>
      </c>
      <c r="G1977" s="8">
        <f t="shared" si="776"/>
        <v>1.2198919760595617E-2</v>
      </c>
      <c r="H1977" s="7">
        <f t="shared" si="789"/>
        <v>42082</v>
      </c>
      <c r="I1977" s="7">
        <f t="shared" si="777"/>
        <v>42082</v>
      </c>
      <c r="J1977" s="1">
        <f t="shared" si="790"/>
        <v>18</v>
      </c>
      <c r="K1977" s="1">
        <f t="shared" si="778"/>
        <v>11</v>
      </c>
      <c r="L1977" s="2">
        <f t="shared" si="779"/>
        <v>1.00743731</v>
      </c>
      <c r="M1977" s="10">
        <f t="shared" si="798"/>
        <v>1.01239944</v>
      </c>
      <c r="N1977" s="10">
        <f t="shared" si="794"/>
        <v>1.376568371856123</v>
      </c>
      <c r="O1977" s="2">
        <f t="shared" si="797"/>
        <v>1.38680633</v>
      </c>
      <c r="P1977" s="2">
        <f t="shared" si="780"/>
        <v>242173.37048362</v>
      </c>
      <c r="Q1977" s="9">
        <f t="shared" si="774"/>
        <v>0</v>
      </c>
      <c r="R1977" s="4">
        <f t="shared" si="781"/>
        <v>0</v>
      </c>
      <c r="S1977" s="59">
        <f t="shared" si="782"/>
        <v>0</v>
      </c>
      <c r="T1977" s="8">
        <f t="shared" si="791"/>
        <v>6.8500000000000005E-2</v>
      </c>
      <c r="U1977" s="9">
        <f t="shared" si="792"/>
        <v>97</v>
      </c>
      <c r="V1977" s="9">
        <v>252</v>
      </c>
      <c r="W1977" s="10">
        <f t="shared" si="783"/>
        <v>1.0258312119999999</v>
      </c>
      <c r="X1977" s="2">
        <f t="shared" si="784"/>
        <v>6255.6316737099996</v>
      </c>
      <c r="Y1977" s="2">
        <v>0</v>
      </c>
      <c r="Z1977" s="3">
        <f t="shared" si="795"/>
        <v>0</v>
      </c>
      <c r="AA1977" s="1" t="str">
        <f t="shared" si="796"/>
        <v>A+J=</v>
      </c>
      <c r="AB1977" s="7">
        <f t="shared" si="793"/>
        <v>42297</v>
      </c>
      <c r="AC1977" s="5"/>
      <c r="AD1977" s="1"/>
      <c r="AE1977" s="7"/>
      <c r="AF1977" s="1"/>
      <c r="AG1977" s="1"/>
      <c r="AH1977" s="1"/>
      <c r="AI1977" s="1"/>
      <c r="AJ1977" s="4"/>
      <c r="AK1977" s="1"/>
      <c r="AL1977" s="1"/>
      <c r="AM1977" s="1"/>
      <c r="AN1977" s="1"/>
      <c r="AO1977" s="1"/>
    </row>
    <row r="1978" spans="1:41" x14ac:dyDescent="0.2">
      <c r="A1978" s="118">
        <f t="shared" si="785"/>
        <v>42074</v>
      </c>
      <c r="B1978" s="2">
        <f t="shared" si="775"/>
        <v>248661.77390773999</v>
      </c>
      <c r="C1978" s="2">
        <f t="shared" si="786"/>
        <v>174626.66938045001</v>
      </c>
      <c r="D1978" s="50">
        <f t="shared" si="787"/>
        <v>4110.2</v>
      </c>
      <c r="E1978" s="3">
        <f>IF(K1978=1,VLOOKUP(A1977,[1]Plan1!$AQ$43:$AS$500,3),E1977)</f>
        <v>4160.34</v>
      </c>
      <c r="F1978" s="7">
        <f t="shared" si="788"/>
        <v>42059</v>
      </c>
      <c r="G1978" s="8">
        <f t="shared" si="776"/>
        <v>1.2198919760595617E-2</v>
      </c>
      <c r="H1978" s="7">
        <f t="shared" si="789"/>
        <v>42082</v>
      </c>
      <c r="I1978" s="7">
        <f t="shared" si="777"/>
        <v>42082</v>
      </c>
      <c r="J1978" s="1">
        <f t="shared" si="790"/>
        <v>18</v>
      </c>
      <c r="K1978" s="1">
        <f t="shared" si="778"/>
        <v>12</v>
      </c>
      <c r="L1978" s="2">
        <f t="shared" si="779"/>
        <v>1.0081161599999999</v>
      </c>
      <c r="M1978" s="10">
        <f t="shared" si="798"/>
        <v>1.01239944</v>
      </c>
      <c r="N1978" s="10">
        <f t="shared" si="794"/>
        <v>1.376568371856123</v>
      </c>
      <c r="O1978" s="2">
        <f t="shared" si="797"/>
        <v>1.3877408200000001</v>
      </c>
      <c r="P1978" s="2">
        <f t="shared" si="780"/>
        <v>242336.55735988999</v>
      </c>
      <c r="Q1978" s="9">
        <f t="shared" si="774"/>
        <v>0</v>
      </c>
      <c r="R1978" s="4">
        <f t="shared" si="781"/>
        <v>0</v>
      </c>
      <c r="S1978" s="59">
        <f t="shared" si="782"/>
        <v>0</v>
      </c>
      <c r="T1978" s="8">
        <f t="shared" si="791"/>
        <v>6.8500000000000005E-2</v>
      </c>
      <c r="U1978" s="9">
        <f t="shared" si="792"/>
        <v>98</v>
      </c>
      <c r="V1978" s="9">
        <v>252</v>
      </c>
      <c r="W1978" s="10">
        <f t="shared" si="783"/>
        <v>1.0261009590000001</v>
      </c>
      <c r="X1978" s="2">
        <f t="shared" si="784"/>
        <v>6325.2165478500001</v>
      </c>
      <c r="Y1978" s="2">
        <v>0</v>
      </c>
      <c r="Z1978" s="3">
        <f t="shared" si="795"/>
        <v>0</v>
      </c>
      <c r="AA1978" s="1" t="str">
        <f t="shared" si="796"/>
        <v>A+J=</v>
      </c>
      <c r="AB1978" s="7">
        <f t="shared" si="793"/>
        <v>42297</v>
      </c>
      <c r="AC1978" s="5"/>
      <c r="AD1978" s="1"/>
      <c r="AE1978" s="7"/>
      <c r="AF1978" s="1"/>
      <c r="AG1978" s="1"/>
      <c r="AH1978" s="1"/>
      <c r="AI1978" s="1"/>
      <c r="AJ1978" s="4"/>
      <c r="AK1978" s="1"/>
      <c r="AL1978" s="1"/>
      <c r="AM1978" s="1"/>
      <c r="AN1978" s="1"/>
      <c r="AO1978" s="1"/>
    </row>
    <row r="1979" spans="1:41" x14ac:dyDescent="0.2">
      <c r="A1979" s="118">
        <f t="shared" si="785"/>
        <v>42075</v>
      </c>
      <c r="B1979" s="2">
        <f t="shared" si="775"/>
        <v>248894.76562226002</v>
      </c>
      <c r="C1979" s="2">
        <f t="shared" si="786"/>
        <v>174626.66938045001</v>
      </c>
      <c r="D1979" s="50">
        <f t="shared" si="787"/>
        <v>4110.2</v>
      </c>
      <c r="E1979" s="3">
        <f>IF(K1979=1,VLOOKUP(A1978,[1]Plan1!$AQ$43:$AS$500,3),E1978)</f>
        <v>4160.34</v>
      </c>
      <c r="F1979" s="7">
        <f t="shared" si="788"/>
        <v>42059</v>
      </c>
      <c r="G1979" s="8">
        <f t="shared" si="776"/>
        <v>1.2198919760595617E-2</v>
      </c>
      <c r="H1979" s="7">
        <f t="shared" si="789"/>
        <v>42082</v>
      </c>
      <c r="I1979" s="7">
        <f t="shared" si="777"/>
        <v>42082</v>
      </c>
      <c r="J1979" s="1">
        <f t="shared" si="790"/>
        <v>18</v>
      </c>
      <c r="K1979" s="1">
        <f t="shared" si="778"/>
        <v>13</v>
      </c>
      <c r="L1979" s="2">
        <f t="shared" si="779"/>
        <v>1.0087954800000001</v>
      </c>
      <c r="M1979" s="10">
        <f t="shared" si="798"/>
        <v>1.01239944</v>
      </c>
      <c r="N1979" s="10">
        <f t="shared" si="794"/>
        <v>1.376568371856123</v>
      </c>
      <c r="O1979" s="2">
        <f t="shared" si="797"/>
        <v>1.3886759500000001</v>
      </c>
      <c r="P1979" s="2">
        <f t="shared" si="780"/>
        <v>242499.85599723001</v>
      </c>
      <c r="Q1979" s="9">
        <f t="shared" si="774"/>
        <v>0</v>
      </c>
      <c r="R1979" s="4">
        <f t="shared" si="781"/>
        <v>0</v>
      </c>
      <c r="S1979" s="59">
        <f t="shared" si="782"/>
        <v>0</v>
      </c>
      <c r="T1979" s="8">
        <f t="shared" si="791"/>
        <v>6.8500000000000005E-2</v>
      </c>
      <c r="U1979" s="9">
        <f t="shared" si="792"/>
        <v>99</v>
      </c>
      <c r="V1979" s="9">
        <v>252</v>
      </c>
      <c r="W1979" s="10">
        <f t="shared" si="783"/>
        <v>1.0263707769999999</v>
      </c>
      <c r="X1979" s="2">
        <f t="shared" si="784"/>
        <v>6394.9096250299999</v>
      </c>
      <c r="Y1979" s="2">
        <v>0</v>
      </c>
      <c r="Z1979" s="3">
        <f t="shared" si="795"/>
        <v>0</v>
      </c>
      <c r="AA1979" s="1" t="str">
        <f t="shared" si="796"/>
        <v>A+J=</v>
      </c>
      <c r="AB1979" s="7">
        <f t="shared" si="793"/>
        <v>42297</v>
      </c>
      <c r="AC1979" s="5"/>
      <c r="AD1979" s="1"/>
      <c r="AE1979" s="7"/>
      <c r="AF1979" s="1"/>
      <c r="AG1979" s="1"/>
      <c r="AH1979" s="1"/>
      <c r="AI1979" s="1"/>
      <c r="AJ1979" s="4"/>
      <c r="AK1979" s="1"/>
      <c r="AL1979" s="1"/>
      <c r="AM1979" s="1"/>
      <c r="AN1979" s="1"/>
      <c r="AO1979" s="1"/>
    </row>
    <row r="1980" spans="1:41" x14ac:dyDescent="0.2">
      <c r="A1980" s="118">
        <f t="shared" si="785"/>
        <v>42076</v>
      </c>
      <c r="B1980" s="2">
        <f t="shared" si="775"/>
        <v>249127.97384056999</v>
      </c>
      <c r="C1980" s="2">
        <f t="shared" si="786"/>
        <v>174626.66938045001</v>
      </c>
      <c r="D1980" s="50">
        <f t="shared" si="787"/>
        <v>4110.2</v>
      </c>
      <c r="E1980" s="3">
        <f>IF(K1980=1,VLOOKUP(A1979,[1]Plan1!$AQ$43:$AS$500,3),E1979)</f>
        <v>4160.34</v>
      </c>
      <c r="F1980" s="7">
        <f t="shared" si="788"/>
        <v>42059</v>
      </c>
      <c r="G1980" s="8">
        <f t="shared" si="776"/>
        <v>1.2198919760595617E-2</v>
      </c>
      <c r="H1980" s="7">
        <f t="shared" si="789"/>
        <v>42082</v>
      </c>
      <c r="I1980" s="7">
        <f t="shared" si="777"/>
        <v>42082</v>
      </c>
      <c r="J1980" s="1">
        <f t="shared" si="790"/>
        <v>18</v>
      </c>
      <c r="K1980" s="1">
        <f t="shared" si="778"/>
        <v>14</v>
      </c>
      <c r="L1980" s="2">
        <f t="shared" si="779"/>
        <v>1.0094752499999999</v>
      </c>
      <c r="M1980" s="10">
        <f t="shared" si="798"/>
        <v>1.01239944</v>
      </c>
      <c r="N1980" s="10">
        <f t="shared" si="794"/>
        <v>1.376568371856123</v>
      </c>
      <c r="O1980" s="2">
        <f t="shared" si="797"/>
        <v>1.3896116999999999</v>
      </c>
      <c r="P1980" s="2">
        <f t="shared" si="780"/>
        <v>242663.2629031</v>
      </c>
      <c r="Q1980" s="9">
        <f t="shared" si="774"/>
        <v>0</v>
      </c>
      <c r="R1980" s="4">
        <f t="shared" si="781"/>
        <v>0</v>
      </c>
      <c r="S1980" s="59">
        <f t="shared" si="782"/>
        <v>0</v>
      </c>
      <c r="T1980" s="8">
        <f t="shared" si="791"/>
        <v>6.8500000000000005E-2</v>
      </c>
      <c r="U1980" s="9">
        <f t="shared" si="792"/>
        <v>100</v>
      </c>
      <c r="V1980" s="9">
        <v>252</v>
      </c>
      <c r="W1980" s="10">
        <f t="shared" si="783"/>
        <v>1.026640666</v>
      </c>
      <c r="X1980" s="2">
        <f t="shared" si="784"/>
        <v>6464.7109374700003</v>
      </c>
      <c r="Y1980" s="2">
        <v>0</v>
      </c>
      <c r="Z1980" s="3">
        <f t="shared" si="795"/>
        <v>0</v>
      </c>
      <c r="AA1980" s="1" t="str">
        <f t="shared" si="796"/>
        <v>A+J=</v>
      </c>
      <c r="AB1980" s="7">
        <f t="shared" si="793"/>
        <v>42297</v>
      </c>
      <c r="AC1980" s="5"/>
      <c r="AD1980" s="1"/>
      <c r="AE1980" s="7"/>
      <c r="AF1980" s="1"/>
      <c r="AG1980" s="1"/>
      <c r="AH1980" s="1"/>
      <c r="AI1980" s="1"/>
      <c r="AJ1980" s="4"/>
      <c r="AK1980" s="1"/>
      <c r="AL1980" s="1"/>
      <c r="AM1980" s="1"/>
      <c r="AN1980" s="1"/>
      <c r="AO1980" s="1"/>
    </row>
    <row r="1981" spans="1:41" x14ac:dyDescent="0.2">
      <c r="A1981" s="118">
        <f t="shared" si="785"/>
        <v>42077</v>
      </c>
      <c r="B1981" s="2">
        <f t="shared" si="775"/>
        <v>249361.40023557001</v>
      </c>
      <c r="C1981" s="2">
        <f t="shared" si="786"/>
        <v>174626.66938045001</v>
      </c>
      <c r="D1981" s="50">
        <f t="shared" si="787"/>
        <v>4110.2</v>
      </c>
      <c r="E1981" s="3">
        <f>IF(K1981=1,VLOOKUP(A1980,[1]Plan1!$AQ$43:$AS$500,3),E1980)</f>
        <v>4160.34</v>
      </c>
      <c r="F1981" s="7">
        <f t="shared" si="788"/>
        <v>42059</v>
      </c>
      <c r="G1981" s="8">
        <f t="shared" si="776"/>
        <v>1.2198919760595617E-2</v>
      </c>
      <c r="H1981" s="7">
        <f t="shared" si="789"/>
        <v>42082</v>
      </c>
      <c r="I1981" s="7">
        <f t="shared" si="777"/>
        <v>42082</v>
      </c>
      <c r="J1981" s="1">
        <f t="shared" si="790"/>
        <v>18</v>
      </c>
      <c r="K1981" s="1">
        <f t="shared" si="778"/>
        <v>15</v>
      </c>
      <c r="L1981" s="2">
        <f t="shared" si="779"/>
        <v>1.0101554800000001</v>
      </c>
      <c r="M1981" s="10">
        <f t="shared" si="798"/>
        <v>1.01239944</v>
      </c>
      <c r="N1981" s="10">
        <f t="shared" si="794"/>
        <v>1.376568371856123</v>
      </c>
      <c r="O1981" s="2">
        <f t="shared" si="797"/>
        <v>1.3905480800000001</v>
      </c>
      <c r="P1981" s="2">
        <f t="shared" si="780"/>
        <v>242826.77982378</v>
      </c>
      <c r="Q1981" s="9">
        <f t="shared" si="774"/>
        <v>0</v>
      </c>
      <c r="R1981" s="4">
        <f t="shared" si="781"/>
        <v>0</v>
      </c>
      <c r="S1981" s="59">
        <f t="shared" si="782"/>
        <v>0</v>
      </c>
      <c r="T1981" s="8">
        <f t="shared" si="791"/>
        <v>6.8500000000000005E-2</v>
      </c>
      <c r="U1981" s="9">
        <f t="shared" si="792"/>
        <v>101</v>
      </c>
      <c r="V1981" s="9">
        <v>252</v>
      </c>
      <c r="W1981" s="10">
        <f t="shared" si="783"/>
        <v>1.026910625</v>
      </c>
      <c r="X1981" s="2">
        <f t="shared" si="784"/>
        <v>6534.6204117899997</v>
      </c>
      <c r="Y1981" s="2">
        <v>0</v>
      </c>
      <c r="Z1981" s="3">
        <f t="shared" si="795"/>
        <v>0</v>
      </c>
      <c r="AA1981" s="1" t="str">
        <f t="shared" si="796"/>
        <v>A+J=</v>
      </c>
      <c r="AB1981" s="7">
        <f t="shared" si="793"/>
        <v>42297</v>
      </c>
      <c r="AC1981" s="5"/>
      <c r="AD1981" s="1"/>
      <c r="AE1981" s="7"/>
      <c r="AF1981" s="1"/>
      <c r="AG1981" s="1"/>
      <c r="AH1981" s="1"/>
      <c r="AI1981" s="1"/>
      <c r="AJ1981" s="4"/>
      <c r="AK1981" s="1"/>
      <c r="AL1981" s="1"/>
      <c r="AM1981" s="1"/>
      <c r="AN1981" s="1"/>
      <c r="AO1981" s="1"/>
    </row>
    <row r="1982" spans="1:41" x14ac:dyDescent="0.2">
      <c r="A1982" s="118">
        <f t="shared" si="785"/>
        <v>42078</v>
      </c>
      <c r="B1982" s="2">
        <f t="shared" si="775"/>
        <v>249361.40023557001</v>
      </c>
      <c r="C1982" s="2">
        <f t="shared" si="786"/>
        <v>174626.66938045001</v>
      </c>
      <c r="D1982" s="50">
        <f t="shared" si="787"/>
        <v>4110.2</v>
      </c>
      <c r="E1982" s="3">
        <f>IF(K1982=1,VLOOKUP(A1981,[1]Plan1!$AQ$43:$AS$500,3),E1981)</f>
        <v>4160.34</v>
      </c>
      <c r="F1982" s="7">
        <f t="shared" si="788"/>
        <v>42059</v>
      </c>
      <c r="G1982" s="8">
        <f t="shared" si="776"/>
        <v>1.2198919760595617E-2</v>
      </c>
      <c r="H1982" s="7">
        <f t="shared" si="789"/>
        <v>42114</v>
      </c>
      <c r="I1982" s="7">
        <f t="shared" si="777"/>
        <v>42082</v>
      </c>
      <c r="J1982" s="1">
        <f t="shared" si="790"/>
        <v>18</v>
      </c>
      <c r="K1982" s="1">
        <f t="shared" si="778"/>
        <v>15</v>
      </c>
      <c r="L1982" s="2">
        <f t="shared" si="779"/>
        <v>1.0101554800000001</v>
      </c>
      <c r="M1982" s="10">
        <f t="shared" si="798"/>
        <v>1.01239944</v>
      </c>
      <c r="N1982" s="10">
        <f t="shared" si="794"/>
        <v>1.376568371856123</v>
      </c>
      <c r="O1982" s="2">
        <f t="shared" si="797"/>
        <v>1.3905480800000001</v>
      </c>
      <c r="P1982" s="2">
        <f t="shared" si="780"/>
        <v>242826.77982378</v>
      </c>
      <c r="Q1982" s="9">
        <f t="shared" si="774"/>
        <v>0</v>
      </c>
      <c r="R1982" s="4">
        <f t="shared" si="781"/>
        <v>0</v>
      </c>
      <c r="S1982" s="59">
        <f t="shared" si="782"/>
        <v>0</v>
      </c>
      <c r="T1982" s="8">
        <f t="shared" si="791"/>
        <v>6.8500000000000005E-2</v>
      </c>
      <c r="U1982" s="9">
        <f t="shared" si="792"/>
        <v>101</v>
      </c>
      <c r="V1982" s="9">
        <v>252</v>
      </c>
      <c r="W1982" s="10">
        <f t="shared" si="783"/>
        <v>1.026910625</v>
      </c>
      <c r="X1982" s="2">
        <f t="shared" si="784"/>
        <v>6534.6204117899997</v>
      </c>
      <c r="Y1982" s="2">
        <v>0</v>
      </c>
      <c r="Z1982" s="3">
        <f t="shared" si="795"/>
        <v>0</v>
      </c>
      <c r="AA1982" s="1" t="str">
        <f t="shared" si="796"/>
        <v>A+J=</v>
      </c>
      <c r="AB1982" s="7">
        <f t="shared" si="793"/>
        <v>42297</v>
      </c>
      <c r="AC1982" s="5"/>
      <c r="AD1982" s="1"/>
      <c r="AE1982" s="7"/>
      <c r="AF1982" s="1"/>
      <c r="AG1982" s="1"/>
      <c r="AH1982" s="1"/>
      <c r="AI1982" s="1"/>
      <c r="AJ1982" s="4"/>
      <c r="AK1982" s="1"/>
      <c r="AL1982" s="1"/>
      <c r="AM1982" s="1"/>
      <c r="AN1982" s="1"/>
      <c r="AO1982" s="1"/>
    </row>
    <row r="1983" spans="1:41" x14ac:dyDescent="0.2">
      <c r="A1983" s="118">
        <f t="shared" si="785"/>
        <v>42079</v>
      </c>
      <c r="B1983" s="2">
        <f t="shared" si="775"/>
        <v>249361.40023557001</v>
      </c>
      <c r="C1983" s="2">
        <f t="shared" si="786"/>
        <v>174626.66938045001</v>
      </c>
      <c r="D1983" s="50">
        <f t="shared" si="787"/>
        <v>4110.2</v>
      </c>
      <c r="E1983" s="3">
        <f>IF(K1983=1,VLOOKUP(A1982,[1]Plan1!$AQ$43:$AS$500,3),E1982)</f>
        <v>4160.34</v>
      </c>
      <c r="F1983" s="7">
        <f t="shared" si="788"/>
        <v>42059</v>
      </c>
      <c r="G1983" s="8">
        <f t="shared" si="776"/>
        <v>1.2198919760595617E-2</v>
      </c>
      <c r="H1983" s="7">
        <f t="shared" si="789"/>
        <v>42114</v>
      </c>
      <c r="I1983" s="7">
        <f t="shared" si="777"/>
        <v>42082</v>
      </c>
      <c r="J1983" s="1">
        <f t="shared" si="790"/>
        <v>18</v>
      </c>
      <c r="K1983" s="1">
        <f t="shared" si="778"/>
        <v>15</v>
      </c>
      <c r="L1983" s="2">
        <f t="shared" si="779"/>
        <v>1.0101554800000001</v>
      </c>
      <c r="M1983" s="10">
        <f t="shared" si="798"/>
        <v>1.01239944</v>
      </c>
      <c r="N1983" s="10">
        <f t="shared" si="794"/>
        <v>1.376568371856123</v>
      </c>
      <c r="O1983" s="2">
        <f t="shared" si="797"/>
        <v>1.3905480800000001</v>
      </c>
      <c r="P1983" s="2">
        <f t="shared" si="780"/>
        <v>242826.77982378</v>
      </c>
      <c r="Q1983" s="9">
        <f t="shared" si="774"/>
        <v>0</v>
      </c>
      <c r="R1983" s="4">
        <f t="shared" si="781"/>
        <v>0</v>
      </c>
      <c r="S1983" s="59">
        <f t="shared" si="782"/>
        <v>0</v>
      </c>
      <c r="T1983" s="8">
        <f t="shared" si="791"/>
        <v>6.8500000000000005E-2</v>
      </c>
      <c r="U1983" s="9">
        <f t="shared" si="792"/>
        <v>101</v>
      </c>
      <c r="V1983" s="9">
        <v>252</v>
      </c>
      <c r="W1983" s="10">
        <f t="shared" si="783"/>
        <v>1.026910625</v>
      </c>
      <c r="X1983" s="2">
        <f t="shared" si="784"/>
        <v>6534.6204117899997</v>
      </c>
      <c r="Y1983" s="2">
        <v>0</v>
      </c>
      <c r="Z1983" s="3">
        <f t="shared" si="795"/>
        <v>0</v>
      </c>
      <c r="AA1983" s="1" t="str">
        <f t="shared" si="796"/>
        <v>A+J=</v>
      </c>
      <c r="AB1983" s="7">
        <f t="shared" si="793"/>
        <v>42297</v>
      </c>
      <c r="AC1983" s="5"/>
      <c r="AD1983" s="1"/>
      <c r="AE1983" s="7"/>
      <c r="AF1983" s="1"/>
      <c r="AG1983" s="1"/>
      <c r="AH1983" s="1"/>
      <c r="AI1983" s="1"/>
      <c r="AJ1983" s="4"/>
      <c r="AK1983" s="1"/>
      <c r="AL1983" s="1"/>
      <c r="AM1983" s="1"/>
      <c r="AN1983" s="1"/>
      <c r="AO1983" s="1"/>
    </row>
    <row r="1984" spans="1:41" x14ac:dyDescent="0.2">
      <c r="A1984" s="118">
        <f t="shared" si="785"/>
        <v>42080</v>
      </c>
      <c r="B1984" s="2">
        <f t="shared" si="775"/>
        <v>249595.04362292998</v>
      </c>
      <c r="C1984" s="2">
        <f t="shared" si="786"/>
        <v>174626.66938045001</v>
      </c>
      <c r="D1984" s="50">
        <f t="shared" si="787"/>
        <v>4110.2</v>
      </c>
      <c r="E1984" s="3">
        <f>IF(K1984=1,VLOOKUP(A1983,[1]Plan1!$AQ$43:$AS$500,3),E1983)</f>
        <v>4160.34</v>
      </c>
      <c r="F1984" s="7">
        <f t="shared" si="788"/>
        <v>42059</v>
      </c>
      <c r="G1984" s="8">
        <f t="shared" si="776"/>
        <v>1.2198919760595617E-2</v>
      </c>
      <c r="H1984" s="7">
        <f t="shared" si="789"/>
        <v>42114</v>
      </c>
      <c r="I1984" s="7">
        <f t="shared" si="777"/>
        <v>42082</v>
      </c>
      <c r="J1984" s="1">
        <f t="shared" si="790"/>
        <v>18</v>
      </c>
      <c r="K1984" s="1">
        <f t="shared" si="778"/>
        <v>16</v>
      </c>
      <c r="L1984" s="2">
        <f t="shared" si="779"/>
        <v>1.01083616</v>
      </c>
      <c r="M1984" s="10">
        <f t="shared" si="798"/>
        <v>1.01239944</v>
      </c>
      <c r="N1984" s="10">
        <f t="shared" si="794"/>
        <v>1.376568371856123</v>
      </c>
      <c r="O1984" s="2">
        <f t="shared" si="797"/>
        <v>1.39148508</v>
      </c>
      <c r="P1984" s="2">
        <f t="shared" si="780"/>
        <v>242990.40501297999</v>
      </c>
      <c r="Q1984" s="9">
        <f t="shared" si="774"/>
        <v>0</v>
      </c>
      <c r="R1984" s="4">
        <f t="shared" si="781"/>
        <v>0</v>
      </c>
      <c r="S1984" s="59">
        <f t="shared" si="782"/>
        <v>0</v>
      </c>
      <c r="T1984" s="8">
        <f t="shared" si="791"/>
        <v>6.8500000000000005E-2</v>
      </c>
      <c r="U1984" s="9">
        <f t="shared" si="792"/>
        <v>102</v>
      </c>
      <c r="V1984" s="9">
        <v>252</v>
      </c>
      <c r="W1984" s="10">
        <f t="shared" si="783"/>
        <v>1.0271806560000001</v>
      </c>
      <c r="X1984" s="2">
        <f t="shared" si="784"/>
        <v>6604.6386099499996</v>
      </c>
      <c r="Y1984" s="2">
        <v>0</v>
      </c>
      <c r="Z1984" s="3">
        <f t="shared" si="795"/>
        <v>0</v>
      </c>
      <c r="AA1984" s="1" t="str">
        <f t="shared" si="796"/>
        <v>A+J=</v>
      </c>
      <c r="AB1984" s="7">
        <f t="shared" si="793"/>
        <v>42297</v>
      </c>
      <c r="AC1984" s="5"/>
      <c r="AD1984" s="1"/>
      <c r="AE1984" s="7"/>
      <c r="AF1984" s="1"/>
      <c r="AG1984" s="1"/>
      <c r="AH1984" s="1"/>
      <c r="AI1984" s="1"/>
      <c r="AJ1984" s="4"/>
      <c r="AK1984" s="1"/>
      <c r="AL1984" s="1"/>
      <c r="AM1984" s="1"/>
      <c r="AN1984" s="1"/>
      <c r="AO1984" s="1"/>
    </row>
    <row r="1985" spans="1:41" x14ac:dyDescent="0.2">
      <c r="A1985" s="118">
        <f t="shared" si="785"/>
        <v>42081</v>
      </c>
      <c r="B1985" s="2">
        <f t="shared" si="775"/>
        <v>249828.90926519001</v>
      </c>
      <c r="C1985" s="2">
        <f t="shared" si="786"/>
        <v>174626.66938045001</v>
      </c>
      <c r="D1985" s="50">
        <f t="shared" si="787"/>
        <v>4110.2</v>
      </c>
      <c r="E1985" s="3">
        <f>IF(K1985=1,VLOOKUP(A1984,[1]Plan1!$AQ$43:$AS$500,3),E1984)</f>
        <v>4160.34</v>
      </c>
      <c r="F1985" s="7">
        <f t="shared" si="788"/>
        <v>42059</v>
      </c>
      <c r="G1985" s="8">
        <f t="shared" si="776"/>
        <v>1.2198919760595617E-2</v>
      </c>
      <c r="H1985" s="7">
        <f t="shared" si="789"/>
        <v>42114</v>
      </c>
      <c r="I1985" s="7">
        <f t="shared" si="777"/>
        <v>42082</v>
      </c>
      <c r="J1985" s="1">
        <f t="shared" si="790"/>
        <v>18</v>
      </c>
      <c r="K1985" s="1">
        <f t="shared" si="778"/>
        <v>17</v>
      </c>
      <c r="L1985" s="2">
        <f t="shared" si="779"/>
        <v>1.0115173099999999</v>
      </c>
      <c r="M1985" s="10">
        <f t="shared" si="798"/>
        <v>1.01239944</v>
      </c>
      <c r="N1985" s="10">
        <f t="shared" si="794"/>
        <v>1.376568371856123</v>
      </c>
      <c r="O1985" s="2">
        <f t="shared" si="797"/>
        <v>1.3924227300000001</v>
      </c>
      <c r="P1985" s="2">
        <f t="shared" si="780"/>
        <v>243154.14370953001</v>
      </c>
      <c r="Q1985" s="9">
        <f t="shared" si="774"/>
        <v>0</v>
      </c>
      <c r="R1985" s="4">
        <f t="shared" si="781"/>
        <v>0</v>
      </c>
      <c r="S1985" s="59">
        <f t="shared" si="782"/>
        <v>0</v>
      </c>
      <c r="T1985" s="8">
        <f t="shared" si="791"/>
        <v>6.8500000000000005E-2</v>
      </c>
      <c r="U1985" s="9">
        <f t="shared" si="792"/>
        <v>103</v>
      </c>
      <c r="V1985" s="9">
        <v>252</v>
      </c>
      <c r="W1985" s="10">
        <f t="shared" si="783"/>
        <v>1.0274507580000001</v>
      </c>
      <c r="X1985" s="2">
        <f t="shared" si="784"/>
        <v>6674.7655556600002</v>
      </c>
      <c r="Y1985" s="2">
        <v>0</v>
      </c>
      <c r="Z1985" s="3">
        <f t="shared" si="795"/>
        <v>0</v>
      </c>
      <c r="AA1985" s="1" t="str">
        <f t="shared" si="796"/>
        <v>A+J=</v>
      </c>
      <c r="AB1985" s="7">
        <f t="shared" si="793"/>
        <v>42297</v>
      </c>
      <c r="AC1985" s="5"/>
      <c r="AD1985" s="1"/>
      <c r="AE1985" s="7"/>
      <c r="AF1985" s="1"/>
      <c r="AG1985" s="1"/>
      <c r="AH1985" s="1"/>
      <c r="AI1985" s="1"/>
      <c r="AJ1985" s="4"/>
      <c r="AK1985" s="1"/>
      <c r="AL1985" s="1"/>
      <c r="AM1985" s="1"/>
      <c r="AN1985" s="1"/>
      <c r="AO1985" s="1"/>
    </row>
    <row r="1986" spans="1:41" x14ac:dyDescent="0.2">
      <c r="A1986" s="118">
        <f t="shared" si="785"/>
        <v>42082</v>
      </c>
      <c r="B1986" s="2">
        <f t="shared" si="775"/>
        <v>250062.99166184</v>
      </c>
      <c r="C1986" s="2">
        <f t="shared" si="786"/>
        <v>174626.66938045001</v>
      </c>
      <c r="D1986" s="50">
        <f t="shared" si="787"/>
        <v>4110.2</v>
      </c>
      <c r="E1986" s="3">
        <f>IF(K1986=1,VLOOKUP(A1985,[1]Plan1!$AQ$43:$AS$500,3),E1985)</f>
        <v>4160.34</v>
      </c>
      <c r="F1986" s="7">
        <f t="shared" si="788"/>
        <v>42059</v>
      </c>
      <c r="G1986" s="8">
        <f t="shared" si="776"/>
        <v>1.2198919760595617E-2</v>
      </c>
      <c r="H1986" s="7">
        <f t="shared" si="789"/>
        <v>42114</v>
      </c>
      <c r="I1986" s="7">
        <f t="shared" si="777"/>
        <v>42082</v>
      </c>
      <c r="J1986" s="1">
        <f t="shared" si="790"/>
        <v>18</v>
      </c>
      <c r="K1986" s="1">
        <f t="shared" si="778"/>
        <v>18</v>
      </c>
      <c r="L1986" s="2">
        <f t="shared" si="779"/>
        <v>1.01219891</v>
      </c>
      <c r="M1986" s="10">
        <f t="shared" si="798"/>
        <v>1.01239944</v>
      </c>
      <c r="N1986" s="10">
        <f t="shared" si="794"/>
        <v>1.376568371856123</v>
      </c>
      <c r="O1986" s="2">
        <f t="shared" si="797"/>
        <v>1.3933610000000001</v>
      </c>
      <c r="P1986" s="2">
        <f t="shared" si="780"/>
        <v>243317.99067460999</v>
      </c>
      <c r="Q1986" s="9">
        <f t="shared" si="774"/>
        <v>0</v>
      </c>
      <c r="R1986" s="4">
        <f t="shared" si="781"/>
        <v>0</v>
      </c>
      <c r="S1986" s="59">
        <f t="shared" si="782"/>
        <v>0</v>
      </c>
      <c r="T1986" s="8">
        <f t="shared" si="791"/>
        <v>6.8500000000000005E-2</v>
      </c>
      <c r="U1986" s="9">
        <f t="shared" si="792"/>
        <v>104</v>
      </c>
      <c r="V1986" s="9">
        <v>252</v>
      </c>
      <c r="W1986" s="10">
        <f t="shared" si="783"/>
        <v>1.0277209300000001</v>
      </c>
      <c r="X1986" s="2">
        <f t="shared" si="784"/>
        <v>6745.0009872299997</v>
      </c>
      <c r="Y1986" s="2">
        <v>0</v>
      </c>
      <c r="Z1986" s="3">
        <f t="shared" si="795"/>
        <v>0</v>
      </c>
      <c r="AA1986" s="1" t="str">
        <f t="shared" si="796"/>
        <v>A+J=</v>
      </c>
      <c r="AB1986" s="7">
        <f t="shared" si="793"/>
        <v>42297</v>
      </c>
      <c r="AC1986" s="5"/>
      <c r="AD1986" s="1"/>
      <c r="AE1986" s="7"/>
      <c r="AF1986" s="1"/>
      <c r="AG1986" s="1"/>
      <c r="AH1986" s="1"/>
      <c r="AI1986" s="1"/>
      <c r="AJ1986" s="4"/>
      <c r="AK1986" s="1"/>
      <c r="AL1986" s="1"/>
      <c r="AM1986" s="1"/>
      <c r="AN1986" s="1"/>
      <c r="AO1986" s="1"/>
    </row>
    <row r="1987" spans="1:41" x14ac:dyDescent="0.2">
      <c r="A1987" s="118">
        <f t="shared" si="785"/>
        <v>42083</v>
      </c>
      <c r="B1987" s="2">
        <f t="shared" si="775"/>
        <v>250285.00005220002</v>
      </c>
      <c r="C1987" s="2">
        <f t="shared" si="786"/>
        <v>174626.66938045001</v>
      </c>
      <c r="D1987" s="50">
        <f t="shared" si="787"/>
        <v>4160.34</v>
      </c>
      <c r="E1987" s="3">
        <f>IF(K1987=1,VLOOKUP(A1986,[1]Plan1!$AQ$43:$AS$500,3),E1986)</f>
        <v>4215.26</v>
      </c>
      <c r="F1987" s="7">
        <f t="shared" si="788"/>
        <v>42083</v>
      </c>
      <c r="G1987" s="8">
        <f t="shared" si="776"/>
        <v>1.3200844161775249E-2</v>
      </c>
      <c r="H1987" s="7">
        <f t="shared" si="789"/>
        <v>42114</v>
      </c>
      <c r="I1987" s="7">
        <f t="shared" si="777"/>
        <v>42114</v>
      </c>
      <c r="J1987" s="1">
        <f t="shared" si="790"/>
        <v>21</v>
      </c>
      <c r="K1987" s="1">
        <f t="shared" si="778"/>
        <v>1</v>
      </c>
      <c r="L1987" s="2">
        <f t="shared" si="779"/>
        <v>1.00062469</v>
      </c>
      <c r="M1987" s="10">
        <f t="shared" si="798"/>
        <v>1.01219891</v>
      </c>
      <c r="N1987" s="10">
        <f t="shared" si="794"/>
        <v>1.3933610055332424</v>
      </c>
      <c r="O1987" s="2">
        <f t="shared" si="797"/>
        <v>1.3942314200000001</v>
      </c>
      <c r="P1987" s="2">
        <f t="shared" si="780"/>
        <v>243469.98922017001</v>
      </c>
      <c r="Q1987" s="9">
        <f t="shared" si="774"/>
        <v>0</v>
      </c>
      <c r="R1987" s="4">
        <f t="shared" si="781"/>
        <v>0</v>
      </c>
      <c r="S1987" s="59">
        <f t="shared" si="782"/>
        <v>0</v>
      </c>
      <c r="T1987" s="8">
        <f t="shared" si="791"/>
        <v>6.8500000000000005E-2</v>
      </c>
      <c r="U1987" s="9">
        <f t="shared" si="792"/>
        <v>105</v>
      </c>
      <c r="V1987" s="9">
        <v>252</v>
      </c>
      <c r="W1987" s="10">
        <f t="shared" si="783"/>
        <v>1.0279911740000001</v>
      </c>
      <c r="X1987" s="2">
        <f t="shared" si="784"/>
        <v>6815.0108320299996</v>
      </c>
      <c r="Y1987" s="2">
        <v>0</v>
      </c>
      <c r="Z1987" s="3">
        <f t="shared" si="795"/>
        <v>0</v>
      </c>
      <c r="AA1987" s="1" t="str">
        <f t="shared" si="796"/>
        <v>A+J=</v>
      </c>
      <c r="AB1987" s="7">
        <f t="shared" si="793"/>
        <v>42297</v>
      </c>
      <c r="AC1987" s="5"/>
      <c r="AD1987" s="1"/>
      <c r="AE1987" s="7"/>
      <c r="AF1987" s="1"/>
      <c r="AG1987" s="1"/>
      <c r="AH1987" s="1"/>
      <c r="AI1987" s="1"/>
      <c r="AJ1987" s="4"/>
      <c r="AK1987" s="1"/>
      <c r="AL1987" s="1"/>
      <c r="AM1987" s="1"/>
      <c r="AN1987" s="1"/>
      <c r="AO1987" s="1"/>
    </row>
    <row r="1988" spans="1:41" x14ac:dyDescent="0.2">
      <c r="A1988" s="118">
        <f t="shared" si="785"/>
        <v>42084</v>
      </c>
      <c r="B1988" s="2">
        <f t="shared" si="775"/>
        <v>250507.20485653999</v>
      </c>
      <c r="C1988" s="2">
        <f t="shared" si="786"/>
        <v>174626.66938045001</v>
      </c>
      <c r="D1988" s="50">
        <f t="shared" si="787"/>
        <v>4160.34</v>
      </c>
      <c r="E1988" s="3">
        <f>IF(K1988=1,VLOOKUP(A1987,[1]Plan1!$AQ$43:$AS$500,3),E1987)</f>
        <v>4215.26</v>
      </c>
      <c r="F1988" s="7">
        <f t="shared" si="788"/>
        <v>42083</v>
      </c>
      <c r="G1988" s="8">
        <f t="shared" si="776"/>
        <v>1.3200844161775249E-2</v>
      </c>
      <c r="H1988" s="7">
        <f t="shared" si="789"/>
        <v>42114</v>
      </c>
      <c r="I1988" s="7">
        <f t="shared" si="777"/>
        <v>42114</v>
      </c>
      <c r="J1988" s="1">
        <f t="shared" si="790"/>
        <v>21</v>
      </c>
      <c r="K1988" s="1">
        <f t="shared" si="778"/>
        <v>2</v>
      </c>
      <c r="L1988" s="2">
        <f t="shared" si="779"/>
        <v>1.00124977</v>
      </c>
      <c r="M1988" s="10">
        <f t="shared" si="798"/>
        <v>1.01219891</v>
      </c>
      <c r="N1988" s="10">
        <f t="shared" si="794"/>
        <v>1.3933610055332424</v>
      </c>
      <c r="O1988" s="2">
        <f t="shared" si="797"/>
        <v>1.39510238</v>
      </c>
      <c r="P1988" s="2">
        <f t="shared" si="780"/>
        <v>243622.08206412999</v>
      </c>
      <c r="Q1988" s="9">
        <f t="shared" si="774"/>
        <v>0</v>
      </c>
      <c r="R1988" s="4">
        <f t="shared" si="781"/>
        <v>0</v>
      </c>
      <c r="S1988" s="59">
        <f t="shared" si="782"/>
        <v>0</v>
      </c>
      <c r="T1988" s="8">
        <f t="shared" si="791"/>
        <v>6.8500000000000005E-2</v>
      </c>
      <c r="U1988" s="9">
        <f t="shared" si="792"/>
        <v>106</v>
      </c>
      <c r="V1988" s="9">
        <v>252</v>
      </c>
      <c r="W1988" s="10">
        <f t="shared" si="783"/>
        <v>1.0282614889999999</v>
      </c>
      <c r="X1988" s="2">
        <f t="shared" si="784"/>
        <v>6885.1227924100003</v>
      </c>
      <c r="Y1988" s="2">
        <v>0</v>
      </c>
      <c r="Z1988" s="3">
        <f t="shared" si="795"/>
        <v>0</v>
      </c>
      <c r="AA1988" s="1" t="str">
        <f t="shared" si="796"/>
        <v>A+J=</v>
      </c>
      <c r="AB1988" s="7">
        <f t="shared" si="793"/>
        <v>42297</v>
      </c>
      <c r="AC1988" s="5"/>
      <c r="AD1988" s="1"/>
      <c r="AE1988" s="7"/>
      <c r="AF1988" s="1"/>
      <c r="AG1988" s="1"/>
      <c r="AH1988" s="1"/>
      <c r="AI1988" s="1"/>
      <c r="AJ1988" s="4"/>
      <c r="AK1988" s="1"/>
      <c r="AL1988" s="1"/>
      <c r="AM1988" s="1"/>
      <c r="AN1988" s="1"/>
      <c r="AO1988" s="1"/>
    </row>
    <row r="1989" spans="1:41" x14ac:dyDescent="0.2">
      <c r="A1989" s="118">
        <f t="shared" si="785"/>
        <v>42085</v>
      </c>
      <c r="B1989" s="2">
        <f t="shared" si="775"/>
        <v>250507.20485653999</v>
      </c>
      <c r="C1989" s="2">
        <f t="shared" si="786"/>
        <v>174626.66938045001</v>
      </c>
      <c r="D1989" s="50">
        <f t="shared" si="787"/>
        <v>4160.34</v>
      </c>
      <c r="E1989" s="3">
        <f>IF(K1989=1,VLOOKUP(A1988,[1]Plan1!$AQ$43:$AS$500,3),E1988)</f>
        <v>4215.26</v>
      </c>
      <c r="F1989" s="7">
        <f t="shared" si="788"/>
        <v>42083</v>
      </c>
      <c r="G1989" s="8">
        <f t="shared" si="776"/>
        <v>1.3200844161775249E-2</v>
      </c>
      <c r="H1989" s="7">
        <f t="shared" si="789"/>
        <v>42114</v>
      </c>
      <c r="I1989" s="7">
        <f t="shared" si="777"/>
        <v>42114</v>
      </c>
      <c r="J1989" s="1">
        <f t="shared" si="790"/>
        <v>21</v>
      </c>
      <c r="K1989" s="1">
        <f t="shared" si="778"/>
        <v>2</v>
      </c>
      <c r="L1989" s="2">
        <f t="shared" si="779"/>
        <v>1.00124977</v>
      </c>
      <c r="M1989" s="10">
        <f t="shared" si="798"/>
        <v>1.01219891</v>
      </c>
      <c r="N1989" s="10">
        <f t="shared" si="794"/>
        <v>1.3933610055332424</v>
      </c>
      <c r="O1989" s="2">
        <f t="shared" si="797"/>
        <v>1.39510238</v>
      </c>
      <c r="P1989" s="2">
        <f t="shared" si="780"/>
        <v>243622.08206412999</v>
      </c>
      <c r="Q1989" s="9">
        <f t="shared" si="774"/>
        <v>0</v>
      </c>
      <c r="R1989" s="4">
        <f t="shared" si="781"/>
        <v>0</v>
      </c>
      <c r="S1989" s="59">
        <f t="shared" si="782"/>
        <v>0</v>
      </c>
      <c r="T1989" s="8">
        <f t="shared" si="791"/>
        <v>6.8500000000000005E-2</v>
      </c>
      <c r="U1989" s="9">
        <f t="shared" si="792"/>
        <v>106</v>
      </c>
      <c r="V1989" s="9">
        <v>252</v>
      </c>
      <c r="W1989" s="10">
        <f t="shared" si="783"/>
        <v>1.0282614889999999</v>
      </c>
      <c r="X1989" s="2">
        <f t="shared" si="784"/>
        <v>6885.1227924100003</v>
      </c>
      <c r="Y1989" s="2">
        <v>0</v>
      </c>
      <c r="Z1989" s="3">
        <f t="shared" si="795"/>
        <v>0</v>
      </c>
      <c r="AA1989" s="1" t="str">
        <f t="shared" si="796"/>
        <v>A+J=</v>
      </c>
      <c r="AB1989" s="7">
        <f t="shared" si="793"/>
        <v>42297</v>
      </c>
      <c r="AC1989" s="5"/>
      <c r="AD1989" s="1"/>
      <c r="AE1989" s="7"/>
      <c r="AF1989" s="1"/>
      <c r="AG1989" s="1"/>
      <c r="AH1989" s="1"/>
      <c r="AI1989" s="1"/>
      <c r="AJ1989" s="4"/>
      <c r="AK1989" s="1"/>
      <c r="AL1989" s="1"/>
      <c r="AM1989" s="1"/>
      <c r="AN1989" s="1"/>
      <c r="AO1989" s="1"/>
    </row>
    <row r="1990" spans="1:41" x14ac:dyDescent="0.2">
      <c r="A1990" s="118">
        <f t="shared" si="785"/>
        <v>42086</v>
      </c>
      <c r="B1990" s="2">
        <f t="shared" si="775"/>
        <v>250507.20485653999</v>
      </c>
      <c r="C1990" s="2">
        <f t="shared" si="786"/>
        <v>174626.66938045001</v>
      </c>
      <c r="D1990" s="50">
        <f t="shared" si="787"/>
        <v>4160.34</v>
      </c>
      <c r="E1990" s="3">
        <f>IF(K1990=1,VLOOKUP(A1989,[1]Plan1!$AQ$43:$AS$500,3),E1989)</f>
        <v>4215.26</v>
      </c>
      <c r="F1990" s="7">
        <f t="shared" si="788"/>
        <v>42083</v>
      </c>
      <c r="G1990" s="8">
        <f t="shared" si="776"/>
        <v>1.3200844161775249E-2</v>
      </c>
      <c r="H1990" s="7">
        <f t="shared" si="789"/>
        <v>42114</v>
      </c>
      <c r="I1990" s="7">
        <f t="shared" si="777"/>
        <v>42114</v>
      </c>
      <c r="J1990" s="1">
        <f t="shared" si="790"/>
        <v>21</v>
      </c>
      <c r="K1990" s="1">
        <f t="shared" si="778"/>
        <v>2</v>
      </c>
      <c r="L1990" s="2">
        <f t="shared" si="779"/>
        <v>1.00124977</v>
      </c>
      <c r="M1990" s="10">
        <f t="shared" si="798"/>
        <v>1.01219891</v>
      </c>
      <c r="N1990" s="10">
        <f t="shared" si="794"/>
        <v>1.3933610055332424</v>
      </c>
      <c r="O1990" s="2">
        <f t="shared" si="797"/>
        <v>1.39510238</v>
      </c>
      <c r="P1990" s="2">
        <f t="shared" si="780"/>
        <v>243622.08206412999</v>
      </c>
      <c r="Q1990" s="9">
        <f t="shared" si="774"/>
        <v>0</v>
      </c>
      <c r="R1990" s="4">
        <f t="shared" si="781"/>
        <v>0</v>
      </c>
      <c r="S1990" s="59">
        <f t="shared" si="782"/>
        <v>0</v>
      </c>
      <c r="T1990" s="8">
        <f t="shared" si="791"/>
        <v>6.8500000000000005E-2</v>
      </c>
      <c r="U1990" s="9">
        <f t="shared" si="792"/>
        <v>106</v>
      </c>
      <c r="V1990" s="9">
        <v>252</v>
      </c>
      <c r="W1990" s="10">
        <f t="shared" si="783"/>
        <v>1.0282614889999999</v>
      </c>
      <c r="X1990" s="2">
        <f t="shared" si="784"/>
        <v>6885.1227924100003</v>
      </c>
      <c r="Y1990" s="2">
        <v>0</v>
      </c>
      <c r="Z1990" s="3">
        <f t="shared" si="795"/>
        <v>0</v>
      </c>
      <c r="AA1990" s="1" t="str">
        <f t="shared" si="796"/>
        <v>A+J=</v>
      </c>
      <c r="AB1990" s="7">
        <f t="shared" si="793"/>
        <v>42297</v>
      </c>
      <c r="AC1990" s="5"/>
      <c r="AD1990" s="1"/>
      <c r="AE1990" s="7"/>
      <c r="AF1990" s="1"/>
      <c r="AG1990" s="1"/>
      <c r="AH1990" s="1"/>
      <c r="AI1990" s="1"/>
      <c r="AJ1990" s="4"/>
      <c r="AK1990" s="1"/>
      <c r="AL1990" s="1"/>
      <c r="AM1990" s="1"/>
      <c r="AN1990" s="1"/>
      <c r="AO1990" s="1"/>
    </row>
    <row r="1991" spans="1:41" x14ac:dyDescent="0.2">
      <c r="A1991" s="118">
        <f t="shared" si="785"/>
        <v>42087</v>
      </c>
      <c r="B1991" s="2">
        <f t="shared" si="775"/>
        <v>250729.60977589001</v>
      </c>
      <c r="C1991" s="2">
        <f t="shared" si="786"/>
        <v>174626.66938045001</v>
      </c>
      <c r="D1991" s="50">
        <f t="shared" si="787"/>
        <v>4160.34</v>
      </c>
      <c r="E1991" s="3">
        <f>IF(K1991=1,VLOOKUP(A1990,[1]Plan1!$AQ$43:$AS$500,3),E1990)</f>
        <v>4215.26</v>
      </c>
      <c r="F1991" s="7">
        <f t="shared" si="788"/>
        <v>42083</v>
      </c>
      <c r="G1991" s="8">
        <f t="shared" si="776"/>
        <v>1.3200844161775249E-2</v>
      </c>
      <c r="H1991" s="7">
        <f t="shared" si="789"/>
        <v>42114</v>
      </c>
      <c r="I1991" s="7">
        <f t="shared" si="777"/>
        <v>42114</v>
      </c>
      <c r="J1991" s="1">
        <f t="shared" si="790"/>
        <v>21</v>
      </c>
      <c r="K1991" s="1">
        <f t="shared" si="778"/>
        <v>3</v>
      </c>
      <c r="L1991" s="2">
        <f t="shared" si="779"/>
        <v>1.0018752500000001</v>
      </c>
      <c r="M1991" s="10">
        <f t="shared" si="798"/>
        <v>1.01219891</v>
      </c>
      <c r="N1991" s="10">
        <f t="shared" si="794"/>
        <v>1.3933610055332424</v>
      </c>
      <c r="O1991" s="2">
        <f t="shared" si="797"/>
        <v>1.3959739</v>
      </c>
      <c r="P1991" s="2">
        <f t="shared" si="780"/>
        <v>243774.27269903</v>
      </c>
      <c r="Q1991" s="9">
        <f t="shared" si="774"/>
        <v>0</v>
      </c>
      <c r="R1991" s="4">
        <f t="shared" si="781"/>
        <v>0</v>
      </c>
      <c r="S1991" s="59">
        <f t="shared" si="782"/>
        <v>0</v>
      </c>
      <c r="T1991" s="8">
        <f t="shared" si="791"/>
        <v>6.8500000000000005E-2</v>
      </c>
      <c r="U1991" s="9">
        <f t="shared" si="792"/>
        <v>107</v>
      </c>
      <c r="V1991" s="9">
        <v>252</v>
      </c>
      <c r="W1991" s="10">
        <f t="shared" si="783"/>
        <v>1.0285318750000001</v>
      </c>
      <c r="X1991" s="2">
        <f t="shared" si="784"/>
        <v>6955.3370768599998</v>
      </c>
      <c r="Y1991" s="2">
        <v>0</v>
      </c>
      <c r="Z1991" s="3">
        <f t="shared" si="795"/>
        <v>0</v>
      </c>
      <c r="AA1991" s="1" t="str">
        <f t="shared" si="796"/>
        <v>A+J=</v>
      </c>
      <c r="AB1991" s="7">
        <f t="shared" si="793"/>
        <v>42297</v>
      </c>
      <c r="AC1991" s="5"/>
      <c r="AD1991" s="1"/>
      <c r="AE1991" s="7"/>
      <c r="AF1991" s="1"/>
      <c r="AG1991" s="1"/>
      <c r="AH1991" s="1"/>
      <c r="AI1991" s="1"/>
      <c r="AJ1991" s="4"/>
      <c r="AK1991" s="1"/>
      <c r="AL1991" s="1"/>
      <c r="AM1991" s="1"/>
      <c r="AN1991" s="1"/>
      <c r="AO1991" s="1"/>
    </row>
    <row r="1992" spans="1:41" x14ac:dyDescent="0.2">
      <c r="A1992" s="118">
        <f t="shared" si="785"/>
        <v>42088</v>
      </c>
      <c r="B1992" s="2">
        <f t="shared" si="775"/>
        <v>250952.20953231002</v>
      </c>
      <c r="C1992" s="2">
        <f t="shared" si="786"/>
        <v>174626.66938045001</v>
      </c>
      <c r="D1992" s="50">
        <f t="shared" si="787"/>
        <v>4160.34</v>
      </c>
      <c r="E1992" s="3">
        <f>IF(K1992=1,VLOOKUP(A1991,[1]Plan1!$AQ$43:$AS$500,3),E1991)</f>
        <v>4215.26</v>
      </c>
      <c r="F1992" s="7">
        <f t="shared" si="788"/>
        <v>42083</v>
      </c>
      <c r="G1992" s="8">
        <f t="shared" si="776"/>
        <v>1.3200844161775249E-2</v>
      </c>
      <c r="H1992" s="7">
        <f t="shared" si="789"/>
        <v>42114</v>
      </c>
      <c r="I1992" s="7">
        <f t="shared" si="777"/>
        <v>42114</v>
      </c>
      <c r="J1992" s="1">
        <f t="shared" si="790"/>
        <v>21</v>
      </c>
      <c r="K1992" s="1">
        <f t="shared" si="778"/>
        <v>4</v>
      </c>
      <c r="L1992" s="2">
        <f t="shared" si="779"/>
        <v>1.0025011100000001</v>
      </c>
      <c r="M1992" s="10">
        <f t="shared" si="798"/>
        <v>1.01219891</v>
      </c>
      <c r="N1992" s="10">
        <f t="shared" si="794"/>
        <v>1.3933610055332424</v>
      </c>
      <c r="O1992" s="2">
        <f t="shared" si="797"/>
        <v>1.3968459499999999</v>
      </c>
      <c r="P1992" s="2">
        <f t="shared" si="780"/>
        <v>243926.55588607001</v>
      </c>
      <c r="Q1992" s="9">
        <f t="shared" si="774"/>
        <v>0</v>
      </c>
      <c r="R1992" s="4">
        <f t="shared" si="781"/>
        <v>0</v>
      </c>
      <c r="S1992" s="59">
        <f t="shared" si="782"/>
        <v>0</v>
      </c>
      <c r="T1992" s="8">
        <f t="shared" si="791"/>
        <v>6.8500000000000005E-2</v>
      </c>
      <c r="U1992" s="9">
        <f t="shared" si="792"/>
        <v>108</v>
      </c>
      <c r="V1992" s="9">
        <v>252</v>
      </c>
      <c r="W1992" s="10">
        <f t="shared" si="783"/>
        <v>1.0288023319999999</v>
      </c>
      <c r="X1992" s="2">
        <f t="shared" si="784"/>
        <v>7025.6536462399999</v>
      </c>
      <c r="Y1992" s="2">
        <v>0</v>
      </c>
      <c r="Z1992" s="3">
        <f t="shared" si="795"/>
        <v>0</v>
      </c>
      <c r="AA1992" s="1" t="str">
        <f t="shared" si="796"/>
        <v>A+J=</v>
      </c>
      <c r="AB1992" s="7">
        <f t="shared" si="793"/>
        <v>42297</v>
      </c>
      <c r="AC1992" s="5"/>
      <c r="AD1992" s="1"/>
      <c r="AE1992" s="7"/>
      <c r="AF1992" s="1"/>
      <c r="AG1992" s="1"/>
      <c r="AH1992" s="1"/>
      <c r="AI1992" s="1"/>
      <c r="AJ1992" s="4"/>
      <c r="AK1992" s="1"/>
      <c r="AL1992" s="1"/>
      <c r="AM1992" s="1"/>
      <c r="AN1992" s="1"/>
      <c r="AO1992" s="1"/>
    </row>
    <row r="1993" spans="1:41" x14ac:dyDescent="0.2">
      <c r="A1993" s="118">
        <f t="shared" si="785"/>
        <v>42089</v>
      </c>
      <c r="B1993" s="2">
        <f t="shared" si="775"/>
        <v>251175.00962442</v>
      </c>
      <c r="C1993" s="2">
        <f t="shared" si="786"/>
        <v>174626.66938045001</v>
      </c>
      <c r="D1993" s="50">
        <f t="shared" si="787"/>
        <v>4160.34</v>
      </c>
      <c r="E1993" s="3">
        <f>IF(K1993=1,VLOOKUP(A1992,[1]Plan1!$AQ$43:$AS$500,3),E1992)</f>
        <v>4215.26</v>
      </c>
      <c r="F1993" s="7">
        <f t="shared" si="788"/>
        <v>42083</v>
      </c>
      <c r="G1993" s="8">
        <f t="shared" si="776"/>
        <v>1.3200844161775249E-2</v>
      </c>
      <c r="H1993" s="7">
        <f t="shared" si="789"/>
        <v>42114</v>
      </c>
      <c r="I1993" s="7">
        <f t="shared" si="777"/>
        <v>42114</v>
      </c>
      <c r="J1993" s="1">
        <f t="shared" si="790"/>
        <v>21</v>
      </c>
      <c r="K1993" s="1">
        <f t="shared" si="778"/>
        <v>5</v>
      </c>
      <c r="L1993" s="2">
        <f t="shared" si="779"/>
        <v>1.0031273700000001</v>
      </c>
      <c r="M1993" s="10">
        <f t="shared" si="798"/>
        <v>1.01219891</v>
      </c>
      <c r="N1993" s="10">
        <f t="shared" si="794"/>
        <v>1.3933610055332424</v>
      </c>
      <c r="O1993" s="2">
        <f t="shared" si="797"/>
        <v>1.3977185599999999</v>
      </c>
      <c r="P1993" s="2">
        <f t="shared" si="780"/>
        <v>244078.93686402999</v>
      </c>
      <c r="Q1993" s="9">
        <f t="shared" ref="Q1993:Q2056" si="799">IF(VLOOKUP(A1993,AE$10:AL$48,8)=VLOOKUP(A1992,AE$10:AL$48,8),0,VLOOKUP(A1993,AE$10:AL$48,8))</f>
        <v>0</v>
      </c>
      <c r="R1993" s="4">
        <f t="shared" si="781"/>
        <v>0</v>
      </c>
      <c r="S1993" s="59">
        <f t="shared" si="782"/>
        <v>0</v>
      </c>
      <c r="T1993" s="8">
        <f t="shared" si="791"/>
        <v>6.8500000000000005E-2</v>
      </c>
      <c r="U1993" s="9">
        <f t="shared" si="792"/>
        <v>109</v>
      </c>
      <c r="V1993" s="9">
        <v>252</v>
      </c>
      <c r="W1993" s="10">
        <f t="shared" si="783"/>
        <v>1.0290728600000001</v>
      </c>
      <c r="X1993" s="2">
        <f t="shared" si="784"/>
        <v>7096.0727603900004</v>
      </c>
      <c r="Y1993" s="2">
        <v>0</v>
      </c>
      <c r="Z1993" s="3">
        <f t="shared" si="795"/>
        <v>0</v>
      </c>
      <c r="AA1993" s="1" t="str">
        <f t="shared" si="796"/>
        <v>A+J=</v>
      </c>
      <c r="AB1993" s="7">
        <f t="shared" si="793"/>
        <v>42297</v>
      </c>
      <c r="AC1993" s="5"/>
      <c r="AD1993" s="1"/>
      <c r="AE1993" s="7"/>
      <c r="AF1993" s="1"/>
      <c r="AG1993" s="1"/>
      <c r="AH1993" s="1"/>
      <c r="AI1993" s="1"/>
      <c r="AJ1993" s="4"/>
      <c r="AK1993" s="1"/>
      <c r="AL1993" s="1"/>
      <c r="AM1993" s="1"/>
      <c r="AN1993" s="1"/>
      <c r="AO1993" s="1"/>
    </row>
    <row r="1994" spans="1:41" x14ac:dyDescent="0.2">
      <c r="A1994" s="118">
        <f t="shared" si="785"/>
        <v>42090</v>
      </c>
      <c r="B1994" s="2">
        <f t="shared" ref="B1994:B2057" si="800">(P1994+X1994)</f>
        <v>251398.00656904999</v>
      </c>
      <c r="C1994" s="2">
        <f t="shared" si="786"/>
        <v>174626.66938045001</v>
      </c>
      <c r="D1994" s="50">
        <f t="shared" si="787"/>
        <v>4160.34</v>
      </c>
      <c r="E1994" s="3">
        <f>IF(K1994=1,VLOOKUP(A1993,[1]Plan1!$AQ$43:$AS$500,3),E1993)</f>
        <v>4215.26</v>
      </c>
      <c r="F1994" s="7">
        <f t="shared" si="788"/>
        <v>42083</v>
      </c>
      <c r="G1994" s="8">
        <f t="shared" ref="G1994:G2057" si="801">(E1994/D1994)-1</f>
        <v>1.3200844161775249E-2</v>
      </c>
      <c r="H1994" s="7">
        <f t="shared" si="789"/>
        <v>42114</v>
      </c>
      <c r="I1994" s="7">
        <f t="shared" ref="I1994:I2057" si="802">IF(A1994&gt;I1993,H1994,I1993)</f>
        <v>42114</v>
      </c>
      <c r="J1994" s="1">
        <f t="shared" si="790"/>
        <v>21</v>
      </c>
      <c r="K1994" s="1">
        <f t="shared" ref="K1994:K2057" si="803">(J1994-(NETWORKDAYS(A1994,I1994,AE$53:AE$223)-1))</f>
        <v>6</v>
      </c>
      <c r="L1994" s="2">
        <f t="shared" ref="L1994:L2057" si="804">TRUNC((E1994/D1994)^TRUNC((K1994/J1994),9),8)</f>
        <v>1.0037540199999999</v>
      </c>
      <c r="M1994" s="10">
        <f t="shared" si="798"/>
        <v>1.01219891</v>
      </c>
      <c r="N1994" s="10">
        <f t="shared" si="794"/>
        <v>1.3933610055332424</v>
      </c>
      <c r="O1994" s="2">
        <f t="shared" si="797"/>
        <v>1.39859171</v>
      </c>
      <c r="P1994" s="2">
        <f t="shared" ref="P1994:P2057" si="805">TRUNC(C1994*O1994,8)</f>
        <v>244231.4121404</v>
      </c>
      <c r="Q1994" s="9">
        <f t="shared" si="799"/>
        <v>0</v>
      </c>
      <c r="R1994" s="4">
        <f t="shared" ref="R1994:R2057" si="806">IF(Q1994&gt;0,VLOOKUP($A1994,$AE$10:$AJ$21,6),0)</f>
        <v>0</v>
      </c>
      <c r="S1994" s="59">
        <f t="shared" ref="S1994:S2057" si="807">IF(R1994&gt;0,TRUNC(R1994*P1994,8),0)</f>
        <v>0</v>
      </c>
      <c r="T1994" s="8">
        <f t="shared" si="791"/>
        <v>6.8500000000000005E-2</v>
      </c>
      <c r="U1994" s="9">
        <f t="shared" si="792"/>
        <v>110</v>
      </c>
      <c r="V1994" s="9">
        <v>252</v>
      </c>
      <c r="W1994" s="10">
        <f t="shared" ref="W1994:W2057" si="808">ROUND((1+T1994)^TRUNC((U1994/V1994),9),9)</f>
        <v>1.0293434589999999</v>
      </c>
      <c r="X1994" s="2">
        <f t="shared" ref="X1994:X2057" si="809">TRUNC((P1994*(W1994-1)),8)</f>
        <v>7166.5944286499998</v>
      </c>
      <c r="Y1994" s="2">
        <v>0</v>
      </c>
      <c r="Z1994" s="3">
        <f t="shared" si="795"/>
        <v>0</v>
      </c>
      <c r="AA1994" s="1" t="str">
        <f t="shared" si="796"/>
        <v>A+J=</v>
      </c>
      <c r="AB1994" s="7">
        <f t="shared" si="793"/>
        <v>42297</v>
      </c>
      <c r="AC1994" s="5"/>
      <c r="AD1994" s="1"/>
      <c r="AE1994" s="7"/>
      <c r="AF1994" s="1"/>
      <c r="AG1994" s="1"/>
      <c r="AH1994" s="1"/>
      <c r="AI1994" s="1"/>
      <c r="AJ1994" s="4"/>
      <c r="AK1994" s="1"/>
      <c r="AL1994" s="1"/>
      <c r="AM1994" s="1"/>
      <c r="AN1994" s="1"/>
      <c r="AO1994" s="1"/>
    </row>
    <row r="1995" spans="1:41" x14ac:dyDescent="0.2">
      <c r="A1995" s="118">
        <f t="shared" ref="A1995:A2058" si="810">(A1994+1)</f>
        <v>42091</v>
      </c>
      <c r="B1995" s="2">
        <f t="shared" si="800"/>
        <v>251621.19687925</v>
      </c>
      <c r="C1995" s="2">
        <f t="shared" ref="C1995:C2058" si="811">TRUNC(IF(Q1994&gt;0,VLOOKUP(A1994,$AE$11:$AF$21,2),C1994),8)</f>
        <v>174626.66938045001</v>
      </c>
      <c r="D1995" s="50">
        <f t="shared" ref="D1995:D2058" si="812">IF(E1995=E1994,D1994,E1994)</f>
        <v>4160.34</v>
      </c>
      <c r="E1995" s="3">
        <f>IF(K1995=1,VLOOKUP(A1994,[1]Plan1!$AQ$43:$AS$500,3),E1994)</f>
        <v>4215.26</v>
      </c>
      <c r="F1995" s="7">
        <f t="shared" ref="F1995:F2058" si="813">IF(D1995=D1994,F1994,A1995)</f>
        <v>42083</v>
      </c>
      <c r="G1995" s="8">
        <f t="shared" si="801"/>
        <v>1.3200844161775249E-2</v>
      </c>
      <c r="H1995" s="7">
        <f t="shared" ref="H1995:H2058" si="814">IF(DAY(A1995)=15,VLOOKUP(A1995,AI$53:AN$175,4),H1994)</f>
        <v>42114</v>
      </c>
      <c r="I1995" s="7">
        <f t="shared" si="802"/>
        <v>42114</v>
      </c>
      <c r="J1995" s="1">
        <f t="shared" ref="J1995:J2058" si="815">IF(I1995=I1994,J1994,NETWORKDAYS(I1994,I1995,$AE$53:$AE$223)-1)</f>
        <v>21</v>
      </c>
      <c r="K1995" s="1">
        <f t="shared" si="803"/>
        <v>7</v>
      </c>
      <c r="L1995" s="2">
        <f t="shared" si="804"/>
        <v>1.0043810500000001</v>
      </c>
      <c r="M1995" s="10">
        <f t="shared" si="798"/>
        <v>1.01219891</v>
      </c>
      <c r="N1995" s="10">
        <f t="shared" si="794"/>
        <v>1.3933610055332424</v>
      </c>
      <c r="O1995" s="2">
        <f t="shared" si="797"/>
        <v>1.3994653800000001</v>
      </c>
      <c r="P1995" s="2">
        <f t="shared" si="805"/>
        <v>244383.97822264</v>
      </c>
      <c r="Q1995" s="9">
        <f t="shared" si="799"/>
        <v>0</v>
      </c>
      <c r="R1995" s="4">
        <f t="shared" si="806"/>
        <v>0</v>
      </c>
      <c r="S1995" s="59">
        <f t="shared" si="807"/>
        <v>0</v>
      </c>
      <c r="T1995" s="8">
        <f t="shared" ref="T1995:T2058" si="816">(T1994)</f>
        <v>6.8500000000000005E-2</v>
      </c>
      <c r="U1995" s="9">
        <f t="shared" ref="U1995:U2058" si="817">IF(Q1994&gt;0,1,IF(K1995=K1994,U1994,U1994+1))</f>
        <v>111</v>
      </c>
      <c r="V1995" s="9">
        <v>252</v>
      </c>
      <c r="W1995" s="10">
        <f t="shared" si="808"/>
        <v>1.029614129</v>
      </c>
      <c r="X1995" s="2">
        <f t="shared" si="809"/>
        <v>7237.2186566099999</v>
      </c>
      <c r="Y1995" s="2">
        <v>0</v>
      </c>
      <c r="Z1995" s="3">
        <f t="shared" si="795"/>
        <v>0</v>
      </c>
      <c r="AA1995" s="1" t="str">
        <f t="shared" si="796"/>
        <v>A+J=</v>
      </c>
      <c r="AB1995" s="7">
        <f t="shared" ref="AB1995:AB2058" si="818">IF(Q1994&gt;0,VLOOKUP(A1994,$AE$10:$AM$48,9),AB1994)</f>
        <v>42297</v>
      </c>
      <c r="AC1995" s="5"/>
      <c r="AD1995" s="1"/>
      <c r="AE1995" s="7"/>
      <c r="AF1995" s="1"/>
      <c r="AG1995" s="1"/>
      <c r="AH1995" s="1"/>
      <c r="AI1995" s="1"/>
      <c r="AJ1995" s="4"/>
      <c r="AK1995" s="1"/>
      <c r="AL1995" s="1"/>
      <c r="AM1995" s="1"/>
      <c r="AN1995" s="1"/>
      <c r="AO1995" s="1"/>
    </row>
    <row r="1996" spans="1:41" x14ac:dyDescent="0.2">
      <c r="A1996" s="118">
        <f t="shared" si="810"/>
        <v>42092</v>
      </c>
      <c r="B1996" s="2">
        <f t="shared" si="800"/>
        <v>251621.19687925</v>
      </c>
      <c r="C1996" s="2">
        <f t="shared" si="811"/>
        <v>174626.66938045001</v>
      </c>
      <c r="D1996" s="50">
        <f t="shared" si="812"/>
        <v>4160.34</v>
      </c>
      <c r="E1996" s="3">
        <f>IF(K1996=1,VLOOKUP(A1995,[1]Plan1!$AQ$43:$AS$500,3),E1995)</f>
        <v>4215.26</v>
      </c>
      <c r="F1996" s="7">
        <f t="shared" si="813"/>
        <v>42083</v>
      </c>
      <c r="G1996" s="8">
        <f t="shared" si="801"/>
        <v>1.3200844161775249E-2</v>
      </c>
      <c r="H1996" s="7">
        <f t="shared" si="814"/>
        <v>42114</v>
      </c>
      <c r="I1996" s="7">
        <f t="shared" si="802"/>
        <v>42114</v>
      </c>
      <c r="J1996" s="1">
        <f t="shared" si="815"/>
        <v>21</v>
      </c>
      <c r="K1996" s="1">
        <f t="shared" si="803"/>
        <v>7</v>
      </c>
      <c r="L1996" s="2">
        <f t="shared" si="804"/>
        <v>1.0043810500000001</v>
      </c>
      <c r="M1996" s="10">
        <f t="shared" si="798"/>
        <v>1.01219891</v>
      </c>
      <c r="N1996" s="10">
        <f t="shared" si="794"/>
        <v>1.3933610055332424</v>
      </c>
      <c r="O1996" s="2">
        <f t="shared" si="797"/>
        <v>1.3994653800000001</v>
      </c>
      <c r="P1996" s="2">
        <f t="shared" si="805"/>
        <v>244383.97822264</v>
      </c>
      <c r="Q1996" s="9">
        <f t="shared" si="799"/>
        <v>0</v>
      </c>
      <c r="R1996" s="4">
        <f t="shared" si="806"/>
        <v>0</v>
      </c>
      <c r="S1996" s="59">
        <f t="shared" si="807"/>
        <v>0</v>
      </c>
      <c r="T1996" s="8">
        <f t="shared" si="816"/>
        <v>6.8500000000000005E-2</v>
      </c>
      <c r="U1996" s="9">
        <f t="shared" si="817"/>
        <v>111</v>
      </c>
      <c r="V1996" s="9">
        <v>252</v>
      </c>
      <c r="W1996" s="10">
        <f t="shared" si="808"/>
        <v>1.029614129</v>
      </c>
      <c r="X1996" s="2">
        <f t="shared" si="809"/>
        <v>7237.2186566099999</v>
      </c>
      <c r="Y1996" s="2">
        <v>0</v>
      </c>
      <c r="Z1996" s="3">
        <f t="shared" si="795"/>
        <v>0</v>
      </c>
      <c r="AA1996" s="1" t="str">
        <f t="shared" si="796"/>
        <v>A+J=</v>
      </c>
      <c r="AB1996" s="7">
        <f t="shared" si="818"/>
        <v>42297</v>
      </c>
      <c r="AC1996" s="5"/>
      <c r="AD1996" s="1"/>
      <c r="AE1996" s="7"/>
      <c r="AF1996" s="1"/>
      <c r="AG1996" s="1"/>
      <c r="AH1996" s="1"/>
      <c r="AI1996" s="1"/>
      <c r="AJ1996" s="4"/>
      <c r="AK1996" s="1"/>
      <c r="AL1996" s="1"/>
      <c r="AM1996" s="1"/>
      <c r="AN1996" s="1"/>
      <c r="AO1996" s="1"/>
    </row>
    <row r="1997" spans="1:41" x14ac:dyDescent="0.2">
      <c r="A1997" s="118">
        <f t="shared" si="810"/>
        <v>42093</v>
      </c>
      <c r="B1997" s="2">
        <f t="shared" si="800"/>
        <v>251621.19687925</v>
      </c>
      <c r="C1997" s="2">
        <f t="shared" si="811"/>
        <v>174626.66938045001</v>
      </c>
      <c r="D1997" s="50">
        <f t="shared" si="812"/>
        <v>4160.34</v>
      </c>
      <c r="E1997" s="3">
        <f>IF(K1997=1,VLOOKUP(A1996,[1]Plan1!$AQ$43:$AS$500,3),E1996)</f>
        <v>4215.26</v>
      </c>
      <c r="F1997" s="7">
        <f t="shared" si="813"/>
        <v>42083</v>
      </c>
      <c r="G1997" s="8">
        <f t="shared" si="801"/>
        <v>1.3200844161775249E-2</v>
      </c>
      <c r="H1997" s="7">
        <f t="shared" si="814"/>
        <v>42114</v>
      </c>
      <c r="I1997" s="7">
        <f t="shared" si="802"/>
        <v>42114</v>
      </c>
      <c r="J1997" s="1">
        <f t="shared" si="815"/>
        <v>21</v>
      </c>
      <c r="K1997" s="1">
        <f t="shared" si="803"/>
        <v>7</v>
      </c>
      <c r="L1997" s="2">
        <f t="shared" si="804"/>
        <v>1.0043810500000001</v>
      </c>
      <c r="M1997" s="10">
        <f t="shared" si="798"/>
        <v>1.01219891</v>
      </c>
      <c r="N1997" s="10">
        <f t="shared" si="794"/>
        <v>1.3933610055332424</v>
      </c>
      <c r="O1997" s="2">
        <f t="shared" si="797"/>
        <v>1.3994653800000001</v>
      </c>
      <c r="P1997" s="2">
        <f t="shared" si="805"/>
        <v>244383.97822264</v>
      </c>
      <c r="Q1997" s="9">
        <f t="shared" si="799"/>
        <v>0</v>
      </c>
      <c r="R1997" s="4">
        <f t="shared" si="806"/>
        <v>0</v>
      </c>
      <c r="S1997" s="59">
        <f t="shared" si="807"/>
        <v>0</v>
      </c>
      <c r="T1997" s="8">
        <f t="shared" si="816"/>
        <v>6.8500000000000005E-2</v>
      </c>
      <c r="U1997" s="9">
        <f t="shared" si="817"/>
        <v>111</v>
      </c>
      <c r="V1997" s="9">
        <v>252</v>
      </c>
      <c r="W1997" s="10">
        <f t="shared" si="808"/>
        <v>1.029614129</v>
      </c>
      <c r="X1997" s="2">
        <f t="shared" si="809"/>
        <v>7237.2186566099999</v>
      </c>
      <c r="Y1997" s="2">
        <v>0</v>
      </c>
      <c r="Z1997" s="3">
        <f t="shared" si="795"/>
        <v>0</v>
      </c>
      <c r="AA1997" s="1" t="str">
        <f t="shared" si="796"/>
        <v>A+J=</v>
      </c>
      <c r="AB1997" s="7">
        <f t="shared" si="818"/>
        <v>42297</v>
      </c>
      <c r="AC1997" s="5"/>
      <c r="AD1997" s="1"/>
      <c r="AE1997" s="7"/>
      <c r="AF1997" s="1"/>
      <c r="AG1997" s="1"/>
      <c r="AH1997" s="1"/>
      <c r="AI1997" s="1"/>
      <c r="AJ1997" s="4"/>
      <c r="AK1997" s="1"/>
      <c r="AL1997" s="1"/>
      <c r="AM1997" s="1"/>
      <c r="AN1997" s="1"/>
      <c r="AO1997" s="1"/>
    </row>
    <row r="1998" spans="1:41" x14ac:dyDescent="0.2">
      <c r="A1998" s="118">
        <f t="shared" si="810"/>
        <v>42094</v>
      </c>
      <c r="B1998" s="2">
        <f t="shared" si="800"/>
        <v>251844.59349497</v>
      </c>
      <c r="C1998" s="2">
        <f t="shared" si="811"/>
        <v>174626.66938045001</v>
      </c>
      <c r="D1998" s="50">
        <f t="shared" si="812"/>
        <v>4160.34</v>
      </c>
      <c r="E1998" s="3">
        <f>IF(K1998=1,VLOOKUP(A1997,[1]Plan1!$AQ$43:$AS$500,3),E1997)</f>
        <v>4215.26</v>
      </c>
      <c r="F1998" s="7">
        <f t="shared" si="813"/>
        <v>42083</v>
      </c>
      <c r="G1998" s="8">
        <f t="shared" si="801"/>
        <v>1.3200844161775249E-2</v>
      </c>
      <c r="H1998" s="7">
        <f t="shared" si="814"/>
        <v>42114</v>
      </c>
      <c r="I1998" s="7">
        <f t="shared" si="802"/>
        <v>42114</v>
      </c>
      <c r="J1998" s="1">
        <f t="shared" si="815"/>
        <v>21</v>
      </c>
      <c r="K1998" s="1">
        <f t="shared" si="803"/>
        <v>8</v>
      </c>
      <c r="L1998" s="2">
        <f t="shared" si="804"/>
        <v>1.00500849</v>
      </c>
      <c r="M1998" s="10">
        <f t="shared" si="798"/>
        <v>1.01219891</v>
      </c>
      <c r="N1998" s="10">
        <f t="shared" si="794"/>
        <v>1.3933610055332424</v>
      </c>
      <c r="O1998" s="2">
        <f t="shared" si="797"/>
        <v>1.4003396400000001</v>
      </c>
      <c r="P1998" s="2">
        <f t="shared" si="805"/>
        <v>244536.64733461</v>
      </c>
      <c r="Q1998" s="9">
        <f t="shared" si="799"/>
        <v>0</v>
      </c>
      <c r="R1998" s="4">
        <f t="shared" si="806"/>
        <v>0</v>
      </c>
      <c r="S1998" s="59">
        <f t="shared" si="807"/>
        <v>0</v>
      </c>
      <c r="T1998" s="8">
        <f t="shared" si="816"/>
        <v>6.8500000000000005E-2</v>
      </c>
      <c r="U1998" s="9">
        <f t="shared" si="817"/>
        <v>112</v>
      </c>
      <c r="V1998" s="9">
        <v>252</v>
      </c>
      <c r="W1998" s="10">
        <f t="shared" si="808"/>
        <v>1.0298848709999999</v>
      </c>
      <c r="X1998" s="2">
        <f t="shared" si="809"/>
        <v>7307.9461603600002</v>
      </c>
      <c r="Y1998" s="2">
        <v>0</v>
      </c>
      <c r="Z1998" s="3">
        <f t="shared" si="795"/>
        <v>0</v>
      </c>
      <c r="AA1998" s="1" t="str">
        <f t="shared" si="796"/>
        <v>A+J=</v>
      </c>
      <c r="AB1998" s="7">
        <f t="shared" si="818"/>
        <v>42297</v>
      </c>
      <c r="AC1998" s="5"/>
      <c r="AD1998" s="1"/>
      <c r="AE1998" s="7"/>
      <c r="AF1998" s="1"/>
      <c r="AG1998" s="1"/>
      <c r="AH1998" s="1"/>
      <c r="AI1998" s="1"/>
      <c r="AJ1998" s="4"/>
      <c r="AK1998" s="1"/>
      <c r="AL1998" s="1"/>
      <c r="AM1998" s="1"/>
      <c r="AN1998" s="1"/>
      <c r="AO1998" s="1"/>
    </row>
    <row r="1999" spans="1:41" x14ac:dyDescent="0.2">
      <c r="A1999" s="118">
        <f t="shared" si="810"/>
        <v>42095</v>
      </c>
      <c r="B1999" s="2">
        <f t="shared" si="800"/>
        <v>252068.18369570002</v>
      </c>
      <c r="C1999" s="2">
        <f t="shared" si="811"/>
        <v>174626.66938045001</v>
      </c>
      <c r="D1999" s="50">
        <f t="shared" si="812"/>
        <v>4160.34</v>
      </c>
      <c r="E1999" s="3">
        <f>IF(K1999=1,VLOOKUP(A1998,[1]Plan1!$AQ$43:$AS$500,3),E1998)</f>
        <v>4215.26</v>
      </c>
      <c r="F1999" s="7">
        <f t="shared" si="813"/>
        <v>42083</v>
      </c>
      <c r="G1999" s="8">
        <f t="shared" si="801"/>
        <v>1.3200844161775249E-2</v>
      </c>
      <c r="H1999" s="7">
        <f t="shared" si="814"/>
        <v>42114</v>
      </c>
      <c r="I1999" s="7">
        <f t="shared" si="802"/>
        <v>42114</v>
      </c>
      <c r="J1999" s="1">
        <f t="shared" si="815"/>
        <v>21</v>
      </c>
      <c r="K1999" s="1">
        <f t="shared" si="803"/>
        <v>9</v>
      </c>
      <c r="L1999" s="2">
        <f t="shared" si="804"/>
        <v>1.0056363100000001</v>
      </c>
      <c r="M1999" s="10">
        <f t="shared" si="798"/>
        <v>1.01219891</v>
      </c>
      <c r="N1999" s="10">
        <f t="shared" si="794"/>
        <v>1.3933610055332424</v>
      </c>
      <c r="O1999" s="2">
        <f t="shared" si="797"/>
        <v>1.4012144200000001</v>
      </c>
      <c r="P1999" s="2">
        <f t="shared" si="805"/>
        <v>244689.40725245001</v>
      </c>
      <c r="Q1999" s="9">
        <f t="shared" si="799"/>
        <v>0</v>
      </c>
      <c r="R1999" s="4">
        <f t="shared" si="806"/>
        <v>0</v>
      </c>
      <c r="S1999" s="59">
        <f t="shared" si="807"/>
        <v>0</v>
      </c>
      <c r="T1999" s="8">
        <f t="shared" si="816"/>
        <v>6.8500000000000005E-2</v>
      </c>
      <c r="U1999" s="9">
        <f t="shared" si="817"/>
        <v>113</v>
      </c>
      <c r="V1999" s="9">
        <v>252</v>
      </c>
      <c r="W1999" s="10">
        <f t="shared" si="808"/>
        <v>1.0301556839999999</v>
      </c>
      <c r="X1999" s="2">
        <f t="shared" si="809"/>
        <v>7378.7764432499998</v>
      </c>
      <c r="Y1999" s="2">
        <v>0</v>
      </c>
      <c r="Z1999" s="3">
        <f t="shared" si="795"/>
        <v>0</v>
      </c>
      <c r="AA1999" s="1" t="str">
        <f t="shared" si="796"/>
        <v>A+J=</v>
      </c>
      <c r="AB1999" s="7">
        <f t="shared" si="818"/>
        <v>42297</v>
      </c>
      <c r="AC1999" s="5"/>
      <c r="AD1999" s="1"/>
      <c r="AE1999" s="7"/>
      <c r="AF1999" s="1"/>
      <c r="AG1999" s="1"/>
      <c r="AH1999" s="1"/>
      <c r="AI1999" s="1"/>
      <c r="AJ1999" s="4"/>
      <c r="AK1999" s="1"/>
      <c r="AL1999" s="1"/>
      <c r="AM1999" s="1"/>
      <c r="AN1999" s="1"/>
      <c r="AO1999" s="1"/>
    </row>
    <row r="2000" spans="1:41" x14ac:dyDescent="0.2">
      <c r="A2000" s="118">
        <f t="shared" si="810"/>
        <v>42096</v>
      </c>
      <c r="B2000" s="2">
        <f t="shared" si="800"/>
        <v>252291.97118654998</v>
      </c>
      <c r="C2000" s="2">
        <f t="shared" si="811"/>
        <v>174626.66938045001</v>
      </c>
      <c r="D2000" s="50">
        <f t="shared" si="812"/>
        <v>4160.34</v>
      </c>
      <c r="E2000" s="3">
        <f>IF(K2000=1,VLOOKUP(A1999,[1]Plan1!$AQ$43:$AS$500,3),E1999)</f>
        <v>4215.26</v>
      </c>
      <c r="F2000" s="7">
        <f t="shared" si="813"/>
        <v>42083</v>
      </c>
      <c r="G2000" s="8">
        <f t="shared" si="801"/>
        <v>1.3200844161775249E-2</v>
      </c>
      <c r="H2000" s="7">
        <f t="shared" si="814"/>
        <v>42114</v>
      </c>
      <c r="I2000" s="7">
        <f t="shared" si="802"/>
        <v>42114</v>
      </c>
      <c r="J2000" s="1">
        <f t="shared" si="815"/>
        <v>21</v>
      </c>
      <c r="K2000" s="1">
        <f t="shared" si="803"/>
        <v>10</v>
      </c>
      <c r="L2000" s="2">
        <f t="shared" si="804"/>
        <v>1.00626452</v>
      </c>
      <c r="M2000" s="10">
        <f t="shared" si="798"/>
        <v>1.01219891</v>
      </c>
      <c r="N2000" s="10">
        <f t="shared" si="794"/>
        <v>1.3933610055332424</v>
      </c>
      <c r="O2000" s="2">
        <f t="shared" si="797"/>
        <v>1.4020897400000001</v>
      </c>
      <c r="P2000" s="2">
        <f t="shared" si="805"/>
        <v>244842.26146869999</v>
      </c>
      <c r="Q2000" s="9">
        <f t="shared" si="799"/>
        <v>0</v>
      </c>
      <c r="R2000" s="4">
        <f t="shared" si="806"/>
        <v>0</v>
      </c>
      <c r="S2000" s="59">
        <f t="shared" si="807"/>
        <v>0</v>
      </c>
      <c r="T2000" s="8">
        <f t="shared" si="816"/>
        <v>6.8500000000000005E-2</v>
      </c>
      <c r="U2000" s="9">
        <f t="shared" si="817"/>
        <v>114</v>
      </c>
      <c r="V2000" s="9">
        <v>252</v>
      </c>
      <c r="W2000" s="10">
        <f t="shared" si="808"/>
        <v>1.030426568</v>
      </c>
      <c r="X2000" s="2">
        <f t="shared" si="809"/>
        <v>7449.7097178499998</v>
      </c>
      <c r="Y2000" s="2">
        <v>0</v>
      </c>
      <c r="Z2000" s="3">
        <f t="shared" si="795"/>
        <v>0</v>
      </c>
      <c r="AA2000" s="1" t="str">
        <f t="shared" si="796"/>
        <v>A+J=</v>
      </c>
      <c r="AB2000" s="7">
        <f t="shared" si="818"/>
        <v>42297</v>
      </c>
      <c r="AC2000" s="5"/>
      <c r="AD2000" s="1"/>
      <c r="AE2000" s="7"/>
      <c r="AF2000" s="1"/>
      <c r="AG2000" s="1"/>
      <c r="AH2000" s="1"/>
      <c r="AI2000" s="1"/>
      <c r="AJ2000" s="4"/>
      <c r="AK2000" s="1"/>
      <c r="AL2000" s="1"/>
      <c r="AM2000" s="1"/>
      <c r="AN2000" s="1"/>
      <c r="AO2000" s="1"/>
    </row>
    <row r="2001" spans="1:41" x14ac:dyDescent="0.2">
      <c r="A2001" s="118">
        <f t="shared" si="810"/>
        <v>42097</v>
      </c>
      <c r="B2001" s="2">
        <f t="shared" si="800"/>
        <v>252515.95967643001</v>
      </c>
      <c r="C2001" s="2">
        <f t="shared" si="811"/>
        <v>174626.66938045001</v>
      </c>
      <c r="D2001" s="50">
        <f t="shared" si="812"/>
        <v>4160.34</v>
      </c>
      <c r="E2001" s="3">
        <f>IF(K2001=1,VLOOKUP(A2000,[1]Plan1!$AQ$43:$AS$500,3),E2000)</f>
        <v>4215.26</v>
      </c>
      <c r="F2001" s="7">
        <f t="shared" si="813"/>
        <v>42083</v>
      </c>
      <c r="G2001" s="8">
        <f t="shared" si="801"/>
        <v>1.3200844161775249E-2</v>
      </c>
      <c r="H2001" s="7">
        <f t="shared" si="814"/>
        <v>42114</v>
      </c>
      <c r="I2001" s="7">
        <f t="shared" si="802"/>
        <v>42114</v>
      </c>
      <c r="J2001" s="1">
        <f t="shared" si="815"/>
        <v>21</v>
      </c>
      <c r="K2001" s="1">
        <f t="shared" si="803"/>
        <v>11</v>
      </c>
      <c r="L2001" s="2">
        <f t="shared" si="804"/>
        <v>1.0068931299999999</v>
      </c>
      <c r="M2001" s="10">
        <f t="shared" si="798"/>
        <v>1.01219891</v>
      </c>
      <c r="N2001" s="10">
        <f t="shared" si="794"/>
        <v>1.3933610055332424</v>
      </c>
      <c r="O2001" s="2">
        <f t="shared" si="797"/>
        <v>1.40296562</v>
      </c>
      <c r="P2001" s="2">
        <f t="shared" si="805"/>
        <v>244995.21347587</v>
      </c>
      <c r="Q2001" s="9">
        <f t="shared" si="799"/>
        <v>0</v>
      </c>
      <c r="R2001" s="4">
        <f t="shared" si="806"/>
        <v>0</v>
      </c>
      <c r="S2001" s="59">
        <f t="shared" si="807"/>
        <v>0</v>
      </c>
      <c r="T2001" s="8">
        <f t="shared" si="816"/>
        <v>6.8500000000000005E-2</v>
      </c>
      <c r="U2001" s="9">
        <f t="shared" si="817"/>
        <v>115</v>
      </c>
      <c r="V2001" s="9">
        <v>252</v>
      </c>
      <c r="W2001" s="10">
        <f t="shared" si="808"/>
        <v>1.0306975229999999</v>
      </c>
      <c r="X2001" s="2">
        <f t="shared" si="809"/>
        <v>7520.74620056</v>
      </c>
      <c r="Y2001" s="2">
        <v>0</v>
      </c>
      <c r="Z2001" s="3">
        <f t="shared" si="795"/>
        <v>0</v>
      </c>
      <c r="AA2001" s="1" t="str">
        <f t="shared" si="796"/>
        <v>A+J=</v>
      </c>
      <c r="AB2001" s="7">
        <f t="shared" si="818"/>
        <v>42297</v>
      </c>
      <c r="AC2001" s="5"/>
      <c r="AD2001" s="1"/>
      <c r="AE2001" s="7"/>
      <c r="AF2001" s="1"/>
      <c r="AG2001" s="1"/>
      <c r="AH2001" s="1"/>
      <c r="AI2001" s="1"/>
      <c r="AJ2001" s="4"/>
      <c r="AK2001" s="1"/>
      <c r="AL2001" s="1"/>
      <c r="AM2001" s="1"/>
      <c r="AN2001" s="1"/>
      <c r="AO2001" s="1"/>
    </row>
    <row r="2002" spans="1:41" x14ac:dyDescent="0.2">
      <c r="A2002" s="118">
        <f t="shared" si="810"/>
        <v>42098</v>
      </c>
      <c r="B2002" s="2">
        <f t="shared" si="800"/>
        <v>252515.95967643001</v>
      </c>
      <c r="C2002" s="2">
        <f t="shared" si="811"/>
        <v>174626.66938045001</v>
      </c>
      <c r="D2002" s="50">
        <f t="shared" si="812"/>
        <v>4160.34</v>
      </c>
      <c r="E2002" s="3">
        <f>IF(K2002=1,VLOOKUP(A2001,[1]Plan1!$AQ$43:$AS$500,3),E2001)</f>
        <v>4215.26</v>
      </c>
      <c r="F2002" s="7">
        <f t="shared" si="813"/>
        <v>42083</v>
      </c>
      <c r="G2002" s="8">
        <f t="shared" si="801"/>
        <v>1.3200844161775249E-2</v>
      </c>
      <c r="H2002" s="7">
        <f t="shared" si="814"/>
        <v>42114</v>
      </c>
      <c r="I2002" s="7">
        <f t="shared" si="802"/>
        <v>42114</v>
      </c>
      <c r="J2002" s="1">
        <f t="shared" si="815"/>
        <v>21</v>
      </c>
      <c r="K2002" s="1">
        <f t="shared" si="803"/>
        <v>11</v>
      </c>
      <c r="L2002" s="2">
        <f t="shared" si="804"/>
        <v>1.0068931299999999</v>
      </c>
      <c r="M2002" s="10">
        <f t="shared" si="798"/>
        <v>1.01219891</v>
      </c>
      <c r="N2002" s="10">
        <f t="shared" si="794"/>
        <v>1.3933610055332424</v>
      </c>
      <c r="O2002" s="2">
        <f t="shared" si="797"/>
        <v>1.40296562</v>
      </c>
      <c r="P2002" s="2">
        <f t="shared" si="805"/>
        <v>244995.21347587</v>
      </c>
      <c r="Q2002" s="9">
        <f t="shared" si="799"/>
        <v>0</v>
      </c>
      <c r="R2002" s="4">
        <f t="shared" si="806"/>
        <v>0</v>
      </c>
      <c r="S2002" s="59">
        <f t="shared" si="807"/>
        <v>0</v>
      </c>
      <c r="T2002" s="8">
        <f t="shared" si="816"/>
        <v>6.8500000000000005E-2</v>
      </c>
      <c r="U2002" s="9">
        <f t="shared" si="817"/>
        <v>115</v>
      </c>
      <c r="V2002" s="9">
        <v>252</v>
      </c>
      <c r="W2002" s="10">
        <f t="shared" si="808"/>
        <v>1.0306975229999999</v>
      </c>
      <c r="X2002" s="2">
        <f t="shared" si="809"/>
        <v>7520.74620056</v>
      </c>
      <c r="Y2002" s="2">
        <v>0</v>
      </c>
      <c r="Z2002" s="3">
        <f t="shared" si="795"/>
        <v>0</v>
      </c>
      <c r="AA2002" s="1" t="str">
        <f t="shared" si="796"/>
        <v>A+J=</v>
      </c>
      <c r="AB2002" s="7">
        <f t="shared" si="818"/>
        <v>42297</v>
      </c>
      <c r="AC2002" s="5"/>
      <c r="AD2002" s="1"/>
      <c r="AE2002" s="7"/>
      <c r="AF2002" s="1"/>
      <c r="AG2002" s="1"/>
      <c r="AH2002" s="1"/>
      <c r="AI2002" s="1"/>
      <c r="AJ2002" s="4"/>
      <c r="AK2002" s="1"/>
      <c r="AL2002" s="1"/>
      <c r="AM2002" s="1"/>
      <c r="AN2002" s="1"/>
      <c r="AO2002" s="1"/>
    </row>
    <row r="2003" spans="1:41" x14ac:dyDescent="0.2">
      <c r="A2003" s="118">
        <f t="shared" si="810"/>
        <v>42099</v>
      </c>
      <c r="B2003" s="2">
        <f t="shared" si="800"/>
        <v>252515.95967643001</v>
      </c>
      <c r="C2003" s="2">
        <f t="shared" si="811"/>
        <v>174626.66938045001</v>
      </c>
      <c r="D2003" s="50">
        <f t="shared" si="812"/>
        <v>4160.34</v>
      </c>
      <c r="E2003" s="3">
        <f>IF(K2003=1,VLOOKUP(A2002,[1]Plan1!$AQ$43:$AS$500,3),E2002)</f>
        <v>4215.26</v>
      </c>
      <c r="F2003" s="7">
        <f t="shared" si="813"/>
        <v>42083</v>
      </c>
      <c r="G2003" s="8">
        <f t="shared" si="801"/>
        <v>1.3200844161775249E-2</v>
      </c>
      <c r="H2003" s="7">
        <f t="shared" si="814"/>
        <v>42114</v>
      </c>
      <c r="I2003" s="7">
        <f t="shared" si="802"/>
        <v>42114</v>
      </c>
      <c r="J2003" s="1">
        <f t="shared" si="815"/>
        <v>21</v>
      </c>
      <c r="K2003" s="1">
        <f t="shared" si="803"/>
        <v>11</v>
      </c>
      <c r="L2003" s="2">
        <f t="shared" si="804"/>
        <v>1.0068931299999999</v>
      </c>
      <c r="M2003" s="10">
        <f t="shared" si="798"/>
        <v>1.01219891</v>
      </c>
      <c r="N2003" s="10">
        <f t="shared" si="794"/>
        <v>1.3933610055332424</v>
      </c>
      <c r="O2003" s="2">
        <f t="shared" si="797"/>
        <v>1.40296562</v>
      </c>
      <c r="P2003" s="2">
        <f t="shared" si="805"/>
        <v>244995.21347587</v>
      </c>
      <c r="Q2003" s="9">
        <f t="shared" si="799"/>
        <v>0</v>
      </c>
      <c r="R2003" s="4">
        <f t="shared" si="806"/>
        <v>0</v>
      </c>
      <c r="S2003" s="59">
        <f t="shared" si="807"/>
        <v>0</v>
      </c>
      <c r="T2003" s="8">
        <f t="shared" si="816"/>
        <v>6.8500000000000005E-2</v>
      </c>
      <c r="U2003" s="9">
        <f t="shared" si="817"/>
        <v>115</v>
      </c>
      <c r="V2003" s="9">
        <v>252</v>
      </c>
      <c r="W2003" s="10">
        <f t="shared" si="808"/>
        <v>1.0306975229999999</v>
      </c>
      <c r="X2003" s="2">
        <f t="shared" si="809"/>
        <v>7520.74620056</v>
      </c>
      <c r="Y2003" s="2">
        <v>0</v>
      </c>
      <c r="Z2003" s="3">
        <f t="shared" si="795"/>
        <v>0</v>
      </c>
      <c r="AA2003" s="1" t="str">
        <f t="shared" si="796"/>
        <v>A+J=</v>
      </c>
      <c r="AB2003" s="7">
        <f t="shared" si="818"/>
        <v>42297</v>
      </c>
      <c r="AC2003" s="5"/>
      <c r="AD2003" s="1"/>
      <c r="AE2003" s="7"/>
      <c r="AF2003" s="1"/>
      <c r="AG2003" s="1"/>
      <c r="AH2003" s="1"/>
      <c r="AI2003" s="1"/>
      <c r="AJ2003" s="4"/>
      <c r="AK2003" s="1"/>
      <c r="AL2003" s="1"/>
      <c r="AM2003" s="1"/>
      <c r="AN2003" s="1"/>
      <c r="AO2003" s="1"/>
    </row>
    <row r="2004" spans="1:41" x14ac:dyDescent="0.2">
      <c r="A2004" s="118">
        <f t="shared" si="810"/>
        <v>42100</v>
      </c>
      <c r="B2004" s="2">
        <f t="shared" si="800"/>
        <v>252515.95967643001</v>
      </c>
      <c r="C2004" s="2">
        <f t="shared" si="811"/>
        <v>174626.66938045001</v>
      </c>
      <c r="D2004" s="50">
        <f t="shared" si="812"/>
        <v>4160.34</v>
      </c>
      <c r="E2004" s="3">
        <f>IF(K2004=1,VLOOKUP(A2003,[1]Plan1!$AQ$43:$AS$500,3),E2003)</f>
        <v>4215.26</v>
      </c>
      <c r="F2004" s="7">
        <f t="shared" si="813"/>
        <v>42083</v>
      </c>
      <c r="G2004" s="8">
        <f t="shared" si="801"/>
        <v>1.3200844161775249E-2</v>
      </c>
      <c r="H2004" s="7">
        <f t="shared" si="814"/>
        <v>42114</v>
      </c>
      <c r="I2004" s="7">
        <f t="shared" si="802"/>
        <v>42114</v>
      </c>
      <c r="J2004" s="1">
        <f t="shared" si="815"/>
        <v>21</v>
      </c>
      <c r="K2004" s="1">
        <f t="shared" si="803"/>
        <v>11</v>
      </c>
      <c r="L2004" s="2">
        <f t="shared" si="804"/>
        <v>1.0068931299999999</v>
      </c>
      <c r="M2004" s="10">
        <f t="shared" si="798"/>
        <v>1.01219891</v>
      </c>
      <c r="N2004" s="10">
        <f t="shared" si="794"/>
        <v>1.3933610055332424</v>
      </c>
      <c r="O2004" s="2">
        <f t="shared" si="797"/>
        <v>1.40296562</v>
      </c>
      <c r="P2004" s="2">
        <f t="shared" si="805"/>
        <v>244995.21347587</v>
      </c>
      <c r="Q2004" s="9">
        <f t="shared" si="799"/>
        <v>0</v>
      </c>
      <c r="R2004" s="4">
        <f t="shared" si="806"/>
        <v>0</v>
      </c>
      <c r="S2004" s="59">
        <f t="shared" si="807"/>
        <v>0</v>
      </c>
      <c r="T2004" s="8">
        <f t="shared" si="816"/>
        <v>6.8500000000000005E-2</v>
      </c>
      <c r="U2004" s="9">
        <f t="shared" si="817"/>
        <v>115</v>
      </c>
      <c r="V2004" s="9">
        <v>252</v>
      </c>
      <c r="W2004" s="10">
        <f t="shared" si="808"/>
        <v>1.0306975229999999</v>
      </c>
      <c r="X2004" s="2">
        <f t="shared" si="809"/>
        <v>7520.74620056</v>
      </c>
      <c r="Y2004" s="2">
        <v>0</v>
      </c>
      <c r="Z2004" s="3">
        <f t="shared" si="795"/>
        <v>0</v>
      </c>
      <c r="AA2004" s="1" t="str">
        <f t="shared" si="796"/>
        <v>A+J=</v>
      </c>
      <c r="AB2004" s="7">
        <f t="shared" si="818"/>
        <v>42297</v>
      </c>
      <c r="AC2004" s="5"/>
      <c r="AD2004" s="1"/>
      <c r="AE2004" s="7"/>
      <c r="AF2004" s="1"/>
      <c r="AG2004" s="1"/>
      <c r="AH2004" s="1"/>
      <c r="AI2004" s="1"/>
      <c r="AJ2004" s="4"/>
      <c r="AK2004" s="1"/>
      <c r="AL2004" s="1"/>
      <c r="AM2004" s="1"/>
      <c r="AN2004" s="1"/>
      <c r="AO2004" s="1"/>
    </row>
    <row r="2005" spans="1:41" x14ac:dyDescent="0.2">
      <c r="A2005" s="118">
        <f t="shared" si="810"/>
        <v>42101</v>
      </c>
      <c r="B2005" s="2">
        <f t="shared" si="800"/>
        <v>252740.14567674999</v>
      </c>
      <c r="C2005" s="2">
        <f t="shared" si="811"/>
        <v>174626.66938045001</v>
      </c>
      <c r="D2005" s="50">
        <f t="shared" si="812"/>
        <v>4160.34</v>
      </c>
      <c r="E2005" s="3">
        <f>IF(K2005=1,VLOOKUP(A2004,[1]Plan1!$AQ$43:$AS$500,3),E2004)</f>
        <v>4215.26</v>
      </c>
      <c r="F2005" s="7">
        <f t="shared" si="813"/>
        <v>42083</v>
      </c>
      <c r="G2005" s="8">
        <f t="shared" si="801"/>
        <v>1.3200844161775249E-2</v>
      </c>
      <c r="H2005" s="7">
        <f t="shared" si="814"/>
        <v>42114</v>
      </c>
      <c r="I2005" s="7">
        <f t="shared" si="802"/>
        <v>42114</v>
      </c>
      <c r="J2005" s="1">
        <f t="shared" si="815"/>
        <v>21</v>
      </c>
      <c r="K2005" s="1">
        <f t="shared" si="803"/>
        <v>12</v>
      </c>
      <c r="L2005" s="2">
        <f t="shared" si="804"/>
        <v>1.0075221299999999</v>
      </c>
      <c r="M2005" s="10">
        <f t="shared" si="798"/>
        <v>1.01219891</v>
      </c>
      <c r="N2005" s="10">
        <f t="shared" si="794"/>
        <v>1.3933610055332424</v>
      </c>
      <c r="O2005" s="2">
        <f t="shared" si="797"/>
        <v>1.40384204</v>
      </c>
      <c r="P2005" s="2">
        <f t="shared" si="805"/>
        <v>245148.25978145</v>
      </c>
      <c r="Q2005" s="9">
        <f t="shared" si="799"/>
        <v>0</v>
      </c>
      <c r="R2005" s="4">
        <f t="shared" si="806"/>
        <v>0</v>
      </c>
      <c r="S2005" s="59">
        <f t="shared" si="807"/>
        <v>0</v>
      </c>
      <c r="T2005" s="8">
        <f t="shared" si="816"/>
        <v>6.8500000000000005E-2</v>
      </c>
      <c r="U2005" s="9">
        <f t="shared" si="817"/>
        <v>116</v>
      </c>
      <c r="V2005" s="9">
        <v>252</v>
      </c>
      <c r="W2005" s="10">
        <f t="shared" si="808"/>
        <v>1.030968549</v>
      </c>
      <c r="X2005" s="2">
        <f t="shared" si="809"/>
        <v>7591.8858952999999</v>
      </c>
      <c r="Y2005" s="2">
        <v>0</v>
      </c>
      <c r="Z2005" s="3">
        <f t="shared" si="795"/>
        <v>0</v>
      </c>
      <c r="AA2005" s="1" t="str">
        <f t="shared" si="796"/>
        <v>A+J=</v>
      </c>
      <c r="AB2005" s="7">
        <f t="shared" si="818"/>
        <v>42297</v>
      </c>
      <c r="AC2005" s="5"/>
      <c r="AD2005" s="1"/>
      <c r="AE2005" s="7"/>
      <c r="AF2005" s="1"/>
      <c r="AG2005" s="1"/>
      <c r="AH2005" s="1"/>
      <c r="AI2005" s="1"/>
      <c r="AJ2005" s="4"/>
      <c r="AK2005" s="1"/>
      <c r="AL2005" s="1"/>
      <c r="AM2005" s="1"/>
      <c r="AN2005" s="1"/>
      <c r="AO2005" s="1"/>
    </row>
    <row r="2006" spans="1:41" x14ac:dyDescent="0.2">
      <c r="A2006" s="118">
        <f t="shared" si="810"/>
        <v>42102</v>
      </c>
      <c r="B2006" s="2">
        <f t="shared" si="800"/>
        <v>252964.53134289</v>
      </c>
      <c r="C2006" s="2">
        <f t="shared" si="811"/>
        <v>174626.66938045001</v>
      </c>
      <c r="D2006" s="50">
        <f t="shared" si="812"/>
        <v>4160.34</v>
      </c>
      <c r="E2006" s="3">
        <f>IF(K2006=1,VLOOKUP(A2005,[1]Plan1!$AQ$43:$AS$500,3),E2005)</f>
        <v>4215.26</v>
      </c>
      <c r="F2006" s="7">
        <f t="shared" si="813"/>
        <v>42083</v>
      </c>
      <c r="G2006" s="8">
        <f t="shared" si="801"/>
        <v>1.3200844161775249E-2</v>
      </c>
      <c r="H2006" s="7">
        <f t="shared" si="814"/>
        <v>42114</v>
      </c>
      <c r="I2006" s="7">
        <f t="shared" si="802"/>
        <v>42114</v>
      </c>
      <c r="J2006" s="1">
        <f t="shared" si="815"/>
        <v>21</v>
      </c>
      <c r="K2006" s="1">
        <f t="shared" si="803"/>
        <v>13</v>
      </c>
      <c r="L2006" s="2">
        <f t="shared" si="804"/>
        <v>1.00815152</v>
      </c>
      <c r="M2006" s="10">
        <f t="shared" si="798"/>
        <v>1.01219891</v>
      </c>
      <c r="N2006" s="10">
        <f t="shared" si="794"/>
        <v>1.3933610055332424</v>
      </c>
      <c r="O2006" s="2">
        <f t="shared" si="797"/>
        <v>1.40471901</v>
      </c>
      <c r="P2006" s="2">
        <f t="shared" si="805"/>
        <v>245301.40213169999</v>
      </c>
      <c r="Q2006" s="9">
        <f t="shared" si="799"/>
        <v>0</v>
      </c>
      <c r="R2006" s="4">
        <f t="shared" si="806"/>
        <v>0</v>
      </c>
      <c r="S2006" s="59">
        <f t="shared" si="807"/>
        <v>0</v>
      </c>
      <c r="T2006" s="8">
        <f t="shared" si="816"/>
        <v>6.8500000000000005E-2</v>
      </c>
      <c r="U2006" s="9">
        <f t="shared" si="817"/>
        <v>117</v>
      </c>
      <c r="V2006" s="9">
        <v>252</v>
      </c>
      <c r="W2006" s="10">
        <f t="shared" si="808"/>
        <v>1.031239647</v>
      </c>
      <c r="X2006" s="2">
        <f t="shared" si="809"/>
        <v>7663.1292111900002</v>
      </c>
      <c r="Y2006" s="2">
        <v>0</v>
      </c>
      <c r="Z2006" s="3">
        <f t="shared" si="795"/>
        <v>0</v>
      </c>
      <c r="AA2006" s="1" t="str">
        <f t="shared" si="796"/>
        <v>A+J=</v>
      </c>
      <c r="AB2006" s="7">
        <f t="shared" si="818"/>
        <v>42297</v>
      </c>
      <c r="AC2006" s="5"/>
      <c r="AD2006" s="1"/>
      <c r="AE2006" s="7"/>
      <c r="AF2006" s="1"/>
      <c r="AG2006" s="1"/>
      <c r="AH2006" s="1"/>
      <c r="AI2006" s="1"/>
      <c r="AJ2006" s="4"/>
      <c r="AK2006" s="1"/>
      <c r="AL2006" s="1"/>
      <c r="AM2006" s="1"/>
      <c r="AN2006" s="1"/>
      <c r="AO2006" s="1"/>
    </row>
    <row r="2007" spans="1:41" x14ac:dyDescent="0.2">
      <c r="A2007" s="118">
        <f t="shared" si="810"/>
        <v>42103</v>
      </c>
      <c r="B2007" s="2">
        <f t="shared" si="800"/>
        <v>253189.11834188001</v>
      </c>
      <c r="C2007" s="2">
        <f t="shared" si="811"/>
        <v>174626.66938045001</v>
      </c>
      <c r="D2007" s="50">
        <f t="shared" si="812"/>
        <v>4160.34</v>
      </c>
      <c r="E2007" s="3">
        <f>IF(K2007=1,VLOOKUP(A2006,[1]Plan1!$AQ$43:$AS$500,3),E2006)</f>
        <v>4215.26</v>
      </c>
      <c r="F2007" s="7">
        <f t="shared" si="813"/>
        <v>42083</v>
      </c>
      <c r="G2007" s="8">
        <f t="shared" si="801"/>
        <v>1.3200844161775249E-2</v>
      </c>
      <c r="H2007" s="7">
        <f t="shared" si="814"/>
        <v>42114</v>
      </c>
      <c r="I2007" s="7">
        <f t="shared" si="802"/>
        <v>42114</v>
      </c>
      <c r="J2007" s="1">
        <f t="shared" si="815"/>
        <v>21</v>
      </c>
      <c r="K2007" s="1">
        <f t="shared" si="803"/>
        <v>14</v>
      </c>
      <c r="L2007" s="2">
        <f t="shared" si="804"/>
        <v>1.00878131</v>
      </c>
      <c r="M2007" s="10">
        <f t="shared" si="798"/>
        <v>1.01219891</v>
      </c>
      <c r="N2007" s="10">
        <f t="shared" si="794"/>
        <v>1.3933610055332424</v>
      </c>
      <c r="O2007" s="2">
        <f t="shared" si="797"/>
        <v>1.4055965399999999</v>
      </c>
      <c r="P2007" s="2">
        <f t="shared" si="805"/>
        <v>245454.64227288001</v>
      </c>
      <c r="Q2007" s="9">
        <f t="shared" si="799"/>
        <v>0</v>
      </c>
      <c r="R2007" s="4">
        <f t="shared" si="806"/>
        <v>0</v>
      </c>
      <c r="S2007" s="59">
        <f t="shared" si="807"/>
        <v>0</v>
      </c>
      <c r="T2007" s="8">
        <f t="shared" si="816"/>
        <v>6.8500000000000005E-2</v>
      </c>
      <c r="U2007" s="9">
        <f t="shared" si="817"/>
        <v>118</v>
      </c>
      <c r="V2007" s="9">
        <v>252</v>
      </c>
      <c r="W2007" s="10">
        <f t="shared" si="808"/>
        <v>1.0315108159999999</v>
      </c>
      <c r="X2007" s="2">
        <f t="shared" si="809"/>
        <v>7734.4760690000003</v>
      </c>
      <c r="Y2007" s="2">
        <v>0</v>
      </c>
      <c r="Z2007" s="3">
        <f t="shared" si="795"/>
        <v>0</v>
      </c>
      <c r="AA2007" s="1" t="str">
        <f t="shared" si="796"/>
        <v>A+J=</v>
      </c>
      <c r="AB2007" s="7">
        <f t="shared" si="818"/>
        <v>42297</v>
      </c>
      <c r="AC2007" s="5"/>
      <c r="AD2007" s="1"/>
      <c r="AE2007" s="7"/>
      <c r="AF2007" s="1"/>
      <c r="AG2007" s="1"/>
      <c r="AH2007" s="1"/>
      <c r="AI2007" s="1"/>
      <c r="AJ2007" s="4"/>
      <c r="AK2007" s="1"/>
      <c r="AL2007" s="1"/>
      <c r="AM2007" s="1"/>
      <c r="AN2007" s="1"/>
      <c r="AO2007" s="1"/>
    </row>
    <row r="2008" spans="1:41" x14ac:dyDescent="0.2">
      <c r="A2008" s="118">
        <f t="shared" si="810"/>
        <v>42104</v>
      </c>
      <c r="B2008" s="2">
        <f t="shared" si="800"/>
        <v>253413.90138062002</v>
      </c>
      <c r="C2008" s="2">
        <f t="shared" si="811"/>
        <v>174626.66938045001</v>
      </c>
      <c r="D2008" s="50">
        <f t="shared" si="812"/>
        <v>4160.34</v>
      </c>
      <c r="E2008" s="3">
        <f>IF(K2008=1,VLOOKUP(A2007,[1]Plan1!$AQ$43:$AS$500,3),E2007)</f>
        <v>4215.26</v>
      </c>
      <c r="F2008" s="7">
        <f t="shared" si="813"/>
        <v>42083</v>
      </c>
      <c r="G2008" s="8">
        <f t="shared" si="801"/>
        <v>1.3200844161775249E-2</v>
      </c>
      <c r="H2008" s="7">
        <f t="shared" si="814"/>
        <v>42114</v>
      </c>
      <c r="I2008" s="7">
        <f t="shared" si="802"/>
        <v>42114</v>
      </c>
      <c r="J2008" s="1">
        <f t="shared" si="815"/>
        <v>21</v>
      </c>
      <c r="K2008" s="1">
        <f t="shared" si="803"/>
        <v>15</v>
      </c>
      <c r="L2008" s="2">
        <f t="shared" si="804"/>
        <v>1.00941149</v>
      </c>
      <c r="M2008" s="10">
        <f t="shared" si="798"/>
        <v>1.01219891</v>
      </c>
      <c r="N2008" s="10">
        <f t="shared" si="794"/>
        <v>1.3933610055332424</v>
      </c>
      <c r="O2008" s="2">
        <f t="shared" si="797"/>
        <v>1.4064745999999999</v>
      </c>
      <c r="P2008" s="2">
        <f t="shared" si="805"/>
        <v>245607.97496620001</v>
      </c>
      <c r="Q2008" s="9">
        <f t="shared" si="799"/>
        <v>0</v>
      </c>
      <c r="R2008" s="4">
        <f t="shared" si="806"/>
        <v>0</v>
      </c>
      <c r="S2008" s="59">
        <f t="shared" si="807"/>
        <v>0</v>
      </c>
      <c r="T2008" s="8">
        <f t="shared" si="816"/>
        <v>6.8500000000000005E-2</v>
      </c>
      <c r="U2008" s="9">
        <f t="shared" si="817"/>
        <v>119</v>
      </c>
      <c r="V2008" s="9">
        <v>252</v>
      </c>
      <c r="W2008" s="10">
        <f t="shared" si="808"/>
        <v>1.0317820559999999</v>
      </c>
      <c r="X2008" s="2">
        <f t="shared" si="809"/>
        <v>7805.9264144199997</v>
      </c>
      <c r="Y2008" s="2">
        <v>0</v>
      </c>
      <c r="Z2008" s="3">
        <f t="shared" si="795"/>
        <v>0</v>
      </c>
      <c r="AA2008" s="1" t="str">
        <f t="shared" si="796"/>
        <v>A+J=</v>
      </c>
      <c r="AB2008" s="7">
        <f t="shared" si="818"/>
        <v>42297</v>
      </c>
      <c r="AC2008" s="5"/>
      <c r="AD2008" s="1"/>
      <c r="AE2008" s="7"/>
      <c r="AF2008" s="1"/>
      <c r="AG2008" s="1"/>
      <c r="AH2008" s="1"/>
      <c r="AI2008" s="1"/>
      <c r="AJ2008" s="4"/>
      <c r="AK2008" s="1"/>
      <c r="AL2008" s="1"/>
      <c r="AM2008" s="1"/>
      <c r="AN2008" s="1"/>
      <c r="AO2008" s="1"/>
    </row>
    <row r="2009" spans="1:41" x14ac:dyDescent="0.2">
      <c r="A2009" s="118">
        <f t="shared" si="810"/>
        <v>42105</v>
      </c>
      <c r="B2009" s="2">
        <f t="shared" si="800"/>
        <v>253638.88621954998</v>
      </c>
      <c r="C2009" s="2">
        <f t="shared" si="811"/>
        <v>174626.66938045001</v>
      </c>
      <c r="D2009" s="50">
        <f t="shared" si="812"/>
        <v>4160.34</v>
      </c>
      <c r="E2009" s="3">
        <f>IF(K2009=1,VLOOKUP(A2008,[1]Plan1!$AQ$43:$AS$500,3),E2008)</f>
        <v>4215.26</v>
      </c>
      <c r="F2009" s="7">
        <f t="shared" si="813"/>
        <v>42083</v>
      </c>
      <c r="G2009" s="8">
        <f t="shared" si="801"/>
        <v>1.3200844161775249E-2</v>
      </c>
      <c r="H2009" s="7">
        <f t="shared" si="814"/>
        <v>42114</v>
      </c>
      <c r="I2009" s="7">
        <f t="shared" si="802"/>
        <v>42114</v>
      </c>
      <c r="J2009" s="1">
        <f t="shared" si="815"/>
        <v>21</v>
      </c>
      <c r="K2009" s="1">
        <f t="shared" si="803"/>
        <v>16</v>
      </c>
      <c r="L2009" s="2">
        <f t="shared" si="804"/>
        <v>1.01004206</v>
      </c>
      <c r="M2009" s="10">
        <f t="shared" si="798"/>
        <v>1.01219891</v>
      </c>
      <c r="N2009" s="10">
        <f t="shared" si="794"/>
        <v>1.3933610055332424</v>
      </c>
      <c r="O2009" s="2">
        <f t="shared" si="797"/>
        <v>1.4073532200000001</v>
      </c>
      <c r="P2009" s="2">
        <f t="shared" si="805"/>
        <v>245761.40545044999</v>
      </c>
      <c r="Q2009" s="9">
        <f t="shared" si="799"/>
        <v>0</v>
      </c>
      <c r="R2009" s="4">
        <f t="shared" si="806"/>
        <v>0</v>
      </c>
      <c r="S2009" s="59">
        <f t="shared" si="807"/>
        <v>0</v>
      </c>
      <c r="T2009" s="8">
        <f t="shared" si="816"/>
        <v>6.8500000000000005E-2</v>
      </c>
      <c r="U2009" s="9">
        <f t="shared" si="817"/>
        <v>120</v>
      </c>
      <c r="V2009" s="9">
        <v>252</v>
      </c>
      <c r="W2009" s="10">
        <f t="shared" si="808"/>
        <v>1.0320533679999999</v>
      </c>
      <c r="X2009" s="2">
        <f t="shared" si="809"/>
        <v>7877.4807690999996</v>
      </c>
      <c r="Y2009" s="2">
        <v>0</v>
      </c>
      <c r="Z2009" s="3">
        <f t="shared" si="795"/>
        <v>0</v>
      </c>
      <c r="AA2009" s="1" t="str">
        <f t="shared" si="796"/>
        <v>A+J=</v>
      </c>
      <c r="AB2009" s="7">
        <f t="shared" si="818"/>
        <v>42297</v>
      </c>
      <c r="AC2009" s="5"/>
      <c r="AD2009" s="1"/>
      <c r="AE2009" s="7"/>
      <c r="AF2009" s="1"/>
      <c r="AG2009" s="1"/>
      <c r="AH2009" s="1"/>
      <c r="AI2009" s="1"/>
      <c r="AJ2009" s="4"/>
      <c r="AK2009" s="1"/>
      <c r="AL2009" s="1"/>
      <c r="AM2009" s="1"/>
      <c r="AN2009" s="1"/>
      <c r="AO2009" s="1"/>
    </row>
    <row r="2010" spans="1:41" x14ac:dyDescent="0.2">
      <c r="A2010" s="118">
        <f t="shared" si="810"/>
        <v>42106</v>
      </c>
      <c r="B2010" s="2">
        <f t="shared" si="800"/>
        <v>253638.88621954998</v>
      </c>
      <c r="C2010" s="2">
        <f t="shared" si="811"/>
        <v>174626.66938045001</v>
      </c>
      <c r="D2010" s="50">
        <f t="shared" si="812"/>
        <v>4160.34</v>
      </c>
      <c r="E2010" s="3">
        <f>IF(K2010=1,VLOOKUP(A2009,[1]Plan1!$AQ$43:$AS$500,3),E2009)</f>
        <v>4215.26</v>
      </c>
      <c r="F2010" s="7">
        <f t="shared" si="813"/>
        <v>42083</v>
      </c>
      <c r="G2010" s="8">
        <f t="shared" si="801"/>
        <v>1.3200844161775249E-2</v>
      </c>
      <c r="H2010" s="7">
        <f t="shared" si="814"/>
        <v>42114</v>
      </c>
      <c r="I2010" s="7">
        <f t="shared" si="802"/>
        <v>42114</v>
      </c>
      <c r="J2010" s="1">
        <f t="shared" si="815"/>
        <v>21</v>
      </c>
      <c r="K2010" s="1">
        <f t="shared" si="803"/>
        <v>16</v>
      </c>
      <c r="L2010" s="2">
        <f t="shared" si="804"/>
        <v>1.01004206</v>
      </c>
      <c r="M2010" s="10">
        <f t="shared" si="798"/>
        <v>1.01219891</v>
      </c>
      <c r="N2010" s="10">
        <f t="shared" si="794"/>
        <v>1.3933610055332424</v>
      </c>
      <c r="O2010" s="2">
        <f t="shared" si="797"/>
        <v>1.4073532200000001</v>
      </c>
      <c r="P2010" s="2">
        <f t="shared" si="805"/>
        <v>245761.40545044999</v>
      </c>
      <c r="Q2010" s="9">
        <f t="shared" si="799"/>
        <v>0</v>
      </c>
      <c r="R2010" s="4">
        <f t="shared" si="806"/>
        <v>0</v>
      </c>
      <c r="S2010" s="59">
        <f t="shared" si="807"/>
        <v>0</v>
      </c>
      <c r="T2010" s="8">
        <f t="shared" si="816"/>
        <v>6.8500000000000005E-2</v>
      </c>
      <c r="U2010" s="9">
        <f t="shared" si="817"/>
        <v>120</v>
      </c>
      <c r="V2010" s="9">
        <v>252</v>
      </c>
      <c r="W2010" s="10">
        <f t="shared" si="808"/>
        <v>1.0320533679999999</v>
      </c>
      <c r="X2010" s="2">
        <f t="shared" si="809"/>
        <v>7877.4807690999996</v>
      </c>
      <c r="Y2010" s="2">
        <v>0</v>
      </c>
      <c r="Z2010" s="3">
        <f t="shared" si="795"/>
        <v>0</v>
      </c>
      <c r="AA2010" s="1" t="str">
        <f t="shared" si="796"/>
        <v>A+J=</v>
      </c>
      <c r="AB2010" s="7">
        <f t="shared" si="818"/>
        <v>42297</v>
      </c>
      <c r="AC2010" s="5"/>
      <c r="AD2010" s="1"/>
      <c r="AE2010" s="7"/>
      <c r="AF2010" s="1"/>
      <c r="AG2010" s="1"/>
      <c r="AH2010" s="1"/>
      <c r="AI2010" s="1"/>
      <c r="AJ2010" s="4"/>
      <c r="AK2010" s="1"/>
      <c r="AL2010" s="1"/>
      <c r="AM2010" s="1"/>
      <c r="AN2010" s="1"/>
      <c r="AO2010" s="1"/>
    </row>
    <row r="2011" spans="1:41" x14ac:dyDescent="0.2">
      <c r="A2011" s="118">
        <f t="shared" si="810"/>
        <v>42107</v>
      </c>
      <c r="B2011" s="2">
        <f t="shared" si="800"/>
        <v>253638.88621954998</v>
      </c>
      <c r="C2011" s="2">
        <f t="shared" si="811"/>
        <v>174626.66938045001</v>
      </c>
      <c r="D2011" s="50">
        <f t="shared" si="812"/>
        <v>4160.34</v>
      </c>
      <c r="E2011" s="3">
        <f>IF(K2011=1,VLOOKUP(A2010,[1]Plan1!$AQ$43:$AS$500,3),E2010)</f>
        <v>4215.26</v>
      </c>
      <c r="F2011" s="7">
        <f t="shared" si="813"/>
        <v>42083</v>
      </c>
      <c r="G2011" s="8">
        <f t="shared" si="801"/>
        <v>1.3200844161775249E-2</v>
      </c>
      <c r="H2011" s="7">
        <f t="shared" si="814"/>
        <v>42114</v>
      </c>
      <c r="I2011" s="7">
        <f t="shared" si="802"/>
        <v>42114</v>
      </c>
      <c r="J2011" s="1">
        <f t="shared" si="815"/>
        <v>21</v>
      </c>
      <c r="K2011" s="1">
        <f t="shared" si="803"/>
        <v>16</v>
      </c>
      <c r="L2011" s="2">
        <f t="shared" si="804"/>
        <v>1.01004206</v>
      </c>
      <c r="M2011" s="10">
        <f t="shared" si="798"/>
        <v>1.01219891</v>
      </c>
      <c r="N2011" s="10">
        <f t="shared" si="794"/>
        <v>1.3933610055332424</v>
      </c>
      <c r="O2011" s="2">
        <f t="shared" si="797"/>
        <v>1.4073532200000001</v>
      </c>
      <c r="P2011" s="2">
        <f t="shared" si="805"/>
        <v>245761.40545044999</v>
      </c>
      <c r="Q2011" s="9">
        <f t="shared" si="799"/>
        <v>0</v>
      </c>
      <c r="R2011" s="4">
        <f t="shared" si="806"/>
        <v>0</v>
      </c>
      <c r="S2011" s="59">
        <f t="shared" si="807"/>
        <v>0</v>
      </c>
      <c r="T2011" s="8">
        <f t="shared" si="816"/>
        <v>6.8500000000000005E-2</v>
      </c>
      <c r="U2011" s="9">
        <f t="shared" si="817"/>
        <v>120</v>
      </c>
      <c r="V2011" s="9">
        <v>252</v>
      </c>
      <c r="W2011" s="10">
        <f t="shared" si="808"/>
        <v>1.0320533679999999</v>
      </c>
      <c r="X2011" s="2">
        <f t="shared" si="809"/>
        <v>7877.4807690999996</v>
      </c>
      <c r="Y2011" s="2">
        <v>0</v>
      </c>
      <c r="Z2011" s="3">
        <f t="shared" si="795"/>
        <v>0</v>
      </c>
      <c r="AA2011" s="1" t="str">
        <f t="shared" si="796"/>
        <v>A+J=</v>
      </c>
      <c r="AB2011" s="7">
        <f t="shared" si="818"/>
        <v>42297</v>
      </c>
      <c r="AC2011" s="5"/>
      <c r="AD2011" s="1"/>
      <c r="AE2011" s="7"/>
      <c r="AF2011" s="1"/>
      <c r="AG2011" s="1"/>
      <c r="AH2011" s="1"/>
      <c r="AI2011" s="1"/>
      <c r="AJ2011" s="4"/>
      <c r="AK2011" s="1"/>
      <c r="AL2011" s="1"/>
      <c r="AM2011" s="1"/>
      <c r="AN2011" s="1"/>
      <c r="AO2011" s="1"/>
    </row>
    <row r="2012" spans="1:41" x14ac:dyDescent="0.2">
      <c r="A2012" s="118">
        <f t="shared" si="810"/>
        <v>42108</v>
      </c>
      <c r="B2012" s="2">
        <f t="shared" si="800"/>
        <v>253864.06912005998</v>
      </c>
      <c r="C2012" s="2">
        <f t="shared" si="811"/>
        <v>174626.66938045001</v>
      </c>
      <c r="D2012" s="50">
        <f t="shared" si="812"/>
        <v>4160.34</v>
      </c>
      <c r="E2012" s="3">
        <f>IF(K2012=1,VLOOKUP(A2011,[1]Plan1!$AQ$43:$AS$500,3),E2011)</f>
        <v>4215.26</v>
      </c>
      <c r="F2012" s="7">
        <f t="shared" si="813"/>
        <v>42083</v>
      </c>
      <c r="G2012" s="8">
        <f t="shared" si="801"/>
        <v>1.3200844161775249E-2</v>
      </c>
      <c r="H2012" s="7">
        <f t="shared" si="814"/>
        <v>42114</v>
      </c>
      <c r="I2012" s="7">
        <f t="shared" si="802"/>
        <v>42114</v>
      </c>
      <c r="J2012" s="1">
        <f t="shared" si="815"/>
        <v>21</v>
      </c>
      <c r="K2012" s="1">
        <f t="shared" si="803"/>
        <v>17</v>
      </c>
      <c r="L2012" s="2">
        <f t="shared" si="804"/>
        <v>1.01067303</v>
      </c>
      <c r="M2012" s="10">
        <f t="shared" si="798"/>
        <v>1.01219891</v>
      </c>
      <c r="N2012" s="10">
        <f t="shared" si="794"/>
        <v>1.3933610055332424</v>
      </c>
      <c r="O2012" s="2">
        <f t="shared" si="797"/>
        <v>1.4082323800000001</v>
      </c>
      <c r="P2012" s="2">
        <f t="shared" si="805"/>
        <v>245914.93023309999</v>
      </c>
      <c r="Q2012" s="9">
        <f t="shared" si="799"/>
        <v>0</v>
      </c>
      <c r="R2012" s="4">
        <f t="shared" si="806"/>
        <v>0</v>
      </c>
      <c r="S2012" s="59">
        <f t="shared" si="807"/>
        <v>0</v>
      </c>
      <c r="T2012" s="8">
        <f t="shared" si="816"/>
        <v>6.8500000000000005E-2</v>
      </c>
      <c r="U2012" s="9">
        <f t="shared" si="817"/>
        <v>121</v>
      </c>
      <c r="V2012" s="9">
        <v>252</v>
      </c>
      <c r="W2012" s="10">
        <f t="shared" si="808"/>
        <v>1.032324751</v>
      </c>
      <c r="X2012" s="2">
        <f t="shared" si="809"/>
        <v>7949.1388869599996</v>
      </c>
      <c r="Y2012" s="2">
        <v>0</v>
      </c>
      <c r="Z2012" s="3">
        <f t="shared" si="795"/>
        <v>0</v>
      </c>
      <c r="AA2012" s="1" t="str">
        <f t="shared" si="796"/>
        <v>A+J=</v>
      </c>
      <c r="AB2012" s="7">
        <f t="shared" si="818"/>
        <v>42297</v>
      </c>
      <c r="AC2012" s="5"/>
      <c r="AD2012" s="1"/>
      <c r="AE2012" s="7"/>
      <c r="AF2012" s="1"/>
      <c r="AG2012" s="1"/>
      <c r="AH2012" s="1"/>
      <c r="AI2012" s="1"/>
      <c r="AJ2012" s="4"/>
      <c r="AK2012" s="1"/>
      <c r="AL2012" s="1"/>
      <c r="AM2012" s="1"/>
      <c r="AN2012" s="1"/>
      <c r="AO2012" s="1"/>
    </row>
    <row r="2013" spans="1:41" x14ac:dyDescent="0.2">
      <c r="A2013" s="118">
        <f t="shared" si="810"/>
        <v>42109</v>
      </c>
      <c r="B2013" s="2">
        <f t="shared" si="800"/>
        <v>254089.45379802998</v>
      </c>
      <c r="C2013" s="2">
        <f t="shared" si="811"/>
        <v>174626.66938045001</v>
      </c>
      <c r="D2013" s="50">
        <f t="shared" si="812"/>
        <v>4160.34</v>
      </c>
      <c r="E2013" s="3">
        <f>IF(K2013=1,VLOOKUP(A2012,[1]Plan1!$AQ$43:$AS$500,3),E2012)</f>
        <v>4215.26</v>
      </c>
      <c r="F2013" s="7">
        <f t="shared" si="813"/>
        <v>42083</v>
      </c>
      <c r="G2013" s="8">
        <f t="shared" si="801"/>
        <v>1.3200844161775249E-2</v>
      </c>
      <c r="H2013" s="7">
        <f t="shared" si="814"/>
        <v>42144</v>
      </c>
      <c r="I2013" s="7">
        <f t="shared" si="802"/>
        <v>42114</v>
      </c>
      <c r="J2013" s="1">
        <f t="shared" si="815"/>
        <v>21</v>
      </c>
      <c r="K2013" s="1">
        <f t="shared" si="803"/>
        <v>18</v>
      </c>
      <c r="L2013" s="2">
        <f t="shared" si="804"/>
        <v>1.0113043900000001</v>
      </c>
      <c r="M2013" s="10">
        <f t="shared" si="798"/>
        <v>1.01219891</v>
      </c>
      <c r="N2013" s="10">
        <f t="shared" si="794"/>
        <v>1.3933610055332424</v>
      </c>
      <c r="O2013" s="2">
        <f t="shared" si="797"/>
        <v>1.4091121</v>
      </c>
      <c r="P2013" s="2">
        <f t="shared" si="805"/>
        <v>246068.55280668999</v>
      </c>
      <c r="Q2013" s="9">
        <f t="shared" si="799"/>
        <v>0</v>
      </c>
      <c r="R2013" s="4">
        <f t="shared" si="806"/>
        <v>0</v>
      </c>
      <c r="S2013" s="59">
        <f t="shared" si="807"/>
        <v>0</v>
      </c>
      <c r="T2013" s="8">
        <f t="shared" si="816"/>
        <v>6.8500000000000005E-2</v>
      </c>
      <c r="U2013" s="9">
        <f t="shared" si="817"/>
        <v>122</v>
      </c>
      <c r="V2013" s="9">
        <v>252</v>
      </c>
      <c r="W2013" s="10">
        <f t="shared" si="808"/>
        <v>1.0325962049999999</v>
      </c>
      <c r="X2013" s="2">
        <f t="shared" si="809"/>
        <v>8020.9009913399996</v>
      </c>
      <c r="Y2013" s="2">
        <v>0</v>
      </c>
      <c r="Z2013" s="3">
        <f t="shared" si="795"/>
        <v>0</v>
      </c>
      <c r="AA2013" s="1" t="str">
        <f t="shared" si="796"/>
        <v>A+J=</v>
      </c>
      <c r="AB2013" s="7">
        <f t="shared" si="818"/>
        <v>42297</v>
      </c>
      <c r="AC2013" s="5"/>
      <c r="AD2013" s="1"/>
      <c r="AE2013" s="7"/>
      <c r="AF2013" s="1"/>
      <c r="AG2013" s="1"/>
      <c r="AH2013" s="1"/>
      <c r="AI2013" s="1"/>
      <c r="AJ2013" s="4"/>
      <c r="AK2013" s="1"/>
      <c r="AL2013" s="1"/>
      <c r="AM2013" s="1"/>
      <c r="AN2013" s="1"/>
      <c r="AO2013" s="1"/>
    </row>
    <row r="2014" spans="1:41" x14ac:dyDescent="0.2">
      <c r="A2014" s="118">
        <f t="shared" si="810"/>
        <v>42110</v>
      </c>
      <c r="B2014" s="2">
        <f t="shared" si="800"/>
        <v>254315.03520102001</v>
      </c>
      <c r="C2014" s="2">
        <f t="shared" si="811"/>
        <v>174626.66938045001</v>
      </c>
      <c r="D2014" s="50">
        <f t="shared" si="812"/>
        <v>4160.34</v>
      </c>
      <c r="E2014" s="3">
        <f>IF(K2014=1,VLOOKUP(A2013,[1]Plan1!$AQ$43:$AS$500,3),E2013)</f>
        <v>4215.26</v>
      </c>
      <c r="F2014" s="7">
        <f t="shared" si="813"/>
        <v>42083</v>
      </c>
      <c r="G2014" s="8">
        <f t="shared" si="801"/>
        <v>1.3200844161775249E-2</v>
      </c>
      <c r="H2014" s="7">
        <f t="shared" si="814"/>
        <v>42144</v>
      </c>
      <c r="I2014" s="7">
        <f t="shared" si="802"/>
        <v>42114</v>
      </c>
      <c r="J2014" s="1">
        <f t="shared" si="815"/>
        <v>21</v>
      </c>
      <c r="K2014" s="1">
        <f t="shared" si="803"/>
        <v>19</v>
      </c>
      <c r="L2014" s="2">
        <f t="shared" si="804"/>
        <v>1.01193614</v>
      </c>
      <c r="M2014" s="10">
        <f t="shared" si="798"/>
        <v>1.01219891</v>
      </c>
      <c r="N2014" s="10">
        <f t="shared" si="794"/>
        <v>1.3933610055332424</v>
      </c>
      <c r="O2014" s="2">
        <f t="shared" si="797"/>
        <v>1.40999235</v>
      </c>
      <c r="P2014" s="2">
        <f t="shared" si="805"/>
        <v>246222.26793241</v>
      </c>
      <c r="Q2014" s="9">
        <f t="shared" si="799"/>
        <v>0</v>
      </c>
      <c r="R2014" s="4">
        <f t="shared" si="806"/>
        <v>0</v>
      </c>
      <c r="S2014" s="59">
        <f t="shared" si="807"/>
        <v>0</v>
      </c>
      <c r="T2014" s="8">
        <f t="shared" si="816"/>
        <v>6.8500000000000005E-2</v>
      </c>
      <c r="U2014" s="9">
        <f t="shared" si="817"/>
        <v>123</v>
      </c>
      <c r="V2014" s="9">
        <v>252</v>
      </c>
      <c r="W2014" s="10">
        <f t="shared" si="808"/>
        <v>1.0328677310000001</v>
      </c>
      <c r="X2014" s="2">
        <f t="shared" si="809"/>
        <v>8092.7672686100004</v>
      </c>
      <c r="Y2014" s="2">
        <v>0</v>
      </c>
      <c r="Z2014" s="3">
        <f t="shared" si="795"/>
        <v>0</v>
      </c>
      <c r="AA2014" s="1" t="str">
        <f t="shared" si="796"/>
        <v>A+J=</v>
      </c>
      <c r="AB2014" s="7">
        <f t="shared" si="818"/>
        <v>42297</v>
      </c>
      <c r="AC2014" s="5"/>
      <c r="AD2014" s="1"/>
      <c r="AE2014" s="7"/>
      <c r="AF2014" s="1"/>
      <c r="AG2014" s="1"/>
      <c r="AH2014" s="1"/>
      <c r="AI2014" s="1"/>
      <c r="AJ2014" s="4"/>
      <c r="AK2014" s="1"/>
      <c r="AL2014" s="1"/>
      <c r="AM2014" s="1"/>
      <c r="AN2014" s="1"/>
      <c r="AO2014" s="1"/>
    </row>
    <row r="2015" spans="1:41" x14ac:dyDescent="0.2">
      <c r="A2015" s="118">
        <f t="shared" si="810"/>
        <v>42111</v>
      </c>
      <c r="B2015" s="2">
        <f t="shared" si="800"/>
        <v>254540.82040780998</v>
      </c>
      <c r="C2015" s="2">
        <f t="shared" si="811"/>
        <v>174626.66938045001</v>
      </c>
      <c r="D2015" s="50">
        <f t="shared" si="812"/>
        <v>4160.34</v>
      </c>
      <c r="E2015" s="3">
        <f>IF(K2015=1,VLOOKUP(A2014,[1]Plan1!$AQ$43:$AS$500,3),E2014)</f>
        <v>4215.26</v>
      </c>
      <c r="F2015" s="7">
        <f t="shared" si="813"/>
        <v>42083</v>
      </c>
      <c r="G2015" s="8">
        <f t="shared" si="801"/>
        <v>1.3200844161775249E-2</v>
      </c>
      <c r="H2015" s="7">
        <f t="shared" si="814"/>
        <v>42144</v>
      </c>
      <c r="I2015" s="7">
        <f t="shared" si="802"/>
        <v>42114</v>
      </c>
      <c r="J2015" s="1">
        <f t="shared" si="815"/>
        <v>21</v>
      </c>
      <c r="K2015" s="1">
        <f t="shared" si="803"/>
        <v>20</v>
      </c>
      <c r="L2015" s="2">
        <f t="shared" si="804"/>
        <v>1.0125682899999999</v>
      </c>
      <c r="M2015" s="10">
        <f t="shared" si="798"/>
        <v>1.01219891</v>
      </c>
      <c r="N2015" s="10">
        <f t="shared" ref="N2015:N2078" si="819">IF(I2015&gt;I2014,N2014*M2015,N2014)</f>
        <v>1.3933610055332424</v>
      </c>
      <c r="O2015" s="2">
        <f t="shared" si="797"/>
        <v>1.4108731699999999</v>
      </c>
      <c r="P2015" s="2">
        <f t="shared" si="805"/>
        <v>246376.08259532999</v>
      </c>
      <c r="Q2015" s="9">
        <f t="shared" si="799"/>
        <v>0</v>
      </c>
      <c r="R2015" s="4">
        <f t="shared" si="806"/>
        <v>0</v>
      </c>
      <c r="S2015" s="59">
        <f t="shared" si="807"/>
        <v>0</v>
      </c>
      <c r="T2015" s="8">
        <f t="shared" si="816"/>
        <v>6.8500000000000005E-2</v>
      </c>
      <c r="U2015" s="9">
        <f t="shared" si="817"/>
        <v>124</v>
      </c>
      <c r="V2015" s="9">
        <v>252</v>
      </c>
      <c r="W2015" s="10">
        <f t="shared" si="808"/>
        <v>1.0331393280000001</v>
      </c>
      <c r="X2015" s="2">
        <f t="shared" si="809"/>
        <v>8164.7378124799998</v>
      </c>
      <c r="Y2015" s="2">
        <v>0</v>
      </c>
      <c r="Z2015" s="3">
        <f t="shared" si="795"/>
        <v>0</v>
      </c>
      <c r="AA2015" s="1" t="str">
        <f t="shared" si="796"/>
        <v>A+J=</v>
      </c>
      <c r="AB2015" s="7">
        <f t="shared" si="818"/>
        <v>42297</v>
      </c>
      <c r="AC2015" s="5"/>
      <c r="AD2015" s="1"/>
      <c r="AE2015" s="7"/>
      <c r="AF2015" s="1"/>
      <c r="AG2015" s="1"/>
      <c r="AH2015" s="1"/>
      <c r="AI2015" s="1"/>
      <c r="AJ2015" s="4"/>
      <c r="AK2015" s="1"/>
      <c r="AL2015" s="1"/>
      <c r="AM2015" s="1"/>
      <c r="AN2015" s="1"/>
      <c r="AO2015" s="1"/>
    </row>
    <row r="2016" spans="1:41" x14ac:dyDescent="0.2">
      <c r="A2016" s="118">
        <f t="shared" si="810"/>
        <v>42112</v>
      </c>
      <c r="B2016" s="2">
        <f t="shared" si="800"/>
        <v>254766.80616956999</v>
      </c>
      <c r="C2016" s="2">
        <f t="shared" si="811"/>
        <v>174626.66938045001</v>
      </c>
      <c r="D2016" s="50">
        <f t="shared" si="812"/>
        <v>4160.34</v>
      </c>
      <c r="E2016" s="3">
        <f>IF(K2016=1,VLOOKUP(A2015,[1]Plan1!$AQ$43:$AS$500,3),E2015)</f>
        <v>4215.26</v>
      </c>
      <c r="F2016" s="7">
        <f t="shared" si="813"/>
        <v>42083</v>
      </c>
      <c r="G2016" s="8">
        <f t="shared" si="801"/>
        <v>1.3200844161775249E-2</v>
      </c>
      <c r="H2016" s="7">
        <f t="shared" si="814"/>
        <v>42144</v>
      </c>
      <c r="I2016" s="7">
        <f t="shared" si="802"/>
        <v>42114</v>
      </c>
      <c r="J2016" s="1">
        <f t="shared" si="815"/>
        <v>21</v>
      </c>
      <c r="K2016" s="1">
        <f t="shared" si="803"/>
        <v>21</v>
      </c>
      <c r="L2016" s="2">
        <f t="shared" si="804"/>
        <v>1.0132008400000001</v>
      </c>
      <c r="M2016" s="10">
        <f t="shared" si="798"/>
        <v>1.01219891</v>
      </c>
      <c r="N2016" s="10">
        <f t="shared" si="819"/>
        <v>1.3933610055332424</v>
      </c>
      <c r="O2016" s="2">
        <f t="shared" si="797"/>
        <v>1.41175454</v>
      </c>
      <c r="P2016" s="2">
        <f t="shared" si="805"/>
        <v>246529.99330291999</v>
      </c>
      <c r="Q2016" s="9">
        <f t="shared" si="799"/>
        <v>0</v>
      </c>
      <c r="R2016" s="4">
        <f t="shared" si="806"/>
        <v>0</v>
      </c>
      <c r="S2016" s="59">
        <f t="shared" si="807"/>
        <v>0</v>
      </c>
      <c r="T2016" s="8">
        <f t="shared" si="816"/>
        <v>6.8500000000000005E-2</v>
      </c>
      <c r="U2016" s="9">
        <f t="shared" si="817"/>
        <v>125</v>
      </c>
      <c r="V2016" s="9">
        <v>252</v>
      </c>
      <c r="W2016" s="10">
        <f t="shared" si="808"/>
        <v>1.0334109970000001</v>
      </c>
      <c r="X2016" s="2">
        <f t="shared" si="809"/>
        <v>8236.8128666499997</v>
      </c>
      <c r="Y2016" s="2">
        <v>0</v>
      </c>
      <c r="Z2016" s="3">
        <f t="shared" si="795"/>
        <v>0</v>
      </c>
      <c r="AA2016" s="1" t="str">
        <f t="shared" si="796"/>
        <v>A+J=</v>
      </c>
      <c r="AB2016" s="7">
        <f t="shared" si="818"/>
        <v>42297</v>
      </c>
      <c r="AC2016" s="5"/>
      <c r="AD2016" s="1"/>
      <c r="AE2016" s="7"/>
      <c r="AF2016" s="1"/>
      <c r="AG2016" s="1"/>
      <c r="AH2016" s="1"/>
      <c r="AI2016" s="1"/>
      <c r="AJ2016" s="4"/>
      <c r="AK2016" s="1"/>
      <c r="AL2016" s="1"/>
      <c r="AM2016" s="1"/>
      <c r="AN2016" s="1"/>
      <c r="AO2016" s="1"/>
    </row>
    <row r="2017" spans="1:41" x14ac:dyDescent="0.2">
      <c r="A2017" s="118">
        <f t="shared" si="810"/>
        <v>42113</v>
      </c>
      <c r="B2017" s="2">
        <f t="shared" si="800"/>
        <v>254766.80616956999</v>
      </c>
      <c r="C2017" s="2">
        <f t="shared" si="811"/>
        <v>174626.66938045001</v>
      </c>
      <c r="D2017" s="50">
        <f t="shared" si="812"/>
        <v>4160.34</v>
      </c>
      <c r="E2017" s="3">
        <f>IF(K2017=1,VLOOKUP(A2016,[1]Plan1!$AQ$43:$AS$500,3),E2016)</f>
        <v>4215.26</v>
      </c>
      <c r="F2017" s="7">
        <f t="shared" si="813"/>
        <v>42083</v>
      </c>
      <c r="G2017" s="8">
        <f t="shared" si="801"/>
        <v>1.3200844161775249E-2</v>
      </c>
      <c r="H2017" s="7">
        <f t="shared" si="814"/>
        <v>42144</v>
      </c>
      <c r="I2017" s="7">
        <f t="shared" si="802"/>
        <v>42114</v>
      </c>
      <c r="J2017" s="1">
        <f t="shared" si="815"/>
        <v>21</v>
      </c>
      <c r="K2017" s="1">
        <f t="shared" si="803"/>
        <v>21</v>
      </c>
      <c r="L2017" s="2">
        <f t="shared" si="804"/>
        <v>1.0132008400000001</v>
      </c>
      <c r="M2017" s="10">
        <f t="shared" si="798"/>
        <v>1.01219891</v>
      </c>
      <c r="N2017" s="10">
        <f t="shared" si="819"/>
        <v>1.3933610055332424</v>
      </c>
      <c r="O2017" s="2">
        <f t="shared" si="797"/>
        <v>1.41175454</v>
      </c>
      <c r="P2017" s="2">
        <f t="shared" si="805"/>
        <v>246529.99330291999</v>
      </c>
      <c r="Q2017" s="9">
        <f t="shared" si="799"/>
        <v>0</v>
      </c>
      <c r="R2017" s="4">
        <f t="shared" si="806"/>
        <v>0</v>
      </c>
      <c r="S2017" s="59">
        <f t="shared" si="807"/>
        <v>0</v>
      </c>
      <c r="T2017" s="8">
        <f t="shared" si="816"/>
        <v>6.8500000000000005E-2</v>
      </c>
      <c r="U2017" s="9">
        <f t="shared" si="817"/>
        <v>125</v>
      </c>
      <c r="V2017" s="9">
        <v>252</v>
      </c>
      <c r="W2017" s="10">
        <f t="shared" si="808"/>
        <v>1.0334109970000001</v>
      </c>
      <c r="X2017" s="2">
        <f t="shared" si="809"/>
        <v>8236.8128666499997</v>
      </c>
      <c r="Y2017" s="2">
        <v>0</v>
      </c>
      <c r="Z2017" s="3">
        <f t="shared" si="795"/>
        <v>0</v>
      </c>
      <c r="AA2017" s="1" t="str">
        <f t="shared" si="796"/>
        <v>A+J=</v>
      </c>
      <c r="AB2017" s="7">
        <f t="shared" si="818"/>
        <v>42297</v>
      </c>
      <c r="AC2017" s="5"/>
      <c r="AD2017" s="1"/>
      <c r="AE2017" s="7"/>
      <c r="AF2017" s="1"/>
      <c r="AG2017" s="1"/>
      <c r="AH2017" s="1"/>
      <c r="AI2017" s="1"/>
      <c r="AJ2017" s="4"/>
      <c r="AK2017" s="1"/>
      <c r="AL2017" s="1"/>
      <c r="AM2017" s="1"/>
      <c r="AN2017" s="1"/>
      <c r="AO2017" s="1"/>
    </row>
    <row r="2018" spans="1:41" x14ac:dyDescent="0.2">
      <c r="A2018" s="118">
        <f t="shared" si="810"/>
        <v>42114</v>
      </c>
      <c r="B2018" s="2">
        <f t="shared" si="800"/>
        <v>254766.80616956999</v>
      </c>
      <c r="C2018" s="2">
        <f t="shared" si="811"/>
        <v>174626.66938045001</v>
      </c>
      <c r="D2018" s="50">
        <f t="shared" si="812"/>
        <v>4160.34</v>
      </c>
      <c r="E2018" s="3">
        <f>IF(K2018=1,VLOOKUP(A2017,[1]Plan1!$AQ$43:$AS$500,3),E2017)</f>
        <v>4215.26</v>
      </c>
      <c r="F2018" s="7">
        <f t="shared" si="813"/>
        <v>42083</v>
      </c>
      <c r="G2018" s="8">
        <f t="shared" si="801"/>
        <v>1.3200844161775249E-2</v>
      </c>
      <c r="H2018" s="7">
        <f t="shared" si="814"/>
        <v>42144</v>
      </c>
      <c r="I2018" s="7">
        <f t="shared" si="802"/>
        <v>42114</v>
      </c>
      <c r="J2018" s="1">
        <f t="shared" si="815"/>
        <v>21</v>
      </c>
      <c r="K2018" s="1">
        <f t="shared" si="803"/>
        <v>21</v>
      </c>
      <c r="L2018" s="2">
        <f t="shared" si="804"/>
        <v>1.0132008400000001</v>
      </c>
      <c r="M2018" s="10">
        <f t="shared" si="798"/>
        <v>1.01219891</v>
      </c>
      <c r="N2018" s="10">
        <f t="shared" si="819"/>
        <v>1.3933610055332424</v>
      </c>
      <c r="O2018" s="2">
        <f t="shared" si="797"/>
        <v>1.41175454</v>
      </c>
      <c r="P2018" s="2">
        <f t="shared" si="805"/>
        <v>246529.99330291999</v>
      </c>
      <c r="Q2018" s="9">
        <f t="shared" si="799"/>
        <v>0</v>
      </c>
      <c r="R2018" s="4">
        <f t="shared" si="806"/>
        <v>0</v>
      </c>
      <c r="S2018" s="59">
        <f t="shared" si="807"/>
        <v>0</v>
      </c>
      <c r="T2018" s="8">
        <f t="shared" si="816"/>
        <v>6.8500000000000005E-2</v>
      </c>
      <c r="U2018" s="9">
        <f t="shared" si="817"/>
        <v>125</v>
      </c>
      <c r="V2018" s="9">
        <v>252</v>
      </c>
      <c r="W2018" s="10">
        <f t="shared" si="808"/>
        <v>1.0334109970000001</v>
      </c>
      <c r="X2018" s="2">
        <f t="shared" si="809"/>
        <v>8236.8128666499997</v>
      </c>
      <c r="Y2018" s="2">
        <v>0</v>
      </c>
      <c r="Z2018" s="3">
        <f t="shared" si="795"/>
        <v>0</v>
      </c>
      <c r="AA2018" s="1" t="str">
        <f t="shared" si="796"/>
        <v>A+J=</v>
      </c>
      <c r="AB2018" s="7">
        <f t="shared" si="818"/>
        <v>42297</v>
      </c>
      <c r="AC2018" s="5"/>
      <c r="AD2018" s="1"/>
      <c r="AE2018" s="7"/>
      <c r="AF2018" s="1"/>
      <c r="AG2018" s="1"/>
      <c r="AH2018" s="1"/>
      <c r="AI2018" s="1"/>
      <c r="AJ2018" s="4"/>
      <c r="AK2018" s="1"/>
      <c r="AL2018" s="1"/>
      <c r="AM2018" s="1"/>
      <c r="AN2018" s="1"/>
      <c r="AO2018" s="1"/>
    </row>
    <row r="2019" spans="1:41" x14ac:dyDescent="0.2">
      <c r="A2019" s="118">
        <f t="shared" si="810"/>
        <v>42115</v>
      </c>
      <c r="B2019" s="2">
        <f t="shared" si="800"/>
        <v>254923.96226245002</v>
      </c>
      <c r="C2019" s="2">
        <f t="shared" si="811"/>
        <v>174626.66938045001</v>
      </c>
      <c r="D2019" s="50">
        <f t="shared" si="812"/>
        <v>4215.26</v>
      </c>
      <c r="E2019" s="3">
        <f>IF(K2019=1,VLOOKUP(A2018,[1]Plan1!$AQ$43:$AS$500,3),E2018)</f>
        <v>4245.1899999999996</v>
      </c>
      <c r="F2019" s="7">
        <f t="shared" si="813"/>
        <v>42115</v>
      </c>
      <c r="G2019" s="8">
        <f t="shared" si="801"/>
        <v>7.1003923838623972E-3</v>
      </c>
      <c r="H2019" s="7">
        <f t="shared" si="814"/>
        <v>42144</v>
      </c>
      <c r="I2019" s="7">
        <f t="shared" si="802"/>
        <v>42144</v>
      </c>
      <c r="J2019" s="1">
        <f t="shared" si="815"/>
        <v>20</v>
      </c>
      <c r="K2019" s="1">
        <f t="shared" si="803"/>
        <v>1</v>
      </c>
      <c r="L2019" s="2">
        <f t="shared" si="804"/>
        <v>1.0003538199999999</v>
      </c>
      <c r="M2019" s="10">
        <f t="shared" si="798"/>
        <v>1.0132008400000001</v>
      </c>
      <c r="N2019" s="10">
        <f t="shared" si="819"/>
        <v>1.411754541229526</v>
      </c>
      <c r="O2019" s="2">
        <f t="shared" si="797"/>
        <v>1.4122540400000001</v>
      </c>
      <c r="P2019" s="2">
        <f t="shared" si="805"/>
        <v>246617.21932428001</v>
      </c>
      <c r="Q2019" s="9">
        <f t="shared" si="799"/>
        <v>0</v>
      </c>
      <c r="R2019" s="4">
        <f t="shared" si="806"/>
        <v>0</v>
      </c>
      <c r="S2019" s="59">
        <f t="shared" si="807"/>
        <v>0</v>
      </c>
      <c r="T2019" s="8">
        <f t="shared" si="816"/>
        <v>6.8500000000000005E-2</v>
      </c>
      <c r="U2019" s="9">
        <f t="shared" si="817"/>
        <v>126</v>
      </c>
      <c r="V2019" s="9">
        <v>252</v>
      </c>
      <c r="W2019" s="10">
        <f t="shared" si="808"/>
        <v>1.0336827369999999</v>
      </c>
      <c r="X2019" s="2">
        <f t="shared" si="809"/>
        <v>8306.7429381700003</v>
      </c>
      <c r="Y2019" s="2">
        <v>0</v>
      </c>
      <c r="Z2019" s="3">
        <f t="shared" si="795"/>
        <v>0</v>
      </c>
      <c r="AA2019" s="1" t="str">
        <f t="shared" si="796"/>
        <v>A+J=</v>
      </c>
      <c r="AB2019" s="7">
        <f t="shared" si="818"/>
        <v>42297</v>
      </c>
      <c r="AC2019" s="5"/>
      <c r="AD2019" s="1"/>
      <c r="AE2019" s="7"/>
      <c r="AF2019" s="1"/>
      <c r="AG2019" s="1"/>
      <c r="AH2019" s="1"/>
      <c r="AI2019" s="1"/>
      <c r="AJ2019" s="4"/>
      <c r="AK2019" s="1"/>
      <c r="AL2019" s="1"/>
      <c r="AM2019" s="1"/>
      <c r="AN2019" s="1"/>
      <c r="AO2019" s="1"/>
    </row>
    <row r="2020" spans="1:41" x14ac:dyDescent="0.2">
      <c r="A2020" s="118">
        <f t="shared" si="810"/>
        <v>42116</v>
      </c>
      <c r="B2020" s="2">
        <f t="shared" si="800"/>
        <v>254923.96226245002</v>
      </c>
      <c r="C2020" s="2">
        <f t="shared" si="811"/>
        <v>174626.66938045001</v>
      </c>
      <c r="D2020" s="50">
        <f t="shared" si="812"/>
        <v>4215.26</v>
      </c>
      <c r="E2020" s="3">
        <f>IF(K2020=1,VLOOKUP(A2019,[1]Plan1!$AQ$43:$AS$500,3),E2019)</f>
        <v>4245.1899999999996</v>
      </c>
      <c r="F2020" s="7">
        <f t="shared" si="813"/>
        <v>42115</v>
      </c>
      <c r="G2020" s="8">
        <f t="shared" si="801"/>
        <v>7.1003923838623972E-3</v>
      </c>
      <c r="H2020" s="7">
        <f t="shared" si="814"/>
        <v>42144</v>
      </c>
      <c r="I2020" s="7">
        <f t="shared" si="802"/>
        <v>42144</v>
      </c>
      <c r="J2020" s="1">
        <f t="shared" si="815"/>
        <v>20</v>
      </c>
      <c r="K2020" s="1">
        <f t="shared" si="803"/>
        <v>1</v>
      </c>
      <c r="L2020" s="2">
        <f t="shared" si="804"/>
        <v>1.0003538199999999</v>
      </c>
      <c r="M2020" s="10">
        <f t="shared" si="798"/>
        <v>1.0132008400000001</v>
      </c>
      <c r="N2020" s="10">
        <f t="shared" si="819"/>
        <v>1.411754541229526</v>
      </c>
      <c r="O2020" s="2">
        <f t="shared" si="797"/>
        <v>1.4122540400000001</v>
      </c>
      <c r="P2020" s="2">
        <f t="shared" si="805"/>
        <v>246617.21932428001</v>
      </c>
      <c r="Q2020" s="9">
        <f t="shared" si="799"/>
        <v>0</v>
      </c>
      <c r="R2020" s="4">
        <f t="shared" si="806"/>
        <v>0</v>
      </c>
      <c r="S2020" s="59">
        <f t="shared" si="807"/>
        <v>0</v>
      </c>
      <c r="T2020" s="8">
        <f t="shared" si="816"/>
        <v>6.8500000000000005E-2</v>
      </c>
      <c r="U2020" s="9">
        <f t="shared" si="817"/>
        <v>126</v>
      </c>
      <c r="V2020" s="9">
        <v>252</v>
      </c>
      <c r="W2020" s="10">
        <f t="shared" si="808"/>
        <v>1.0336827369999999</v>
      </c>
      <c r="X2020" s="2">
        <f t="shared" si="809"/>
        <v>8306.7429381700003</v>
      </c>
      <c r="Y2020" s="2">
        <v>0</v>
      </c>
      <c r="Z2020" s="3">
        <f t="shared" si="795"/>
        <v>0</v>
      </c>
      <c r="AA2020" s="1" t="str">
        <f t="shared" si="796"/>
        <v>A+J=</v>
      </c>
      <c r="AB2020" s="7">
        <f t="shared" si="818"/>
        <v>42297</v>
      </c>
      <c r="AC2020" s="5"/>
      <c r="AD2020" s="1"/>
      <c r="AE2020" s="7"/>
      <c r="AF2020" s="1"/>
      <c r="AG2020" s="1"/>
      <c r="AH2020" s="1"/>
      <c r="AI2020" s="1"/>
      <c r="AJ2020" s="4"/>
      <c r="AK2020" s="1"/>
      <c r="AL2020" s="1"/>
      <c r="AM2020" s="1"/>
      <c r="AN2020" s="1"/>
      <c r="AO2020" s="1"/>
    </row>
    <row r="2021" spans="1:41" x14ac:dyDescent="0.2">
      <c r="A2021" s="118">
        <f t="shared" si="810"/>
        <v>42117</v>
      </c>
      <c r="B2021" s="2">
        <f t="shared" si="800"/>
        <v>255081.22119369998</v>
      </c>
      <c r="C2021" s="2">
        <f t="shared" si="811"/>
        <v>174626.66938045001</v>
      </c>
      <c r="D2021" s="50">
        <f t="shared" si="812"/>
        <v>4215.26</v>
      </c>
      <c r="E2021" s="3">
        <f>IF(K2021=1,VLOOKUP(A2020,[1]Plan1!$AQ$43:$AS$500,3),E2020)</f>
        <v>4245.1899999999996</v>
      </c>
      <c r="F2021" s="7">
        <f t="shared" si="813"/>
        <v>42115</v>
      </c>
      <c r="G2021" s="8">
        <f t="shared" si="801"/>
        <v>7.1003923838623972E-3</v>
      </c>
      <c r="H2021" s="7">
        <f t="shared" si="814"/>
        <v>42144</v>
      </c>
      <c r="I2021" s="7">
        <f t="shared" si="802"/>
        <v>42144</v>
      </c>
      <c r="J2021" s="1">
        <f t="shared" si="815"/>
        <v>20</v>
      </c>
      <c r="K2021" s="1">
        <f t="shared" si="803"/>
        <v>2</v>
      </c>
      <c r="L2021" s="2">
        <f t="shared" si="804"/>
        <v>1.0007077799999999</v>
      </c>
      <c r="M2021" s="10">
        <f t="shared" si="798"/>
        <v>1.0132008400000001</v>
      </c>
      <c r="N2021" s="10">
        <f t="shared" si="819"/>
        <v>1.411754541229526</v>
      </c>
      <c r="O2021" s="2">
        <f t="shared" si="797"/>
        <v>1.41275375</v>
      </c>
      <c r="P2021" s="2">
        <f t="shared" si="805"/>
        <v>246704.48201723999</v>
      </c>
      <c r="Q2021" s="9">
        <f t="shared" si="799"/>
        <v>0</v>
      </c>
      <c r="R2021" s="4">
        <f t="shared" si="806"/>
        <v>0</v>
      </c>
      <c r="S2021" s="59">
        <f t="shared" si="807"/>
        <v>0</v>
      </c>
      <c r="T2021" s="8">
        <f t="shared" si="816"/>
        <v>6.8500000000000005E-2</v>
      </c>
      <c r="U2021" s="9">
        <f t="shared" si="817"/>
        <v>127</v>
      </c>
      <c r="V2021" s="9">
        <v>252</v>
      </c>
      <c r="W2021" s="10">
        <f t="shared" si="808"/>
        <v>1.0339545480000001</v>
      </c>
      <c r="X2021" s="2">
        <f t="shared" si="809"/>
        <v>8376.7391764599997</v>
      </c>
      <c r="Y2021" s="2">
        <v>0</v>
      </c>
      <c r="Z2021" s="3">
        <f t="shared" si="795"/>
        <v>0</v>
      </c>
      <c r="AA2021" s="1" t="str">
        <f t="shared" si="796"/>
        <v>A+J=</v>
      </c>
      <c r="AB2021" s="7">
        <f t="shared" si="818"/>
        <v>42297</v>
      </c>
      <c r="AC2021" s="5"/>
      <c r="AD2021" s="1"/>
      <c r="AE2021" s="7"/>
      <c r="AF2021" s="1"/>
      <c r="AG2021" s="1"/>
      <c r="AH2021" s="1"/>
      <c r="AI2021" s="1"/>
      <c r="AJ2021" s="4"/>
      <c r="AK2021" s="1"/>
      <c r="AL2021" s="1"/>
      <c r="AM2021" s="1"/>
      <c r="AN2021" s="1"/>
      <c r="AO2021" s="1"/>
    </row>
    <row r="2022" spans="1:41" x14ac:dyDescent="0.2">
      <c r="A2022" s="118">
        <f t="shared" si="810"/>
        <v>42118</v>
      </c>
      <c r="B2022" s="2">
        <f t="shared" si="800"/>
        <v>255238.57242240998</v>
      </c>
      <c r="C2022" s="2">
        <f t="shared" si="811"/>
        <v>174626.66938045001</v>
      </c>
      <c r="D2022" s="50">
        <f t="shared" si="812"/>
        <v>4215.26</v>
      </c>
      <c r="E2022" s="3">
        <f>IF(K2022=1,VLOOKUP(A2021,[1]Plan1!$AQ$43:$AS$500,3),E2021)</f>
        <v>4245.1899999999996</v>
      </c>
      <c r="F2022" s="7">
        <f t="shared" si="813"/>
        <v>42115</v>
      </c>
      <c r="G2022" s="8">
        <f t="shared" si="801"/>
        <v>7.1003923838623972E-3</v>
      </c>
      <c r="H2022" s="7">
        <f t="shared" si="814"/>
        <v>42144</v>
      </c>
      <c r="I2022" s="7">
        <f t="shared" si="802"/>
        <v>42144</v>
      </c>
      <c r="J2022" s="1">
        <f t="shared" si="815"/>
        <v>20</v>
      </c>
      <c r="K2022" s="1">
        <f t="shared" si="803"/>
        <v>3</v>
      </c>
      <c r="L2022" s="2">
        <f t="shared" si="804"/>
        <v>1.0010618499999999</v>
      </c>
      <c r="M2022" s="10">
        <f t="shared" si="798"/>
        <v>1.0132008400000001</v>
      </c>
      <c r="N2022" s="10">
        <f t="shared" si="819"/>
        <v>1.411754541229526</v>
      </c>
      <c r="O2022" s="2">
        <f t="shared" si="797"/>
        <v>1.4132536099999999</v>
      </c>
      <c r="P2022" s="2">
        <f t="shared" si="805"/>
        <v>246791.77090418999</v>
      </c>
      <c r="Q2022" s="9">
        <f t="shared" si="799"/>
        <v>0</v>
      </c>
      <c r="R2022" s="4">
        <f t="shared" si="806"/>
        <v>0</v>
      </c>
      <c r="S2022" s="59">
        <f t="shared" si="807"/>
        <v>0</v>
      </c>
      <c r="T2022" s="8">
        <f t="shared" si="816"/>
        <v>6.8500000000000005E-2</v>
      </c>
      <c r="U2022" s="9">
        <f t="shared" si="817"/>
        <v>128</v>
      </c>
      <c r="V2022" s="9">
        <v>252</v>
      </c>
      <c r="W2022" s="10">
        <f t="shared" si="808"/>
        <v>1.034226431</v>
      </c>
      <c r="X2022" s="2">
        <f t="shared" si="809"/>
        <v>8446.8015182199997</v>
      </c>
      <c r="Y2022" s="2">
        <v>0</v>
      </c>
      <c r="Z2022" s="3">
        <f t="shared" ref="Z2022:Z2085" si="820">IF(S2022&gt;0,S2022+X2022+Y2022,0)</f>
        <v>0</v>
      </c>
      <c r="AA2022" s="1" t="str">
        <f t="shared" ref="AA2022:AA2085" si="821">AA2021</f>
        <v>A+J=</v>
      </c>
      <c r="AB2022" s="7">
        <f t="shared" si="818"/>
        <v>42297</v>
      </c>
      <c r="AC2022" s="5"/>
      <c r="AD2022" s="1"/>
      <c r="AE2022" s="7"/>
      <c r="AF2022" s="1"/>
      <c r="AG2022" s="1"/>
      <c r="AH2022" s="1"/>
      <c r="AI2022" s="1"/>
      <c r="AJ2022" s="4"/>
      <c r="AK2022" s="1"/>
      <c r="AL2022" s="1"/>
      <c r="AM2022" s="1"/>
      <c r="AN2022" s="1"/>
      <c r="AO2022" s="1"/>
    </row>
    <row r="2023" spans="1:41" x14ac:dyDescent="0.2">
      <c r="A2023" s="118">
        <f t="shared" si="810"/>
        <v>42119</v>
      </c>
      <c r="B2023" s="2">
        <f t="shared" si="800"/>
        <v>255396.02477446001</v>
      </c>
      <c r="C2023" s="2">
        <f t="shared" si="811"/>
        <v>174626.66938045001</v>
      </c>
      <c r="D2023" s="50">
        <f t="shared" si="812"/>
        <v>4215.26</v>
      </c>
      <c r="E2023" s="3">
        <f>IF(K2023=1,VLOOKUP(A2022,[1]Plan1!$AQ$43:$AS$500,3),E2022)</f>
        <v>4245.1899999999996</v>
      </c>
      <c r="F2023" s="7">
        <f t="shared" si="813"/>
        <v>42115</v>
      </c>
      <c r="G2023" s="8">
        <f t="shared" si="801"/>
        <v>7.1003923838623972E-3</v>
      </c>
      <c r="H2023" s="7">
        <f t="shared" si="814"/>
        <v>42144</v>
      </c>
      <c r="I2023" s="7">
        <f t="shared" si="802"/>
        <v>42144</v>
      </c>
      <c r="J2023" s="1">
        <f t="shared" si="815"/>
        <v>20</v>
      </c>
      <c r="K2023" s="1">
        <f t="shared" si="803"/>
        <v>4</v>
      </c>
      <c r="L2023" s="2">
        <f t="shared" si="804"/>
        <v>1.0014160599999999</v>
      </c>
      <c r="M2023" s="10">
        <f t="shared" si="798"/>
        <v>1.0132008400000001</v>
      </c>
      <c r="N2023" s="10">
        <f t="shared" si="819"/>
        <v>1.411754541229526</v>
      </c>
      <c r="O2023" s="2">
        <f t="shared" si="797"/>
        <v>1.41375367</v>
      </c>
      <c r="P2023" s="2">
        <f t="shared" si="805"/>
        <v>246879.09471648</v>
      </c>
      <c r="Q2023" s="9">
        <f t="shared" si="799"/>
        <v>0</v>
      </c>
      <c r="R2023" s="4">
        <f t="shared" si="806"/>
        <v>0</v>
      </c>
      <c r="S2023" s="59">
        <f t="shared" si="807"/>
        <v>0</v>
      </c>
      <c r="T2023" s="8">
        <f t="shared" si="816"/>
        <v>6.8500000000000005E-2</v>
      </c>
      <c r="U2023" s="9">
        <f t="shared" si="817"/>
        <v>129</v>
      </c>
      <c r="V2023" s="9">
        <v>252</v>
      </c>
      <c r="W2023" s="10">
        <f t="shared" si="808"/>
        <v>1.034498385</v>
      </c>
      <c r="X2023" s="2">
        <f t="shared" si="809"/>
        <v>8516.9300579800001</v>
      </c>
      <c r="Y2023" s="2">
        <v>0</v>
      </c>
      <c r="Z2023" s="3">
        <f t="shared" si="820"/>
        <v>0</v>
      </c>
      <c r="AA2023" s="1" t="str">
        <f t="shared" si="821"/>
        <v>A+J=</v>
      </c>
      <c r="AB2023" s="7">
        <f t="shared" si="818"/>
        <v>42297</v>
      </c>
      <c r="AC2023" s="5"/>
      <c r="AD2023" s="1"/>
      <c r="AE2023" s="7"/>
      <c r="AF2023" s="1"/>
      <c r="AG2023" s="1"/>
      <c r="AH2023" s="1"/>
      <c r="AI2023" s="1"/>
      <c r="AJ2023" s="4"/>
      <c r="AK2023" s="1"/>
      <c r="AL2023" s="1"/>
      <c r="AM2023" s="1"/>
      <c r="AN2023" s="1"/>
      <c r="AO2023" s="1"/>
    </row>
    <row r="2024" spans="1:41" x14ac:dyDescent="0.2">
      <c r="A2024" s="118">
        <f t="shared" si="810"/>
        <v>42120</v>
      </c>
      <c r="B2024" s="2">
        <f t="shared" si="800"/>
        <v>255396.02477446001</v>
      </c>
      <c r="C2024" s="2">
        <f t="shared" si="811"/>
        <v>174626.66938045001</v>
      </c>
      <c r="D2024" s="50">
        <f t="shared" si="812"/>
        <v>4215.26</v>
      </c>
      <c r="E2024" s="3">
        <f>IF(K2024=1,VLOOKUP(A2023,[1]Plan1!$AQ$43:$AS$500,3),E2023)</f>
        <v>4245.1899999999996</v>
      </c>
      <c r="F2024" s="7">
        <f t="shared" si="813"/>
        <v>42115</v>
      </c>
      <c r="G2024" s="8">
        <f t="shared" si="801"/>
        <v>7.1003923838623972E-3</v>
      </c>
      <c r="H2024" s="7">
        <f t="shared" si="814"/>
        <v>42144</v>
      </c>
      <c r="I2024" s="7">
        <f t="shared" si="802"/>
        <v>42144</v>
      </c>
      <c r="J2024" s="1">
        <f t="shared" si="815"/>
        <v>20</v>
      </c>
      <c r="K2024" s="1">
        <f t="shared" si="803"/>
        <v>4</v>
      </c>
      <c r="L2024" s="2">
        <f t="shared" si="804"/>
        <v>1.0014160599999999</v>
      </c>
      <c r="M2024" s="10">
        <f t="shared" si="798"/>
        <v>1.0132008400000001</v>
      </c>
      <c r="N2024" s="10">
        <f t="shared" si="819"/>
        <v>1.411754541229526</v>
      </c>
      <c r="O2024" s="2">
        <f t="shared" si="797"/>
        <v>1.41375367</v>
      </c>
      <c r="P2024" s="2">
        <f t="shared" si="805"/>
        <v>246879.09471648</v>
      </c>
      <c r="Q2024" s="9">
        <f t="shared" si="799"/>
        <v>0</v>
      </c>
      <c r="R2024" s="4">
        <f t="shared" si="806"/>
        <v>0</v>
      </c>
      <c r="S2024" s="59">
        <f t="shared" si="807"/>
        <v>0</v>
      </c>
      <c r="T2024" s="8">
        <f t="shared" si="816"/>
        <v>6.8500000000000005E-2</v>
      </c>
      <c r="U2024" s="9">
        <f t="shared" si="817"/>
        <v>129</v>
      </c>
      <c r="V2024" s="9">
        <v>252</v>
      </c>
      <c r="W2024" s="10">
        <f t="shared" si="808"/>
        <v>1.034498385</v>
      </c>
      <c r="X2024" s="2">
        <f t="shared" si="809"/>
        <v>8516.9300579800001</v>
      </c>
      <c r="Y2024" s="2">
        <v>0</v>
      </c>
      <c r="Z2024" s="3">
        <f t="shared" si="820"/>
        <v>0</v>
      </c>
      <c r="AA2024" s="1" t="str">
        <f t="shared" si="821"/>
        <v>A+J=</v>
      </c>
      <c r="AB2024" s="7">
        <f t="shared" si="818"/>
        <v>42297</v>
      </c>
      <c r="AC2024" s="5"/>
      <c r="AD2024" s="1"/>
      <c r="AE2024" s="7"/>
      <c r="AF2024" s="1"/>
      <c r="AG2024" s="1"/>
      <c r="AH2024" s="1"/>
      <c r="AI2024" s="1"/>
      <c r="AJ2024" s="4"/>
      <c r="AK2024" s="1"/>
      <c r="AL2024" s="1"/>
      <c r="AM2024" s="1"/>
      <c r="AN2024" s="1"/>
      <c r="AO2024" s="1"/>
    </row>
    <row r="2025" spans="1:41" x14ac:dyDescent="0.2">
      <c r="A2025" s="118">
        <f t="shared" si="810"/>
        <v>42121</v>
      </c>
      <c r="B2025" s="2">
        <f t="shared" si="800"/>
        <v>255396.02477446001</v>
      </c>
      <c r="C2025" s="2">
        <f t="shared" si="811"/>
        <v>174626.66938045001</v>
      </c>
      <c r="D2025" s="50">
        <f t="shared" si="812"/>
        <v>4215.26</v>
      </c>
      <c r="E2025" s="3">
        <f>IF(K2025=1,VLOOKUP(A2024,[1]Plan1!$AQ$43:$AS$500,3),E2024)</f>
        <v>4245.1899999999996</v>
      </c>
      <c r="F2025" s="7">
        <f t="shared" si="813"/>
        <v>42115</v>
      </c>
      <c r="G2025" s="8">
        <f t="shared" si="801"/>
        <v>7.1003923838623972E-3</v>
      </c>
      <c r="H2025" s="7">
        <f t="shared" si="814"/>
        <v>42144</v>
      </c>
      <c r="I2025" s="7">
        <f t="shared" si="802"/>
        <v>42144</v>
      </c>
      <c r="J2025" s="1">
        <f t="shared" si="815"/>
        <v>20</v>
      </c>
      <c r="K2025" s="1">
        <f t="shared" si="803"/>
        <v>4</v>
      </c>
      <c r="L2025" s="2">
        <f t="shared" si="804"/>
        <v>1.0014160599999999</v>
      </c>
      <c r="M2025" s="10">
        <f t="shared" si="798"/>
        <v>1.0132008400000001</v>
      </c>
      <c r="N2025" s="10">
        <f t="shared" si="819"/>
        <v>1.411754541229526</v>
      </c>
      <c r="O2025" s="2">
        <f t="shared" ref="O2025:O2088" si="822">TRUNC(TRUNC((L2025*N2025),15),8)</f>
        <v>1.41375367</v>
      </c>
      <c r="P2025" s="2">
        <f t="shared" si="805"/>
        <v>246879.09471648</v>
      </c>
      <c r="Q2025" s="9">
        <f t="shared" si="799"/>
        <v>0</v>
      </c>
      <c r="R2025" s="4">
        <f t="shared" si="806"/>
        <v>0</v>
      </c>
      <c r="S2025" s="59">
        <f t="shared" si="807"/>
        <v>0</v>
      </c>
      <c r="T2025" s="8">
        <f t="shared" si="816"/>
        <v>6.8500000000000005E-2</v>
      </c>
      <c r="U2025" s="9">
        <f t="shared" si="817"/>
        <v>129</v>
      </c>
      <c r="V2025" s="9">
        <v>252</v>
      </c>
      <c r="W2025" s="10">
        <f t="shared" si="808"/>
        <v>1.034498385</v>
      </c>
      <c r="X2025" s="2">
        <f t="shared" si="809"/>
        <v>8516.9300579800001</v>
      </c>
      <c r="Y2025" s="2">
        <v>0</v>
      </c>
      <c r="Z2025" s="3">
        <f t="shared" si="820"/>
        <v>0</v>
      </c>
      <c r="AA2025" s="1" t="str">
        <f t="shared" si="821"/>
        <v>A+J=</v>
      </c>
      <c r="AB2025" s="7">
        <f t="shared" si="818"/>
        <v>42297</v>
      </c>
      <c r="AC2025" s="5"/>
      <c r="AD2025" s="1"/>
      <c r="AE2025" s="7"/>
      <c r="AF2025" s="1"/>
      <c r="AG2025" s="1"/>
      <c r="AH2025" s="1"/>
      <c r="AI2025" s="1"/>
      <c r="AJ2025" s="4"/>
      <c r="AK2025" s="1"/>
      <c r="AL2025" s="1"/>
      <c r="AM2025" s="1"/>
      <c r="AN2025" s="1"/>
      <c r="AO2025" s="1"/>
    </row>
    <row r="2026" spans="1:41" x14ac:dyDescent="0.2">
      <c r="A2026" s="118">
        <f t="shared" si="810"/>
        <v>42122</v>
      </c>
      <c r="B2026" s="2">
        <f t="shared" si="800"/>
        <v>255553.57131597001</v>
      </c>
      <c r="C2026" s="2">
        <f t="shared" si="811"/>
        <v>174626.66938045001</v>
      </c>
      <c r="D2026" s="50">
        <f t="shared" si="812"/>
        <v>4215.26</v>
      </c>
      <c r="E2026" s="3">
        <f>IF(K2026=1,VLOOKUP(A2025,[1]Plan1!$AQ$43:$AS$500,3),E2025)</f>
        <v>4245.1899999999996</v>
      </c>
      <c r="F2026" s="7">
        <f t="shared" si="813"/>
        <v>42115</v>
      </c>
      <c r="G2026" s="8">
        <f t="shared" si="801"/>
        <v>7.1003923838623972E-3</v>
      </c>
      <c r="H2026" s="7">
        <f t="shared" si="814"/>
        <v>42144</v>
      </c>
      <c r="I2026" s="7">
        <f t="shared" si="802"/>
        <v>42144</v>
      </c>
      <c r="J2026" s="1">
        <f t="shared" si="815"/>
        <v>20</v>
      </c>
      <c r="K2026" s="1">
        <f t="shared" si="803"/>
        <v>5</v>
      </c>
      <c r="L2026" s="2">
        <f t="shared" si="804"/>
        <v>1.0017703899999999</v>
      </c>
      <c r="M2026" s="10">
        <f t="shared" ref="M2026:M2089" si="823">IF(I2026&gt;I2025,L2025,M2025)</f>
        <v>1.0132008400000001</v>
      </c>
      <c r="N2026" s="10">
        <f t="shared" si="819"/>
        <v>1.411754541229526</v>
      </c>
      <c r="O2026" s="2">
        <f t="shared" si="822"/>
        <v>1.4142538899999999</v>
      </c>
      <c r="P2026" s="2">
        <f t="shared" si="805"/>
        <v>246966.44646904001</v>
      </c>
      <c r="Q2026" s="9">
        <f t="shared" si="799"/>
        <v>0</v>
      </c>
      <c r="R2026" s="4">
        <f t="shared" si="806"/>
        <v>0</v>
      </c>
      <c r="S2026" s="59">
        <f t="shared" si="807"/>
        <v>0</v>
      </c>
      <c r="T2026" s="8">
        <f t="shared" si="816"/>
        <v>6.8500000000000005E-2</v>
      </c>
      <c r="U2026" s="9">
        <f t="shared" si="817"/>
        <v>130</v>
      </c>
      <c r="V2026" s="9">
        <v>252</v>
      </c>
      <c r="W2026" s="10">
        <f t="shared" si="808"/>
        <v>1.034770411</v>
      </c>
      <c r="X2026" s="2">
        <f t="shared" si="809"/>
        <v>8587.1248469300008</v>
      </c>
      <c r="Y2026" s="2">
        <v>0</v>
      </c>
      <c r="Z2026" s="3">
        <f t="shared" si="820"/>
        <v>0</v>
      </c>
      <c r="AA2026" s="1" t="str">
        <f t="shared" si="821"/>
        <v>A+J=</v>
      </c>
      <c r="AB2026" s="7">
        <f t="shared" si="818"/>
        <v>42297</v>
      </c>
      <c r="AC2026" s="5"/>
      <c r="AD2026" s="1"/>
      <c r="AE2026" s="7"/>
      <c r="AF2026" s="1"/>
      <c r="AG2026" s="1"/>
      <c r="AH2026" s="1"/>
      <c r="AI2026" s="1"/>
      <c r="AJ2026" s="4"/>
      <c r="AK2026" s="1"/>
      <c r="AL2026" s="1"/>
      <c r="AM2026" s="1"/>
      <c r="AN2026" s="1"/>
      <c r="AO2026" s="1"/>
    </row>
    <row r="2027" spans="1:41" x14ac:dyDescent="0.2">
      <c r="A2027" s="118">
        <f t="shared" si="810"/>
        <v>42123</v>
      </c>
      <c r="B2027" s="2">
        <f t="shared" si="800"/>
        <v>255711.21570354002</v>
      </c>
      <c r="C2027" s="2">
        <f t="shared" si="811"/>
        <v>174626.66938045001</v>
      </c>
      <c r="D2027" s="50">
        <f t="shared" si="812"/>
        <v>4215.26</v>
      </c>
      <c r="E2027" s="3">
        <f>IF(K2027=1,VLOOKUP(A2026,[1]Plan1!$AQ$43:$AS$500,3),E2026)</f>
        <v>4245.1899999999996</v>
      </c>
      <c r="F2027" s="7">
        <f t="shared" si="813"/>
        <v>42115</v>
      </c>
      <c r="G2027" s="8">
        <f t="shared" si="801"/>
        <v>7.1003923838623972E-3</v>
      </c>
      <c r="H2027" s="7">
        <f t="shared" si="814"/>
        <v>42144</v>
      </c>
      <c r="I2027" s="7">
        <f t="shared" si="802"/>
        <v>42144</v>
      </c>
      <c r="J2027" s="1">
        <f t="shared" si="815"/>
        <v>20</v>
      </c>
      <c r="K2027" s="1">
        <f t="shared" si="803"/>
        <v>6</v>
      </c>
      <c r="L2027" s="2">
        <f t="shared" si="804"/>
        <v>1.00212484</v>
      </c>
      <c r="M2027" s="10">
        <f t="shared" si="823"/>
        <v>1.0132008400000001</v>
      </c>
      <c r="N2027" s="10">
        <f t="shared" si="819"/>
        <v>1.411754541229526</v>
      </c>
      <c r="O2027" s="2">
        <f t="shared" si="822"/>
        <v>1.4147542900000001</v>
      </c>
      <c r="P2027" s="2">
        <f t="shared" si="805"/>
        <v>247053.8296544</v>
      </c>
      <c r="Q2027" s="9">
        <f t="shared" si="799"/>
        <v>0</v>
      </c>
      <c r="R2027" s="4">
        <f t="shared" si="806"/>
        <v>0</v>
      </c>
      <c r="S2027" s="59">
        <f t="shared" si="807"/>
        <v>0</v>
      </c>
      <c r="T2027" s="8">
        <f t="shared" si="816"/>
        <v>6.8500000000000005E-2</v>
      </c>
      <c r="U2027" s="9">
        <f t="shared" si="817"/>
        <v>131</v>
      </c>
      <c r="V2027" s="9">
        <v>252</v>
      </c>
      <c r="W2027" s="10">
        <f t="shared" si="808"/>
        <v>1.0350425089999999</v>
      </c>
      <c r="X2027" s="2">
        <f t="shared" si="809"/>
        <v>8657.3860491399992</v>
      </c>
      <c r="Y2027" s="2">
        <v>0</v>
      </c>
      <c r="Z2027" s="3">
        <f t="shared" si="820"/>
        <v>0</v>
      </c>
      <c r="AA2027" s="1" t="str">
        <f t="shared" si="821"/>
        <v>A+J=</v>
      </c>
      <c r="AB2027" s="7">
        <f t="shared" si="818"/>
        <v>42297</v>
      </c>
      <c r="AC2027" s="5"/>
      <c r="AD2027" s="1"/>
      <c r="AE2027" s="7"/>
      <c r="AF2027" s="1"/>
      <c r="AG2027" s="1"/>
      <c r="AH2027" s="1"/>
      <c r="AI2027" s="1"/>
      <c r="AJ2027" s="4"/>
      <c r="AK2027" s="1"/>
      <c r="AL2027" s="1"/>
      <c r="AM2027" s="1"/>
      <c r="AN2027" s="1"/>
      <c r="AO2027" s="1"/>
    </row>
    <row r="2028" spans="1:41" x14ac:dyDescent="0.2">
      <c r="A2028" s="118">
        <f t="shared" si="810"/>
        <v>42124</v>
      </c>
      <c r="B2028" s="2">
        <f t="shared" si="800"/>
        <v>255868.95773456001</v>
      </c>
      <c r="C2028" s="2">
        <f t="shared" si="811"/>
        <v>174626.66938045001</v>
      </c>
      <c r="D2028" s="50">
        <f t="shared" si="812"/>
        <v>4215.26</v>
      </c>
      <c r="E2028" s="3">
        <f>IF(K2028=1,VLOOKUP(A2027,[1]Plan1!$AQ$43:$AS$500,3),E2027)</f>
        <v>4245.1899999999996</v>
      </c>
      <c r="F2028" s="7">
        <f t="shared" si="813"/>
        <v>42115</v>
      </c>
      <c r="G2028" s="8">
        <f t="shared" si="801"/>
        <v>7.1003923838623972E-3</v>
      </c>
      <c r="H2028" s="7">
        <f t="shared" si="814"/>
        <v>42144</v>
      </c>
      <c r="I2028" s="7">
        <f t="shared" si="802"/>
        <v>42144</v>
      </c>
      <c r="J2028" s="1">
        <f t="shared" si="815"/>
        <v>20</v>
      </c>
      <c r="K2028" s="1">
        <f t="shared" si="803"/>
        <v>7</v>
      </c>
      <c r="L2028" s="2">
        <f t="shared" si="804"/>
        <v>1.00247942</v>
      </c>
      <c r="M2028" s="10">
        <f t="shared" si="823"/>
        <v>1.0132008400000001</v>
      </c>
      <c r="N2028" s="10">
        <f t="shared" si="819"/>
        <v>1.411754541229526</v>
      </c>
      <c r="O2028" s="2">
        <f t="shared" si="822"/>
        <v>1.4152548700000001</v>
      </c>
      <c r="P2028" s="2">
        <f t="shared" si="805"/>
        <v>247141.24427256</v>
      </c>
      <c r="Q2028" s="9">
        <f t="shared" si="799"/>
        <v>0</v>
      </c>
      <c r="R2028" s="4">
        <f t="shared" si="806"/>
        <v>0</v>
      </c>
      <c r="S2028" s="59">
        <f t="shared" si="807"/>
        <v>0</v>
      </c>
      <c r="T2028" s="8">
        <f t="shared" si="816"/>
        <v>6.8500000000000005E-2</v>
      </c>
      <c r="U2028" s="9">
        <f t="shared" si="817"/>
        <v>132</v>
      </c>
      <c r="V2028" s="9">
        <v>252</v>
      </c>
      <c r="W2028" s="10">
        <f t="shared" si="808"/>
        <v>1.035314678</v>
      </c>
      <c r="X2028" s="2">
        <f t="shared" si="809"/>
        <v>8727.7134619999997</v>
      </c>
      <c r="Y2028" s="2">
        <v>0</v>
      </c>
      <c r="Z2028" s="3">
        <f t="shared" si="820"/>
        <v>0</v>
      </c>
      <c r="AA2028" s="1" t="str">
        <f t="shared" si="821"/>
        <v>A+J=</v>
      </c>
      <c r="AB2028" s="7">
        <f t="shared" si="818"/>
        <v>42297</v>
      </c>
      <c r="AC2028" s="5"/>
      <c r="AD2028" s="1"/>
      <c r="AE2028" s="7"/>
      <c r="AF2028" s="1"/>
      <c r="AG2028" s="1"/>
      <c r="AH2028" s="1"/>
      <c r="AI2028" s="1"/>
      <c r="AJ2028" s="4"/>
      <c r="AK2028" s="1"/>
      <c r="AL2028" s="1"/>
      <c r="AM2028" s="1"/>
      <c r="AN2028" s="1"/>
      <c r="AO2028" s="1"/>
    </row>
    <row r="2029" spans="1:41" x14ac:dyDescent="0.2">
      <c r="A2029" s="118">
        <f t="shared" si="810"/>
        <v>42125</v>
      </c>
      <c r="B2029" s="2">
        <f t="shared" si="800"/>
        <v>256026.79564488999</v>
      </c>
      <c r="C2029" s="2">
        <f t="shared" si="811"/>
        <v>174626.66938045001</v>
      </c>
      <c r="D2029" s="50">
        <f t="shared" si="812"/>
        <v>4215.26</v>
      </c>
      <c r="E2029" s="3">
        <f>IF(K2029=1,VLOOKUP(A2028,[1]Plan1!$AQ$43:$AS$500,3),E2028)</f>
        <v>4245.1899999999996</v>
      </c>
      <c r="F2029" s="7">
        <f t="shared" si="813"/>
        <v>42115</v>
      </c>
      <c r="G2029" s="8">
        <f t="shared" si="801"/>
        <v>7.1003923838623972E-3</v>
      </c>
      <c r="H2029" s="7">
        <f t="shared" si="814"/>
        <v>42144</v>
      </c>
      <c r="I2029" s="7">
        <f t="shared" si="802"/>
        <v>42144</v>
      </c>
      <c r="J2029" s="1">
        <f t="shared" si="815"/>
        <v>20</v>
      </c>
      <c r="K2029" s="1">
        <f t="shared" si="803"/>
        <v>8</v>
      </c>
      <c r="L2029" s="2">
        <f t="shared" si="804"/>
        <v>1.0028341199999999</v>
      </c>
      <c r="M2029" s="10">
        <f t="shared" si="823"/>
        <v>1.0132008400000001</v>
      </c>
      <c r="N2029" s="10">
        <f t="shared" si="819"/>
        <v>1.411754541229526</v>
      </c>
      <c r="O2029" s="2">
        <f t="shared" si="822"/>
        <v>1.4157556200000001</v>
      </c>
      <c r="P2029" s="2">
        <f t="shared" si="805"/>
        <v>247228.68857725</v>
      </c>
      <c r="Q2029" s="9">
        <f t="shared" si="799"/>
        <v>0</v>
      </c>
      <c r="R2029" s="4">
        <f t="shared" si="806"/>
        <v>0</v>
      </c>
      <c r="S2029" s="59">
        <f t="shared" si="807"/>
        <v>0</v>
      </c>
      <c r="T2029" s="8">
        <f t="shared" si="816"/>
        <v>6.8500000000000005E-2</v>
      </c>
      <c r="U2029" s="9">
        <f t="shared" si="817"/>
        <v>133</v>
      </c>
      <c r="V2029" s="9">
        <v>252</v>
      </c>
      <c r="W2029" s="10">
        <f t="shared" si="808"/>
        <v>1.0355869179999999</v>
      </c>
      <c r="X2029" s="2">
        <f t="shared" si="809"/>
        <v>8798.1070676399995</v>
      </c>
      <c r="Y2029" s="2">
        <v>0</v>
      </c>
      <c r="Z2029" s="3">
        <f t="shared" si="820"/>
        <v>0</v>
      </c>
      <c r="AA2029" s="1" t="str">
        <f t="shared" si="821"/>
        <v>A+J=</v>
      </c>
      <c r="AB2029" s="7">
        <f t="shared" si="818"/>
        <v>42297</v>
      </c>
      <c r="AC2029" s="5"/>
      <c r="AD2029" s="1"/>
      <c r="AE2029" s="7"/>
      <c r="AF2029" s="1"/>
      <c r="AG2029" s="1"/>
      <c r="AH2029" s="1"/>
      <c r="AI2029" s="1"/>
      <c r="AJ2029" s="4"/>
      <c r="AK2029" s="1"/>
      <c r="AL2029" s="1"/>
      <c r="AM2029" s="1"/>
      <c r="AN2029" s="1"/>
      <c r="AO2029" s="1"/>
    </row>
    <row r="2030" spans="1:41" x14ac:dyDescent="0.2">
      <c r="A2030" s="118">
        <f t="shared" si="810"/>
        <v>42126</v>
      </c>
      <c r="B2030" s="2">
        <f t="shared" si="800"/>
        <v>256026.79564488999</v>
      </c>
      <c r="C2030" s="2">
        <f t="shared" si="811"/>
        <v>174626.66938045001</v>
      </c>
      <c r="D2030" s="50">
        <f t="shared" si="812"/>
        <v>4215.26</v>
      </c>
      <c r="E2030" s="3">
        <f>IF(K2030=1,VLOOKUP(A2029,[1]Plan1!$AQ$43:$AS$500,3),E2029)</f>
        <v>4245.1899999999996</v>
      </c>
      <c r="F2030" s="7">
        <f t="shared" si="813"/>
        <v>42115</v>
      </c>
      <c r="G2030" s="8">
        <f t="shared" si="801"/>
        <v>7.1003923838623972E-3</v>
      </c>
      <c r="H2030" s="7">
        <f t="shared" si="814"/>
        <v>42144</v>
      </c>
      <c r="I2030" s="7">
        <f t="shared" si="802"/>
        <v>42144</v>
      </c>
      <c r="J2030" s="1">
        <f t="shared" si="815"/>
        <v>20</v>
      </c>
      <c r="K2030" s="1">
        <f t="shared" si="803"/>
        <v>8</v>
      </c>
      <c r="L2030" s="2">
        <f t="shared" si="804"/>
        <v>1.0028341199999999</v>
      </c>
      <c r="M2030" s="10">
        <f t="shared" si="823"/>
        <v>1.0132008400000001</v>
      </c>
      <c r="N2030" s="10">
        <f t="shared" si="819"/>
        <v>1.411754541229526</v>
      </c>
      <c r="O2030" s="2">
        <f t="shared" si="822"/>
        <v>1.4157556200000001</v>
      </c>
      <c r="P2030" s="2">
        <f t="shared" si="805"/>
        <v>247228.68857725</v>
      </c>
      <c r="Q2030" s="9">
        <f t="shared" si="799"/>
        <v>0</v>
      </c>
      <c r="R2030" s="4">
        <f t="shared" si="806"/>
        <v>0</v>
      </c>
      <c r="S2030" s="59">
        <f t="shared" si="807"/>
        <v>0</v>
      </c>
      <c r="T2030" s="8">
        <f t="shared" si="816"/>
        <v>6.8500000000000005E-2</v>
      </c>
      <c r="U2030" s="9">
        <f t="shared" si="817"/>
        <v>133</v>
      </c>
      <c r="V2030" s="9">
        <v>252</v>
      </c>
      <c r="W2030" s="10">
        <f t="shared" si="808"/>
        <v>1.0355869179999999</v>
      </c>
      <c r="X2030" s="2">
        <f t="shared" si="809"/>
        <v>8798.1070676399995</v>
      </c>
      <c r="Y2030" s="2">
        <v>0</v>
      </c>
      <c r="Z2030" s="3">
        <f t="shared" si="820"/>
        <v>0</v>
      </c>
      <c r="AA2030" s="1" t="str">
        <f t="shared" si="821"/>
        <v>A+J=</v>
      </c>
      <c r="AB2030" s="7">
        <f t="shared" si="818"/>
        <v>42297</v>
      </c>
      <c r="AC2030" s="5"/>
      <c r="AD2030" s="1"/>
      <c r="AE2030" s="7"/>
      <c r="AF2030" s="1"/>
      <c r="AG2030" s="1"/>
      <c r="AH2030" s="1"/>
      <c r="AI2030" s="1"/>
      <c r="AJ2030" s="4"/>
      <c r="AK2030" s="1"/>
      <c r="AL2030" s="1"/>
      <c r="AM2030" s="1"/>
      <c r="AN2030" s="1"/>
      <c r="AO2030" s="1"/>
    </row>
    <row r="2031" spans="1:41" x14ac:dyDescent="0.2">
      <c r="A2031" s="118">
        <f t="shared" si="810"/>
        <v>42127</v>
      </c>
      <c r="B2031" s="2">
        <f t="shared" si="800"/>
        <v>256026.79564488999</v>
      </c>
      <c r="C2031" s="2">
        <f t="shared" si="811"/>
        <v>174626.66938045001</v>
      </c>
      <c r="D2031" s="50">
        <f t="shared" si="812"/>
        <v>4215.26</v>
      </c>
      <c r="E2031" s="3">
        <f>IF(K2031=1,VLOOKUP(A2030,[1]Plan1!$AQ$43:$AS$500,3),E2030)</f>
        <v>4245.1899999999996</v>
      </c>
      <c r="F2031" s="7">
        <f t="shared" si="813"/>
        <v>42115</v>
      </c>
      <c r="G2031" s="8">
        <f t="shared" si="801"/>
        <v>7.1003923838623972E-3</v>
      </c>
      <c r="H2031" s="7">
        <f t="shared" si="814"/>
        <v>42144</v>
      </c>
      <c r="I2031" s="7">
        <f t="shared" si="802"/>
        <v>42144</v>
      </c>
      <c r="J2031" s="1">
        <f t="shared" si="815"/>
        <v>20</v>
      </c>
      <c r="K2031" s="1">
        <f t="shared" si="803"/>
        <v>8</v>
      </c>
      <c r="L2031" s="2">
        <f t="shared" si="804"/>
        <v>1.0028341199999999</v>
      </c>
      <c r="M2031" s="10">
        <f t="shared" si="823"/>
        <v>1.0132008400000001</v>
      </c>
      <c r="N2031" s="10">
        <f t="shared" si="819"/>
        <v>1.411754541229526</v>
      </c>
      <c r="O2031" s="2">
        <f t="shared" si="822"/>
        <v>1.4157556200000001</v>
      </c>
      <c r="P2031" s="2">
        <f t="shared" si="805"/>
        <v>247228.68857725</v>
      </c>
      <c r="Q2031" s="9">
        <f t="shared" si="799"/>
        <v>0</v>
      </c>
      <c r="R2031" s="4">
        <f t="shared" si="806"/>
        <v>0</v>
      </c>
      <c r="S2031" s="59">
        <f t="shared" si="807"/>
        <v>0</v>
      </c>
      <c r="T2031" s="8">
        <f t="shared" si="816"/>
        <v>6.8500000000000005E-2</v>
      </c>
      <c r="U2031" s="9">
        <f t="shared" si="817"/>
        <v>133</v>
      </c>
      <c r="V2031" s="9">
        <v>252</v>
      </c>
      <c r="W2031" s="10">
        <f t="shared" si="808"/>
        <v>1.0355869179999999</v>
      </c>
      <c r="X2031" s="2">
        <f t="shared" si="809"/>
        <v>8798.1070676399995</v>
      </c>
      <c r="Y2031" s="2">
        <v>0</v>
      </c>
      <c r="Z2031" s="3">
        <f t="shared" si="820"/>
        <v>0</v>
      </c>
      <c r="AA2031" s="1" t="str">
        <f t="shared" si="821"/>
        <v>A+J=</v>
      </c>
      <c r="AB2031" s="7">
        <f t="shared" si="818"/>
        <v>42297</v>
      </c>
      <c r="AC2031" s="5"/>
      <c r="AD2031" s="1"/>
      <c r="AE2031" s="7"/>
      <c r="AF2031" s="1"/>
      <c r="AG2031" s="1"/>
      <c r="AH2031" s="1"/>
      <c r="AI2031" s="1"/>
      <c r="AJ2031" s="4"/>
      <c r="AK2031" s="1"/>
      <c r="AL2031" s="1"/>
      <c r="AM2031" s="1"/>
      <c r="AN2031" s="1"/>
      <c r="AO2031" s="1"/>
    </row>
    <row r="2032" spans="1:41" x14ac:dyDescent="0.2">
      <c r="A2032" s="118">
        <f t="shared" si="810"/>
        <v>42128</v>
      </c>
      <c r="B2032" s="2">
        <f t="shared" si="800"/>
        <v>256026.79564488999</v>
      </c>
      <c r="C2032" s="2">
        <f t="shared" si="811"/>
        <v>174626.66938045001</v>
      </c>
      <c r="D2032" s="50">
        <f t="shared" si="812"/>
        <v>4215.26</v>
      </c>
      <c r="E2032" s="3">
        <f>IF(K2032=1,VLOOKUP(A2031,[1]Plan1!$AQ$43:$AS$500,3),E2031)</f>
        <v>4245.1899999999996</v>
      </c>
      <c r="F2032" s="7">
        <f t="shared" si="813"/>
        <v>42115</v>
      </c>
      <c r="G2032" s="8">
        <f t="shared" si="801"/>
        <v>7.1003923838623972E-3</v>
      </c>
      <c r="H2032" s="7">
        <f t="shared" si="814"/>
        <v>42144</v>
      </c>
      <c r="I2032" s="7">
        <f t="shared" si="802"/>
        <v>42144</v>
      </c>
      <c r="J2032" s="1">
        <f t="shared" si="815"/>
        <v>20</v>
      </c>
      <c r="K2032" s="1">
        <f t="shared" si="803"/>
        <v>8</v>
      </c>
      <c r="L2032" s="2">
        <f t="shared" si="804"/>
        <v>1.0028341199999999</v>
      </c>
      <c r="M2032" s="10">
        <f t="shared" si="823"/>
        <v>1.0132008400000001</v>
      </c>
      <c r="N2032" s="10">
        <f t="shared" si="819"/>
        <v>1.411754541229526</v>
      </c>
      <c r="O2032" s="2">
        <f t="shared" si="822"/>
        <v>1.4157556200000001</v>
      </c>
      <c r="P2032" s="2">
        <f t="shared" si="805"/>
        <v>247228.68857725</v>
      </c>
      <c r="Q2032" s="9">
        <f t="shared" si="799"/>
        <v>0</v>
      </c>
      <c r="R2032" s="4">
        <f t="shared" si="806"/>
        <v>0</v>
      </c>
      <c r="S2032" s="59">
        <f t="shared" si="807"/>
        <v>0</v>
      </c>
      <c r="T2032" s="8">
        <f t="shared" si="816"/>
        <v>6.8500000000000005E-2</v>
      </c>
      <c r="U2032" s="9">
        <f t="shared" si="817"/>
        <v>133</v>
      </c>
      <c r="V2032" s="9">
        <v>252</v>
      </c>
      <c r="W2032" s="10">
        <f t="shared" si="808"/>
        <v>1.0355869179999999</v>
      </c>
      <c r="X2032" s="2">
        <f t="shared" si="809"/>
        <v>8798.1070676399995</v>
      </c>
      <c r="Y2032" s="2">
        <v>0</v>
      </c>
      <c r="Z2032" s="3">
        <f t="shared" si="820"/>
        <v>0</v>
      </c>
      <c r="AA2032" s="1" t="str">
        <f t="shared" si="821"/>
        <v>A+J=</v>
      </c>
      <c r="AB2032" s="7">
        <f t="shared" si="818"/>
        <v>42297</v>
      </c>
      <c r="AC2032" s="5"/>
      <c r="AD2032" s="1"/>
      <c r="AE2032" s="7"/>
      <c r="AF2032" s="1"/>
      <c r="AG2032" s="1"/>
      <c r="AH2032" s="1"/>
      <c r="AI2032" s="1"/>
      <c r="AJ2032" s="4"/>
      <c r="AK2032" s="1"/>
      <c r="AL2032" s="1"/>
      <c r="AM2032" s="1"/>
      <c r="AN2032" s="1"/>
      <c r="AO2032" s="1"/>
    </row>
    <row r="2033" spans="1:41" x14ac:dyDescent="0.2">
      <c r="A2033" s="118">
        <f t="shared" si="810"/>
        <v>42129</v>
      </c>
      <c r="B2033" s="2">
        <f t="shared" si="800"/>
        <v>256184.7333425</v>
      </c>
      <c r="C2033" s="2">
        <f t="shared" si="811"/>
        <v>174626.66938045001</v>
      </c>
      <c r="D2033" s="50">
        <f t="shared" si="812"/>
        <v>4215.26</v>
      </c>
      <c r="E2033" s="3">
        <f>IF(K2033=1,VLOOKUP(A2032,[1]Plan1!$AQ$43:$AS$500,3),E2032)</f>
        <v>4245.1899999999996</v>
      </c>
      <c r="F2033" s="7">
        <f t="shared" si="813"/>
        <v>42115</v>
      </c>
      <c r="G2033" s="8">
        <f t="shared" si="801"/>
        <v>7.1003923838623972E-3</v>
      </c>
      <c r="H2033" s="7">
        <f t="shared" si="814"/>
        <v>42144</v>
      </c>
      <c r="I2033" s="7">
        <f t="shared" si="802"/>
        <v>42144</v>
      </c>
      <c r="J2033" s="1">
        <f t="shared" si="815"/>
        <v>20</v>
      </c>
      <c r="K2033" s="1">
        <f t="shared" si="803"/>
        <v>9</v>
      </c>
      <c r="L2033" s="2">
        <f t="shared" si="804"/>
        <v>1.0031889599999999</v>
      </c>
      <c r="M2033" s="10">
        <f t="shared" si="823"/>
        <v>1.0132008400000001</v>
      </c>
      <c r="N2033" s="10">
        <f t="shared" si="819"/>
        <v>1.411754541229526</v>
      </c>
      <c r="O2033" s="2">
        <f t="shared" si="822"/>
        <v>1.4162565600000001</v>
      </c>
      <c r="P2033" s="2">
        <f t="shared" si="805"/>
        <v>247316.16606101001</v>
      </c>
      <c r="Q2033" s="9">
        <f t="shared" si="799"/>
        <v>0</v>
      </c>
      <c r="R2033" s="4">
        <f t="shared" si="806"/>
        <v>0</v>
      </c>
      <c r="S2033" s="59">
        <f t="shared" si="807"/>
        <v>0</v>
      </c>
      <c r="T2033" s="8">
        <f t="shared" si="816"/>
        <v>6.8500000000000005E-2</v>
      </c>
      <c r="U2033" s="9">
        <f t="shared" si="817"/>
        <v>134</v>
      </c>
      <c r="V2033" s="9">
        <v>252</v>
      </c>
      <c r="W2033" s="10">
        <f t="shared" si="808"/>
        <v>1.03585923</v>
      </c>
      <c r="X2033" s="2">
        <f t="shared" si="809"/>
        <v>8868.5672814900008</v>
      </c>
      <c r="Y2033" s="2">
        <v>0</v>
      </c>
      <c r="Z2033" s="3">
        <f t="shared" si="820"/>
        <v>0</v>
      </c>
      <c r="AA2033" s="1" t="str">
        <f t="shared" si="821"/>
        <v>A+J=</v>
      </c>
      <c r="AB2033" s="7">
        <f t="shared" si="818"/>
        <v>42297</v>
      </c>
      <c r="AC2033" s="5"/>
      <c r="AD2033" s="1"/>
      <c r="AE2033" s="7"/>
      <c r="AF2033" s="1"/>
      <c r="AG2033" s="1"/>
      <c r="AH2033" s="1"/>
      <c r="AI2033" s="1"/>
      <c r="AJ2033" s="4"/>
      <c r="AK2033" s="1"/>
      <c r="AL2033" s="1"/>
      <c r="AM2033" s="1"/>
      <c r="AN2033" s="1"/>
      <c r="AO2033" s="1"/>
    </row>
    <row r="2034" spans="1:41" x14ac:dyDescent="0.2">
      <c r="A2034" s="118">
        <f t="shared" si="810"/>
        <v>42130</v>
      </c>
      <c r="B2034" s="2">
        <f t="shared" si="800"/>
        <v>256342.76725467001</v>
      </c>
      <c r="C2034" s="2">
        <f t="shared" si="811"/>
        <v>174626.66938045001</v>
      </c>
      <c r="D2034" s="50">
        <f t="shared" si="812"/>
        <v>4215.26</v>
      </c>
      <c r="E2034" s="3">
        <f>IF(K2034=1,VLOOKUP(A2033,[1]Plan1!$AQ$43:$AS$500,3),E2033)</f>
        <v>4245.1899999999996</v>
      </c>
      <c r="F2034" s="7">
        <f t="shared" si="813"/>
        <v>42115</v>
      </c>
      <c r="G2034" s="8">
        <f t="shared" si="801"/>
        <v>7.1003923838623972E-3</v>
      </c>
      <c r="H2034" s="7">
        <f t="shared" si="814"/>
        <v>42144</v>
      </c>
      <c r="I2034" s="7">
        <f t="shared" si="802"/>
        <v>42144</v>
      </c>
      <c r="J2034" s="1">
        <f t="shared" si="815"/>
        <v>20</v>
      </c>
      <c r="K2034" s="1">
        <f t="shared" si="803"/>
        <v>10</v>
      </c>
      <c r="L2034" s="2">
        <f t="shared" si="804"/>
        <v>1.0035439100000001</v>
      </c>
      <c r="M2034" s="10">
        <f t="shared" si="823"/>
        <v>1.0132008400000001</v>
      </c>
      <c r="N2034" s="10">
        <f t="shared" si="819"/>
        <v>1.411754541229526</v>
      </c>
      <c r="O2034" s="2">
        <f t="shared" si="822"/>
        <v>1.41675767</v>
      </c>
      <c r="P2034" s="2">
        <f t="shared" si="805"/>
        <v>247403.6732313</v>
      </c>
      <c r="Q2034" s="9">
        <f t="shared" si="799"/>
        <v>0</v>
      </c>
      <c r="R2034" s="4">
        <f t="shared" si="806"/>
        <v>0</v>
      </c>
      <c r="S2034" s="59">
        <f t="shared" si="807"/>
        <v>0</v>
      </c>
      <c r="T2034" s="8">
        <f t="shared" si="816"/>
        <v>6.8500000000000005E-2</v>
      </c>
      <c r="U2034" s="9">
        <f t="shared" si="817"/>
        <v>135</v>
      </c>
      <c r="V2034" s="9">
        <v>252</v>
      </c>
      <c r="W2034" s="10">
        <f t="shared" si="808"/>
        <v>1.0361316140000001</v>
      </c>
      <c r="X2034" s="2">
        <f t="shared" si="809"/>
        <v>8939.0940233700003</v>
      </c>
      <c r="Y2034" s="2">
        <v>0</v>
      </c>
      <c r="Z2034" s="3">
        <f t="shared" si="820"/>
        <v>0</v>
      </c>
      <c r="AA2034" s="1" t="str">
        <f t="shared" si="821"/>
        <v>A+J=</v>
      </c>
      <c r="AB2034" s="7">
        <f t="shared" si="818"/>
        <v>42297</v>
      </c>
      <c r="AC2034" s="5"/>
      <c r="AD2034" s="1"/>
      <c r="AE2034" s="7"/>
      <c r="AF2034" s="1"/>
      <c r="AG2034" s="1"/>
      <c r="AH2034" s="1"/>
      <c r="AI2034" s="1"/>
      <c r="AJ2034" s="4"/>
      <c r="AK2034" s="1"/>
      <c r="AL2034" s="1"/>
      <c r="AM2034" s="1"/>
      <c r="AN2034" s="1"/>
      <c r="AO2034" s="1"/>
    </row>
    <row r="2035" spans="1:41" x14ac:dyDescent="0.2">
      <c r="A2035" s="118">
        <f t="shared" si="810"/>
        <v>42131</v>
      </c>
      <c r="B2035" s="2">
        <f t="shared" si="800"/>
        <v>256500.89717707</v>
      </c>
      <c r="C2035" s="2">
        <f t="shared" si="811"/>
        <v>174626.66938045001</v>
      </c>
      <c r="D2035" s="50">
        <f t="shared" si="812"/>
        <v>4215.26</v>
      </c>
      <c r="E2035" s="3">
        <f>IF(K2035=1,VLOOKUP(A2034,[1]Plan1!$AQ$43:$AS$500,3),E2034)</f>
        <v>4245.1899999999996</v>
      </c>
      <c r="F2035" s="7">
        <f t="shared" si="813"/>
        <v>42115</v>
      </c>
      <c r="G2035" s="8">
        <f t="shared" si="801"/>
        <v>7.1003923838623972E-3</v>
      </c>
      <c r="H2035" s="7">
        <f t="shared" si="814"/>
        <v>42144</v>
      </c>
      <c r="I2035" s="7">
        <f t="shared" si="802"/>
        <v>42144</v>
      </c>
      <c r="J2035" s="1">
        <f t="shared" si="815"/>
        <v>20</v>
      </c>
      <c r="K2035" s="1">
        <f t="shared" si="803"/>
        <v>11</v>
      </c>
      <c r="L2035" s="2">
        <f t="shared" si="804"/>
        <v>1.0038989899999999</v>
      </c>
      <c r="M2035" s="10">
        <f t="shared" si="823"/>
        <v>1.0132008400000001</v>
      </c>
      <c r="N2035" s="10">
        <f t="shared" si="819"/>
        <v>1.411754541229526</v>
      </c>
      <c r="O2035" s="2">
        <f t="shared" si="822"/>
        <v>1.4172589499999999</v>
      </c>
      <c r="P2035" s="2">
        <f t="shared" si="805"/>
        <v>247491.21008813</v>
      </c>
      <c r="Q2035" s="9">
        <f t="shared" si="799"/>
        <v>0</v>
      </c>
      <c r="R2035" s="4">
        <f t="shared" si="806"/>
        <v>0</v>
      </c>
      <c r="S2035" s="59">
        <f t="shared" si="807"/>
        <v>0</v>
      </c>
      <c r="T2035" s="8">
        <f t="shared" si="816"/>
        <v>6.8500000000000005E-2</v>
      </c>
      <c r="U2035" s="9">
        <f t="shared" si="817"/>
        <v>136</v>
      </c>
      <c r="V2035" s="9">
        <v>252</v>
      </c>
      <c r="W2035" s="10">
        <f t="shared" si="808"/>
        <v>1.036404069</v>
      </c>
      <c r="X2035" s="2">
        <f t="shared" si="809"/>
        <v>9009.6870889399997</v>
      </c>
      <c r="Y2035" s="2">
        <v>0</v>
      </c>
      <c r="Z2035" s="3">
        <f t="shared" si="820"/>
        <v>0</v>
      </c>
      <c r="AA2035" s="1" t="str">
        <f t="shared" si="821"/>
        <v>A+J=</v>
      </c>
      <c r="AB2035" s="7">
        <f t="shared" si="818"/>
        <v>42297</v>
      </c>
      <c r="AC2035" s="5"/>
      <c r="AD2035" s="1"/>
      <c r="AE2035" s="7"/>
      <c r="AF2035" s="1"/>
      <c r="AG2035" s="1"/>
      <c r="AH2035" s="1"/>
      <c r="AI2035" s="1"/>
      <c r="AJ2035" s="4"/>
      <c r="AK2035" s="1"/>
      <c r="AL2035" s="1"/>
      <c r="AM2035" s="1"/>
      <c r="AN2035" s="1"/>
      <c r="AO2035" s="1"/>
    </row>
    <row r="2036" spans="1:41" x14ac:dyDescent="0.2">
      <c r="A2036" s="118">
        <f t="shared" si="810"/>
        <v>42132</v>
      </c>
      <c r="B2036" s="2">
        <f t="shared" si="800"/>
        <v>256659.12702080002</v>
      </c>
      <c r="C2036" s="2">
        <f t="shared" si="811"/>
        <v>174626.66938045001</v>
      </c>
      <c r="D2036" s="50">
        <f t="shared" si="812"/>
        <v>4215.26</v>
      </c>
      <c r="E2036" s="3">
        <f>IF(K2036=1,VLOOKUP(A2035,[1]Plan1!$AQ$43:$AS$500,3),E2035)</f>
        <v>4245.1899999999996</v>
      </c>
      <c r="F2036" s="7">
        <f t="shared" si="813"/>
        <v>42115</v>
      </c>
      <c r="G2036" s="8">
        <f t="shared" si="801"/>
        <v>7.1003923838623972E-3</v>
      </c>
      <c r="H2036" s="7">
        <f t="shared" si="814"/>
        <v>42144</v>
      </c>
      <c r="I2036" s="7">
        <f t="shared" si="802"/>
        <v>42144</v>
      </c>
      <c r="J2036" s="1">
        <f t="shared" si="815"/>
        <v>20</v>
      </c>
      <c r="K2036" s="1">
        <f t="shared" si="803"/>
        <v>12</v>
      </c>
      <c r="L2036" s="2">
        <f t="shared" si="804"/>
        <v>1.0042542000000001</v>
      </c>
      <c r="M2036" s="10">
        <f t="shared" si="823"/>
        <v>1.0132008400000001</v>
      </c>
      <c r="N2036" s="10">
        <f t="shared" si="819"/>
        <v>1.411754541229526</v>
      </c>
      <c r="O2036" s="2">
        <f t="shared" si="822"/>
        <v>1.41776042</v>
      </c>
      <c r="P2036" s="2">
        <f t="shared" si="805"/>
        <v>247578.78012402001</v>
      </c>
      <c r="Q2036" s="9">
        <f t="shared" si="799"/>
        <v>0</v>
      </c>
      <c r="R2036" s="4">
        <f t="shared" si="806"/>
        <v>0</v>
      </c>
      <c r="S2036" s="59">
        <f t="shared" si="807"/>
        <v>0</v>
      </c>
      <c r="T2036" s="8">
        <f t="shared" si="816"/>
        <v>6.8500000000000005E-2</v>
      </c>
      <c r="U2036" s="9">
        <f t="shared" si="817"/>
        <v>137</v>
      </c>
      <c r="V2036" s="9">
        <v>252</v>
      </c>
      <c r="W2036" s="10">
        <f t="shared" si="808"/>
        <v>1.036676596</v>
      </c>
      <c r="X2036" s="2">
        <f t="shared" si="809"/>
        <v>9080.34689678</v>
      </c>
      <c r="Y2036" s="2">
        <v>0</v>
      </c>
      <c r="Z2036" s="3">
        <f t="shared" si="820"/>
        <v>0</v>
      </c>
      <c r="AA2036" s="1" t="str">
        <f t="shared" si="821"/>
        <v>A+J=</v>
      </c>
      <c r="AB2036" s="7">
        <f t="shared" si="818"/>
        <v>42297</v>
      </c>
      <c r="AC2036" s="5"/>
      <c r="AD2036" s="1"/>
      <c r="AE2036" s="7"/>
      <c r="AF2036" s="1"/>
      <c r="AG2036" s="1"/>
      <c r="AH2036" s="1"/>
      <c r="AI2036" s="1"/>
      <c r="AJ2036" s="4"/>
      <c r="AK2036" s="1"/>
      <c r="AL2036" s="1"/>
      <c r="AM2036" s="1"/>
      <c r="AN2036" s="1"/>
      <c r="AO2036" s="1"/>
    </row>
    <row r="2037" spans="1:41" x14ac:dyDescent="0.2">
      <c r="A2037" s="118">
        <f t="shared" si="810"/>
        <v>42133</v>
      </c>
      <c r="B2037" s="2">
        <f t="shared" si="800"/>
        <v>256817.45321034</v>
      </c>
      <c r="C2037" s="2">
        <f t="shared" si="811"/>
        <v>174626.66938045001</v>
      </c>
      <c r="D2037" s="50">
        <f t="shared" si="812"/>
        <v>4215.26</v>
      </c>
      <c r="E2037" s="3">
        <f>IF(K2037=1,VLOOKUP(A2036,[1]Plan1!$AQ$43:$AS$500,3),E2036)</f>
        <v>4245.1899999999996</v>
      </c>
      <c r="F2037" s="7">
        <f t="shared" si="813"/>
        <v>42115</v>
      </c>
      <c r="G2037" s="8">
        <f t="shared" si="801"/>
        <v>7.1003923838623972E-3</v>
      </c>
      <c r="H2037" s="7">
        <f t="shared" si="814"/>
        <v>42144</v>
      </c>
      <c r="I2037" s="7">
        <f t="shared" si="802"/>
        <v>42144</v>
      </c>
      <c r="J2037" s="1">
        <f t="shared" si="815"/>
        <v>20</v>
      </c>
      <c r="K2037" s="1">
        <f t="shared" si="803"/>
        <v>13</v>
      </c>
      <c r="L2037" s="2">
        <f t="shared" si="804"/>
        <v>1.00460953</v>
      </c>
      <c r="M2037" s="10">
        <f t="shared" si="823"/>
        <v>1.0132008400000001</v>
      </c>
      <c r="N2037" s="10">
        <f t="shared" si="819"/>
        <v>1.411754541229526</v>
      </c>
      <c r="O2037" s="2">
        <f t="shared" si="822"/>
        <v>1.41826206</v>
      </c>
      <c r="P2037" s="2">
        <f t="shared" si="805"/>
        <v>247666.37984645</v>
      </c>
      <c r="Q2037" s="9">
        <f t="shared" si="799"/>
        <v>0</v>
      </c>
      <c r="R2037" s="4">
        <f t="shared" si="806"/>
        <v>0</v>
      </c>
      <c r="S2037" s="59">
        <f t="shared" si="807"/>
        <v>0</v>
      </c>
      <c r="T2037" s="8">
        <f t="shared" si="816"/>
        <v>6.8500000000000005E-2</v>
      </c>
      <c r="U2037" s="9">
        <f t="shared" si="817"/>
        <v>138</v>
      </c>
      <c r="V2037" s="9">
        <v>252</v>
      </c>
      <c r="W2037" s="10">
        <f t="shared" si="808"/>
        <v>1.036949195</v>
      </c>
      <c r="X2037" s="2">
        <f t="shared" si="809"/>
        <v>9151.0733638900001</v>
      </c>
      <c r="Y2037" s="2">
        <v>0</v>
      </c>
      <c r="Z2037" s="3">
        <f t="shared" si="820"/>
        <v>0</v>
      </c>
      <c r="AA2037" s="1" t="str">
        <f t="shared" si="821"/>
        <v>A+J=</v>
      </c>
      <c r="AB2037" s="7">
        <f t="shared" si="818"/>
        <v>42297</v>
      </c>
      <c r="AC2037" s="5"/>
      <c r="AD2037" s="1"/>
      <c r="AE2037" s="7"/>
      <c r="AF2037" s="1"/>
      <c r="AG2037" s="1"/>
      <c r="AH2037" s="1"/>
      <c r="AI2037" s="1"/>
      <c r="AJ2037" s="4"/>
      <c r="AK2037" s="1"/>
      <c r="AL2037" s="1"/>
      <c r="AM2037" s="1"/>
      <c r="AN2037" s="1"/>
      <c r="AO2037" s="1"/>
    </row>
    <row r="2038" spans="1:41" x14ac:dyDescent="0.2">
      <c r="A2038" s="118">
        <f t="shared" si="810"/>
        <v>42134</v>
      </c>
      <c r="B2038" s="2">
        <f t="shared" si="800"/>
        <v>256817.45321034</v>
      </c>
      <c r="C2038" s="2">
        <f t="shared" si="811"/>
        <v>174626.66938045001</v>
      </c>
      <c r="D2038" s="50">
        <f t="shared" si="812"/>
        <v>4215.26</v>
      </c>
      <c r="E2038" s="3">
        <f>IF(K2038=1,VLOOKUP(A2037,[1]Plan1!$AQ$43:$AS$500,3),E2037)</f>
        <v>4245.1899999999996</v>
      </c>
      <c r="F2038" s="7">
        <f t="shared" si="813"/>
        <v>42115</v>
      </c>
      <c r="G2038" s="8">
        <f t="shared" si="801"/>
        <v>7.1003923838623972E-3</v>
      </c>
      <c r="H2038" s="7">
        <f t="shared" si="814"/>
        <v>42144</v>
      </c>
      <c r="I2038" s="7">
        <f t="shared" si="802"/>
        <v>42144</v>
      </c>
      <c r="J2038" s="1">
        <f t="shared" si="815"/>
        <v>20</v>
      </c>
      <c r="K2038" s="1">
        <f t="shared" si="803"/>
        <v>13</v>
      </c>
      <c r="L2038" s="2">
        <f t="shared" si="804"/>
        <v>1.00460953</v>
      </c>
      <c r="M2038" s="10">
        <f t="shared" si="823"/>
        <v>1.0132008400000001</v>
      </c>
      <c r="N2038" s="10">
        <f t="shared" si="819"/>
        <v>1.411754541229526</v>
      </c>
      <c r="O2038" s="2">
        <f t="shared" si="822"/>
        <v>1.41826206</v>
      </c>
      <c r="P2038" s="2">
        <f t="shared" si="805"/>
        <v>247666.37984645</v>
      </c>
      <c r="Q2038" s="9">
        <f t="shared" si="799"/>
        <v>0</v>
      </c>
      <c r="R2038" s="4">
        <f t="shared" si="806"/>
        <v>0</v>
      </c>
      <c r="S2038" s="59">
        <f t="shared" si="807"/>
        <v>0</v>
      </c>
      <c r="T2038" s="8">
        <f t="shared" si="816"/>
        <v>6.8500000000000005E-2</v>
      </c>
      <c r="U2038" s="9">
        <f t="shared" si="817"/>
        <v>138</v>
      </c>
      <c r="V2038" s="9">
        <v>252</v>
      </c>
      <c r="W2038" s="10">
        <f t="shared" si="808"/>
        <v>1.036949195</v>
      </c>
      <c r="X2038" s="2">
        <f t="shared" si="809"/>
        <v>9151.0733638900001</v>
      </c>
      <c r="Y2038" s="2">
        <v>0</v>
      </c>
      <c r="Z2038" s="3">
        <f t="shared" si="820"/>
        <v>0</v>
      </c>
      <c r="AA2038" s="1" t="str">
        <f t="shared" si="821"/>
        <v>A+J=</v>
      </c>
      <c r="AB2038" s="7">
        <f t="shared" si="818"/>
        <v>42297</v>
      </c>
      <c r="AC2038" s="5"/>
      <c r="AD2038" s="1"/>
      <c r="AE2038" s="7"/>
      <c r="AF2038" s="1"/>
      <c r="AG2038" s="1"/>
      <c r="AH2038" s="1"/>
      <c r="AI2038" s="1"/>
      <c r="AJ2038" s="4"/>
      <c r="AK2038" s="1"/>
      <c r="AL2038" s="1"/>
      <c r="AM2038" s="1"/>
      <c r="AN2038" s="1"/>
      <c r="AO2038" s="1"/>
    </row>
    <row r="2039" spans="1:41" x14ac:dyDescent="0.2">
      <c r="A2039" s="118">
        <f t="shared" si="810"/>
        <v>42135</v>
      </c>
      <c r="B2039" s="2">
        <f t="shared" si="800"/>
        <v>256817.45321034</v>
      </c>
      <c r="C2039" s="2">
        <f t="shared" si="811"/>
        <v>174626.66938045001</v>
      </c>
      <c r="D2039" s="50">
        <f t="shared" si="812"/>
        <v>4215.26</v>
      </c>
      <c r="E2039" s="3">
        <f>IF(K2039=1,VLOOKUP(A2038,[1]Plan1!$AQ$43:$AS$500,3),E2038)</f>
        <v>4245.1899999999996</v>
      </c>
      <c r="F2039" s="7">
        <f t="shared" si="813"/>
        <v>42115</v>
      </c>
      <c r="G2039" s="8">
        <f t="shared" si="801"/>
        <v>7.1003923838623972E-3</v>
      </c>
      <c r="H2039" s="7">
        <f t="shared" si="814"/>
        <v>42144</v>
      </c>
      <c r="I2039" s="7">
        <f t="shared" si="802"/>
        <v>42144</v>
      </c>
      <c r="J2039" s="1">
        <f t="shared" si="815"/>
        <v>20</v>
      </c>
      <c r="K2039" s="1">
        <f t="shared" si="803"/>
        <v>13</v>
      </c>
      <c r="L2039" s="2">
        <f t="shared" si="804"/>
        <v>1.00460953</v>
      </c>
      <c r="M2039" s="10">
        <f t="shared" si="823"/>
        <v>1.0132008400000001</v>
      </c>
      <c r="N2039" s="10">
        <f t="shared" si="819"/>
        <v>1.411754541229526</v>
      </c>
      <c r="O2039" s="2">
        <f t="shared" si="822"/>
        <v>1.41826206</v>
      </c>
      <c r="P2039" s="2">
        <f t="shared" si="805"/>
        <v>247666.37984645</v>
      </c>
      <c r="Q2039" s="9">
        <f t="shared" si="799"/>
        <v>0</v>
      </c>
      <c r="R2039" s="4">
        <f t="shared" si="806"/>
        <v>0</v>
      </c>
      <c r="S2039" s="59">
        <f t="shared" si="807"/>
        <v>0</v>
      </c>
      <c r="T2039" s="8">
        <f t="shared" si="816"/>
        <v>6.8500000000000005E-2</v>
      </c>
      <c r="U2039" s="9">
        <f t="shared" si="817"/>
        <v>138</v>
      </c>
      <c r="V2039" s="9">
        <v>252</v>
      </c>
      <c r="W2039" s="10">
        <f t="shared" si="808"/>
        <v>1.036949195</v>
      </c>
      <c r="X2039" s="2">
        <f t="shared" si="809"/>
        <v>9151.0733638900001</v>
      </c>
      <c r="Y2039" s="2">
        <v>0</v>
      </c>
      <c r="Z2039" s="3">
        <f t="shared" si="820"/>
        <v>0</v>
      </c>
      <c r="AA2039" s="1" t="str">
        <f t="shared" si="821"/>
        <v>A+J=</v>
      </c>
      <c r="AB2039" s="7">
        <f t="shared" si="818"/>
        <v>42297</v>
      </c>
      <c r="AC2039" s="5"/>
      <c r="AD2039" s="1"/>
      <c r="AE2039" s="7"/>
      <c r="AF2039" s="1"/>
      <c r="AG2039" s="1"/>
      <c r="AH2039" s="1"/>
      <c r="AI2039" s="1"/>
      <c r="AJ2039" s="4"/>
      <c r="AK2039" s="1"/>
      <c r="AL2039" s="1"/>
      <c r="AM2039" s="1"/>
      <c r="AN2039" s="1"/>
      <c r="AO2039" s="1"/>
    </row>
    <row r="2040" spans="1:41" x14ac:dyDescent="0.2">
      <c r="A2040" s="118">
        <f t="shared" si="810"/>
        <v>42136</v>
      </c>
      <c r="B2040" s="2">
        <f t="shared" si="800"/>
        <v>256975.87735238997</v>
      </c>
      <c r="C2040" s="2">
        <f t="shared" si="811"/>
        <v>174626.66938045001</v>
      </c>
      <c r="D2040" s="50">
        <f t="shared" si="812"/>
        <v>4215.26</v>
      </c>
      <c r="E2040" s="3">
        <f>IF(K2040=1,VLOOKUP(A2039,[1]Plan1!$AQ$43:$AS$500,3),E2039)</f>
        <v>4245.1899999999996</v>
      </c>
      <c r="F2040" s="7">
        <f t="shared" si="813"/>
        <v>42115</v>
      </c>
      <c r="G2040" s="8">
        <f t="shared" si="801"/>
        <v>7.1003923838623972E-3</v>
      </c>
      <c r="H2040" s="7">
        <f t="shared" si="814"/>
        <v>42144</v>
      </c>
      <c r="I2040" s="7">
        <f t="shared" si="802"/>
        <v>42144</v>
      </c>
      <c r="J2040" s="1">
        <f t="shared" si="815"/>
        <v>20</v>
      </c>
      <c r="K2040" s="1">
        <f t="shared" si="803"/>
        <v>14</v>
      </c>
      <c r="L2040" s="2">
        <f t="shared" si="804"/>
        <v>1.0049649899999999</v>
      </c>
      <c r="M2040" s="10">
        <f t="shared" si="823"/>
        <v>1.0132008400000001</v>
      </c>
      <c r="N2040" s="10">
        <f t="shared" si="819"/>
        <v>1.411754541229526</v>
      </c>
      <c r="O2040" s="2">
        <f t="shared" si="822"/>
        <v>1.41876388</v>
      </c>
      <c r="P2040" s="2">
        <f t="shared" si="805"/>
        <v>247754.01100167999</v>
      </c>
      <c r="Q2040" s="9">
        <f t="shared" si="799"/>
        <v>0</v>
      </c>
      <c r="R2040" s="4">
        <f t="shared" si="806"/>
        <v>0</v>
      </c>
      <c r="S2040" s="59">
        <f t="shared" si="807"/>
        <v>0</v>
      </c>
      <c r="T2040" s="8">
        <f t="shared" si="816"/>
        <v>6.8500000000000005E-2</v>
      </c>
      <c r="U2040" s="9">
        <f t="shared" si="817"/>
        <v>139</v>
      </c>
      <c r="V2040" s="9">
        <v>252</v>
      </c>
      <c r="W2040" s="10">
        <f t="shared" si="808"/>
        <v>1.037221865</v>
      </c>
      <c r="X2040" s="2">
        <f t="shared" si="809"/>
        <v>9221.8663507099991</v>
      </c>
      <c r="Y2040" s="2">
        <v>0</v>
      </c>
      <c r="Z2040" s="3">
        <f t="shared" si="820"/>
        <v>0</v>
      </c>
      <c r="AA2040" s="1" t="str">
        <f t="shared" si="821"/>
        <v>A+J=</v>
      </c>
      <c r="AB2040" s="7">
        <f t="shared" si="818"/>
        <v>42297</v>
      </c>
      <c r="AC2040" s="5"/>
      <c r="AD2040" s="1"/>
      <c r="AE2040" s="7"/>
      <c r="AF2040" s="1"/>
      <c r="AG2040" s="1"/>
      <c r="AH2040" s="1"/>
      <c r="AI2040" s="1"/>
      <c r="AJ2040" s="4"/>
      <c r="AK2040" s="1"/>
      <c r="AL2040" s="1"/>
      <c r="AM2040" s="1"/>
      <c r="AN2040" s="1"/>
      <c r="AO2040" s="1"/>
    </row>
    <row r="2041" spans="1:41" x14ac:dyDescent="0.2">
      <c r="A2041" s="118">
        <f t="shared" si="810"/>
        <v>42137</v>
      </c>
      <c r="B2041" s="2">
        <f t="shared" si="800"/>
        <v>257134.40155091998</v>
      </c>
      <c r="C2041" s="2">
        <f t="shared" si="811"/>
        <v>174626.66938045001</v>
      </c>
      <c r="D2041" s="50">
        <f t="shared" si="812"/>
        <v>4215.26</v>
      </c>
      <c r="E2041" s="3">
        <f>IF(K2041=1,VLOOKUP(A2040,[1]Plan1!$AQ$43:$AS$500,3),E2040)</f>
        <v>4245.1899999999996</v>
      </c>
      <c r="F2041" s="7">
        <f t="shared" si="813"/>
        <v>42115</v>
      </c>
      <c r="G2041" s="8">
        <f t="shared" si="801"/>
        <v>7.1003923838623972E-3</v>
      </c>
      <c r="H2041" s="7">
        <f t="shared" si="814"/>
        <v>42144</v>
      </c>
      <c r="I2041" s="7">
        <f t="shared" si="802"/>
        <v>42144</v>
      </c>
      <c r="J2041" s="1">
        <f t="shared" si="815"/>
        <v>20</v>
      </c>
      <c r="K2041" s="1">
        <f t="shared" si="803"/>
        <v>15</v>
      </c>
      <c r="L2041" s="2">
        <f t="shared" si="804"/>
        <v>1.00532058</v>
      </c>
      <c r="M2041" s="10">
        <f t="shared" si="823"/>
        <v>1.0132008400000001</v>
      </c>
      <c r="N2041" s="10">
        <f t="shared" si="819"/>
        <v>1.411754541229526</v>
      </c>
      <c r="O2041" s="2">
        <f t="shared" si="822"/>
        <v>1.4192658899999999</v>
      </c>
      <c r="P2041" s="2">
        <f t="shared" si="805"/>
        <v>247841.67533597999</v>
      </c>
      <c r="Q2041" s="9">
        <f t="shared" si="799"/>
        <v>0</v>
      </c>
      <c r="R2041" s="4">
        <f t="shared" si="806"/>
        <v>0</v>
      </c>
      <c r="S2041" s="59">
        <f t="shared" si="807"/>
        <v>0</v>
      </c>
      <c r="T2041" s="8">
        <f t="shared" si="816"/>
        <v>6.8500000000000005E-2</v>
      </c>
      <c r="U2041" s="9">
        <f t="shared" si="817"/>
        <v>140</v>
      </c>
      <c r="V2041" s="9">
        <v>252</v>
      </c>
      <c r="W2041" s="10">
        <f t="shared" si="808"/>
        <v>1.037494607</v>
      </c>
      <c r="X2041" s="2">
        <f t="shared" si="809"/>
        <v>9292.7262149399994</v>
      </c>
      <c r="Y2041" s="2">
        <v>0</v>
      </c>
      <c r="Z2041" s="3">
        <f t="shared" si="820"/>
        <v>0</v>
      </c>
      <c r="AA2041" s="1" t="str">
        <f t="shared" si="821"/>
        <v>A+J=</v>
      </c>
      <c r="AB2041" s="7">
        <f t="shared" si="818"/>
        <v>42297</v>
      </c>
      <c r="AC2041" s="5"/>
      <c r="AD2041" s="1"/>
      <c r="AE2041" s="7"/>
      <c r="AF2041" s="1"/>
      <c r="AG2041" s="1"/>
      <c r="AH2041" s="1"/>
      <c r="AI2041" s="1"/>
      <c r="AJ2041" s="4"/>
      <c r="AK2041" s="1"/>
      <c r="AL2041" s="1"/>
      <c r="AM2041" s="1"/>
      <c r="AN2041" s="1"/>
      <c r="AO2041" s="1"/>
    </row>
    <row r="2042" spans="1:41" x14ac:dyDescent="0.2">
      <c r="A2042" s="118">
        <f t="shared" si="810"/>
        <v>42138</v>
      </c>
      <c r="B2042" s="2">
        <f t="shared" si="800"/>
        <v>257293.02041535001</v>
      </c>
      <c r="C2042" s="2">
        <f t="shared" si="811"/>
        <v>174626.66938045001</v>
      </c>
      <c r="D2042" s="50">
        <f t="shared" si="812"/>
        <v>4215.26</v>
      </c>
      <c r="E2042" s="3">
        <f>IF(K2042=1,VLOOKUP(A2041,[1]Plan1!$AQ$43:$AS$500,3),E2041)</f>
        <v>4245.1899999999996</v>
      </c>
      <c r="F2042" s="7">
        <f t="shared" si="813"/>
        <v>42115</v>
      </c>
      <c r="G2042" s="8">
        <f t="shared" si="801"/>
        <v>7.1003923838623972E-3</v>
      </c>
      <c r="H2042" s="7">
        <f t="shared" si="814"/>
        <v>42144</v>
      </c>
      <c r="I2042" s="7">
        <f t="shared" si="802"/>
        <v>42144</v>
      </c>
      <c r="J2042" s="1">
        <f t="shared" si="815"/>
        <v>20</v>
      </c>
      <c r="K2042" s="1">
        <f t="shared" si="803"/>
        <v>16</v>
      </c>
      <c r="L2042" s="2">
        <f t="shared" si="804"/>
        <v>1.00567629</v>
      </c>
      <c r="M2042" s="10">
        <f t="shared" si="823"/>
        <v>1.0132008400000001</v>
      </c>
      <c r="N2042" s="10">
        <f t="shared" si="819"/>
        <v>1.411754541229526</v>
      </c>
      <c r="O2042" s="2">
        <f t="shared" si="822"/>
        <v>1.41976806</v>
      </c>
      <c r="P2042" s="2">
        <f t="shared" si="805"/>
        <v>247929.36761054001</v>
      </c>
      <c r="Q2042" s="9">
        <f t="shared" si="799"/>
        <v>0</v>
      </c>
      <c r="R2042" s="4">
        <f t="shared" si="806"/>
        <v>0</v>
      </c>
      <c r="S2042" s="59">
        <f t="shared" si="807"/>
        <v>0</v>
      </c>
      <c r="T2042" s="8">
        <f t="shared" si="816"/>
        <v>6.8500000000000005E-2</v>
      </c>
      <c r="U2042" s="9">
        <f t="shared" si="817"/>
        <v>141</v>
      </c>
      <c r="V2042" s="9">
        <v>252</v>
      </c>
      <c r="W2042" s="10">
        <f t="shared" si="808"/>
        <v>1.0377674210000001</v>
      </c>
      <c r="X2042" s="2">
        <f t="shared" si="809"/>
        <v>9363.6528048100008</v>
      </c>
      <c r="Y2042" s="2">
        <v>0</v>
      </c>
      <c r="Z2042" s="3">
        <f t="shared" si="820"/>
        <v>0</v>
      </c>
      <c r="AA2042" s="1" t="str">
        <f t="shared" si="821"/>
        <v>A+J=</v>
      </c>
      <c r="AB2042" s="7">
        <f t="shared" si="818"/>
        <v>42297</v>
      </c>
      <c r="AC2042" s="5"/>
      <c r="AD2042" s="1"/>
      <c r="AE2042" s="7"/>
      <c r="AF2042" s="1"/>
      <c r="AG2042" s="1"/>
      <c r="AH2042" s="1"/>
      <c r="AI2042" s="1"/>
      <c r="AJ2042" s="4"/>
      <c r="AK2042" s="1"/>
      <c r="AL2042" s="1"/>
      <c r="AM2042" s="1"/>
      <c r="AN2042" s="1"/>
      <c r="AO2042" s="1"/>
    </row>
    <row r="2043" spans="1:41" x14ac:dyDescent="0.2">
      <c r="A2043" s="118">
        <f t="shared" si="810"/>
        <v>42139</v>
      </c>
      <c r="B2043" s="2">
        <f t="shared" si="800"/>
        <v>257451.73761287</v>
      </c>
      <c r="C2043" s="2">
        <f t="shared" si="811"/>
        <v>174626.66938045001</v>
      </c>
      <c r="D2043" s="50">
        <f t="shared" si="812"/>
        <v>4215.26</v>
      </c>
      <c r="E2043" s="3">
        <f>IF(K2043=1,VLOOKUP(A2042,[1]Plan1!$AQ$43:$AS$500,3),E2042)</f>
        <v>4245.1899999999996</v>
      </c>
      <c r="F2043" s="7">
        <f t="shared" si="813"/>
        <v>42115</v>
      </c>
      <c r="G2043" s="8">
        <f t="shared" si="801"/>
        <v>7.1003923838623972E-3</v>
      </c>
      <c r="H2043" s="7">
        <f t="shared" si="814"/>
        <v>42173</v>
      </c>
      <c r="I2043" s="7">
        <f t="shared" si="802"/>
        <v>42144</v>
      </c>
      <c r="J2043" s="1">
        <f t="shared" si="815"/>
        <v>20</v>
      </c>
      <c r="K2043" s="1">
        <f t="shared" si="803"/>
        <v>17</v>
      </c>
      <c r="L2043" s="2">
        <f t="shared" si="804"/>
        <v>1.00603212</v>
      </c>
      <c r="M2043" s="10">
        <f t="shared" si="823"/>
        <v>1.0132008400000001</v>
      </c>
      <c r="N2043" s="10">
        <f t="shared" si="819"/>
        <v>1.411754541229526</v>
      </c>
      <c r="O2043" s="2">
        <f t="shared" si="822"/>
        <v>1.4202704100000001</v>
      </c>
      <c r="P2043" s="2">
        <f t="shared" si="805"/>
        <v>248017.09131789999</v>
      </c>
      <c r="Q2043" s="9">
        <f t="shared" si="799"/>
        <v>0</v>
      </c>
      <c r="R2043" s="4">
        <f t="shared" si="806"/>
        <v>0</v>
      </c>
      <c r="S2043" s="59">
        <f t="shared" si="807"/>
        <v>0</v>
      </c>
      <c r="T2043" s="8">
        <f t="shared" si="816"/>
        <v>6.8500000000000005E-2</v>
      </c>
      <c r="U2043" s="9">
        <f t="shared" si="817"/>
        <v>142</v>
      </c>
      <c r="V2043" s="9">
        <v>252</v>
      </c>
      <c r="W2043" s="10">
        <f t="shared" si="808"/>
        <v>1.0380403069999999</v>
      </c>
      <c r="X2043" s="2">
        <f t="shared" si="809"/>
        <v>9434.6462949699999</v>
      </c>
      <c r="Y2043" s="2">
        <v>0</v>
      </c>
      <c r="Z2043" s="3">
        <f t="shared" si="820"/>
        <v>0</v>
      </c>
      <c r="AA2043" s="1" t="str">
        <f t="shared" si="821"/>
        <v>A+J=</v>
      </c>
      <c r="AB2043" s="7">
        <f t="shared" si="818"/>
        <v>42297</v>
      </c>
      <c r="AC2043" s="5"/>
      <c r="AD2043" s="1"/>
      <c r="AE2043" s="7"/>
      <c r="AF2043" s="1"/>
      <c r="AG2043" s="1"/>
      <c r="AH2043" s="1"/>
      <c r="AI2043" s="1"/>
      <c r="AJ2043" s="4"/>
      <c r="AK2043" s="1"/>
      <c r="AL2043" s="1"/>
      <c r="AM2043" s="1"/>
      <c r="AN2043" s="1"/>
      <c r="AO2043" s="1"/>
    </row>
    <row r="2044" spans="1:41" x14ac:dyDescent="0.2">
      <c r="A2044" s="118">
        <f t="shared" si="810"/>
        <v>42140</v>
      </c>
      <c r="B2044" s="2">
        <f t="shared" si="800"/>
        <v>257610.55475325999</v>
      </c>
      <c r="C2044" s="2">
        <f t="shared" si="811"/>
        <v>174626.66938045001</v>
      </c>
      <c r="D2044" s="50">
        <f t="shared" si="812"/>
        <v>4215.26</v>
      </c>
      <c r="E2044" s="3">
        <f>IF(K2044=1,VLOOKUP(A2043,[1]Plan1!$AQ$43:$AS$500,3),E2043)</f>
        <v>4245.1899999999996</v>
      </c>
      <c r="F2044" s="7">
        <f t="shared" si="813"/>
        <v>42115</v>
      </c>
      <c r="G2044" s="8">
        <f t="shared" si="801"/>
        <v>7.1003923838623972E-3</v>
      </c>
      <c r="H2044" s="7">
        <f t="shared" si="814"/>
        <v>42173</v>
      </c>
      <c r="I2044" s="7">
        <f t="shared" si="802"/>
        <v>42144</v>
      </c>
      <c r="J2044" s="1">
        <f t="shared" si="815"/>
        <v>20</v>
      </c>
      <c r="K2044" s="1">
        <f t="shared" si="803"/>
        <v>18</v>
      </c>
      <c r="L2044" s="2">
        <f t="shared" si="804"/>
        <v>1.00638809</v>
      </c>
      <c r="M2044" s="10">
        <f t="shared" si="823"/>
        <v>1.0132008400000001</v>
      </c>
      <c r="N2044" s="10">
        <f t="shared" si="819"/>
        <v>1.411754541229526</v>
      </c>
      <c r="O2044" s="2">
        <f t="shared" si="822"/>
        <v>1.4207729499999999</v>
      </c>
      <c r="P2044" s="2">
        <f t="shared" si="805"/>
        <v>248104.84820432999</v>
      </c>
      <c r="Q2044" s="9">
        <f t="shared" si="799"/>
        <v>0</v>
      </c>
      <c r="R2044" s="4">
        <f t="shared" si="806"/>
        <v>0</v>
      </c>
      <c r="S2044" s="59">
        <f t="shared" si="807"/>
        <v>0</v>
      </c>
      <c r="T2044" s="8">
        <f t="shared" si="816"/>
        <v>6.8500000000000005E-2</v>
      </c>
      <c r="U2044" s="9">
        <f t="shared" si="817"/>
        <v>143</v>
      </c>
      <c r="V2044" s="9">
        <v>252</v>
      </c>
      <c r="W2044" s="10">
        <f t="shared" si="808"/>
        <v>1.0383132639999999</v>
      </c>
      <c r="X2044" s="2">
        <f t="shared" si="809"/>
        <v>9505.7065489300003</v>
      </c>
      <c r="Y2044" s="2">
        <v>0</v>
      </c>
      <c r="Z2044" s="3">
        <f t="shared" si="820"/>
        <v>0</v>
      </c>
      <c r="AA2044" s="1" t="str">
        <f t="shared" si="821"/>
        <v>A+J=</v>
      </c>
      <c r="AB2044" s="7">
        <f t="shared" si="818"/>
        <v>42297</v>
      </c>
      <c r="AC2044" s="5"/>
      <c r="AD2044" s="1"/>
      <c r="AE2044" s="7"/>
      <c r="AF2044" s="1"/>
      <c r="AG2044" s="1"/>
      <c r="AH2044" s="1"/>
      <c r="AI2044" s="1"/>
      <c r="AJ2044" s="4"/>
      <c r="AK2044" s="1"/>
      <c r="AL2044" s="1"/>
      <c r="AM2044" s="1"/>
      <c r="AN2044" s="1"/>
      <c r="AO2044" s="1"/>
    </row>
    <row r="2045" spans="1:41" x14ac:dyDescent="0.2">
      <c r="A2045" s="118">
        <f t="shared" si="810"/>
        <v>42141</v>
      </c>
      <c r="B2045" s="2">
        <f t="shared" si="800"/>
        <v>257610.55475325999</v>
      </c>
      <c r="C2045" s="2">
        <f t="shared" si="811"/>
        <v>174626.66938045001</v>
      </c>
      <c r="D2045" s="50">
        <f t="shared" si="812"/>
        <v>4215.26</v>
      </c>
      <c r="E2045" s="3">
        <f>IF(K2045=1,VLOOKUP(A2044,[1]Plan1!$AQ$43:$AS$500,3),E2044)</f>
        <v>4245.1899999999996</v>
      </c>
      <c r="F2045" s="7">
        <f t="shared" si="813"/>
        <v>42115</v>
      </c>
      <c r="G2045" s="8">
        <f t="shared" si="801"/>
        <v>7.1003923838623972E-3</v>
      </c>
      <c r="H2045" s="7">
        <f t="shared" si="814"/>
        <v>42173</v>
      </c>
      <c r="I2045" s="7">
        <f t="shared" si="802"/>
        <v>42144</v>
      </c>
      <c r="J2045" s="1">
        <f t="shared" si="815"/>
        <v>20</v>
      </c>
      <c r="K2045" s="1">
        <f t="shared" si="803"/>
        <v>18</v>
      </c>
      <c r="L2045" s="2">
        <f t="shared" si="804"/>
        <v>1.00638809</v>
      </c>
      <c r="M2045" s="10">
        <f t="shared" si="823"/>
        <v>1.0132008400000001</v>
      </c>
      <c r="N2045" s="10">
        <f t="shared" si="819"/>
        <v>1.411754541229526</v>
      </c>
      <c r="O2045" s="2">
        <f t="shared" si="822"/>
        <v>1.4207729499999999</v>
      </c>
      <c r="P2045" s="2">
        <f t="shared" si="805"/>
        <v>248104.84820432999</v>
      </c>
      <c r="Q2045" s="9">
        <f t="shared" si="799"/>
        <v>0</v>
      </c>
      <c r="R2045" s="4">
        <f t="shared" si="806"/>
        <v>0</v>
      </c>
      <c r="S2045" s="59">
        <f t="shared" si="807"/>
        <v>0</v>
      </c>
      <c r="T2045" s="8">
        <f t="shared" si="816"/>
        <v>6.8500000000000005E-2</v>
      </c>
      <c r="U2045" s="9">
        <f t="shared" si="817"/>
        <v>143</v>
      </c>
      <c r="V2045" s="9">
        <v>252</v>
      </c>
      <c r="W2045" s="10">
        <f t="shared" si="808"/>
        <v>1.0383132639999999</v>
      </c>
      <c r="X2045" s="2">
        <f t="shared" si="809"/>
        <v>9505.7065489300003</v>
      </c>
      <c r="Y2045" s="2">
        <v>0</v>
      </c>
      <c r="Z2045" s="3">
        <f t="shared" si="820"/>
        <v>0</v>
      </c>
      <c r="AA2045" s="1" t="str">
        <f t="shared" si="821"/>
        <v>A+J=</v>
      </c>
      <c r="AB2045" s="7">
        <f t="shared" si="818"/>
        <v>42297</v>
      </c>
      <c r="AC2045" s="5"/>
      <c r="AD2045" s="1"/>
      <c r="AE2045" s="7"/>
      <c r="AF2045" s="1"/>
      <c r="AG2045" s="1"/>
      <c r="AH2045" s="1"/>
      <c r="AI2045" s="1"/>
      <c r="AJ2045" s="4"/>
      <c r="AK2045" s="1"/>
      <c r="AL2045" s="1"/>
      <c r="AM2045" s="1"/>
      <c r="AN2045" s="1"/>
      <c r="AO2045" s="1"/>
    </row>
    <row r="2046" spans="1:41" x14ac:dyDescent="0.2">
      <c r="A2046" s="118">
        <f t="shared" si="810"/>
        <v>42142</v>
      </c>
      <c r="B2046" s="2">
        <f t="shared" si="800"/>
        <v>257610.55475325999</v>
      </c>
      <c r="C2046" s="2">
        <f t="shared" si="811"/>
        <v>174626.66938045001</v>
      </c>
      <c r="D2046" s="50">
        <f t="shared" si="812"/>
        <v>4215.26</v>
      </c>
      <c r="E2046" s="3">
        <f>IF(K2046=1,VLOOKUP(A2045,[1]Plan1!$AQ$43:$AS$500,3),E2045)</f>
        <v>4245.1899999999996</v>
      </c>
      <c r="F2046" s="7">
        <f t="shared" si="813"/>
        <v>42115</v>
      </c>
      <c r="G2046" s="8">
        <f t="shared" si="801"/>
        <v>7.1003923838623972E-3</v>
      </c>
      <c r="H2046" s="7">
        <f t="shared" si="814"/>
        <v>42173</v>
      </c>
      <c r="I2046" s="7">
        <f t="shared" si="802"/>
        <v>42144</v>
      </c>
      <c r="J2046" s="1">
        <f t="shared" si="815"/>
        <v>20</v>
      </c>
      <c r="K2046" s="1">
        <f t="shared" si="803"/>
        <v>18</v>
      </c>
      <c r="L2046" s="2">
        <f t="shared" si="804"/>
        <v>1.00638809</v>
      </c>
      <c r="M2046" s="10">
        <f t="shared" si="823"/>
        <v>1.0132008400000001</v>
      </c>
      <c r="N2046" s="10">
        <f t="shared" si="819"/>
        <v>1.411754541229526</v>
      </c>
      <c r="O2046" s="2">
        <f t="shared" si="822"/>
        <v>1.4207729499999999</v>
      </c>
      <c r="P2046" s="2">
        <f t="shared" si="805"/>
        <v>248104.84820432999</v>
      </c>
      <c r="Q2046" s="9">
        <f t="shared" si="799"/>
        <v>0</v>
      </c>
      <c r="R2046" s="4">
        <f t="shared" si="806"/>
        <v>0</v>
      </c>
      <c r="S2046" s="59">
        <f t="shared" si="807"/>
        <v>0</v>
      </c>
      <c r="T2046" s="8">
        <f t="shared" si="816"/>
        <v>6.8500000000000005E-2</v>
      </c>
      <c r="U2046" s="9">
        <f t="shared" si="817"/>
        <v>143</v>
      </c>
      <c r="V2046" s="9">
        <v>252</v>
      </c>
      <c r="W2046" s="10">
        <f t="shared" si="808"/>
        <v>1.0383132639999999</v>
      </c>
      <c r="X2046" s="2">
        <f t="shared" si="809"/>
        <v>9505.7065489300003</v>
      </c>
      <c r="Y2046" s="2">
        <v>0</v>
      </c>
      <c r="Z2046" s="3">
        <f t="shared" si="820"/>
        <v>0</v>
      </c>
      <c r="AA2046" s="1" t="str">
        <f t="shared" si="821"/>
        <v>A+J=</v>
      </c>
      <c r="AB2046" s="7">
        <f t="shared" si="818"/>
        <v>42297</v>
      </c>
      <c r="AC2046" s="5"/>
      <c r="AD2046" s="1"/>
      <c r="AE2046" s="7"/>
      <c r="AF2046" s="1"/>
      <c r="AG2046" s="1"/>
      <c r="AH2046" s="1"/>
      <c r="AI2046" s="1"/>
      <c r="AJ2046" s="4"/>
      <c r="AK2046" s="1"/>
      <c r="AL2046" s="1"/>
      <c r="AM2046" s="1"/>
      <c r="AN2046" s="1"/>
      <c r="AO2046" s="1"/>
    </row>
    <row r="2047" spans="1:41" x14ac:dyDescent="0.2">
      <c r="A2047" s="118">
        <f t="shared" si="810"/>
        <v>42143</v>
      </c>
      <c r="B2047" s="2">
        <f t="shared" si="800"/>
        <v>257769.4666896</v>
      </c>
      <c r="C2047" s="2">
        <f t="shared" si="811"/>
        <v>174626.66938045001</v>
      </c>
      <c r="D2047" s="50">
        <f t="shared" si="812"/>
        <v>4215.26</v>
      </c>
      <c r="E2047" s="3">
        <f>IF(K2047=1,VLOOKUP(A2046,[1]Plan1!$AQ$43:$AS$500,3),E2046)</f>
        <v>4245.1899999999996</v>
      </c>
      <c r="F2047" s="7">
        <f t="shared" si="813"/>
        <v>42115</v>
      </c>
      <c r="G2047" s="8">
        <f t="shared" si="801"/>
        <v>7.1003923838623972E-3</v>
      </c>
      <c r="H2047" s="7">
        <f t="shared" si="814"/>
        <v>42173</v>
      </c>
      <c r="I2047" s="7">
        <f t="shared" si="802"/>
        <v>42144</v>
      </c>
      <c r="J2047" s="1">
        <f t="shared" si="815"/>
        <v>20</v>
      </c>
      <c r="K2047" s="1">
        <f t="shared" si="803"/>
        <v>19</v>
      </c>
      <c r="L2047" s="2">
        <f t="shared" si="804"/>
        <v>1.0067441699999999</v>
      </c>
      <c r="M2047" s="10">
        <f t="shared" si="823"/>
        <v>1.0132008400000001</v>
      </c>
      <c r="N2047" s="10">
        <f t="shared" si="819"/>
        <v>1.411754541229526</v>
      </c>
      <c r="O2047" s="2">
        <f t="shared" si="822"/>
        <v>1.4212756499999999</v>
      </c>
      <c r="P2047" s="2">
        <f t="shared" si="805"/>
        <v>248192.63303103001</v>
      </c>
      <c r="Q2047" s="9">
        <f t="shared" si="799"/>
        <v>0</v>
      </c>
      <c r="R2047" s="4">
        <f t="shared" si="806"/>
        <v>0</v>
      </c>
      <c r="S2047" s="59">
        <f t="shared" si="807"/>
        <v>0</v>
      </c>
      <c r="T2047" s="8">
        <f t="shared" si="816"/>
        <v>6.8500000000000005E-2</v>
      </c>
      <c r="U2047" s="9">
        <f t="shared" si="817"/>
        <v>144</v>
      </c>
      <c r="V2047" s="9">
        <v>252</v>
      </c>
      <c r="W2047" s="10">
        <f t="shared" si="808"/>
        <v>1.038586293</v>
      </c>
      <c r="X2047" s="2">
        <f t="shared" si="809"/>
        <v>9576.8336585699999</v>
      </c>
      <c r="Y2047" s="2">
        <v>0</v>
      </c>
      <c r="Z2047" s="3">
        <f t="shared" si="820"/>
        <v>0</v>
      </c>
      <c r="AA2047" s="1" t="str">
        <f t="shared" si="821"/>
        <v>A+J=</v>
      </c>
      <c r="AB2047" s="7">
        <f t="shared" si="818"/>
        <v>42297</v>
      </c>
      <c r="AC2047" s="5"/>
      <c r="AD2047" s="1"/>
      <c r="AE2047" s="7"/>
      <c r="AF2047" s="1"/>
      <c r="AG2047" s="1"/>
      <c r="AH2047" s="1"/>
      <c r="AI2047" s="1"/>
      <c r="AJ2047" s="4"/>
      <c r="AK2047" s="1"/>
      <c r="AL2047" s="1"/>
      <c r="AM2047" s="1"/>
      <c r="AN2047" s="1"/>
      <c r="AO2047" s="1"/>
    </row>
    <row r="2048" spans="1:41" x14ac:dyDescent="0.2">
      <c r="A2048" s="118">
        <f t="shared" si="810"/>
        <v>42144</v>
      </c>
      <c r="B2048" s="2">
        <f t="shared" si="800"/>
        <v>257928.47890612</v>
      </c>
      <c r="C2048" s="2">
        <f t="shared" si="811"/>
        <v>174626.66938045001</v>
      </c>
      <c r="D2048" s="50">
        <f t="shared" si="812"/>
        <v>4215.26</v>
      </c>
      <c r="E2048" s="3">
        <f>IF(K2048=1,VLOOKUP(A2047,[1]Plan1!$AQ$43:$AS$500,3),E2047)</f>
        <v>4245.1899999999996</v>
      </c>
      <c r="F2048" s="7">
        <f t="shared" si="813"/>
        <v>42115</v>
      </c>
      <c r="G2048" s="8">
        <f t="shared" si="801"/>
        <v>7.1003923838623972E-3</v>
      </c>
      <c r="H2048" s="7">
        <f t="shared" si="814"/>
        <v>42173</v>
      </c>
      <c r="I2048" s="7">
        <f t="shared" si="802"/>
        <v>42144</v>
      </c>
      <c r="J2048" s="1">
        <f t="shared" si="815"/>
        <v>20</v>
      </c>
      <c r="K2048" s="1">
        <f t="shared" si="803"/>
        <v>20</v>
      </c>
      <c r="L2048" s="2">
        <f t="shared" si="804"/>
        <v>1.00710039</v>
      </c>
      <c r="M2048" s="10">
        <f t="shared" si="823"/>
        <v>1.0132008400000001</v>
      </c>
      <c r="N2048" s="10">
        <f t="shared" si="819"/>
        <v>1.411754541229526</v>
      </c>
      <c r="O2048" s="2">
        <f t="shared" si="822"/>
        <v>1.42177854</v>
      </c>
      <c r="P2048" s="2">
        <f t="shared" si="805"/>
        <v>248280.45103679001</v>
      </c>
      <c r="Q2048" s="9">
        <f t="shared" si="799"/>
        <v>0</v>
      </c>
      <c r="R2048" s="4">
        <f t="shared" si="806"/>
        <v>0</v>
      </c>
      <c r="S2048" s="59">
        <f t="shared" si="807"/>
        <v>0</v>
      </c>
      <c r="T2048" s="8">
        <f t="shared" si="816"/>
        <v>6.8500000000000005E-2</v>
      </c>
      <c r="U2048" s="9">
        <f t="shared" si="817"/>
        <v>145</v>
      </c>
      <c r="V2048" s="9">
        <v>252</v>
      </c>
      <c r="W2048" s="10">
        <f t="shared" si="808"/>
        <v>1.0388593939999999</v>
      </c>
      <c r="X2048" s="2">
        <f t="shared" si="809"/>
        <v>9648.0278693300006</v>
      </c>
      <c r="Y2048" s="2">
        <v>0</v>
      </c>
      <c r="Z2048" s="3">
        <f t="shared" si="820"/>
        <v>0</v>
      </c>
      <c r="AA2048" s="1" t="str">
        <f t="shared" si="821"/>
        <v>A+J=</v>
      </c>
      <c r="AB2048" s="7">
        <f t="shared" si="818"/>
        <v>42297</v>
      </c>
      <c r="AC2048" s="5"/>
      <c r="AD2048" s="1"/>
      <c r="AE2048" s="7"/>
      <c r="AF2048" s="1"/>
      <c r="AG2048" s="1"/>
      <c r="AH2048" s="1"/>
      <c r="AI2048" s="1"/>
      <c r="AJ2048" s="4"/>
      <c r="AK2048" s="1"/>
      <c r="AL2048" s="1"/>
      <c r="AM2048" s="1"/>
      <c r="AN2048" s="1"/>
      <c r="AO2048" s="1"/>
    </row>
    <row r="2049" spans="1:41" x14ac:dyDescent="0.2">
      <c r="A2049" s="118">
        <f t="shared" si="810"/>
        <v>42145</v>
      </c>
      <c r="B2049" s="2">
        <f t="shared" si="800"/>
        <v>258091.41275366998</v>
      </c>
      <c r="C2049" s="2">
        <f t="shared" si="811"/>
        <v>174626.66938045001</v>
      </c>
      <c r="D2049" s="50">
        <f t="shared" si="812"/>
        <v>4245.1899999999996</v>
      </c>
      <c r="E2049" s="3">
        <f>IF(K2049=1,VLOOKUP(A2048,[1]Plan1!$AQ$43:$AS$500,3),E2048)</f>
        <v>4276.6000000000004</v>
      </c>
      <c r="F2049" s="7">
        <f t="shared" si="813"/>
        <v>42145</v>
      </c>
      <c r="G2049" s="8">
        <f t="shared" si="801"/>
        <v>7.3989621194812116E-3</v>
      </c>
      <c r="H2049" s="7">
        <f t="shared" si="814"/>
        <v>42173</v>
      </c>
      <c r="I2049" s="7">
        <f t="shared" si="802"/>
        <v>42173</v>
      </c>
      <c r="J2049" s="1">
        <f t="shared" si="815"/>
        <v>20</v>
      </c>
      <c r="K2049" s="1">
        <f t="shared" si="803"/>
        <v>1</v>
      </c>
      <c r="L2049" s="2">
        <f t="shared" si="804"/>
        <v>1.00036865</v>
      </c>
      <c r="M2049" s="10">
        <f t="shared" si="823"/>
        <v>1.00710039</v>
      </c>
      <c r="N2049" s="10">
        <f t="shared" si="819"/>
        <v>1.4217785490565267</v>
      </c>
      <c r="O2049" s="2">
        <f t="shared" si="822"/>
        <v>1.42230268</v>
      </c>
      <c r="P2049" s="2">
        <f t="shared" si="805"/>
        <v>248371.97985927999</v>
      </c>
      <c r="Q2049" s="9">
        <f t="shared" si="799"/>
        <v>0</v>
      </c>
      <c r="R2049" s="4">
        <f t="shared" si="806"/>
        <v>0</v>
      </c>
      <c r="S2049" s="59">
        <f t="shared" si="807"/>
        <v>0</v>
      </c>
      <c r="T2049" s="8">
        <f t="shared" si="816"/>
        <v>6.8500000000000005E-2</v>
      </c>
      <c r="U2049" s="9">
        <f t="shared" si="817"/>
        <v>146</v>
      </c>
      <c r="V2049" s="9">
        <v>252</v>
      </c>
      <c r="W2049" s="10">
        <f t="shared" si="808"/>
        <v>1.0391325659999999</v>
      </c>
      <c r="X2049" s="2">
        <f t="shared" si="809"/>
        <v>9719.43289439</v>
      </c>
      <c r="Y2049" s="2">
        <v>0</v>
      </c>
      <c r="Z2049" s="3">
        <f t="shared" si="820"/>
        <v>0</v>
      </c>
      <c r="AA2049" s="1" t="str">
        <f t="shared" si="821"/>
        <v>A+J=</v>
      </c>
      <c r="AB2049" s="7">
        <f t="shared" si="818"/>
        <v>42297</v>
      </c>
      <c r="AC2049" s="5"/>
      <c r="AD2049" s="1"/>
      <c r="AE2049" s="7"/>
      <c r="AF2049" s="1"/>
      <c r="AG2049" s="1"/>
      <c r="AH2049" s="1"/>
      <c r="AI2049" s="1"/>
      <c r="AJ2049" s="4"/>
      <c r="AK2049" s="1"/>
      <c r="AL2049" s="1"/>
      <c r="AM2049" s="1"/>
      <c r="AN2049" s="1"/>
      <c r="AO2049" s="1"/>
    </row>
    <row r="2050" spans="1:41" x14ac:dyDescent="0.2">
      <c r="A2050" s="118">
        <f t="shared" si="810"/>
        <v>42146</v>
      </c>
      <c r="B2050" s="2">
        <f t="shared" si="800"/>
        <v>258254.45104688001</v>
      </c>
      <c r="C2050" s="2">
        <f t="shared" si="811"/>
        <v>174626.66938045001</v>
      </c>
      <c r="D2050" s="50">
        <f t="shared" si="812"/>
        <v>4245.1899999999996</v>
      </c>
      <c r="E2050" s="3">
        <f>IF(K2050=1,VLOOKUP(A2049,[1]Plan1!$AQ$43:$AS$500,3),E2049)</f>
        <v>4276.6000000000004</v>
      </c>
      <c r="F2050" s="7">
        <f t="shared" si="813"/>
        <v>42145</v>
      </c>
      <c r="G2050" s="8">
        <f t="shared" si="801"/>
        <v>7.3989621194812116E-3</v>
      </c>
      <c r="H2050" s="7">
        <f t="shared" si="814"/>
        <v>42173</v>
      </c>
      <c r="I2050" s="7">
        <f t="shared" si="802"/>
        <v>42173</v>
      </c>
      <c r="J2050" s="1">
        <f t="shared" si="815"/>
        <v>20</v>
      </c>
      <c r="K2050" s="1">
        <f t="shared" si="803"/>
        <v>2</v>
      </c>
      <c r="L2050" s="2">
        <f t="shared" si="804"/>
        <v>1.00073744</v>
      </c>
      <c r="M2050" s="10">
        <f t="shared" si="823"/>
        <v>1.00710039</v>
      </c>
      <c r="N2050" s="10">
        <f t="shared" si="819"/>
        <v>1.4217785490565267</v>
      </c>
      <c r="O2050" s="2">
        <f t="shared" si="822"/>
        <v>1.4228270199999999</v>
      </c>
      <c r="P2050" s="2">
        <f t="shared" si="805"/>
        <v>248463.54360711001</v>
      </c>
      <c r="Q2050" s="9">
        <f t="shared" si="799"/>
        <v>0</v>
      </c>
      <c r="R2050" s="4">
        <f t="shared" si="806"/>
        <v>0</v>
      </c>
      <c r="S2050" s="59">
        <f t="shared" si="807"/>
        <v>0</v>
      </c>
      <c r="T2050" s="8">
        <f t="shared" si="816"/>
        <v>6.8500000000000005E-2</v>
      </c>
      <c r="U2050" s="9">
        <f t="shared" si="817"/>
        <v>147</v>
      </c>
      <c r="V2050" s="9">
        <v>252</v>
      </c>
      <c r="W2050" s="10">
        <f t="shared" si="808"/>
        <v>1.039405811</v>
      </c>
      <c r="X2050" s="2">
        <f t="shared" si="809"/>
        <v>9790.9074397700006</v>
      </c>
      <c r="Y2050" s="2">
        <v>0</v>
      </c>
      <c r="Z2050" s="3">
        <f t="shared" si="820"/>
        <v>0</v>
      </c>
      <c r="AA2050" s="1" t="str">
        <f t="shared" si="821"/>
        <v>A+J=</v>
      </c>
      <c r="AB2050" s="7">
        <f t="shared" si="818"/>
        <v>42297</v>
      </c>
      <c r="AC2050" s="5"/>
      <c r="AD2050" s="1"/>
      <c r="AE2050" s="7"/>
      <c r="AF2050" s="1"/>
      <c r="AG2050" s="1"/>
      <c r="AH2050" s="1"/>
      <c r="AI2050" s="1"/>
      <c r="AJ2050" s="4"/>
      <c r="AK2050" s="1"/>
      <c r="AL2050" s="1"/>
      <c r="AM2050" s="1"/>
      <c r="AN2050" s="1"/>
      <c r="AO2050" s="1"/>
    </row>
    <row r="2051" spans="1:41" x14ac:dyDescent="0.2">
      <c r="A2051" s="118">
        <f t="shared" si="810"/>
        <v>42147</v>
      </c>
      <c r="B2051" s="2">
        <f t="shared" si="800"/>
        <v>258417.5933373</v>
      </c>
      <c r="C2051" s="2">
        <f t="shared" si="811"/>
        <v>174626.66938045001</v>
      </c>
      <c r="D2051" s="50">
        <f t="shared" si="812"/>
        <v>4245.1899999999996</v>
      </c>
      <c r="E2051" s="3">
        <f>IF(K2051=1,VLOOKUP(A2050,[1]Plan1!$AQ$43:$AS$500,3),E2050)</f>
        <v>4276.6000000000004</v>
      </c>
      <c r="F2051" s="7">
        <f t="shared" si="813"/>
        <v>42145</v>
      </c>
      <c r="G2051" s="8">
        <f t="shared" si="801"/>
        <v>7.3989621194812116E-3</v>
      </c>
      <c r="H2051" s="7">
        <f t="shared" si="814"/>
        <v>42173</v>
      </c>
      <c r="I2051" s="7">
        <f t="shared" si="802"/>
        <v>42173</v>
      </c>
      <c r="J2051" s="1">
        <f t="shared" si="815"/>
        <v>20</v>
      </c>
      <c r="K2051" s="1">
        <f t="shared" si="803"/>
        <v>3</v>
      </c>
      <c r="L2051" s="2">
        <f t="shared" si="804"/>
        <v>1.00110637</v>
      </c>
      <c r="M2051" s="10">
        <f t="shared" si="823"/>
        <v>1.00710039</v>
      </c>
      <c r="N2051" s="10">
        <f t="shared" si="819"/>
        <v>1.4217785490565267</v>
      </c>
      <c r="O2051" s="2">
        <f t="shared" si="822"/>
        <v>1.42335156</v>
      </c>
      <c r="P2051" s="2">
        <f t="shared" si="805"/>
        <v>248555.14228026001</v>
      </c>
      <c r="Q2051" s="9">
        <f t="shared" si="799"/>
        <v>0</v>
      </c>
      <c r="R2051" s="4">
        <f t="shared" si="806"/>
        <v>0</v>
      </c>
      <c r="S2051" s="59">
        <f t="shared" si="807"/>
        <v>0</v>
      </c>
      <c r="T2051" s="8">
        <f t="shared" si="816"/>
        <v>6.8500000000000005E-2</v>
      </c>
      <c r="U2051" s="9">
        <f t="shared" si="817"/>
        <v>148</v>
      </c>
      <c r="V2051" s="9">
        <v>252</v>
      </c>
      <c r="W2051" s="10">
        <f t="shared" si="808"/>
        <v>1.0396791270000001</v>
      </c>
      <c r="X2051" s="2">
        <f t="shared" si="809"/>
        <v>9862.4510570399998</v>
      </c>
      <c r="Y2051" s="2">
        <v>0</v>
      </c>
      <c r="Z2051" s="3">
        <f t="shared" si="820"/>
        <v>0</v>
      </c>
      <c r="AA2051" s="1" t="str">
        <f t="shared" si="821"/>
        <v>A+J=</v>
      </c>
      <c r="AB2051" s="7">
        <f t="shared" si="818"/>
        <v>42297</v>
      </c>
      <c r="AC2051" s="5"/>
      <c r="AD2051" s="1"/>
      <c r="AE2051" s="7"/>
      <c r="AF2051" s="1"/>
      <c r="AG2051" s="1"/>
      <c r="AH2051" s="1"/>
      <c r="AI2051" s="1"/>
      <c r="AJ2051" s="4"/>
      <c r="AK2051" s="1"/>
      <c r="AL2051" s="1"/>
      <c r="AM2051" s="1"/>
      <c r="AN2051" s="1"/>
      <c r="AO2051" s="1"/>
    </row>
    <row r="2052" spans="1:41" x14ac:dyDescent="0.2">
      <c r="A2052" s="118">
        <f t="shared" si="810"/>
        <v>42148</v>
      </c>
      <c r="B2052" s="2">
        <f t="shared" si="800"/>
        <v>258417.5933373</v>
      </c>
      <c r="C2052" s="2">
        <f t="shared" si="811"/>
        <v>174626.66938045001</v>
      </c>
      <c r="D2052" s="50">
        <f t="shared" si="812"/>
        <v>4245.1899999999996</v>
      </c>
      <c r="E2052" s="3">
        <f>IF(K2052=1,VLOOKUP(A2051,[1]Plan1!$AQ$43:$AS$500,3),E2051)</f>
        <v>4276.6000000000004</v>
      </c>
      <c r="F2052" s="7">
        <f t="shared" si="813"/>
        <v>42145</v>
      </c>
      <c r="G2052" s="8">
        <f t="shared" si="801"/>
        <v>7.3989621194812116E-3</v>
      </c>
      <c r="H2052" s="7">
        <f t="shared" si="814"/>
        <v>42173</v>
      </c>
      <c r="I2052" s="7">
        <f t="shared" si="802"/>
        <v>42173</v>
      </c>
      <c r="J2052" s="1">
        <f t="shared" si="815"/>
        <v>20</v>
      </c>
      <c r="K2052" s="1">
        <f t="shared" si="803"/>
        <v>3</v>
      </c>
      <c r="L2052" s="2">
        <f t="shared" si="804"/>
        <v>1.00110637</v>
      </c>
      <c r="M2052" s="10">
        <f t="shared" si="823"/>
        <v>1.00710039</v>
      </c>
      <c r="N2052" s="10">
        <f t="shared" si="819"/>
        <v>1.4217785490565267</v>
      </c>
      <c r="O2052" s="2">
        <f t="shared" si="822"/>
        <v>1.42335156</v>
      </c>
      <c r="P2052" s="2">
        <f t="shared" si="805"/>
        <v>248555.14228026001</v>
      </c>
      <c r="Q2052" s="9">
        <f t="shared" si="799"/>
        <v>0</v>
      </c>
      <c r="R2052" s="4">
        <f t="shared" si="806"/>
        <v>0</v>
      </c>
      <c r="S2052" s="59">
        <f t="shared" si="807"/>
        <v>0</v>
      </c>
      <c r="T2052" s="8">
        <f t="shared" si="816"/>
        <v>6.8500000000000005E-2</v>
      </c>
      <c r="U2052" s="9">
        <f t="shared" si="817"/>
        <v>148</v>
      </c>
      <c r="V2052" s="9">
        <v>252</v>
      </c>
      <c r="W2052" s="10">
        <f t="shared" si="808"/>
        <v>1.0396791270000001</v>
      </c>
      <c r="X2052" s="2">
        <f t="shared" si="809"/>
        <v>9862.4510570399998</v>
      </c>
      <c r="Y2052" s="2">
        <v>0</v>
      </c>
      <c r="Z2052" s="3">
        <f t="shared" si="820"/>
        <v>0</v>
      </c>
      <c r="AA2052" s="1" t="str">
        <f t="shared" si="821"/>
        <v>A+J=</v>
      </c>
      <c r="AB2052" s="7">
        <f t="shared" si="818"/>
        <v>42297</v>
      </c>
      <c r="AC2052" s="5"/>
      <c r="AD2052" s="1"/>
      <c r="AE2052" s="7"/>
      <c r="AF2052" s="1"/>
      <c r="AG2052" s="1"/>
      <c r="AH2052" s="1"/>
      <c r="AI2052" s="1"/>
      <c r="AJ2052" s="4"/>
      <c r="AK2052" s="1"/>
      <c r="AL2052" s="1"/>
      <c r="AM2052" s="1"/>
      <c r="AN2052" s="1"/>
      <c r="AO2052" s="1"/>
    </row>
    <row r="2053" spans="1:41" x14ac:dyDescent="0.2">
      <c r="A2053" s="118">
        <f t="shared" si="810"/>
        <v>42149</v>
      </c>
      <c r="B2053" s="2">
        <f t="shared" si="800"/>
        <v>258417.5933373</v>
      </c>
      <c r="C2053" s="2">
        <f t="shared" si="811"/>
        <v>174626.66938045001</v>
      </c>
      <c r="D2053" s="50">
        <f t="shared" si="812"/>
        <v>4245.1899999999996</v>
      </c>
      <c r="E2053" s="3">
        <f>IF(K2053=1,VLOOKUP(A2052,[1]Plan1!$AQ$43:$AS$500,3),E2052)</f>
        <v>4276.6000000000004</v>
      </c>
      <c r="F2053" s="7">
        <f t="shared" si="813"/>
        <v>42145</v>
      </c>
      <c r="G2053" s="8">
        <f t="shared" si="801"/>
        <v>7.3989621194812116E-3</v>
      </c>
      <c r="H2053" s="7">
        <f t="shared" si="814"/>
        <v>42173</v>
      </c>
      <c r="I2053" s="7">
        <f t="shared" si="802"/>
        <v>42173</v>
      </c>
      <c r="J2053" s="1">
        <f t="shared" si="815"/>
        <v>20</v>
      </c>
      <c r="K2053" s="1">
        <f t="shared" si="803"/>
        <v>3</v>
      </c>
      <c r="L2053" s="2">
        <f t="shared" si="804"/>
        <v>1.00110637</v>
      </c>
      <c r="M2053" s="10">
        <f t="shared" si="823"/>
        <v>1.00710039</v>
      </c>
      <c r="N2053" s="10">
        <f t="shared" si="819"/>
        <v>1.4217785490565267</v>
      </c>
      <c r="O2053" s="2">
        <f t="shared" si="822"/>
        <v>1.42335156</v>
      </c>
      <c r="P2053" s="2">
        <f t="shared" si="805"/>
        <v>248555.14228026001</v>
      </c>
      <c r="Q2053" s="9">
        <f t="shared" si="799"/>
        <v>0</v>
      </c>
      <c r="R2053" s="4">
        <f t="shared" si="806"/>
        <v>0</v>
      </c>
      <c r="S2053" s="59">
        <f t="shared" si="807"/>
        <v>0</v>
      </c>
      <c r="T2053" s="8">
        <f t="shared" si="816"/>
        <v>6.8500000000000005E-2</v>
      </c>
      <c r="U2053" s="9">
        <f t="shared" si="817"/>
        <v>148</v>
      </c>
      <c r="V2053" s="9">
        <v>252</v>
      </c>
      <c r="W2053" s="10">
        <f t="shared" si="808"/>
        <v>1.0396791270000001</v>
      </c>
      <c r="X2053" s="2">
        <f t="shared" si="809"/>
        <v>9862.4510570399998</v>
      </c>
      <c r="Y2053" s="2">
        <v>0</v>
      </c>
      <c r="Z2053" s="3">
        <f t="shared" si="820"/>
        <v>0</v>
      </c>
      <c r="AA2053" s="1" t="str">
        <f t="shared" si="821"/>
        <v>A+J=</v>
      </c>
      <c r="AB2053" s="7">
        <f t="shared" si="818"/>
        <v>42297</v>
      </c>
      <c r="AC2053" s="5"/>
      <c r="AD2053" s="1"/>
      <c r="AE2053" s="7"/>
      <c r="AF2053" s="1"/>
      <c r="AG2053" s="1"/>
      <c r="AH2053" s="1"/>
      <c r="AI2053" s="1"/>
      <c r="AJ2053" s="4"/>
      <c r="AK2053" s="1"/>
      <c r="AL2053" s="1"/>
      <c r="AM2053" s="1"/>
      <c r="AN2053" s="1"/>
      <c r="AO2053" s="1"/>
    </row>
    <row r="2054" spans="1:41" x14ac:dyDescent="0.2">
      <c r="A2054" s="118">
        <f t="shared" si="810"/>
        <v>42150</v>
      </c>
      <c r="B2054" s="2">
        <f t="shared" si="800"/>
        <v>258580.83628967998</v>
      </c>
      <c r="C2054" s="2">
        <f t="shared" si="811"/>
        <v>174626.66938045001</v>
      </c>
      <c r="D2054" s="50">
        <f t="shared" si="812"/>
        <v>4245.1899999999996</v>
      </c>
      <c r="E2054" s="3">
        <f>IF(K2054=1,VLOOKUP(A2053,[1]Plan1!$AQ$43:$AS$500,3),E2053)</f>
        <v>4276.6000000000004</v>
      </c>
      <c r="F2054" s="7">
        <f t="shared" si="813"/>
        <v>42145</v>
      </c>
      <c r="G2054" s="8">
        <f t="shared" si="801"/>
        <v>7.3989621194812116E-3</v>
      </c>
      <c r="H2054" s="7">
        <f t="shared" si="814"/>
        <v>42173</v>
      </c>
      <c r="I2054" s="7">
        <f t="shared" si="802"/>
        <v>42173</v>
      </c>
      <c r="J2054" s="1">
        <f t="shared" si="815"/>
        <v>20</v>
      </c>
      <c r="K2054" s="1">
        <f t="shared" si="803"/>
        <v>4</v>
      </c>
      <c r="L2054" s="2">
        <f t="shared" si="804"/>
        <v>1.0014754299999999</v>
      </c>
      <c r="M2054" s="10">
        <f t="shared" si="823"/>
        <v>1.00710039</v>
      </c>
      <c r="N2054" s="10">
        <f t="shared" si="819"/>
        <v>1.4217785490565267</v>
      </c>
      <c r="O2054" s="2">
        <f t="shared" si="822"/>
        <v>1.42387628</v>
      </c>
      <c r="P2054" s="2">
        <f t="shared" si="805"/>
        <v>248646.77238621999</v>
      </c>
      <c r="Q2054" s="9">
        <f t="shared" si="799"/>
        <v>0</v>
      </c>
      <c r="R2054" s="4">
        <f t="shared" si="806"/>
        <v>0</v>
      </c>
      <c r="S2054" s="59">
        <f t="shared" si="807"/>
        <v>0</v>
      </c>
      <c r="T2054" s="8">
        <f t="shared" si="816"/>
        <v>6.8500000000000005E-2</v>
      </c>
      <c r="U2054" s="9">
        <f t="shared" si="817"/>
        <v>149</v>
      </c>
      <c r="V2054" s="9">
        <v>252</v>
      </c>
      <c r="W2054" s="10">
        <f t="shared" si="808"/>
        <v>1.039952515</v>
      </c>
      <c r="X2054" s="2">
        <f t="shared" si="809"/>
        <v>9934.0639034600008</v>
      </c>
      <c r="Y2054" s="2">
        <v>0</v>
      </c>
      <c r="Z2054" s="3">
        <f t="shared" si="820"/>
        <v>0</v>
      </c>
      <c r="AA2054" s="1" t="str">
        <f t="shared" si="821"/>
        <v>A+J=</v>
      </c>
      <c r="AB2054" s="7">
        <f t="shared" si="818"/>
        <v>42297</v>
      </c>
      <c r="AC2054" s="5"/>
      <c r="AD2054" s="1"/>
      <c r="AE2054" s="7"/>
      <c r="AF2054" s="1"/>
      <c r="AG2054" s="1"/>
      <c r="AH2054" s="1"/>
      <c r="AI2054" s="1"/>
      <c r="AJ2054" s="4"/>
      <c r="AK2054" s="1"/>
      <c r="AL2054" s="1"/>
      <c r="AM2054" s="1"/>
      <c r="AN2054" s="1"/>
      <c r="AO2054" s="1"/>
    </row>
    <row r="2055" spans="1:41" x14ac:dyDescent="0.2">
      <c r="A2055" s="118">
        <f t="shared" si="810"/>
        <v>42151</v>
      </c>
      <c r="B2055" s="2">
        <f t="shared" si="800"/>
        <v>258744.1835826</v>
      </c>
      <c r="C2055" s="2">
        <f t="shared" si="811"/>
        <v>174626.66938045001</v>
      </c>
      <c r="D2055" s="50">
        <f t="shared" si="812"/>
        <v>4245.1899999999996</v>
      </c>
      <c r="E2055" s="3">
        <f>IF(K2055=1,VLOOKUP(A2054,[1]Plan1!$AQ$43:$AS$500,3),E2054)</f>
        <v>4276.6000000000004</v>
      </c>
      <c r="F2055" s="7">
        <f t="shared" si="813"/>
        <v>42145</v>
      </c>
      <c r="G2055" s="8">
        <f t="shared" si="801"/>
        <v>7.3989621194812116E-3</v>
      </c>
      <c r="H2055" s="7">
        <f t="shared" si="814"/>
        <v>42173</v>
      </c>
      <c r="I2055" s="7">
        <f t="shared" si="802"/>
        <v>42173</v>
      </c>
      <c r="J2055" s="1">
        <f t="shared" si="815"/>
        <v>20</v>
      </c>
      <c r="K2055" s="1">
        <f t="shared" si="803"/>
        <v>5</v>
      </c>
      <c r="L2055" s="2">
        <f t="shared" si="804"/>
        <v>1.0018446299999999</v>
      </c>
      <c r="M2055" s="10">
        <f t="shared" si="823"/>
        <v>1.00710039</v>
      </c>
      <c r="N2055" s="10">
        <f t="shared" si="819"/>
        <v>1.4217785490565267</v>
      </c>
      <c r="O2055" s="2">
        <f t="shared" si="822"/>
        <v>1.4244011999999999</v>
      </c>
      <c r="P2055" s="2">
        <f t="shared" si="805"/>
        <v>248738.43741750999</v>
      </c>
      <c r="Q2055" s="9">
        <f t="shared" si="799"/>
        <v>0</v>
      </c>
      <c r="R2055" s="4">
        <f t="shared" si="806"/>
        <v>0</v>
      </c>
      <c r="S2055" s="59">
        <f t="shared" si="807"/>
        <v>0</v>
      </c>
      <c r="T2055" s="8">
        <f t="shared" si="816"/>
        <v>6.8500000000000005E-2</v>
      </c>
      <c r="U2055" s="9">
        <f t="shared" si="817"/>
        <v>150</v>
      </c>
      <c r="V2055" s="9">
        <v>252</v>
      </c>
      <c r="W2055" s="10">
        <f t="shared" si="808"/>
        <v>1.040225975</v>
      </c>
      <c r="X2055" s="2">
        <f t="shared" si="809"/>
        <v>10005.74616509</v>
      </c>
      <c r="Y2055" s="2">
        <v>0</v>
      </c>
      <c r="Z2055" s="3">
        <f t="shared" si="820"/>
        <v>0</v>
      </c>
      <c r="AA2055" s="1" t="str">
        <f t="shared" si="821"/>
        <v>A+J=</v>
      </c>
      <c r="AB2055" s="7">
        <f t="shared" si="818"/>
        <v>42297</v>
      </c>
      <c r="AC2055" s="5"/>
      <c r="AD2055" s="1"/>
      <c r="AE2055" s="7"/>
      <c r="AF2055" s="1"/>
      <c r="AG2055" s="1"/>
      <c r="AH2055" s="1"/>
      <c r="AI2055" s="1"/>
      <c r="AJ2055" s="4"/>
      <c r="AK2055" s="1"/>
      <c r="AL2055" s="1"/>
      <c r="AM2055" s="1"/>
      <c r="AN2055" s="1"/>
      <c r="AO2055" s="1"/>
    </row>
    <row r="2056" spans="1:41" x14ac:dyDescent="0.2">
      <c r="A2056" s="118">
        <f t="shared" si="810"/>
        <v>42152</v>
      </c>
      <c r="B2056" s="2">
        <f t="shared" si="800"/>
        <v>258907.63163053998</v>
      </c>
      <c r="C2056" s="2">
        <f t="shared" si="811"/>
        <v>174626.66938045001</v>
      </c>
      <c r="D2056" s="50">
        <f t="shared" si="812"/>
        <v>4245.1899999999996</v>
      </c>
      <c r="E2056" s="3">
        <f>IF(K2056=1,VLOOKUP(A2055,[1]Plan1!$AQ$43:$AS$500,3),E2055)</f>
        <v>4276.6000000000004</v>
      </c>
      <c r="F2056" s="7">
        <f t="shared" si="813"/>
        <v>42145</v>
      </c>
      <c r="G2056" s="8">
        <f t="shared" si="801"/>
        <v>7.3989621194812116E-3</v>
      </c>
      <c r="H2056" s="7">
        <f t="shared" si="814"/>
        <v>42173</v>
      </c>
      <c r="I2056" s="7">
        <f t="shared" si="802"/>
        <v>42173</v>
      </c>
      <c r="J2056" s="1">
        <f t="shared" si="815"/>
        <v>20</v>
      </c>
      <c r="K2056" s="1">
        <f t="shared" si="803"/>
        <v>6</v>
      </c>
      <c r="L2056" s="2">
        <f t="shared" si="804"/>
        <v>1.00221396</v>
      </c>
      <c r="M2056" s="10">
        <f t="shared" si="823"/>
        <v>1.00710039</v>
      </c>
      <c r="N2056" s="10">
        <f t="shared" si="819"/>
        <v>1.4217785490565267</v>
      </c>
      <c r="O2056" s="2">
        <f t="shared" si="822"/>
        <v>1.4249263000000001</v>
      </c>
      <c r="P2056" s="2">
        <f t="shared" si="805"/>
        <v>248830.13388159999</v>
      </c>
      <c r="Q2056" s="9">
        <f t="shared" si="799"/>
        <v>0</v>
      </c>
      <c r="R2056" s="4">
        <f t="shared" si="806"/>
        <v>0</v>
      </c>
      <c r="S2056" s="59">
        <f t="shared" si="807"/>
        <v>0</v>
      </c>
      <c r="T2056" s="8">
        <f t="shared" si="816"/>
        <v>6.8500000000000005E-2</v>
      </c>
      <c r="U2056" s="9">
        <f t="shared" si="817"/>
        <v>151</v>
      </c>
      <c r="V2056" s="9">
        <v>252</v>
      </c>
      <c r="W2056" s="10">
        <f t="shared" si="808"/>
        <v>1.040499507</v>
      </c>
      <c r="X2056" s="2">
        <f t="shared" si="809"/>
        <v>10077.497748940001</v>
      </c>
      <c r="Y2056" s="2">
        <v>0</v>
      </c>
      <c r="Z2056" s="3">
        <f t="shared" si="820"/>
        <v>0</v>
      </c>
      <c r="AA2056" s="1" t="str">
        <f t="shared" si="821"/>
        <v>A+J=</v>
      </c>
      <c r="AB2056" s="7">
        <f t="shared" si="818"/>
        <v>42297</v>
      </c>
      <c r="AC2056" s="5"/>
      <c r="AD2056" s="1"/>
      <c r="AE2056" s="7"/>
      <c r="AF2056" s="1"/>
      <c r="AG2056" s="1"/>
      <c r="AH2056" s="1"/>
      <c r="AI2056" s="1"/>
      <c r="AJ2056" s="4"/>
      <c r="AK2056" s="1"/>
      <c r="AL2056" s="1"/>
      <c r="AM2056" s="1"/>
      <c r="AN2056" s="1"/>
      <c r="AO2056" s="1"/>
    </row>
    <row r="2057" spans="1:41" x14ac:dyDescent="0.2">
      <c r="A2057" s="118">
        <f t="shared" si="810"/>
        <v>42153</v>
      </c>
      <c r="B2057" s="2">
        <f t="shared" si="800"/>
        <v>259071.18593152001</v>
      </c>
      <c r="C2057" s="2">
        <f t="shared" si="811"/>
        <v>174626.66938045001</v>
      </c>
      <c r="D2057" s="50">
        <f t="shared" si="812"/>
        <v>4245.1899999999996</v>
      </c>
      <c r="E2057" s="3">
        <f>IF(K2057=1,VLOOKUP(A2056,[1]Plan1!$AQ$43:$AS$500,3),E2056)</f>
        <v>4276.6000000000004</v>
      </c>
      <c r="F2057" s="7">
        <f t="shared" si="813"/>
        <v>42145</v>
      </c>
      <c r="G2057" s="8">
        <f t="shared" si="801"/>
        <v>7.3989621194812116E-3</v>
      </c>
      <c r="H2057" s="7">
        <f t="shared" si="814"/>
        <v>42173</v>
      </c>
      <c r="I2057" s="7">
        <f t="shared" si="802"/>
        <v>42173</v>
      </c>
      <c r="J2057" s="1">
        <f t="shared" si="815"/>
        <v>20</v>
      </c>
      <c r="K2057" s="1">
        <f t="shared" si="803"/>
        <v>7</v>
      </c>
      <c r="L2057" s="2">
        <f t="shared" si="804"/>
        <v>1.0025834300000001</v>
      </c>
      <c r="M2057" s="10">
        <f t="shared" si="823"/>
        <v>1.00710039</v>
      </c>
      <c r="N2057" s="10">
        <f t="shared" si="819"/>
        <v>1.4217785490565267</v>
      </c>
      <c r="O2057" s="2">
        <f t="shared" si="822"/>
        <v>1.4254516100000001</v>
      </c>
      <c r="P2057" s="2">
        <f t="shared" si="805"/>
        <v>248921.86701730001</v>
      </c>
      <c r="Q2057" s="9">
        <f t="shared" ref="Q2057:Q2120" si="824">IF(VLOOKUP(A2057,AE$10:AL$48,8)=VLOOKUP(A2056,AE$10:AL$48,8),0,VLOOKUP(A2057,AE$10:AL$48,8))</f>
        <v>0</v>
      </c>
      <c r="R2057" s="4">
        <f t="shared" si="806"/>
        <v>0</v>
      </c>
      <c r="S2057" s="59">
        <f t="shared" si="807"/>
        <v>0</v>
      </c>
      <c r="T2057" s="8">
        <f t="shared" si="816"/>
        <v>6.8500000000000005E-2</v>
      </c>
      <c r="U2057" s="9">
        <f t="shared" si="817"/>
        <v>152</v>
      </c>
      <c r="V2057" s="9">
        <v>252</v>
      </c>
      <c r="W2057" s="10">
        <f t="shared" si="808"/>
        <v>1.040773111</v>
      </c>
      <c r="X2057" s="2">
        <f t="shared" si="809"/>
        <v>10149.318914220001</v>
      </c>
      <c r="Y2057" s="2">
        <v>0</v>
      </c>
      <c r="Z2057" s="3">
        <f t="shared" si="820"/>
        <v>0</v>
      </c>
      <c r="AA2057" s="1" t="str">
        <f t="shared" si="821"/>
        <v>A+J=</v>
      </c>
      <c r="AB2057" s="7">
        <f t="shared" si="818"/>
        <v>42297</v>
      </c>
      <c r="AC2057" s="5"/>
      <c r="AD2057" s="1"/>
      <c r="AE2057" s="7"/>
      <c r="AF2057" s="1"/>
      <c r="AG2057" s="1"/>
      <c r="AH2057" s="1"/>
      <c r="AI2057" s="1"/>
      <c r="AJ2057" s="4"/>
      <c r="AK2057" s="1"/>
      <c r="AL2057" s="1"/>
      <c r="AM2057" s="1"/>
      <c r="AN2057" s="1"/>
      <c r="AO2057" s="1"/>
    </row>
    <row r="2058" spans="1:41" x14ac:dyDescent="0.2">
      <c r="A2058" s="118">
        <f t="shared" si="810"/>
        <v>42154</v>
      </c>
      <c r="B2058" s="2">
        <f t="shared" ref="B2058:B2121" si="825">(P2058+X2058)</f>
        <v>259234.84289953002</v>
      </c>
      <c r="C2058" s="2">
        <f t="shared" si="811"/>
        <v>174626.66938045001</v>
      </c>
      <c r="D2058" s="50">
        <f t="shared" si="812"/>
        <v>4245.1899999999996</v>
      </c>
      <c r="E2058" s="3">
        <f>IF(K2058=1,VLOOKUP(A2057,[1]Plan1!$AQ$43:$AS$500,3),E2057)</f>
        <v>4276.6000000000004</v>
      </c>
      <c r="F2058" s="7">
        <f t="shared" si="813"/>
        <v>42145</v>
      </c>
      <c r="G2058" s="8">
        <f t="shared" ref="G2058:G2121" si="826">(E2058/D2058)-1</f>
        <v>7.3989621194812116E-3</v>
      </c>
      <c r="H2058" s="7">
        <f t="shared" si="814"/>
        <v>42173</v>
      </c>
      <c r="I2058" s="7">
        <f t="shared" ref="I2058:I2121" si="827">IF(A2058&gt;I2057,H2058,I2057)</f>
        <v>42173</v>
      </c>
      <c r="J2058" s="1">
        <f t="shared" si="815"/>
        <v>20</v>
      </c>
      <c r="K2058" s="1">
        <f t="shared" ref="K2058:K2121" si="828">(J2058-(NETWORKDAYS(A2058,I2058,AE$53:AE$223)-1))</f>
        <v>8</v>
      </c>
      <c r="L2058" s="2">
        <f t="shared" ref="L2058:L2121" si="829">TRUNC((E2058/D2058)^TRUNC((K2058/J2058),9),8)</f>
        <v>1.00295304</v>
      </c>
      <c r="M2058" s="10">
        <f t="shared" si="823"/>
        <v>1.00710039</v>
      </c>
      <c r="N2058" s="10">
        <f t="shared" si="819"/>
        <v>1.4217785490565267</v>
      </c>
      <c r="O2058" s="2">
        <f t="shared" si="822"/>
        <v>1.42597711</v>
      </c>
      <c r="P2058" s="2">
        <f t="shared" ref="P2058:P2121" si="830">TRUNC(C2058*O2058,8)</f>
        <v>249013.63333206001</v>
      </c>
      <c r="Q2058" s="9">
        <f t="shared" si="824"/>
        <v>0</v>
      </c>
      <c r="R2058" s="4">
        <f t="shared" ref="R2058:R2121" si="831">IF(Q2058&gt;0,VLOOKUP($A2058,$AE$10:$AJ$21,6),0)</f>
        <v>0</v>
      </c>
      <c r="S2058" s="59">
        <f t="shared" ref="S2058:S2121" si="832">IF(R2058&gt;0,TRUNC(R2058*P2058,8),0)</f>
        <v>0</v>
      </c>
      <c r="T2058" s="8">
        <f t="shared" si="816"/>
        <v>6.8500000000000005E-2</v>
      </c>
      <c r="U2058" s="9">
        <f t="shared" si="817"/>
        <v>153</v>
      </c>
      <c r="V2058" s="9">
        <v>252</v>
      </c>
      <c r="W2058" s="10">
        <f t="shared" ref="W2058:W2121" si="833">ROUND((1+T2058)^TRUNC((U2058/V2058),9),9)</f>
        <v>1.041046787</v>
      </c>
      <c r="X2058" s="2">
        <f t="shared" ref="X2058:X2121" si="834">TRUNC((P2058*(W2058-1)),8)</f>
        <v>10221.209567469999</v>
      </c>
      <c r="Y2058" s="2">
        <v>0</v>
      </c>
      <c r="Z2058" s="3">
        <f t="shared" si="820"/>
        <v>0</v>
      </c>
      <c r="AA2058" s="1" t="str">
        <f t="shared" si="821"/>
        <v>A+J=</v>
      </c>
      <c r="AB2058" s="7">
        <f t="shared" si="818"/>
        <v>42297</v>
      </c>
      <c r="AC2058" s="5"/>
      <c r="AD2058" s="1"/>
      <c r="AE2058" s="7"/>
      <c r="AF2058" s="1"/>
      <c r="AG2058" s="1"/>
      <c r="AH2058" s="1"/>
      <c r="AI2058" s="1"/>
      <c r="AJ2058" s="4"/>
      <c r="AK2058" s="1"/>
      <c r="AL2058" s="1"/>
      <c r="AM2058" s="1"/>
      <c r="AN2058" s="1"/>
      <c r="AO2058" s="1"/>
    </row>
    <row r="2059" spans="1:41" x14ac:dyDescent="0.2">
      <c r="A2059" s="118">
        <f t="shared" ref="A2059:A2122" si="835">(A2058+1)</f>
        <v>42155</v>
      </c>
      <c r="B2059" s="2">
        <f t="shared" si="825"/>
        <v>259234.84289953002</v>
      </c>
      <c r="C2059" s="2">
        <f t="shared" ref="C2059:C2122" si="836">TRUNC(IF(Q2058&gt;0,VLOOKUP(A2058,$AE$11:$AF$21,2),C2058),8)</f>
        <v>174626.66938045001</v>
      </c>
      <c r="D2059" s="50">
        <f t="shared" ref="D2059:D2122" si="837">IF(E2059=E2058,D2058,E2058)</f>
        <v>4245.1899999999996</v>
      </c>
      <c r="E2059" s="3">
        <f>IF(K2059=1,VLOOKUP(A2058,[1]Plan1!$AQ$43:$AS$500,3),E2058)</f>
        <v>4276.6000000000004</v>
      </c>
      <c r="F2059" s="7">
        <f t="shared" ref="F2059:F2122" si="838">IF(D2059=D2058,F2058,A2059)</f>
        <v>42145</v>
      </c>
      <c r="G2059" s="8">
        <f t="shared" si="826"/>
        <v>7.3989621194812116E-3</v>
      </c>
      <c r="H2059" s="7">
        <f t="shared" ref="H2059:H2122" si="839">IF(DAY(A2059)=15,VLOOKUP(A2059,AI$53:AN$175,4),H2058)</f>
        <v>42173</v>
      </c>
      <c r="I2059" s="7">
        <f t="shared" si="827"/>
        <v>42173</v>
      </c>
      <c r="J2059" s="1">
        <f t="shared" ref="J2059:J2122" si="840">IF(I2059=I2058,J2058,NETWORKDAYS(I2058,I2059,$AE$53:$AE$223)-1)</f>
        <v>20</v>
      </c>
      <c r="K2059" s="1">
        <f t="shared" si="828"/>
        <v>8</v>
      </c>
      <c r="L2059" s="2">
        <f t="shared" si="829"/>
        <v>1.00295304</v>
      </c>
      <c r="M2059" s="10">
        <f t="shared" si="823"/>
        <v>1.00710039</v>
      </c>
      <c r="N2059" s="10">
        <f t="shared" si="819"/>
        <v>1.4217785490565267</v>
      </c>
      <c r="O2059" s="2">
        <f t="shared" si="822"/>
        <v>1.42597711</v>
      </c>
      <c r="P2059" s="2">
        <f t="shared" si="830"/>
        <v>249013.63333206001</v>
      </c>
      <c r="Q2059" s="9">
        <f t="shared" si="824"/>
        <v>0</v>
      </c>
      <c r="R2059" s="4">
        <f t="shared" si="831"/>
        <v>0</v>
      </c>
      <c r="S2059" s="59">
        <f t="shared" si="832"/>
        <v>0</v>
      </c>
      <c r="T2059" s="8">
        <f t="shared" ref="T2059:T2122" si="841">(T2058)</f>
        <v>6.8500000000000005E-2</v>
      </c>
      <c r="U2059" s="9">
        <f t="shared" ref="U2059:U2122" si="842">IF(Q2058&gt;0,1,IF(K2059=K2058,U2058,U2058+1))</f>
        <v>153</v>
      </c>
      <c r="V2059" s="9">
        <v>252</v>
      </c>
      <c r="W2059" s="10">
        <f t="shared" si="833"/>
        <v>1.041046787</v>
      </c>
      <c r="X2059" s="2">
        <f t="shared" si="834"/>
        <v>10221.209567469999</v>
      </c>
      <c r="Y2059" s="2">
        <v>0</v>
      </c>
      <c r="Z2059" s="3">
        <f t="shared" si="820"/>
        <v>0</v>
      </c>
      <c r="AA2059" s="1" t="str">
        <f t="shared" si="821"/>
        <v>A+J=</v>
      </c>
      <c r="AB2059" s="7">
        <f t="shared" ref="AB2059:AB2122" si="843">IF(Q2058&gt;0,VLOOKUP(A2058,$AE$10:$AM$48,9),AB2058)</f>
        <v>42297</v>
      </c>
      <c r="AC2059" s="5"/>
      <c r="AD2059" s="1"/>
      <c r="AE2059" s="7"/>
      <c r="AF2059" s="1"/>
      <c r="AG2059" s="1"/>
      <c r="AH2059" s="1"/>
      <c r="AI2059" s="1"/>
      <c r="AJ2059" s="4"/>
      <c r="AK2059" s="1"/>
      <c r="AL2059" s="1"/>
      <c r="AM2059" s="1"/>
      <c r="AN2059" s="1"/>
      <c r="AO2059" s="1"/>
    </row>
    <row r="2060" spans="1:41" x14ac:dyDescent="0.2">
      <c r="A2060" s="118">
        <f t="shared" si="835"/>
        <v>42156</v>
      </c>
      <c r="B2060" s="2">
        <f t="shared" si="825"/>
        <v>259234.84289953002</v>
      </c>
      <c r="C2060" s="2">
        <f t="shared" si="836"/>
        <v>174626.66938045001</v>
      </c>
      <c r="D2060" s="50">
        <f t="shared" si="837"/>
        <v>4245.1899999999996</v>
      </c>
      <c r="E2060" s="3">
        <f>IF(K2060=1,VLOOKUP(A2059,[1]Plan1!$AQ$43:$AS$500,3),E2059)</f>
        <v>4276.6000000000004</v>
      </c>
      <c r="F2060" s="7">
        <f t="shared" si="838"/>
        <v>42145</v>
      </c>
      <c r="G2060" s="8">
        <f t="shared" si="826"/>
        <v>7.3989621194812116E-3</v>
      </c>
      <c r="H2060" s="7">
        <f t="shared" si="839"/>
        <v>42173</v>
      </c>
      <c r="I2060" s="7">
        <f t="shared" si="827"/>
        <v>42173</v>
      </c>
      <c r="J2060" s="1">
        <f t="shared" si="840"/>
        <v>20</v>
      </c>
      <c r="K2060" s="1">
        <f t="shared" si="828"/>
        <v>8</v>
      </c>
      <c r="L2060" s="2">
        <f t="shared" si="829"/>
        <v>1.00295304</v>
      </c>
      <c r="M2060" s="10">
        <f t="shared" si="823"/>
        <v>1.00710039</v>
      </c>
      <c r="N2060" s="10">
        <f t="shared" si="819"/>
        <v>1.4217785490565267</v>
      </c>
      <c r="O2060" s="2">
        <f t="shared" si="822"/>
        <v>1.42597711</v>
      </c>
      <c r="P2060" s="2">
        <f t="shared" si="830"/>
        <v>249013.63333206001</v>
      </c>
      <c r="Q2060" s="9">
        <f t="shared" si="824"/>
        <v>0</v>
      </c>
      <c r="R2060" s="4">
        <f t="shared" si="831"/>
        <v>0</v>
      </c>
      <c r="S2060" s="59">
        <f t="shared" si="832"/>
        <v>0</v>
      </c>
      <c r="T2060" s="8">
        <f t="shared" si="841"/>
        <v>6.8500000000000005E-2</v>
      </c>
      <c r="U2060" s="9">
        <f t="shared" si="842"/>
        <v>153</v>
      </c>
      <c r="V2060" s="9">
        <v>252</v>
      </c>
      <c r="W2060" s="10">
        <f t="shared" si="833"/>
        <v>1.041046787</v>
      </c>
      <c r="X2060" s="2">
        <f t="shared" si="834"/>
        <v>10221.209567469999</v>
      </c>
      <c r="Y2060" s="2">
        <v>0</v>
      </c>
      <c r="Z2060" s="3">
        <f t="shared" si="820"/>
        <v>0</v>
      </c>
      <c r="AA2060" s="1" t="str">
        <f t="shared" si="821"/>
        <v>A+J=</v>
      </c>
      <c r="AB2060" s="7">
        <f t="shared" si="843"/>
        <v>42297</v>
      </c>
      <c r="AC2060" s="5"/>
      <c r="AD2060" s="1"/>
      <c r="AE2060" s="7"/>
      <c r="AF2060" s="1"/>
      <c r="AG2060" s="1"/>
      <c r="AH2060" s="1"/>
      <c r="AI2060" s="1"/>
      <c r="AJ2060" s="4"/>
      <c r="AK2060" s="1"/>
      <c r="AL2060" s="1"/>
      <c r="AM2060" s="1"/>
      <c r="AN2060" s="1"/>
      <c r="AO2060" s="1"/>
    </row>
    <row r="2061" spans="1:41" x14ac:dyDescent="0.2">
      <c r="A2061" s="118">
        <f t="shared" si="835"/>
        <v>42157</v>
      </c>
      <c r="B2061" s="2">
        <f t="shared" si="825"/>
        <v>259398.60258165002</v>
      </c>
      <c r="C2061" s="2">
        <f t="shared" si="836"/>
        <v>174626.66938045001</v>
      </c>
      <c r="D2061" s="50">
        <f t="shared" si="837"/>
        <v>4245.1899999999996</v>
      </c>
      <c r="E2061" s="3">
        <f>IF(K2061=1,VLOOKUP(A2060,[1]Plan1!$AQ$43:$AS$500,3),E2060)</f>
        <v>4276.6000000000004</v>
      </c>
      <c r="F2061" s="7">
        <f t="shared" si="838"/>
        <v>42145</v>
      </c>
      <c r="G2061" s="8">
        <f t="shared" si="826"/>
        <v>7.3989621194812116E-3</v>
      </c>
      <c r="H2061" s="7">
        <f t="shared" si="839"/>
        <v>42173</v>
      </c>
      <c r="I2061" s="7">
        <f t="shared" si="827"/>
        <v>42173</v>
      </c>
      <c r="J2061" s="1">
        <f t="shared" si="840"/>
        <v>20</v>
      </c>
      <c r="K2061" s="1">
        <f t="shared" si="828"/>
        <v>9</v>
      </c>
      <c r="L2061" s="2">
        <f t="shared" si="829"/>
        <v>1.00332278</v>
      </c>
      <c r="M2061" s="10">
        <f t="shared" si="823"/>
        <v>1.00710039</v>
      </c>
      <c r="N2061" s="10">
        <f t="shared" si="819"/>
        <v>1.4217785490565267</v>
      </c>
      <c r="O2061" s="2">
        <f t="shared" si="822"/>
        <v>1.4265028</v>
      </c>
      <c r="P2061" s="2">
        <f t="shared" si="830"/>
        <v>249105.43282588001</v>
      </c>
      <c r="Q2061" s="9">
        <f t="shared" si="824"/>
        <v>0</v>
      </c>
      <c r="R2061" s="4">
        <f t="shared" si="831"/>
        <v>0</v>
      </c>
      <c r="S2061" s="59">
        <f t="shared" si="832"/>
        <v>0</v>
      </c>
      <c r="T2061" s="8">
        <f t="shared" si="841"/>
        <v>6.8500000000000005E-2</v>
      </c>
      <c r="U2061" s="9">
        <f t="shared" si="842"/>
        <v>154</v>
      </c>
      <c r="V2061" s="9">
        <v>252</v>
      </c>
      <c r="W2061" s="10">
        <f t="shared" si="833"/>
        <v>1.0413205350000001</v>
      </c>
      <c r="X2061" s="2">
        <f t="shared" si="834"/>
        <v>10293.169755770001</v>
      </c>
      <c r="Y2061" s="2">
        <v>0</v>
      </c>
      <c r="Z2061" s="3">
        <f t="shared" si="820"/>
        <v>0</v>
      </c>
      <c r="AA2061" s="1" t="str">
        <f t="shared" si="821"/>
        <v>A+J=</v>
      </c>
      <c r="AB2061" s="7">
        <f t="shared" si="843"/>
        <v>42297</v>
      </c>
      <c r="AC2061" s="5"/>
      <c r="AD2061" s="1"/>
      <c r="AE2061" s="7"/>
      <c r="AF2061" s="1"/>
      <c r="AG2061" s="1"/>
      <c r="AH2061" s="1"/>
      <c r="AI2061" s="1"/>
      <c r="AJ2061" s="4"/>
      <c r="AK2061" s="1"/>
      <c r="AL2061" s="1"/>
      <c r="AM2061" s="1"/>
      <c r="AN2061" s="1"/>
      <c r="AO2061" s="1"/>
    </row>
    <row r="2062" spans="1:41" x14ac:dyDescent="0.2">
      <c r="A2062" s="118">
        <f t="shared" si="835"/>
        <v>42158</v>
      </c>
      <c r="B2062" s="2">
        <f t="shared" si="825"/>
        <v>259562.46684386002</v>
      </c>
      <c r="C2062" s="2">
        <f t="shared" si="836"/>
        <v>174626.66938045001</v>
      </c>
      <c r="D2062" s="50">
        <f t="shared" si="837"/>
        <v>4245.1899999999996</v>
      </c>
      <c r="E2062" s="3">
        <f>IF(K2062=1,VLOOKUP(A2061,[1]Plan1!$AQ$43:$AS$500,3),E2061)</f>
        <v>4276.6000000000004</v>
      </c>
      <c r="F2062" s="7">
        <f t="shared" si="838"/>
        <v>42145</v>
      </c>
      <c r="G2062" s="8">
        <f t="shared" si="826"/>
        <v>7.3989621194812116E-3</v>
      </c>
      <c r="H2062" s="7">
        <f t="shared" si="839"/>
        <v>42173</v>
      </c>
      <c r="I2062" s="7">
        <f t="shared" si="827"/>
        <v>42173</v>
      </c>
      <c r="J2062" s="1">
        <f t="shared" si="840"/>
        <v>20</v>
      </c>
      <c r="K2062" s="1">
        <f t="shared" si="828"/>
        <v>10</v>
      </c>
      <c r="L2062" s="2">
        <f t="shared" si="829"/>
        <v>1.00369266</v>
      </c>
      <c r="M2062" s="10">
        <f t="shared" si="823"/>
        <v>1.00710039</v>
      </c>
      <c r="N2062" s="10">
        <f t="shared" si="819"/>
        <v>1.4217785490565267</v>
      </c>
      <c r="O2062" s="2">
        <f t="shared" si="822"/>
        <v>1.42702869</v>
      </c>
      <c r="P2062" s="2">
        <f t="shared" si="830"/>
        <v>249197.26724504001</v>
      </c>
      <c r="Q2062" s="9">
        <f t="shared" si="824"/>
        <v>0</v>
      </c>
      <c r="R2062" s="4">
        <f t="shared" si="831"/>
        <v>0</v>
      </c>
      <c r="S2062" s="59">
        <f t="shared" si="832"/>
        <v>0</v>
      </c>
      <c r="T2062" s="8">
        <f t="shared" si="841"/>
        <v>6.8500000000000005E-2</v>
      </c>
      <c r="U2062" s="9">
        <f t="shared" si="842"/>
        <v>155</v>
      </c>
      <c r="V2062" s="9">
        <v>252</v>
      </c>
      <c r="W2062" s="10">
        <f t="shared" si="833"/>
        <v>1.041594355</v>
      </c>
      <c r="X2062" s="2">
        <f t="shared" si="834"/>
        <v>10365.19959882</v>
      </c>
      <c r="Y2062" s="2">
        <v>0</v>
      </c>
      <c r="Z2062" s="3">
        <f t="shared" si="820"/>
        <v>0</v>
      </c>
      <c r="AA2062" s="1" t="str">
        <f t="shared" si="821"/>
        <v>A+J=</v>
      </c>
      <c r="AB2062" s="7">
        <f t="shared" si="843"/>
        <v>42297</v>
      </c>
      <c r="AC2062" s="5"/>
      <c r="AD2062" s="1"/>
      <c r="AE2062" s="7"/>
      <c r="AF2062" s="1"/>
      <c r="AG2062" s="1"/>
      <c r="AH2062" s="1"/>
      <c r="AI2062" s="1"/>
      <c r="AJ2062" s="4"/>
      <c r="AK2062" s="1"/>
      <c r="AL2062" s="1"/>
      <c r="AM2062" s="1"/>
      <c r="AN2062" s="1"/>
      <c r="AO2062" s="1"/>
    </row>
    <row r="2063" spans="1:41" x14ac:dyDescent="0.2">
      <c r="A2063" s="118">
        <f t="shared" si="835"/>
        <v>42159</v>
      </c>
      <c r="B2063" s="2">
        <f t="shared" si="825"/>
        <v>259726.43209592003</v>
      </c>
      <c r="C2063" s="2">
        <f t="shared" si="836"/>
        <v>174626.66938045001</v>
      </c>
      <c r="D2063" s="50">
        <f t="shared" si="837"/>
        <v>4245.1899999999996</v>
      </c>
      <c r="E2063" s="3">
        <f>IF(K2063=1,VLOOKUP(A2062,[1]Plan1!$AQ$43:$AS$500,3),E2062)</f>
        <v>4276.6000000000004</v>
      </c>
      <c r="F2063" s="7">
        <f t="shared" si="838"/>
        <v>42145</v>
      </c>
      <c r="G2063" s="8">
        <f t="shared" si="826"/>
        <v>7.3989621194812116E-3</v>
      </c>
      <c r="H2063" s="7">
        <f t="shared" si="839"/>
        <v>42173</v>
      </c>
      <c r="I2063" s="7">
        <f t="shared" si="827"/>
        <v>42173</v>
      </c>
      <c r="J2063" s="1">
        <f t="shared" si="840"/>
        <v>20</v>
      </c>
      <c r="K2063" s="1">
        <f t="shared" si="828"/>
        <v>11</v>
      </c>
      <c r="L2063" s="2">
        <f t="shared" si="829"/>
        <v>1.0040626699999999</v>
      </c>
      <c r="M2063" s="10">
        <f t="shared" si="823"/>
        <v>1.00710039</v>
      </c>
      <c r="N2063" s="10">
        <f t="shared" si="819"/>
        <v>1.4217785490565267</v>
      </c>
      <c r="O2063" s="2">
        <f t="shared" si="822"/>
        <v>1.42755476</v>
      </c>
      <c r="P2063" s="2">
        <f t="shared" si="830"/>
        <v>249289.13309700001</v>
      </c>
      <c r="Q2063" s="9">
        <f t="shared" si="824"/>
        <v>0</v>
      </c>
      <c r="R2063" s="4">
        <f t="shared" si="831"/>
        <v>0</v>
      </c>
      <c r="S2063" s="59">
        <f t="shared" si="832"/>
        <v>0</v>
      </c>
      <c r="T2063" s="8">
        <f t="shared" si="841"/>
        <v>6.8500000000000005E-2</v>
      </c>
      <c r="U2063" s="9">
        <f t="shared" si="842"/>
        <v>156</v>
      </c>
      <c r="V2063" s="9">
        <v>252</v>
      </c>
      <c r="W2063" s="10">
        <f t="shared" si="833"/>
        <v>1.041868247</v>
      </c>
      <c r="X2063" s="2">
        <f t="shared" si="834"/>
        <v>10437.29899892</v>
      </c>
      <c r="Y2063" s="2">
        <v>0</v>
      </c>
      <c r="Z2063" s="3">
        <f t="shared" si="820"/>
        <v>0</v>
      </c>
      <c r="AA2063" s="1" t="str">
        <f t="shared" si="821"/>
        <v>A+J=</v>
      </c>
      <c r="AB2063" s="7">
        <f t="shared" si="843"/>
        <v>42297</v>
      </c>
      <c r="AC2063" s="5"/>
      <c r="AD2063" s="1"/>
      <c r="AE2063" s="7"/>
      <c r="AF2063" s="1"/>
      <c r="AG2063" s="1"/>
      <c r="AH2063" s="1"/>
      <c r="AI2063" s="1"/>
      <c r="AJ2063" s="4"/>
      <c r="AK2063" s="1"/>
      <c r="AL2063" s="1"/>
      <c r="AM2063" s="1"/>
      <c r="AN2063" s="1"/>
      <c r="AO2063" s="1"/>
    </row>
    <row r="2064" spans="1:41" x14ac:dyDescent="0.2">
      <c r="A2064" s="118">
        <f t="shared" si="835"/>
        <v>42160</v>
      </c>
      <c r="B2064" s="2">
        <f t="shared" si="825"/>
        <v>259726.43209592003</v>
      </c>
      <c r="C2064" s="2">
        <f t="shared" si="836"/>
        <v>174626.66938045001</v>
      </c>
      <c r="D2064" s="50">
        <f t="shared" si="837"/>
        <v>4245.1899999999996</v>
      </c>
      <c r="E2064" s="3">
        <f>IF(K2064=1,VLOOKUP(A2063,[1]Plan1!$AQ$43:$AS$500,3),E2063)</f>
        <v>4276.6000000000004</v>
      </c>
      <c r="F2064" s="7">
        <f t="shared" si="838"/>
        <v>42145</v>
      </c>
      <c r="G2064" s="8">
        <f t="shared" si="826"/>
        <v>7.3989621194812116E-3</v>
      </c>
      <c r="H2064" s="7">
        <f t="shared" si="839"/>
        <v>42173</v>
      </c>
      <c r="I2064" s="7">
        <f t="shared" si="827"/>
        <v>42173</v>
      </c>
      <c r="J2064" s="1">
        <f t="shared" si="840"/>
        <v>20</v>
      </c>
      <c r="K2064" s="1">
        <f t="shared" si="828"/>
        <v>11</v>
      </c>
      <c r="L2064" s="2">
        <f t="shared" si="829"/>
        <v>1.0040626699999999</v>
      </c>
      <c r="M2064" s="10">
        <f t="shared" si="823"/>
        <v>1.00710039</v>
      </c>
      <c r="N2064" s="10">
        <f t="shared" si="819"/>
        <v>1.4217785490565267</v>
      </c>
      <c r="O2064" s="2">
        <f t="shared" si="822"/>
        <v>1.42755476</v>
      </c>
      <c r="P2064" s="2">
        <f t="shared" si="830"/>
        <v>249289.13309700001</v>
      </c>
      <c r="Q2064" s="9">
        <f t="shared" si="824"/>
        <v>0</v>
      </c>
      <c r="R2064" s="4">
        <f t="shared" si="831"/>
        <v>0</v>
      </c>
      <c r="S2064" s="59">
        <f t="shared" si="832"/>
        <v>0</v>
      </c>
      <c r="T2064" s="8">
        <f t="shared" si="841"/>
        <v>6.8500000000000005E-2</v>
      </c>
      <c r="U2064" s="9">
        <f t="shared" si="842"/>
        <v>156</v>
      </c>
      <c r="V2064" s="9">
        <v>252</v>
      </c>
      <c r="W2064" s="10">
        <f t="shared" si="833"/>
        <v>1.041868247</v>
      </c>
      <c r="X2064" s="2">
        <f t="shared" si="834"/>
        <v>10437.29899892</v>
      </c>
      <c r="Y2064" s="2">
        <v>0</v>
      </c>
      <c r="Z2064" s="3">
        <f t="shared" si="820"/>
        <v>0</v>
      </c>
      <c r="AA2064" s="1" t="str">
        <f t="shared" si="821"/>
        <v>A+J=</v>
      </c>
      <c r="AB2064" s="7">
        <f t="shared" si="843"/>
        <v>42297</v>
      </c>
      <c r="AC2064" s="5"/>
      <c r="AD2064" s="1"/>
      <c r="AE2064" s="7"/>
      <c r="AF2064" s="1"/>
      <c r="AG2064" s="1"/>
      <c r="AH2064" s="1"/>
      <c r="AI2064" s="1"/>
      <c r="AJ2064" s="4"/>
      <c r="AK2064" s="1"/>
      <c r="AL2064" s="1"/>
      <c r="AM2064" s="1"/>
      <c r="AN2064" s="1"/>
      <c r="AO2064" s="1"/>
    </row>
    <row r="2065" spans="1:41" x14ac:dyDescent="0.2">
      <c r="A2065" s="118">
        <f t="shared" si="835"/>
        <v>42161</v>
      </c>
      <c r="B2065" s="2">
        <f t="shared" si="825"/>
        <v>259890.50566293998</v>
      </c>
      <c r="C2065" s="2">
        <f t="shared" si="836"/>
        <v>174626.66938045001</v>
      </c>
      <c r="D2065" s="50">
        <f t="shared" si="837"/>
        <v>4245.1899999999996</v>
      </c>
      <c r="E2065" s="3">
        <f>IF(K2065=1,VLOOKUP(A2064,[1]Plan1!$AQ$43:$AS$500,3),E2064)</f>
        <v>4276.6000000000004</v>
      </c>
      <c r="F2065" s="7">
        <f t="shared" si="838"/>
        <v>42145</v>
      </c>
      <c r="G2065" s="8">
        <f t="shared" si="826"/>
        <v>7.3989621194812116E-3</v>
      </c>
      <c r="H2065" s="7">
        <f t="shared" si="839"/>
        <v>42173</v>
      </c>
      <c r="I2065" s="7">
        <f t="shared" si="827"/>
        <v>42173</v>
      </c>
      <c r="J2065" s="1">
        <f t="shared" si="840"/>
        <v>20</v>
      </c>
      <c r="K2065" s="1">
        <f t="shared" si="828"/>
        <v>12</v>
      </c>
      <c r="L2065" s="2">
        <f t="shared" si="829"/>
        <v>1.0044328300000001</v>
      </c>
      <c r="M2065" s="10">
        <f t="shared" si="823"/>
        <v>1.00710039</v>
      </c>
      <c r="N2065" s="10">
        <f t="shared" si="819"/>
        <v>1.4217785490565267</v>
      </c>
      <c r="O2065" s="2">
        <f t="shared" si="822"/>
        <v>1.4280810500000001</v>
      </c>
      <c r="P2065" s="2">
        <f t="shared" si="830"/>
        <v>249381.03736682999</v>
      </c>
      <c r="Q2065" s="9">
        <f t="shared" si="824"/>
        <v>0</v>
      </c>
      <c r="R2065" s="4">
        <f t="shared" si="831"/>
        <v>0</v>
      </c>
      <c r="S2065" s="59">
        <f t="shared" si="832"/>
        <v>0</v>
      </c>
      <c r="T2065" s="8">
        <f t="shared" si="841"/>
        <v>6.8500000000000005E-2</v>
      </c>
      <c r="U2065" s="9">
        <f t="shared" si="842"/>
        <v>157</v>
      </c>
      <c r="V2065" s="9">
        <v>252</v>
      </c>
      <c r="W2065" s="10">
        <f t="shared" si="833"/>
        <v>1.042142211</v>
      </c>
      <c r="X2065" s="2">
        <f t="shared" si="834"/>
        <v>10509.468296110001</v>
      </c>
      <c r="Y2065" s="2">
        <v>0</v>
      </c>
      <c r="Z2065" s="3">
        <f t="shared" si="820"/>
        <v>0</v>
      </c>
      <c r="AA2065" s="1" t="str">
        <f t="shared" si="821"/>
        <v>A+J=</v>
      </c>
      <c r="AB2065" s="7">
        <f t="shared" si="843"/>
        <v>42297</v>
      </c>
      <c r="AC2065" s="5"/>
      <c r="AD2065" s="1"/>
      <c r="AE2065" s="7"/>
      <c r="AF2065" s="1"/>
      <c r="AG2065" s="1"/>
      <c r="AH2065" s="1"/>
      <c r="AI2065" s="1"/>
      <c r="AJ2065" s="4"/>
      <c r="AK2065" s="1"/>
      <c r="AL2065" s="1"/>
      <c r="AM2065" s="1"/>
      <c r="AN2065" s="1"/>
      <c r="AO2065" s="1"/>
    </row>
    <row r="2066" spans="1:41" x14ac:dyDescent="0.2">
      <c r="A2066" s="118">
        <f t="shared" si="835"/>
        <v>42162</v>
      </c>
      <c r="B2066" s="2">
        <f t="shared" si="825"/>
        <v>259890.50566293998</v>
      </c>
      <c r="C2066" s="2">
        <f t="shared" si="836"/>
        <v>174626.66938045001</v>
      </c>
      <c r="D2066" s="50">
        <f t="shared" si="837"/>
        <v>4245.1899999999996</v>
      </c>
      <c r="E2066" s="3">
        <f>IF(K2066=1,VLOOKUP(A2065,[1]Plan1!$AQ$43:$AS$500,3),E2065)</f>
        <v>4276.6000000000004</v>
      </c>
      <c r="F2066" s="7">
        <f t="shared" si="838"/>
        <v>42145</v>
      </c>
      <c r="G2066" s="8">
        <f t="shared" si="826"/>
        <v>7.3989621194812116E-3</v>
      </c>
      <c r="H2066" s="7">
        <f t="shared" si="839"/>
        <v>42173</v>
      </c>
      <c r="I2066" s="7">
        <f t="shared" si="827"/>
        <v>42173</v>
      </c>
      <c r="J2066" s="1">
        <f t="shared" si="840"/>
        <v>20</v>
      </c>
      <c r="K2066" s="1">
        <f t="shared" si="828"/>
        <v>12</v>
      </c>
      <c r="L2066" s="2">
        <f t="shared" si="829"/>
        <v>1.0044328300000001</v>
      </c>
      <c r="M2066" s="10">
        <f t="shared" si="823"/>
        <v>1.00710039</v>
      </c>
      <c r="N2066" s="10">
        <f t="shared" si="819"/>
        <v>1.4217785490565267</v>
      </c>
      <c r="O2066" s="2">
        <f t="shared" si="822"/>
        <v>1.4280810500000001</v>
      </c>
      <c r="P2066" s="2">
        <f t="shared" si="830"/>
        <v>249381.03736682999</v>
      </c>
      <c r="Q2066" s="9">
        <f t="shared" si="824"/>
        <v>0</v>
      </c>
      <c r="R2066" s="4">
        <f t="shared" si="831"/>
        <v>0</v>
      </c>
      <c r="S2066" s="59">
        <f t="shared" si="832"/>
        <v>0</v>
      </c>
      <c r="T2066" s="8">
        <f t="shared" si="841"/>
        <v>6.8500000000000005E-2</v>
      </c>
      <c r="U2066" s="9">
        <f t="shared" si="842"/>
        <v>157</v>
      </c>
      <c r="V2066" s="9">
        <v>252</v>
      </c>
      <c r="W2066" s="10">
        <f t="shared" si="833"/>
        <v>1.042142211</v>
      </c>
      <c r="X2066" s="2">
        <f t="shared" si="834"/>
        <v>10509.468296110001</v>
      </c>
      <c r="Y2066" s="2">
        <v>0</v>
      </c>
      <c r="Z2066" s="3">
        <f t="shared" si="820"/>
        <v>0</v>
      </c>
      <c r="AA2066" s="1" t="str">
        <f t="shared" si="821"/>
        <v>A+J=</v>
      </c>
      <c r="AB2066" s="7">
        <f t="shared" si="843"/>
        <v>42297</v>
      </c>
      <c r="AC2066" s="5"/>
      <c r="AD2066" s="1"/>
      <c r="AE2066" s="7"/>
      <c r="AF2066" s="1"/>
      <c r="AG2066" s="1"/>
      <c r="AH2066" s="1"/>
      <c r="AI2066" s="1"/>
      <c r="AJ2066" s="4"/>
      <c r="AK2066" s="1"/>
      <c r="AL2066" s="1"/>
      <c r="AM2066" s="1"/>
      <c r="AN2066" s="1"/>
      <c r="AO2066" s="1"/>
    </row>
    <row r="2067" spans="1:41" x14ac:dyDescent="0.2">
      <c r="A2067" s="118">
        <f t="shared" si="835"/>
        <v>42163</v>
      </c>
      <c r="B2067" s="2">
        <f t="shared" si="825"/>
        <v>259890.50566293998</v>
      </c>
      <c r="C2067" s="2">
        <f t="shared" si="836"/>
        <v>174626.66938045001</v>
      </c>
      <c r="D2067" s="50">
        <f t="shared" si="837"/>
        <v>4245.1899999999996</v>
      </c>
      <c r="E2067" s="3">
        <f>IF(K2067=1,VLOOKUP(A2066,[1]Plan1!$AQ$43:$AS$500,3),E2066)</f>
        <v>4276.6000000000004</v>
      </c>
      <c r="F2067" s="7">
        <f t="shared" si="838"/>
        <v>42145</v>
      </c>
      <c r="G2067" s="8">
        <f t="shared" si="826"/>
        <v>7.3989621194812116E-3</v>
      </c>
      <c r="H2067" s="7">
        <f t="shared" si="839"/>
        <v>42173</v>
      </c>
      <c r="I2067" s="7">
        <f t="shared" si="827"/>
        <v>42173</v>
      </c>
      <c r="J2067" s="1">
        <f t="shared" si="840"/>
        <v>20</v>
      </c>
      <c r="K2067" s="1">
        <f t="shared" si="828"/>
        <v>12</v>
      </c>
      <c r="L2067" s="2">
        <f t="shared" si="829"/>
        <v>1.0044328300000001</v>
      </c>
      <c r="M2067" s="10">
        <f t="shared" si="823"/>
        <v>1.00710039</v>
      </c>
      <c r="N2067" s="10">
        <f t="shared" si="819"/>
        <v>1.4217785490565267</v>
      </c>
      <c r="O2067" s="2">
        <f t="shared" si="822"/>
        <v>1.4280810500000001</v>
      </c>
      <c r="P2067" s="2">
        <f t="shared" si="830"/>
        <v>249381.03736682999</v>
      </c>
      <c r="Q2067" s="9">
        <f t="shared" si="824"/>
        <v>0</v>
      </c>
      <c r="R2067" s="4">
        <f t="shared" si="831"/>
        <v>0</v>
      </c>
      <c r="S2067" s="59">
        <f t="shared" si="832"/>
        <v>0</v>
      </c>
      <c r="T2067" s="8">
        <f t="shared" si="841"/>
        <v>6.8500000000000005E-2</v>
      </c>
      <c r="U2067" s="9">
        <f t="shared" si="842"/>
        <v>157</v>
      </c>
      <c r="V2067" s="9">
        <v>252</v>
      </c>
      <c r="W2067" s="10">
        <f t="shared" si="833"/>
        <v>1.042142211</v>
      </c>
      <c r="X2067" s="2">
        <f t="shared" si="834"/>
        <v>10509.468296110001</v>
      </c>
      <c r="Y2067" s="2">
        <v>0</v>
      </c>
      <c r="Z2067" s="3">
        <f t="shared" si="820"/>
        <v>0</v>
      </c>
      <c r="AA2067" s="1" t="str">
        <f t="shared" si="821"/>
        <v>A+J=</v>
      </c>
      <c r="AB2067" s="7">
        <f t="shared" si="843"/>
        <v>42297</v>
      </c>
      <c r="AC2067" s="5"/>
      <c r="AD2067" s="1"/>
      <c r="AE2067" s="7"/>
      <c r="AF2067" s="1"/>
      <c r="AG2067" s="1"/>
      <c r="AH2067" s="1"/>
      <c r="AI2067" s="1"/>
      <c r="AJ2067" s="4"/>
      <c r="AK2067" s="1"/>
      <c r="AL2067" s="1"/>
      <c r="AM2067" s="1"/>
      <c r="AN2067" s="1"/>
      <c r="AO2067" s="1"/>
    </row>
    <row r="2068" spans="1:41" x14ac:dyDescent="0.2">
      <c r="A2068" s="118">
        <f t="shared" si="835"/>
        <v>42164</v>
      </c>
      <c r="B2068" s="2">
        <f t="shared" si="825"/>
        <v>260054.67642484998</v>
      </c>
      <c r="C2068" s="2">
        <f t="shared" si="836"/>
        <v>174626.66938045001</v>
      </c>
      <c r="D2068" s="50">
        <f t="shared" si="837"/>
        <v>4245.1899999999996</v>
      </c>
      <c r="E2068" s="3">
        <f>IF(K2068=1,VLOOKUP(A2067,[1]Plan1!$AQ$43:$AS$500,3),E2067)</f>
        <v>4276.6000000000004</v>
      </c>
      <c r="F2068" s="7">
        <f t="shared" si="838"/>
        <v>42145</v>
      </c>
      <c r="G2068" s="8">
        <f t="shared" si="826"/>
        <v>7.3989621194812116E-3</v>
      </c>
      <c r="H2068" s="7">
        <f t="shared" si="839"/>
        <v>42173</v>
      </c>
      <c r="I2068" s="7">
        <f t="shared" si="827"/>
        <v>42173</v>
      </c>
      <c r="J2068" s="1">
        <f t="shared" si="840"/>
        <v>20</v>
      </c>
      <c r="K2068" s="1">
        <f t="shared" si="828"/>
        <v>13</v>
      </c>
      <c r="L2068" s="2">
        <f t="shared" si="829"/>
        <v>1.0048031100000001</v>
      </c>
      <c r="M2068" s="10">
        <f t="shared" si="823"/>
        <v>1.00710039</v>
      </c>
      <c r="N2068" s="10">
        <f t="shared" si="819"/>
        <v>1.4217785490565267</v>
      </c>
      <c r="O2068" s="2">
        <f t="shared" si="822"/>
        <v>1.4286075</v>
      </c>
      <c r="P2068" s="2">
        <f t="shared" si="830"/>
        <v>249472.96957692999</v>
      </c>
      <c r="Q2068" s="9">
        <f t="shared" si="824"/>
        <v>0</v>
      </c>
      <c r="R2068" s="4">
        <f t="shared" si="831"/>
        <v>0</v>
      </c>
      <c r="S2068" s="59">
        <f t="shared" si="832"/>
        <v>0</v>
      </c>
      <c r="T2068" s="8">
        <f t="shared" si="841"/>
        <v>6.8500000000000005E-2</v>
      </c>
      <c r="U2068" s="9">
        <f t="shared" si="842"/>
        <v>158</v>
      </c>
      <c r="V2068" s="9">
        <v>252</v>
      </c>
      <c r="W2068" s="10">
        <f t="shared" si="833"/>
        <v>1.0424162459999999</v>
      </c>
      <c r="X2068" s="2">
        <f t="shared" si="834"/>
        <v>10581.706847920001</v>
      </c>
      <c r="Y2068" s="2">
        <v>0</v>
      </c>
      <c r="Z2068" s="3">
        <f t="shared" si="820"/>
        <v>0</v>
      </c>
      <c r="AA2068" s="1" t="str">
        <f t="shared" si="821"/>
        <v>A+J=</v>
      </c>
      <c r="AB2068" s="7">
        <f t="shared" si="843"/>
        <v>42297</v>
      </c>
      <c r="AC2068" s="5"/>
      <c r="AD2068" s="1"/>
      <c r="AE2068" s="7"/>
      <c r="AF2068" s="1"/>
      <c r="AG2068" s="1"/>
      <c r="AH2068" s="1"/>
      <c r="AI2068" s="1"/>
      <c r="AJ2068" s="4"/>
      <c r="AK2068" s="1"/>
      <c r="AL2068" s="1"/>
      <c r="AM2068" s="1"/>
      <c r="AN2068" s="1"/>
      <c r="AO2068" s="1"/>
    </row>
    <row r="2069" spans="1:41" x14ac:dyDescent="0.2">
      <c r="A2069" s="118">
        <f t="shared" si="835"/>
        <v>42165</v>
      </c>
      <c r="B2069" s="2">
        <f t="shared" si="825"/>
        <v>260218.95584822001</v>
      </c>
      <c r="C2069" s="2">
        <f t="shared" si="836"/>
        <v>174626.66938045001</v>
      </c>
      <c r="D2069" s="50">
        <f t="shared" si="837"/>
        <v>4245.1899999999996</v>
      </c>
      <c r="E2069" s="3">
        <f>IF(K2069=1,VLOOKUP(A2068,[1]Plan1!$AQ$43:$AS$500,3),E2068)</f>
        <v>4276.6000000000004</v>
      </c>
      <c r="F2069" s="7">
        <f t="shared" si="838"/>
        <v>42145</v>
      </c>
      <c r="G2069" s="8">
        <f t="shared" si="826"/>
        <v>7.3989621194812116E-3</v>
      </c>
      <c r="H2069" s="7">
        <f t="shared" si="839"/>
        <v>42173</v>
      </c>
      <c r="I2069" s="7">
        <f t="shared" si="827"/>
        <v>42173</v>
      </c>
      <c r="J2069" s="1">
        <f t="shared" si="840"/>
        <v>20</v>
      </c>
      <c r="K2069" s="1">
        <f t="shared" si="828"/>
        <v>14</v>
      </c>
      <c r="L2069" s="2">
        <f t="shared" si="829"/>
        <v>1.0051735399999999</v>
      </c>
      <c r="M2069" s="10">
        <f t="shared" si="823"/>
        <v>1.00710039</v>
      </c>
      <c r="N2069" s="10">
        <f t="shared" si="819"/>
        <v>1.4217785490565267</v>
      </c>
      <c r="O2069" s="2">
        <f t="shared" si="822"/>
        <v>1.42913417</v>
      </c>
      <c r="P2069" s="2">
        <f t="shared" si="830"/>
        <v>249564.94020489001</v>
      </c>
      <c r="Q2069" s="9">
        <f t="shared" si="824"/>
        <v>0</v>
      </c>
      <c r="R2069" s="4">
        <f t="shared" si="831"/>
        <v>0</v>
      </c>
      <c r="S2069" s="59">
        <f t="shared" si="832"/>
        <v>0</v>
      </c>
      <c r="T2069" s="8">
        <f t="shared" si="841"/>
        <v>6.8500000000000005E-2</v>
      </c>
      <c r="U2069" s="9">
        <f t="shared" si="842"/>
        <v>159</v>
      </c>
      <c r="V2069" s="9">
        <v>252</v>
      </c>
      <c r="W2069" s="10">
        <f t="shared" si="833"/>
        <v>1.0426903540000001</v>
      </c>
      <c r="X2069" s="2">
        <f t="shared" si="834"/>
        <v>10654.01564333</v>
      </c>
      <c r="Y2069" s="2">
        <v>0</v>
      </c>
      <c r="Z2069" s="3">
        <f t="shared" si="820"/>
        <v>0</v>
      </c>
      <c r="AA2069" s="1" t="str">
        <f t="shared" si="821"/>
        <v>A+J=</v>
      </c>
      <c r="AB2069" s="7">
        <f t="shared" si="843"/>
        <v>42297</v>
      </c>
      <c r="AC2069" s="5"/>
      <c r="AD2069" s="1"/>
      <c r="AE2069" s="7"/>
      <c r="AF2069" s="1"/>
      <c r="AG2069" s="1"/>
      <c r="AH2069" s="1"/>
      <c r="AI2069" s="1"/>
      <c r="AJ2069" s="4"/>
      <c r="AK2069" s="1"/>
      <c r="AL2069" s="1"/>
      <c r="AM2069" s="1"/>
      <c r="AN2069" s="1"/>
      <c r="AO2069" s="1"/>
    </row>
    <row r="2070" spans="1:41" x14ac:dyDescent="0.2">
      <c r="A2070" s="118">
        <f t="shared" si="835"/>
        <v>42166</v>
      </c>
      <c r="B2070" s="2">
        <f t="shared" si="825"/>
        <v>260383.33827124999</v>
      </c>
      <c r="C2070" s="2">
        <f t="shared" si="836"/>
        <v>174626.66938045001</v>
      </c>
      <c r="D2070" s="50">
        <f t="shared" si="837"/>
        <v>4245.1899999999996</v>
      </c>
      <c r="E2070" s="3">
        <f>IF(K2070=1,VLOOKUP(A2069,[1]Plan1!$AQ$43:$AS$500,3),E2069)</f>
        <v>4276.6000000000004</v>
      </c>
      <c r="F2070" s="7">
        <f t="shared" si="838"/>
        <v>42145</v>
      </c>
      <c r="G2070" s="8">
        <f t="shared" si="826"/>
        <v>7.3989621194812116E-3</v>
      </c>
      <c r="H2070" s="7">
        <f t="shared" si="839"/>
        <v>42173</v>
      </c>
      <c r="I2070" s="7">
        <f t="shared" si="827"/>
        <v>42173</v>
      </c>
      <c r="J2070" s="1">
        <f t="shared" si="840"/>
        <v>20</v>
      </c>
      <c r="K2070" s="1">
        <f t="shared" si="828"/>
        <v>15</v>
      </c>
      <c r="L2070" s="2">
        <f t="shared" si="829"/>
        <v>1.0055441000000001</v>
      </c>
      <c r="M2070" s="10">
        <f t="shared" si="823"/>
        <v>1.00710039</v>
      </c>
      <c r="N2070" s="10">
        <f t="shared" si="819"/>
        <v>1.4217785490565267</v>
      </c>
      <c r="O2070" s="2">
        <f t="shared" si="822"/>
        <v>1.4296610300000001</v>
      </c>
      <c r="P2070" s="2">
        <f t="shared" si="830"/>
        <v>249656.94401191999</v>
      </c>
      <c r="Q2070" s="9">
        <f t="shared" si="824"/>
        <v>0</v>
      </c>
      <c r="R2070" s="4">
        <f t="shared" si="831"/>
        <v>0</v>
      </c>
      <c r="S2070" s="59">
        <f t="shared" si="832"/>
        <v>0</v>
      </c>
      <c r="T2070" s="8">
        <f t="shared" si="841"/>
        <v>6.8500000000000005E-2</v>
      </c>
      <c r="U2070" s="9">
        <f t="shared" si="842"/>
        <v>160</v>
      </c>
      <c r="V2070" s="9">
        <v>252</v>
      </c>
      <c r="W2070" s="10">
        <f t="shared" si="833"/>
        <v>1.042964534</v>
      </c>
      <c r="X2070" s="2">
        <f t="shared" si="834"/>
        <v>10726.39425933</v>
      </c>
      <c r="Y2070" s="2">
        <v>0</v>
      </c>
      <c r="Z2070" s="3">
        <f t="shared" si="820"/>
        <v>0</v>
      </c>
      <c r="AA2070" s="1" t="str">
        <f t="shared" si="821"/>
        <v>A+J=</v>
      </c>
      <c r="AB2070" s="7">
        <f t="shared" si="843"/>
        <v>42297</v>
      </c>
      <c r="AC2070" s="5"/>
      <c r="AD2070" s="1"/>
      <c r="AE2070" s="7"/>
      <c r="AF2070" s="1"/>
      <c r="AG2070" s="1"/>
      <c r="AH2070" s="1"/>
      <c r="AI2070" s="1"/>
      <c r="AJ2070" s="4"/>
      <c r="AK2070" s="1"/>
      <c r="AL2070" s="1"/>
      <c r="AM2070" s="1"/>
      <c r="AN2070" s="1"/>
      <c r="AO2070" s="1"/>
    </row>
    <row r="2071" spans="1:41" x14ac:dyDescent="0.2">
      <c r="A2071" s="118">
        <f t="shared" si="835"/>
        <v>42167</v>
      </c>
      <c r="B2071" s="2">
        <f t="shared" si="825"/>
        <v>260547.82374111001</v>
      </c>
      <c r="C2071" s="2">
        <f t="shared" si="836"/>
        <v>174626.66938045001</v>
      </c>
      <c r="D2071" s="50">
        <f t="shared" si="837"/>
        <v>4245.1899999999996</v>
      </c>
      <c r="E2071" s="3">
        <f>IF(K2071=1,VLOOKUP(A2070,[1]Plan1!$AQ$43:$AS$500,3),E2070)</f>
        <v>4276.6000000000004</v>
      </c>
      <c r="F2071" s="7">
        <f t="shared" si="838"/>
        <v>42145</v>
      </c>
      <c r="G2071" s="8">
        <f t="shared" si="826"/>
        <v>7.3989621194812116E-3</v>
      </c>
      <c r="H2071" s="7">
        <f t="shared" si="839"/>
        <v>42173</v>
      </c>
      <c r="I2071" s="7">
        <f t="shared" si="827"/>
        <v>42173</v>
      </c>
      <c r="J2071" s="1">
        <f t="shared" si="840"/>
        <v>20</v>
      </c>
      <c r="K2071" s="1">
        <f t="shared" si="828"/>
        <v>16</v>
      </c>
      <c r="L2071" s="2">
        <f t="shared" si="829"/>
        <v>1.0059148</v>
      </c>
      <c r="M2071" s="10">
        <f t="shared" si="823"/>
        <v>1.00710039</v>
      </c>
      <c r="N2071" s="10">
        <f t="shared" si="819"/>
        <v>1.4217785490565267</v>
      </c>
      <c r="O2071" s="2">
        <f t="shared" si="822"/>
        <v>1.43018808</v>
      </c>
      <c r="P2071" s="2">
        <f t="shared" si="830"/>
        <v>249748.98099802001</v>
      </c>
      <c r="Q2071" s="9">
        <f t="shared" si="824"/>
        <v>0</v>
      </c>
      <c r="R2071" s="4">
        <f t="shared" si="831"/>
        <v>0</v>
      </c>
      <c r="S2071" s="59">
        <f t="shared" si="832"/>
        <v>0</v>
      </c>
      <c r="T2071" s="8">
        <f t="shared" si="841"/>
        <v>6.8500000000000005E-2</v>
      </c>
      <c r="U2071" s="9">
        <f t="shared" si="842"/>
        <v>161</v>
      </c>
      <c r="V2071" s="9">
        <v>252</v>
      </c>
      <c r="W2071" s="10">
        <f t="shared" si="833"/>
        <v>1.0432387860000001</v>
      </c>
      <c r="X2071" s="2">
        <f t="shared" si="834"/>
        <v>10798.842743089999</v>
      </c>
      <c r="Y2071" s="2">
        <v>0</v>
      </c>
      <c r="Z2071" s="3">
        <f t="shared" si="820"/>
        <v>0</v>
      </c>
      <c r="AA2071" s="1" t="str">
        <f t="shared" si="821"/>
        <v>A+J=</v>
      </c>
      <c r="AB2071" s="7">
        <f t="shared" si="843"/>
        <v>42297</v>
      </c>
      <c r="AC2071" s="5"/>
      <c r="AD2071" s="1"/>
      <c r="AE2071" s="7"/>
      <c r="AF2071" s="1"/>
      <c r="AG2071" s="1"/>
      <c r="AH2071" s="1"/>
      <c r="AI2071" s="1"/>
      <c r="AJ2071" s="4"/>
      <c r="AK2071" s="1"/>
      <c r="AL2071" s="1"/>
      <c r="AM2071" s="1"/>
      <c r="AN2071" s="1"/>
      <c r="AO2071" s="1"/>
    </row>
    <row r="2072" spans="1:41" x14ac:dyDescent="0.2">
      <c r="A2072" s="118">
        <f t="shared" si="835"/>
        <v>42168</v>
      </c>
      <c r="B2072" s="2">
        <f t="shared" si="825"/>
        <v>260712.41255480002</v>
      </c>
      <c r="C2072" s="2">
        <f t="shared" si="836"/>
        <v>174626.66938045001</v>
      </c>
      <c r="D2072" s="50">
        <f t="shared" si="837"/>
        <v>4245.1899999999996</v>
      </c>
      <c r="E2072" s="3">
        <f>IF(K2072=1,VLOOKUP(A2071,[1]Plan1!$AQ$43:$AS$500,3),E2071)</f>
        <v>4276.6000000000004</v>
      </c>
      <c r="F2072" s="7">
        <f t="shared" si="838"/>
        <v>42145</v>
      </c>
      <c r="G2072" s="8">
        <f t="shared" si="826"/>
        <v>7.3989621194812116E-3</v>
      </c>
      <c r="H2072" s="7">
        <f t="shared" si="839"/>
        <v>42173</v>
      </c>
      <c r="I2072" s="7">
        <f t="shared" si="827"/>
        <v>42173</v>
      </c>
      <c r="J2072" s="1">
        <f t="shared" si="840"/>
        <v>20</v>
      </c>
      <c r="K2072" s="1">
        <f t="shared" si="828"/>
        <v>17</v>
      </c>
      <c r="L2072" s="2">
        <f t="shared" si="829"/>
        <v>1.00628563</v>
      </c>
      <c r="M2072" s="10">
        <f t="shared" si="823"/>
        <v>1.00710039</v>
      </c>
      <c r="N2072" s="10">
        <f t="shared" si="819"/>
        <v>1.4217785490565267</v>
      </c>
      <c r="O2072" s="2">
        <f t="shared" si="822"/>
        <v>1.43071532</v>
      </c>
      <c r="P2072" s="2">
        <f t="shared" si="830"/>
        <v>249841.05116318</v>
      </c>
      <c r="Q2072" s="9">
        <f t="shared" si="824"/>
        <v>0</v>
      </c>
      <c r="R2072" s="4">
        <f t="shared" si="831"/>
        <v>0</v>
      </c>
      <c r="S2072" s="59">
        <f t="shared" si="832"/>
        <v>0</v>
      </c>
      <c r="T2072" s="8">
        <f t="shared" si="841"/>
        <v>6.8500000000000005E-2</v>
      </c>
      <c r="U2072" s="9">
        <f t="shared" si="842"/>
        <v>162</v>
      </c>
      <c r="V2072" s="9">
        <v>252</v>
      </c>
      <c r="W2072" s="10">
        <f t="shared" si="833"/>
        <v>1.043513111</v>
      </c>
      <c r="X2072" s="2">
        <f t="shared" si="834"/>
        <v>10871.361391619999</v>
      </c>
      <c r="Y2072" s="2">
        <v>0</v>
      </c>
      <c r="Z2072" s="3">
        <f t="shared" si="820"/>
        <v>0</v>
      </c>
      <c r="AA2072" s="1" t="str">
        <f t="shared" si="821"/>
        <v>A+J=</v>
      </c>
      <c r="AB2072" s="7">
        <f t="shared" si="843"/>
        <v>42297</v>
      </c>
      <c r="AC2072" s="5"/>
      <c r="AD2072" s="1"/>
      <c r="AE2072" s="7"/>
      <c r="AF2072" s="1"/>
      <c r="AG2072" s="1"/>
      <c r="AH2072" s="1"/>
      <c r="AI2072" s="1"/>
      <c r="AJ2072" s="4"/>
      <c r="AK2072" s="1"/>
      <c r="AL2072" s="1"/>
      <c r="AM2072" s="1"/>
      <c r="AN2072" s="1"/>
      <c r="AO2072" s="1"/>
    </row>
    <row r="2073" spans="1:41" x14ac:dyDescent="0.2">
      <c r="A2073" s="118">
        <f t="shared" si="835"/>
        <v>42169</v>
      </c>
      <c r="B2073" s="2">
        <f t="shared" si="825"/>
        <v>260712.41255480002</v>
      </c>
      <c r="C2073" s="2">
        <f t="shared" si="836"/>
        <v>174626.66938045001</v>
      </c>
      <c r="D2073" s="50">
        <f t="shared" si="837"/>
        <v>4245.1899999999996</v>
      </c>
      <c r="E2073" s="3">
        <f>IF(K2073=1,VLOOKUP(A2072,[1]Plan1!$AQ$43:$AS$500,3),E2072)</f>
        <v>4276.6000000000004</v>
      </c>
      <c r="F2073" s="7">
        <f t="shared" si="838"/>
        <v>42145</v>
      </c>
      <c r="G2073" s="8">
        <f t="shared" si="826"/>
        <v>7.3989621194812116E-3</v>
      </c>
      <c r="H2073" s="7">
        <f t="shared" si="839"/>
        <v>42173</v>
      </c>
      <c r="I2073" s="7">
        <f t="shared" si="827"/>
        <v>42173</v>
      </c>
      <c r="J2073" s="1">
        <f t="shared" si="840"/>
        <v>20</v>
      </c>
      <c r="K2073" s="1">
        <f t="shared" si="828"/>
        <v>17</v>
      </c>
      <c r="L2073" s="2">
        <f t="shared" si="829"/>
        <v>1.00628563</v>
      </c>
      <c r="M2073" s="10">
        <f t="shared" si="823"/>
        <v>1.00710039</v>
      </c>
      <c r="N2073" s="10">
        <f t="shared" si="819"/>
        <v>1.4217785490565267</v>
      </c>
      <c r="O2073" s="2">
        <f t="shared" si="822"/>
        <v>1.43071532</v>
      </c>
      <c r="P2073" s="2">
        <f t="shared" si="830"/>
        <v>249841.05116318</v>
      </c>
      <c r="Q2073" s="9">
        <f t="shared" si="824"/>
        <v>0</v>
      </c>
      <c r="R2073" s="4">
        <f t="shared" si="831"/>
        <v>0</v>
      </c>
      <c r="S2073" s="59">
        <f t="shared" si="832"/>
        <v>0</v>
      </c>
      <c r="T2073" s="8">
        <f t="shared" si="841"/>
        <v>6.8500000000000005E-2</v>
      </c>
      <c r="U2073" s="9">
        <f t="shared" si="842"/>
        <v>162</v>
      </c>
      <c r="V2073" s="9">
        <v>252</v>
      </c>
      <c r="W2073" s="10">
        <f t="shared" si="833"/>
        <v>1.043513111</v>
      </c>
      <c r="X2073" s="2">
        <f t="shared" si="834"/>
        <v>10871.361391619999</v>
      </c>
      <c r="Y2073" s="2">
        <v>0</v>
      </c>
      <c r="Z2073" s="3">
        <f t="shared" si="820"/>
        <v>0</v>
      </c>
      <c r="AA2073" s="1" t="str">
        <f t="shared" si="821"/>
        <v>A+J=</v>
      </c>
      <c r="AB2073" s="7">
        <f t="shared" si="843"/>
        <v>42297</v>
      </c>
      <c r="AC2073" s="5"/>
      <c r="AD2073" s="1"/>
      <c r="AE2073" s="7"/>
      <c r="AF2073" s="1"/>
      <c r="AG2073" s="1"/>
      <c r="AH2073" s="1"/>
      <c r="AI2073" s="1"/>
      <c r="AJ2073" s="4"/>
      <c r="AK2073" s="1"/>
      <c r="AL2073" s="1"/>
      <c r="AM2073" s="1"/>
      <c r="AN2073" s="1"/>
      <c r="AO2073" s="1"/>
    </row>
    <row r="2074" spans="1:41" x14ac:dyDescent="0.2">
      <c r="A2074" s="118">
        <f t="shared" si="835"/>
        <v>42170</v>
      </c>
      <c r="B2074" s="2">
        <f t="shared" si="825"/>
        <v>260712.41255480002</v>
      </c>
      <c r="C2074" s="2">
        <f t="shared" si="836"/>
        <v>174626.66938045001</v>
      </c>
      <c r="D2074" s="50">
        <f t="shared" si="837"/>
        <v>4245.1899999999996</v>
      </c>
      <c r="E2074" s="3">
        <f>IF(K2074=1,VLOOKUP(A2073,[1]Plan1!$AQ$43:$AS$500,3),E2073)</f>
        <v>4276.6000000000004</v>
      </c>
      <c r="F2074" s="7">
        <f t="shared" si="838"/>
        <v>42145</v>
      </c>
      <c r="G2074" s="8">
        <f t="shared" si="826"/>
        <v>7.3989621194812116E-3</v>
      </c>
      <c r="H2074" s="7">
        <f t="shared" si="839"/>
        <v>42205</v>
      </c>
      <c r="I2074" s="7">
        <f t="shared" si="827"/>
        <v>42173</v>
      </c>
      <c r="J2074" s="1">
        <f t="shared" si="840"/>
        <v>20</v>
      </c>
      <c r="K2074" s="1">
        <f t="shared" si="828"/>
        <v>17</v>
      </c>
      <c r="L2074" s="2">
        <f t="shared" si="829"/>
        <v>1.00628563</v>
      </c>
      <c r="M2074" s="10">
        <f t="shared" si="823"/>
        <v>1.00710039</v>
      </c>
      <c r="N2074" s="10">
        <f t="shared" si="819"/>
        <v>1.4217785490565267</v>
      </c>
      <c r="O2074" s="2">
        <f t="shared" si="822"/>
        <v>1.43071532</v>
      </c>
      <c r="P2074" s="2">
        <f t="shared" si="830"/>
        <v>249841.05116318</v>
      </c>
      <c r="Q2074" s="9">
        <f t="shared" si="824"/>
        <v>0</v>
      </c>
      <c r="R2074" s="4">
        <f t="shared" si="831"/>
        <v>0</v>
      </c>
      <c r="S2074" s="59">
        <f t="shared" si="832"/>
        <v>0</v>
      </c>
      <c r="T2074" s="8">
        <f t="shared" si="841"/>
        <v>6.8500000000000005E-2</v>
      </c>
      <c r="U2074" s="9">
        <f t="shared" si="842"/>
        <v>162</v>
      </c>
      <c r="V2074" s="9">
        <v>252</v>
      </c>
      <c r="W2074" s="10">
        <f t="shared" si="833"/>
        <v>1.043513111</v>
      </c>
      <c r="X2074" s="2">
        <f t="shared" si="834"/>
        <v>10871.361391619999</v>
      </c>
      <c r="Y2074" s="2">
        <v>0</v>
      </c>
      <c r="Z2074" s="3">
        <f t="shared" si="820"/>
        <v>0</v>
      </c>
      <c r="AA2074" s="1" t="str">
        <f t="shared" si="821"/>
        <v>A+J=</v>
      </c>
      <c r="AB2074" s="7">
        <f t="shared" si="843"/>
        <v>42297</v>
      </c>
      <c r="AC2074" s="5"/>
      <c r="AD2074" s="1"/>
      <c r="AE2074" s="7"/>
      <c r="AF2074" s="1"/>
      <c r="AG2074" s="1"/>
      <c r="AH2074" s="1"/>
      <c r="AI2074" s="1"/>
      <c r="AJ2074" s="4"/>
      <c r="AK2074" s="1"/>
      <c r="AL2074" s="1"/>
      <c r="AM2074" s="1"/>
      <c r="AN2074" s="1"/>
      <c r="AO2074" s="1"/>
    </row>
    <row r="2075" spans="1:41" x14ac:dyDescent="0.2">
      <c r="A2075" s="118">
        <f t="shared" si="835"/>
        <v>42171</v>
      </c>
      <c r="B2075" s="2">
        <f t="shared" si="825"/>
        <v>260877.10608267001</v>
      </c>
      <c r="C2075" s="2">
        <f t="shared" si="836"/>
        <v>174626.66938045001</v>
      </c>
      <c r="D2075" s="50">
        <f t="shared" si="837"/>
        <v>4245.1899999999996</v>
      </c>
      <c r="E2075" s="3">
        <f>IF(K2075=1,VLOOKUP(A2074,[1]Plan1!$AQ$43:$AS$500,3),E2074)</f>
        <v>4276.6000000000004</v>
      </c>
      <c r="F2075" s="7">
        <f t="shared" si="838"/>
        <v>42145</v>
      </c>
      <c r="G2075" s="8">
        <f t="shared" si="826"/>
        <v>7.3989621194812116E-3</v>
      </c>
      <c r="H2075" s="7">
        <f t="shared" si="839"/>
        <v>42205</v>
      </c>
      <c r="I2075" s="7">
        <f t="shared" si="827"/>
        <v>42173</v>
      </c>
      <c r="J2075" s="1">
        <f t="shared" si="840"/>
        <v>20</v>
      </c>
      <c r="K2075" s="1">
        <f t="shared" si="828"/>
        <v>18</v>
      </c>
      <c r="L2075" s="2">
        <f t="shared" si="829"/>
        <v>1.0066565999999999</v>
      </c>
      <c r="M2075" s="10">
        <f t="shared" si="823"/>
        <v>1.00710039</v>
      </c>
      <c r="N2075" s="10">
        <f t="shared" si="819"/>
        <v>1.4217785490565267</v>
      </c>
      <c r="O2075" s="2">
        <f t="shared" si="822"/>
        <v>1.4312427599999999</v>
      </c>
      <c r="P2075" s="2">
        <f t="shared" si="830"/>
        <v>249933.15625368</v>
      </c>
      <c r="Q2075" s="9">
        <f t="shared" si="824"/>
        <v>0</v>
      </c>
      <c r="R2075" s="4">
        <f t="shared" si="831"/>
        <v>0</v>
      </c>
      <c r="S2075" s="59">
        <f t="shared" si="832"/>
        <v>0</v>
      </c>
      <c r="T2075" s="8">
        <f t="shared" si="841"/>
        <v>6.8500000000000005E-2</v>
      </c>
      <c r="U2075" s="9">
        <f t="shared" si="842"/>
        <v>163</v>
      </c>
      <c r="V2075" s="9">
        <v>252</v>
      </c>
      <c r="W2075" s="10">
        <f t="shared" si="833"/>
        <v>1.043787507</v>
      </c>
      <c r="X2075" s="2">
        <f t="shared" si="834"/>
        <v>10943.94982899</v>
      </c>
      <c r="Y2075" s="2">
        <v>0</v>
      </c>
      <c r="Z2075" s="3">
        <f t="shared" si="820"/>
        <v>0</v>
      </c>
      <c r="AA2075" s="1" t="str">
        <f t="shared" si="821"/>
        <v>A+J=</v>
      </c>
      <c r="AB2075" s="7">
        <f t="shared" si="843"/>
        <v>42297</v>
      </c>
      <c r="AC2075" s="5"/>
      <c r="AD2075" s="1"/>
      <c r="AE2075" s="7"/>
      <c r="AF2075" s="1"/>
      <c r="AG2075" s="1"/>
      <c r="AH2075" s="1"/>
      <c r="AI2075" s="1"/>
      <c r="AJ2075" s="4"/>
      <c r="AK2075" s="1"/>
      <c r="AL2075" s="1"/>
      <c r="AM2075" s="1"/>
      <c r="AN2075" s="1"/>
      <c r="AO2075" s="1"/>
    </row>
    <row r="2076" spans="1:41" x14ac:dyDescent="0.2">
      <c r="A2076" s="118">
        <f t="shared" si="835"/>
        <v>42172</v>
      </c>
      <c r="B2076" s="2">
        <f t="shared" si="825"/>
        <v>261041.90279989</v>
      </c>
      <c r="C2076" s="2">
        <f t="shared" si="836"/>
        <v>174626.66938045001</v>
      </c>
      <c r="D2076" s="50">
        <f t="shared" si="837"/>
        <v>4245.1899999999996</v>
      </c>
      <c r="E2076" s="3">
        <f>IF(K2076=1,VLOOKUP(A2075,[1]Plan1!$AQ$43:$AS$500,3),E2075)</f>
        <v>4276.6000000000004</v>
      </c>
      <c r="F2076" s="7">
        <f t="shared" si="838"/>
        <v>42145</v>
      </c>
      <c r="G2076" s="8">
        <f t="shared" si="826"/>
        <v>7.3989621194812116E-3</v>
      </c>
      <c r="H2076" s="7">
        <f t="shared" si="839"/>
        <v>42205</v>
      </c>
      <c r="I2076" s="7">
        <f t="shared" si="827"/>
        <v>42173</v>
      </c>
      <c r="J2076" s="1">
        <f t="shared" si="840"/>
        <v>20</v>
      </c>
      <c r="K2076" s="1">
        <f t="shared" si="828"/>
        <v>19</v>
      </c>
      <c r="L2076" s="2">
        <f t="shared" si="829"/>
        <v>1.00702771</v>
      </c>
      <c r="M2076" s="10">
        <f t="shared" si="823"/>
        <v>1.00710039</v>
      </c>
      <c r="N2076" s="10">
        <f t="shared" si="819"/>
        <v>1.4217785490565267</v>
      </c>
      <c r="O2076" s="2">
        <f t="shared" si="822"/>
        <v>1.4317703900000001</v>
      </c>
      <c r="P2076" s="2">
        <f t="shared" si="830"/>
        <v>250025.29452324001</v>
      </c>
      <c r="Q2076" s="9">
        <f t="shared" si="824"/>
        <v>0</v>
      </c>
      <c r="R2076" s="4">
        <f t="shared" si="831"/>
        <v>0</v>
      </c>
      <c r="S2076" s="59">
        <f t="shared" si="832"/>
        <v>0</v>
      </c>
      <c r="T2076" s="8">
        <f t="shared" si="841"/>
        <v>6.8500000000000005E-2</v>
      </c>
      <c r="U2076" s="9">
        <f t="shared" si="842"/>
        <v>164</v>
      </c>
      <c r="V2076" s="9">
        <v>252</v>
      </c>
      <c r="W2076" s="10">
        <f t="shared" si="833"/>
        <v>1.044061975</v>
      </c>
      <c r="X2076" s="2">
        <f t="shared" si="834"/>
        <v>11016.60827665</v>
      </c>
      <c r="Y2076" s="2">
        <v>0</v>
      </c>
      <c r="Z2076" s="3">
        <f t="shared" si="820"/>
        <v>0</v>
      </c>
      <c r="AA2076" s="1" t="str">
        <f t="shared" si="821"/>
        <v>A+J=</v>
      </c>
      <c r="AB2076" s="7">
        <f t="shared" si="843"/>
        <v>42297</v>
      </c>
      <c r="AC2076" s="5"/>
      <c r="AD2076" s="1"/>
      <c r="AE2076" s="7"/>
      <c r="AF2076" s="1"/>
      <c r="AG2076" s="1"/>
      <c r="AH2076" s="1"/>
      <c r="AI2076" s="1"/>
      <c r="AJ2076" s="4"/>
      <c r="AK2076" s="1"/>
      <c r="AL2076" s="1"/>
      <c r="AM2076" s="1"/>
      <c r="AN2076" s="1"/>
      <c r="AO2076" s="1"/>
    </row>
    <row r="2077" spans="1:41" x14ac:dyDescent="0.2">
      <c r="A2077" s="118">
        <f t="shared" si="835"/>
        <v>42173</v>
      </c>
      <c r="B2077" s="2">
        <f t="shared" si="825"/>
        <v>261206.80665119001</v>
      </c>
      <c r="C2077" s="2">
        <f t="shared" si="836"/>
        <v>174626.66938045001</v>
      </c>
      <c r="D2077" s="50">
        <f t="shared" si="837"/>
        <v>4245.1899999999996</v>
      </c>
      <c r="E2077" s="3">
        <f>IF(K2077=1,VLOOKUP(A2076,[1]Plan1!$AQ$43:$AS$500,3),E2076)</f>
        <v>4276.6000000000004</v>
      </c>
      <c r="F2077" s="7">
        <f t="shared" si="838"/>
        <v>42145</v>
      </c>
      <c r="G2077" s="8">
        <f t="shared" si="826"/>
        <v>7.3989621194812116E-3</v>
      </c>
      <c r="H2077" s="7">
        <f t="shared" si="839"/>
        <v>42205</v>
      </c>
      <c r="I2077" s="7">
        <f t="shared" si="827"/>
        <v>42173</v>
      </c>
      <c r="J2077" s="1">
        <f t="shared" si="840"/>
        <v>20</v>
      </c>
      <c r="K2077" s="1">
        <f t="shared" si="828"/>
        <v>20</v>
      </c>
      <c r="L2077" s="2">
        <f t="shared" si="829"/>
        <v>1.00739896</v>
      </c>
      <c r="M2077" s="10">
        <f t="shared" si="823"/>
        <v>1.00710039</v>
      </c>
      <c r="N2077" s="10">
        <f t="shared" si="819"/>
        <v>1.4217785490565267</v>
      </c>
      <c r="O2077" s="2">
        <f t="shared" si="822"/>
        <v>1.43229823</v>
      </c>
      <c r="P2077" s="2">
        <f t="shared" si="830"/>
        <v>250117.46946441001</v>
      </c>
      <c r="Q2077" s="9">
        <f t="shared" si="824"/>
        <v>0</v>
      </c>
      <c r="R2077" s="4">
        <f t="shared" si="831"/>
        <v>0</v>
      </c>
      <c r="S2077" s="59">
        <f t="shared" si="832"/>
        <v>0</v>
      </c>
      <c r="T2077" s="8">
        <f t="shared" si="841"/>
        <v>6.8500000000000005E-2</v>
      </c>
      <c r="U2077" s="9">
        <f t="shared" si="842"/>
        <v>165</v>
      </c>
      <c r="V2077" s="9">
        <v>252</v>
      </c>
      <c r="W2077" s="10">
        <f t="shared" si="833"/>
        <v>1.044336516</v>
      </c>
      <c r="X2077" s="2">
        <f t="shared" si="834"/>
        <v>11089.33718678</v>
      </c>
      <c r="Y2077" s="2">
        <v>0</v>
      </c>
      <c r="Z2077" s="3">
        <f t="shared" si="820"/>
        <v>0</v>
      </c>
      <c r="AA2077" s="1" t="str">
        <f t="shared" si="821"/>
        <v>A+J=</v>
      </c>
      <c r="AB2077" s="7">
        <f t="shared" si="843"/>
        <v>42297</v>
      </c>
      <c r="AC2077" s="5"/>
      <c r="AD2077" s="1"/>
      <c r="AE2077" s="7"/>
      <c r="AF2077" s="1"/>
      <c r="AG2077" s="1"/>
      <c r="AH2077" s="1"/>
      <c r="AI2077" s="1"/>
      <c r="AJ2077" s="4"/>
      <c r="AK2077" s="1"/>
      <c r="AL2077" s="1"/>
      <c r="AM2077" s="1"/>
      <c r="AN2077" s="1"/>
      <c r="AO2077" s="1"/>
    </row>
    <row r="2078" spans="1:41" x14ac:dyDescent="0.2">
      <c r="A2078" s="118">
        <f t="shared" si="835"/>
        <v>42174</v>
      </c>
      <c r="B2078" s="2">
        <f t="shared" si="825"/>
        <v>261368.97355631</v>
      </c>
      <c r="C2078" s="2">
        <f t="shared" si="836"/>
        <v>174626.66938045001</v>
      </c>
      <c r="D2078" s="50">
        <f t="shared" si="837"/>
        <v>4276.6000000000004</v>
      </c>
      <c r="E2078" s="3">
        <f>IF(K2078=1,VLOOKUP(A2077,[1]Plan1!$AQ$43:$AS$500,3),E2077)</f>
        <v>4310.3900000000003</v>
      </c>
      <c r="F2078" s="7">
        <f t="shared" si="838"/>
        <v>42174</v>
      </c>
      <c r="G2078" s="8">
        <f t="shared" si="826"/>
        <v>7.9011364167795861E-3</v>
      </c>
      <c r="H2078" s="7">
        <f t="shared" si="839"/>
        <v>42205</v>
      </c>
      <c r="I2078" s="7">
        <f t="shared" si="827"/>
        <v>42205</v>
      </c>
      <c r="J2078" s="1">
        <f t="shared" si="840"/>
        <v>22</v>
      </c>
      <c r="K2078" s="1">
        <f t="shared" si="828"/>
        <v>1</v>
      </c>
      <c r="L2078" s="2">
        <f t="shared" si="829"/>
        <v>1.00035779</v>
      </c>
      <c r="M2078" s="10">
        <f t="shared" si="823"/>
        <v>1.00739896</v>
      </c>
      <c r="N2078" s="10">
        <f t="shared" si="819"/>
        <v>1.4322982316698538</v>
      </c>
      <c r="O2078" s="2">
        <f t="shared" si="822"/>
        <v>1.4328106899999999</v>
      </c>
      <c r="P2078" s="2">
        <f t="shared" si="830"/>
        <v>250206.9586474</v>
      </c>
      <c r="Q2078" s="9">
        <f t="shared" si="824"/>
        <v>0</v>
      </c>
      <c r="R2078" s="4">
        <f t="shared" si="831"/>
        <v>0</v>
      </c>
      <c r="S2078" s="59">
        <f t="shared" si="832"/>
        <v>0</v>
      </c>
      <c r="T2078" s="8">
        <f t="shared" si="841"/>
        <v>6.8500000000000005E-2</v>
      </c>
      <c r="U2078" s="9">
        <f t="shared" si="842"/>
        <v>166</v>
      </c>
      <c r="V2078" s="9">
        <v>252</v>
      </c>
      <c r="W2078" s="10">
        <f t="shared" si="833"/>
        <v>1.044611129</v>
      </c>
      <c r="X2078" s="2">
        <f t="shared" si="834"/>
        <v>11162.01490891</v>
      </c>
      <c r="Y2078" s="2">
        <v>0</v>
      </c>
      <c r="Z2078" s="3">
        <f t="shared" si="820"/>
        <v>0</v>
      </c>
      <c r="AA2078" s="1" t="str">
        <f t="shared" si="821"/>
        <v>A+J=</v>
      </c>
      <c r="AB2078" s="7">
        <f t="shared" si="843"/>
        <v>42297</v>
      </c>
      <c r="AC2078" s="5"/>
      <c r="AD2078" s="1"/>
      <c r="AE2078" s="7"/>
      <c r="AF2078" s="1"/>
      <c r="AG2078" s="1"/>
      <c r="AH2078" s="1"/>
      <c r="AI2078" s="1"/>
      <c r="AJ2078" s="4"/>
      <c r="AK2078" s="1"/>
      <c r="AL2078" s="1"/>
      <c r="AM2078" s="1"/>
      <c r="AN2078" s="1"/>
      <c r="AO2078" s="1"/>
    </row>
    <row r="2079" spans="1:41" x14ac:dyDescent="0.2">
      <c r="A2079" s="118">
        <f t="shared" si="835"/>
        <v>42175</v>
      </c>
      <c r="B2079" s="2">
        <f t="shared" si="825"/>
        <v>261531.24230089999</v>
      </c>
      <c r="C2079" s="2">
        <f t="shared" si="836"/>
        <v>174626.66938045001</v>
      </c>
      <c r="D2079" s="50">
        <f t="shared" si="837"/>
        <v>4276.6000000000004</v>
      </c>
      <c r="E2079" s="3">
        <f>IF(K2079=1,VLOOKUP(A2078,[1]Plan1!$AQ$43:$AS$500,3),E2078)</f>
        <v>4310.3900000000003</v>
      </c>
      <c r="F2079" s="7">
        <f t="shared" si="838"/>
        <v>42174</v>
      </c>
      <c r="G2079" s="8">
        <f t="shared" si="826"/>
        <v>7.9011364167795861E-3</v>
      </c>
      <c r="H2079" s="7">
        <f t="shared" si="839"/>
        <v>42205</v>
      </c>
      <c r="I2079" s="7">
        <f t="shared" si="827"/>
        <v>42205</v>
      </c>
      <c r="J2079" s="1">
        <f t="shared" si="840"/>
        <v>22</v>
      </c>
      <c r="K2079" s="1">
        <f t="shared" si="828"/>
        <v>2</v>
      </c>
      <c r="L2079" s="2">
        <f t="shared" si="829"/>
        <v>1.0007157099999999</v>
      </c>
      <c r="M2079" s="10">
        <f t="shared" si="823"/>
        <v>1.00739896</v>
      </c>
      <c r="N2079" s="10">
        <f t="shared" ref="N2079:N2142" si="844">IF(I2079&gt;I2078,N2078*M2079,N2078)</f>
        <v>1.4322982316698538</v>
      </c>
      <c r="O2079" s="2">
        <f t="shared" si="822"/>
        <v>1.4333233400000001</v>
      </c>
      <c r="P2079" s="2">
        <f t="shared" si="830"/>
        <v>250296.48100946</v>
      </c>
      <c r="Q2079" s="9">
        <f t="shared" si="824"/>
        <v>0</v>
      </c>
      <c r="R2079" s="4">
        <f t="shared" si="831"/>
        <v>0</v>
      </c>
      <c r="S2079" s="59">
        <f t="shared" si="832"/>
        <v>0</v>
      </c>
      <c r="T2079" s="8">
        <f t="shared" si="841"/>
        <v>6.8500000000000005E-2</v>
      </c>
      <c r="U2079" s="9">
        <f t="shared" si="842"/>
        <v>167</v>
      </c>
      <c r="V2079" s="9">
        <v>252</v>
      </c>
      <c r="W2079" s="10">
        <f t="shared" si="833"/>
        <v>1.0448858139999999</v>
      </c>
      <c r="X2079" s="2">
        <f t="shared" si="834"/>
        <v>11234.76129144</v>
      </c>
      <c r="Y2079" s="2">
        <v>0</v>
      </c>
      <c r="Z2079" s="3">
        <f t="shared" si="820"/>
        <v>0</v>
      </c>
      <c r="AA2079" s="1" t="str">
        <f t="shared" si="821"/>
        <v>A+J=</v>
      </c>
      <c r="AB2079" s="7">
        <f t="shared" si="843"/>
        <v>42297</v>
      </c>
      <c r="AC2079" s="5"/>
      <c r="AD2079" s="1"/>
      <c r="AE2079" s="7"/>
      <c r="AF2079" s="1"/>
      <c r="AG2079" s="1"/>
      <c r="AH2079" s="1"/>
      <c r="AI2079" s="1"/>
      <c r="AJ2079" s="4"/>
      <c r="AK2079" s="1"/>
      <c r="AL2079" s="1"/>
      <c r="AM2079" s="1"/>
      <c r="AN2079" s="1"/>
      <c r="AO2079" s="1"/>
    </row>
    <row r="2080" spans="1:41" x14ac:dyDescent="0.2">
      <c r="A2080" s="118">
        <f t="shared" si="835"/>
        <v>42176</v>
      </c>
      <c r="B2080" s="2">
        <f t="shared" si="825"/>
        <v>261531.24230089999</v>
      </c>
      <c r="C2080" s="2">
        <f t="shared" si="836"/>
        <v>174626.66938045001</v>
      </c>
      <c r="D2080" s="50">
        <f t="shared" si="837"/>
        <v>4276.6000000000004</v>
      </c>
      <c r="E2080" s="3">
        <f>IF(K2080=1,VLOOKUP(A2079,[1]Plan1!$AQ$43:$AS$500,3),E2079)</f>
        <v>4310.3900000000003</v>
      </c>
      <c r="F2080" s="7">
        <f t="shared" si="838"/>
        <v>42174</v>
      </c>
      <c r="G2080" s="8">
        <f t="shared" si="826"/>
        <v>7.9011364167795861E-3</v>
      </c>
      <c r="H2080" s="7">
        <f t="shared" si="839"/>
        <v>42205</v>
      </c>
      <c r="I2080" s="7">
        <f t="shared" si="827"/>
        <v>42205</v>
      </c>
      <c r="J2080" s="1">
        <f t="shared" si="840"/>
        <v>22</v>
      </c>
      <c r="K2080" s="1">
        <f t="shared" si="828"/>
        <v>2</v>
      </c>
      <c r="L2080" s="2">
        <f t="shared" si="829"/>
        <v>1.0007157099999999</v>
      </c>
      <c r="M2080" s="10">
        <f t="shared" si="823"/>
        <v>1.00739896</v>
      </c>
      <c r="N2080" s="10">
        <f t="shared" si="844"/>
        <v>1.4322982316698538</v>
      </c>
      <c r="O2080" s="2">
        <f t="shared" si="822"/>
        <v>1.4333233400000001</v>
      </c>
      <c r="P2080" s="2">
        <f t="shared" si="830"/>
        <v>250296.48100946</v>
      </c>
      <c r="Q2080" s="9">
        <f t="shared" si="824"/>
        <v>0</v>
      </c>
      <c r="R2080" s="4">
        <f t="shared" si="831"/>
        <v>0</v>
      </c>
      <c r="S2080" s="59">
        <f t="shared" si="832"/>
        <v>0</v>
      </c>
      <c r="T2080" s="8">
        <f t="shared" si="841"/>
        <v>6.8500000000000005E-2</v>
      </c>
      <c r="U2080" s="9">
        <f t="shared" si="842"/>
        <v>167</v>
      </c>
      <c r="V2080" s="9">
        <v>252</v>
      </c>
      <c r="W2080" s="10">
        <f t="shared" si="833"/>
        <v>1.0448858139999999</v>
      </c>
      <c r="X2080" s="2">
        <f t="shared" si="834"/>
        <v>11234.76129144</v>
      </c>
      <c r="Y2080" s="2">
        <v>0</v>
      </c>
      <c r="Z2080" s="3">
        <f t="shared" si="820"/>
        <v>0</v>
      </c>
      <c r="AA2080" s="1" t="str">
        <f t="shared" si="821"/>
        <v>A+J=</v>
      </c>
      <c r="AB2080" s="7">
        <f t="shared" si="843"/>
        <v>42297</v>
      </c>
      <c r="AC2080" s="5"/>
      <c r="AD2080" s="1"/>
      <c r="AE2080" s="7"/>
      <c r="AF2080" s="1"/>
      <c r="AG2080" s="1"/>
      <c r="AH2080" s="1"/>
      <c r="AI2080" s="1"/>
      <c r="AJ2080" s="4"/>
      <c r="AK2080" s="1"/>
      <c r="AL2080" s="1"/>
      <c r="AM2080" s="1"/>
      <c r="AN2080" s="1"/>
      <c r="AO2080" s="1"/>
    </row>
    <row r="2081" spans="1:41" x14ac:dyDescent="0.2">
      <c r="A2081" s="118">
        <f t="shared" si="835"/>
        <v>42177</v>
      </c>
      <c r="B2081" s="2">
        <f t="shared" si="825"/>
        <v>261531.24230089999</v>
      </c>
      <c r="C2081" s="2">
        <f t="shared" si="836"/>
        <v>174626.66938045001</v>
      </c>
      <c r="D2081" s="50">
        <f t="shared" si="837"/>
        <v>4276.6000000000004</v>
      </c>
      <c r="E2081" s="3">
        <f>IF(K2081=1,VLOOKUP(A2080,[1]Plan1!$AQ$43:$AS$500,3),E2080)</f>
        <v>4310.3900000000003</v>
      </c>
      <c r="F2081" s="7">
        <f t="shared" si="838"/>
        <v>42174</v>
      </c>
      <c r="G2081" s="8">
        <f t="shared" si="826"/>
        <v>7.9011364167795861E-3</v>
      </c>
      <c r="H2081" s="7">
        <f t="shared" si="839"/>
        <v>42205</v>
      </c>
      <c r="I2081" s="7">
        <f t="shared" si="827"/>
        <v>42205</v>
      </c>
      <c r="J2081" s="1">
        <f t="shared" si="840"/>
        <v>22</v>
      </c>
      <c r="K2081" s="1">
        <f t="shared" si="828"/>
        <v>2</v>
      </c>
      <c r="L2081" s="2">
        <f t="shared" si="829"/>
        <v>1.0007157099999999</v>
      </c>
      <c r="M2081" s="10">
        <f t="shared" si="823"/>
        <v>1.00739896</v>
      </c>
      <c r="N2081" s="10">
        <f t="shared" si="844"/>
        <v>1.4322982316698538</v>
      </c>
      <c r="O2081" s="2">
        <f t="shared" si="822"/>
        <v>1.4333233400000001</v>
      </c>
      <c r="P2081" s="2">
        <f t="shared" si="830"/>
        <v>250296.48100946</v>
      </c>
      <c r="Q2081" s="9">
        <f t="shared" si="824"/>
        <v>0</v>
      </c>
      <c r="R2081" s="4">
        <f t="shared" si="831"/>
        <v>0</v>
      </c>
      <c r="S2081" s="59">
        <f t="shared" si="832"/>
        <v>0</v>
      </c>
      <c r="T2081" s="8">
        <f t="shared" si="841"/>
        <v>6.8500000000000005E-2</v>
      </c>
      <c r="U2081" s="9">
        <f t="shared" si="842"/>
        <v>167</v>
      </c>
      <c r="V2081" s="9">
        <v>252</v>
      </c>
      <c r="W2081" s="10">
        <f t="shared" si="833"/>
        <v>1.0448858139999999</v>
      </c>
      <c r="X2081" s="2">
        <f t="shared" si="834"/>
        <v>11234.76129144</v>
      </c>
      <c r="Y2081" s="2">
        <v>0</v>
      </c>
      <c r="Z2081" s="3">
        <f t="shared" si="820"/>
        <v>0</v>
      </c>
      <c r="AA2081" s="1" t="str">
        <f t="shared" si="821"/>
        <v>A+J=</v>
      </c>
      <c r="AB2081" s="7">
        <f t="shared" si="843"/>
        <v>42297</v>
      </c>
      <c r="AC2081" s="5"/>
      <c r="AD2081" s="1"/>
      <c r="AE2081" s="7"/>
      <c r="AF2081" s="1"/>
      <c r="AG2081" s="1"/>
      <c r="AH2081" s="1"/>
      <c r="AI2081" s="1"/>
      <c r="AJ2081" s="4"/>
      <c r="AK2081" s="1"/>
      <c r="AL2081" s="1"/>
      <c r="AM2081" s="1"/>
      <c r="AN2081" s="1"/>
      <c r="AO2081" s="1"/>
    </row>
    <row r="2082" spans="1:41" x14ac:dyDescent="0.2">
      <c r="A2082" s="118">
        <f t="shared" si="835"/>
        <v>42178</v>
      </c>
      <c r="B2082" s="2">
        <f t="shared" si="825"/>
        <v>261693.6111065</v>
      </c>
      <c r="C2082" s="2">
        <f t="shared" si="836"/>
        <v>174626.66938045001</v>
      </c>
      <c r="D2082" s="50">
        <f t="shared" si="837"/>
        <v>4276.6000000000004</v>
      </c>
      <c r="E2082" s="3">
        <f>IF(K2082=1,VLOOKUP(A2081,[1]Plan1!$AQ$43:$AS$500,3),E2081)</f>
        <v>4310.3900000000003</v>
      </c>
      <c r="F2082" s="7">
        <f t="shared" si="838"/>
        <v>42174</v>
      </c>
      <c r="G2082" s="8">
        <f t="shared" si="826"/>
        <v>7.9011364167795861E-3</v>
      </c>
      <c r="H2082" s="7">
        <f t="shared" si="839"/>
        <v>42205</v>
      </c>
      <c r="I2082" s="7">
        <f t="shared" si="827"/>
        <v>42205</v>
      </c>
      <c r="J2082" s="1">
        <f t="shared" si="840"/>
        <v>22</v>
      </c>
      <c r="K2082" s="1">
        <f t="shared" si="828"/>
        <v>3</v>
      </c>
      <c r="L2082" s="2">
        <f t="shared" si="829"/>
        <v>1.0010737599999999</v>
      </c>
      <c r="M2082" s="10">
        <f t="shared" si="823"/>
        <v>1.00739896</v>
      </c>
      <c r="N2082" s="10">
        <f t="shared" si="844"/>
        <v>1.4322982316698538</v>
      </c>
      <c r="O2082" s="2">
        <f t="shared" si="822"/>
        <v>1.43383617</v>
      </c>
      <c r="P2082" s="2">
        <f t="shared" si="830"/>
        <v>250386.03480431999</v>
      </c>
      <c r="Q2082" s="9">
        <f t="shared" si="824"/>
        <v>0</v>
      </c>
      <c r="R2082" s="4">
        <f t="shared" si="831"/>
        <v>0</v>
      </c>
      <c r="S2082" s="59">
        <f t="shared" si="832"/>
        <v>0</v>
      </c>
      <c r="T2082" s="8">
        <f t="shared" si="841"/>
        <v>6.8500000000000005E-2</v>
      </c>
      <c r="U2082" s="9">
        <f t="shared" si="842"/>
        <v>168</v>
      </c>
      <c r="V2082" s="9">
        <v>252</v>
      </c>
      <c r="W2082" s="10">
        <f t="shared" si="833"/>
        <v>1.045160571</v>
      </c>
      <c r="X2082" s="2">
        <f t="shared" si="834"/>
        <v>11307.576302179999</v>
      </c>
      <c r="Y2082" s="2">
        <v>0</v>
      </c>
      <c r="Z2082" s="3">
        <f t="shared" si="820"/>
        <v>0</v>
      </c>
      <c r="AA2082" s="1" t="str">
        <f t="shared" si="821"/>
        <v>A+J=</v>
      </c>
      <c r="AB2082" s="7">
        <f t="shared" si="843"/>
        <v>42297</v>
      </c>
      <c r="AC2082" s="5"/>
      <c r="AD2082" s="1"/>
      <c r="AE2082" s="7"/>
      <c r="AF2082" s="1"/>
      <c r="AG2082" s="1"/>
      <c r="AH2082" s="1"/>
      <c r="AI2082" s="1"/>
      <c r="AJ2082" s="4"/>
      <c r="AK2082" s="1"/>
      <c r="AL2082" s="1"/>
      <c r="AM2082" s="1"/>
      <c r="AN2082" s="1"/>
      <c r="AO2082" s="1"/>
    </row>
    <row r="2083" spans="1:41" x14ac:dyDescent="0.2">
      <c r="A2083" s="118">
        <f t="shared" si="835"/>
        <v>42179</v>
      </c>
      <c r="B2083" s="2">
        <f t="shared" si="825"/>
        <v>261856.08209444999</v>
      </c>
      <c r="C2083" s="2">
        <f t="shared" si="836"/>
        <v>174626.66938045001</v>
      </c>
      <c r="D2083" s="50">
        <f t="shared" si="837"/>
        <v>4276.6000000000004</v>
      </c>
      <c r="E2083" s="3">
        <f>IF(K2083=1,VLOOKUP(A2082,[1]Plan1!$AQ$43:$AS$500,3),E2082)</f>
        <v>4310.3900000000003</v>
      </c>
      <c r="F2083" s="7">
        <f t="shared" si="838"/>
        <v>42174</v>
      </c>
      <c r="G2083" s="8">
        <f t="shared" si="826"/>
        <v>7.9011364167795861E-3</v>
      </c>
      <c r="H2083" s="7">
        <f t="shared" si="839"/>
        <v>42205</v>
      </c>
      <c r="I2083" s="7">
        <f t="shared" si="827"/>
        <v>42205</v>
      </c>
      <c r="J2083" s="1">
        <f t="shared" si="840"/>
        <v>22</v>
      </c>
      <c r="K2083" s="1">
        <f t="shared" si="828"/>
        <v>4</v>
      </c>
      <c r="L2083" s="2">
        <f t="shared" si="829"/>
        <v>1.00143194</v>
      </c>
      <c r="M2083" s="10">
        <f t="shared" si="823"/>
        <v>1.00739896</v>
      </c>
      <c r="N2083" s="10">
        <f t="shared" si="844"/>
        <v>1.4322982316698538</v>
      </c>
      <c r="O2083" s="2">
        <f t="shared" si="822"/>
        <v>1.4343491900000001</v>
      </c>
      <c r="P2083" s="2">
        <f t="shared" si="830"/>
        <v>250475.62177823999</v>
      </c>
      <c r="Q2083" s="9">
        <f t="shared" si="824"/>
        <v>0</v>
      </c>
      <c r="R2083" s="4">
        <f t="shared" si="831"/>
        <v>0</v>
      </c>
      <c r="S2083" s="59">
        <f t="shared" si="832"/>
        <v>0</v>
      </c>
      <c r="T2083" s="8">
        <f t="shared" si="841"/>
        <v>6.8500000000000005E-2</v>
      </c>
      <c r="U2083" s="9">
        <f t="shared" si="842"/>
        <v>169</v>
      </c>
      <c r="V2083" s="9">
        <v>252</v>
      </c>
      <c r="W2083" s="10">
        <f t="shared" si="833"/>
        <v>1.045435401</v>
      </c>
      <c r="X2083" s="2">
        <f t="shared" si="834"/>
        <v>11380.460316209999</v>
      </c>
      <c r="Y2083" s="2">
        <v>0</v>
      </c>
      <c r="Z2083" s="3">
        <f t="shared" si="820"/>
        <v>0</v>
      </c>
      <c r="AA2083" s="1" t="str">
        <f t="shared" si="821"/>
        <v>A+J=</v>
      </c>
      <c r="AB2083" s="7">
        <f t="shared" si="843"/>
        <v>42297</v>
      </c>
      <c r="AC2083" s="5"/>
      <c r="AD2083" s="1"/>
      <c r="AE2083" s="7"/>
      <c r="AF2083" s="1"/>
      <c r="AG2083" s="1"/>
      <c r="AH2083" s="1"/>
      <c r="AI2083" s="1"/>
      <c r="AJ2083" s="4"/>
      <c r="AK2083" s="1"/>
      <c r="AL2083" s="1"/>
      <c r="AM2083" s="1"/>
      <c r="AN2083" s="1"/>
      <c r="AO2083" s="1"/>
    </row>
    <row r="2084" spans="1:41" x14ac:dyDescent="0.2">
      <c r="A2084" s="118">
        <f t="shared" si="835"/>
        <v>42180</v>
      </c>
      <c r="B2084" s="2">
        <f t="shared" si="825"/>
        <v>262018.65506116999</v>
      </c>
      <c r="C2084" s="2">
        <f t="shared" si="836"/>
        <v>174626.66938045001</v>
      </c>
      <c r="D2084" s="50">
        <f t="shared" si="837"/>
        <v>4276.6000000000004</v>
      </c>
      <c r="E2084" s="3">
        <f>IF(K2084=1,VLOOKUP(A2083,[1]Plan1!$AQ$43:$AS$500,3),E2083)</f>
        <v>4310.3900000000003</v>
      </c>
      <c r="F2084" s="7">
        <f t="shared" si="838"/>
        <v>42174</v>
      </c>
      <c r="G2084" s="8">
        <f t="shared" si="826"/>
        <v>7.9011364167795861E-3</v>
      </c>
      <c r="H2084" s="7">
        <f t="shared" si="839"/>
        <v>42205</v>
      </c>
      <c r="I2084" s="7">
        <f t="shared" si="827"/>
        <v>42205</v>
      </c>
      <c r="J2084" s="1">
        <f t="shared" si="840"/>
        <v>22</v>
      </c>
      <c r="K2084" s="1">
        <f t="shared" si="828"/>
        <v>5</v>
      </c>
      <c r="L2084" s="2">
        <f t="shared" si="829"/>
        <v>1.00179025</v>
      </c>
      <c r="M2084" s="10">
        <f t="shared" si="823"/>
        <v>1.00739896</v>
      </c>
      <c r="N2084" s="10">
        <f t="shared" si="844"/>
        <v>1.4322982316698538</v>
      </c>
      <c r="O2084" s="2">
        <f t="shared" si="822"/>
        <v>1.4348624000000001</v>
      </c>
      <c r="P2084" s="2">
        <f t="shared" si="830"/>
        <v>250565.24193123</v>
      </c>
      <c r="Q2084" s="9">
        <f t="shared" si="824"/>
        <v>0</v>
      </c>
      <c r="R2084" s="4">
        <f t="shared" si="831"/>
        <v>0</v>
      </c>
      <c r="S2084" s="59">
        <f t="shared" si="832"/>
        <v>0</v>
      </c>
      <c r="T2084" s="8">
        <f t="shared" si="841"/>
        <v>6.8500000000000005E-2</v>
      </c>
      <c r="U2084" s="9">
        <f t="shared" si="842"/>
        <v>170</v>
      </c>
      <c r="V2084" s="9">
        <v>252</v>
      </c>
      <c r="W2084" s="10">
        <f t="shared" si="833"/>
        <v>1.0457103029999999</v>
      </c>
      <c r="X2084" s="2">
        <f t="shared" si="834"/>
        <v>11453.41312994</v>
      </c>
      <c r="Y2084" s="2">
        <v>0</v>
      </c>
      <c r="Z2084" s="3">
        <f t="shared" si="820"/>
        <v>0</v>
      </c>
      <c r="AA2084" s="1" t="str">
        <f t="shared" si="821"/>
        <v>A+J=</v>
      </c>
      <c r="AB2084" s="7">
        <f t="shared" si="843"/>
        <v>42297</v>
      </c>
      <c r="AC2084" s="5"/>
      <c r="AD2084" s="1"/>
      <c r="AE2084" s="7"/>
      <c r="AF2084" s="1"/>
      <c r="AG2084" s="1"/>
      <c r="AH2084" s="1"/>
      <c r="AI2084" s="1"/>
      <c r="AJ2084" s="4"/>
      <c r="AK2084" s="1"/>
      <c r="AL2084" s="1"/>
      <c r="AM2084" s="1"/>
      <c r="AN2084" s="1"/>
      <c r="AO2084" s="1"/>
    </row>
    <row r="2085" spans="1:41" x14ac:dyDescent="0.2">
      <c r="A2085" s="118">
        <f t="shared" si="835"/>
        <v>42181</v>
      </c>
      <c r="B2085" s="2">
        <f t="shared" si="825"/>
        <v>262181.32822680997</v>
      </c>
      <c r="C2085" s="2">
        <f t="shared" si="836"/>
        <v>174626.66938045001</v>
      </c>
      <c r="D2085" s="50">
        <f t="shared" si="837"/>
        <v>4276.6000000000004</v>
      </c>
      <c r="E2085" s="3">
        <f>IF(K2085=1,VLOOKUP(A2084,[1]Plan1!$AQ$43:$AS$500,3),E2084)</f>
        <v>4310.3900000000003</v>
      </c>
      <c r="F2085" s="7">
        <f t="shared" si="838"/>
        <v>42174</v>
      </c>
      <c r="G2085" s="8">
        <f t="shared" si="826"/>
        <v>7.9011364167795861E-3</v>
      </c>
      <c r="H2085" s="7">
        <f t="shared" si="839"/>
        <v>42205</v>
      </c>
      <c r="I2085" s="7">
        <f t="shared" si="827"/>
        <v>42205</v>
      </c>
      <c r="J2085" s="1">
        <f t="shared" si="840"/>
        <v>22</v>
      </c>
      <c r="K2085" s="1">
        <f t="shared" si="828"/>
        <v>6</v>
      </c>
      <c r="L2085" s="2">
        <f t="shared" si="829"/>
        <v>1.0021486900000001</v>
      </c>
      <c r="M2085" s="10">
        <f t="shared" si="823"/>
        <v>1.00739896</v>
      </c>
      <c r="N2085" s="10">
        <f t="shared" si="844"/>
        <v>1.4322982316698538</v>
      </c>
      <c r="O2085" s="2">
        <f t="shared" si="822"/>
        <v>1.4353757899999999</v>
      </c>
      <c r="P2085" s="2">
        <f t="shared" si="830"/>
        <v>250654.89351703</v>
      </c>
      <c r="Q2085" s="9">
        <f t="shared" si="824"/>
        <v>0</v>
      </c>
      <c r="R2085" s="4">
        <f t="shared" si="831"/>
        <v>0</v>
      </c>
      <c r="S2085" s="59">
        <f t="shared" si="832"/>
        <v>0</v>
      </c>
      <c r="T2085" s="8">
        <f t="shared" si="841"/>
        <v>6.8500000000000005E-2</v>
      </c>
      <c r="U2085" s="9">
        <f t="shared" si="842"/>
        <v>171</v>
      </c>
      <c r="V2085" s="9">
        <v>252</v>
      </c>
      <c r="W2085" s="10">
        <f t="shared" si="833"/>
        <v>1.045985277</v>
      </c>
      <c r="X2085" s="2">
        <f t="shared" si="834"/>
        <v>11526.43470978</v>
      </c>
      <c r="Y2085" s="2">
        <v>0</v>
      </c>
      <c r="Z2085" s="3">
        <f t="shared" si="820"/>
        <v>0</v>
      </c>
      <c r="AA2085" s="1" t="str">
        <f t="shared" si="821"/>
        <v>A+J=</v>
      </c>
      <c r="AB2085" s="7">
        <f t="shared" si="843"/>
        <v>42297</v>
      </c>
      <c r="AC2085" s="5"/>
      <c r="AD2085" s="1"/>
      <c r="AE2085" s="7"/>
      <c r="AF2085" s="1"/>
      <c r="AG2085" s="1"/>
      <c r="AH2085" s="1"/>
      <c r="AI2085" s="1"/>
      <c r="AJ2085" s="4"/>
      <c r="AK2085" s="1"/>
      <c r="AL2085" s="1"/>
      <c r="AM2085" s="1"/>
      <c r="AN2085" s="1"/>
      <c r="AO2085" s="1"/>
    </row>
    <row r="2086" spans="1:41" x14ac:dyDescent="0.2">
      <c r="A2086" s="118">
        <f t="shared" si="835"/>
        <v>42182</v>
      </c>
      <c r="B2086" s="2">
        <f t="shared" si="825"/>
        <v>262344.10163664998</v>
      </c>
      <c r="C2086" s="2">
        <f t="shared" si="836"/>
        <v>174626.66938045001</v>
      </c>
      <c r="D2086" s="50">
        <f t="shared" si="837"/>
        <v>4276.6000000000004</v>
      </c>
      <c r="E2086" s="3">
        <f>IF(K2086=1,VLOOKUP(A2085,[1]Plan1!$AQ$43:$AS$500,3),E2085)</f>
        <v>4310.3900000000003</v>
      </c>
      <c r="F2086" s="7">
        <f t="shared" si="838"/>
        <v>42174</v>
      </c>
      <c r="G2086" s="8">
        <f t="shared" si="826"/>
        <v>7.9011364167795861E-3</v>
      </c>
      <c r="H2086" s="7">
        <f t="shared" si="839"/>
        <v>42205</v>
      </c>
      <c r="I2086" s="7">
        <f t="shared" si="827"/>
        <v>42205</v>
      </c>
      <c r="J2086" s="1">
        <f t="shared" si="840"/>
        <v>22</v>
      </c>
      <c r="K2086" s="1">
        <f t="shared" si="828"/>
        <v>7</v>
      </c>
      <c r="L2086" s="2">
        <f t="shared" si="829"/>
        <v>1.0025072500000001</v>
      </c>
      <c r="M2086" s="10">
        <f t="shared" si="823"/>
        <v>1.00739896</v>
      </c>
      <c r="N2086" s="10">
        <f t="shared" si="844"/>
        <v>1.4322982316698538</v>
      </c>
      <c r="O2086" s="2">
        <f t="shared" si="822"/>
        <v>1.43588936</v>
      </c>
      <c r="P2086" s="2">
        <f t="shared" si="830"/>
        <v>250744.57653562</v>
      </c>
      <c r="Q2086" s="9">
        <f t="shared" si="824"/>
        <v>0</v>
      </c>
      <c r="R2086" s="4">
        <f t="shared" si="831"/>
        <v>0</v>
      </c>
      <c r="S2086" s="59">
        <f t="shared" si="832"/>
        <v>0</v>
      </c>
      <c r="T2086" s="8">
        <f t="shared" si="841"/>
        <v>6.8500000000000005E-2</v>
      </c>
      <c r="U2086" s="9">
        <f t="shared" si="842"/>
        <v>172</v>
      </c>
      <c r="V2086" s="9">
        <v>252</v>
      </c>
      <c r="W2086" s="10">
        <f t="shared" si="833"/>
        <v>1.046260323</v>
      </c>
      <c r="X2086" s="2">
        <f t="shared" si="834"/>
        <v>11599.52510103</v>
      </c>
      <c r="Y2086" s="2">
        <v>0</v>
      </c>
      <c r="Z2086" s="3">
        <f t="shared" ref="Z2086:Z2149" si="845">IF(S2086&gt;0,S2086+X2086+Y2086,0)</f>
        <v>0</v>
      </c>
      <c r="AA2086" s="1" t="str">
        <f t="shared" ref="AA2086:AA2149" si="846">AA2085</f>
        <v>A+J=</v>
      </c>
      <c r="AB2086" s="7">
        <f t="shared" si="843"/>
        <v>42297</v>
      </c>
      <c r="AC2086" s="5"/>
      <c r="AD2086" s="1"/>
      <c r="AE2086" s="7"/>
      <c r="AF2086" s="1"/>
      <c r="AG2086" s="1"/>
      <c r="AH2086" s="1"/>
      <c r="AI2086" s="1"/>
      <c r="AJ2086" s="4"/>
      <c r="AK2086" s="1"/>
      <c r="AL2086" s="1"/>
      <c r="AM2086" s="1"/>
      <c r="AN2086" s="1"/>
      <c r="AO2086" s="1"/>
    </row>
    <row r="2087" spans="1:41" x14ac:dyDescent="0.2">
      <c r="A2087" s="118">
        <f t="shared" si="835"/>
        <v>42183</v>
      </c>
      <c r="B2087" s="2">
        <f t="shared" si="825"/>
        <v>262344.10163664998</v>
      </c>
      <c r="C2087" s="2">
        <f t="shared" si="836"/>
        <v>174626.66938045001</v>
      </c>
      <c r="D2087" s="50">
        <f t="shared" si="837"/>
        <v>4276.6000000000004</v>
      </c>
      <c r="E2087" s="3">
        <f>IF(K2087=1,VLOOKUP(A2086,[1]Plan1!$AQ$43:$AS$500,3),E2086)</f>
        <v>4310.3900000000003</v>
      </c>
      <c r="F2087" s="7">
        <f t="shared" si="838"/>
        <v>42174</v>
      </c>
      <c r="G2087" s="8">
        <f t="shared" si="826"/>
        <v>7.9011364167795861E-3</v>
      </c>
      <c r="H2087" s="7">
        <f t="shared" si="839"/>
        <v>42205</v>
      </c>
      <c r="I2087" s="7">
        <f t="shared" si="827"/>
        <v>42205</v>
      </c>
      <c r="J2087" s="1">
        <f t="shared" si="840"/>
        <v>22</v>
      </c>
      <c r="K2087" s="1">
        <f t="shared" si="828"/>
        <v>7</v>
      </c>
      <c r="L2087" s="2">
        <f t="shared" si="829"/>
        <v>1.0025072500000001</v>
      </c>
      <c r="M2087" s="10">
        <f t="shared" si="823"/>
        <v>1.00739896</v>
      </c>
      <c r="N2087" s="10">
        <f t="shared" si="844"/>
        <v>1.4322982316698538</v>
      </c>
      <c r="O2087" s="2">
        <f t="shared" si="822"/>
        <v>1.43588936</v>
      </c>
      <c r="P2087" s="2">
        <f t="shared" si="830"/>
        <v>250744.57653562</v>
      </c>
      <c r="Q2087" s="9">
        <f t="shared" si="824"/>
        <v>0</v>
      </c>
      <c r="R2087" s="4">
        <f t="shared" si="831"/>
        <v>0</v>
      </c>
      <c r="S2087" s="59">
        <f t="shared" si="832"/>
        <v>0</v>
      </c>
      <c r="T2087" s="8">
        <f t="shared" si="841"/>
        <v>6.8500000000000005E-2</v>
      </c>
      <c r="U2087" s="9">
        <f t="shared" si="842"/>
        <v>172</v>
      </c>
      <c r="V2087" s="9">
        <v>252</v>
      </c>
      <c r="W2087" s="10">
        <f t="shared" si="833"/>
        <v>1.046260323</v>
      </c>
      <c r="X2087" s="2">
        <f t="shared" si="834"/>
        <v>11599.52510103</v>
      </c>
      <c r="Y2087" s="2">
        <v>0</v>
      </c>
      <c r="Z2087" s="3">
        <f t="shared" si="845"/>
        <v>0</v>
      </c>
      <c r="AA2087" s="1" t="str">
        <f t="shared" si="846"/>
        <v>A+J=</v>
      </c>
      <c r="AB2087" s="7">
        <f t="shared" si="843"/>
        <v>42297</v>
      </c>
      <c r="AC2087" s="5"/>
      <c r="AD2087" s="1"/>
      <c r="AE2087" s="7"/>
      <c r="AF2087" s="1"/>
      <c r="AG2087" s="1"/>
      <c r="AH2087" s="1"/>
      <c r="AI2087" s="1"/>
      <c r="AJ2087" s="4"/>
      <c r="AK2087" s="1"/>
      <c r="AL2087" s="1"/>
      <c r="AM2087" s="1"/>
      <c r="AN2087" s="1"/>
      <c r="AO2087" s="1"/>
    </row>
    <row r="2088" spans="1:41" x14ac:dyDescent="0.2">
      <c r="A2088" s="118">
        <f t="shared" si="835"/>
        <v>42184</v>
      </c>
      <c r="B2088" s="2">
        <f t="shared" si="825"/>
        <v>262344.10163664998</v>
      </c>
      <c r="C2088" s="2">
        <f t="shared" si="836"/>
        <v>174626.66938045001</v>
      </c>
      <c r="D2088" s="50">
        <f t="shared" si="837"/>
        <v>4276.6000000000004</v>
      </c>
      <c r="E2088" s="3">
        <f>IF(K2088=1,VLOOKUP(A2087,[1]Plan1!$AQ$43:$AS$500,3),E2087)</f>
        <v>4310.3900000000003</v>
      </c>
      <c r="F2088" s="7">
        <f t="shared" si="838"/>
        <v>42174</v>
      </c>
      <c r="G2088" s="8">
        <f t="shared" si="826"/>
        <v>7.9011364167795861E-3</v>
      </c>
      <c r="H2088" s="7">
        <f t="shared" si="839"/>
        <v>42205</v>
      </c>
      <c r="I2088" s="7">
        <f t="shared" si="827"/>
        <v>42205</v>
      </c>
      <c r="J2088" s="1">
        <f t="shared" si="840"/>
        <v>22</v>
      </c>
      <c r="K2088" s="1">
        <f t="shared" si="828"/>
        <v>7</v>
      </c>
      <c r="L2088" s="2">
        <f t="shared" si="829"/>
        <v>1.0025072500000001</v>
      </c>
      <c r="M2088" s="10">
        <f t="shared" si="823"/>
        <v>1.00739896</v>
      </c>
      <c r="N2088" s="10">
        <f t="shared" si="844"/>
        <v>1.4322982316698538</v>
      </c>
      <c r="O2088" s="2">
        <f t="shared" si="822"/>
        <v>1.43588936</v>
      </c>
      <c r="P2088" s="2">
        <f t="shared" si="830"/>
        <v>250744.57653562</v>
      </c>
      <c r="Q2088" s="9">
        <f t="shared" si="824"/>
        <v>0</v>
      </c>
      <c r="R2088" s="4">
        <f t="shared" si="831"/>
        <v>0</v>
      </c>
      <c r="S2088" s="59">
        <f t="shared" si="832"/>
        <v>0</v>
      </c>
      <c r="T2088" s="8">
        <f t="shared" si="841"/>
        <v>6.8500000000000005E-2</v>
      </c>
      <c r="U2088" s="9">
        <f t="shared" si="842"/>
        <v>172</v>
      </c>
      <c r="V2088" s="9">
        <v>252</v>
      </c>
      <c r="W2088" s="10">
        <f t="shared" si="833"/>
        <v>1.046260323</v>
      </c>
      <c r="X2088" s="2">
        <f t="shared" si="834"/>
        <v>11599.52510103</v>
      </c>
      <c r="Y2088" s="2">
        <v>0</v>
      </c>
      <c r="Z2088" s="3">
        <f t="shared" si="845"/>
        <v>0</v>
      </c>
      <c r="AA2088" s="1" t="str">
        <f t="shared" si="846"/>
        <v>A+J=</v>
      </c>
      <c r="AB2088" s="7">
        <f t="shared" si="843"/>
        <v>42297</v>
      </c>
      <c r="AC2088" s="5"/>
      <c r="AD2088" s="1"/>
      <c r="AE2088" s="7"/>
      <c r="AF2088" s="1"/>
      <c r="AG2088" s="1"/>
      <c r="AH2088" s="1"/>
      <c r="AI2088" s="1"/>
      <c r="AJ2088" s="4"/>
      <c r="AK2088" s="1"/>
      <c r="AL2088" s="1"/>
      <c r="AM2088" s="1"/>
      <c r="AN2088" s="1"/>
      <c r="AO2088" s="1"/>
    </row>
    <row r="2089" spans="1:41" x14ac:dyDescent="0.2">
      <c r="A2089" s="118">
        <f t="shared" si="835"/>
        <v>42185</v>
      </c>
      <c r="B2089" s="2">
        <f t="shared" si="825"/>
        <v>262506.97558685002</v>
      </c>
      <c r="C2089" s="2">
        <f t="shared" si="836"/>
        <v>174626.66938045001</v>
      </c>
      <c r="D2089" s="50">
        <f t="shared" si="837"/>
        <v>4276.6000000000004</v>
      </c>
      <c r="E2089" s="3">
        <f>IF(K2089=1,VLOOKUP(A2088,[1]Plan1!$AQ$43:$AS$500,3),E2088)</f>
        <v>4310.3900000000003</v>
      </c>
      <c r="F2089" s="7">
        <f t="shared" si="838"/>
        <v>42174</v>
      </c>
      <c r="G2089" s="8">
        <f t="shared" si="826"/>
        <v>7.9011364167795861E-3</v>
      </c>
      <c r="H2089" s="7">
        <f t="shared" si="839"/>
        <v>42205</v>
      </c>
      <c r="I2089" s="7">
        <f t="shared" si="827"/>
        <v>42205</v>
      </c>
      <c r="J2089" s="1">
        <f t="shared" si="840"/>
        <v>22</v>
      </c>
      <c r="K2089" s="1">
        <f t="shared" si="828"/>
        <v>8</v>
      </c>
      <c r="L2089" s="2">
        <f t="shared" si="829"/>
        <v>1.00286594</v>
      </c>
      <c r="M2089" s="10">
        <f t="shared" si="823"/>
        <v>1.00739896</v>
      </c>
      <c r="N2089" s="10">
        <f t="shared" si="844"/>
        <v>1.4322982316698538</v>
      </c>
      <c r="O2089" s="2">
        <f t="shared" ref="O2089:O2152" si="847">TRUNC(TRUNC((L2089*N2089),15),8)</f>
        <v>1.4364031100000001</v>
      </c>
      <c r="P2089" s="2">
        <f t="shared" si="830"/>
        <v>250834.29098702001</v>
      </c>
      <c r="Q2089" s="9">
        <f t="shared" si="824"/>
        <v>0</v>
      </c>
      <c r="R2089" s="4">
        <f t="shared" si="831"/>
        <v>0</v>
      </c>
      <c r="S2089" s="59">
        <f t="shared" si="832"/>
        <v>0</v>
      </c>
      <c r="T2089" s="8">
        <f t="shared" si="841"/>
        <v>6.8500000000000005E-2</v>
      </c>
      <c r="U2089" s="9">
        <f t="shared" si="842"/>
        <v>173</v>
      </c>
      <c r="V2089" s="9">
        <v>252</v>
      </c>
      <c r="W2089" s="10">
        <f t="shared" si="833"/>
        <v>1.0465354419999999</v>
      </c>
      <c r="X2089" s="2">
        <f t="shared" si="834"/>
        <v>11672.68459983</v>
      </c>
      <c r="Y2089" s="2">
        <v>0</v>
      </c>
      <c r="Z2089" s="3">
        <f t="shared" si="845"/>
        <v>0</v>
      </c>
      <c r="AA2089" s="1" t="str">
        <f t="shared" si="846"/>
        <v>A+J=</v>
      </c>
      <c r="AB2089" s="7">
        <f t="shared" si="843"/>
        <v>42297</v>
      </c>
      <c r="AC2089" s="5"/>
      <c r="AD2089" s="1"/>
      <c r="AE2089" s="7"/>
      <c r="AF2089" s="1"/>
      <c r="AG2089" s="1"/>
      <c r="AH2089" s="1"/>
      <c r="AI2089" s="1"/>
      <c r="AJ2089" s="4"/>
      <c r="AK2089" s="1"/>
      <c r="AL2089" s="1"/>
      <c r="AM2089" s="1"/>
      <c r="AN2089" s="1"/>
      <c r="AO2089" s="1"/>
    </row>
    <row r="2090" spans="1:41" x14ac:dyDescent="0.2">
      <c r="A2090" s="118">
        <f t="shared" si="835"/>
        <v>42186</v>
      </c>
      <c r="B2090" s="2">
        <f t="shared" si="825"/>
        <v>262669.94987205998</v>
      </c>
      <c r="C2090" s="2">
        <f t="shared" si="836"/>
        <v>174626.66938045001</v>
      </c>
      <c r="D2090" s="50">
        <f t="shared" si="837"/>
        <v>4276.6000000000004</v>
      </c>
      <c r="E2090" s="3">
        <f>IF(K2090=1,VLOOKUP(A2089,[1]Plan1!$AQ$43:$AS$500,3),E2089)</f>
        <v>4310.3900000000003</v>
      </c>
      <c r="F2090" s="7">
        <f t="shared" si="838"/>
        <v>42174</v>
      </c>
      <c r="G2090" s="8">
        <f t="shared" si="826"/>
        <v>7.9011364167795861E-3</v>
      </c>
      <c r="H2090" s="7">
        <f t="shared" si="839"/>
        <v>42205</v>
      </c>
      <c r="I2090" s="7">
        <f t="shared" si="827"/>
        <v>42205</v>
      </c>
      <c r="J2090" s="1">
        <f t="shared" si="840"/>
        <v>22</v>
      </c>
      <c r="K2090" s="1">
        <f t="shared" si="828"/>
        <v>9</v>
      </c>
      <c r="L2090" s="2">
        <f t="shared" si="829"/>
        <v>1.0032247599999999</v>
      </c>
      <c r="M2090" s="10">
        <f t="shared" ref="M2090:M2153" si="848">IF(I2090&gt;I2089,L2089,M2089)</f>
        <v>1.00739896</v>
      </c>
      <c r="N2090" s="10">
        <f t="shared" si="844"/>
        <v>1.4322982316698538</v>
      </c>
      <c r="O2090" s="2">
        <f t="shared" si="847"/>
        <v>1.43691704</v>
      </c>
      <c r="P2090" s="2">
        <f t="shared" si="830"/>
        <v>250924.03687121</v>
      </c>
      <c r="Q2090" s="9">
        <f t="shared" si="824"/>
        <v>0</v>
      </c>
      <c r="R2090" s="4">
        <f t="shared" si="831"/>
        <v>0</v>
      </c>
      <c r="S2090" s="59">
        <f t="shared" si="832"/>
        <v>0</v>
      </c>
      <c r="T2090" s="8">
        <f t="shared" si="841"/>
        <v>6.8500000000000005E-2</v>
      </c>
      <c r="U2090" s="9">
        <f t="shared" si="842"/>
        <v>174</v>
      </c>
      <c r="V2090" s="9">
        <v>252</v>
      </c>
      <c r="W2090" s="10">
        <f t="shared" si="833"/>
        <v>1.046810633</v>
      </c>
      <c r="X2090" s="2">
        <f t="shared" si="834"/>
        <v>11745.91300085</v>
      </c>
      <c r="Y2090" s="2">
        <v>0</v>
      </c>
      <c r="Z2090" s="3">
        <f t="shared" si="845"/>
        <v>0</v>
      </c>
      <c r="AA2090" s="1" t="str">
        <f t="shared" si="846"/>
        <v>A+J=</v>
      </c>
      <c r="AB2090" s="7">
        <f t="shared" si="843"/>
        <v>42297</v>
      </c>
      <c r="AC2090" s="5"/>
      <c r="AD2090" s="1"/>
      <c r="AE2090" s="7"/>
      <c r="AF2090" s="1"/>
      <c r="AG2090" s="1"/>
      <c r="AH2090" s="1"/>
      <c r="AI2090" s="1"/>
      <c r="AJ2090" s="4"/>
      <c r="AK2090" s="1"/>
      <c r="AL2090" s="1"/>
      <c r="AM2090" s="1"/>
      <c r="AN2090" s="1"/>
      <c r="AO2090" s="1"/>
    </row>
    <row r="2091" spans="1:41" x14ac:dyDescent="0.2">
      <c r="A2091" s="118">
        <f t="shared" si="835"/>
        <v>42187</v>
      </c>
      <c r="B2091" s="2">
        <f t="shared" si="825"/>
        <v>262833.02844562999</v>
      </c>
      <c r="C2091" s="2">
        <f t="shared" si="836"/>
        <v>174626.66938045001</v>
      </c>
      <c r="D2091" s="50">
        <f t="shared" si="837"/>
        <v>4276.6000000000004</v>
      </c>
      <c r="E2091" s="3">
        <f>IF(K2091=1,VLOOKUP(A2090,[1]Plan1!$AQ$43:$AS$500,3),E2090)</f>
        <v>4310.3900000000003</v>
      </c>
      <c r="F2091" s="7">
        <f t="shared" si="838"/>
        <v>42174</v>
      </c>
      <c r="G2091" s="8">
        <f t="shared" si="826"/>
        <v>7.9011364167795861E-3</v>
      </c>
      <c r="H2091" s="7">
        <f t="shared" si="839"/>
        <v>42205</v>
      </c>
      <c r="I2091" s="7">
        <f t="shared" si="827"/>
        <v>42205</v>
      </c>
      <c r="J2091" s="1">
        <f t="shared" si="840"/>
        <v>22</v>
      </c>
      <c r="K2091" s="1">
        <f t="shared" si="828"/>
        <v>10</v>
      </c>
      <c r="L2091" s="2">
        <f t="shared" si="829"/>
        <v>1.00358371</v>
      </c>
      <c r="M2091" s="10">
        <f t="shared" si="848"/>
        <v>1.00739896</v>
      </c>
      <c r="N2091" s="10">
        <f t="shared" si="844"/>
        <v>1.4322982316698538</v>
      </c>
      <c r="O2091" s="2">
        <f t="shared" si="847"/>
        <v>1.43743117</v>
      </c>
      <c r="P2091" s="2">
        <f t="shared" si="830"/>
        <v>251013.81768074</v>
      </c>
      <c r="Q2091" s="9">
        <f t="shared" si="824"/>
        <v>0</v>
      </c>
      <c r="R2091" s="4">
        <f t="shared" si="831"/>
        <v>0</v>
      </c>
      <c r="S2091" s="59">
        <f t="shared" si="832"/>
        <v>0</v>
      </c>
      <c r="T2091" s="8">
        <f t="shared" si="841"/>
        <v>6.8500000000000005E-2</v>
      </c>
      <c r="U2091" s="9">
        <f t="shared" si="842"/>
        <v>175</v>
      </c>
      <c r="V2091" s="9">
        <v>252</v>
      </c>
      <c r="W2091" s="10">
        <f t="shared" si="833"/>
        <v>1.0470858970000001</v>
      </c>
      <c r="X2091" s="2">
        <f t="shared" si="834"/>
        <v>11819.21076489</v>
      </c>
      <c r="Y2091" s="2">
        <v>0</v>
      </c>
      <c r="Z2091" s="3">
        <f t="shared" si="845"/>
        <v>0</v>
      </c>
      <c r="AA2091" s="1" t="str">
        <f t="shared" si="846"/>
        <v>A+J=</v>
      </c>
      <c r="AB2091" s="7">
        <f t="shared" si="843"/>
        <v>42297</v>
      </c>
      <c r="AC2091" s="5"/>
      <c r="AD2091" s="1"/>
      <c r="AE2091" s="7"/>
      <c r="AF2091" s="1"/>
      <c r="AG2091" s="1"/>
      <c r="AH2091" s="1"/>
      <c r="AI2091" s="1"/>
      <c r="AJ2091" s="4"/>
      <c r="AK2091" s="1"/>
      <c r="AL2091" s="1"/>
      <c r="AM2091" s="1"/>
      <c r="AN2091" s="1"/>
      <c r="AO2091" s="1"/>
    </row>
    <row r="2092" spans="1:41" x14ac:dyDescent="0.2">
      <c r="A2092" s="118">
        <f t="shared" si="835"/>
        <v>42188</v>
      </c>
      <c r="B2092" s="2">
        <f t="shared" si="825"/>
        <v>262996.20719589002</v>
      </c>
      <c r="C2092" s="2">
        <f t="shared" si="836"/>
        <v>174626.66938045001</v>
      </c>
      <c r="D2092" s="50">
        <f t="shared" si="837"/>
        <v>4276.6000000000004</v>
      </c>
      <c r="E2092" s="3">
        <f>IF(K2092=1,VLOOKUP(A2091,[1]Plan1!$AQ$43:$AS$500,3),E2091)</f>
        <v>4310.3900000000003</v>
      </c>
      <c r="F2092" s="7">
        <f t="shared" si="838"/>
        <v>42174</v>
      </c>
      <c r="G2092" s="8">
        <f t="shared" si="826"/>
        <v>7.9011364167795861E-3</v>
      </c>
      <c r="H2092" s="7">
        <f t="shared" si="839"/>
        <v>42205</v>
      </c>
      <c r="I2092" s="7">
        <f t="shared" si="827"/>
        <v>42205</v>
      </c>
      <c r="J2092" s="1">
        <f t="shared" si="840"/>
        <v>22</v>
      </c>
      <c r="K2092" s="1">
        <f t="shared" si="828"/>
        <v>11</v>
      </c>
      <c r="L2092" s="2">
        <f t="shared" si="829"/>
        <v>1.00394279</v>
      </c>
      <c r="M2092" s="10">
        <f t="shared" si="848"/>
        <v>1.00739896</v>
      </c>
      <c r="N2092" s="10">
        <f t="shared" si="844"/>
        <v>1.4322982316698538</v>
      </c>
      <c r="O2092" s="2">
        <f t="shared" si="847"/>
        <v>1.43794548</v>
      </c>
      <c r="P2092" s="2">
        <f t="shared" si="830"/>
        <v>251103.62992307</v>
      </c>
      <c r="Q2092" s="9">
        <f t="shared" si="824"/>
        <v>0</v>
      </c>
      <c r="R2092" s="4">
        <f t="shared" si="831"/>
        <v>0</v>
      </c>
      <c r="S2092" s="59">
        <f t="shared" si="832"/>
        <v>0</v>
      </c>
      <c r="T2092" s="8">
        <f t="shared" si="841"/>
        <v>6.8500000000000005E-2</v>
      </c>
      <c r="U2092" s="9">
        <f t="shared" si="842"/>
        <v>176</v>
      </c>
      <c r="V2092" s="9">
        <v>252</v>
      </c>
      <c r="W2092" s="10">
        <f t="shared" si="833"/>
        <v>1.0473612320000001</v>
      </c>
      <c r="X2092" s="2">
        <f t="shared" si="834"/>
        <v>11892.577272820001</v>
      </c>
      <c r="Y2092" s="2">
        <v>0</v>
      </c>
      <c r="Z2092" s="3">
        <f t="shared" si="845"/>
        <v>0</v>
      </c>
      <c r="AA2092" s="1" t="str">
        <f t="shared" si="846"/>
        <v>A+J=</v>
      </c>
      <c r="AB2092" s="7">
        <f t="shared" si="843"/>
        <v>42297</v>
      </c>
      <c r="AC2092" s="5"/>
      <c r="AD2092" s="1"/>
      <c r="AE2092" s="7"/>
      <c r="AF2092" s="1"/>
      <c r="AG2092" s="1"/>
      <c r="AH2092" s="1"/>
      <c r="AI2092" s="1"/>
      <c r="AJ2092" s="4"/>
      <c r="AK2092" s="1"/>
      <c r="AL2092" s="1"/>
      <c r="AM2092" s="1"/>
      <c r="AN2092" s="1"/>
      <c r="AO2092" s="1"/>
    </row>
    <row r="2093" spans="1:41" x14ac:dyDescent="0.2">
      <c r="A2093" s="118">
        <f t="shared" si="835"/>
        <v>42189</v>
      </c>
      <c r="B2093" s="2">
        <f t="shared" si="825"/>
        <v>263159.48692154</v>
      </c>
      <c r="C2093" s="2">
        <f t="shared" si="836"/>
        <v>174626.66938045001</v>
      </c>
      <c r="D2093" s="50">
        <f t="shared" si="837"/>
        <v>4276.6000000000004</v>
      </c>
      <c r="E2093" s="3">
        <f>IF(K2093=1,VLOOKUP(A2092,[1]Plan1!$AQ$43:$AS$500,3),E2092)</f>
        <v>4310.3900000000003</v>
      </c>
      <c r="F2093" s="7">
        <f t="shared" si="838"/>
        <v>42174</v>
      </c>
      <c r="G2093" s="8">
        <f t="shared" si="826"/>
        <v>7.9011364167795861E-3</v>
      </c>
      <c r="H2093" s="7">
        <f t="shared" si="839"/>
        <v>42205</v>
      </c>
      <c r="I2093" s="7">
        <f t="shared" si="827"/>
        <v>42205</v>
      </c>
      <c r="J2093" s="1">
        <f t="shared" si="840"/>
        <v>22</v>
      </c>
      <c r="K2093" s="1">
        <f t="shared" si="828"/>
        <v>12</v>
      </c>
      <c r="L2093" s="2">
        <f t="shared" si="829"/>
        <v>1.004302</v>
      </c>
      <c r="M2093" s="10">
        <f t="shared" si="848"/>
        <v>1.00739896</v>
      </c>
      <c r="N2093" s="10">
        <f t="shared" si="844"/>
        <v>1.4322982316698538</v>
      </c>
      <c r="O2093" s="2">
        <f t="shared" si="847"/>
        <v>1.43845997</v>
      </c>
      <c r="P2093" s="2">
        <f t="shared" si="830"/>
        <v>251193.47359820001</v>
      </c>
      <c r="Q2093" s="9">
        <f t="shared" si="824"/>
        <v>0</v>
      </c>
      <c r="R2093" s="4">
        <f t="shared" si="831"/>
        <v>0</v>
      </c>
      <c r="S2093" s="59">
        <f t="shared" si="832"/>
        <v>0</v>
      </c>
      <c r="T2093" s="8">
        <f t="shared" si="841"/>
        <v>6.8500000000000005E-2</v>
      </c>
      <c r="U2093" s="9">
        <f t="shared" si="842"/>
        <v>177</v>
      </c>
      <c r="V2093" s="9">
        <v>252</v>
      </c>
      <c r="W2093" s="10">
        <f t="shared" si="833"/>
        <v>1.047636641</v>
      </c>
      <c r="X2093" s="2">
        <f t="shared" si="834"/>
        <v>11966.013323339999</v>
      </c>
      <c r="Y2093" s="2">
        <v>0</v>
      </c>
      <c r="Z2093" s="3">
        <f t="shared" si="845"/>
        <v>0</v>
      </c>
      <c r="AA2093" s="1" t="str">
        <f t="shared" si="846"/>
        <v>A+J=</v>
      </c>
      <c r="AB2093" s="7">
        <f t="shared" si="843"/>
        <v>42297</v>
      </c>
      <c r="AC2093" s="5"/>
      <c r="AD2093" s="1"/>
      <c r="AE2093" s="7"/>
      <c r="AF2093" s="1"/>
      <c r="AG2093" s="1"/>
      <c r="AH2093" s="1"/>
      <c r="AI2093" s="1"/>
      <c r="AJ2093" s="4"/>
      <c r="AK2093" s="1"/>
      <c r="AL2093" s="1"/>
      <c r="AM2093" s="1"/>
      <c r="AN2093" s="1"/>
      <c r="AO2093" s="1"/>
    </row>
    <row r="2094" spans="1:41" x14ac:dyDescent="0.2">
      <c r="A2094" s="118">
        <f t="shared" si="835"/>
        <v>42190</v>
      </c>
      <c r="B2094" s="2">
        <f t="shared" si="825"/>
        <v>263159.48692154</v>
      </c>
      <c r="C2094" s="2">
        <f t="shared" si="836"/>
        <v>174626.66938045001</v>
      </c>
      <c r="D2094" s="50">
        <f t="shared" si="837"/>
        <v>4276.6000000000004</v>
      </c>
      <c r="E2094" s="3">
        <f>IF(K2094=1,VLOOKUP(A2093,[1]Plan1!$AQ$43:$AS$500,3),E2093)</f>
        <v>4310.3900000000003</v>
      </c>
      <c r="F2094" s="7">
        <f t="shared" si="838"/>
        <v>42174</v>
      </c>
      <c r="G2094" s="8">
        <f t="shared" si="826"/>
        <v>7.9011364167795861E-3</v>
      </c>
      <c r="H2094" s="7">
        <f t="shared" si="839"/>
        <v>42205</v>
      </c>
      <c r="I2094" s="7">
        <f t="shared" si="827"/>
        <v>42205</v>
      </c>
      <c r="J2094" s="1">
        <f t="shared" si="840"/>
        <v>22</v>
      </c>
      <c r="K2094" s="1">
        <f t="shared" si="828"/>
        <v>12</v>
      </c>
      <c r="L2094" s="2">
        <f t="shared" si="829"/>
        <v>1.004302</v>
      </c>
      <c r="M2094" s="10">
        <f t="shared" si="848"/>
        <v>1.00739896</v>
      </c>
      <c r="N2094" s="10">
        <f t="shared" si="844"/>
        <v>1.4322982316698538</v>
      </c>
      <c r="O2094" s="2">
        <f t="shared" si="847"/>
        <v>1.43845997</v>
      </c>
      <c r="P2094" s="2">
        <f t="shared" si="830"/>
        <v>251193.47359820001</v>
      </c>
      <c r="Q2094" s="9">
        <f t="shared" si="824"/>
        <v>0</v>
      </c>
      <c r="R2094" s="4">
        <f t="shared" si="831"/>
        <v>0</v>
      </c>
      <c r="S2094" s="59">
        <f t="shared" si="832"/>
        <v>0</v>
      </c>
      <c r="T2094" s="8">
        <f t="shared" si="841"/>
        <v>6.8500000000000005E-2</v>
      </c>
      <c r="U2094" s="9">
        <f t="shared" si="842"/>
        <v>177</v>
      </c>
      <c r="V2094" s="9">
        <v>252</v>
      </c>
      <c r="W2094" s="10">
        <f t="shared" si="833"/>
        <v>1.047636641</v>
      </c>
      <c r="X2094" s="2">
        <f t="shared" si="834"/>
        <v>11966.013323339999</v>
      </c>
      <c r="Y2094" s="2">
        <v>0</v>
      </c>
      <c r="Z2094" s="3">
        <f t="shared" si="845"/>
        <v>0</v>
      </c>
      <c r="AA2094" s="1" t="str">
        <f t="shared" si="846"/>
        <v>A+J=</v>
      </c>
      <c r="AB2094" s="7">
        <f t="shared" si="843"/>
        <v>42297</v>
      </c>
      <c r="AC2094" s="5"/>
      <c r="AD2094" s="1"/>
      <c r="AE2094" s="7"/>
      <c r="AF2094" s="1"/>
      <c r="AG2094" s="1"/>
      <c r="AH2094" s="1"/>
      <c r="AI2094" s="1"/>
      <c r="AJ2094" s="4"/>
      <c r="AK2094" s="1"/>
      <c r="AL2094" s="1"/>
      <c r="AM2094" s="1"/>
      <c r="AN2094" s="1"/>
      <c r="AO2094" s="1"/>
    </row>
    <row r="2095" spans="1:41" x14ac:dyDescent="0.2">
      <c r="A2095" s="118">
        <f t="shared" si="835"/>
        <v>42191</v>
      </c>
      <c r="B2095" s="2">
        <f t="shared" si="825"/>
        <v>263159.48692154</v>
      </c>
      <c r="C2095" s="2">
        <f t="shared" si="836"/>
        <v>174626.66938045001</v>
      </c>
      <c r="D2095" s="50">
        <f t="shared" si="837"/>
        <v>4276.6000000000004</v>
      </c>
      <c r="E2095" s="3">
        <f>IF(K2095=1,VLOOKUP(A2094,[1]Plan1!$AQ$43:$AS$500,3),E2094)</f>
        <v>4310.3900000000003</v>
      </c>
      <c r="F2095" s="7">
        <f t="shared" si="838"/>
        <v>42174</v>
      </c>
      <c r="G2095" s="8">
        <f t="shared" si="826"/>
        <v>7.9011364167795861E-3</v>
      </c>
      <c r="H2095" s="7">
        <f t="shared" si="839"/>
        <v>42205</v>
      </c>
      <c r="I2095" s="7">
        <f t="shared" si="827"/>
        <v>42205</v>
      </c>
      <c r="J2095" s="1">
        <f t="shared" si="840"/>
        <v>22</v>
      </c>
      <c r="K2095" s="1">
        <f t="shared" si="828"/>
        <v>12</v>
      </c>
      <c r="L2095" s="2">
        <f t="shared" si="829"/>
        <v>1.004302</v>
      </c>
      <c r="M2095" s="10">
        <f t="shared" si="848"/>
        <v>1.00739896</v>
      </c>
      <c r="N2095" s="10">
        <f t="shared" si="844"/>
        <v>1.4322982316698538</v>
      </c>
      <c r="O2095" s="2">
        <f t="shared" si="847"/>
        <v>1.43845997</v>
      </c>
      <c r="P2095" s="2">
        <f t="shared" si="830"/>
        <v>251193.47359820001</v>
      </c>
      <c r="Q2095" s="9">
        <f t="shared" si="824"/>
        <v>0</v>
      </c>
      <c r="R2095" s="4">
        <f t="shared" si="831"/>
        <v>0</v>
      </c>
      <c r="S2095" s="59">
        <f t="shared" si="832"/>
        <v>0</v>
      </c>
      <c r="T2095" s="8">
        <f t="shared" si="841"/>
        <v>6.8500000000000005E-2</v>
      </c>
      <c r="U2095" s="9">
        <f t="shared" si="842"/>
        <v>177</v>
      </c>
      <c r="V2095" s="9">
        <v>252</v>
      </c>
      <c r="W2095" s="10">
        <f t="shared" si="833"/>
        <v>1.047636641</v>
      </c>
      <c r="X2095" s="2">
        <f t="shared" si="834"/>
        <v>11966.013323339999</v>
      </c>
      <c r="Y2095" s="2">
        <v>0</v>
      </c>
      <c r="Z2095" s="3">
        <f t="shared" si="845"/>
        <v>0</v>
      </c>
      <c r="AA2095" s="1" t="str">
        <f t="shared" si="846"/>
        <v>A+J=</v>
      </c>
      <c r="AB2095" s="7">
        <f t="shared" si="843"/>
        <v>42297</v>
      </c>
      <c r="AC2095" s="5"/>
      <c r="AD2095" s="1"/>
      <c r="AE2095" s="7"/>
      <c r="AF2095" s="1"/>
      <c r="AG2095" s="1"/>
      <c r="AH2095" s="1"/>
      <c r="AI2095" s="1"/>
      <c r="AJ2095" s="4"/>
      <c r="AK2095" s="1"/>
      <c r="AL2095" s="1"/>
      <c r="AM2095" s="1"/>
      <c r="AN2095" s="1"/>
      <c r="AO2095" s="1"/>
    </row>
    <row r="2096" spans="1:41" x14ac:dyDescent="0.2">
      <c r="A2096" s="118">
        <f t="shared" si="835"/>
        <v>42192</v>
      </c>
      <c r="B2096" s="2">
        <f t="shared" si="825"/>
        <v>263322.86691461998</v>
      </c>
      <c r="C2096" s="2">
        <f t="shared" si="836"/>
        <v>174626.66938045001</v>
      </c>
      <c r="D2096" s="50">
        <f t="shared" si="837"/>
        <v>4276.6000000000004</v>
      </c>
      <c r="E2096" s="3">
        <f>IF(K2096=1,VLOOKUP(A2095,[1]Plan1!$AQ$43:$AS$500,3),E2095)</f>
        <v>4310.3900000000003</v>
      </c>
      <c r="F2096" s="7">
        <f t="shared" si="838"/>
        <v>42174</v>
      </c>
      <c r="G2096" s="8">
        <f t="shared" si="826"/>
        <v>7.9011364167795861E-3</v>
      </c>
      <c r="H2096" s="7">
        <f t="shared" si="839"/>
        <v>42205</v>
      </c>
      <c r="I2096" s="7">
        <f t="shared" si="827"/>
        <v>42205</v>
      </c>
      <c r="J2096" s="1">
        <f t="shared" si="840"/>
        <v>22</v>
      </c>
      <c r="K2096" s="1">
        <f t="shared" si="828"/>
        <v>13</v>
      </c>
      <c r="L2096" s="2">
        <f t="shared" si="829"/>
        <v>1.00466133</v>
      </c>
      <c r="M2096" s="10">
        <f t="shared" si="848"/>
        <v>1.00739896</v>
      </c>
      <c r="N2096" s="10">
        <f t="shared" si="844"/>
        <v>1.4322982316698538</v>
      </c>
      <c r="O2096" s="2">
        <f t="shared" si="847"/>
        <v>1.4389746400000001</v>
      </c>
      <c r="P2096" s="2">
        <f t="shared" si="830"/>
        <v>251283.34870613</v>
      </c>
      <c r="Q2096" s="9">
        <f t="shared" si="824"/>
        <v>0</v>
      </c>
      <c r="R2096" s="4">
        <f t="shared" si="831"/>
        <v>0</v>
      </c>
      <c r="S2096" s="59">
        <f t="shared" si="832"/>
        <v>0</v>
      </c>
      <c r="T2096" s="8">
        <f t="shared" si="841"/>
        <v>6.8500000000000005E-2</v>
      </c>
      <c r="U2096" s="9">
        <f t="shared" si="842"/>
        <v>178</v>
      </c>
      <c r="V2096" s="9">
        <v>252</v>
      </c>
      <c r="W2096" s="10">
        <f t="shared" si="833"/>
        <v>1.047912121</v>
      </c>
      <c r="X2096" s="2">
        <f t="shared" si="834"/>
        <v>12039.518208490001</v>
      </c>
      <c r="Y2096" s="2">
        <v>0</v>
      </c>
      <c r="Z2096" s="3">
        <f t="shared" si="845"/>
        <v>0</v>
      </c>
      <c r="AA2096" s="1" t="str">
        <f t="shared" si="846"/>
        <v>A+J=</v>
      </c>
      <c r="AB2096" s="7">
        <f t="shared" si="843"/>
        <v>42297</v>
      </c>
      <c r="AC2096" s="5"/>
      <c r="AD2096" s="1"/>
      <c r="AE2096" s="7"/>
      <c r="AF2096" s="1"/>
      <c r="AG2096" s="1"/>
      <c r="AH2096" s="1"/>
      <c r="AI2096" s="1"/>
      <c r="AJ2096" s="4"/>
      <c r="AK2096" s="1"/>
      <c r="AL2096" s="1"/>
      <c r="AM2096" s="1"/>
      <c r="AN2096" s="1"/>
      <c r="AO2096" s="1"/>
    </row>
    <row r="2097" spans="1:41" x14ac:dyDescent="0.2">
      <c r="A2097" s="118">
        <f t="shared" si="835"/>
        <v>42193</v>
      </c>
      <c r="B2097" s="2">
        <f t="shared" si="825"/>
        <v>263486.34955342003</v>
      </c>
      <c r="C2097" s="2">
        <f t="shared" si="836"/>
        <v>174626.66938045001</v>
      </c>
      <c r="D2097" s="50">
        <f t="shared" si="837"/>
        <v>4276.6000000000004</v>
      </c>
      <c r="E2097" s="3">
        <f>IF(K2097=1,VLOOKUP(A2096,[1]Plan1!$AQ$43:$AS$500,3),E2096)</f>
        <v>4310.3900000000003</v>
      </c>
      <c r="F2097" s="7">
        <f t="shared" si="838"/>
        <v>42174</v>
      </c>
      <c r="G2097" s="8">
        <f t="shared" si="826"/>
        <v>7.9011364167795861E-3</v>
      </c>
      <c r="H2097" s="7">
        <f t="shared" si="839"/>
        <v>42205</v>
      </c>
      <c r="I2097" s="7">
        <f t="shared" si="827"/>
        <v>42205</v>
      </c>
      <c r="J2097" s="1">
        <f t="shared" si="840"/>
        <v>22</v>
      </c>
      <c r="K2097" s="1">
        <f t="shared" si="828"/>
        <v>14</v>
      </c>
      <c r="L2097" s="2">
        <f t="shared" si="829"/>
        <v>1.0050207900000001</v>
      </c>
      <c r="M2097" s="10">
        <f t="shared" si="848"/>
        <v>1.00739896</v>
      </c>
      <c r="N2097" s="10">
        <f t="shared" si="844"/>
        <v>1.4322982316698538</v>
      </c>
      <c r="O2097" s="2">
        <f t="shared" si="847"/>
        <v>1.4394895000000001</v>
      </c>
      <c r="P2097" s="2">
        <f t="shared" si="830"/>
        <v>251373.25699312001</v>
      </c>
      <c r="Q2097" s="9">
        <f t="shared" si="824"/>
        <v>0</v>
      </c>
      <c r="R2097" s="4">
        <f t="shared" si="831"/>
        <v>0</v>
      </c>
      <c r="S2097" s="59">
        <f t="shared" si="832"/>
        <v>0</v>
      </c>
      <c r="T2097" s="8">
        <f t="shared" si="841"/>
        <v>6.8500000000000005E-2</v>
      </c>
      <c r="U2097" s="9">
        <f t="shared" si="842"/>
        <v>179</v>
      </c>
      <c r="V2097" s="9">
        <v>252</v>
      </c>
      <c r="W2097" s="10">
        <f t="shared" si="833"/>
        <v>1.048187674</v>
      </c>
      <c r="X2097" s="2">
        <f t="shared" si="834"/>
        <v>12113.0925603</v>
      </c>
      <c r="Y2097" s="2">
        <v>0</v>
      </c>
      <c r="Z2097" s="3">
        <f t="shared" si="845"/>
        <v>0</v>
      </c>
      <c r="AA2097" s="1" t="str">
        <f t="shared" si="846"/>
        <v>A+J=</v>
      </c>
      <c r="AB2097" s="7">
        <f t="shared" si="843"/>
        <v>42297</v>
      </c>
      <c r="AC2097" s="5"/>
      <c r="AD2097" s="1"/>
      <c r="AE2097" s="7"/>
      <c r="AF2097" s="1"/>
      <c r="AG2097" s="1"/>
      <c r="AH2097" s="1"/>
      <c r="AI2097" s="1"/>
      <c r="AJ2097" s="4"/>
      <c r="AK2097" s="1"/>
      <c r="AL2097" s="1"/>
      <c r="AM2097" s="1"/>
      <c r="AN2097" s="1"/>
      <c r="AO2097" s="1"/>
    </row>
    <row r="2098" spans="1:41" x14ac:dyDescent="0.2">
      <c r="A2098" s="118">
        <f t="shared" si="835"/>
        <v>42194</v>
      </c>
      <c r="B2098" s="2">
        <f t="shared" si="825"/>
        <v>263649.93488507002</v>
      </c>
      <c r="C2098" s="2">
        <f t="shared" si="836"/>
        <v>174626.66938045001</v>
      </c>
      <c r="D2098" s="50">
        <f t="shared" si="837"/>
        <v>4276.6000000000004</v>
      </c>
      <c r="E2098" s="3">
        <f>IF(K2098=1,VLOOKUP(A2097,[1]Plan1!$AQ$43:$AS$500,3),E2097)</f>
        <v>4310.3900000000003</v>
      </c>
      <c r="F2098" s="7">
        <f t="shared" si="838"/>
        <v>42174</v>
      </c>
      <c r="G2098" s="8">
        <f t="shared" si="826"/>
        <v>7.9011364167795861E-3</v>
      </c>
      <c r="H2098" s="7">
        <f t="shared" si="839"/>
        <v>42205</v>
      </c>
      <c r="I2098" s="7">
        <f t="shared" si="827"/>
        <v>42205</v>
      </c>
      <c r="J2098" s="1">
        <f t="shared" si="840"/>
        <v>22</v>
      </c>
      <c r="K2098" s="1">
        <f t="shared" si="828"/>
        <v>15</v>
      </c>
      <c r="L2098" s="2">
        <f t="shared" si="829"/>
        <v>1.00538039</v>
      </c>
      <c r="M2098" s="10">
        <f t="shared" si="848"/>
        <v>1.00739896</v>
      </c>
      <c r="N2098" s="10">
        <f t="shared" si="844"/>
        <v>1.4322982316698538</v>
      </c>
      <c r="O2098" s="2">
        <f t="shared" si="847"/>
        <v>1.44000455</v>
      </c>
      <c r="P2098" s="2">
        <f t="shared" si="830"/>
        <v>251463.19845919</v>
      </c>
      <c r="Q2098" s="9">
        <f t="shared" si="824"/>
        <v>0</v>
      </c>
      <c r="R2098" s="4">
        <f t="shared" si="831"/>
        <v>0</v>
      </c>
      <c r="S2098" s="59">
        <f t="shared" si="832"/>
        <v>0</v>
      </c>
      <c r="T2098" s="8">
        <f t="shared" si="841"/>
        <v>6.8500000000000005E-2</v>
      </c>
      <c r="U2098" s="9">
        <f t="shared" si="842"/>
        <v>180</v>
      </c>
      <c r="V2098" s="9">
        <v>252</v>
      </c>
      <c r="W2098" s="10">
        <f t="shared" si="833"/>
        <v>1.0484633000000001</v>
      </c>
      <c r="X2098" s="2">
        <f t="shared" si="834"/>
        <v>12186.736425880001</v>
      </c>
      <c r="Y2098" s="2">
        <v>0</v>
      </c>
      <c r="Z2098" s="3">
        <f t="shared" si="845"/>
        <v>0</v>
      </c>
      <c r="AA2098" s="1" t="str">
        <f t="shared" si="846"/>
        <v>A+J=</v>
      </c>
      <c r="AB2098" s="7">
        <f t="shared" si="843"/>
        <v>42297</v>
      </c>
      <c r="AC2098" s="5"/>
      <c r="AD2098" s="1"/>
      <c r="AE2098" s="7"/>
      <c r="AF2098" s="1"/>
      <c r="AG2098" s="1"/>
      <c r="AH2098" s="1"/>
      <c r="AI2098" s="1"/>
      <c r="AJ2098" s="4"/>
      <c r="AK2098" s="1"/>
      <c r="AL2098" s="1"/>
      <c r="AM2098" s="1"/>
      <c r="AN2098" s="1"/>
      <c r="AO2098" s="1"/>
    </row>
    <row r="2099" spans="1:41" x14ac:dyDescent="0.2">
      <c r="A2099" s="118">
        <f t="shared" si="835"/>
        <v>42195</v>
      </c>
      <c r="B2099" s="2">
        <f t="shared" si="825"/>
        <v>263813.62087375997</v>
      </c>
      <c r="C2099" s="2">
        <f t="shared" si="836"/>
        <v>174626.66938045001</v>
      </c>
      <c r="D2099" s="50">
        <f t="shared" si="837"/>
        <v>4276.6000000000004</v>
      </c>
      <c r="E2099" s="3">
        <f>IF(K2099=1,VLOOKUP(A2098,[1]Plan1!$AQ$43:$AS$500,3),E2098)</f>
        <v>4310.3900000000003</v>
      </c>
      <c r="F2099" s="7">
        <f t="shared" si="838"/>
        <v>42174</v>
      </c>
      <c r="G2099" s="8">
        <f t="shared" si="826"/>
        <v>7.9011364167795861E-3</v>
      </c>
      <c r="H2099" s="7">
        <f t="shared" si="839"/>
        <v>42205</v>
      </c>
      <c r="I2099" s="7">
        <f t="shared" si="827"/>
        <v>42205</v>
      </c>
      <c r="J2099" s="1">
        <f t="shared" si="840"/>
        <v>22</v>
      </c>
      <c r="K2099" s="1">
        <f t="shared" si="828"/>
        <v>16</v>
      </c>
      <c r="L2099" s="2">
        <f t="shared" si="829"/>
        <v>1.0057401100000001</v>
      </c>
      <c r="M2099" s="10">
        <f t="shared" si="848"/>
        <v>1.00739896</v>
      </c>
      <c r="N2099" s="10">
        <f t="shared" si="844"/>
        <v>1.4322982316698538</v>
      </c>
      <c r="O2099" s="2">
        <f t="shared" si="847"/>
        <v>1.44051978</v>
      </c>
      <c r="P2099" s="2">
        <f t="shared" si="830"/>
        <v>251553.17135804999</v>
      </c>
      <c r="Q2099" s="9">
        <f t="shared" si="824"/>
        <v>0</v>
      </c>
      <c r="R2099" s="4">
        <f t="shared" si="831"/>
        <v>0</v>
      </c>
      <c r="S2099" s="59">
        <f t="shared" si="832"/>
        <v>0</v>
      </c>
      <c r="T2099" s="8">
        <f t="shared" si="841"/>
        <v>6.8500000000000005E-2</v>
      </c>
      <c r="U2099" s="9">
        <f t="shared" si="842"/>
        <v>181</v>
      </c>
      <c r="V2099" s="9">
        <v>252</v>
      </c>
      <c r="W2099" s="10">
        <f t="shared" si="833"/>
        <v>1.0487389979999999</v>
      </c>
      <c r="X2099" s="2">
        <f t="shared" si="834"/>
        <v>12260.449515709999</v>
      </c>
      <c r="Y2099" s="2">
        <v>0</v>
      </c>
      <c r="Z2099" s="3">
        <f t="shared" si="845"/>
        <v>0</v>
      </c>
      <c r="AA2099" s="1" t="str">
        <f t="shared" si="846"/>
        <v>A+J=</v>
      </c>
      <c r="AB2099" s="7">
        <f t="shared" si="843"/>
        <v>42297</v>
      </c>
      <c r="AC2099" s="5"/>
      <c r="AD2099" s="1"/>
      <c r="AE2099" s="7"/>
      <c r="AF2099" s="1"/>
      <c r="AG2099" s="1"/>
      <c r="AH2099" s="1"/>
      <c r="AI2099" s="1"/>
      <c r="AJ2099" s="4"/>
      <c r="AK2099" s="1"/>
      <c r="AL2099" s="1"/>
      <c r="AM2099" s="1"/>
      <c r="AN2099" s="1"/>
      <c r="AO2099" s="1"/>
    </row>
    <row r="2100" spans="1:41" x14ac:dyDescent="0.2">
      <c r="A2100" s="118">
        <f t="shared" si="835"/>
        <v>42196</v>
      </c>
      <c r="B2100" s="2">
        <f t="shared" si="825"/>
        <v>263977.40415285999</v>
      </c>
      <c r="C2100" s="2">
        <f t="shared" si="836"/>
        <v>174626.66938045001</v>
      </c>
      <c r="D2100" s="50">
        <f t="shared" si="837"/>
        <v>4276.6000000000004</v>
      </c>
      <c r="E2100" s="3">
        <f>IF(K2100=1,VLOOKUP(A2099,[1]Plan1!$AQ$43:$AS$500,3),E2099)</f>
        <v>4310.3900000000003</v>
      </c>
      <c r="F2100" s="7">
        <f t="shared" si="838"/>
        <v>42174</v>
      </c>
      <c r="G2100" s="8">
        <f t="shared" si="826"/>
        <v>7.9011364167795861E-3</v>
      </c>
      <c r="H2100" s="7">
        <f t="shared" si="839"/>
        <v>42205</v>
      </c>
      <c r="I2100" s="7">
        <f t="shared" si="827"/>
        <v>42205</v>
      </c>
      <c r="J2100" s="1">
        <f t="shared" si="840"/>
        <v>22</v>
      </c>
      <c r="K2100" s="1">
        <f t="shared" si="828"/>
        <v>17</v>
      </c>
      <c r="L2100" s="2">
        <f t="shared" si="829"/>
        <v>1.0060999500000001</v>
      </c>
      <c r="M2100" s="10">
        <f t="shared" si="848"/>
        <v>1.00739896</v>
      </c>
      <c r="N2100" s="10">
        <f t="shared" si="844"/>
        <v>1.4322982316698538</v>
      </c>
      <c r="O2100" s="2">
        <f t="shared" si="847"/>
        <v>1.4410351699999999</v>
      </c>
      <c r="P2100" s="2">
        <f t="shared" si="830"/>
        <v>251643.17219719</v>
      </c>
      <c r="Q2100" s="9">
        <f t="shared" si="824"/>
        <v>0</v>
      </c>
      <c r="R2100" s="4">
        <f t="shared" si="831"/>
        <v>0</v>
      </c>
      <c r="S2100" s="59">
        <f t="shared" si="832"/>
        <v>0</v>
      </c>
      <c r="T2100" s="8">
        <f t="shared" si="841"/>
        <v>6.8500000000000005E-2</v>
      </c>
      <c r="U2100" s="9">
        <f t="shared" si="842"/>
        <v>182</v>
      </c>
      <c r="V2100" s="9">
        <v>252</v>
      </c>
      <c r="W2100" s="10">
        <f t="shared" si="833"/>
        <v>1.049014769</v>
      </c>
      <c r="X2100" s="2">
        <f t="shared" si="834"/>
        <v>12334.23195567</v>
      </c>
      <c r="Y2100" s="2">
        <v>0</v>
      </c>
      <c r="Z2100" s="3">
        <f t="shared" si="845"/>
        <v>0</v>
      </c>
      <c r="AA2100" s="1" t="str">
        <f t="shared" si="846"/>
        <v>A+J=</v>
      </c>
      <c r="AB2100" s="7">
        <f t="shared" si="843"/>
        <v>42297</v>
      </c>
      <c r="AC2100" s="5"/>
      <c r="AD2100" s="1"/>
      <c r="AE2100" s="7"/>
      <c r="AF2100" s="1"/>
      <c r="AG2100" s="1"/>
      <c r="AH2100" s="1"/>
      <c r="AI2100" s="1"/>
      <c r="AJ2100" s="4"/>
      <c r="AK2100" s="1"/>
      <c r="AL2100" s="1"/>
      <c r="AM2100" s="1"/>
      <c r="AN2100" s="1"/>
      <c r="AO2100" s="1"/>
    </row>
    <row r="2101" spans="1:41" x14ac:dyDescent="0.2">
      <c r="A2101" s="118">
        <f t="shared" si="835"/>
        <v>42197</v>
      </c>
      <c r="B2101" s="2">
        <f t="shared" si="825"/>
        <v>263977.40415285999</v>
      </c>
      <c r="C2101" s="2">
        <f t="shared" si="836"/>
        <v>174626.66938045001</v>
      </c>
      <c r="D2101" s="50">
        <f t="shared" si="837"/>
        <v>4276.6000000000004</v>
      </c>
      <c r="E2101" s="3">
        <f>IF(K2101=1,VLOOKUP(A2100,[1]Plan1!$AQ$43:$AS$500,3),E2100)</f>
        <v>4310.3900000000003</v>
      </c>
      <c r="F2101" s="7">
        <f t="shared" si="838"/>
        <v>42174</v>
      </c>
      <c r="G2101" s="8">
        <f t="shared" si="826"/>
        <v>7.9011364167795861E-3</v>
      </c>
      <c r="H2101" s="7">
        <f t="shared" si="839"/>
        <v>42205</v>
      </c>
      <c r="I2101" s="7">
        <f t="shared" si="827"/>
        <v>42205</v>
      </c>
      <c r="J2101" s="1">
        <f t="shared" si="840"/>
        <v>22</v>
      </c>
      <c r="K2101" s="1">
        <f t="shared" si="828"/>
        <v>17</v>
      </c>
      <c r="L2101" s="2">
        <f t="shared" si="829"/>
        <v>1.0060999500000001</v>
      </c>
      <c r="M2101" s="10">
        <f t="shared" si="848"/>
        <v>1.00739896</v>
      </c>
      <c r="N2101" s="10">
        <f t="shared" si="844"/>
        <v>1.4322982316698538</v>
      </c>
      <c r="O2101" s="2">
        <f t="shared" si="847"/>
        <v>1.4410351699999999</v>
      </c>
      <c r="P2101" s="2">
        <f t="shared" si="830"/>
        <v>251643.17219719</v>
      </c>
      <c r="Q2101" s="9">
        <f t="shared" si="824"/>
        <v>0</v>
      </c>
      <c r="R2101" s="4">
        <f t="shared" si="831"/>
        <v>0</v>
      </c>
      <c r="S2101" s="59">
        <f t="shared" si="832"/>
        <v>0</v>
      </c>
      <c r="T2101" s="8">
        <f t="shared" si="841"/>
        <v>6.8500000000000005E-2</v>
      </c>
      <c r="U2101" s="9">
        <f t="shared" si="842"/>
        <v>182</v>
      </c>
      <c r="V2101" s="9">
        <v>252</v>
      </c>
      <c r="W2101" s="10">
        <f t="shared" si="833"/>
        <v>1.049014769</v>
      </c>
      <c r="X2101" s="2">
        <f t="shared" si="834"/>
        <v>12334.23195567</v>
      </c>
      <c r="Y2101" s="2">
        <v>0</v>
      </c>
      <c r="Z2101" s="3">
        <f t="shared" si="845"/>
        <v>0</v>
      </c>
      <c r="AA2101" s="1" t="str">
        <f t="shared" si="846"/>
        <v>A+J=</v>
      </c>
      <c r="AB2101" s="7">
        <f t="shared" si="843"/>
        <v>42297</v>
      </c>
      <c r="AC2101" s="5"/>
      <c r="AD2101" s="1"/>
      <c r="AE2101" s="7"/>
      <c r="AF2101" s="1"/>
      <c r="AG2101" s="1"/>
      <c r="AH2101" s="1"/>
      <c r="AI2101" s="1"/>
      <c r="AJ2101" s="4"/>
      <c r="AK2101" s="1"/>
      <c r="AL2101" s="1"/>
      <c r="AM2101" s="1"/>
      <c r="AN2101" s="1"/>
      <c r="AO2101" s="1"/>
    </row>
    <row r="2102" spans="1:41" x14ac:dyDescent="0.2">
      <c r="A2102" s="118">
        <f t="shared" si="835"/>
        <v>42198</v>
      </c>
      <c r="B2102" s="2">
        <f t="shared" si="825"/>
        <v>263977.40415285999</v>
      </c>
      <c r="C2102" s="2">
        <f t="shared" si="836"/>
        <v>174626.66938045001</v>
      </c>
      <c r="D2102" s="50">
        <f t="shared" si="837"/>
        <v>4276.6000000000004</v>
      </c>
      <c r="E2102" s="3">
        <f>IF(K2102=1,VLOOKUP(A2101,[1]Plan1!$AQ$43:$AS$500,3),E2101)</f>
        <v>4310.3900000000003</v>
      </c>
      <c r="F2102" s="7">
        <f t="shared" si="838"/>
        <v>42174</v>
      </c>
      <c r="G2102" s="8">
        <f t="shared" si="826"/>
        <v>7.9011364167795861E-3</v>
      </c>
      <c r="H2102" s="7">
        <f t="shared" si="839"/>
        <v>42205</v>
      </c>
      <c r="I2102" s="7">
        <f t="shared" si="827"/>
        <v>42205</v>
      </c>
      <c r="J2102" s="1">
        <f t="shared" si="840"/>
        <v>22</v>
      </c>
      <c r="K2102" s="1">
        <f t="shared" si="828"/>
        <v>17</v>
      </c>
      <c r="L2102" s="2">
        <f t="shared" si="829"/>
        <v>1.0060999500000001</v>
      </c>
      <c r="M2102" s="10">
        <f t="shared" si="848"/>
        <v>1.00739896</v>
      </c>
      <c r="N2102" s="10">
        <f t="shared" si="844"/>
        <v>1.4322982316698538</v>
      </c>
      <c r="O2102" s="2">
        <f t="shared" si="847"/>
        <v>1.4410351699999999</v>
      </c>
      <c r="P2102" s="2">
        <f t="shared" si="830"/>
        <v>251643.17219719</v>
      </c>
      <c r="Q2102" s="9">
        <f t="shared" si="824"/>
        <v>0</v>
      </c>
      <c r="R2102" s="4">
        <f t="shared" si="831"/>
        <v>0</v>
      </c>
      <c r="S2102" s="59">
        <f t="shared" si="832"/>
        <v>0</v>
      </c>
      <c r="T2102" s="8">
        <f t="shared" si="841"/>
        <v>6.8500000000000005E-2</v>
      </c>
      <c r="U2102" s="9">
        <f t="shared" si="842"/>
        <v>182</v>
      </c>
      <c r="V2102" s="9">
        <v>252</v>
      </c>
      <c r="W2102" s="10">
        <f t="shared" si="833"/>
        <v>1.049014769</v>
      </c>
      <c r="X2102" s="2">
        <f t="shared" si="834"/>
        <v>12334.23195567</v>
      </c>
      <c r="Y2102" s="2">
        <v>0</v>
      </c>
      <c r="Z2102" s="3">
        <f t="shared" si="845"/>
        <v>0</v>
      </c>
      <c r="AA2102" s="1" t="str">
        <f t="shared" si="846"/>
        <v>A+J=</v>
      </c>
      <c r="AB2102" s="7">
        <f t="shared" si="843"/>
        <v>42297</v>
      </c>
      <c r="AC2102" s="5"/>
      <c r="AD2102" s="1"/>
      <c r="AE2102" s="7"/>
      <c r="AF2102" s="1"/>
      <c r="AG2102" s="1"/>
      <c r="AH2102" s="1"/>
      <c r="AI2102" s="1"/>
      <c r="AJ2102" s="4"/>
      <c r="AK2102" s="1"/>
      <c r="AL2102" s="1"/>
      <c r="AM2102" s="1"/>
      <c r="AN2102" s="1"/>
      <c r="AO2102" s="1"/>
    </row>
    <row r="2103" spans="1:41" x14ac:dyDescent="0.2">
      <c r="A2103" s="118">
        <f t="shared" si="835"/>
        <v>42199</v>
      </c>
      <c r="B2103" s="2">
        <f t="shared" si="825"/>
        <v>264141.29367514001</v>
      </c>
      <c r="C2103" s="2">
        <f t="shared" si="836"/>
        <v>174626.66938045001</v>
      </c>
      <c r="D2103" s="50">
        <f t="shared" si="837"/>
        <v>4276.6000000000004</v>
      </c>
      <c r="E2103" s="3">
        <f>IF(K2103=1,VLOOKUP(A2102,[1]Plan1!$AQ$43:$AS$500,3),E2102)</f>
        <v>4310.3900000000003</v>
      </c>
      <c r="F2103" s="7">
        <f t="shared" si="838"/>
        <v>42174</v>
      </c>
      <c r="G2103" s="8">
        <f t="shared" si="826"/>
        <v>7.9011364167795861E-3</v>
      </c>
      <c r="H2103" s="7">
        <f t="shared" si="839"/>
        <v>42205</v>
      </c>
      <c r="I2103" s="7">
        <f t="shared" si="827"/>
        <v>42205</v>
      </c>
      <c r="J2103" s="1">
        <f t="shared" si="840"/>
        <v>22</v>
      </c>
      <c r="K2103" s="1">
        <f t="shared" si="828"/>
        <v>18</v>
      </c>
      <c r="L2103" s="2">
        <f t="shared" si="829"/>
        <v>1.0064599299999999</v>
      </c>
      <c r="M2103" s="10">
        <f t="shared" si="848"/>
        <v>1.00739896</v>
      </c>
      <c r="N2103" s="10">
        <f t="shared" si="844"/>
        <v>1.4322982316698538</v>
      </c>
      <c r="O2103" s="2">
        <f t="shared" si="847"/>
        <v>1.4415507700000001</v>
      </c>
      <c r="P2103" s="2">
        <f t="shared" si="830"/>
        <v>251733.20970792</v>
      </c>
      <c r="Q2103" s="9">
        <f t="shared" si="824"/>
        <v>0</v>
      </c>
      <c r="R2103" s="4">
        <f t="shared" si="831"/>
        <v>0</v>
      </c>
      <c r="S2103" s="59">
        <f t="shared" si="832"/>
        <v>0</v>
      </c>
      <c r="T2103" s="8">
        <f t="shared" si="841"/>
        <v>6.8500000000000005E-2</v>
      </c>
      <c r="U2103" s="9">
        <f t="shared" si="842"/>
        <v>183</v>
      </c>
      <c r="V2103" s="9">
        <v>252</v>
      </c>
      <c r="W2103" s="10">
        <f t="shared" si="833"/>
        <v>1.0492906120000001</v>
      </c>
      <c r="X2103" s="2">
        <f t="shared" si="834"/>
        <v>12408.08396722</v>
      </c>
      <c r="Y2103" s="2">
        <v>0</v>
      </c>
      <c r="Z2103" s="3">
        <f t="shared" si="845"/>
        <v>0</v>
      </c>
      <c r="AA2103" s="1" t="str">
        <f t="shared" si="846"/>
        <v>A+J=</v>
      </c>
      <c r="AB2103" s="7">
        <f t="shared" si="843"/>
        <v>42297</v>
      </c>
      <c r="AC2103" s="5"/>
      <c r="AD2103" s="1"/>
      <c r="AE2103" s="7"/>
      <c r="AF2103" s="1"/>
      <c r="AG2103" s="1"/>
      <c r="AH2103" s="1"/>
      <c r="AI2103" s="1"/>
      <c r="AJ2103" s="4"/>
      <c r="AK2103" s="1"/>
      <c r="AL2103" s="1"/>
      <c r="AM2103" s="1"/>
      <c r="AN2103" s="1"/>
      <c r="AO2103" s="1"/>
    </row>
    <row r="2104" spans="1:41" x14ac:dyDescent="0.2">
      <c r="A2104" s="118">
        <f t="shared" si="835"/>
        <v>42200</v>
      </c>
      <c r="B2104" s="2">
        <f t="shared" si="825"/>
        <v>264305.28582478</v>
      </c>
      <c r="C2104" s="2">
        <f t="shared" si="836"/>
        <v>174626.66938045001</v>
      </c>
      <c r="D2104" s="50">
        <f t="shared" si="837"/>
        <v>4276.6000000000004</v>
      </c>
      <c r="E2104" s="3">
        <f>IF(K2104=1,VLOOKUP(A2103,[1]Plan1!$AQ$43:$AS$500,3),E2103)</f>
        <v>4310.3900000000003</v>
      </c>
      <c r="F2104" s="7">
        <f t="shared" si="838"/>
        <v>42174</v>
      </c>
      <c r="G2104" s="8">
        <f t="shared" si="826"/>
        <v>7.9011364167795861E-3</v>
      </c>
      <c r="H2104" s="7">
        <f t="shared" si="839"/>
        <v>42236</v>
      </c>
      <c r="I2104" s="7">
        <f t="shared" si="827"/>
        <v>42205</v>
      </c>
      <c r="J2104" s="1">
        <f t="shared" si="840"/>
        <v>22</v>
      </c>
      <c r="K2104" s="1">
        <f t="shared" si="828"/>
        <v>19</v>
      </c>
      <c r="L2104" s="2">
        <f t="shared" si="829"/>
        <v>1.00682004</v>
      </c>
      <c r="M2104" s="10">
        <f t="shared" si="848"/>
        <v>1.00739896</v>
      </c>
      <c r="N2104" s="10">
        <f t="shared" si="844"/>
        <v>1.4322982316698538</v>
      </c>
      <c r="O2104" s="2">
        <f t="shared" si="847"/>
        <v>1.44206656</v>
      </c>
      <c r="P2104" s="2">
        <f t="shared" si="830"/>
        <v>251823.28039771999</v>
      </c>
      <c r="Q2104" s="9">
        <f t="shared" si="824"/>
        <v>0</v>
      </c>
      <c r="R2104" s="4">
        <f t="shared" si="831"/>
        <v>0</v>
      </c>
      <c r="S2104" s="59">
        <f t="shared" si="832"/>
        <v>0</v>
      </c>
      <c r="T2104" s="8">
        <f t="shared" si="841"/>
        <v>6.8500000000000005E-2</v>
      </c>
      <c r="U2104" s="9">
        <f t="shared" si="842"/>
        <v>184</v>
      </c>
      <c r="V2104" s="9">
        <v>252</v>
      </c>
      <c r="W2104" s="10">
        <f t="shared" si="833"/>
        <v>1.0495665270000001</v>
      </c>
      <c r="X2104" s="2">
        <f t="shared" si="834"/>
        <v>12482.005427059999</v>
      </c>
      <c r="Y2104" s="2">
        <v>0</v>
      </c>
      <c r="Z2104" s="3">
        <f t="shared" si="845"/>
        <v>0</v>
      </c>
      <c r="AA2104" s="1" t="str">
        <f t="shared" si="846"/>
        <v>A+J=</v>
      </c>
      <c r="AB2104" s="7">
        <f t="shared" si="843"/>
        <v>42297</v>
      </c>
      <c r="AC2104" s="5"/>
      <c r="AD2104" s="1"/>
      <c r="AE2104" s="7"/>
      <c r="AF2104" s="1"/>
      <c r="AG2104" s="1"/>
      <c r="AH2104" s="1"/>
      <c r="AI2104" s="1"/>
      <c r="AJ2104" s="4"/>
      <c r="AK2104" s="1"/>
      <c r="AL2104" s="1"/>
      <c r="AM2104" s="1"/>
      <c r="AN2104" s="1"/>
      <c r="AO2104" s="1"/>
    </row>
    <row r="2105" spans="1:41" x14ac:dyDescent="0.2">
      <c r="A2105" s="118">
        <f t="shared" si="835"/>
        <v>42201</v>
      </c>
      <c r="B2105" s="2">
        <f t="shared" si="825"/>
        <v>264469.37540068</v>
      </c>
      <c r="C2105" s="2">
        <f t="shared" si="836"/>
        <v>174626.66938045001</v>
      </c>
      <c r="D2105" s="50">
        <f t="shared" si="837"/>
        <v>4276.6000000000004</v>
      </c>
      <c r="E2105" s="3">
        <f>IF(K2105=1,VLOOKUP(A2104,[1]Plan1!$AQ$43:$AS$500,3),E2104)</f>
        <v>4310.3900000000003</v>
      </c>
      <c r="F2105" s="7">
        <f t="shared" si="838"/>
        <v>42174</v>
      </c>
      <c r="G2105" s="8">
        <f t="shared" si="826"/>
        <v>7.9011364167795861E-3</v>
      </c>
      <c r="H2105" s="7">
        <f t="shared" si="839"/>
        <v>42236</v>
      </c>
      <c r="I2105" s="7">
        <f t="shared" si="827"/>
        <v>42205</v>
      </c>
      <c r="J2105" s="1">
        <f t="shared" si="840"/>
        <v>22</v>
      </c>
      <c r="K2105" s="1">
        <f t="shared" si="828"/>
        <v>20</v>
      </c>
      <c r="L2105" s="2">
        <f t="shared" si="829"/>
        <v>1.0071802700000001</v>
      </c>
      <c r="M2105" s="10">
        <f t="shared" si="848"/>
        <v>1.00739896</v>
      </c>
      <c r="N2105" s="10">
        <f t="shared" si="844"/>
        <v>1.4322982316698538</v>
      </c>
      <c r="O2105" s="2">
        <f t="shared" si="847"/>
        <v>1.44258251</v>
      </c>
      <c r="P2105" s="2">
        <f t="shared" si="830"/>
        <v>251913.37902779001</v>
      </c>
      <c r="Q2105" s="9">
        <f t="shared" si="824"/>
        <v>0</v>
      </c>
      <c r="R2105" s="4">
        <f t="shared" si="831"/>
        <v>0</v>
      </c>
      <c r="S2105" s="59">
        <f t="shared" si="832"/>
        <v>0</v>
      </c>
      <c r="T2105" s="8">
        <f t="shared" si="841"/>
        <v>6.8500000000000005E-2</v>
      </c>
      <c r="U2105" s="9">
        <f t="shared" si="842"/>
        <v>185</v>
      </c>
      <c r="V2105" s="9">
        <v>252</v>
      </c>
      <c r="W2105" s="10">
        <f t="shared" si="833"/>
        <v>1.0498425149999999</v>
      </c>
      <c r="X2105" s="2">
        <f t="shared" si="834"/>
        <v>12555.99637289</v>
      </c>
      <c r="Y2105" s="2">
        <v>0</v>
      </c>
      <c r="Z2105" s="3">
        <f t="shared" si="845"/>
        <v>0</v>
      </c>
      <c r="AA2105" s="1" t="str">
        <f t="shared" si="846"/>
        <v>A+J=</v>
      </c>
      <c r="AB2105" s="7">
        <f t="shared" si="843"/>
        <v>42297</v>
      </c>
      <c r="AC2105" s="5"/>
      <c r="AD2105" s="1"/>
      <c r="AE2105" s="7"/>
      <c r="AF2105" s="1"/>
      <c r="AG2105" s="1"/>
      <c r="AH2105" s="1"/>
      <c r="AI2105" s="1"/>
      <c r="AJ2105" s="4"/>
      <c r="AK2105" s="1"/>
      <c r="AL2105" s="1"/>
      <c r="AM2105" s="1"/>
      <c r="AN2105" s="1"/>
      <c r="AO2105" s="1"/>
    </row>
    <row r="2106" spans="1:41" x14ac:dyDescent="0.2">
      <c r="A2106" s="118">
        <f t="shared" si="835"/>
        <v>42202</v>
      </c>
      <c r="B2106" s="2">
        <f t="shared" si="825"/>
        <v>264633.57161463</v>
      </c>
      <c r="C2106" s="2">
        <f t="shared" si="836"/>
        <v>174626.66938045001</v>
      </c>
      <c r="D2106" s="50">
        <f t="shared" si="837"/>
        <v>4276.6000000000004</v>
      </c>
      <c r="E2106" s="3">
        <f>IF(K2106=1,VLOOKUP(A2105,[1]Plan1!$AQ$43:$AS$500,3),E2105)</f>
        <v>4310.3900000000003</v>
      </c>
      <c r="F2106" s="7">
        <f t="shared" si="838"/>
        <v>42174</v>
      </c>
      <c r="G2106" s="8">
        <f t="shared" si="826"/>
        <v>7.9011364167795861E-3</v>
      </c>
      <c r="H2106" s="7">
        <f t="shared" si="839"/>
        <v>42236</v>
      </c>
      <c r="I2106" s="7">
        <f t="shared" si="827"/>
        <v>42205</v>
      </c>
      <c r="J2106" s="1">
        <f t="shared" si="840"/>
        <v>22</v>
      </c>
      <c r="K2106" s="1">
        <f t="shared" si="828"/>
        <v>21</v>
      </c>
      <c r="L2106" s="2">
        <f t="shared" si="829"/>
        <v>1.00754064</v>
      </c>
      <c r="M2106" s="10">
        <f t="shared" si="848"/>
        <v>1.00739896</v>
      </c>
      <c r="N2106" s="10">
        <f t="shared" si="844"/>
        <v>1.4322982316698538</v>
      </c>
      <c r="O2106" s="2">
        <f t="shared" si="847"/>
        <v>1.4430986699999999</v>
      </c>
      <c r="P2106" s="2">
        <f t="shared" si="830"/>
        <v>252003.51432945</v>
      </c>
      <c r="Q2106" s="9">
        <f t="shared" si="824"/>
        <v>0</v>
      </c>
      <c r="R2106" s="4">
        <f t="shared" si="831"/>
        <v>0</v>
      </c>
      <c r="S2106" s="59">
        <f t="shared" si="832"/>
        <v>0</v>
      </c>
      <c r="T2106" s="8">
        <f t="shared" si="841"/>
        <v>6.8500000000000005E-2</v>
      </c>
      <c r="U2106" s="9">
        <f t="shared" si="842"/>
        <v>186</v>
      </c>
      <c r="V2106" s="9">
        <v>252</v>
      </c>
      <c r="W2106" s="10">
        <f t="shared" si="833"/>
        <v>1.050118576</v>
      </c>
      <c r="X2106" s="2">
        <f t="shared" si="834"/>
        <v>12630.057285180001</v>
      </c>
      <c r="Y2106" s="2">
        <v>0</v>
      </c>
      <c r="Z2106" s="3">
        <f t="shared" si="845"/>
        <v>0</v>
      </c>
      <c r="AA2106" s="1" t="str">
        <f t="shared" si="846"/>
        <v>A+J=</v>
      </c>
      <c r="AB2106" s="7">
        <f t="shared" si="843"/>
        <v>42297</v>
      </c>
      <c r="AC2106" s="5"/>
      <c r="AD2106" s="1"/>
      <c r="AE2106" s="7"/>
      <c r="AF2106" s="1"/>
      <c r="AG2106" s="1"/>
      <c r="AH2106" s="1"/>
      <c r="AI2106" s="1"/>
      <c r="AJ2106" s="4"/>
      <c r="AK2106" s="1"/>
      <c r="AL2106" s="1"/>
      <c r="AM2106" s="1"/>
      <c r="AN2106" s="1"/>
      <c r="AO2106" s="1"/>
    </row>
    <row r="2107" spans="1:41" x14ac:dyDescent="0.2">
      <c r="A2107" s="118">
        <f t="shared" si="835"/>
        <v>42203</v>
      </c>
      <c r="B2107" s="2">
        <f t="shared" si="825"/>
        <v>264797.8669276</v>
      </c>
      <c r="C2107" s="2">
        <f t="shared" si="836"/>
        <v>174626.66938045001</v>
      </c>
      <c r="D2107" s="50">
        <f t="shared" si="837"/>
        <v>4276.6000000000004</v>
      </c>
      <c r="E2107" s="3">
        <f>IF(K2107=1,VLOOKUP(A2106,[1]Plan1!$AQ$43:$AS$500,3),E2106)</f>
        <v>4310.3900000000003</v>
      </c>
      <c r="F2107" s="7">
        <f t="shared" si="838"/>
        <v>42174</v>
      </c>
      <c r="G2107" s="8">
        <f t="shared" si="826"/>
        <v>7.9011364167795861E-3</v>
      </c>
      <c r="H2107" s="7">
        <f t="shared" si="839"/>
        <v>42236</v>
      </c>
      <c r="I2107" s="7">
        <f t="shared" si="827"/>
        <v>42205</v>
      </c>
      <c r="J2107" s="1">
        <f t="shared" si="840"/>
        <v>22</v>
      </c>
      <c r="K2107" s="1">
        <f t="shared" si="828"/>
        <v>22</v>
      </c>
      <c r="L2107" s="2">
        <f t="shared" si="829"/>
        <v>1.00790113</v>
      </c>
      <c r="M2107" s="10">
        <f t="shared" si="848"/>
        <v>1.00739896</v>
      </c>
      <c r="N2107" s="10">
        <f t="shared" si="844"/>
        <v>1.4322982316698538</v>
      </c>
      <c r="O2107" s="2">
        <f t="shared" si="847"/>
        <v>1.4436150000000001</v>
      </c>
      <c r="P2107" s="2">
        <f t="shared" si="830"/>
        <v>252093.67931765001</v>
      </c>
      <c r="Q2107" s="9">
        <f t="shared" si="824"/>
        <v>0</v>
      </c>
      <c r="R2107" s="4">
        <f t="shared" si="831"/>
        <v>0</v>
      </c>
      <c r="S2107" s="59">
        <f t="shared" si="832"/>
        <v>0</v>
      </c>
      <c r="T2107" s="8">
        <f t="shared" si="841"/>
        <v>6.8500000000000005E-2</v>
      </c>
      <c r="U2107" s="9">
        <f t="shared" si="842"/>
        <v>187</v>
      </c>
      <c r="V2107" s="9">
        <v>252</v>
      </c>
      <c r="W2107" s="10">
        <f t="shared" si="833"/>
        <v>1.0503947090000001</v>
      </c>
      <c r="X2107" s="2">
        <f t="shared" si="834"/>
        <v>12704.18760995</v>
      </c>
      <c r="Y2107" s="2">
        <v>0</v>
      </c>
      <c r="Z2107" s="3">
        <f t="shared" si="845"/>
        <v>0</v>
      </c>
      <c r="AA2107" s="1" t="str">
        <f t="shared" si="846"/>
        <v>A+J=</v>
      </c>
      <c r="AB2107" s="7">
        <f t="shared" si="843"/>
        <v>42297</v>
      </c>
      <c r="AC2107" s="5"/>
      <c r="AD2107" s="1"/>
      <c r="AE2107" s="7"/>
      <c r="AF2107" s="1"/>
      <c r="AG2107" s="1"/>
      <c r="AH2107" s="1"/>
      <c r="AI2107" s="1"/>
      <c r="AJ2107" s="4"/>
      <c r="AK2107" s="1"/>
      <c r="AL2107" s="1"/>
      <c r="AM2107" s="1"/>
      <c r="AN2107" s="1"/>
      <c r="AO2107" s="1"/>
    </row>
    <row r="2108" spans="1:41" x14ac:dyDescent="0.2">
      <c r="A2108" s="118">
        <f t="shared" si="835"/>
        <v>42204</v>
      </c>
      <c r="B2108" s="2">
        <f t="shared" si="825"/>
        <v>264797.8669276</v>
      </c>
      <c r="C2108" s="2">
        <f t="shared" si="836"/>
        <v>174626.66938045001</v>
      </c>
      <c r="D2108" s="50">
        <f t="shared" si="837"/>
        <v>4276.6000000000004</v>
      </c>
      <c r="E2108" s="3">
        <f>IF(K2108=1,VLOOKUP(A2107,[1]Plan1!$AQ$43:$AS$500,3),E2107)</f>
        <v>4310.3900000000003</v>
      </c>
      <c r="F2108" s="7">
        <f t="shared" si="838"/>
        <v>42174</v>
      </c>
      <c r="G2108" s="8">
        <f t="shared" si="826"/>
        <v>7.9011364167795861E-3</v>
      </c>
      <c r="H2108" s="7">
        <f t="shared" si="839"/>
        <v>42236</v>
      </c>
      <c r="I2108" s="7">
        <f t="shared" si="827"/>
        <v>42205</v>
      </c>
      <c r="J2108" s="1">
        <f t="shared" si="840"/>
        <v>22</v>
      </c>
      <c r="K2108" s="1">
        <f t="shared" si="828"/>
        <v>22</v>
      </c>
      <c r="L2108" s="2">
        <f t="shared" si="829"/>
        <v>1.00790113</v>
      </c>
      <c r="M2108" s="10">
        <f t="shared" si="848"/>
        <v>1.00739896</v>
      </c>
      <c r="N2108" s="10">
        <f t="shared" si="844"/>
        <v>1.4322982316698538</v>
      </c>
      <c r="O2108" s="2">
        <f t="shared" si="847"/>
        <v>1.4436150000000001</v>
      </c>
      <c r="P2108" s="2">
        <f t="shared" si="830"/>
        <v>252093.67931765001</v>
      </c>
      <c r="Q2108" s="9">
        <f t="shared" si="824"/>
        <v>0</v>
      </c>
      <c r="R2108" s="4">
        <f t="shared" si="831"/>
        <v>0</v>
      </c>
      <c r="S2108" s="59">
        <f t="shared" si="832"/>
        <v>0</v>
      </c>
      <c r="T2108" s="8">
        <f t="shared" si="841"/>
        <v>6.8500000000000005E-2</v>
      </c>
      <c r="U2108" s="9">
        <f t="shared" si="842"/>
        <v>187</v>
      </c>
      <c r="V2108" s="9">
        <v>252</v>
      </c>
      <c r="W2108" s="10">
        <f t="shared" si="833"/>
        <v>1.0503947090000001</v>
      </c>
      <c r="X2108" s="2">
        <f t="shared" si="834"/>
        <v>12704.18760995</v>
      </c>
      <c r="Y2108" s="2">
        <v>0</v>
      </c>
      <c r="Z2108" s="3">
        <f t="shared" si="845"/>
        <v>0</v>
      </c>
      <c r="AA2108" s="1" t="str">
        <f t="shared" si="846"/>
        <v>A+J=</v>
      </c>
      <c r="AB2108" s="7">
        <f t="shared" si="843"/>
        <v>42297</v>
      </c>
      <c r="AC2108" s="5"/>
      <c r="AD2108" s="1"/>
      <c r="AE2108" s="7"/>
      <c r="AF2108" s="1"/>
      <c r="AG2108" s="1"/>
      <c r="AH2108" s="1"/>
      <c r="AI2108" s="1"/>
      <c r="AJ2108" s="4"/>
      <c r="AK2108" s="1"/>
      <c r="AL2108" s="1"/>
      <c r="AM2108" s="1"/>
      <c r="AN2108" s="1"/>
      <c r="AO2108" s="1"/>
    </row>
    <row r="2109" spans="1:41" x14ac:dyDescent="0.2">
      <c r="A2109" s="118">
        <f t="shared" si="835"/>
        <v>42205</v>
      </c>
      <c r="B2109" s="2">
        <f t="shared" si="825"/>
        <v>264797.8669276</v>
      </c>
      <c r="C2109" s="2">
        <f t="shared" si="836"/>
        <v>174626.66938045001</v>
      </c>
      <c r="D2109" s="50">
        <f t="shared" si="837"/>
        <v>4276.6000000000004</v>
      </c>
      <c r="E2109" s="3">
        <f>IF(K2109=1,VLOOKUP(A2108,[1]Plan1!$AQ$43:$AS$500,3),E2108)</f>
        <v>4310.3900000000003</v>
      </c>
      <c r="F2109" s="7">
        <f t="shared" si="838"/>
        <v>42174</v>
      </c>
      <c r="G2109" s="8">
        <f t="shared" si="826"/>
        <v>7.9011364167795861E-3</v>
      </c>
      <c r="H2109" s="7">
        <f t="shared" si="839"/>
        <v>42236</v>
      </c>
      <c r="I2109" s="7">
        <f t="shared" si="827"/>
        <v>42205</v>
      </c>
      <c r="J2109" s="1">
        <f t="shared" si="840"/>
        <v>22</v>
      </c>
      <c r="K2109" s="1">
        <f t="shared" si="828"/>
        <v>22</v>
      </c>
      <c r="L2109" s="2">
        <f t="shared" si="829"/>
        <v>1.00790113</v>
      </c>
      <c r="M2109" s="10">
        <f t="shared" si="848"/>
        <v>1.00739896</v>
      </c>
      <c r="N2109" s="10">
        <f t="shared" si="844"/>
        <v>1.4322982316698538</v>
      </c>
      <c r="O2109" s="2">
        <f t="shared" si="847"/>
        <v>1.4436150000000001</v>
      </c>
      <c r="P2109" s="2">
        <f t="shared" si="830"/>
        <v>252093.67931765001</v>
      </c>
      <c r="Q2109" s="9">
        <f t="shared" si="824"/>
        <v>0</v>
      </c>
      <c r="R2109" s="4">
        <f t="shared" si="831"/>
        <v>0</v>
      </c>
      <c r="S2109" s="59">
        <f t="shared" si="832"/>
        <v>0</v>
      </c>
      <c r="T2109" s="8">
        <f t="shared" si="841"/>
        <v>6.8500000000000005E-2</v>
      </c>
      <c r="U2109" s="9">
        <f t="shared" si="842"/>
        <v>187</v>
      </c>
      <c r="V2109" s="9">
        <v>252</v>
      </c>
      <c r="W2109" s="10">
        <f t="shared" si="833"/>
        <v>1.0503947090000001</v>
      </c>
      <c r="X2109" s="2">
        <f t="shared" si="834"/>
        <v>12704.18760995</v>
      </c>
      <c r="Y2109" s="2">
        <v>0</v>
      </c>
      <c r="Z2109" s="3">
        <f t="shared" si="845"/>
        <v>0</v>
      </c>
      <c r="AA2109" s="1" t="str">
        <f t="shared" si="846"/>
        <v>A+J=</v>
      </c>
      <c r="AB2109" s="7">
        <f t="shared" si="843"/>
        <v>42297</v>
      </c>
      <c r="AC2109" s="5"/>
      <c r="AD2109" s="1"/>
      <c r="AE2109" s="7"/>
      <c r="AF2109" s="1"/>
      <c r="AG2109" s="1"/>
      <c r="AH2109" s="1"/>
      <c r="AI2109" s="1"/>
      <c r="AJ2109" s="4"/>
      <c r="AK2109" s="1"/>
      <c r="AL2109" s="1"/>
      <c r="AM2109" s="1"/>
      <c r="AN2109" s="1"/>
      <c r="AO2109" s="1"/>
    </row>
    <row r="2110" spans="1:41" x14ac:dyDescent="0.2">
      <c r="A2110" s="118">
        <f t="shared" si="835"/>
        <v>42206</v>
      </c>
      <c r="B2110" s="2">
        <f t="shared" si="825"/>
        <v>264938.67223418003</v>
      </c>
      <c r="C2110" s="2">
        <f t="shared" si="836"/>
        <v>174626.66938045001</v>
      </c>
      <c r="D2110" s="50">
        <f t="shared" si="837"/>
        <v>4310.3900000000003</v>
      </c>
      <c r="E2110" s="3">
        <f>IF(K2110=1,VLOOKUP(A2109,[1]Plan1!$AQ$43:$AS$500,3),E2109)</f>
        <v>4337.1099999999997</v>
      </c>
      <c r="F2110" s="7">
        <f t="shared" si="838"/>
        <v>42206</v>
      </c>
      <c r="G2110" s="8">
        <f t="shared" si="826"/>
        <v>6.1989750347415384E-3</v>
      </c>
      <c r="H2110" s="7">
        <f t="shared" si="839"/>
        <v>42236</v>
      </c>
      <c r="I2110" s="7">
        <f t="shared" si="827"/>
        <v>42236</v>
      </c>
      <c r="J2110" s="1">
        <f t="shared" si="840"/>
        <v>23</v>
      </c>
      <c r="K2110" s="1">
        <f t="shared" si="828"/>
        <v>1</v>
      </c>
      <c r="L2110" s="2">
        <f t="shared" si="829"/>
        <v>1.00026872</v>
      </c>
      <c r="M2110" s="10">
        <f t="shared" si="848"/>
        <v>1.00790113</v>
      </c>
      <c r="N2110" s="10">
        <f t="shared" si="844"/>
        <v>1.4436150061970474</v>
      </c>
      <c r="O2110" s="2">
        <f t="shared" si="847"/>
        <v>1.4440029299999999</v>
      </c>
      <c r="P2110" s="2">
        <f t="shared" si="830"/>
        <v>252161.42224151001</v>
      </c>
      <c r="Q2110" s="9">
        <f t="shared" si="824"/>
        <v>0</v>
      </c>
      <c r="R2110" s="4">
        <f t="shared" si="831"/>
        <v>0</v>
      </c>
      <c r="S2110" s="59">
        <f t="shared" si="832"/>
        <v>0</v>
      </c>
      <c r="T2110" s="8">
        <f t="shared" si="841"/>
        <v>6.8500000000000005E-2</v>
      </c>
      <c r="U2110" s="9">
        <f t="shared" si="842"/>
        <v>188</v>
      </c>
      <c r="V2110" s="9">
        <v>252</v>
      </c>
      <c r="W2110" s="10">
        <f t="shared" si="833"/>
        <v>1.050670915</v>
      </c>
      <c r="X2110" s="2">
        <f t="shared" si="834"/>
        <v>12777.24999267</v>
      </c>
      <c r="Y2110" s="2">
        <v>0</v>
      </c>
      <c r="Z2110" s="3">
        <f t="shared" si="845"/>
        <v>0</v>
      </c>
      <c r="AA2110" s="1" t="str">
        <f t="shared" si="846"/>
        <v>A+J=</v>
      </c>
      <c r="AB2110" s="7">
        <f t="shared" si="843"/>
        <v>42297</v>
      </c>
      <c r="AC2110" s="5"/>
      <c r="AD2110" s="1"/>
      <c r="AE2110" s="7"/>
      <c r="AF2110" s="1"/>
      <c r="AG2110" s="1"/>
      <c r="AH2110" s="1"/>
      <c r="AI2110" s="1"/>
      <c r="AJ2110" s="4"/>
      <c r="AK2110" s="1"/>
      <c r="AL2110" s="1"/>
      <c r="AM2110" s="1"/>
      <c r="AN2110" s="1"/>
      <c r="AO2110" s="1"/>
    </row>
    <row r="2111" spans="1:41" x14ac:dyDescent="0.2">
      <c r="A2111" s="118">
        <f t="shared" si="835"/>
        <v>42207</v>
      </c>
      <c r="B2111" s="2">
        <f t="shared" si="825"/>
        <v>265079.55356306001</v>
      </c>
      <c r="C2111" s="2">
        <f t="shared" si="836"/>
        <v>174626.66938045001</v>
      </c>
      <c r="D2111" s="50">
        <f t="shared" si="837"/>
        <v>4310.3900000000003</v>
      </c>
      <c r="E2111" s="3">
        <f>IF(K2111=1,VLOOKUP(A2110,[1]Plan1!$AQ$43:$AS$500,3),E2110)</f>
        <v>4337.1099999999997</v>
      </c>
      <c r="F2111" s="7">
        <f t="shared" si="838"/>
        <v>42206</v>
      </c>
      <c r="G2111" s="8">
        <f t="shared" si="826"/>
        <v>6.1989750347415384E-3</v>
      </c>
      <c r="H2111" s="7">
        <f t="shared" si="839"/>
        <v>42236</v>
      </c>
      <c r="I2111" s="7">
        <f t="shared" si="827"/>
        <v>42236</v>
      </c>
      <c r="J2111" s="1">
        <f t="shared" si="840"/>
        <v>23</v>
      </c>
      <c r="K2111" s="1">
        <f t="shared" si="828"/>
        <v>2</v>
      </c>
      <c r="L2111" s="2">
        <f t="shared" si="829"/>
        <v>1.00053752</v>
      </c>
      <c r="M2111" s="10">
        <f t="shared" si="848"/>
        <v>1.00790113</v>
      </c>
      <c r="N2111" s="10">
        <f t="shared" si="844"/>
        <v>1.4436150061970474</v>
      </c>
      <c r="O2111" s="2">
        <f t="shared" si="847"/>
        <v>1.4443909699999999</v>
      </c>
      <c r="P2111" s="2">
        <f t="shared" si="830"/>
        <v>252229.18437428999</v>
      </c>
      <c r="Q2111" s="9">
        <f t="shared" si="824"/>
        <v>0</v>
      </c>
      <c r="R2111" s="4">
        <f t="shared" si="831"/>
        <v>0</v>
      </c>
      <c r="S2111" s="59">
        <f t="shared" si="832"/>
        <v>0</v>
      </c>
      <c r="T2111" s="8">
        <f t="shared" si="841"/>
        <v>6.8500000000000005E-2</v>
      </c>
      <c r="U2111" s="9">
        <f t="shared" si="842"/>
        <v>189</v>
      </c>
      <c r="V2111" s="9">
        <v>252</v>
      </c>
      <c r="W2111" s="10">
        <f t="shared" si="833"/>
        <v>1.0509471939999999</v>
      </c>
      <c r="X2111" s="2">
        <f t="shared" si="834"/>
        <v>12850.369188770001</v>
      </c>
      <c r="Y2111" s="2">
        <v>0</v>
      </c>
      <c r="Z2111" s="3">
        <f t="shared" si="845"/>
        <v>0</v>
      </c>
      <c r="AA2111" s="1" t="str">
        <f t="shared" si="846"/>
        <v>A+J=</v>
      </c>
      <c r="AB2111" s="7">
        <f t="shared" si="843"/>
        <v>42297</v>
      </c>
      <c r="AC2111" s="5"/>
      <c r="AD2111" s="1"/>
      <c r="AE2111" s="7"/>
      <c r="AF2111" s="1"/>
      <c r="AG2111" s="1"/>
      <c r="AH2111" s="1"/>
      <c r="AI2111" s="1"/>
      <c r="AJ2111" s="4"/>
      <c r="AK2111" s="1"/>
      <c r="AL2111" s="1"/>
      <c r="AM2111" s="1"/>
      <c r="AN2111" s="1"/>
      <c r="AO2111" s="1"/>
    </row>
    <row r="2112" spans="1:41" x14ac:dyDescent="0.2">
      <c r="A2112" s="118">
        <f t="shared" si="835"/>
        <v>42208</v>
      </c>
      <c r="B2112" s="2">
        <f t="shared" si="825"/>
        <v>265220.51069272001</v>
      </c>
      <c r="C2112" s="2">
        <f t="shared" si="836"/>
        <v>174626.66938045001</v>
      </c>
      <c r="D2112" s="50">
        <f t="shared" si="837"/>
        <v>4310.3900000000003</v>
      </c>
      <c r="E2112" s="3">
        <f>IF(K2112=1,VLOOKUP(A2111,[1]Plan1!$AQ$43:$AS$500,3),E2111)</f>
        <v>4337.1099999999997</v>
      </c>
      <c r="F2112" s="7">
        <f t="shared" si="838"/>
        <v>42206</v>
      </c>
      <c r="G2112" s="8">
        <f t="shared" si="826"/>
        <v>6.1989750347415384E-3</v>
      </c>
      <c r="H2112" s="7">
        <f t="shared" si="839"/>
        <v>42236</v>
      </c>
      <c r="I2112" s="7">
        <f t="shared" si="827"/>
        <v>42236</v>
      </c>
      <c r="J2112" s="1">
        <f t="shared" si="840"/>
        <v>23</v>
      </c>
      <c r="K2112" s="1">
        <f t="shared" si="828"/>
        <v>3</v>
      </c>
      <c r="L2112" s="2">
        <f t="shared" si="829"/>
        <v>1.0008063899999999</v>
      </c>
      <c r="M2112" s="10">
        <f t="shared" si="848"/>
        <v>1.00790113</v>
      </c>
      <c r="N2112" s="10">
        <f t="shared" si="844"/>
        <v>1.4436150061970474</v>
      </c>
      <c r="O2112" s="2">
        <f t="shared" si="847"/>
        <v>1.44477912</v>
      </c>
      <c r="P2112" s="2">
        <f t="shared" si="830"/>
        <v>252296.96571600999</v>
      </c>
      <c r="Q2112" s="9">
        <f t="shared" si="824"/>
        <v>0</v>
      </c>
      <c r="R2112" s="4">
        <f t="shared" si="831"/>
        <v>0</v>
      </c>
      <c r="S2112" s="59">
        <f t="shared" si="832"/>
        <v>0</v>
      </c>
      <c r="T2112" s="8">
        <f t="shared" si="841"/>
        <v>6.8500000000000005E-2</v>
      </c>
      <c r="U2112" s="9">
        <f t="shared" si="842"/>
        <v>190</v>
      </c>
      <c r="V2112" s="9">
        <v>252</v>
      </c>
      <c r="W2112" s="10">
        <f t="shared" si="833"/>
        <v>1.051223545</v>
      </c>
      <c r="X2112" s="2">
        <f t="shared" si="834"/>
        <v>12923.54497671</v>
      </c>
      <c r="Y2112" s="2">
        <v>0</v>
      </c>
      <c r="Z2112" s="3">
        <f t="shared" si="845"/>
        <v>0</v>
      </c>
      <c r="AA2112" s="1" t="str">
        <f t="shared" si="846"/>
        <v>A+J=</v>
      </c>
      <c r="AB2112" s="7">
        <f t="shared" si="843"/>
        <v>42297</v>
      </c>
      <c r="AC2112" s="5"/>
      <c r="AD2112" s="1"/>
      <c r="AE2112" s="7"/>
      <c r="AF2112" s="1"/>
      <c r="AG2112" s="1"/>
      <c r="AH2112" s="1"/>
      <c r="AI2112" s="1"/>
      <c r="AJ2112" s="4"/>
      <c r="AK2112" s="1"/>
      <c r="AL2112" s="1"/>
      <c r="AM2112" s="1"/>
      <c r="AN2112" s="1"/>
      <c r="AO2112" s="1"/>
    </row>
    <row r="2113" spans="1:41" x14ac:dyDescent="0.2">
      <c r="A2113" s="118">
        <f t="shared" si="835"/>
        <v>42209</v>
      </c>
      <c r="B2113" s="2">
        <f t="shared" si="825"/>
        <v>265361.54023369</v>
      </c>
      <c r="C2113" s="2">
        <f t="shared" si="836"/>
        <v>174626.66938045001</v>
      </c>
      <c r="D2113" s="50">
        <f t="shared" si="837"/>
        <v>4310.3900000000003</v>
      </c>
      <c r="E2113" s="3">
        <f>IF(K2113=1,VLOOKUP(A2112,[1]Plan1!$AQ$43:$AS$500,3),E2112)</f>
        <v>4337.1099999999997</v>
      </c>
      <c r="F2113" s="7">
        <f t="shared" si="838"/>
        <v>42206</v>
      </c>
      <c r="G2113" s="8">
        <f t="shared" si="826"/>
        <v>6.1989750347415384E-3</v>
      </c>
      <c r="H2113" s="7">
        <f t="shared" si="839"/>
        <v>42236</v>
      </c>
      <c r="I2113" s="7">
        <f t="shared" si="827"/>
        <v>42236</v>
      </c>
      <c r="J2113" s="1">
        <f t="shared" si="840"/>
        <v>23</v>
      </c>
      <c r="K2113" s="1">
        <f t="shared" si="828"/>
        <v>4</v>
      </c>
      <c r="L2113" s="2">
        <f t="shared" si="829"/>
        <v>1.0010753299999999</v>
      </c>
      <c r="M2113" s="10">
        <f t="shared" si="848"/>
        <v>1.00790113</v>
      </c>
      <c r="N2113" s="10">
        <f t="shared" si="844"/>
        <v>1.4436150061970474</v>
      </c>
      <c r="O2113" s="2">
        <f t="shared" si="847"/>
        <v>1.4451673599999999</v>
      </c>
      <c r="P2113" s="2">
        <f t="shared" si="830"/>
        <v>252364.76277413001</v>
      </c>
      <c r="Q2113" s="9">
        <f t="shared" si="824"/>
        <v>0</v>
      </c>
      <c r="R2113" s="4">
        <f t="shared" si="831"/>
        <v>0</v>
      </c>
      <c r="S2113" s="59">
        <f t="shared" si="832"/>
        <v>0</v>
      </c>
      <c r="T2113" s="8">
        <f t="shared" si="841"/>
        <v>6.8500000000000005E-2</v>
      </c>
      <c r="U2113" s="9">
        <f t="shared" si="842"/>
        <v>191</v>
      </c>
      <c r="V2113" s="9">
        <v>252</v>
      </c>
      <c r="W2113" s="10">
        <f t="shared" si="833"/>
        <v>1.051499969</v>
      </c>
      <c r="X2113" s="2">
        <f t="shared" si="834"/>
        <v>12996.77745956</v>
      </c>
      <c r="Y2113" s="2">
        <v>0</v>
      </c>
      <c r="Z2113" s="3">
        <f t="shared" si="845"/>
        <v>0</v>
      </c>
      <c r="AA2113" s="1" t="str">
        <f t="shared" si="846"/>
        <v>A+J=</v>
      </c>
      <c r="AB2113" s="7">
        <f t="shared" si="843"/>
        <v>42297</v>
      </c>
      <c r="AC2113" s="5"/>
      <c r="AD2113" s="1"/>
      <c r="AE2113" s="7"/>
      <c r="AF2113" s="1"/>
      <c r="AG2113" s="1"/>
      <c r="AH2113" s="1"/>
      <c r="AI2113" s="1"/>
      <c r="AJ2113" s="4"/>
      <c r="AK2113" s="1"/>
      <c r="AL2113" s="1"/>
      <c r="AM2113" s="1"/>
      <c r="AN2113" s="1"/>
      <c r="AO2113" s="1"/>
    </row>
    <row r="2114" spans="1:41" x14ac:dyDescent="0.2">
      <c r="A2114" s="118">
        <f t="shared" si="835"/>
        <v>42210</v>
      </c>
      <c r="B2114" s="2">
        <f t="shared" si="825"/>
        <v>265502.64563476999</v>
      </c>
      <c r="C2114" s="2">
        <f t="shared" si="836"/>
        <v>174626.66938045001</v>
      </c>
      <c r="D2114" s="50">
        <f t="shared" si="837"/>
        <v>4310.3900000000003</v>
      </c>
      <c r="E2114" s="3">
        <f>IF(K2114=1,VLOOKUP(A2113,[1]Plan1!$AQ$43:$AS$500,3),E2113)</f>
        <v>4337.1099999999997</v>
      </c>
      <c r="F2114" s="7">
        <f t="shared" si="838"/>
        <v>42206</v>
      </c>
      <c r="G2114" s="8">
        <f t="shared" si="826"/>
        <v>6.1989750347415384E-3</v>
      </c>
      <c r="H2114" s="7">
        <f t="shared" si="839"/>
        <v>42236</v>
      </c>
      <c r="I2114" s="7">
        <f t="shared" si="827"/>
        <v>42236</v>
      </c>
      <c r="J2114" s="1">
        <f t="shared" si="840"/>
        <v>23</v>
      </c>
      <c r="K2114" s="1">
        <f t="shared" si="828"/>
        <v>5</v>
      </c>
      <c r="L2114" s="2">
        <f t="shared" si="829"/>
        <v>1.0013443399999999</v>
      </c>
      <c r="M2114" s="10">
        <f t="shared" si="848"/>
        <v>1.00790113</v>
      </c>
      <c r="N2114" s="10">
        <f t="shared" si="844"/>
        <v>1.4436150061970474</v>
      </c>
      <c r="O2114" s="2">
        <f t="shared" si="847"/>
        <v>1.44555571</v>
      </c>
      <c r="P2114" s="2">
        <f t="shared" si="830"/>
        <v>252432.57904119001</v>
      </c>
      <c r="Q2114" s="9">
        <f t="shared" si="824"/>
        <v>0</v>
      </c>
      <c r="R2114" s="4">
        <f t="shared" si="831"/>
        <v>0</v>
      </c>
      <c r="S2114" s="59">
        <f t="shared" si="832"/>
        <v>0</v>
      </c>
      <c r="T2114" s="8">
        <f t="shared" si="841"/>
        <v>6.8500000000000005E-2</v>
      </c>
      <c r="U2114" s="9">
        <f t="shared" si="842"/>
        <v>192</v>
      </c>
      <c r="V2114" s="9">
        <v>252</v>
      </c>
      <c r="W2114" s="10">
        <f t="shared" si="833"/>
        <v>1.0517764650000001</v>
      </c>
      <c r="X2114" s="2">
        <f t="shared" si="834"/>
        <v>13070.066593580001</v>
      </c>
      <c r="Y2114" s="2">
        <v>0</v>
      </c>
      <c r="Z2114" s="3">
        <f t="shared" si="845"/>
        <v>0</v>
      </c>
      <c r="AA2114" s="1" t="str">
        <f t="shared" si="846"/>
        <v>A+J=</v>
      </c>
      <c r="AB2114" s="7">
        <f t="shared" si="843"/>
        <v>42297</v>
      </c>
      <c r="AC2114" s="5"/>
      <c r="AD2114" s="1"/>
      <c r="AE2114" s="7"/>
      <c r="AF2114" s="1"/>
      <c r="AG2114" s="1"/>
      <c r="AH2114" s="1"/>
      <c r="AI2114" s="1"/>
      <c r="AJ2114" s="4"/>
      <c r="AK2114" s="1"/>
      <c r="AL2114" s="1"/>
      <c r="AM2114" s="1"/>
      <c r="AN2114" s="1"/>
      <c r="AO2114" s="1"/>
    </row>
    <row r="2115" spans="1:41" x14ac:dyDescent="0.2">
      <c r="A2115" s="118">
        <f t="shared" si="835"/>
        <v>42211</v>
      </c>
      <c r="B2115" s="2">
        <f t="shared" si="825"/>
        <v>265502.64563476999</v>
      </c>
      <c r="C2115" s="2">
        <f t="shared" si="836"/>
        <v>174626.66938045001</v>
      </c>
      <c r="D2115" s="50">
        <f t="shared" si="837"/>
        <v>4310.3900000000003</v>
      </c>
      <c r="E2115" s="3">
        <f>IF(K2115=1,VLOOKUP(A2114,[1]Plan1!$AQ$43:$AS$500,3),E2114)</f>
        <v>4337.1099999999997</v>
      </c>
      <c r="F2115" s="7">
        <f t="shared" si="838"/>
        <v>42206</v>
      </c>
      <c r="G2115" s="8">
        <f t="shared" si="826"/>
        <v>6.1989750347415384E-3</v>
      </c>
      <c r="H2115" s="7">
        <f t="shared" si="839"/>
        <v>42236</v>
      </c>
      <c r="I2115" s="7">
        <f t="shared" si="827"/>
        <v>42236</v>
      </c>
      <c r="J2115" s="1">
        <f t="shared" si="840"/>
        <v>23</v>
      </c>
      <c r="K2115" s="1">
        <f t="shared" si="828"/>
        <v>5</v>
      </c>
      <c r="L2115" s="2">
        <f t="shared" si="829"/>
        <v>1.0013443399999999</v>
      </c>
      <c r="M2115" s="10">
        <f t="shared" si="848"/>
        <v>1.00790113</v>
      </c>
      <c r="N2115" s="10">
        <f t="shared" si="844"/>
        <v>1.4436150061970474</v>
      </c>
      <c r="O2115" s="2">
        <f t="shared" si="847"/>
        <v>1.44555571</v>
      </c>
      <c r="P2115" s="2">
        <f t="shared" si="830"/>
        <v>252432.57904119001</v>
      </c>
      <c r="Q2115" s="9">
        <f t="shared" si="824"/>
        <v>0</v>
      </c>
      <c r="R2115" s="4">
        <f t="shared" si="831"/>
        <v>0</v>
      </c>
      <c r="S2115" s="59">
        <f t="shared" si="832"/>
        <v>0</v>
      </c>
      <c r="T2115" s="8">
        <f t="shared" si="841"/>
        <v>6.8500000000000005E-2</v>
      </c>
      <c r="U2115" s="9">
        <f t="shared" si="842"/>
        <v>192</v>
      </c>
      <c r="V2115" s="9">
        <v>252</v>
      </c>
      <c r="W2115" s="10">
        <f t="shared" si="833"/>
        <v>1.0517764650000001</v>
      </c>
      <c r="X2115" s="2">
        <f t="shared" si="834"/>
        <v>13070.066593580001</v>
      </c>
      <c r="Y2115" s="2">
        <v>0</v>
      </c>
      <c r="Z2115" s="3">
        <f t="shared" si="845"/>
        <v>0</v>
      </c>
      <c r="AA2115" s="1" t="str">
        <f t="shared" si="846"/>
        <v>A+J=</v>
      </c>
      <c r="AB2115" s="7">
        <f t="shared" si="843"/>
        <v>42297</v>
      </c>
      <c r="AC2115" s="5"/>
      <c r="AD2115" s="1"/>
      <c r="AE2115" s="7"/>
      <c r="AF2115" s="1"/>
      <c r="AG2115" s="1"/>
      <c r="AH2115" s="1"/>
      <c r="AI2115" s="1"/>
      <c r="AJ2115" s="4"/>
      <c r="AK2115" s="1"/>
      <c r="AL2115" s="1"/>
      <c r="AM2115" s="1"/>
      <c r="AN2115" s="1"/>
      <c r="AO2115" s="1"/>
    </row>
    <row r="2116" spans="1:41" x14ac:dyDescent="0.2">
      <c r="A2116" s="118">
        <f t="shared" si="835"/>
        <v>42212</v>
      </c>
      <c r="B2116" s="2">
        <f t="shared" si="825"/>
        <v>265502.64563476999</v>
      </c>
      <c r="C2116" s="2">
        <f t="shared" si="836"/>
        <v>174626.66938045001</v>
      </c>
      <c r="D2116" s="50">
        <f t="shared" si="837"/>
        <v>4310.3900000000003</v>
      </c>
      <c r="E2116" s="3">
        <f>IF(K2116=1,VLOOKUP(A2115,[1]Plan1!$AQ$43:$AS$500,3),E2115)</f>
        <v>4337.1099999999997</v>
      </c>
      <c r="F2116" s="7">
        <f t="shared" si="838"/>
        <v>42206</v>
      </c>
      <c r="G2116" s="8">
        <f t="shared" si="826"/>
        <v>6.1989750347415384E-3</v>
      </c>
      <c r="H2116" s="7">
        <f t="shared" si="839"/>
        <v>42236</v>
      </c>
      <c r="I2116" s="7">
        <f t="shared" si="827"/>
        <v>42236</v>
      </c>
      <c r="J2116" s="1">
        <f t="shared" si="840"/>
        <v>23</v>
      </c>
      <c r="K2116" s="1">
        <f t="shared" si="828"/>
        <v>5</v>
      </c>
      <c r="L2116" s="2">
        <f t="shared" si="829"/>
        <v>1.0013443399999999</v>
      </c>
      <c r="M2116" s="10">
        <f t="shared" si="848"/>
        <v>1.00790113</v>
      </c>
      <c r="N2116" s="10">
        <f t="shared" si="844"/>
        <v>1.4436150061970474</v>
      </c>
      <c r="O2116" s="2">
        <f t="shared" si="847"/>
        <v>1.44555571</v>
      </c>
      <c r="P2116" s="2">
        <f t="shared" si="830"/>
        <v>252432.57904119001</v>
      </c>
      <c r="Q2116" s="9">
        <f t="shared" si="824"/>
        <v>0</v>
      </c>
      <c r="R2116" s="4">
        <f t="shared" si="831"/>
        <v>0</v>
      </c>
      <c r="S2116" s="59">
        <f t="shared" si="832"/>
        <v>0</v>
      </c>
      <c r="T2116" s="8">
        <f t="shared" si="841"/>
        <v>6.8500000000000005E-2</v>
      </c>
      <c r="U2116" s="9">
        <f t="shared" si="842"/>
        <v>192</v>
      </c>
      <c r="V2116" s="9">
        <v>252</v>
      </c>
      <c r="W2116" s="10">
        <f t="shared" si="833"/>
        <v>1.0517764650000001</v>
      </c>
      <c r="X2116" s="2">
        <f t="shared" si="834"/>
        <v>13070.066593580001</v>
      </c>
      <c r="Y2116" s="2">
        <v>0</v>
      </c>
      <c r="Z2116" s="3">
        <f t="shared" si="845"/>
        <v>0</v>
      </c>
      <c r="AA2116" s="1" t="str">
        <f t="shared" si="846"/>
        <v>A+J=</v>
      </c>
      <c r="AB2116" s="7">
        <f t="shared" si="843"/>
        <v>42297</v>
      </c>
      <c r="AC2116" s="5"/>
      <c r="AD2116" s="1"/>
      <c r="AE2116" s="7"/>
      <c r="AF2116" s="1"/>
      <c r="AG2116" s="1"/>
      <c r="AH2116" s="1"/>
      <c r="AI2116" s="1"/>
      <c r="AJ2116" s="4"/>
      <c r="AK2116" s="1"/>
      <c r="AL2116" s="1"/>
      <c r="AM2116" s="1"/>
      <c r="AN2116" s="1"/>
      <c r="AO2116" s="1"/>
    </row>
    <row r="2117" spans="1:41" x14ac:dyDescent="0.2">
      <c r="A2117" s="118">
        <f t="shared" si="835"/>
        <v>42213</v>
      </c>
      <c r="B2117" s="2">
        <f t="shared" si="825"/>
        <v>265643.82743154</v>
      </c>
      <c r="C2117" s="2">
        <f t="shared" si="836"/>
        <v>174626.66938045001</v>
      </c>
      <c r="D2117" s="50">
        <f t="shared" si="837"/>
        <v>4310.3900000000003</v>
      </c>
      <c r="E2117" s="3">
        <f>IF(K2117=1,VLOOKUP(A2116,[1]Plan1!$AQ$43:$AS$500,3),E2116)</f>
        <v>4337.1099999999997</v>
      </c>
      <c r="F2117" s="7">
        <f t="shared" si="838"/>
        <v>42206</v>
      </c>
      <c r="G2117" s="8">
        <f t="shared" si="826"/>
        <v>6.1989750347415384E-3</v>
      </c>
      <c r="H2117" s="7">
        <f t="shared" si="839"/>
        <v>42236</v>
      </c>
      <c r="I2117" s="7">
        <f t="shared" si="827"/>
        <v>42236</v>
      </c>
      <c r="J2117" s="1">
        <f t="shared" si="840"/>
        <v>23</v>
      </c>
      <c r="K2117" s="1">
        <f t="shared" si="828"/>
        <v>6</v>
      </c>
      <c r="L2117" s="2">
        <f t="shared" si="829"/>
        <v>1.0016134299999999</v>
      </c>
      <c r="M2117" s="10">
        <f t="shared" si="848"/>
        <v>1.00790113</v>
      </c>
      <c r="N2117" s="10">
        <f t="shared" si="844"/>
        <v>1.4436150061970474</v>
      </c>
      <c r="O2117" s="2">
        <f t="shared" si="847"/>
        <v>1.44594417</v>
      </c>
      <c r="P2117" s="2">
        <f t="shared" si="830"/>
        <v>252500.41451716999</v>
      </c>
      <c r="Q2117" s="9">
        <f t="shared" si="824"/>
        <v>0</v>
      </c>
      <c r="R2117" s="4">
        <f t="shared" si="831"/>
        <v>0</v>
      </c>
      <c r="S2117" s="59">
        <f t="shared" si="832"/>
        <v>0</v>
      </c>
      <c r="T2117" s="8">
        <f t="shared" si="841"/>
        <v>6.8500000000000005E-2</v>
      </c>
      <c r="U2117" s="9">
        <f t="shared" si="842"/>
        <v>193</v>
      </c>
      <c r="V2117" s="9">
        <v>252</v>
      </c>
      <c r="W2117" s="10">
        <f t="shared" si="833"/>
        <v>1.0520530349999999</v>
      </c>
      <c r="X2117" s="2">
        <f t="shared" si="834"/>
        <v>13143.412914369999</v>
      </c>
      <c r="Y2117" s="2">
        <v>0</v>
      </c>
      <c r="Z2117" s="3">
        <f t="shared" si="845"/>
        <v>0</v>
      </c>
      <c r="AA2117" s="1" t="str">
        <f t="shared" si="846"/>
        <v>A+J=</v>
      </c>
      <c r="AB2117" s="7">
        <f t="shared" si="843"/>
        <v>42297</v>
      </c>
      <c r="AC2117" s="5"/>
      <c r="AD2117" s="1"/>
      <c r="AE2117" s="7"/>
      <c r="AF2117" s="1"/>
      <c r="AG2117" s="1"/>
      <c r="AH2117" s="1"/>
      <c r="AI2117" s="1"/>
      <c r="AJ2117" s="4"/>
      <c r="AK2117" s="1"/>
      <c r="AL2117" s="1"/>
      <c r="AM2117" s="1"/>
      <c r="AN2117" s="1"/>
      <c r="AO2117" s="1"/>
    </row>
    <row r="2118" spans="1:41" x14ac:dyDescent="0.2">
      <c r="A2118" s="118">
        <f t="shared" si="835"/>
        <v>42214</v>
      </c>
      <c r="B2118" s="2">
        <f t="shared" si="825"/>
        <v>265785.08489732002</v>
      </c>
      <c r="C2118" s="2">
        <f t="shared" si="836"/>
        <v>174626.66938045001</v>
      </c>
      <c r="D2118" s="50">
        <f t="shared" si="837"/>
        <v>4310.3900000000003</v>
      </c>
      <c r="E2118" s="3">
        <f>IF(K2118=1,VLOOKUP(A2117,[1]Plan1!$AQ$43:$AS$500,3),E2117)</f>
        <v>4337.1099999999997</v>
      </c>
      <c r="F2118" s="7">
        <f t="shared" si="838"/>
        <v>42206</v>
      </c>
      <c r="G2118" s="8">
        <f t="shared" si="826"/>
        <v>6.1989750347415384E-3</v>
      </c>
      <c r="H2118" s="7">
        <f t="shared" si="839"/>
        <v>42236</v>
      </c>
      <c r="I2118" s="7">
        <f t="shared" si="827"/>
        <v>42236</v>
      </c>
      <c r="J2118" s="1">
        <f t="shared" si="840"/>
        <v>23</v>
      </c>
      <c r="K2118" s="1">
        <f t="shared" si="828"/>
        <v>7</v>
      </c>
      <c r="L2118" s="2">
        <f t="shared" si="829"/>
        <v>1.0018825899999999</v>
      </c>
      <c r="M2118" s="10">
        <f t="shared" si="848"/>
        <v>1.00790113</v>
      </c>
      <c r="N2118" s="10">
        <f t="shared" si="844"/>
        <v>1.4436150061970474</v>
      </c>
      <c r="O2118" s="2">
        <f t="shared" si="847"/>
        <v>1.4463327399999999</v>
      </c>
      <c r="P2118" s="2">
        <f t="shared" si="830"/>
        <v>252568.2692021</v>
      </c>
      <c r="Q2118" s="9">
        <f t="shared" si="824"/>
        <v>0</v>
      </c>
      <c r="R2118" s="4">
        <f t="shared" si="831"/>
        <v>0</v>
      </c>
      <c r="S2118" s="59">
        <f t="shared" si="832"/>
        <v>0</v>
      </c>
      <c r="T2118" s="8">
        <f t="shared" si="841"/>
        <v>6.8500000000000005E-2</v>
      </c>
      <c r="U2118" s="9">
        <f t="shared" si="842"/>
        <v>194</v>
      </c>
      <c r="V2118" s="9">
        <v>252</v>
      </c>
      <c r="W2118" s="10">
        <f t="shared" si="833"/>
        <v>1.052329676</v>
      </c>
      <c r="X2118" s="2">
        <f t="shared" si="834"/>
        <v>13216.815695220001</v>
      </c>
      <c r="Y2118" s="2">
        <v>0</v>
      </c>
      <c r="Z2118" s="3">
        <f t="shared" si="845"/>
        <v>0</v>
      </c>
      <c r="AA2118" s="1" t="str">
        <f t="shared" si="846"/>
        <v>A+J=</v>
      </c>
      <c r="AB2118" s="7">
        <f t="shared" si="843"/>
        <v>42297</v>
      </c>
      <c r="AC2118" s="5"/>
      <c r="AD2118" s="1"/>
      <c r="AE2118" s="7"/>
      <c r="AF2118" s="1"/>
      <c r="AG2118" s="1"/>
      <c r="AH2118" s="1"/>
      <c r="AI2118" s="1"/>
      <c r="AJ2118" s="4"/>
      <c r="AK2118" s="1"/>
      <c r="AL2118" s="1"/>
      <c r="AM2118" s="1"/>
      <c r="AN2118" s="1"/>
      <c r="AO2118" s="1"/>
    </row>
    <row r="2119" spans="1:41" x14ac:dyDescent="0.2">
      <c r="A2119" s="118">
        <f t="shared" si="835"/>
        <v>42215</v>
      </c>
      <c r="B2119" s="2">
        <f t="shared" si="825"/>
        <v>265926.41514411999</v>
      </c>
      <c r="C2119" s="2">
        <f t="shared" si="836"/>
        <v>174626.66938045001</v>
      </c>
      <c r="D2119" s="50">
        <f t="shared" si="837"/>
        <v>4310.3900000000003</v>
      </c>
      <c r="E2119" s="3">
        <f>IF(K2119=1,VLOOKUP(A2118,[1]Plan1!$AQ$43:$AS$500,3),E2118)</f>
        <v>4337.1099999999997</v>
      </c>
      <c r="F2119" s="7">
        <f t="shared" si="838"/>
        <v>42206</v>
      </c>
      <c r="G2119" s="8">
        <f t="shared" si="826"/>
        <v>6.1989750347415384E-3</v>
      </c>
      <c r="H2119" s="7">
        <f t="shared" si="839"/>
        <v>42236</v>
      </c>
      <c r="I2119" s="7">
        <f t="shared" si="827"/>
        <v>42236</v>
      </c>
      <c r="J2119" s="1">
        <f t="shared" si="840"/>
        <v>23</v>
      </c>
      <c r="K2119" s="1">
        <f t="shared" si="828"/>
        <v>8</v>
      </c>
      <c r="L2119" s="2">
        <f t="shared" si="829"/>
        <v>1.0021518199999999</v>
      </c>
      <c r="M2119" s="10">
        <f t="shared" si="848"/>
        <v>1.00790113</v>
      </c>
      <c r="N2119" s="10">
        <f t="shared" si="844"/>
        <v>1.4436150061970474</v>
      </c>
      <c r="O2119" s="2">
        <f t="shared" si="847"/>
        <v>1.4467213999999999</v>
      </c>
      <c r="P2119" s="2">
        <f t="shared" si="830"/>
        <v>252636.13960341999</v>
      </c>
      <c r="Q2119" s="9">
        <f t="shared" si="824"/>
        <v>0</v>
      </c>
      <c r="R2119" s="4">
        <f t="shared" si="831"/>
        <v>0</v>
      </c>
      <c r="S2119" s="59">
        <f t="shared" si="832"/>
        <v>0</v>
      </c>
      <c r="T2119" s="8">
        <f t="shared" si="841"/>
        <v>6.8500000000000005E-2</v>
      </c>
      <c r="U2119" s="9">
        <f t="shared" si="842"/>
        <v>195</v>
      </c>
      <c r="V2119" s="9">
        <v>252</v>
      </c>
      <c r="W2119" s="10">
        <f t="shared" si="833"/>
        <v>1.0526063910000001</v>
      </c>
      <c r="X2119" s="2">
        <f t="shared" si="834"/>
        <v>13290.2755407</v>
      </c>
      <c r="Y2119" s="2">
        <v>0</v>
      </c>
      <c r="Z2119" s="3">
        <f t="shared" si="845"/>
        <v>0</v>
      </c>
      <c r="AA2119" s="1" t="str">
        <f t="shared" si="846"/>
        <v>A+J=</v>
      </c>
      <c r="AB2119" s="7">
        <f t="shared" si="843"/>
        <v>42297</v>
      </c>
      <c r="AC2119" s="5"/>
      <c r="AD2119" s="1"/>
      <c r="AE2119" s="7"/>
      <c r="AF2119" s="1"/>
      <c r="AG2119" s="1"/>
      <c r="AH2119" s="1"/>
      <c r="AI2119" s="1"/>
      <c r="AJ2119" s="4"/>
      <c r="AK2119" s="1"/>
      <c r="AL2119" s="1"/>
      <c r="AM2119" s="1"/>
      <c r="AN2119" s="1"/>
      <c r="AO2119" s="1"/>
    </row>
    <row r="2120" spans="1:41" x14ac:dyDescent="0.2">
      <c r="A2120" s="118">
        <f t="shared" si="835"/>
        <v>42216</v>
      </c>
      <c r="B2120" s="2">
        <f t="shared" si="825"/>
        <v>266067.82162459003</v>
      </c>
      <c r="C2120" s="2">
        <f t="shared" si="836"/>
        <v>174626.66938045001</v>
      </c>
      <c r="D2120" s="50">
        <f t="shared" si="837"/>
        <v>4310.3900000000003</v>
      </c>
      <c r="E2120" s="3">
        <f>IF(K2120=1,VLOOKUP(A2119,[1]Plan1!$AQ$43:$AS$500,3),E2119)</f>
        <v>4337.1099999999997</v>
      </c>
      <c r="F2120" s="7">
        <f t="shared" si="838"/>
        <v>42206</v>
      </c>
      <c r="G2120" s="8">
        <f t="shared" si="826"/>
        <v>6.1989750347415384E-3</v>
      </c>
      <c r="H2120" s="7">
        <f t="shared" si="839"/>
        <v>42236</v>
      </c>
      <c r="I2120" s="7">
        <f t="shared" si="827"/>
        <v>42236</v>
      </c>
      <c r="J2120" s="1">
        <f t="shared" si="840"/>
        <v>23</v>
      </c>
      <c r="K2120" s="1">
        <f t="shared" si="828"/>
        <v>9</v>
      </c>
      <c r="L2120" s="2">
        <f t="shared" si="829"/>
        <v>1.0024211199999999</v>
      </c>
      <c r="M2120" s="10">
        <f t="shared" si="848"/>
        <v>1.00790113</v>
      </c>
      <c r="N2120" s="10">
        <f t="shared" si="844"/>
        <v>1.4436150061970474</v>
      </c>
      <c r="O2120" s="2">
        <f t="shared" si="847"/>
        <v>1.44711017</v>
      </c>
      <c r="P2120" s="2">
        <f t="shared" si="830"/>
        <v>252704.02921367</v>
      </c>
      <c r="Q2120" s="9">
        <f t="shared" si="824"/>
        <v>0</v>
      </c>
      <c r="R2120" s="4">
        <f t="shared" si="831"/>
        <v>0</v>
      </c>
      <c r="S2120" s="59">
        <f t="shared" si="832"/>
        <v>0</v>
      </c>
      <c r="T2120" s="8">
        <f t="shared" si="841"/>
        <v>6.8500000000000005E-2</v>
      </c>
      <c r="U2120" s="9">
        <f t="shared" si="842"/>
        <v>196</v>
      </c>
      <c r="V2120" s="9">
        <v>252</v>
      </c>
      <c r="W2120" s="10">
        <f t="shared" si="833"/>
        <v>1.0528831789999999</v>
      </c>
      <c r="X2120" s="2">
        <f t="shared" si="834"/>
        <v>13363.792410919999</v>
      </c>
      <c r="Y2120" s="2">
        <v>0</v>
      </c>
      <c r="Z2120" s="3">
        <f t="shared" si="845"/>
        <v>0</v>
      </c>
      <c r="AA2120" s="1" t="str">
        <f t="shared" si="846"/>
        <v>A+J=</v>
      </c>
      <c r="AB2120" s="7">
        <f t="shared" si="843"/>
        <v>42297</v>
      </c>
      <c r="AC2120" s="5"/>
      <c r="AD2120" s="1"/>
      <c r="AE2120" s="7"/>
      <c r="AF2120" s="1"/>
      <c r="AG2120" s="1"/>
      <c r="AH2120" s="1"/>
      <c r="AI2120" s="1"/>
      <c r="AJ2120" s="4"/>
      <c r="AK2120" s="1"/>
      <c r="AL2120" s="1"/>
      <c r="AM2120" s="1"/>
      <c r="AN2120" s="1"/>
      <c r="AO2120" s="1"/>
    </row>
    <row r="2121" spans="1:41" x14ac:dyDescent="0.2">
      <c r="A2121" s="118">
        <f t="shared" si="835"/>
        <v>42217</v>
      </c>
      <c r="B2121" s="2">
        <f t="shared" si="825"/>
        <v>266209.30411679001</v>
      </c>
      <c r="C2121" s="2">
        <f t="shared" si="836"/>
        <v>174626.66938045001</v>
      </c>
      <c r="D2121" s="50">
        <f t="shared" si="837"/>
        <v>4310.3900000000003</v>
      </c>
      <c r="E2121" s="3">
        <f>IF(K2121=1,VLOOKUP(A2120,[1]Plan1!$AQ$43:$AS$500,3),E2120)</f>
        <v>4337.1099999999997</v>
      </c>
      <c r="F2121" s="7">
        <f t="shared" si="838"/>
        <v>42206</v>
      </c>
      <c r="G2121" s="8">
        <f t="shared" si="826"/>
        <v>6.1989750347415384E-3</v>
      </c>
      <c r="H2121" s="7">
        <f t="shared" si="839"/>
        <v>42236</v>
      </c>
      <c r="I2121" s="7">
        <f t="shared" si="827"/>
        <v>42236</v>
      </c>
      <c r="J2121" s="1">
        <f t="shared" si="840"/>
        <v>23</v>
      </c>
      <c r="K2121" s="1">
        <f t="shared" si="828"/>
        <v>10</v>
      </c>
      <c r="L2121" s="2">
        <f t="shared" si="829"/>
        <v>1.0026904999999999</v>
      </c>
      <c r="M2121" s="10">
        <f t="shared" si="848"/>
        <v>1.00790113</v>
      </c>
      <c r="N2121" s="10">
        <f t="shared" si="844"/>
        <v>1.4436150061970474</v>
      </c>
      <c r="O2121" s="2">
        <f t="shared" si="847"/>
        <v>1.44749905</v>
      </c>
      <c r="P2121" s="2">
        <f t="shared" si="830"/>
        <v>252771.93803285999</v>
      </c>
      <c r="Q2121" s="9">
        <f t="shared" ref="Q2121:Q2184" si="849">IF(VLOOKUP(A2121,AE$10:AL$48,8)=VLOOKUP(A2120,AE$10:AL$48,8),0,VLOOKUP(A2121,AE$10:AL$48,8))</f>
        <v>0</v>
      </c>
      <c r="R2121" s="4">
        <f t="shared" si="831"/>
        <v>0</v>
      </c>
      <c r="S2121" s="59">
        <f t="shared" si="832"/>
        <v>0</v>
      </c>
      <c r="T2121" s="8">
        <f t="shared" si="841"/>
        <v>6.8500000000000005E-2</v>
      </c>
      <c r="U2121" s="9">
        <f t="shared" si="842"/>
        <v>197</v>
      </c>
      <c r="V2121" s="9">
        <v>252</v>
      </c>
      <c r="W2121" s="10">
        <f t="shared" si="833"/>
        <v>1.053160039</v>
      </c>
      <c r="X2121" s="2">
        <f t="shared" si="834"/>
        <v>13437.366083929999</v>
      </c>
      <c r="Y2121" s="2">
        <v>0</v>
      </c>
      <c r="Z2121" s="3">
        <f t="shared" si="845"/>
        <v>0</v>
      </c>
      <c r="AA2121" s="1" t="str">
        <f t="shared" si="846"/>
        <v>A+J=</v>
      </c>
      <c r="AB2121" s="7">
        <f t="shared" si="843"/>
        <v>42297</v>
      </c>
      <c r="AC2121" s="5"/>
      <c r="AD2121" s="1"/>
      <c r="AE2121" s="7"/>
      <c r="AF2121" s="1"/>
      <c r="AG2121" s="1"/>
      <c r="AH2121" s="1"/>
      <c r="AI2121" s="1"/>
      <c r="AJ2121" s="4"/>
      <c r="AK2121" s="1"/>
      <c r="AL2121" s="1"/>
      <c r="AM2121" s="1"/>
      <c r="AN2121" s="1"/>
      <c r="AO2121" s="1"/>
    </row>
    <row r="2122" spans="1:41" x14ac:dyDescent="0.2">
      <c r="A2122" s="118">
        <f t="shared" si="835"/>
        <v>42218</v>
      </c>
      <c r="B2122" s="2">
        <f t="shared" ref="B2122:B2185" si="850">(P2122+X2122)</f>
        <v>266209.30411679001</v>
      </c>
      <c r="C2122" s="2">
        <f t="shared" si="836"/>
        <v>174626.66938045001</v>
      </c>
      <c r="D2122" s="50">
        <f t="shared" si="837"/>
        <v>4310.3900000000003</v>
      </c>
      <c r="E2122" s="3">
        <f>IF(K2122=1,VLOOKUP(A2121,[1]Plan1!$AQ$43:$AS$500,3),E2121)</f>
        <v>4337.1099999999997</v>
      </c>
      <c r="F2122" s="7">
        <f t="shared" si="838"/>
        <v>42206</v>
      </c>
      <c r="G2122" s="8">
        <f t="shared" ref="G2122:G2185" si="851">(E2122/D2122)-1</f>
        <v>6.1989750347415384E-3</v>
      </c>
      <c r="H2122" s="7">
        <f t="shared" si="839"/>
        <v>42236</v>
      </c>
      <c r="I2122" s="7">
        <f t="shared" ref="I2122:I2185" si="852">IF(A2122&gt;I2121,H2122,I2121)</f>
        <v>42236</v>
      </c>
      <c r="J2122" s="1">
        <f t="shared" si="840"/>
        <v>23</v>
      </c>
      <c r="K2122" s="1">
        <f t="shared" ref="K2122:K2185" si="853">(J2122-(NETWORKDAYS(A2122,I2122,AE$53:AE$223)-1))</f>
        <v>10</v>
      </c>
      <c r="L2122" s="2">
        <f t="shared" ref="L2122:L2185" si="854">TRUNC((E2122/D2122)^TRUNC((K2122/J2122),9),8)</f>
        <v>1.0026904999999999</v>
      </c>
      <c r="M2122" s="10">
        <f t="shared" si="848"/>
        <v>1.00790113</v>
      </c>
      <c r="N2122" s="10">
        <f t="shared" si="844"/>
        <v>1.4436150061970474</v>
      </c>
      <c r="O2122" s="2">
        <f t="shared" si="847"/>
        <v>1.44749905</v>
      </c>
      <c r="P2122" s="2">
        <f t="shared" ref="P2122:P2185" si="855">TRUNC(C2122*O2122,8)</f>
        <v>252771.93803285999</v>
      </c>
      <c r="Q2122" s="9">
        <f t="shared" si="849"/>
        <v>0</v>
      </c>
      <c r="R2122" s="4">
        <f t="shared" ref="R2122:R2185" si="856">IF(Q2122&gt;0,VLOOKUP($A2122,$AE$10:$AJ$21,6),0)</f>
        <v>0</v>
      </c>
      <c r="S2122" s="59">
        <f t="shared" ref="S2122:S2185" si="857">IF(R2122&gt;0,TRUNC(R2122*P2122,8),0)</f>
        <v>0</v>
      </c>
      <c r="T2122" s="8">
        <f t="shared" si="841"/>
        <v>6.8500000000000005E-2</v>
      </c>
      <c r="U2122" s="9">
        <f t="shared" si="842"/>
        <v>197</v>
      </c>
      <c r="V2122" s="9">
        <v>252</v>
      </c>
      <c r="W2122" s="10">
        <f t="shared" ref="W2122:W2185" si="858">ROUND((1+T2122)^TRUNC((U2122/V2122),9),9)</f>
        <v>1.053160039</v>
      </c>
      <c r="X2122" s="2">
        <f t="shared" ref="X2122:X2185" si="859">TRUNC((P2122*(W2122-1)),8)</f>
        <v>13437.366083929999</v>
      </c>
      <c r="Y2122" s="2">
        <v>0</v>
      </c>
      <c r="Z2122" s="3">
        <f t="shared" si="845"/>
        <v>0</v>
      </c>
      <c r="AA2122" s="1" t="str">
        <f t="shared" si="846"/>
        <v>A+J=</v>
      </c>
      <c r="AB2122" s="7">
        <f t="shared" si="843"/>
        <v>42297</v>
      </c>
      <c r="AC2122" s="5"/>
      <c r="AD2122" s="1"/>
      <c r="AE2122" s="7"/>
      <c r="AF2122" s="1"/>
      <c r="AG2122" s="1"/>
      <c r="AH2122" s="1"/>
      <c r="AI2122" s="1"/>
      <c r="AJ2122" s="4"/>
      <c r="AK2122" s="1"/>
      <c r="AL2122" s="1"/>
      <c r="AM2122" s="1"/>
      <c r="AN2122" s="1"/>
      <c r="AO2122" s="1"/>
    </row>
    <row r="2123" spans="1:41" x14ac:dyDescent="0.2">
      <c r="A2123" s="118">
        <f t="shared" ref="A2123:A2186" si="860">(A2122+1)</f>
        <v>42219</v>
      </c>
      <c r="B2123" s="2">
        <f t="shared" si="850"/>
        <v>266209.30411679001</v>
      </c>
      <c r="C2123" s="2">
        <f t="shared" ref="C2123:C2186" si="861">TRUNC(IF(Q2122&gt;0,VLOOKUP(A2122,$AE$11:$AF$21,2),C2122),8)</f>
        <v>174626.66938045001</v>
      </c>
      <c r="D2123" s="50">
        <f t="shared" ref="D2123:D2186" si="862">IF(E2123=E2122,D2122,E2122)</f>
        <v>4310.3900000000003</v>
      </c>
      <c r="E2123" s="3">
        <f>IF(K2123=1,VLOOKUP(A2122,[1]Plan1!$AQ$43:$AS$500,3),E2122)</f>
        <v>4337.1099999999997</v>
      </c>
      <c r="F2123" s="7">
        <f t="shared" ref="F2123:F2186" si="863">IF(D2123=D2122,F2122,A2123)</f>
        <v>42206</v>
      </c>
      <c r="G2123" s="8">
        <f t="shared" si="851"/>
        <v>6.1989750347415384E-3</v>
      </c>
      <c r="H2123" s="7">
        <f t="shared" ref="H2123:H2186" si="864">IF(DAY(A2123)=15,VLOOKUP(A2123,AI$53:AN$175,4),H2122)</f>
        <v>42236</v>
      </c>
      <c r="I2123" s="7">
        <f t="shared" si="852"/>
        <v>42236</v>
      </c>
      <c r="J2123" s="1">
        <f t="shared" ref="J2123:J2186" si="865">IF(I2123=I2122,J2122,NETWORKDAYS(I2122,I2123,$AE$53:$AE$223)-1)</f>
        <v>23</v>
      </c>
      <c r="K2123" s="1">
        <f t="shared" si="853"/>
        <v>10</v>
      </c>
      <c r="L2123" s="2">
        <f t="shared" si="854"/>
        <v>1.0026904999999999</v>
      </c>
      <c r="M2123" s="10">
        <f t="shared" si="848"/>
        <v>1.00790113</v>
      </c>
      <c r="N2123" s="10">
        <f t="shared" si="844"/>
        <v>1.4436150061970474</v>
      </c>
      <c r="O2123" s="2">
        <f t="shared" si="847"/>
        <v>1.44749905</v>
      </c>
      <c r="P2123" s="2">
        <f t="shared" si="855"/>
        <v>252771.93803285999</v>
      </c>
      <c r="Q2123" s="9">
        <f t="shared" si="849"/>
        <v>0</v>
      </c>
      <c r="R2123" s="4">
        <f t="shared" si="856"/>
        <v>0</v>
      </c>
      <c r="S2123" s="59">
        <f t="shared" si="857"/>
        <v>0</v>
      </c>
      <c r="T2123" s="8">
        <f t="shared" ref="T2123:T2186" si="866">(T2122)</f>
        <v>6.8500000000000005E-2</v>
      </c>
      <c r="U2123" s="9">
        <f t="shared" ref="U2123:U2186" si="867">IF(Q2122&gt;0,1,IF(K2123=K2122,U2122,U2122+1))</f>
        <v>197</v>
      </c>
      <c r="V2123" s="9">
        <v>252</v>
      </c>
      <c r="W2123" s="10">
        <f t="shared" si="858"/>
        <v>1.053160039</v>
      </c>
      <c r="X2123" s="2">
        <f t="shared" si="859"/>
        <v>13437.366083929999</v>
      </c>
      <c r="Y2123" s="2">
        <v>0</v>
      </c>
      <c r="Z2123" s="3">
        <f t="shared" si="845"/>
        <v>0</v>
      </c>
      <c r="AA2123" s="1" t="str">
        <f t="shared" si="846"/>
        <v>A+J=</v>
      </c>
      <c r="AB2123" s="7">
        <f t="shared" ref="AB2123:AB2186" si="868">IF(Q2122&gt;0,VLOOKUP(A2122,$AE$10:$AM$48,9),AB2122)</f>
        <v>42297</v>
      </c>
      <c r="AC2123" s="5"/>
      <c r="AD2123" s="1"/>
      <c r="AE2123" s="7"/>
      <c r="AF2123" s="1"/>
      <c r="AG2123" s="1"/>
      <c r="AH2123" s="1"/>
      <c r="AI2123" s="1"/>
      <c r="AJ2123" s="4"/>
      <c r="AK2123" s="1"/>
      <c r="AL2123" s="1"/>
      <c r="AM2123" s="1"/>
      <c r="AN2123" s="1"/>
      <c r="AO2123" s="1"/>
    </row>
    <row r="2124" spans="1:41" x14ac:dyDescent="0.2">
      <c r="A2124" s="118">
        <f t="shared" si="860"/>
        <v>42220</v>
      </c>
      <c r="B2124" s="2">
        <f t="shared" si="850"/>
        <v>266350.85738541</v>
      </c>
      <c r="C2124" s="2">
        <f t="shared" si="861"/>
        <v>174626.66938045001</v>
      </c>
      <c r="D2124" s="50">
        <f t="shared" si="862"/>
        <v>4310.3900000000003</v>
      </c>
      <c r="E2124" s="3">
        <f>IF(K2124=1,VLOOKUP(A2123,[1]Plan1!$AQ$43:$AS$500,3),E2123)</f>
        <v>4337.1099999999997</v>
      </c>
      <c r="F2124" s="7">
        <f t="shared" si="863"/>
        <v>42206</v>
      </c>
      <c r="G2124" s="8">
        <f t="shared" si="851"/>
        <v>6.1989750347415384E-3</v>
      </c>
      <c r="H2124" s="7">
        <f t="shared" si="864"/>
        <v>42236</v>
      </c>
      <c r="I2124" s="7">
        <f t="shared" si="852"/>
        <v>42236</v>
      </c>
      <c r="J2124" s="1">
        <f t="shared" si="865"/>
        <v>23</v>
      </c>
      <c r="K2124" s="1">
        <f t="shared" si="853"/>
        <v>11</v>
      </c>
      <c r="L2124" s="2">
        <f t="shared" si="854"/>
        <v>1.00295994</v>
      </c>
      <c r="M2124" s="10">
        <f t="shared" si="848"/>
        <v>1.00790113</v>
      </c>
      <c r="N2124" s="10">
        <f t="shared" si="844"/>
        <v>1.4436150061970474</v>
      </c>
      <c r="O2124" s="2">
        <f t="shared" si="847"/>
        <v>1.44788801</v>
      </c>
      <c r="P2124" s="2">
        <f t="shared" si="855"/>
        <v>252839.86082218</v>
      </c>
      <c r="Q2124" s="9">
        <f t="shared" si="849"/>
        <v>0</v>
      </c>
      <c r="R2124" s="4">
        <f t="shared" si="856"/>
        <v>0</v>
      </c>
      <c r="S2124" s="59">
        <f t="shared" si="857"/>
        <v>0</v>
      </c>
      <c r="T2124" s="8">
        <f t="shared" si="866"/>
        <v>6.8500000000000005E-2</v>
      </c>
      <c r="U2124" s="9">
        <f t="shared" si="867"/>
        <v>198</v>
      </c>
      <c r="V2124" s="9">
        <v>252</v>
      </c>
      <c r="W2124" s="10">
        <f t="shared" si="858"/>
        <v>1.0534369720000001</v>
      </c>
      <c r="X2124" s="2">
        <f t="shared" si="859"/>
        <v>13510.996563230001</v>
      </c>
      <c r="Y2124" s="2">
        <v>0</v>
      </c>
      <c r="Z2124" s="3">
        <f t="shared" si="845"/>
        <v>0</v>
      </c>
      <c r="AA2124" s="1" t="str">
        <f t="shared" si="846"/>
        <v>A+J=</v>
      </c>
      <c r="AB2124" s="7">
        <f t="shared" si="868"/>
        <v>42297</v>
      </c>
      <c r="AC2124" s="5"/>
      <c r="AD2124" s="1"/>
      <c r="AE2124" s="7"/>
      <c r="AF2124" s="1"/>
      <c r="AG2124" s="1"/>
      <c r="AH2124" s="1"/>
      <c r="AI2124" s="1"/>
      <c r="AJ2124" s="4"/>
      <c r="AK2124" s="1"/>
      <c r="AL2124" s="1"/>
      <c r="AM2124" s="1"/>
      <c r="AN2124" s="1"/>
      <c r="AO2124" s="1"/>
    </row>
    <row r="2125" spans="1:41" x14ac:dyDescent="0.2">
      <c r="A2125" s="118">
        <f t="shared" si="860"/>
        <v>42221</v>
      </c>
      <c r="B2125" s="2">
        <f t="shared" si="850"/>
        <v>266492.49065728998</v>
      </c>
      <c r="C2125" s="2">
        <f t="shared" si="861"/>
        <v>174626.66938045001</v>
      </c>
      <c r="D2125" s="50">
        <f t="shared" si="862"/>
        <v>4310.3900000000003</v>
      </c>
      <c r="E2125" s="3">
        <f>IF(K2125=1,VLOOKUP(A2124,[1]Plan1!$AQ$43:$AS$500,3),E2124)</f>
        <v>4337.1099999999997</v>
      </c>
      <c r="F2125" s="7">
        <f t="shared" si="863"/>
        <v>42206</v>
      </c>
      <c r="G2125" s="8">
        <f t="shared" si="851"/>
        <v>6.1989750347415384E-3</v>
      </c>
      <c r="H2125" s="7">
        <f t="shared" si="864"/>
        <v>42236</v>
      </c>
      <c r="I2125" s="7">
        <f t="shared" si="852"/>
        <v>42236</v>
      </c>
      <c r="J2125" s="1">
        <f t="shared" si="865"/>
        <v>23</v>
      </c>
      <c r="K2125" s="1">
        <f t="shared" si="853"/>
        <v>12</v>
      </c>
      <c r="L2125" s="2">
        <f t="shared" si="854"/>
        <v>1.00322946</v>
      </c>
      <c r="M2125" s="10">
        <f t="shared" si="848"/>
        <v>1.00790113</v>
      </c>
      <c r="N2125" s="10">
        <f t="shared" si="844"/>
        <v>1.4436150061970474</v>
      </c>
      <c r="O2125" s="2">
        <f t="shared" si="847"/>
        <v>1.4482771000000001</v>
      </c>
      <c r="P2125" s="2">
        <f t="shared" si="855"/>
        <v>252907.80631297</v>
      </c>
      <c r="Q2125" s="9">
        <f t="shared" si="849"/>
        <v>0</v>
      </c>
      <c r="R2125" s="4">
        <f t="shared" si="856"/>
        <v>0</v>
      </c>
      <c r="S2125" s="59">
        <f t="shared" si="857"/>
        <v>0</v>
      </c>
      <c r="T2125" s="8">
        <f t="shared" si="866"/>
        <v>6.8500000000000005E-2</v>
      </c>
      <c r="U2125" s="9">
        <f t="shared" si="867"/>
        <v>199</v>
      </c>
      <c r="V2125" s="9">
        <v>252</v>
      </c>
      <c r="W2125" s="10">
        <f t="shared" si="858"/>
        <v>1.053713978</v>
      </c>
      <c r="X2125" s="2">
        <f t="shared" si="859"/>
        <v>13584.68434432</v>
      </c>
      <c r="Y2125" s="2">
        <v>0</v>
      </c>
      <c r="Z2125" s="3">
        <f t="shared" si="845"/>
        <v>0</v>
      </c>
      <c r="AA2125" s="1" t="str">
        <f t="shared" si="846"/>
        <v>A+J=</v>
      </c>
      <c r="AB2125" s="7">
        <f t="shared" si="868"/>
        <v>42297</v>
      </c>
      <c r="AC2125" s="5"/>
      <c r="AD2125" s="1"/>
      <c r="AE2125" s="7"/>
      <c r="AF2125" s="1"/>
      <c r="AG2125" s="1"/>
      <c r="AH2125" s="1"/>
      <c r="AI2125" s="1"/>
      <c r="AJ2125" s="4"/>
      <c r="AK2125" s="1"/>
      <c r="AL2125" s="1"/>
      <c r="AM2125" s="1"/>
      <c r="AN2125" s="1"/>
      <c r="AO2125" s="1"/>
    </row>
    <row r="2126" spans="1:41" x14ac:dyDescent="0.2">
      <c r="A2126" s="118">
        <f t="shared" si="860"/>
        <v>42222</v>
      </c>
      <c r="B2126" s="2">
        <f t="shared" si="850"/>
        <v>266634.20028505998</v>
      </c>
      <c r="C2126" s="2">
        <f t="shared" si="861"/>
        <v>174626.66938045001</v>
      </c>
      <c r="D2126" s="50">
        <f t="shared" si="862"/>
        <v>4310.3900000000003</v>
      </c>
      <c r="E2126" s="3">
        <f>IF(K2126=1,VLOOKUP(A2125,[1]Plan1!$AQ$43:$AS$500,3),E2125)</f>
        <v>4337.1099999999997</v>
      </c>
      <c r="F2126" s="7">
        <f t="shared" si="863"/>
        <v>42206</v>
      </c>
      <c r="G2126" s="8">
        <f t="shared" si="851"/>
        <v>6.1989750347415384E-3</v>
      </c>
      <c r="H2126" s="7">
        <f t="shared" si="864"/>
        <v>42236</v>
      </c>
      <c r="I2126" s="7">
        <f t="shared" si="852"/>
        <v>42236</v>
      </c>
      <c r="J2126" s="1">
        <f t="shared" si="865"/>
        <v>23</v>
      </c>
      <c r="K2126" s="1">
        <f t="shared" si="853"/>
        <v>13</v>
      </c>
      <c r="L2126" s="2">
        <f t="shared" si="854"/>
        <v>1.00349906</v>
      </c>
      <c r="M2126" s="10">
        <f t="shared" si="848"/>
        <v>1.00790113</v>
      </c>
      <c r="N2126" s="10">
        <f t="shared" si="844"/>
        <v>1.4436150061970474</v>
      </c>
      <c r="O2126" s="2">
        <f t="shared" si="847"/>
        <v>1.4486663</v>
      </c>
      <c r="P2126" s="2">
        <f t="shared" si="855"/>
        <v>252975.77101269999</v>
      </c>
      <c r="Q2126" s="9">
        <f t="shared" si="849"/>
        <v>0</v>
      </c>
      <c r="R2126" s="4">
        <f t="shared" si="856"/>
        <v>0</v>
      </c>
      <c r="S2126" s="59">
        <f t="shared" si="857"/>
        <v>0</v>
      </c>
      <c r="T2126" s="8">
        <f t="shared" si="866"/>
        <v>6.8500000000000005E-2</v>
      </c>
      <c r="U2126" s="9">
        <f t="shared" si="867"/>
        <v>200</v>
      </c>
      <c r="V2126" s="9">
        <v>252</v>
      </c>
      <c r="W2126" s="10">
        <f t="shared" si="858"/>
        <v>1.053991057</v>
      </c>
      <c r="X2126" s="2">
        <f t="shared" si="859"/>
        <v>13658.429272359999</v>
      </c>
      <c r="Y2126" s="2">
        <v>0</v>
      </c>
      <c r="Z2126" s="3">
        <f t="shared" si="845"/>
        <v>0</v>
      </c>
      <c r="AA2126" s="1" t="str">
        <f t="shared" si="846"/>
        <v>A+J=</v>
      </c>
      <c r="AB2126" s="7">
        <f t="shared" si="868"/>
        <v>42297</v>
      </c>
      <c r="AC2126" s="5"/>
      <c r="AD2126" s="1"/>
      <c r="AE2126" s="7"/>
      <c r="AF2126" s="1"/>
      <c r="AG2126" s="1"/>
      <c r="AH2126" s="1"/>
      <c r="AI2126" s="1"/>
      <c r="AJ2126" s="4"/>
      <c r="AK2126" s="1"/>
      <c r="AL2126" s="1"/>
      <c r="AM2126" s="1"/>
      <c r="AN2126" s="1"/>
      <c r="AO2126" s="1"/>
    </row>
    <row r="2127" spans="1:41" x14ac:dyDescent="0.2">
      <c r="A2127" s="118">
        <f t="shared" si="860"/>
        <v>42223</v>
      </c>
      <c r="B2127" s="2">
        <f t="shared" si="850"/>
        <v>266775.98052341997</v>
      </c>
      <c r="C2127" s="2">
        <f t="shared" si="861"/>
        <v>174626.66938045001</v>
      </c>
      <c r="D2127" s="50">
        <f t="shared" si="862"/>
        <v>4310.3900000000003</v>
      </c>
      <c r="E2127" s="3">
        <f>IF(K2127=1,VLOOKUP(A2126,[1]Plan1!$AQ$43:$AS$500,3),E2126)</f>
        <v>4337.1099999999997</v>
      </c>
      <c r="F2127" s="7">
        <f t="shared" si="863"/>
        <v>42206</v>
      </c>
      <c r="G2127" s="8">
        <f t="shared" si="851"/>
        <v>6.1989750347415384E-3</v>
      </c>
      <c r="H2127" s="7">
        <f t="shared" si="864"/>
        <v>42236</v>
      </c>
      <c r="I2127" s="7">
        <f t="shared" si="852"/>
        <v>42236</v>
      </c>
      <c r="J2127" s="1">
        <f t="shared" si="865"/>
        <v>23</v>
      </c>
      <c r="K2127" s="1">
        <f t="shared" si="853"/>
        <v>14</v>
      </c>
      <c r="L2127" s="2">
        <f t="shared" si="854"/>
        <v>1.0037687200000001</v>
      </c>
      <c r="M2127" s="10">
        <f t="shared" si="848"/>
        <v>1.00790113</v>
      </c>
      <c r="N2127" s="10">
        <f t="shared" si="844"/>
        <v>1.4436150061970474</v>
      </c>
      <c r="O2127" s="2">
        <f t="shared" si="847"/>
        <v>1.44905558</v>
      </c>
      <c r="P2127" s="2">
        <f t="shared" si="855"/>
        <v>253043.74968255</v>
      </c>
      <c r="Q2127" s="9">
        <f t="shared" si="849"/>
        <v>0</v>
      </c>
      <c r="R2127" s="4">
        <f t="shared" si="856"/>
        <v>0</v>
      </c>
      <c r="S2127" s="59">
        <f t="shared" si="857"/>
        <v>0</v>
      </c>
      <c r="T2127" s="8">
        <f t="shared" si="866"/>
        <v>6.8500000000000005E-2</v>
      </c>
      <c r="U2127" s="9">
        <f t="shared" si="867"/>
        <v>201</v>
      </c>
      <c r="V2127" s="9">
        <v>252</v>
      </c>
      <c r="W2127" s="10">
        <f t="shared" si="858"/>
        <v>1.0542682080000001</v>
      </c>
      <c r="X2127" s="2">
        <f t="shared" si="859"/>
        <v>13732.230840869999</v>
      </c>
      <c r="Y2127" s="2">
        <v>0</v>
      </c>
      <c r="Z2127" s="3">
        <f t="shared" si="845"/>
        <v>0</v>
      </c>
      <c r="AA2127" s="1" t="str">
        <f t="shared" si="846"/>
        <v>A+J=</v>
      </c>
      <c r="AB2127" s="7">
        <f t="shared" si="868"/>
        <v>42297</v>
      </c>
      <c r="AC2127" s="5"/>
      <c r="AD2127" s="1"/>
      <c r="AE2127" s="7"/>
      <c r="AF2127" s="1"/>
      <c r="AG2127" s="1"/>
      <c r="AH2127" s="1"/>
      <c r="AI2127" s="1"/>
      <c r="AJ2127" s="4"/>
      <c r="AK2127" s="1"/>
      <c r="AL2127" s="1"/>
      <c r="AM2127" s="1"/>
      <c r="AN2127" s="1"/>
      <c r="AO2127" s="1"/>
    </row>
    <row r="2128" spans="1:41" x14ac:dyDescent="0.2">
      <c r="A2128" s="118">
        <f t="shared" si="860"/>
        <v>42224</v>
      </c>
      <c r="B2128" s="2">
        <f t="shared" si="850"/>
        <v>266917.83927097998</v>
      </c>
      <c r="C2128" s="2">
        <f t="shared" si="861"/>
        <v>174626.66938045001</v>
      </c>
      <c r="D2128" s="50">
        <f t="shared" si="862"/>
        <v>4310.3900000000003</v>
      </c>
      <c r="E2128" s="3">
        <f>IF(K2128=1,VLOOKUP(A2127,[1]Plan1!$AQ$43:$AS$500,3),E2127)</f>
        <v>4337.1099999999997</v>
      </c>
      <c r="F2128" s="7">
        <f t="shared" si="863"/>
        <v>42206</v>
      </c>
      <c r="G2128" s="8">
        <f t="shared" si="851"/>
        <v>6.1989750347415384E-3</v>
      </c>
      <c r="H2128" s="7">
        <f t="shared" si="864"/>
        <v>42236</v>
      </c>
      <c r="I2128" s="7">
        <f t="shared" si="852"/>
        <v>42236</v>
      </c>
      <c r="J2128" s="1">
        <f t="shared" si="865"/>
        <v>23</v>
      </c>
      <c r="K2128" s="1">
        <f t="shared" si="853"/>
        <v>15</v>
      </c>
      <c r="L2128" s="2">
        <f t="shared" si="854"/>
        <v>1.0040384600000001</v>
      </c>
      <c r="M2128" s="10">
        <f t="shared" si="848"/>
        <v>1.00790113</v>
      </c>
      <c r="N2128" s="10">
        <f t="shared" si="844"/>
        <v>1.4436150061970474</v>
      </c>
      <c r="O2128" s="2">
        <f t="shared" si="847"/>
        <v>1.44944498</v>
      </c>
      <c r="P2128" s="2">
        <f t="shared" si="855"/>
        <v>253111.74930761001</v>
      </c>
      <c r="Q2128" s="9">
        <f t="shared" si="849"/>
        <v>0</v>
      </c>
      <c r="R2128" s="4">
        <f t="shared" si="856"/>
        <v>0</v>
      </c>
      <c r="S2128" s="59">
        <f t="shared" si="857"/>
        <v>0</v>
      </c>
      <c r="T2128" s="8">
        <f t="shared" si="866"/>
        <v>6.8500000000000005E-2</v>
      </c>
      <c r="U2128" s="9">
        <f t="shared" si="867"/>
        <v>202</v>
      </c>
      <c r="V2128" s="9">
        <v>252</v>
      </c>
      <c r="W2128" s="10">
        <f t="shared" si="858"/>
        <v>1.0545454329999999</v>
      </c>
      <c r="X2128" s="2">
        <f t="shared" si="859"/>
        <v>13806.089963369999</v>
      </c>
      <c r="Y2128" s="2">
        <v>0</v>
      </c>
      <c r="Z2128" s="3">
        <f t="shared" si="845"/>
        <v>0</v>
      </c>
      <c r="AA2128" s="1" t="str">
        <f t="shared" si="846"/>
        <v>A+J=</v>
      </c>
      <c r="AB2128" s="7">
        <f t="shared" si="868"/>
        <v>42297</v>
      </c>
      <c r="AC2128" s="5"/>
      <c r="AD2128" s="1"/>
      <c r="AE2128" s="7"/>
      <c r="AF2128" s="1"/>
      <c r="AG2128" s="1"/>
      <c r="AH2128" s="1"/>
      <c r="AI2128" s="1"/>
      <c r="AJ2128" s="4"/>
      <c r="AK2128" s="1"/>
      <c r="AL2128" s="1"/>
      <c r="AM2128" s="1"/>
      <c r="AN2128" s="1"/>
      <c r="AO2128" s="1"/>
    </row>
    <row r="2129" spans="1:41" x14ac:dyDescent="0.2">
      <c r="A2129" s="118">
        <f t="shared" si="860"/>
        <v>42225</v>
      </c>
      <c r="B2129" s="2">
        <f t="shared" si="850"/>
        <v>266917.83927097998</v>
      </c>
      <c r="C2129" s="2">
        <f t="shared" si="861"/>
        <v>174626.66938045001</v>
      </c>
      <c r="D2129" s="50">
        <f t="shared" si="862"/>
        <v>4310.3900000000003</v>
      </c>
      <c r="E2129" s="3">
        <f>IF(K2129=1,VLOOKUP(A2128,[1]Plan1!$AQ$43:$AS$500,3),E2128)</f>
        <v>4337.1099999999997</v>
      </c>
      <c r="F2129" s="7">
        <f t="shared" si="863"/>
        <v>42206</v>
      </c>
      <c r="G2129" s="8">
        <f t="shared" si="851"/>
        <v>6.1989750347415384E-3</v>
      </c>
      <c r="H2129" s="7">
        <f t="shared" si="864"/>
        <v>42236</v>
      </c>
      <c r="I2129" s="7">
        <f t="shared" si="852"/>
        <v>42236</v>
      </c>
      <c r="J2129" s="1">
        <f t="shared" si="865"/>
        <v>23</v>
      </c>
      <c r="K2129" s="1">
        <f t="shared" si="853"/>
        <v>15</v>
      </c>
      <c r="L2129" s="2">
        <f t="shared" si="854"/>
        <v>1.0040384600000001</v>
      </c>
      <c r="M2129" s="10">
        <f t="shared" si="848"/>
        <v>1.00790113</v>
      </c>
      <c r="N2129" s="10">
        <f t="shared" si="844"/>
        <v>1.4436150061970474</v>
      </c>
      <c r="O2129" s="2">
        <f t="shared" si="847"/>
        <v>1.44944498</v>
      </c>
      <c r="P2129" s="2">
        <f t="shared" si="855"/>
        <v>253111.74930761001</v>
      </c>
      <c r="Q2129" s="9">
        <f t="shared" si="849"/>
        <v>0</v>
      </c>
      <c r="R2129" s="4">
        <f t="shared" si="856"/>
        <v>0</v>
      </c>
      <c r="S2129" s="59">
        <f t="shared" si="857"/>
        <v>0</v>
      </c>
      <c r="T2129" s="8">
        <f t="shared" si="866"/>
        <v>6.8500000000000005E-2</v>
      </c>
      <c r="U2129" s="9">
        <f t="shared" si="867"/>
        <v>202</v>
      </c>
      <c r="V2129" s="9">
        <v>252</v>
      </c>
      <c r="W2129" s="10">
        <f t="shared" si="858"/>
        <v>1.0545454329999999</v>
      </c>
      <c r="X2129" s="2">
        <f t="shared" si="859"/>
        <v>13806.089963369999</v>
      </c>
      <c r="Y2129" s="2">
        <v>0</v>
      </c>
      <c r="Z2129" s="3">
        <f t="shared" si="845"/>
        <v>0</v>
      </c>
      <c r="AA2129" s="1" t="str">
        <f t="shared" si="846"/>
        <v>A+J=</v>
      </c>
      <c r="AB2129" s="7">
        <f t="shared" si="868"/>
        <v>42297</v>
      </c>
      <c r="AC2129" s="5"/>
      <c r="AD2129" s="1"/>
      <c r="AE2129" s="7"/>
      <c r="AF2129" s="1"/>
      <c r="AG2129" s="1"/>
      <c r="AH2129" s="1"/>
      <c r="AI2129" s="1"/>
      <c r="AJ2129" s="4"/>
      <c r="AK2129" s="1"/>
      <c r="AL2129" s="1"/>
      <c r="AM2129" s="1"/>
      <c r="AN2129" s="1"/>
      <c r="AO2129" s="1"/>
    </row>
    <row r="2130" spans="1:41" x14ac:dyDescent="0.2">
      <c r="A2130" s="118">
        <f t="shared" si="860"/>
        <v>42226</v>
      </c>
      <c r="B2130" s="2">
        <f t="shared" si="850"/>
        <v>266917.83927097998</v>
      </c>
      <c r="C2130" s="2">
        <f t="shared" si="861"/>
        <v>174626.66938045001</v>
      </c>
      <c r="D2130" s="50">
        <f t="shared" si="862"/>
        <v>4310.3900000000003</v>
      </c>
      <c r="E2130" s="3">
        <f>IF(K2130=1,VLOOKUP(A2129,[1]Plan1!$AQ$43:$AS$500,3),E2129)</f>
        <v>4337.1099999999997</v>
      </c>
      <c r="F2130" s="7">
        <f t="shared" si="863"/>
        <v>42206</v>
      </c>
      <c r="G2130" s="8">
        <f t="shared" si="851"/>
        <v>6.1989750347415384E-3</v>
      </c>
      <c r="H2130" s="7">
        <f t="shared" si="864"/>
        <v>42236</v>
      </c>
      <c r="I2130" s="7">
        <f t="shared" si="852"/>
        <v>42236</v>
      </c>
      <c r="J2130" s="1">
        <f t="shared" si="865"/>
        <v>23</v>
      </c>
      <c r="K2130" s="1">
        <f t="shared" si="853"/>
        <v>15</v>
      </c>
      <c r="L2130" s="2">
        <f t="shared" si="854"/>
        <v>1.0040384600000001</v>
      </c>
      <c r="M2130" s="10">
        <f t="shared" si="848"/>
        <v>1.00790113</v>
      </c>
      <c r="N2130" s="10">
        <f t="shared" si="844"/>
        <v>1.4436150061970474</v>
      </c>
      <c r="O2130" s="2">
        <f t="shared" si="847"/>
        <v>1.44944498</v>
      </c>
      <c r="P2130" s="2">
        <f t="shared" si="855"/>
        <v>253111.74930761001</v>
      </c>
      <c r="Q2130" s="9">
        <f t="shared" si="849"/>
        <v>0</v>
      </c>
      <c r="R2130" s="4">
        <f t="shared" si="856"/>
        <v>0</v>
      </c>
      <c r="S2130" s="59">
        <f t="shared" si="857"/>
        <v>0</v>
      </c>
      <c r="T2130" s="8">
        <f t="shared" si="866"/>
        <v>6.8500000000000005E-2</v>
      </c>
      <c r="U2130" s="9">
        <f t="shared" si="867"/>
        <v>202</v>
      </c>
      <c r="V2130" s="9">
        <v>252</v>
      </c>
      <c r="W2130" s="10">
        <f t="shared" si="858"/>
        <v>1.0545454329999999</v>
      </c>
      <c r="X2130" s="2">
        <f t="shared" si="859"/>
        <v>13806.089963369999</v>
      </c>
      <c r="Y2130" s="2">
        <v>0</v>
      </c>
      <c r="Z2130" s="3">
        <f t="shared" si="845"/>
        <v>0</v>
      </c>
      <c r="AA2130" s="1" t="str">
        <f t="shared" si="846"/>
        <v>A+J=</v>
      </c>
      <c r="AB2130" s="7">
        <f t="shared" si="868"/>
        <v>42297</v>
      </c>
      <c r="AC2130" s="5"/>
      <c r="AD2130" s="1"/>
      <c r="AE2130" s="7"/>
      <c r="AF2130" s="1"/>
      <c r="AG2130" s="1"/>
      <c r="AH2130" s="1"/>
      <c r="AI2130" s="1"/>
      <c r="AJ2130" s="4"/>
      <c r="AK2130" s="1"/>
      <c r="AL2130" s="1"/>
      <c r="AM2130" s="1"/>
      <c r="AN2130" s="1"/>
      <c r="AO2130" s="1"/>
    </row>
    <row r="2131" spans="1:41" x14ac:dyDescent="0.2">
      <c r="A2131" s="118">
        <f t="shared" si="860"/>
        <v>42227</v>
      </c>
      <c r="B2131" s="2">
        <f t="shared" si="850"/>
        <v>267059.77236988</v>
      </c>
      <c r="C2131" s="2">
        <f t="shared" si="861"/>
        <v>174626.66938045001</v>
      </c>
      <c r="D2131" s="50">
        <f t="shared" si="862"/>
        <v>4310.3900000000003</v>
      </c>
      <c r="E2131" s="3">
        <f>IF(K2131=1,VLOOKUP(A2130,[1]Plan1!$AQ$43:$AS$500,3),E2130)</f>
        <v>4337.1099999999997</v>
      </c>
      <c r="F2131" s="7">
        <f t="shared" si="863"/>
        <v>42206</v>
      </c>
      <c r="G2131" s="8">
        <f t="shared" si="851"/>
        <v>6.1989750347415384E-3</v>
      </c>
      <c r="H2131" s="7">
        <f t="shared" si="864"/>
        <v>42236</v>
      </c>
      <c r="I2131" s="7">
        <f t="shared" si="852"/>
        <v>42236</v>
      </c>
      <c r="J2131" s="1">
        <f t="shared" si="865"/>
        <v>23</v>
      </c>
      <c r="K2131" s="1">
        <f t="shared" si="853"/>
        <v>16</v>
      </c>
      <c r="L2131" s="2">
        <f t="shared" si="854"/>
        <v>1.0043082699999999</v>
      </c>
      <c r="M2131" s="10">
        <f t="shared" si="848"/>
        <v>1.00790113</v>
      </c>
      <c r="N2131" s="10">
        <f t="shared" si="844"/>
        <v>1.4436150061970474</v>
      </c>
      <c r="O2131" s="2">
        <f t="shared" si="847"/>
        <v>1.44983448</v>
      </c>
      <c r="P2131" s="2">
        <f t="shared" si="855"/>
        <v>253179.76639532999</v>
      </c>
      <c r="Q2131" s="9">
        <f t="shared" si="849"/>
        <v>0</v>
      </c>
      <c r="R2131" s="4">
        <f t="shared" si="856"/>
        <v>0</v>
      </c>
      <c r="S2131" s="59">
        <f t="shared" si="857"/>
        <v>0</v>
      </c>
      <c r="T2131" s="8">
        <f t="shared" si="866"/>
        <v>6.8500000000000005E-2</v>
      </c>
      <c r="U2131" s="9">
        <f t="shared" si="867"/>
        <v>203</v>
      </c>
      <c r="V2131" s="9">
        <v>252</v>
      </c>
      <c r="W2131" s="10">
        <f t="shared" si="858"/>
        <v>1.0548227299999999</v>
      </c>
      <c r="X2131" s="2">
        <f t="shared" si="859"/>
        <v>13880.00597455</v>
      </c>
      <c r="Y2131" s="2">
        <v>0</v>
      </c>
      <c r="Z2131" s="3">
        <f t="shared" si="845"/>
        <v>0</v>
      </c>
      <c r="AA2131" s="1" t="str">
        <f t="shared" si="846"/>
        <v>A+J=</v>
      </c>
      <c r="AB2131" s="7">
        <f t="shared" si="868"/>
        <v>42297</v>
      </c>
      <c r="AC2131" s="5"/>
      <c r="AD2131" s="1"/>
      <c r="AE2131" s="7"/>
      <c r="AF2131" s="1"/>
      <c r="AG2131" s="1"/>
      <c r="AH2131" s="1"/>
      <c r="AI2131" s="1"/>
      <c r="AJ2131" s="4"/>
      <c r="AK2131" s="1"/>
      <c r="AL2131" s="1"/>
      <c r="AM2131" s="1"/>
      <c r="AN2131" s="1"/>
      <c r="AO2131" s="1"/>
    </row>
    <row r="2132" spans="1:41" x14ac:dyDescent="0.2">
      <c r="A2132" s="118">
        <f t="shared" si="860"/>
        <v>42228</v>
      </c>
      <c r="B2132" s="2">
        <f t="shared" si="850"/>
        <v>267201.78194508998</v>
      </c>
      <c r="C2132" s="2">
        <f t="shared" si="861"/>
        <v>174626.66938045001</v>
      </c>
      <c r="D2132" s="50">
        <f t="shared" si="862"/>
        <v>4310.3900000000003</v>
      </c>
      <c r="E2132" s="3">
        <f>IF(K2132=1,VLOOKUP(A2131,[1]Plan1!$AQ$43:$AS$500,3),E2131)</f>
        <v>4337.1099999999997</v>
      </c>
      <c r="F2132" s="7">
        <f t="shared" si="863"/>
        <v>42206</v>
      </c>
      <c r="G2132" s="8">
        <f t="shared" si="851"/>
        <v>6.1989750347415384E-3</v>
      </c>
      <c r="H2132" s="7">
        <f t="shared" si="864"/>
        <v>42236</v>
      </c>
      <c r="I2132" s="7">
        <f t="shared" si="852"/>
        <v>42236</v>
      </c>
      <c r="J2132" s="1">
        <f t="shared" si="865"/>
        <v>23</v>
      </c>
      <c r="K2132" s="1">
        <f t="shared" si="853"/>
        <v>17</v>
      </c>
      <c r="L2132" s="2">
        <f t="shared" si="854"/>
        <v>1.0045781499999999</v>
      </c>
      <c r="M2132" s="10">
        <f t="shared" si="848"/>
        <v>1.00790113</v>
      </c>
      <c r="N2132" s="10">
        <f t="shared" si="844"/>
        <v>1.4436150061970474</v>
      </c>
      <c r="O2132" s="2">
        <f t="shared" si="847"/>
        <v>1.4502240900000001</v>
      </c>
      <c r="P2132" s="2">
        <f t="shared" si="855"/>
        <v>253247.80269198999</v>
      </c>
      <c r="Q2132" s="9">
        <f t="shared" si="849"/>
        <v>0</v>
      </c>
      <c r="R2132" s="4">
        <f t="shared" si="856"/>
        <v>0</v>
      </c>
      <c r="S2132" s="59">
        <f t="shared" si="857"/>
        <v>0</v>
      </c>
      <c r="T2132" s="8">
        <f t="shared" si="866"/>
        <v>6.8500000000000005E-2</v>
      </c>
      <c r="U2132" s="9">
        <f t="shared" si="867"/>
        <v>204</v>
      </c>
      <c r="V2132" s="9">
        <v>252</v>
      </c>
      <c r="W2132" s="10">
        <f t="shared" si="858"/>
        <v>1.0551001</v>
      </c>
      <c r="X2132" s="2">
        <f t="shared" si="859"/>
        <v>13953.9792531</v>
      </c>
      <c r="Y2132" s="2">
        <v>0</v>
      </c>
      <c r="Z2132" s="3">
        <f t="shared" si="845"/>
        <v>0</v>
      </c>
      <c r="AA2132" s="1" t="str">
        <f t="shared" si="846"/>
        <v>A+J=</v>
      </c>
      <c r="AB2132" s="7">
        <f t="shared" si="868"/>
        <v>42297</v>
      </c>
      <c r="AC2132" s="5"/>
      <c r="AD2132" s="1"/>
      <c r="AE2132" s="7"/>
      <c r="AF2132" s="1"/>
      <c r="AG2132" s="1"/>
      <c r="AH2132" s="1"/>
      <c r="AI2132" s="1"/>
      <c r="AJ2132" s="4"/>
      <c r="AK2132" s="1"/>
      <c r="AL2132" s="1"/>
      <c r="AM2132" s="1"/>
      <c r="AN2132" s="1"/>
      <c r="AO2132" s="1"/>
    </row>
    <row r="2133" spans="1:41" x14ac:dyDescent="0.2">
      <c r="A2133" s="118">
        <f t="shared" si="860"/>
        <v>42229</v>
      </c>
      <c r="B2133" s="2">
        <f t="shared" si="850"/>
        <v>267343.86802748998</v>
      </c>
      <c r="C2133" s="2">
        <f t="shared" si="861"/>
        <v>174626.66938045001</v>
      </c>
      <c r="D2133" s="50">
        <f t="shared" si="862"/>
        <v>4310.3900000000003</v>
      </c>
      <c r="E2133" s="3">
        <f>IF(K2133=1,VLOOKUP(A2132,[1]Plan1!$AQ$43:$AS$500,3),E2132)</f>
        <v>4337.1099999999997</v>
      </c>
      <c r="F2133" s="7">
        <f t="shared" si="863"/>
        <v>42206</v>
      </c>
      <c r="G2133" s="8">
        <f t="shared" si="851"/>
        <v>6.1989750347415384E-3</v>
      </c>
      <c r="H2133" s="7">
        <f t="shared" si="864"/>
        <v>42236</v>
      </c>
      <c r="I2133" s="7">
        <f t="shared" si="852"/>
        <v>42236</v>
      </c>
      <c r="J2133" s="1">
        <f t="shared" si="865"/>
        <v>23</v>
      </c>
      <c r="K2133" s="1">
        <f t="shared" si="853"/>
        <v>18</v>
      </c>
      <c r="L2133" s="2">
        <f t="shared" si="854"/>
        <v>1.00484811</v>
      </c>
      <c r="M2133" s="10">
        <f t="shared" si="848"/>
        <v>1.00790113</v>
      </c>
      <c r="N2133" s="10">
        <f t="shared" si="844"/>
        <v>1.4436150061970474</v>
      </c>
      <c r="O2133" s="2">
        <f t="shared" si="847"/>
        <v>1.4506138099999999</v>
      </c>
      <c r="P2133" s="2">
        <f t="shared" si="855"/>
        <v>253315.85819758</v>
      </c>
      <c r="Q2133" s="9">
        <f t="shared" si="849"/>
        <v>0</v>
      </c>
      <c r="R2133" s="4">
        <f t="shared" si="856"/>
        <v>0</v>
      </c>
      <c r="S2133" s="59">
        <f t="shared" si="857"/>
        <v>0</v>
      </c>
      <c r="T2133" s="8">
        <f t="shared" si="866"/>
        <v>6.8500000000000005E-2</v>
      </c>
      <c r="U2133" s="9">
        <f t="shared" si="867"/>
        <v>205</v>
      </c>
      <c r="V2133" s="9">
        <v>252</v>
      </c>
      <c r="W2133" s="10">
        <f t="shared" si="858"/>
        <v>1.0553775430000001</v>
      </c>
      <c r="X2133" s="2">
        <f t="shared" si="859"/>
        <v>14028.009829909999</v>
      </c>
      <c r="Y2133" s="2">
        <v>0</v>
      </c>
      <c r="Z2133" s="3">
        <f t="shared" si="845"/>
        <v>0</v>
      </c>
      <c r="AA2133" s="1" t="str">
        <f t="shared" si="846"/>
        <v>A+J=</v>
      </c>
      <c r="AB2133" s="7">
        <f t="shared" si="868"/>
        <v>42297</v>
      </c>
      <c r="AC2133" s="5"/>
      <c r="AD2133" s="1"/>
      <c r="AE2133" s="7"/>
      <c r="AF2133" s="1"/>
      <c r="AG2133" s="1"/>
      <c r="AH2133" s="1"/>
      <c r="AI2133" s="1"/>
      <c r="AJ2133" s="4"/>
      <c r="AK2133" s="1"/>
      <c r="AL2133" s="1"/>
      <c r="AM2133" s="1"/>
      <c r="AN2133" s="1"/>
      <c r="AO2133" s="1"/>
    </row>
    <row r="2134" spans="1:41" x14ac:dyDescent="0.2">
      <c r="A2134" s="118">
        <f t="shared" si="860"/>
        <v>42230</v>
      </c>
      <c r="B2134" s="2">
        <f t="shared" si="850"/>
        <v>267486.02537098998</v>
      </c>
      <c r="C2134" s="2">
        <f t="shared" si="861"/>
        <v>174626.66938045001</v>
      </c>
      <c r="D2134" s="50">
        <f t="shared" si="862"/>
        <v>4310.3900000000003</v>
      </c>
      <c r="E2134" s="3">
        <f>IF(K2134=1,VLOOKUP(A2133,[1]Plan1!$AQ$43:$AS$500,3),E2133)</f>
        <v>4337.1099999999997</v>
      </c>
      <c r="F2134" s="7">
        <f t="shared" si="863"/>
        <v>42206</v>
      </c>
      <c r="G2134" s="8">
        <f t="shared" si="851"/>
        <v>6.1989750347415384E-3</v>
      </c>
      <c r="H2134" s="7">
        <f t="shared" si="864"/>
        <v>42236</v>
      </c>
      <c r="I2134" s="7">
        <f t="shared" si="852"/>
        <v>42236</v>
      </c>
      <c r="J2134" s="1">
        <f t="shared" si="865"/>
        <v>23</v>
      </c>
      <c r="K2134" s="1">
        <f t="shared" si="853"/>
        <v>19</v>
      </c>
      <c r="L2134" s="2">
        <f t="shared" si="854"/>
        <v>1.0051181300000001</v>
      </c>
      <c r="M2134" s="10">
        <f t="shared" si="848"/>
        <v>1.00790113</v>
      </c>
      <c r="N2134" s="10">
        <f t="shared" si="844"/>
        <v>1.4436150061970474</v>
      </c>
      <c r="O2134" s="2">
        <f t="shared" si="847"/>
        <v>1.4510036100000001</v>
      </c>
      <c r="P2134" s="2">
        <f t="shared" si="855"/>
        <v>253383.9276733</v>
      </c>
      <c r="Q2134" s="9">
        <f t="shared" si="849"/>
        <v>0</v>
      </c>
      <c r="R2134" s="4">
        <f t="shared" si="856"/>
        <v>0</v>
      </c>
      <c r="S2134" s="59">
        <f t="shared" si="857"/>
        <v>0</v>
      </c>
      <c r="T2134" s="8">
        <f t="shared" si="866"/>
        <v>6.8500000000000005E-2</v>
      </c>
      <c r="U2134" s="9">
        <f t="shared" si="867"/>
        <v>206</v>
      </c>
      <c r="V2134" s="9">
        <v>252</v>
      </c>
      <c r="W2134" s="10">
        <f t="shared" si="858"/>
        <v>1.0556550600000001</v>
      </c>
      <c r="X2134" s="2">
        <f t="shared" si="859"/>
        <v>14102.09769769</v>
      </c>
      <c r="Y2134" s="2">
        <v>0</v>
      </c>
      <c r="Z2134" s="3">
        <f t="shared" si="845"/>
        <v>0</v>
      </c>
      <c r="AA2134" s="1" t="str">
        <f t="shared" si="846"/>
        <v>A+J=</v>
      </c>
      <c r="AB2134" s="7">
        <f t="shared" si="868"/>
        <v>42297</v>
      </c>
      <c r="AC2134" s="5"/>
      <c r="AD2134" s="1"/>
      <c r="AE2134" s="7"/>
      <c r="AF2134" s="1"/>
      <c r="AG2134" s="1"/>
      <c r="AH2134" s="1"/>
      <c r="AI2134" s="1"/>
      <c r="AJ2134" s="4"/>
      <c r="AK2134" s="1"/>
      <c r="AL2134" s="1"/>
      <c r="AM2134" s="1"/>
      <c r="AN2134" s="1"/>
      <c r="AO2134" s="1"/>
    </row>
    <row r="2135" spans="1:41" x14ac:dyDescent="0.2">
      <c r="A2135" s="118">
        <f t="shared" si="860"/>
        <v>42231</v>
      </c>
      <c r="B2135" s="2">
        <f t="shared" si="850"/>
        <v>267628.26087119</v>
      </c>
      <c r="C2135" s="2">
        <f t="shared" si="861"/>
        <v>174626.66938045001</v>
      </c>
      <c r="D2135" s="50">
        <f t="shared" si="862"/>
        <v>4310.3900000000003</v>
      </c>
      <c r="E2135" s="3">
        <f>IF(K2135=1,VLOOKUP(A2134,[1]Plan1!$AQ$43:$AS$500,3),E2134)</f>
        <v>4337.1099999999997</v>
      </c>
      <c r="F2135" s="7">
        <f t="shared" si="863"/>
        <v>42206</v>
      </c>
      <c r="G2135" s="8">
        <f t="shared" si="851"/>
        <v>6.1989750347415384E-3</v>
      </c>
      <c r="H2135" s="7">
        <f t="shared" si="864"/>
        <v>42265</v>
      </c>
      <c r="I2135" s="7">
        <f t="shared" si="852"/>
        <v>42236</v>
      </c>
      <c r="J2135" s="1">
        <f t="shared" si="865"/>
        <v>23</v>
      </c>
      <c r="K2135" s="1">
        <f t="shared" si="853"/>
        <v>20</v>
      </c>
      <c r="L2135" s="2">
        <f t="shared" si="854"/>
        <v>1.0053882300000001</v>
      </c>
      <c r="M2135" s="10">
        <f t="shared" si="848"/>
        <v>1.00790113</v>
      </c>
      <c r="N2135" s="10">
        <f t="shared" si="844"/>
        <v>1.4436150061970474</v>
      </c>
      <c r="O2135" s="2">
        <f t="shared" si="847"/>
        <v>1.45139353</v>
      </c>
      <c r="P2135" s="2">
        <f t="shared" si="855"/>
        <v>253452.01810423</v>
      </c>
      <c r="Q2135" s="9">
        <f t="shared" si="849"/>
        <v>0</v>
      </c>
      <c r="R2135" s="4">
        <f t="shared" si="856"/>
        <v>0</v>
      </c>
      <c r="S2135" s="59">
        <f t="shared" si="857"/>
        <v>0</v>
      </c>
      <c r="T2135" s="8">
        <f t="shared" si="866"/>
        <v>6.8500000000000005E-2</v>
      </c>
      <c r="U2135" s="9">
        <f t="shared" si="867"/>
        <v>207</v>
      </c>
      <c r="V2135" s="9">
        <v>252</v>
      </c>
      <c r="W2135" s="10">
        <f t="shared" si="858"/>
        <v>1.0559326490000001</v>
      </c>
      <c r="X2135" s="2">
        <f t="shared" si="859"/>
        <v>14176.24276696</v>
      </c>
      <c r="Y2135" s="2">
        <v>0</v>
      </c>
      <c r="Z2135" s="3">
        <f t="shared" si="845"/>
        <v>0</v>
      </c>
      <c r="AA2135" s="1" t="str">
        <f t="shared" si="846"/>
        <v>A+J=</v>
      </c>
      <c r="AB2135" s="7">
        <f t="shared" si="868"/>
        <v>42297</v>
      </c>
      <c r="AC2135" s="5"/>
      <c r="AD2135" s="1"/>
      <c r="AE2135" s="7"/>
      <c r="AF2135" s="1"/>
      <c r="AG2135" s="1"/>
      <c r="AH2135" s="1"/>
      <c r="AI2135" s="1"/>
      <c r="AJ2135" s="4"/>
      <c r="AK2135" s="1"/>
      <c r="AL2135" s="1"/>
      <c r="AM2135" s="1"/>
      <c r="AN2135" s="1"/>
      <c r="AO2135" s="1"/>
    </row>
    <row r="2136" spans="1:41" x14ac:dyDescent="0.2">
      <c r="A2136" s="118">
        <f t="shared" si="860"/>
        <v>42232</v>
      </c>
      <c r="B2136" s="2">
        <f t="shared" si="850"/>
        <v>267628.26087119</v>
      </c>
      <c r="C2136" s="2">
        <f t="shared" si="861"/>
        <v>174626.66938045001</v>
      </c>
      <c r="D2136" s="50">
        <f t="shared" si="862"/>
        <v>4310.3900000000003</v>
      </c>
      <c r="E2136" s="3">
        <f>IF(K2136=1,VLOOKUP(A2135,[1]Plan1!$AQ$43:$AS$500,3),E2135)</f>
        <v>4337.1099999999997</v>
      </c>
      <c r="F2136" s="7">
        <f t="shared" si="863"/>
        <v>42206</v>
      </c>
      <c r="G2136" s="8">
        <f t="shared" si="851"/>
        <v>6.1989750347415384E-3</v>
      </c>
      <c r="H2136" s="7">
        <f t="shared" si="864"/>
        <v>42265</v>
      </c>
      <c r="I2136" s="7">
        <f t="shared" si="852"/>
        <v>42236</v>
      </c>
      <c r="J2136" s="1">
        <f t="shared" si="865"/>
        <v>23</v>
      </c>
      <c r="K2136" s="1">
        <f t="shared" si="853"/>
        <v>20</v>
      </c>
      <c r="L2136" s="2">
        <f t="shared" si="854"/>
        <v>1.0053882300000001</v>
      </c>
      <c r="M2136" s="10">
        <f t="shared" si="848"/>
        <v>1.00790113</v>
      </c>
      <c r="N2136" s="10">
        <f t="shared" si="844"/>
        <v>1.4436150061970474</v>
      </c>
      <c r="O2136" s="2">
        <f t="shared" si="847"/>
        <v>1.45139353</v>
      </c>
      <c r="P2136" s="2">
        <f t="shared" si="855"/>
        <v>253452.01810423</v>
      </c>
      <c r="Q2136" s="9">
        <f t="shared" si="849"/>
        <v>0</v>
      </c>
      <c r="R2136" s="4">
        <f t="shared" si="856"/>
        <v>0</v>
      </c>
      <c r="S2136" s="59">
        <f t="shared" si="857"/>
        <v>0</v>
      </c>
      <c r="T2136" s="8">
        <f t="shared" si="866"/>
        <v>6.8500000000000005E-2</v>
      </c>
      <c r="U2136" s="9">
        <f t="shared" si="867"/>
        <v>207</v>
      </c>
      <c r="V2136" s="9">
        <v>252</v>
      </c>
      <c r="W2136" s="10">
        <f t="shared" si="858"/>
        <v>1.0559326490000001</v>
      </c>
      <c r="X2136" s="2">
        <f t="shared" si="859"/>
        <v>14176.24276696</v>
      </c>
      <c r="Y2136" s="2">
        <v>0</v>
      </c>
      <c r="Z2136" s="3">
        <f t="shared" si="845"/>
        <v>0</v>
      </c>
      <c r="AA2136" s="1" t="str">
        <f t="shared" si="846"/>
        <v>A+J=</v>
      </c>
      <c r="AB2136" s="7">
        <f t="shared" si="868"/>
        <v>42297</v>
      </c>
      <c r="AC2136" s="5"/>
      <c r="AD2136" s="1"/>
      <c r="AE2136" s="7"/>
      <c r="AF2136" s="1"/>
      <c r="AG2136" s="1"/>
      <c r="AH2136" s="1"/>
      <c r="AI2136" s="1"/>
      <c r="AJ2136" s="4"/>
      <c r="AK2136" s="1"/>
      <c r="AL2136" s="1"/>
      <c r="AM2136" s="1"/>
      <c r="AN2136" s="1"/>
      <c r="AO2136" s="1"/>
    </row>
    <row r="2137" spans="1:41" x14ac:dyDescent="0.2">
      <c r="A2137" s="118">
        <f t="shared" si="860"/>
        <v>42233</v>
      </c>
      <c r="B2137" s="2">
        <f t="shared" si="850"/>
        <v>267628.26087119</v>
      </c>
      <c r="C2137" s="2">
        <f t="shared" si="861"/>
        <v>174626.66938045001</v>
      </c>
      <c r="D2137" s="50">
        <f t="shared" si="862"/>
        <v>4310.3900000000003</v>
      </c>
      <c r="E2137" s="3">
        <f>IF(K2137=1,VLOOKUP(A2136,[1]Plan1!$AQ$43:$AS$500,3),E2136)</f>
        <v>4337.1099999999997</v>
      </c>
      <c r="F2137" s="7">
        <f t="shared" si="863"/>
        <v>42206</v>
      </c>
      <c r="G2137" s="8">
        <f t="shared" si="851"/>
        <v>6.1989750347415384E-3</v>
      </c>
      <c r="H2137" s="7">
        <f t="shared" si="864"/>
        <v>42265</v>
      </c>
      <c r="I2137" s="7">
        <f t="shared" si="852"/>
        <v>42236</v>
      </c>
      <c r="J2137" s="1">
        <f t="shared" si="865"/>
        <v>23</v>
      </c>
      <c r="K2137" s="1">
        <f t="shared" si="853"/>
        <v>20</v>
      </c>
      <c r="L2137" s="2">
        <f t="shared" si="854"/>
        <v>1.0053882300000001</v>
      </c>
      <c r="M2137" s="10">
        <f t="shared" si="848"/>
        <v>1.00790113</v>
      </c>
      <c r="N2137" s="10">
        <f t="shared" si="844"/>
        <v>1.4436150061970474</v>
      </c>
      <c r="O2137" s="2">
        <f t="shared" si="847"/>
        <v>1.45139353</v>
      </c>
      <c r="P2137" s="2">
        <f t="shared" si="855"/>
        <v>253452.01810423</v>
      </c>
      <c r="Q2137" s="9">
        <f t="shared" si="849"/>
        <v>0</v>
      </c>
      <c r="R2137" s="4">
        <f t="shared" si="856"/>
        <v>0</v>
      </c>
      <c r="S2137" s="59">
        <f t="shared" si="857"/>
        <v>0</v>
      </c>
      <c r="T2137" s="8">
        <f t="shared" si="866"/>
        <v>6.8500000000000005E-2</v>
      </c>
      <c r="U2137" s="9">
        <f t="shared" si="867"/>
        <v>207</v>
      </c>
      <c r="V2137" s="9">
        <v>252</v>
      </c>
      <c r="W2137" s="10">
        <f t="shared" si="858"/>
        <v>1.0559326490000001</v>
      </c>
      <c r="X2137" s="2">
        <f t="shared" si="859"/>
        <v>14176.24276696</v>
      </c>
      <c r="Y2137" s="2">
        <v>0</v>
      </c>
      <c r="Z2137" s="3">
        <f t="shared" si="845"/>
        <v>0</v>
      </c>
      <c r="AA2137" s="1" t="str">
        <f t="shared" si="846"/>
        <v>A+J=</v>
      </c>
      <c r="AB2137" s="7">
        <f t="shared" si="868"/>
        <v>42297</v>
      </c>
      <c r="AC2137" s="5"/>
      <c r="AD2137" s="1"/>
      <c r="AE2137" s="7"/>
      <c r="AF2137" s="1"/>
      <c r="AG2137" s="1"/>
      <c r="AH2137" s="1"/>
      <c r="AI2137" s="1"/>
      <c r="AJ2137" s="4"/>
      <c r="AK2137" s="1"/>
      <c r="AL2137" s="1"/>
      <c r="AM2137" s="1"/>
      <c r="AN2137" s="1"/>
      <c r="AO2137" s="1"/>
    </row>
    <row r="2138" spans="1:41" x14ac:dyDescent="0.2">
      <c r="A2138" s="118">
        <f t="shared" si="860"/>
        <v>42234</v>
      </c>
      <c r="B2138" s="2">
        <f t="shared" si="850"/>
        <v>267770.57481376</v>
      </c>
      <c r="C2138" s="2">
        <f t="shared" si="861"/>
        <v>174626.66938045001</v>
      </c>
      <c r="D2138" s="50">
        <f t="shared" si="862"/>
        <v>4310.3900000000003</v>
      </c>
      <c r="E2138" s="3">
        <f>IF(K2138=1,VLOOKUP(A2137,[1]Plan1!$AQ$43:$AS$500,3),E2137)</f>
        <v>4337.1099999999997</v>
      </c>
      <c r="F2138" s="7">
        <f t="shared" si="863"/>
        <v>42206</v>
      </c>
      <c r="G2138" s="8">
        <f t="shared" si="851"/>
        <v>6.1989750347415384E-3</v>
      </c>
      <c r="H2138" s="7">
        <f t="shared" si="864"/>
        <v>42265</v>
      </c>
      <c r="I2138" s="7">
        <f t="shared" si="852"/>
        <v>42236</v>
      </c>
      <c r="J2138" s="1">
        <f t="shared" si="865"/>
        <v>23</v>
      </c>
      <c r="K2138" s="1">
        <f t="shared" si="853"/>
        <v>21</v>
      </c>
      <c r="L2138" s="2">
        <f t="shared" si="854"/>
        <v>1.0056584099999999</v>
      </c>
      <c r="M2138" s="10">
        <f t="shared" si="848"/>
        <v>1.00790113</v>
      </c>
      <c r="N2138" s="10">
        <f t="shared" si="844"/>
        <v>1.4436150061970474</v>
      </c>
      <c r="O2138" s="2">
        <f t="shared" si="847"/>
        <v>1.4517835699999999</v>
      </c>
      <c r="P2138" s="2">
        <f t="shared" si="855"/>
        <v>253520.12949034999</v>
      </c>
      <c r="Q2138" s="9">
        <f t="shared" si="849"/>
        <v>0</v>
      </c>
      <c r="R2138" s="4">
        <f t="shared" si="856"/>
        <v>0</v>
      </c>
      <c r="S2138" s="59">
        <f t="shared" si="857"/>
        <v>0</v>
      </c>
      <c r="T2138" s="8">
        <f t="shared" si="866"/>
        <v>6.8500000000000005E-2</v>
      </c>
      <c r="U2138" s="9">
        <f t="shared" si="867"/>
        <v>208</v>
      </c>
      <c r="V2138" s="9">
        <v>252</v>
      </c>
      <c r="W2138" s="10">
        <f t="shared" si="858"/>
        <v>1.0562103110000001</v>
      </c>
      <c r="X2138" s="2">
        <f t="shared" si="859"/>
        <v>14250.44532341</v>
      </c>
      <c r="Y2138" s="2">
        <v>0</v>
      </c>
      <c r="Z2138" s="3">
        <f t="shared" si="845"/>
        <v>0</v>
      </c>
      <c r="AA2138" s="1" t="str">
        <f t="shared" si="846"/>
        <v>A+J=</v>
      </c>
      <c r="AB2138" s="7">
        <f t="shared" si="868"/>
        <v>42297</v>
      </c>
      <c r="AC2138" s="5"/>
      <c r="AD2138" s="1"/>
      <c r="AE2138" s="7"/>
      <c r="AF2138" s="1"/>
      <c r="AG2138" s="1"/>
      <c r="AH2138" s="1"/>
      <c r="AI2138" s="1"/>
      <c r="AJ2138" s="4"/>
      <c r="AK2138" s="1"/>
      <c r="AL2138" s="1"/>
      <c r="AM2138" s="1"/>
      <c r="AN2138" s="1"/>
      <c r="AO2138" s="1"/>
    </row>
    <row r="2139" spans="1:41" x14ac:dyDescent="0.2">
      <c r="A2139" s="118">
        <f t="shared" si="860"/>
        <v>42235</v>
      </c>
      <c r="B2139" s="2">
        <f t="shared" si="850"/>
        <v>267912.95985144004</v>
      </c>
      <c r="C2139" s="2">
        <f t="shared" si="861"/>
        <v>174626.66938045001</v>
      </c>
      <c r="D2139" s="50">
        <f t="shared" si="862"/>
        <v>4310.3900000000003</v>
      </c>
      <c r="E2139" s="3">
        <f>IF(K2139=1,VLOOKUP(A2138,[1]Plan1!$AQ$43:$AS$500,3),E2138)</f>
        <v>4337.1099999999997</v>
      </c>
      <c r="F2139" s="7">
        <f t="shared" si="863"/>
        <v>42206</v>
      </c>
      <c r="G2139" s="8">
        <f t="shared" si="851"/>
        <v>6.1989750347415384E-3</v>
      </c>
      <c r="H2139" s="7">
        <f t="shared" si="864"/>
        <v>42265</v>
      </c>
      <c r="I2139" s="7">
        <f t="shared" si="852"/>
        <v>42236</v>
      </c>
      <c r="J2139" s="1">
        <f t="shared" si="865"/>
        <v>23</v>
      </c>
      <c r="K2139" s="1">
        <f t="shared" si="853"/>
        <v>22</v>
      </c>
      <c r="L2139" s="2">
        <f t="shared" si="854"/>
        <v>1.00592865</v>
      </c>
      <c r="M2139" s="10">
        <f t="shared" si="848"/>
        <v>1.00790113</v>
      </c>
      <c r="N2139" s="10">
        <f t="shared" si="844"/>
        <v>1.4436150061970474</v>
      </c>
      <c r="O2139" s="2">
        <f t="shared" si="847"/>
        <v>1.45217369</v>
      </c>
      <c r="P2139" s="2">
        <f t="shared" si="855"/>
        <v>253588.25484661001</v>
      </c>
      <c r="Q2139" s="9">
        <f t="shared" si="849"/>
        <v>0</v>
      </c>
      <c r="R2139" s="4">
        <f t="shared" si="856"/>
        <v>0</v>
      </c>
      <c r="S2139" s="59">
        <f t="shared" si="857"/>
        <v>0</v>
      </c>
      <c r="T2139" s="8">
        <f t="shared" si="866"/>
        <v>6.8500000000000005E-2</v>
      </c>
      <c r="U2139" s="9">
        <f t="shared" si="867"/>
        <v>209</v>
      </c>
      <c r="V2139" s="9">
        <v>252</v>
      </c>
      <c r="W2139" s="10">
        <f t="shared" si="858"/>
        <v>1.0564880459999999</v>
      </c>
      <c r="X2139" s="2">
        <f t="shared" si="859"/>
        <v>14324.705004830001</v>
      </c>
      <c r="Y2139" s="2">
        <v>0</v>
      </c>
      <c r="Z2139" s="3">
        <f t="shared" si="845"/>
        <v>0</v>
      </c>
      <c r="AA2139" s="1" t="str">
        <f t="shared" si="846"/>
        <v>A+J=</v>
      </c>
      <c r="AB2139" s="7">
        <f t="shared" si="868"/>
        <v>42297</v>
      </c>
      <c r="AC2139" s="5"/>
      <c r="AD2139" s="1"/>
      <c r="AE2139" s="7"/>
      <c r="AF2139" s="1"/>
      <c r="AG2139" s="1"/>
      <c r="AH2139" s="1"/>
      <c r="AI2139" s="1"/>
      <c r="AJ2139" s="4"/>
      <c r="AK2139" s="1"/>
      <c r="AL2139" s="1"/>
      <c r="AM2139" s="1"/>
      <c r="AN2139" s="1"/>
      <c r="AO2139" s="1"/>
    </row>
    <row r="2140" spans="1:41" x14ac:dyDescent="0.2">
      <c r="A2140" s="118">
        <f t="shared" si="860"/>
        <v>42236</v>
      </c>
      <c r="B2140" s="2">
        <f t="shared" si="850"/>
        <v>268055.42339236999</v>
      </c>
      <c r="C2140" s="2">
        <f t="shared" si="861"/>
        <v>174626.66938045001</v>
      </c>
      <c r="D2140" s="50">
        <f t="shared" si="862"/>
        <v>4310.3900000000003</v>
      </c>
      <c r="E2140" s="3">
        <f>IF(K2140=1,VLOOKUP(A2139,[1]Plan1!$AQ$43:$AS$500,3),E2139)</f>
        <v>4337.1099999999997</v>
      </c>
      <c r="F2140" s="7">
        <f t="shared" si="863"/>
        <v>42206</v>
      </c>
      <c r="G2140" s="8">
        <f t="shared" si="851"/>
        <v>6.1989750347415384E-3</v>
      </c>
      <c r="H2140" s="7">
        <f t="shared" si="864"/>
        <v>42265</v>
      </c>
      <c r="I2140" s="7">
        <f t="shared" si="852"/>
        <v>42236</v>
      </c>
      <c r="J2140" s="1">
        <f t="shared" si="865"/>
        <v>23</v>
      </c>
      <c r="K2140" s="1">
        <f t="shared" si="853"/>
        <v>23</v>
      </c>
      <c r="L2140" s="2">
        <f t="shared" si="854"/>
        <v>1.00619897</v>
      </c>
      <c r="M2140" s="10">
        <f t="shared" si="848"/>
        <v>1.00790113</v>
      </c>
      <c r="N2140" s="10">
        <f t="shared" si="844"/>
        <v>1.4436150061970474</v>
      </c>
      <c r="O2140" s="2">
        <f t="shared" si="847"/>
        <v>1.4525639299999999</v>
      </c>
      <c r="P2140" s="2">
        <f t="shared" si="855"/>
        <v>253656.40115806999</v>
      </c>
      <c r="Q2140" s="9">
        <f t="shared" si="849"/>
        <v>0</v>
      </c>
      <c r="R2140" s="4">
        <f t="shared" si="856"/>
        <v>0</v>
      </c>
      <c r="S2140" s="59">
        <f t="shared" si="857"/>
        <v>0</v>
      </c>
      <c r="T2140" s="8">
        <f t="shared" si="866"/>
        <v>6.8500000000000005E-2</v>
      </c>
      <c r="U2140" s="9">
        <f t="shared" si="867"/>
        <v>210</v>
      </c>
      <c r="V2140" s="9">
        <v>252</v>
      </c>
      <c r="W2140" s="10">
        <f t="shared" si="858"/>
        <v>1.056765854</v>
      </c>
      <c r="X2140" s="2">
        <f t="shared" si="859"/>
        <v>14399.0222343</v>
      </c>
      <c r="Y2140" s="2">
        <v>0</v>
      </c>
      <c r="Z2140" s="3">
        <f t="shared" si="845"/>
        <v>0</v>
      </c>
      <c r="AA2140" s="1" t="str">
        <f t="shared" si="846"/>
        <v>A+J=</v>
      </c>
      <c r="AB2140" s="7">
        <f t="shared" si="868"/>
        <v>42297</v>
      </c>
      <c r="AC2140" s="5"/>
      <c r="AD2140" s="1"/>
      <c r="AE2140" s="7"/>
      <c r="AF2140" s="1"/>
      <c r="AG2140" s="1"/>
      <c r="AH2140" s="1"/>
      <c r="AI2140" s="1"/>
      <c r="AJ2140" s="4"/>
      <c r="AK2140" s="1"/>
      <c r="AL2140" s="1"/>
      <c r="AM2140" s="1"/>
      <c r="AN2140" s="1"/>
      <c r="AO2140" s="1"/>
    </row>
    <row r="2141" spans="1:41" x14ac:dyDescent="0.2">
      <c r="A2141" s="118">
        <f t="shared" si="860"/>
        <v>42237</v>
      </c>
      <c r="B2141" s="2">
        <f t="shared" si="850"/>
        <v>268155.36624409998</v>
      </c>
      <c r="C2141" s="2">
        <f t="shared" si="861"/>
        <v>174626.66938045001</v>
      </c>
      <c r="D2141" s="50">
        <f t="shared" si="862"/>
        <v>4337.1099999999997</v>
      </c>
      <c r="E2141" s="3">
        <f>IF(K2141=1,VLOOKUP(A2140,[1]Plan1!$AQ$43:$AS$500,3),E2140)</f>
        <v>4346.6499999999996</v>
      </c>
      <c r="F2141" s="7">
        <f t="shared" si="863"/>
        <v>42237</v>
      </c>
      <c r="G2141" s="8">
        <f t="shared" si="851"/>
        <v>2.1996214068815689E-3</v>
      </c>
      <c r="H2141" s="7">
        <f t="shared" si="864"/>
        <v>42265</v>
      </c>
      <c r="I2141" s="7">
        <f t="shared" si="852"/>
        <v>42265</v>
      </c>
      <c r="J2141" s="1">
        <f t="shared" si="865"/>
        <v>20</v>
      </c>
      <c r="K2141" s="1">
        <f t="shared" si="853"/>
        <v>1</v>
      </c>
      <c r="L2141" s="2">
        <f t="shared" si="854"/>
        <v>1.00010986</v>
      </c>
      <c r="M2141" s="10">
        <f t="shared" si="848"/>
        <v>1.00619897</v>
      </c>
      <c r="N2141" s="10">
        <f t="shared" si="844"/>
        <v>1.4525639323120128</v>
      </c>
      <c r="O2141" s="2">
        <f t="shared" si="847"/>
        <v>1.45272351</v>
      </c>
      <c r="P2141" s="2">
        <f t="shared" si="855"/>
        <v>253684.26808196999</v>
      </c>
      <c r="Q2141" s="9">
        <f t="shared" si="849"/>
        <v>0</v>
      </c>
      <c r="R2141" s="4">
        <f t="shared" si="856"/>
        <v>0</v>
      </c>
      <c r="S2141" s="59">
        <f t="shared" si="857"/>
        <v>0</v>
      </c>
      <c r="T2141" s="8">
        <f t="shared" si="866"/>
        <v>6.8500000000000005E-2</v>
      </c>
      <c r="U2141" s="9">
        <f t="shared" si="867"/>
        <v>211</v>
      </c>
      <c r="V2141" s="9">
        <v>252</v>
      </c>
      <c r="W2141" s="10">
        <f t="shared" si="858"/>
        <v>1.0570437349999999</v>
      </c>
      <c r="X2141" s="2">
        <f t="shared" si="859"/>
        <v>14471.09816213</v>
      </c>
      <c r="Y2141" s="2">
        <v>0</v>
      </c>
      <c r="Z2141" s="3">
        <f t="shared" si="845"/>
        <v>0</v>
      </c>
      <c r="AA2141" s="1" t="str">
        <f t="shared" si="846"/>
        <v>A+J=</v>
      </c>
      <c r="AB2141" s="7">
        <f t="shared" si="868"/>
        <v>42297</v>
      </c>
      <c r="AC2141" s="5"/>
      <c r="AD2141" s="1"/>
      <c r="AE2141" s="7"/>
      <c r="AF2141" s="1"/>
      <c r="AG2141" s="1"/>
      <c r="AH2141" s="1"/>
      <c r="AI2141" s="1"/>
      <c r="AJ2141" s="4"/>
      <c r="AK2141" s="1"/>
      <c r="AL2141" s="1"/>
      <c r="AM2141" s="1"/>
      <c r="AN2141" s="1"/>
      <c r="AO2141" s="1"/>
    </row>
    <row r="2142" spans="1:41" x14ac:dyDescent="0.2">
      <c r="A2142" s="118">
        <f t="shared" si="860"/>
        <v>42238</v>
      </c>
      <c r="B2142" s="2">
        <f t="shared" si="850"/>
        <v>268255.34705064999</v>
      </c>
      <c r="C2142" s="2">
        <f t="shared" si="861"/>
        <v>174626.66938045001</v>
      </c>
      <c r="D2142" s="50">
        <f t="shared" si="862"/>
        <v>4337.1099999999997</v>
      </c>
      <c r="E2142" s="3">
        <f>IF(K2142=1,VLOOKUP(A2141,[1]Plan1!$AQ$43:$AS$500,3),E2141)</f>
        <v>4346.6499999999996</v>
      </c>
      <c r="F2142" s="7">
        <f t="shared" si="863"/>
        <v>42237</v>
      </c>
      <c r="G2142" s="8">
        <f t="shared" si="851"/>
        <v>2.1996214068815689E-3</v>
      </c>
      <c r="H2142" s="7">
        <f t="shared" si="864"/>
        <v>42265</v>
      </c>
      <c r="I2142" s="7">
        <f t="shared" si="852"/>
        <v>42265</v>
      </c>
      <c r="J2142" s="1">
        <f t="shared" si="865"/>
        <v>20</v>
      </c>
      <c r="K2142" s="1">
        <f t="shared" si="853"/>
        <v>2</v>
      </c>
      <c r="L2142" s="2">
        <f t="shared" si="854"/>
        <v>1.0002197399999999</v>
      </c>
      <c r="M2142" s="10">
        <f t="shared" si="848"/>
        <v>1.00619897</v>
      </c>
      <c r="N2142" s="10">
        <f t="shared" si="844"/>
        <v>1.4525639323120128</v>
      </c>
      <c r="O2142" s="2">
        <f t="shared" si="847"/>
        <v>1.4528831099999999</v>
      </c>
      <c r="P2142" s="2">
        <f t="shared" si="855"/>
        <v>253712.13849841</v>
      </c>
      <c r="Q2142" s="9">
        <f t="shared" si="849"/>
        <v>0</v>
      </c>
      <c r="R2142" s="4">
        <f t="shared" si="856"/>
        <v>0</v>
      </c>
      <c r="S2142" s="59">
        <f t="shared" si="857"/>
        <v>0</v>
      </c>
      <c r="T2142" s="8">
        <f t="shared" si="866"/>
        <v>6.8500000000000005E-2</v>
      </c>
      <c r="U2142" s="9">
        <f t="shared" si="867"/>
        <v>212</v>
      </c>
      <c r="V2142" s="9">
        <v>252</v>
      </c>
      <c r="W2142" s="10">
        <f t="shared" si="858"/>
        <v>1.05732169</v>
      </c>
      <c r="X2142" s="2">
        <f t="shared" si="859"/>
        <v>14543.208552239999</v>
      </c>
      <c r="Y2142" s="2">
        <v>0</v>
      </c>
      <c r="Z2142" s="3">
        <f t="shared" si="845"/>
        <v>0</v>
      </c>
      <c r="AA2142" s="1" t="str">
        <f t="shared" si="846"/>
        <v>A+J=</v>
      </c>
      <c r="AB2142" s="7">
        <f t="shared" si="868"/>
        <v>42297</v>
      </c>
      <c r="AC2142" s="5"/>
      <c r="AD2142" s="1"/>
      <c r="AE2142" s="7"/>
      <c r="AF2142" s="1"/>
      <c r="AG2142" s="1"/>
      <c r="AH2142" s="1"/>
      <c r="AI2142" s="1"/>
      <c r="AJ2142" s="4"/>
      <c r="AK2142" s="1"/>
      <c r="AL2142" s="1"/>
      <c r="AM2142" s="1"/>
      <c r="AN2142" s="1"/>
      <c r="AO2142" s="1"/>
    </row>
    <row r="2143" spans="1:41" x14ac:dyDescent="0.2">
      <c r="A2143" s="118">
        <f t="shared" si="860"/>
        <v>42239</v>
      </c>
      <c r="B2143" s="2">
        <f t="shared" si="850"/>
        <v>268255.34705064999</v>
      </c>
      <c r="C2143" s="2">
        <f t="shared" si="861"/>
        <v>174626.66938045001</v>
      </c>
      <c r="D2143" s="50">
        <f t="shared" si="862"/>
        <v>4337.1099999999997</v>
      </c>
      <c r="E2143" s="3">
        <f>IF(K2143=1,VLOOKUP(A2142,[1]Plan1!$AQ$43:$AS$500,3),E2142)</f>
        <v>4346.6499999999996</v>
      </c>
      <c r="F2143" s="7">
        <f t="shared" si="863"/>
        <v>42237</v>
      </c>
      <c r="G2143" s="8">
        <f t="shared" si="851"/>
        <v>2.1996214068815689E-3</v>
      </c>
      <c r="H2143" s="7">
        <f t="shared" si="864"/>
        <v>42265</v>
      </c>
      <c r="I2143" s="7">
        <f t="shared" si="852"/>
        <v>42265</v>
      </c>
      <c r="J2143" s="1">
        <f t="shared" si="865"/>
        <v>20</v>
      </c>
      <c r="K2143" s="1">
        <f t="shared" si="853"/>
        <v>2</v>
      </c>
      <c r="L2143" s="2">
        <f t="shared" si="854"/>
        <v>1.0002197399999999</v>
      </c>
      <c r="M2143" s="10">
        <f t="shared" si="848"/>
        <v>1.00619897</v>
      </c>
      <c r="N2143" s="10">
        <f t="shared" ref="N2143:N2206" si="869">IF(I2143&gt;I2142,N2142*M2143,N2142)</f>
        <v>1.4525639323120128</v>
      </c>
      <c r="O2143" s="2">
        <f t="shared" si="847"/>
        <v>1.4528831099999999</v>
      </c>
      <c r="P2143" s="2">
        <f t="shared" si="855"/>
        <v>253712.13849841</v>
      </c>
      <c r="Q2143" s="9">
        <f t="shared" si="849"/>
        <v>0</v>
      </c>
      <c r="R2143" s="4">
        <f t="shared" si="856"/>
        <v>0</v>
      </c>
      <c r="S2143" s="59">
        <f t="shared" si="857"/>
        <v>0</v>
      </c>
      <c r="T2143" s="8">
        <f t="shared" si="866"/>
        <v>6.8500000000000005E-2</v>
      </c>
      <c r="U2143" s="9">
        <f t="shared" si="867"/>
        <v>212</v>
      </c>
      <c r="V2143" s="9">
        <v>252</v>
      </c>
      <c r="W2143" s="10">
        <f t="shared" si="858"/>
        <v>1.05732169</v>
      </c>
      <c r="X2143" s="2">
        <f t="shared" si="859"/>
        <v>14543.208552239999</v>
      </c>
      <c r="Y2143" s="2">
        <v>0</v>
      </c>
      <c r="Z2143" s="3">
        <f t="shared" si="845"/>
        <v>0</v>
      </c>
      <c r="AA2143" s="1" t="str">
        <f t="shared" si="846"/>
        <v>A+J=</v>
      </c>
      <c r="AB2143" s="7">
        <f t="shared" si="868"/>
        <v>42297</v>
      </c>
      <c r="AC2143" s="5"/>
      <c r="AD2143" s="1"/>
      <c r="AE2143" s="7"/>
      <c r="AF2143" s="1"/>
      <c r="AG2143" s="1"/>
      <c r="AH2143" s="1"/>
      <c r="AI2143" s="1"/>
      <c r="AJ2143" s="4"/>
      <c r="AK2143" s="1"/>
      <c r="AL2143" s="1"/>
      <c r="AM2143" s="1"/>
      <c r="AN2143" s="1"/>
      <c r="AO2143" s="1"/>
    </row>
    <row r="2144" spans="1:41" x14ac:dyDescent="0.2">
      <c r="A2144" s="118">
        <f t="shared" si="860"/>
        <v>42240</v>
      </c>
      <c r="B2144" s="2">
        <f t="shared" si="850"/>
        <v>268255.34705064999</v>
      </c>
      <c r="C2144" s="2">
        <f t="shared" si="861"/>
        <v>174626.66938045001</v>
      </c>
      <c r="D2144" s="50">
        <f t="shared" si="862"/>
        <v>4337.1099999999997</v>
      </c>
      <c r="E2144" s="3">
        <f>IF(K2144=1,VLOOKUP(A2143,[1]Plan1!$AQ$43:$AS$500,3),E2143)</f>
        <v>4346.6499999999996</v>
      </c>
      <c r="F2144" s="7">
        <f t="shared" si="863"/>
        <v>42237</v>
      </c>
      <c r="G2144" s="8">
        <f t="shared" si="851"/>
        <v>2.1996214068815689E-3</v>
      </c>
      <c r="H2144" s="7">
        <f t="shared" si="864"/>
        <v>42265</v>
      </c>
      <c r="I2144" s="7">
        <f t="shared" si="852"/>
        <v>42265</v>
      </c>
      <c r="J2144" s="1">
        <f t="shared" si="865"/>
        <v>20</v>
      </c>
      <c r="K2144" s="1">
        <f t="shared" si="853"/>
        <v>2</v>
      </c>
      <c r="L2144" s="2">
        <f t="shared" si="854"/>
        <v>1.0002197399999999</v>
      </c>
      <c r="M2144" s="10">
        <f t="shared" si="848"/>
        <v>1.00619897</v>
      </c>
      <c r="N2144" s="10">
        <f t="shared" si="869"/>
        <v>1.4525639323120128</v>
      </c>
      <c r="O2144" s="2">
        <f t="shared" si="847"/>
        <v>1.4528831099999999</v>
      </c>
      <c r="P2144" s="2">
        <f t="shared" si="855"/>
        <v>253712.13849841</v>
      </c>
      <c r="Q2144" s="9">
        <f t="shared" si="849"/>
        <v>0</v>
      </c>
      <c r="R2144" s="4">
        <f t="shared" si="856"/>
        <v>0</v>
      </c>
      <c r="S2144" s="59">
        <f t="shared" si="857"/>
        <v>0</v>
      </c>
      <c r="T2144" s="8">
        <f t="shared" si="866"/>
        <v>6.8500000000000005E-2</v>
      </c>
      <c r="U2144" s="9">
        <f t="shared" si="867"/>
        <v>212</v>
      </c>
      <c r="V2144" s="9">
        <v>252</v>
      </c>
      <c r="W2144" s="10">
        <f t="shared" si="858"/>
        <v>1.05732169</v>
      </c>
      <c r="X2144" s="2">
        <f t="shared" si="859"/>
        <v>14543.208552239999</v>
      </c>
      <c r="Y2144" s="2">
        <v>0</v>
      </c>
      <c r="Z2144" s="3">
        <f t="shared" si="845"/>
        <v>0</v>
      </c>
      <c r="AA2144" s="1" t="str">
        <f t="shared" si="846"/>
        <v>A+J=</v>
      </c>
      <c r="AB2144" s="7">
        <f t="shared" si="868"/>
        <v>42297</v>
      </c>
      <c r="AC2144" s="5"/>
      <c r="AD2144" s="1"/>
      <c r="AE2144" s="7"/>
      <c r="AF2144" s="1"/>
      <c r="AG2144" s="1"/>
      <c r="AH2144" s="1"/>
      <c r="AI2144" s="1"/>
      <c r="AJ2144" s="4"/>
      <c r="AK2144" s="1"/>
      <c r="AL2144" s="1"/>
      <c r="AM2144" s="1"/>
      <c r="AN2144" s="1"/>
      <c r="AO2144" s="1"/>
    </row>
    <row r="2145" spans="1:41" x14ac:dyDescent="0.2">
      <c r="A2145" s="118">
        <f t="shared" si="860"/>
        <v>42241</v>
      </c>
      <c r="B2145" s="2">
        <f t="shared" si="850"/>
        <v>268355.36716045998</v>
      </c>
      <c r="C2145" s="2">
        <f t="shared" si="861"/>
        <v>174626.66938045001</v>
      </c>
      <c r="D2145" s="50">
        <f t="shared" si="862"/>
        <v>4337.1099999999997</v>
      </c>
      <c r="E2145" s="3">
        <f>IF(K2145=1,VLOOKUP(A2144,[1]Plan1!$AQ$43:$AS$500,3),E2144)</f>
        <v>4346.6499999999996</v>
      </c>
      <c r="F2145" s="7">
        <f t="shared" si="863"/>
        <v>42237</v>
      </c>
      <c r="G2145" s="8">
        <f t="shared" si="851"/>
        <v>2.1996214068815689E-3</v>
      </c>
      <c r="H2145" s="7">
        <f t="shared" si="864"/>
        <v>42265</v>
      </c>
      <c r="I2145" s="7">
        <f t="shared" si="852"/>
        <v>42265</v>
      </c>
      <c r="J2145" s="1">
        <f t="shared" si="865"/>
        <v>20</v>
      </c>
      <c r="K2145" s="1">
        <f t="shared" si="853"/>
        <v>3</v>
      </c>
      <c r="L2145" s="2">
        <f t="shared" si="854"/>
        <v>1.00032963</v>
      </c>
      <c r="M2145" s="10">
        <f t="shared" si="848"/>
        <v>1.00619897</v>
      </c>
      <c r="N2145" s="10">
        <f t="shared" si="869"/>
        <v>1.4525639323120128</v>
      </c>
      <c r="O2145" s="2">
        <f t="shared" si="847"/>
        <v>1.4530427400000001</v>
      </c>
      <c r="P2145" s="2">
        <f t="shared" si="855"/>
        <v>253740.01415363999</v>
      </c>
      <c r="Q2145" s="9">
        <f t="shared" si="849"/>
        <v>0</v>
      </c>
      <c r="R2145" s="4">
        <f t="shared" si="856"/>
        <v>0</v>
      </c>
      <c r="S2145" s="59">
        <f t="shared" si="857"/>
        <v>0</v>
      </c>
      <c r="T2145" s="8">
        <f t="shared" si="866"/>
        <v>6.8500000000000005E-2</v>
      </c>
      <c r="U2145" s="9">
        <f t="shared" si="867"/>
        <v>213</v>
      </c>
      <c r="V2145" s="9">
        <v>252</v>
      </c>
      <c r="W2145" s="10">
        <f t="shared" si="858"/>
        <v>1.057599717</v>
      </c>
      <c r="X2145" s="2">
        <f t="shared" si="859"/>
        <v>14615.35300682</v>
      </c>
      <c r="Y2145" s="2">
        <v>0</v>
      </c>
      <c r="Z2145" s="3">
        <f t="shared" si="845"/>
        <v>0</v>
      </c>
      <c r="AA2145" s="1" t="str">
        <f t="shared" si="846"/>
        <v>A+J=</v>
      </c>
      <c r="AB2145" s="7">
        <f t="shared" si="868"/>
        <v>42297</v>
      </c>
      <c r="AC2145" s="5"/>
      <c r="AD2145" s="1"/>
      <c r="AE2145" s="7"/>
      <c r="AF2145" s="1"/>
      <c r="AG2145" s="1"/>
      <c r="AH2145" s="1"/>
      <c r="AI2145" s="1"/>
      <c r="AJ2145" s="4"/>
      <c r="AK2145" s="1"/>
      <c r="AL2145" s="1"/>
      <c r="AM2145" s="1"/>
      <c r="AN2145" s="1"/>
      <c r="AO2145" s="1"/>
    </row>
    <row r="2146" spans="1:41" x14ac:dyDescent="0.2">
      <c r="A2146" s="118">
        <f t="shared" si="860"/>
        <v>42242</v>
      </c>
      <c r="B2146" s="2">
        <f t="shared" si="850"/>
        <v>268455.42154946999</v>
      </c>
      <c r="C2146" s="2">
        <f t="shared" si="861"/>
        <v>174626.66938045001</v>
      </c>
      <c r="D2146" s="50">
        <f t="shared" si="862"/>
        <v>4337.1099999999997</v>
      </c>
      <c r="E2146" s="3">
        <f>IF(K2146=1,VLOOKUP(A2145,[1]Plan1!$AQ$43:$AS$500,3),E2145)</f>
        <v>4346.6499999999996</v>
      </c>
      <c r="F2146" s="7">
        <f t="shared" si="863"/>
        <v>42237</v>
      </c>
      <c r="G2146" s="8">
        <f t="shared" si="851"/>
        <v>2.1996214068815689E-3</v>
      </c>
      <c r="H2146" s="7">
        <f t="shared" si="864"/>
        <v>42265</v>
      </c>
      <c r="I2146" s="7">
        <f t="shared" si="852"/>
        <v>42265</v>
      </c>
      <c r="J2146" s="1">
        <f t="shared" si="865"/>
        <v>20</v>
      </c>
      <c r="K2146" s="1">
        <f t="shared" si="853"/>
        <v>4</v>
      </c>
      <c r="L2146" s="2">
        <f t="shared" si="854"/>
        <v>1.00043953</v>
      </c>
      <c r="M2146" s="10">
        <f t="shared" si="848"/>
        <v>1.00619897</v>
      </c>
      <c r="N2146" s="10">
        <f t="shared" si="869"/>
        <v>1.4525639323120128</v>
      </c>
      <c r="O2146" s="2">
        <f t="shared" si="847"/>
        <v>1.4532023700000001</v>
      </c>
      <c r="P2146" s="2">
        <f t="shared" si="855"/>
        <v>253767.88980887001</v>
      </c>
      <c r="Q2146" s="9">
        <f t="shared" si="849"/>
        <v>0</v>
      </c>
      <c r="R2146" s="4">
        <f t="shared" si="856"/>
        <v>0</v>
      </c>
      <c r="S2146" s="59">
        <f t="shared" si="857"/>
        <v>0</v>
      </c>
      <c r="T2146" s="8">
        <f t="shared" si="866"/>
        <v>6.8500000000000005E-2</v>
      </c>
      <c r="U2146" s="9">
        <f t="shared" si="867"/>
        <v>214</v>
      </c>
      <c r="V2146" s="9">
        <v>252</v>
      </c>
      <c r="W2146" s="10">
        <f t="shared" si="858"/>
        <v>1.0578778179999999</v>
      </c>
      <c r="X2146" s="2">
        <f t="shared" si="859"/>
        <v>14687.531740599999</v>
      </c>
      <c r="Y2146" s="2">
        <v>0</v>
      </c>
      <c r="Z2146" s="3">
        <f t="shared" si="845"/>
        <v>0</v>
      </c>
      <c r="AA2146" s="1" t="str">
        <f t="shared" si="846"/>
        <v>A+J=</v>
      </c>
      <c r="AB2146" s="7">
        <f t="shared" si="868"/>
        <v>42297</v>
      </c>
      <c r="AC2146" s="5"/>
      <c r="AD2146" s="1"/>
      <c r="AE2146" s="7"/>
      <c r="AF2146" s="1"/>
      <c r="AG2146" s="1"/>
      <c r="AH2146" s="1"/>
      <c r="AI2146" s="1"/>
      <c r="AJ2146" s="4"/>
      <c r="AK2146" s="1"/>
      <c r="AL2146" s="1"/>
      <c r="AM2146" s="1"/>
      <c r="AN2146" s="1"/>
      <c r="AO2146" s="1"/>
    </row>
    <row r="2147" spans="1:41" x14ac:dyDescent="0.2">
      <c r="A2147" s="118">
        <f t="shared" si="860"/>
        <v>42243</v>
      </c>
      <c r="B2147" s="2">
        <f t="shared" si="850"/>
        <v>268555.51710756001</v>
      </c>
      <c r="C2147" s="2">
        <f t="shared" si="861"/>
        <v>174626.66938045001</v>
      </c>
      <c r="D2147" s="50">
        <f t="shared" si="862"/>
        <v>4337.1099999999997</v>
      </c>
      <c r="E2147" s="3">
        <f>IF(K2147=1,VLOOKUP(A2146,[1]Plan1!$AQ$43:$AS$500,3),E2146)</f>
        <v>4346.6499999999996</v>
      </c>
      <c r="F2147" s="7">
        <f t="shared" si="863"/>
        <v>42237</v>
      </c>
      <c r="G2147" s="8">
        <f t="shared" si="851"/>
        <v>2.1996214068815689E-3</v>
      </c>
      <c r="H2147" s="7">
        <f t="shared" si="864"/>
        <v>42265</v>
      </c>
      <c r="I2147" s="7">
        <f t="shared" si="852"/>
        <v>42265</v>
      </c>
      <c r="J2147" s="1">
        <f t="shared" si="865"/>
        <v>20</v>
      </c>
      <c r="K2147" s="1">
        <f t="shared" si="853"/>
        <v>5</v>
      </c>
      <c r="L2147" s="2">
        <f t="shared" si="854"/>
        <v>1.0005494500000001</v>
      </c>
      <c r="M2147" s="10">
        <f t="shared" si="848"/>
        <v>1.00619897</v>
      </c>
      <c r="N2147" s="10">
        <f t="shared" si="869"/>
        <v>1.4525639323120128</v>
      </c>
      <c r="O2147" s="2">
        <f t="shared" si="847"/>
        <v>1.45336204</v>
      </c>
      <c r="P2147" s="2">
        <f t="shared" si="855"/>
        <v>253795.77244917001</v>
      </c>
      <c r="Q2147" s="9">
        <f t="shared" si="849"/>
        <v>0</v>
      </c>
      <c r="R2147" s="4">
        <f t="shared" si="856"/>
        <v>0</v>
      </c>
      <c r="S2147" s="59">
        <f t="shared" si="857"/>
        <v>0</v>
      </c>
      <c r="T2147" s="8">
        <f t="shared" si="866"/>
        <v>6.8500000000000005E-2</v>
      </c>
      <c r="U2147" s="9">
        <f t="shared" si="867"/>
        <v>215</v>
      </c>
      <c r="V2147" s="9">
        <v>252</v>
      </c>
      <c r="W2147" s="10">
        <f t="shared" si="858"/>
        <v>1.058155991</v>
      </c>
      <c r="X2147" s="2">
        <f t="shared" si="859"/>
        <v>14759.74465839</v>
      </c>
      <c r="Y2147" s="2">
        <v>0</v>
      </c>
      <c r="Z2147" s="3">
        <f t="shared" si="845"/>
        <v>0</v>
      </c>
      <c r="AA2147" s="1" t="str">
        <f t="shared" si="846"/>
        <v>A+J=</v>
      </c>
      <c r="AB2147" s="7">
        <f t="shared" si="868"/>
        <v>42297</v>
      </c>
      <c r="AC2147" s="5"/>
      <c r="AD2147" s="1"/>
      <c r="AE2147" s="7"/>
      <c r="AF2147" s="1"/>
      <c r="AG2147" s="1"/>
      <c r="AH2147" s="1"/>
      <c r="AI2147" s="1"/>
      <c r="AJ2147" s="4"/>
      <c r="AK2147" s="1"/>
      <c r="AL2147" s="1"/>
      <c r="AM2147" s="1"/>
      <c r="AN2147" s="1"/>
      <c r="AO2147" s="1"/>
    </row>
    <row r="2148" spans="1:41" x14ac:dyDescent="0.2">
      <c r="A2148" s="118">
        <f t="shared" si="860"/>
        <v>42244</v>
      </c>
      <c r="B2148" s="2">
        <f t="shared" si="850"/>
        <v>268655.64511268999</v>
      </c>
      <c r="C2148" s="2">
        <f t="shared" si="861"/>
        <v>174626.66938045001</v>
      </c>
      <c r="D2148" s="50">
        <f t="shared" si="862"/>
        <v>4337.1099999999997</v>
      </c>
      <c r="E2148" s="3">
        <f>IF(K2148=1,VLOOKUP(A2147,[1]Plan1!$AQ$43:$AS$500,3),E2147)</f>
        <v>4346.6499999999996</v>
      </c>
      <c r="F2148" s="7">
        <f t="shared" si="863"/>
        <v>42237</v>
      </c>
      <c r="G2148" s="8">
        <f t="shared" si="851"/>
        <v>2.1996214068815689E-3</v>
      </c>
      <c r="H2148" s="7">
        <f t="shared" si="864"/>
        <v>42265</v>
      </c>
      <c r="I2148" s="7">
        <f t="shared" si="852"/>
        <v>42265</v>
      </c>
      <c r="J2148" s="1">
        <f t="shared" si="865"/>
        <v>20</v>
      </c>
      <c r="K2148" s="1">
        <f t="shared" si="853"/>
        <v>6</v>
      </c>
      <c r="L2148" s="2">
        <f t="shared" si="854"/>
        <v>1.0006593699999999</v>
      </c>
      <c r="M2148" s="10">
        <f t="shared" si="848"/>
        <v>1.00619897</v>
      </c>
      <c r="N2148" s="10">
        <f t="shared" si="869"/>
        <v>1.4525639323120128</v>
      </c>
      <c r="O2148" s="2">
        <f t="shared" si="847"/>
        <v>1.4535217</v>
      </c>
      <c r="P2148" s="2">
        <f t="shared" si="855"/>
        <v>253823.65334321</v>
      </c>
      <c r="Q2148" s="9">
        <f t="shared" si="849"/>
        <v>0</v>
      </c>
      <c r="R2148" s="4">
        <f t="shared" si="856"/>
        <v>0</v>
      </c>
      <c r="S2148" s="59">
        <f t="shared" si="857"/>
        <v>0</v>
      </c>
      <c r="T2148" s="8">
        <f t="shared" si="866"/>
        <v>6.8500000000000005E-2</v>
      </c>
      <c r="U2148" s="9">
        <f t="shared" si="867"/>
        <v>216</v>
      </c>
      <c r="V2148" s="9">
        <v>252</v>
      </c>
      <c r="W2148" s="10">
        <f t="shared" si="858"/>
        <v>1.058434238</v>
      </c>
      <c r="X2148" s="2">
        <f t="shared" si="859"/>
        <v>14831.991769480001</v>
      </c>
      <c r="Y2148" s="2">
        <v>0</v>
      </c>
      <c r="Z2148" s="3">
        <f t="shared" si="845"/>
        <v>0</v>
      </c>
      <c r="AA2148" s="1" t="str">
        <f t="shared" si="846"/>
        <v>A+J=</v>
      </c>
      <c r="AB2148" s="7">
        <f t="shared" si="868"/>
        <v>42297</v>
      </c>
      <c r="AC2148" s="5"/>
      <c r="AD2148" s="1"/>
      <c r="AE2148" s="7"/>
      <c r="AF2148" s="1"/>
      <c r="AG2148" s="1"/>
      <c r="AH2148" s="1"/>
      <c r="AI2148" s="1"/>
      <c r="AJ2148" s="4"/>
      <c r="AK2148" s="1"/>
      <c r="AL2148" s="1"/>
      <c r="AM2148" s="1"/>
      <c r="AN2148" s="1"/>
      <c r="AO2148" s="1"/>
    </row>
    <row r="2149" spans="1:41" x14ac:dyDescent="0.2">
      <c r="A2149" s="118">
        <f t="shared" si="860"/>
        <v>42245</v>
      </c>
      <c r="B2149" s="2">
        <f t="shared" si="850"/>
        <v>268755.81455971004</v>
      </c>
      <c r="C2149" s="2">
        <f t="shared" si="861"/>
        <v>174626.66938045001</v>
      </c>
      <c r="D2149" s="50">
        <f t="shared" si="862"/>
        <v>4337.1099999999997</v>
      </c>
      <c r="E2149" s="3">
        <f>IF(K2149=1,VLOOKUP(A2148,[1]Plan1!$AQ$43:$AS$500,3),E2148)</f>
        <v>4346.6499999999996</v>
      </c>
      <c r="F2149" s="7">
        <f t="shared" si="863"/>
        <v>42237</v>
      </c>
      <c r="G2149" s="8">
        <f t="shared" si="851"/>
        <v>2.1996214068815689E-3</v>
      </c>
      <c r="H2149" s="7">
        <f t="shared" si="864"/>
        <v>42265</v>
      </c>
      <c r="I2149" s="7">
        <f t="shared" si="852"/>
        <v>42265</v>
      </c>
      <c r="J2149" s="1">
        <f t="shared" si="865"/>
        <v>20</v>
      </c>
      <c r="K2149" s="1">
        <f t="shared" si="853"/>
        <v>7</v>
      </c>
      <c r="L2149" s="2">
        <f t="shared" si="854"/>
        <v>1.0007693099999999</v>
      </c>
      <c r="M2149" s="10">
        <f t="shared" si="848"/>
        <v>1.00619897</v>
      </c>
      <c r="N2149" s="10">
        <f t="shared" si="869"/>
        <v>1.4525639323120128</v>
      </c>
      <c r="O2149" s="2">
        <f t="shared" si="847"/>
        <v>1.4536814</v>
      </c>
      <c r="P2149" s="2">
        <f t="shared" si="855"/>
        <v>253851.54122231001</v>
      </c>
      <c r="Q2149" s="9">
        <f t="shared" si="849"/>
        <v>0</v>
      </c>
      <c r="R2149" s="4">
        <f t="shared" si="856"/>
        <v>0</v>
      </c>
      <c r="S2149" s="59">
        <f t="shared" si="857"/>
        <v>0</v>
      </c>
      <c r="T2149" s="8">
        <f t="shared" si="866"/>
        <v>6.8500000000000005E-2</v>
      </c>
      <c r="U2149" s="9">
        <f t="shared" si="867"/>
        <v>217</v>
      </c>
      <c r="V2149" s="9">
        <v>252</v>
      </c>
      <c r="W2149" s="10">
        <f t="shared" si="858"/>
        <v>1.0587125580000001</v>
      </c>
      <c r="X2149" s="2">
        <f t="shared" si="859"/>
        <v>14904.2733374</v>
      </c>
      <c r="Y2149" s="2">
        <v>0</v>
      </c>
      <c r="Z2149" s="3">
        <f t="shared" si="845"/>
        <v>0</v>
      </c>
      <c r="AA2149" s="1" t="str">
        <f t="shared" si="846"/>
        <v>A+J=</v>
      </c>
      <c r="AB2149" s="7">
        <f t="shared" si="868"/>
        <v>42297</v>
      </c>
      <c r="AC2149" s="5"/>
      <c r="AD2149" s="1"/>
      <c r="AE2149" s="7"/>
      <c r="AF2149" s="1"/>
      <c r="AG2149" s="1"/>
      <c r="AH2149" s="1"/>
      <c r="AI2149" s="1"/>
      <c r="AJ2149" s="4"/>
      <c r="AK2149" s="1"/>
      <c r="AL2149" s="1"/>
      <c r="AM2149" s="1"/>
      <c r="AN2149" s="1"/>
      <c r="AO2149" s="1"/>
    </row>
    <row r="2150" spans="1:41" x14ac:dyDescent="0.2">
      <c r="A2150" s="118">
        <f t="shared" si="860"/>
        <v>42246</v>
      </c>
      <c r="B2150" s="2">
        <f t="shared" si="850"/>
        <v>268755.81455971004</v>
      </c>
      <c r="C2150" s="2">
        <f t="shared" si="861"/>
        <v>174626.66938045001</v>
      </c>
      <c r="D2150" s="50">
        <f t="shared" si="862"/>
        <v>4337.1099999999997</v>
      </c>
      <c r="E2150" s="3">
        <f>IF(K2150=1,VLOOKUP(A2149,[1]Plan1!$AQ$43:$AS$500,3),E2149)</f>
        <v>4346.6499999999996</v>
      </c>
      <c r="F2150" s="7">
        <f t="shared" si="863"/>
        <v>42237</v>
      </c>
      <c r="G2150" s="8">
        <f t="shared" si="851"/>
        <v>2.1996214068815689E-3</v>
      </c>
      <c r="H2150" s="7">
        <f t="shared" si="864"/>
        <v>42265</v>
      </c>
      <c r="I2150" s="7">
        <f t="shared" si="852"/>
        <v>42265</v>
      </c>
      <c r="J2150" s="1">
        <f t="shared" si="865"/>
        <v>20</v>
      </c>
      <c r="K2150" s="1">
        <f t="shared" si="853"/>
        <v>7</v>
      </c>
      <c r="L2150" s="2">
        <f t="shared" si="854"/>
        <v>1.0007693099999999</v>
      </c>
      <c r="M2150" s="10">
        <f t="shared" si="848"/>
        <v>1.00619897</v>
      </c>
      <c r="N2150" s="10">
        <f t="shared" si="869"/>
        <v>1.4525639323120128</v>
      </c>
      <c r="O2150" s="2">
        <f t="shared" si="847"/>
        <v>1.4536814</v>
      </c>
      <c r="P2150" s="2">
        <f t="shared" si="855"/>
        <v>253851.54122231001</v>
      </c>
      <c r="Q2150" s="9">
        <f t="shared" si="849"/>
        <v>0</v>
      </c>
      <c r="R2150" s="4">
        <f t="shared" si="856"/>
        <v>0</v>
      </c>
      <c r="S2150" s="59">
        <f t="shared" si="857"/>
        <v>0</v>
      </c>
      <c r="T2150" s="8">
        <f t="shared" si="866"/>
        <v>6.8500000000000005E-2</v>
      </c>
      <c r="U2150" s="9">
        <f t="shared" si="867"/>
        <v>217</v>
      </c>
      <c r="V2150" s="9">
        <v>252</v>
      </c>
      <c r="W2150" s="10">
        <f t="shared" si="858"/>
        <v>1.0587125580000001</v>
      </c>
      <c r="X2150" s="2">
        <f t="shared" si="859"/>
        <v>14904.2733374</v>
      </c>
      <c r="Y2150" s="2">
        <v>0</v>
      </c>
      <c r="Z2150" s="3">
        <f t="shared" ref="Z2150:Z2213" si="870">IF(S2150&gt;0,S2150+X2150+Y2150,0)</f>
        <v>0</v>
      </c>
      <c r="AA2150" s="1" t="str">
        <f t="shared" ref="AA2150:AA2213" si="871">AA2149</f>
        <v>A+J=</v>
      </c>
      <c r="AB2150" s="7">
        <f t="shared" si="868"/>
        <v>42297</v>
      </c>
      <c r="AC2150" s="5"/>
      <c r="AD2150" s="1"/>
      <c r="AE2150" s="7"/>
      <c r="AF2150" s="1"/>
      <c r="AG2150" s="1"/>
      <c r="AH2150" s="1"/>
      <c r="AI2150" s="1"/>
      <c r="AJ2150" s="4"/>
      <c r="AK2150" s="1"/>
      <c r="AL2150" s="1"/>
      <c r="AM2150" s="1"/>
      <c r="AN2150" s="1"/>
      <c r="AO2150" s="1"/>
    </row>
    <row r="2151" spans="1:41" x14ac:dyDescent="0.2">
      <c r="A2151" s="118">
        <f t="shared" si="860"/>
        <v>42247</v>
      </c>
      <c r="B2151" s="2">
        <f t="shared" si="850"/>
        <v>268755.81455971004</v>
      </c>
      <c r="C2151" s="2">
        <f t="shared" si="861"/>
        <v>174626.66938045001</v>
      </c>
      <c r="D2151" s="50">
        <f t="shared" si="862"/>
        <v>4337.1099999999997</v>
      </c>
      <c r="E2151" s="3">
        <f>IF(K2151=1,VLOOKUP(A2150,[1]Plan1!$AQ$43:$AS$500,3),E2150)</f>
        <v>4346.6499999999996</v>
      </c>
      <c r="F2151" s="7">
        <f t="shared" si="863"/>
        <v>42237</v>
      </c>
      <c r="G2151" s="8">
        <f t="shared" si="851"/>
        <v>2.1996214068815689E-3</v>
      </c>
      <c r="H2151" s="7">
        <f t="shared" si="864"/>
        <v>42265</v>
      </c>
      <c r="I2151" s="7">
        <f t="shared" si="852"/>
        <v>42265</v>
      </c>
      <c r="J2151" s="1">
        <f t="shared" si="865"/>
        <v>20</v>
      </c>
      <c r="K2151" s="1">
        <f t="shared" si="853"/>
        <v>7</v>
      </c>
      <c r="L2151" s="2">
        <f t="shared" si="854"/>
        <v>1.0007693099999999</v>
      </c>
      <c r="M2151" s="10">
        <f t="shared" si="848"/>
        <v>1.00619897</v>
      </c>
      <c r="N2151" s="10">
        <f t="shared" si="869"/>
        <v>1.4525639323120128</v>
      </c>
      <c r="O2151" s="2">
        <f t="shared" si="847"/>
        <v>1.4536814</v>
      </c>
      <c r="P2151" s="2">
        <f t="shared" si="855"/>
        <v>253851.54122231001</v>
      </c>
      <c r="Q2151" s="9">
        <f t="shared" si="849"/>
        <v>0</v>
      </c>
      <c r="R2151" s="4">
        <f t="shared" si="856"/>
        <v>0</v>
      </c>
      <c r="S2151" s="59">
        <f t="shared" si="857"/>
        <v>0</v>
      </c>
      <c r="T2151" s="8">
        <f t="shared" si="866"/>
        <v>6.8500000000000005E-2</v>
      </c>
      <c r="U2151" s="9">
        <f t="shared" si="867"/>
        <v>217</v>
      </c>
      <c r="V2151" s="9">
        <v>252</v>
      </c>
      <c r="W2151" s="10">
        <f t="shared" si="858"/>
        <v>1.0587125580000001</v>
      </c>
      <c r="X2151" s="2">
        <f t="shared" si="859"/>
        <v>14904.2733374</v>
      </c>
      <c r="Y2151" s="2">
        <v>0</v>
      </c>
      <c r="Z2151" s="3">
        <f t="shared" si="870"/>
        <v>0</v>
      </c>
      <c r="AA2151" s="1" t="str">
        <f t="shared" si="871"/>
        <v>A+J=</v>
      </c>
      <c r="AB2151" s="7">
        <f t="shared" si="868"/>
        <v>42297</v>
      </c>
      <c r="AC2151" s="5"/>
      <c r="AD2151" s="1"/>
      <c r="AE2151" s="7"/>
      <c r="AF2151" s="1"/>
      <c r="AG2151" s="1"/>
      <c r="AH2151" s="1"/>
      <c r="AI2151" s="1"/>
      <c r="AJ2151" s="4"/>
      <c r="AK2151" s="1"/>
      <c r="AL2151" s="1"/>
      <c r="AM2151" s="1"/>
      <c r="AN2151" s="1"/>
      <c r="AO2151" s="1"/>
    </row>
    <row r="2152" spans="1:41" x14ac:dyDescent="0.2">
      <c r="A2152" s="118">
        <f t="shared" si="860"/>
        <v>42248</v>
      </c>
      <c r="B2152" s="2">
        <f t="shared" si="850"/>
        <v>268856.01991271001</v>
      </c>
      <c r="C2152" s="2">
        <f t="shared" si="861"/>
        <v>174626.66938045001</v>
      </c>
      <c r="D2152" s="50">
        <f t="shared" si="862"/>
        <v>4337.1099999999997</v>
      </c>
      <c r="E2152" s="3">
        <f>IF(K2152=1,VLOOKUP(A2151,[1]Plan1!$AQ$43:$AS$500,3),E2151)</f>
        <v>4346.6499999999996</v>
      </c>
      <c r="F2152" s="7">
        <f t="shared" si="863"/>
        <v>42237</v>
      </c>
      <c r="G2152" s="8">
        <f t="shared" si="851"/>
        <v>2.1996214068815689E-3</v>
      </c>
      <c r="H2152" s="7">
        <f t="shared" si="864"/>
        <v>42265</v>
      </c>
      <c r="I2152" s="7">
        <f t="shared" si="852"/>
        <v>42265</v>
      </c>
      <c r="J2152" s="1">
        <f t="shared" si="865"/>
        <v>20</v>
      </c>
      <c r="K2152" s="1">
        <f t="shared" si="853"/>
        <v>8</v>
      </c>
      <c r="L2152" s="2">
        <f t="shared" si="854"/>
        <v>1.00087926</v>
      </c>
      <c r="M2152" s="10">
        <f t="shared" si="848"/>
        <v>1.00619897</v>
      </c>
      <c r="N2152" s="10">
        <f t="shared" si="869"/>
        <v>1.4525639323120128</v>
      </c>
      <c r="O2152" s="2">
        <f t="shared" si="847"/>
        <v>1.4538411099999999</v>
      </c>
      <c r="P2152" s="2">
        <f t="shared" si="855"/>
        <v>253879.43084767001</v>
      </c>
      <c r="Q2152" s="9">
        <f t="shared" si="849"/>
        <v>0</v>
      </c>
      <c r="R2152" s="4">
        <f t="shared" si="856"/>
        <v>0</v>
      </c>
      <c r="S2152" s="59">
        <f t="shared" si="857"/>
        <v>0</v>
      </c>
      <c r="T2152" s="8">
        <f t="shared" si="866"/>
        <v>6.8500000000000005E-2</v>
      </c>
      <c r="U2152" s="9">
        <f t="shared" si="867"/>
        <v>218</v>
      </c>
      <c r="V2152" s="9">
        <v>252</v>
      </c>
      <c r="W2152" s="10">
        <f t="shared" si="858"/>
        <v>1.058990951</v>
      </c>
      <c r="X2152" s="2">
        <f t="shared" si="859"/>
        <v>14976.58906504</v>
      </c>
      <c r="Y2152" s="2">
        <v>0</v>
      </c>
      <c r="Z2152" s="3">
        <f t="shared" si="870"/>
        <v>0</v>
      </c>
      <c r="AA2152" s="1" t="str">
        <f t="shared" si="871"/>
        <v>A+J=</v>
      </c>
      <c r="AB2152" s="7">
        <f t="shared" si="868"/>
        <v>42297</v>
      </c>
      <c r="AC2152" s="5"/>
      <c r="AD2152" s="1"/>
      <c r="AE2152" s="7"/>
      <c r="AF2152" s="1"/>
      <c r="AG2152" s="1"/>
      <c r="AH2152" s="1"/>
      <c r="AI2152" s="1"/>
      <c r="AJ2152" s="4"/>
      <c r="AK2152" s="1"/>
      <c r="AL2152" s="1"/>
      <c r="AM2152" s="1"/>
      <c r="AN2152" s="1"/>
      <c r="AO2152" s="1"/>
    </row>
    <row r="2153" spans="1:41" x14ac:dyDescent="0.2">
      <c r="A2153" s="118">
        <f t="shared" si="860"/>
        <v>42249</v>
      </c>
      <c r="B2153" s="2">
        <f t="shared" si="850"/>
        <v>268956.26487880002</v>
      </c>
      <c r="C2153" s="2">
        <f t="shared" si="861"/>
        <v>174626.66938045001</v>
      </c>
      <c r="D2153" s="50">
        <f t="shared" si="862"/>
        <v>4337.1099999999997</v>
      </c>
      <c r="E2153" s="3">
        <f>IF(K2153=1,VLOOKUP(A2152,[1]Plan1!$AQ$43:$AS$500,3),E2152)</f>
        <v>4346.6499999999996</v>
      </c>
      <c r="F2153" s="7">
        <f t="shared" si="863"/>
        <v>42237</v>
      </c>
      <c r="G2153" s="8">
        <f t="shared" si="851"/>
        <v>2.1996214068815689E-3</v>
      </c>
      <c r="H2153" s="7">
        <f t="shared" si="864"/>
        <v>42265</v>
      </c>
      <c r="I2153" s="7">
        <f t="shared" si="852"/>
        <v>42265</v>
      </c>
      <c r="J2153" s="1">
        <f t="shared" si="865"/>
        <v>20</v>
      </c>
      <c r="K2153" s="1">
        <f t="shared" si="853"/>
        <v>9</v>
      </c>
      <c r="L2153" s="2">
        <f t="shared" si="854"/>
        <v>1.0009892300000001</v>
      </c>
      <c r="M2153" s="10">
        <f t="shared" si="848"/>
        <v>1.00619897</v>
      </c>
      <c r="N2153" s="10">
        <f t="shared" si="869"/>
        <v>1.4525639323120128</v>
      </c>
      <c r="O2153" s="2">
        <f t="shared" ref="O2153:O2216" si="872">TRUNC(TRUNC((L2153*N2153),15),8)</f>
        <v>1.4540008499999999</v>
      </c>
      <c r="P2153" s="2">
        <f t="shared" si="855"/>
        <v>253907.32571184001</v>
      </c>
      <c r="Q2153" s="9">
        <f t="shared" si="849"/>
        <v>0</v>
      </c>
      <c r="R2153" s="4">
        <f t="shared" si="856"/>
        <v>0</v>
      </c>
      <c r="S2153" s="59">
        <f t="shared" si="857"/>
        <v>0</v>
      </c>
      <c r="T2153" s="8">
        <f t="shared" si="866"/>
        <v>6.8500000000000005E-2</v>
      </c>
      <c r="U2153" s="9">
        <f t="shared" si="867"/>
        <v>219</v>
      </c>
      <c r="V2153" s="9">
        <v>252</v>
      </c>
      <c r="W2153" s="10">
        <f t="shared" si="858"/>
        <v>1.0592694170000001</v>
      </c>
      <c r="X2153" s="2">
        <f t="shared" si="859"/>
        <v>15048.939166960001</v>
      </c>
      <c r="Y2153" s="2">
        <v>0</v>
      </c>
      <c r="Z2153" s="3">
        <f t="shared" si="870"/>
        <v>0</v>
      </c>
      <c r="AA2153" s="1" t="str">
        <f t="shared" si="871"/>
        <v>A+J=</v>
      </c>
      <c r="AB2153" s="7">
        <f t="shared" si="868"/>
        <v>42297</v>
      </c>
      <c r="AC2153" s="5"/>
      <c r="AD2153" s="1"/>
      <c r="AE2153" s="7"/>
      <c r="AF2153" s="1"/>
      <c r="AG2153" s="1"/>
      <c r="AH2153" s="1"/>
      <c r="AI2153" s="1"/>
      <c r="AJ2153" s="4"/>
      <c r="AK2153" s="1"/>
      <c r="AL2153" s="1"/>
      <c r="AM2153" s="1"/>
      <c r="AN2153" s="1"/>
      <c r="AO2153" s="1"/>
    </row>
    <row r="2154" spans="1:41" x14ac:dyDescent="0.2">
      <c r="A2154" s="118">
        <f t="shared" si="860"/>
        <v>42250</v>
      </c>
      <c r="B2154" s="2">
        <f t="shared" si="850"/>
        <v>269056.54417165002</v>
      </c>
      <c r="C2154" s="2">
        <f t="shared" si="861"/>
        <v>174626.66938045001</v>
      </c>
      <c r="D2154" s="50">
        <f t="shared" si="862"/>
        <v>4337.1099999999997</v>
      </c>
      <c r="E2154" s="3">
        <f>IF(K2154=1,VLOOKUP(A2153,[1]Plan1!$AQ$43:$AS$500,3),E2153)</f>
        <v>4346.6499999999996</v>
      </c>
      <c r="F2154" s="7">
        <f t="shared" si="863"/>
        <v>42237</v>
      </c>
      <c r="G2154" s="8">
        <f t="shared" si="851"/>
        <v>2.1996214068815689E-3</v>
      </c>
      <c r="H2154" s="7">
        <f t="shared" si="864"/>
        <v>42265</v>
      </c>
      <c r="I2154" s="7">
        <f t="shared" si="852"/>
        <v>42265</v>
      </c>
      <c r="J2154" s="1">
        <f t="shared" si="865"/>
        <v>20</v>
      </c>
      <c r="K2154" s="1">
        <f t="shared" si="853"/>
        <v>10</v>
      </c>
      <c r="L2154" s="2">
        <f t="shared" si="854"/>
        <v>1.0010992000000001</v>
      </c>
      <c r="M2154" s="10">
        <f t="shared" ref="M2154:M2217" si="873">IF(I2154&gt;I2153,L2153,M2153)</f>
        <v>1.00619897</v>
      </c>
      <c r="N2154" s="10">
        <f t="shared" si="869"/>
        <v>1.4525639323120128</v>
      </c>
      <c r="O2154" s="2">
        <f t="shared" si="872"/>
        <v>1.4541605900000001</v>
      </c>
      <c r="P2154" s="2">
        <f t="shared" si="855"/>
        <v>253935.22057601</v>
      </c>
      <c r="Q2154" s="9">
        <f t="shared" si="849"/>
        <v>0</v>
      </c>
      <c r="R2154" s="4">
        <f t="shared" si="856"/>
        <v>0</v>
      </c>
      <c r="S2154" s="59">
        <f t="shared" si="857"/>
        <v>0</v>
      </c>
      <c r="T2154" s="8">
        <f t="shared" si="866"/>
        <v>6.8500000000000005E-2</v>
      </c>
      <c r="U2154" s="9">
        <f t="shared" si="867"/>
        <v>220</v>
      </c>
      <c r="V2154" s="9">
        <v>252</v>
      </c>
      <c r="W2154" s="10">
        <f t="shared" si="858"/>
        <v>1.0595479569999999</v>
      </c>
      <c r="X2154" s="2">
        <f t="shared" si="859"/>
        <v>15121.32359564</v>
      </c>
      <c r="Y2154" s="2">
        <v>0</v>
      </c>
      <c r="Z2154" s="3">
        <f t="shared" si="870"/>
        <v>0</v>
      </c>
      <c r="AA2154" s="1" t="str">
        <f t="shared" si="871"/>
        <v>A+J=</v>
      </c>
      <c r="AB2154" s="7">
        <f t="shared" si="868"/>
        <v>42297</v>
      </c>
      <c r="AC2154" s="5"/>
      <c r="AD2154" s="1"/>
      <c r="AE2154" s="7"/>
      <c r="AF2154" s="1"/>
      <c r="AG2154" s="1"/>
      <c r="AH2154" s="1"/>
      <c r="AI2154" s="1"/>
      <c r="AJ2154" s="4"/>
      <c r="AK2154" s="1"/>
      <c r="AL2154" s="1"/>
      <c r="AM2154" s="1"/>
      <c r="AN2154" s="1"/>
      <c r="AO2154" s="1"/>
    </row>
    <row r="2155" spans="1:41" x14ac:dyDescent="0.2">
      <c r="A2155" s="118">
        <f t="shared" si="860"/>
        <v>42251</v>
      </c>
      <c r="B2155" s="2">
        <f t="shared" si="850"/>
        <v>269156.86124494998</v>
      </c>
      <c r="C2155" s="2">
        <f t="shared" si="861"/>
        <v>174626.66938045001</v>
      </c>
      <c r="D2155" s="50">
        <f t="shared" si="862"/>
        <v>4337.1099999999997</v>
      </c>
      <c r="E2155" s="3">
        <f>IF(K2155=1,VLOOKUP(A2154,[1]Plan1!$AQ$43:$AS$500,3),E2154)</f>
        <v>4346.6499999999996</v>
      </c>
      <c r="F2155" s="7">
        <f t="shared" si="863"/>
        <v>42237</v>
      </c>
      <c r="G2155" s="8">
        <f t="shared" si="851"/>
        <v>2.1996214068815689E-3</v>
      </c>
      <c r="H2155" s="7">
        <f t="shared" si="864"/>
        <v>42265</v>
      </c>
      <c r="I2155" s="7">
        <f t="shared" si="852"/>
        <v>42265</v>
      </c>
      <c r="J2155" s="1">
        <f t="shared" si="865"/>
        <v>20</v>
      </c>
      <c r="K2155" s="1">
        <f t="shared" si="853"/>
        <v>11</v>
      </c>
      <c r="L2155" s="2">
        <f t="shared" si="854"/>
        <v>1.00120919</v>
      </c>
      <c r="M2155" s="10">
        <f t="shared" si="873"/>
        <v>1.00619897</v>
      </c>
      <c r="N2155" s="10">
        <f t="shared" si="869"/>
        <v>1.4525639323120128</v>
      </c>
      <c r="O2155" s="2">
        <f t="shared" si="872"/>
        <v>1.4543203499999999</v>
      </c>
      <c r="P2155" s="2">
        <f t="shared" si="855"/>
        <v>253963.11893271</v>
      </c>
      <c r="Q2155" s="9">
        <f t="shared" si="849"/>
        <v>0</v>
      </c>
      <c r="R2155" s="4">
        <f t="shared" si="856"/>
        <v>0</v>
      </c>
      <c r="S2155" s="59">
        <f t="shared" si="857"/>
        <v>0</v>
      </c>
      <c r="T2155" s="8">
        <f t="shared" si="866"/>
        <v>6.8500000000000005E-2</v>
      </c>
      <c r="U2155" s="9">
        <f t="shared" si="867"/>
        <v>221</v>
      </c>
      <c r="V2155" s="9">
        <v>252</v>
      </c>
      <c r="W2155" s="10">
        <f t="shared" si="858"/>
        <v>1.05982657</v>
      </c>
      <c r="X2155" s="2">
        <f t="shared" si="859"/>
        <v>15193.74231224</v>
      </c>
      <c r="Y2155" s="2">
        <v>0</v>
      </c>
      <c r="Z2155" s="3">
        <f t="shared" si="870"/>
        <v>0</v>
      </c>
      <c r="AA2155" s="1" t="str">
        <f t="shared" si="871"/>
        <v>A+J=</v>
      </c>
      <c r="AB2155" s="7">
        <f t="shared" si="868"/>
        <v>42297</v>
      </c>
      <c r="AC2155" s="5"/>
      <c r="AD2155" s="1"/>
      <c r="AE2155" s="7"/>
      <c r="AF2155" s="1"/>
      <c r="AG2155" s="1"/>
      <c r="AH2155" s="1"/>
      <c r="AI2155" s="1"/>
      <c r="AJ2155" s="4"/>
      <c r="AK2155" s="1"/>
      <c r="AL2155" s="1"/>
      <c r="AM2155" s="1"/>
      <c r="AN2155" s="1"/>
      <c r="AO2155" s="1"/>
    </row>
    <row r="2156" spans="1:41" x14ac:dyDescent="0.2">
      <c r="A2156" s="118">
        <f t="shared" si="860"/>
        <v>42252</v>
      </c>
      <c r="B2156" s="2">
        <f t="shared" si="850"/>
        <v>269257.21795895998</v>
      </c>
      <c r="C2156" s="2">
        <f t="shared" si="861"/>
        <v>174626.66938045001</v>
      </c>
      <c r="D2156" s="50">
        <f t="shared" si="862"/>
        <v>4337.1099999999997</v>
      </c>
      <c r="E2156" s="3">
        <f>IF(K2156=1,VLOOKUP(A2155,[1]Plan1!$AQ$43:$AS$500,3),E2155)</f>
        <v>4346.6499999999996</v>
      </c>
      <c r="F2156" s="7">
        <f t="shared" si="863"/>
        <v>42237</v>
      </c>
      <c r="G2156" s="8">
        <f t="shared" si="851"/>
        <v>2.1996214068815689E-3</v>
      </c>
      <c r="H2156" s="7">
        <f t="shared" si="864"/>
        <v>42265</v>
      </c>
      <c r="I2156" s="7">
        <f t="shared" si="852"/>
        <v>42265</v>
      </c>
      <c r="J2156" s="1">
        <f t="shared" si="865"/>
        <v>20</v>
      </c>
      <c r="K2156" s="1">
        <f t="shared" si="853"/>
        <v>12</v>
      </c>
      <c r="L2156" s="2">
        <f t="shared" si="854"/>
        <v>1.00131919</v>
      </c>
      <c r="M2156" s="10">
        <f t="shared" si="873"/>
        <v>1.00619897</v>
      </c>
      <c r="N2156" s="10">
        <f t="shared" si="869"/>
        <v>1.4525639323120128</v>
      </c>
      <c r="O2156" s="2">
        <f t="shared" si="872"/>
        <v>1.45448014</v>
      </c>
      <c r="P2156" s="2">
        <f t="shared" si="855"/>
        <v>253991.02252820999</v>
      </c>
      <c r="Q2156" s="9">
        <f t="shared" si="849"/>
        <v>0</v>
      </c>
      <c r="R2156" s="4">
        <f t="shared" si="856"/>
        <v>0</v>
      </c>
      <c r="S2156" s="59">
        <f t="shared" si="857"/>
        <v>0</v>
      </c>
      <c r="T2156" s="8">
        <f t="shared" si="866"/>
        <v>6.8500000000000005E-2</v>
      </c>
      <c r="U2156" s="9">
        <f t="shared" si="867"/>
        <v>222</v>
      </c>
      <c r="V2156" s="9">
        <v>252</v>
      </c>
      <c r="W2156" s="10">
        <f t="shared" si="858"/>
        <v>1.0601052559999999</v>
      </c>
      <c r="X2156" s="2">
        <f t="shared" si="859"/>
        <v>15266.19543075</v>
      </c>
      <c r="Y2156" s="2">
        <v>0</v>
      </c>
      <c r="Z2156" s="3">
        <f t="shared" si="870"/>
        <v>0</v>
      </c>
      <c r="AA2156" s="1" t="str">
        <f t="shared" si="871"/>
        <v>A+J=</v>
      </c>
      <c r="AB2156" s="7">
        <f t="shared" si="868"/>
        <v>42297</v>
      </c>
      <c r="AC2156" s="5"/>
      <c r="AD2156" s="1"/>
      <c r="AE2156" s="7"/>
      <c r="AF2156" s="1"/>
      <c r="AG2156" s="1"/>
      <c r="AH2156" s="1"/>
      <c r="AI2156" s="1"/>
      <c r="AJ2156" s="4"/>
      <c r="AK2156" s="1"/>
      <c r="AL2156" s="1"/>
      <c r="AM2156" s="1"/>
      <c r="AN2156" s="1"/>
      <c r="AO2156" s="1"/>
    </row>
    <row r="2157" spans="1:41" x14ac:dyDescent="0.2">
      <c r="A2157" s="118">
        <f t="shared" si="860"/>
        <v>42253</v>
      </c>
      <c r="B2157" s="2">
        <f t="shared" si="850"/>
        <v>269257.21795895998</v>
      </c>
      <c r="C2157" s="2">
        <f t="shared" si="861"/>
        <v>174626.66938045001</v>
      </c>
      <c r="D2157" s="50">
        <f t="shared" si="862"/>
        <v>4337.1099999999997</v>
      </c>
      <c r="E2157" s="3">
        <f>IF(K2157=1,VLOOKUP(A2156,[1]Plan1!$AQ$43:$AS$500,3),E2156)</f>
        <v>4346.6499999999996</v>
      </c>
      <c r="F2157" s="7">
        <f t="shared" si="863"/>
        <v>42237</v>
      </c>
      <c r="G2157" s="8">
        <f t="shared" si="851"/>
        <v>2.1996214068815689E-3</v>
      </c>
      <c r="H2157" s="7">
        <f t="shared" si="864"/>
        <v>42265</v>
      </c>
      <c r="I2157" s="7">
        <f t="shared" si="852"/>
        <v>42265</v>
      </c>
      <c r="J2157" s="1">
        <f t="shared" si="865"/>
        <v>20</v>
      </c>
      <c r="K2157" s="1">
        <f t="shared" si="853"/>
        <v>12</v>
      </c>
      <c r="L2157" s="2">
        <f t="shared" si="854"/>
        <v>1.00131919</v>
      </c>
      <c r="M2157" s="10">
        <f t="shared" si="873"/>
        <v>1.00619897</v>
      </c>
      <c r="N2157" s="10">
        <f t="shared" si="869"/>
        <v>1.4525639323120128</v>
      </c>
      <c r="O2157" s="2">
        <f t="shared" si="872"/>
        <v>1.45448014</v>
      </c>
      <c r="P2157" s="2">
        <f t="shared" si="855"/>
        <v>253991.02252820999</v>
      </c>
      <c r="Q2157" s="9">
        <f t="shared" si="849"/>
        <v>0</v>
      </c>
      <c r="R2157" s="4">
        <f t="shared" si="856"/>
        <v>0</v>
      </c>
      <c r="S2157" s="59">
        <f t="shared" si="857"/>
        <v>0</v>
      </c>
      <c r="T2157" s="8">
        <f t="shared" si="866"/>
        <v>6.8500000000000005E-2</v>
      </c>
      <c r="U2157" s="9">
        <f t="shared" si="867"/>
        <v>222</v>
      </c>
      <c r="V2157" s="9">
        <v>252</v>
      </c>
      <c r="W2157" s="10">
        <f t="shared" si="858"/>
        <v>1.0601052559999999</v>
      </c>
      <c r="X2157" s="2">
        <f t="shared" si="859"/>
        <v>15266.19543075</v>
      </c>
      <c r="Y2157" s="2">
        <v>0</v>
      </c>
      <c r="Z2157" s="3">
        <f t="shared" si="870"/>
        <v>0</v>
      </c>
      <c r="AA2157" s="1" t="str">
        <f t="shared" si="871"/>
        <v>A+J=</v>
      </c>
      <c r="AB2157" s="7">
        <f t="shared" si="868"/>
        <v>42297</v>
      </c>
      <c r="AC2157" s="5"/>
      <c r="AD2157" s="1"/>
      <c r="AE2157" s="7"/>
      <c r="AF2157" s="1"/>
      <c r="AG2157" s="1"/>
      <c r="AH2157" s="1"/>
      <c r="AI2157" s="1"/>
      <c r="AJ2157" s="4"/>
      <c r="AK2157" s="1"/>
      <c r="AL2157" s="1"/>
      <c r="AM2157" s="1"/>
      <c r="AN2157" s="1"/>
      <c r="AO2157" s="1"/>
    </row>
    <row r="2158" spans="1:41" x14ac:dyDescent="0.2">
      <c r="A2158" s="118">
        <f t="shared" si="860"/>
        <v>42254</v>
      </c>
      <c r="B2158" s="2">
        <f t="shared" si="850"/>
        <v>269257.21795895998</v>
      </c>
      <c r="C2158" s="2">
        <f t="shared" si="861"/>
        <v>174626.66938045001</v>
      </c>
      <c r="D2158" s="50">
        <f t="shared" si="862"/>
        <v>4337.1099999999997</v>
      </c>
      <c r="E2158" s="3">
        <f>IF(K2158=1,VLOOKUP(A2157,[1]Plan1!$AQ$43:$AS$500,3),E2157)</f>
        <v>4346.6499999999996</v>
      </c>
      <c r="F2158" s="7">
        <f t="shared" si="863"/>
        <v>42237</v>
      </c>
      <c r="G2158" s="8">
        <f t="shared" si="851"/>
        <v>2.1996214068815689E-3</v>
      </c>
      <c r="H2158" s="7">
        <f t="shared" si="864"/>
        <v>42265</v>
      </c>
      <c r="I2158" s="7">
        <f t="shared" si="852"/>
        <v>42265</v>
      </c>
      <c r="J2158" s="1">
        <f t="shared" si="865"/>
        <v>20</v>
      </c>
      <c r="K2158" s="1">
        <f t="shared" si="853"/>
        <v>12</v>
      </c>
      <c r="L2158" s="2">
        <f t="shared" si="854"/>
        <v>1.00131919</v>
      </c>
      <c r="M2158" s="10">
        <f t="shared" si="873"/>
        <v>1.00619897</v>
      </c>
      <c r="N2158" s="10">
        <f t="shared" si="869"/>
        <v>1.4525639323120128</v>
      </c>
      <c r="O2158" s="2">
        <f t="shared" si="872"/>
        <v>1.45448014</v>
      </c>
      <c r="P2158" s="2">
        <f t="shared" si="855"/>
        <v>253991.02252820999</v>
      </c>
      <c r="Q2158" s="9">
        <f t="shared" si="849"/>
        <v>0</v>
      </c>
      <c r="R2158" s="4">
        <f t="shared" si="856"/>
        <v>0</v>
      </c>
      <c r="S2158" s="59">
        <f t="shared" si="857"/>
        <v>0</v>
      </c>
      <c r="T2158" s="8">
        <f t="shared" si="866"/>
        <v>6.8500000000000005E-2</v>
      </c>
      <c r="U2158" s="9">
        <f t="shared" si="867"/>
        <v>222</v>
      </c>
      <c r="V2158" s="9">
        <v>252</v>
      </c>
      <c r="W2158" s="10">
        <f t="shared" si="858"/>
        <v>1.0601052559999999</v>
      </c>
      <c r="X2158" s="2">
        <f t="shared" si="859"/>
        <v>15266.19543075</v>
      </c>
      <c r="Y2158" s="2">
        <v>0</v>
      </c>
      <c r="Z2158" s="3">
        <f t="shared" si="870"/>
        <v>0</v>
      </c>
      <c r="AA2158" s="1" t="str">
        <f t="shared" si="871"/>
        <v>A+J=</v>
      </c>
      <c r="AB2158" s="7">
        <f t="shared" si="868"/>
        <v>42297</v>
      </c>
      <c r="AC2158" s="5"/>
      <c r="AD2158" s="1"/>
      <c r="AE2158" s="7"/>
      <c r="AF2158" s="1"/>
      <c r="AG2158" s="1"/>
      <c r="AH2158" s="1"/>
      <c r="AI2158" s="1"/>
      <c r="AJ2158" s="4"/>
      <c r="AK2158" s="1"/>
      <c r="AL2158" s="1"/>
      <c r="AM2158" s="1"/>
      <c r="AN2158" s="1"/>
      <c r="AO2158" s="1"/>
    </row>
    <row r="2159" spans="1:41" x14ac:dyDescent="0.2">
      <c r="A2159" s="118">
        <f t="shared" si="860"/>
        <v>42255</v>
      </c>
      <c r="B2159" s="2">
        <f t="shared" si="850"/>
        <v>269257.21795895998</v>
      </c>
      <c r="C2159" s="2">
        <f t="shared" si="861"/>
        <v>174626.66938045001</v>
      </c>
      <c r="D2159" s="50">
        <f t="shared" si="862"/>
        <v>4337.1099999999997</v>
      </c>
      <c r="E2159" s="3">
        <f>IF(K2159=1,VLOOKUP(A2158,[1]Plan1!$AQ$43:$AS$500,3),E2158)</f>
        <v>4346.6499999999996</v>
      </c>
      <c r="F2159" s="7">
        <f t="shared" si="863"/>
        <v>42237</v>
      </c>
      <c r="G2159" s="8">
        <f t="shared" si="851"/>
        <v>2.1996214068815689E-3</v>
      </c>
      <c r="H2159" s="7">
        <f t="shared" si="864"/>
        <v>42265</v>
      </c>
      <c r="I2159" s="7">
        <f t="shared" si="852"/>
        <v>42265</v>
      </c>
      <c r="J2159" s="1">
        <f t="shared" si="865"/>
        <v>20</v>
      </c>
      <c r="K2159" s="1">
        <f t="shared" si="853"/>
        <v>12</v>
      </c>
      <c r="L2159" s="2">
        <f t="shared" si="854"/>
        <v>1.00131919</v>
      </c>
      <c r="M2159" s="10">
        <f t="shared" si="873"/>
        <v>1.00619897</v>
      </c>
      <c r="N2159" s="10">
        <f t="shared" si="869"/>
        <v>1.4525639323120128</v>
      </c>
      <c r="O2159" s="2">
        <f t="shared" si="872"/>
        <v>1.45448014</v>
      </c>
      <c r="P2159" s="2">
        <f t="shared" si="855"/>
        <v>253991.02252820999</v>
      </c>
      <c r="Q2159" s="9">
        <f t="shared" si="849"/>
        <v>0</v>
      </c>
      <c r="R2159" s="4">
        <f t="shared" si="856"/>
        <v>0</v>
      </c>
      <c r="S2159" s="59">
        <f t="shared" si="857"/>
        <v>0</v>
      </c>
      <c r="T2159" s="8">
        <f t="shared" si="866"/>
        <v>6.8500000000000005E-2</v>
      </c>
      <c r="U2159" s="9">
        <f t="shared" si="867"/>
        <v>222</v>
      </c>
      <c r="V2159" s="9">
        <v>252</v>
      </c>
      <c r="W2159" s="10">
        <f t="shared" si="858"/>
        <v>1.0601052559999999</v>
      </c>
      <c r="X2159" s="2">
        <f t="shared" si="859"/>
        <v>15266.19543075</v>
      </c>
      <c r="Y2159" s="2">
        <v>0</v>
      </c>
      <c r="Z2159" s="3">
        <f t="shared" si="870"/>
        <v>0</v>
      </c>
      <c r="AA2159" s="1" t="str">
        <f t="shared" si="871"/>
        <v>A+J=</v>
      </c>
      <c r="AB2159" s="7">
        <f t="shared" si="868"/>
        <v>42297</v>
      </c>
      <c r="AC2159" s="5"/>
      <c r="AD2159" s="1"/>
      <c r="AE2159" s="7"/>
      <c r="AF2159" s="1"/>
      <c r="AG2159" s="1"/>
      <c r="AH2159" s="1"/>
      <c r="AI2159" s="1"/>
      <c r="AJ2159" s="4"/>
      <c r="AK2159" s="1"/>
      <c r="AL2159" s="1"/>
      <c r="AM2159" s="1"/>
      <c r="AN2159" s="1"/>
      <c r="AO2159" s="1"/>
    </row>
    <row r="2160" spans="1:41" x14ac:dyDescent="0.2">
      <c r="A2160" s="118">
        <f t="shared" si="860"/>
        <v>42256</v>
      </c>
      <c r="B2160" s="2">
        <f t="shared" si="850"/>
        <v>269357.60876903997</v>
      </c>
      <c r="C2160" s="2">
        <f t="shared" si="861"/>
        <v>174626.66938045001</v>
      </c>
      <c r="D2160" s="50">
        <f t="shared" si="862"/>
        <v>4337.1099999999997</v>
      </c>
      <c r="E2160" s="3">
        <f>IF(K2160=1,VLOOKUP(A2159,[1]Plan1!$AQ$43:$AS$500,3),E2159)</f>
        <v>4346.6499999999996</v>
      </c>
      <c r="F2160" s="7">
        <f t="shared" si="863"/>
        <v>42237</v>
      </c>
      <c r="G2160" s="8">
        <f t="shared" si="851"/>
        <v>2.1996214068815689E-3</v>
      </c>
      <c r="H2160" s="7">
        <f t="shared" si="864"/>
        <v>42265</v>
      </c>
      <c r="I2160" s="7">
        <f t="shared" si="852"/>
        <v>42265</v>
      </c>
      <c r="J2160" s="1">
        <f t="shared" si="865"/>
        <v>20</v>
      </c>
      <c r="K2160" s="1">
        <f t="shared" si="853"/>
        <v>13</v>
      </c>
      <c r="L2160" s="2">
        <f t="shared" si="854"/>
        <v>1.0014292</v>
      </c>
      <c r="M2160" s="10">
        <f t="shared" si="873"/>
        <v>1.00619897</v>
      </c>
      <c r="N2160" s="10">
        <f t="shared" si="869"/>
        <v>1.4525639323120128</v>
      </c>
      <c r="O2160" s="2">
        <f t="shared" si="872"/>
        <v>1.4546399299999999</v>
      </c>
      <c r="P2160" s="2">
        <f t="shared" si="855"/>
        <v>254018.92612371</v>
      </c>
      <c r="Q2160" s="9">
        <f t="shared" si="849"/>
        <v>0</v>
      </c>
      <c r="R2160" s="4">
        <f t="shared" si="856"/>
        <v>0</v>
      </c>
      <c r="S2160" s="59">
        <f t="shared" si="857"/>
        <v>0</v>
      </c>
      <c r="T2160" s="8">
        <f t="shared" si="866"/>
        <v>6.8500000000000005E-2</v>
      </c>
      <c r="U2160" s="9">
        <f t="shared" si="867"/>
        <v>223</v>
      </c>
      <c r="V2160" s="9">
        <v>252</v>
      </c>
      <c r="W2160" s="10">
        <f t="shared" si="858"/>
        <v>1.0603840149999999</v>
      </c>
      <c r="X2160" s="2">
        <f t="shared" si="859"/>
        <v>15338.68264533</v>
      </c>
      <c r="Y2160" s="2">
        <v>0</v>
      </c>
      <c r="Z2160" s="3">
        <f t="shared" si="870"/>
        <v>0</v>
      </c>
      <c r="AA2160" s="1" t="str">
        <f t="shared" si="871"/>
        <v>A+J=</v>
      </c>
      <c r="AB2160" s="7">
        <f t="shared" si="868"/>
        <v>42297</v>
      </c>
      <c r="AC2160" s="5"/>
      <c r="AD2160" s="1"/>
      <c r="AE2160" s="7"/>
      <c r="AF2160" s="1"/>
      <c r="AG2160" s="1"/>
      <c r="AH2160" s="1"/>
      <c r="AI2160" s="1"/>
      <c r="AJ2160" s="4"/>
      <c r="AK2160" s="1"/>
      <c r="AL2160" s="1"/>
      <c r="AM2160" s="1"/>
      <c r="AN2160" s="1"/>
      <c r="AO2160" s="1"/>
    </row>
    <row r="2161" spans="1:41" x14ac:dyDescent="0.2">
      <c r="A2161" s="118">
        <f t="shared" si="860"/>
        <v>42257</v>
      </c>
      <c r="B2161" s="2">
        <f t="shared" si="850"/>
        <v>269458.03763974004</v>
      </c>
      <c r="C2161" s="2">
        <f t="shared" si="861"/>
        <v>174626.66938045001</v>
      </c>
      <c r="D2161" s="50">
        <f t="shared" si="862"/>
        <v>4337.1099999999997</v>
      </c>
      <c r="E2161" s="3">
        <f>IF(K2161=1,VLOOKUP(A2160,[1]Plan1!$AQ$43:$AS$500,3),E2160)</f>
        <v>4346.6499999999996</v>
      </c>
      <c r="F2161" s="7">
        <f t="shared" si="863"/>
        <v>42237</v>
      </c>
      <c r="G2161" s="8">
        <f t="shared" si="851"/>
        <v>2.1996214068815689E-3</v>
      </c>
      <c r="H2161" s="7">
        <f t="shared" si="864"/>
        <v>42265</v>
      </c>
      <c r="I2161" s="7">
        <f t="shared" si="852"/>
        <v>42265</v>
      </c>
      <c r="J2161" s="1">
        <f t="shared" si="865"/>
        <v>20</v>
      </c>
      <c r="K2161" s="1">
        <f t="shared" si="853"/>
        <v>14</v>
      </c>
      <c r="L2161" s="2">
        <f t="shared" si="854"/>
        <v>1.00153922</v>
      </c>
      <c r="M2161" s="10">
        <f t="shared" si="873"/>
        <v>1.00619897</v>
      </c>
      <c r="N2161" s="10">
        <f t="shared" si="869"/>
        <v>1.4525639323120128</v>
      </c>
      <c r="O2161" s="2">
        <f t="shared" si="872"/>
        <v>1.4547997399999999</v>
      </c>
      <c r="P2161" s="2">
        <f t="shared" si="855"/>
        <v>254046.83321174001</v>
      </c>
      <c r="Q2161" s="9">
        <f t="shared" si="849"/>
        <v>0</v>
      </c>
      <c r="R2161" s="4">
        <f t="shared" si="856"/>
        <v>0</v>
      </c>
      <c r="S2161" s="59">
        <f t="shared" si="857"/>
        <v>0</v>
      </c>
      <c r="T2161" s="8">
        <f t="shared" si="866"/>
        <v>6.8500000000000005E-2</v>
      </c>
      <c r="U2161" s="9">
        <f t="shared" si="867"/>
        <v>224</v>
      </c>
      <c r="V2161" s="9">
        <v>252</v>
      </c>
      <c r="W2161" s="10">
        <f t="shared" si="858"/>
        <v>1.060662848</v>
      </c>
      <c r="X2161" s="2">
        <f t="shared" si="859"/>
        <v>15411.204427999999</v>
      </c>
      <c r="Y2161" s="2">
        <v>0</v>
      </c>
      <c r="Z2161" s="3">
        <f t="shared" si="870"/>
        <v>0</v>
      </c>
      <c r="AA2161" s="1" t="str">
        <f t="shared" si="871"/>
        <v>A+J=</v>
      </c>
      <c r="AB2161" s="7">
        <f t="shared" si="868"/>
        <v>42297</v>
      </c>
      <c r="AC2161" s="5"/>
      <c r="AD2161" s="1"/>
      <c r="AE2161" s="7"/>
      <c r="AF2161" s="1"/>
      <c r="AG2161" s="1"/>
      <c r="AH2161" s="1"/>
      <c r="AI2161" s="1"/>
      <c r="AJ2161" s="4"/>
      <c r="AK2161" s="1"/>
      <c r="AL2161" s="1"/>
      <c r="AM2161" s="1"/>
      <c r="AN2161" s="1"/>
      <c r="AO2161" s="1"/>
    </row>
    <row r="2162" spans="1:41" x14ac:dyDescent="0.2">
      <c r="A2162" s="118">
        <f t="shared" si="860"/>
        <v>42258</v>
      </c>
      <c r="B2162" s="2">
        <f t="shared" si="850"/>
        <v>269558.50617879</v>
      </c>
      <c r="C2162" s="2">
        <f t="shared" si="861"/>
        <v>174626.66938045001</v>
      </c>
      <c r="D2162" s="50">
        <f t="shared" si="862"/>
        <v>4337.1099999999997</v>
      </c>
      <c r="E2162" s="3">
        <f>IF(K2162=1,VLOOKUP(A2161,[1]Plan1!$AQ$43:$AS$500,3),E2161)</f>
        <v>4346.6499999999996</v>
      </c>
      <c r="F2162" s="7">
        <f t="shared" si="863"/>
        <v>42237</v>
      </c>
      <c r="G2162" s="8">
        <f t="shared" si="851"/>
        <v>2.1996214068815689E-3</v>
      </c>
      <c r="H2162" s="7">
        <f t="shared" si="864"/>
        <v>42265</v>
      </c>
      <c r="I2162" s="7">
        <f t="shared" si="852"/>
        <v>42265</v>
      </c>
      <c r="J2162" s="1">
        <f t="shared" si="865"/>
        <v>20</v>
      </c>
      <c r="K2162" s="1">
        <f t="shared" si="853"/>
        <v>15</v>
      </c>
      <c r="L2162" s="2">
        <f t="shared" si="854"/>
        <v>1.00164926</v>
      </c>
      <c r="M2162" s="10">
        <f t="shared" si="873"/>
        <v>1.00619897</v>
      </c>
      <c r="N2162" s="10">
        <f t="shared" si="869"/>
        <v>1.4525639323120128</v>
      </c>
      <c r="O2162" s="2">
        <f t="shared" si="872"/>
        <v>1.4549595799999999</v>
      </c>
      <c r="P2162" s="2">
        <f t="shared" si="855"/>
        <v>254074.74553856999</v>
      </c>
      <c r="Q2162" s="9">
        <f t="shared" si="849"/>
        <v>0</v>
      </c>
      <c r="R2162" s="4">
        <f t="shared" si="856"/>
        <v>0</v>
      </c>
      <c r="S2162" s="59">
        <f t="shared" si="857"/>
        <v>0</v>
      </c>
      <c r="T2162" s="8">
        <f t="shared" si="866"/>
        <v>6.8500000000000005E-2</v>
      </c>
      <c r="U2162" s="9">
        <f t="shared" si="867"/>
        <v>225</v>
      </c>
      <c r="V2162" s="9">
        <v>252</v>
      </c>
      <c r="W2162" s="10">
        <f t="shared" si="858"/>
        <v>1.0609417539999999</v>
      </c>
      <c r="X2162" s="2">
        <f t="shared" si="859"/>
        <v>15483.76064022</v>
      </c>
      <c r="Y2162" s="2">
        <v>0</v>
      </c>
      <c r="Z2162" s="3">
        <f t="shared" si="870"/>
        <v>0</v>
      </c>
      <c r="AA2162" s="1" t="str">
        <f t="shared" si="871"/>
        <v>A+J=</v>
      </c>
      <c r="AB2162" s="7">
        <f t="shared" si="868"/>
        <v>42297</v>
      </c>
      <c r="AC2162" s="5"/>
      <c r="AD2162" s="1"/>
      <c r="AE2162" s="7"/>
      <c r="AF2162" s="1"/>
      <c r="AG2162" s="1"/>
      <c r="AH2162" s="1"/>
      <c r="AI2162" s="1"/>
      <c r="AJ2162" s="4"/>
      <c r="AK2162" s="1"/>
      <c r="AL2162" s="1"/>
      <c r="AM2162" s="1"/>
      <c r="AN2162" s="1"/>
      <c r="AO2162" s="1"/>
    </row>
    <row r="2163" spans="1:41" x14ac:dyDescent="0.2">
      <c r="A2163" s="118">
        <f t="shared" si="860"/>
        <v>42259</v>
      </c>
      <c r="B2163" s="2">
        <f t="shared" si="850"/>
        <v>269659.01254352002</v>
      </c>
      <c r="C2163" s="2">
        <f t="shared" si="861"/>
        <v>174626.66938045001</v>
      </c>
      <c r="D2163" s="50">
        <f t="shared" si="862"/>
        <v>4337.1099999999997</v>
      </c>
      <c r="E2163" s="3">
        <f>IF(K2163=1,VLOOKUP(A2162,[1]Plan1!$AQ$43:$AS$500,3),E2162)</f>
        <v>4346.6499999999996</v>
      </c>
      <c r="F2163" s="7">
        <f t="shared" si="863"/>
        <v>42237</v>
      </c>
      <c r="G2163" s="8">
        <f t="shared" si="851"/>
        <v>2.1996214068815689E-3</v>
      </c>
      <c r="H2163" s="7">
        <f t="shared" si="864"/>
        <v>42265</v>
      </c>
      <c r="I2163" s="7">
        <f t="shared" si="852"/>
        <v>42265</v>
      </c>
      <c r="J2163" s="1">
        <f t="shared" si="865"/>
        <v>20</v>
      </c>
      <c r="K2163" s="1">
        <f t="shared" si="853"/>
        <v>16</v>
      </c>
      <c r="L2163" s="2">
        <f t="shared" si="854"/>
        <v>1.00175931</v>
      </c>
      <c r="M2163" s="10">
        <f t="shared" si="873"/>
        <v>1.00619897</v>
      </c>
      <c r="N2163" s="10">
        <f t="shared" si="869"/>
        <v>1.4525639323120128</v>
      </c>
      <c r="O2163" s="2">
        <f t="shared" si="872"/>
        <v>1.45511944</v>
      </c>
      <c r="P2163" s="2">
        <f t="shared" si="855"/>
        <v>254102.66135794</v>
      </c>
      <c r="Q2163" s="9">
        <f t="shared" si="849"/>
        <v>0</v>
      </c>
      <c r="R2163" s="4">
        <f t="shared" si="856"/>
        <v>0</v>
      </c>
      <c r="S2163" s="59">
        <f t="shared" si="857"/>
        <v>0</v>
      </c>
      <c r="T2163" s="8">
        <f t="shared" si="866"/>
        <v>6.8500000000000005E-2</v>
      </c>
      <c r="U2163" s="9">
        <f t="shared" si="867"/>
        <v>226</v>
      </c>
      <c r="V2163" s="9">
        <v>252</v>
      </c>
      <c r="W2163" s="10">
        <f t="shared" si="858"/>
        <v>1.0612207330000001</v>
      </c>
      <c r="X2163" s="2">
        <f t="shared" si="859"/>
        <v>15556.351185580001</v>
      </c>
      <c r="Y2163" s="2">
        <v>0</v>
      </c>
      <c r="Z2163" s="3">
        <f t="shared" si="870"/>
        <v>0</v>
      </c>
      <c r="AA2163" s="1" t="str">
        <f t="shared" si="871"/>
        <v>A+J=</v>
      </c>
      <c r="AB2163" s="7">
        <f t="shared" si="868"/>
        <v>42297</v>
      </c>
      <c r="AC2163" s="5"/>
      <c r="AD2163" s="1"/>
      <c r="AE2163" s="7"/>
      <c r="AF2163" s="1"/>
      <c r="AG2163" s="1"/>
      <c r="AH2163" s="1"/>
      <c r="AI2163" s="1"/>
      <c r="AJ2163" s="4"/>
      <c r="AK2163" s="1"/>
      <c r="AL2163" s="1"/>
      <c r="AM2163" s="1"/>
      <c r="AN2163" s="1"/>
      <c r="AO2163" s="1"/>
    </row>
    <row r="2164" spans="1:41" x14ac:dyDescent="0.2">
      <c r="A2164" s="118">
        <f t="shared" si="860"/>
        <v>42260</v>
      </c>
      <c r="B2164" s="2">
        <f t="shared" si="850"/>
        <v>269659.01254352002</v>
      </c>
      <c r="C2164" s="2">
        <f t="shared" si="861"/>
        <v>174626.66938045001</v>
      </c>
      <c r="D2164" s="50">
        <f t="shared" si="862"/>
        <v>4337.1099999999997</v>
      </c>
      <c r="E2164" s="3">
        <f>IF(K2164=1,VLOOKUP(A2163,[1]Plan1!$AQ$43:$AS$500,3),E2163)</f>
        <v>4346.6499999999996</v>
      </c>
      <c r="F2164" s="7">
        <f t="shared" si="863"/>
        <v>42237</v>
      </c>
      <c r="G2164" s="8">
        <f t="shared" si="851"/>
        <v>2.1996214068815689E-3</v>
      </c>
      <c r="H2164" s="7">
        <f t="shared" si="864"/>
        <v>42265</v>
      </c>
      <c r="I2164" s="7">
        <f t="shared" si="852"/>
        <v>42265</v>
      </c>
      <c r="J2164" s="1">
        <f t="shared" si="865"/>
        <v>20</v>
      </c>
      <c r="K2164" s="1">
        <f t="shared" si="853"/>
        <v>16</v>
      </c>
      <c r="L2164" s="2">
        <f t="shared" si="854"/>
        <v>1.00175931</v>
      </c>
      <c r="M2164" s="10">
        <f t="shared" si="873"/>
        <v>1.00619897</v>
      </c>
      <c r="N2164" s="10">
        <f t="shared" si="869"/>
        <v>1.4525639323120128</v>
      </c>
      <c r="O2164" s="2">
        <f t="shared" si="872"/>
        <v>1.45511944</v>
      </c>
      <c r="P2164" s="2">
        <f t="shared" si="855"/>
        <v>254102.66135794</v>
      </c>
      <c r="Q2164" s="9">
        <f t="shared" si="849"/>
        <v>0</v>
      </c>
      <c r="R2164" s="4">
        <f t="shared" si="856"/>
        <v>0</v>
      </c>
      <c r="S2164" s="59">
        <f t="shared" si="857"/>
        <v>0</v>
      </c>
      <c r="T2164" s="8">
        <f t="shared" si="866"/>
        <v>6.8500000000000005E-2</v>
      </c>
      <c r="U2164" s="9">
        <f t="shared" si="867"/>
        <v>226</v>
      </c>
      <c r="V2164" s="9">
        <v>252</v>
      </c>
      <c r="W2164" s="10">
        <f t="shared" si="858"/>
        <v>1.0612207330000001</v>
      </c>
      <c r="X2164" s="2">
        <f t="shared" si="859"/>
        <v>15556.351185580001</v>
      </c>
      <c r="Y2164" s="2">
        <v>0</v>
      </c>
      <c r="Z2164" s="3">
        <f t="shared" si="870"/>
        <v>0</v>
      </c>
      <c r="AA2164" s="1" t="str">
        <f t="shared" si="871"/>
        <v>A+J=</v>
      </c>
      <c r="AB2164" s="7">
        <f t="shared" si="868"/>
        <v>42297</v>
      </c>
      <c r="AC2164" s="5"/>
      <c r="AD2164" s="1"/>
      <c r="AE2164" s="7"/>
      <c r="AF2164" s="1"/>
      <c r="AG2164" s="1"/>
      <c r="AH2164" s="1"/>
      <c r="AI2164" s="1"/>
      <c r="AJ2164" s="4"/>
      <c r="AK2164" s="1"/>
      <c r="AL2164" s="1"/>
      <c r="AM2164" s="1"/>
      <c r="AN2164" s="1"/>
      <c r="AO2164" s="1"/>
    </row>
    <row r="2165" spans="1:41" x14ac:dyDescent="0.2">
      <c r="A2165" s="118">
        <f t="shared" si="860"/>
        <v>42261</v>
      </c>
      <c r="B2165" s="2">
        <f t="shared" si="850"/>
        <v>269659.01254352002</v>
      </c>
      <c r="C2165" s="2">
        <f t="shared" si="861"/>
        <v>174626.66938045001</v>
      </c>
      <c r="D2165" s="50">
        <f t="shared" si="862"/>
        <v>4337.1099999999997</v>
      </c>
      <c r="E2165" s="3">
        <f>IF(K2165=1,VLOOKUP(A2164,[1]Plan1!$AQ$43:$AS$500,3),E2164)</f>
        <v>4346.6499999999996</v>
      </c>
      <c r="F2165" s="7">
        <f t="shared" si="863"/>
        <v>42237</v>
      </c>
      <c r="G2165" s="8">
        <f t="shared" si="851"/>
        <v>2.1996214068815689E-3</v>
      </c>
      <c r="H2165" s="7">
        <f t="shared" si="864"/>
        <v>42265</v>
      </c>
      <c r="I2165" s="7">
        <f t="shared" si="852"/>
        <v>42265</v>
      </c>
      <c r="J2165" s="1">
        <f t="shared" si="865"/>
        <v>20</v>
      </c>
      <c r="K2165" s="1">
        <f t="shared" si="853"/>
        <v>16</v>
      </c>
      <c r="L2165" s="2">
        <f t="shared" si="854"/>
        <v>1.00175931</v>
      </c>
      <c r="M2165" s="10">
        <f t="shared" si="873"/>
        <v>1.00619897</v>
      </c>
      <c r="N2165" s="10">
        <f t="shared" si="869"/>
        <v>1.4525639323120128</v>
      </c>
      <c r="O2165" s="2">
        <f t="shared" si="872"/>
        <v>1.45511944</v>
      </c>
      <c r="P2165" s="2">
        <f t="shared" si="855"/>
        <v>254102.66135794</v>
      </c>
      <c r="Q2165" s="9">
        <f t="shared" si="849"/>
        <v>0</v>
      </c>
      <c r="R2165" s="4">
        <f t="shared" si="856"/>
        <v>0</v>
      </c>
      <c r="S2165" s="59">
        <f t="shared" si="857"/>
        <v>0</v>
      </c>
      <c r="T2165" s="8">
        <f t="shared" si="866"/>
        <v>6.8500000000000005E-2</v>
      </c>
      <c r="U2165" s="9">
        <f t="shared" si="867"/>
        <v>226</v>
      </c>
      <c r="V2165" s="9">
        <v>252</v>
      </c>
      <c r="W2165" s="10">
        <f t="shared" si="858"/>
        <v>1.0612207330000001</v>
      </c>
      <c r="X2165" s="2">
        <f t="shared" si="859"/>
        <v>15556.351185580001</v>
      </c>
      <c r="Y2165" s="2">
        <v>0</v>
      </c>
      <c r="Z2165" s="3">
        <f t="shared" si="870"/>
        <v>0</v>
      </c>
      <c r="AA2165" s="1" t="str">
        <f t="shared" si="871"/>
        <v>A+J=</v>
      </c>
      <c r="AB2165" s="7">
        <f t="shared" si="868"/>
        <v>42297</v>
      </c>
      <c r="AC2165" s="5"/>
      <c r="AD2165" s="1"/>
      <c r="AE2165" s="7"/>
      <c r="AF2165" s="1"/>
      <c r="AG2165" s="1"/>
      <c r="AH2165" s="1"/>
      <c r="AI2165" s="1"/>
      <c r="AJ2165" s="4"/>
      <c r="AK2165" s="1"/>
      <c r="AL2165" s="1"/>
      <c r="AM2165" s="1"/>
      <c r="AN2165" s="1"/>
      <c r="AO2165" s="1"/>
    </row>
    <row r="2166" spans="1:41" x14ac:dyDescent="0.2">
      <c r="A2166" s="118">
        <f t="shared" si="860"/>
        <v>42262</v>
      </c>
      <c r="B2166" s="2">
        <f t="shared" si="850"/>
        <v>269759.55514342</v>
      </c>
      <c r="C2166" s="2">
        <f t="shared" si="861"/>
        <v>174626.66938045001</v>
      </c>
      <c r="D2166" s="50">
        <f t="shared" si="862"/>
        <v>4337.1099999999997</v>
      </c>
      <c r="E2166" s="3">
        <f>IF(K2166=1,VLOOKUP(A2165,[1]Plan1!$AQ$43:$AS$500,3),E2165)</f>
        <v>4346.6499999999996</v>
      </c>
      <c r="F2166" s="7">
        <f t="shared" si="863"/>
        <v>42237</v>
      </c>
      <c r="G2166" s="8">
        <f t="shared" si="851"/>
        <v>2.1996214068815689E-3</v>
      </c>
      <c r="H2166" s="7">
        <f t="shared" si="864"/>
        <v>42297</v>
      </c>
      <c r="I2166" s="7">
        <f t="shared" si="852"/>
        <v>42265</v>
      </c>
      <c r="J2166" s="1">
        <f t="shared" si="865"/>
        <v>20</v>
      </c>
      <c r="K2166" s="1">
        <f t="shared" si="853"/>
        <v>17</v>
      </c>
      <c r="L2166" s="2">
        <f t="shared" si="854"/>
        <v>1.0018693700000001</v>
      </c>
      <c r="M2166" s="10">
        <f t="shared" si="873"/>
        <v>1.00619897</v>
      </c>
      <c r="N2166" s="10">
        <f t="shared" si="869"/>
        <v>1.4525639323120128</v>
      </c>
      <c r="O2166" s="2">
        <f t="shared" si="872"/>
        <v>1.4552793100000001</v>
      </c>
      <c r="P2166" s="2">
        <f t="shared" si="855"/>
        <v>254130.57892356999</v>
      </c>
      <c r="Q2166" s="9">
        <f t="shared" si="849"/>
        <v>0</v>
      </c>
      <c r="R2166" s="4">
        <f t="shared" si="856"/>
        <v>0</v>
      </c>
      <c r="S2166" s="59">
        <f t="shared" si="857"/>
        <v>0</v>
      </c>
      <c r="T2166" s="8">
        <f t="shared" si="866"/>
        <v>6.8500000000000005E-2</v>
      </c>
      <c r="U2166" s="9">
        <f t="shared" si="867"/>
        <v>227</v>
      </c>
      <c r="V2166" s="9">
        <v>252</v>
      </c>
      <c r="W2166" s="10">
        <f t="shared" si="858"/>
        <v>1.0614997859999999</v>
      </c>
      <c r="X2166" s="2">
        <f t="shared" si="859"/>
        <v>15628.976219849999</v>
      </c>
      <c r="Y2166" s="2">
        <v>0</v>
      </c>
      <c r="Z2166" s="3">
        <f t="shared" si="870"/>
        <v>0</v>
      </c>
      <c r="AA2166" s="1" t="str">
        <f t="shared" si="871"/>
        <v>A+J=</v>
      </c>
      <c r="AB2166" s="7">
        <f t="shared" si="868"/>
        <v>42297</v>
      </c>
      <c r="AC2166" s="5"/>
      <c r="AD2166" s="1"/>
      <c r="AE2166" s="7"/>
      <c r="AF2166" s="1"/>
      <c r="AG2166" s="1"/>
      <c r="AH2166" s="1"/>
      <c r="AI2166" s="1"/>
      <c r="AJ2166" s="4"/>
      <c r="AK2166" s="1"/>
      <c r="AL2166" s="1"/>
      <c r="AM2166" s="1"/>
      <c r="AN2166" s="1"/>
      <c r="AO2166" s="1"/>
    </row>
    <row r="2167" spans="1:41" x14ac:dyDescent="0.2">
      <c r="A2167" s="118">
        <f t="shared" si="860"/>
        <v>42263</v>
      </c>
      <c r="B2167" s="2">
        <f t="shared" si="850"/>
        <v>269860.13373201998</v>
      </c>
      <c r="C2167" s="2">
        <f t="shared" si="861"/>
        <v>174626.66938045001</v>
      </c>
      <c r="D2167" s="50">
        <f t="shared" si="862"/>
        <v>4337.1099999999997</v>
      </c>
      <c r="E2167" s="3">
        <f>IF(K2167=1,VLOOKUP(A2166,[1]Plan1!$AQ$43:$AS$500,3),E2166)</f>
        <v>4346.6499999999996</v>
      </c>
      <c r="F2167" s="7">
        <f t="shared" si="863"/>
        <v>42237</v>
      </c>
      <c r="G2167" s="8">
        <f t="shared" si="851"/>
        <v>2.1996214068815689E-3</v>
      </c>
      <c r="H2167" s="7">
        <f t="shared" si="864"/>
        <v>42297</v>
      </c>
      <c r="I2167" s="7">
        <f t="shared" si="852"/>
        <v>42265</v>
      </c>
      <c r="J2167" s="1">
        <f t="shared" si="865"/>
        <v>20</v>
      </c>
      <c r="K2167" s="1">
        <f t="shared" si="853"/>
        <v>18</v>
      </c>
      <c r="L2167" s="2">
        <f t="shared" si="854"/>
        <v>1.0019794399999999</v>
      </c>
      <c r="M2167" s="10">
        <f t="shared" si="873"/>
        <v>1.00619897</v>
      </c>
      <c r="N2167" s="10">
        <f t="shared" si="869"/>
        <v>1.4525639323120128</v>
      </c>
      <c r="O2167" s="2">
        <f t="shared" si="872"/>
        <v>1.4554391900000001</v>
      </c>
      <c r="P2167" s="2">
        <f t="shared" si="855"/>
        <v>254158.49823547999</v>
      </c>
      <c r="Q2167" s="9">
        <f t="shared" si="849"/>
        <v>0</v>
      </c>
      <c r="R2167" s="4">
        <f t="shared" si="856"/>
        <v>0</v>
      </c>
      <c r="S2167" s="59">
        <f t="shared" si="857"/>
        <v>0</v>
      </c>
      <c r="T2167" s="8">
        <f t="shared" si="866"/>
        <v>6.8500000000000005E-2</v>
      </c>
      <c r="U2167" s="9">
        <f t="shared" si="867"/>
        <v>228</v>
      </c>
      <c r="V2167" s="9">
        <v>252</v>
      </c>
      <c r="W2167" s="10">
        <f t="shared" si="858"/>
        <v>1.0617789120000001</v>
      </c>
      <c r="X2167" s="2">
        <f t="shared" si="859"/>
        <v>15701.635496540001</v>
      </c>
      <c r="Y2167" s="2">
        <v>0</v>
      </c>
      <c r="Z2167" s="3">
        <f t="shared" si="870"/>
        <v>0</v>
      </c>
      <c r="AA2167" s="1" t="str">
        <f t="shared" si="871"/>
        <v>A+J=</v>
      </c>
      <c r="AB2167" s="7">
        <f t="shared" si="868"/>
        <v>42297</v>
      </c>
      <c r="AC2167" s="5"/>
      <c r="AD2167" s="1"/>
      <c r="AE2167" s="7"/>
      <c r="AF2167" s="1"/>
      <c r="AG2167" s="1"/>
      <c r="AH2167" s="1"/>
      <c r="AI2167" s="1"/>
      <c r="AJ2167" s="4"/>
      <c r="AK2167" s="1"/>
      <c r="AL2167" s="1"/>
      <c r="AM2167" s="1"/>
      <c r="AN2167" s="1"/>
      <c r="AO2167" s="1"/>
    </row>
    <row r="2168" spans="1:41" x14ac:dyDescent="0.2">
      <c r="A2168" s="118">
        <f t="shared" si="860"/>
        <v>42264</v>
      </c>
      <c r="B2168" s="2">
        <f t="shared" si="850"/>
        <v>269960.75017149001</v>
      </c>
      <c r="C2168" s="2">
        <f t="shared" si="861"/>
        <v>174626.66938045001</v>
      </c>
      <c r="D2168" s="50">
        <f t="shared" si="862"/>
        <v>4337.1099999999997</v>
      </c>
      <c r="E2168" s="3">
        <f>IF(K2168=1,VLOOKUP(A2167,[1]Plan1!$AQ$43:$AS$500,3),E2167)</f>
        <v>4346.6499999999996</v>
      </c>
      <c r="F2168" s="7">
        <f t="shared" si="863"/>
        <v>42237</v>
      </c>
      <c r="G2168" s="8">
        <f t="shared" si="851"/>
        <v>2.1996214068815689E-3</v>
      </c>
      <c r="H2168" s="7">
        <f t="shared" si="864"/>
        <v>42297</v>
      </c>
      <c r="I2168" s="7">
        <f t="shared" si="852"/>
        <v>42265</v>
      </c>
      <c r="J2168" s="1">
        <f t="shared" si="865"/>
        <v>20</v>
      </c>
      <c r="K2168" s="1">
        <f t="shared" si="853"/>
        <v>19</v>
      </c>
      <c r="L2168" s="2">
        <f t="shared" si="854"/>
        <v>1.00208952</v>
      </c>
      <c r="M2168" s="10">
        <f t="shared" si="873"/>
        <v>1.00619897</v>
      </c>
      <c r="N2168" s="10">
        <f t="shared" si="869"/>
        <v>1.4525639323120128</v>
      </c>
      <c r="O2168" s="2">
        <f t="shared" si="872"/>
        <v>1.45559909</v>
      </c>
      <c r="P2168" s="2">
        <f t="shared" si="855"/>
        <v>254186.42103991</v>
      </c>
      <c r="Q2168" s="9">
        <f t="shared" si="849"/>
        <v>0</v>
      </c>
      <c r="R2168" s="4">
        <f t="shared" si="856"/>
        <v>0</v>
      </c>
      <c r="S2168" s="59">
        <f t="shared" si="857"/>
        <v>0</v>
      </c>
      <c r="T2168" s="8">
        <f t="shared" si="866"/>
        <v>6.8500000000000005E-2</v>
      </c>
      <c r="U2168" s="9">
        <f t="shared" si="867"/>
        <v>229</v>
      </c>
      <c r="V2168" s="9">
        <v>252</v>
      </c>
      <c r="W2168" s="10">
        <f t="shared" si="858"/>
        <v>1.062058111</v>
      </c>
      <c r="X2168" s="2">
        <f t="shared" si="859"/>
        <v>15774.32913158</v>
      </c>
      <c r="Y2168" s="2">
        <v>0</v>
      </c>
      <c r="Z2168" s="3">
        <f t="shared" si="870"/>
        <v>0</v>
      </c>
      <c r="AA2168" s="1" t="str">
        <f t="shared" si="871"/>
        <v>A+J=</v>
      </c>
      <c r="AB2168" s="7">
        <f t="shared" si="868"/>
        <v>42297</v>
      </c>
      <c r="AC2168" s="5"/>
      <c r="AD2168" s="1"/>
      <c r="AE2168" s="7"/>
      <c r="AF2168" s="1"/>
      <c r="AG2168" s="1"/>
      <c r="AH2168" s="1"/>
      <c r="AI2168" s="1"/>
      <c r="AJ2168" s="4"/>
      <c r="AK2168" s="1"/>
      <c r="AL2168" s="1"/>
      <c r="AM2168" s="1"/>
      <c r="AN2168" s="1"/>
      <c r="AO2168" s="1"/>
    </row>
    <row r="2169" spans="1:41" x14ac:dyDescent="0.2">
      <c r="A2169" s="118">
        <f t="shared" si="860"/>
        <v>42265</v>
      </c>
      <c r="B2169" s="2">
        <f t="shared" si="850"/>
        <v>270061.40658024</v>
      </c>
      <c r="C2169" s="2">
        <f t="shared" si="861"/>
        <v>174626.66938045001</v>
      </c>
      <c r="D2169" s="50">
        <f t="shared" si="862"/>
        <v>4337.1099999999997</v>
      </c>
      <c r="E2169" s="3">
        <f>IF(K2169=1,VLOOKUP(A2168,[1]Plan1!$AQ$43:$AS$500,3),E2168)</f>
        <v>4346.6499999999996</v>
      </c>
      <c r="F2169" s="7">
        <f t="shared" si="863"/>
        <v>42237</v>
      </c>
      <c r="G2169" s="8">
        <f t="shared" si="851"/>
        <v>2.1996214068815689E-3</v>
      </c>
      <c r="H2169" s="7">
        <f t="shared" si="864"/>
        <v>42297</v>
      </c>
      <c r="I2169" s="7">
        <f t="shared" si="852"/>
        <v>42265</v>
      </c>
      <c r="J2169" s="1">
        <f t="shared" si="865"/>
        <v>20</v>
      </c>
      <c r="K2169" s="1">
        <f t="shared" si="853"/>
        <v>20</v>
      </c>
      <c r="L2169" s="2">
        <f t="shared" si="854"/>
        <v>1.0021996200000001</v>
      </c>
      <c r="M2169" s="10">
        <f t="shared" si="873"/>
        <v>1.00619897</v>
      </c>
      <c r="N2169" s="10">
        <f t="shared" si="869"/>
        <v>1.4525639323120128</v>
      </c>
      <c r="O2169" s="2">
        <f t="shared" si="872"/>
        <v>1.4557590199999999</v>
      </c>
      <c r="P2169" s="2">
        <f t="shared" si="855"/>
        <v>254214.34908314</v>
      </c>
      <c r="Q2169" s="9">
        <f t="shared" si="849"/>
        <v>0</v>
      </c>
      <c r="R2169" s="4">
        <f t="shared" si="856"/>
        <v>0</v>
      </c>
      <c r="S2169" s="59">
        <f t="shared" si="857"/>
        <v>0</v>
      </c>
      <c r="T2169" s="8">
        <f t="shared" si="866"/>
        <v>6.8500000000000005E-2</v>
      </c>
      <c r="U2169" s="9">
        <f t="shared" si="867"/>
        <v>230</v>
      </c>
      <c r="V2169" s="9">
        <v>252</v>
      </c>
      <c r="W2169" s="10">
        <f t="shared" si="858"/>
        <v>1.0623373840000001</v>
      </c>
      <c r="X2169" s="2">
        <f t="shared" si="859"/>
        <v>15847.057497100001</v>
      </c>
      <c r="Y2169" s="2">
        <v>0</v>
      </c>
      <c r="Z2169" s="3">
        <f t="shared" si="870"/>
        <v>0</v>
      </c>
      <c r="AA2169" s="1" t="str">
        <f t="shared" si="871"/>
        <v>A+J=</v>
      </c>
      <c r="AB2169" s="7">
        <f t="shared" si="868"/>
        <v>42297</v>
      </c>
      <c r="AC2169" s="5"/>
      <c r="AD2169" s="1"/>
      <c r="AE2169" s="7"/>
      <c r="AF2169" s="1"/>
      <c r="AG2169" s="1"/>
      <c r="AH2169" s="1"/>
      <c r="AI2169" s="1"/>
      <c r="AJ2169" s="4"/>
      <c r="AK2169" s="1"/>
      <c r="AL2169" s="1"/>
      <c r="AM2169" s="1"/>
      <c r="AN2169" s="1"/>
      <c r="AO2169" s="1"/>
    </row>
    <row r="2170" spans="1:41" x14ac:dyDescent="0.2">
      <c r="A2170" s="118">
        <f t="shared" si="860"/>
        <v>42266</v>
      </c>
      <c r="B2170" s="2">
        <f t="shared" si="850"/>
        <v>270201.69776781998</v>
      </c>
      <c r="C2170" s="2">
        <f t="shared" si="861"/>
        <v>174626.66938045001</v>
      </c>
      <c r="D2170" s="50">
        <f t="shared" si="862"/>
        <v>4346.6499999999996</v>
      </c>
      <c r="E2170" s="3">
        <f>IF(K2170=1,VLOOKUP(A2169,[1]Plan1!$AQ$43:$AS$500,3),E2169)</f>
        <v>4370.12</v>
      </c>
      <c r="F2170" s="7">
        <f t="shared" si="863"/>
        <v>42266</v>
      </c>
      <c r="G2170" s="8">
        <f t="shared" si="851"/>
        <v>5.3995605811372194E-3</v>
      </c>
      <c r="H2170" s="7">
        <f t="shared" si="864"/>
        <v>42297</v>
      </c>
      <c r="I2170" s="7">
        <f t="shared" si="852"/>
        <v>42297</v>
      </c>
      <c r="J2170" s="1">
        <f t="shared" si="865"/>
        <v>21</v>
      </c>
      <c r="K2170" s="1">
        <f t="shared" si="853"/>
        <v>1</v>
      </c>
      <c r="L2170" s="2">
        <f t="shared" si="854"/>
        <v>1.0002564599999999</v>
      </c>
      <c r="M2170" s="10">
        <f t="shared" si="873"/>
        <v>1.0021996200000001</v>
      </c>
      <c r="N2170" s="10">
        <f t="shared" si="869"/>
        <v>1.4557590209888049</v>
      </c>
      <c r="O2170" s="2">
        <f t="shared" si="872"/>
        <v>1.45613236</v>
      </c>
      <c r="P2170" s="2">
        <f t="shared" si="855"/>
        <v>254279.54420388999</v>
      </c>
      <c r="Q2170" s="9">
        <f t="shared" si="849"/>
        <v>0</v>
      </c>
      <c r="R2170" s="4">
        <f t="shared" si="856"/>
        <v>0</v>
      </c>
      <c r="S2170" s="59">
        <f t="shared" si="857"/>
        <v>0</v>
      </c>
      <c r="T2170" s="8">
        <f t="shared" si="866"/>
        <v>6.8500000000000005E-2</v>
      </c>
      <c r="U2170" s="9">
        <f t="shared" si="867"/>
        <v>231</v>
      </c>
      <c r="V2170" s="9">
        <v>252</v>
      </c>
      <c r="W2170" s="10">
        <f t="shared" si="858"/>
        <v>1.06261673</v>
      </c>
      <c r="X2170" s="2">
        <f t="shared" si="859"/>
        <v>15922.15356393</v>
      </c>
      <c r="Y2170" s="2">
        <v>0</v>
      </c>
      <c r="Z2170" s="3">
        <f t="shared" si="870"/>
        <v>0</v>
      </c>
      <c r="AA2170" s="1" t="str">
        <f t="shared" si="871"/>
        <v>A+J=</v>
      </c>
      <c r="AB2170" s="7">
        <f t="shared" si="868"/>
        <v>42297</v>
      </c>
      <c r="AC2170" s="5"/>
      <c r="AD2170" s="1"/>
      <c r="AE2170" s="7"/>
      <c r="AF2170" s="1"/>
      <c r="AG2170" s="1"/>
      <c r="AH2170" s="1"/>
      <c r="AI2170" s="1"/>
      <c r="AJ2170" s="4"/>
      <c r="AK2170" s="1"/>
      <c r="AL2170" s="1"/>
      <c r="AM2170" s="1"/>
      <c r="AN2170" s="1"/>
      <c r="AO2170" s="1"/>
    </row>
    <row r="2171" spans="1:41" x14ac:dyDescent="0.2">
      <c r="A2171" s="118">
        <f t="shared" si="860"/>
        <v>42267</v>
      </c>
      <c r="B2171" s="2">
        <f t="shared" si="850"/>
        <v>270201.69776781998</v>
      </c>
      <c r="C2171" s="2">
        <f t="shared" si="861"/>
        <v>174626.66938045001</v>
      </c>
      <c r="D2171" s="50">
        <f t="shared" si="862"/>
        <v>4346.6499999999996</v>
      </c>
      <c r="E2171" s="3">
        <f>IF(K2171=1,VLOOKUP(A2170,[1]Plan1!$AQ$43:$AS$500,3),E2170)</f>
        <v>4370.12</v>
      </c>
      <c r="F2171" s="7">
        <f t="shared" si="863"/>
        <v>42266</v>
      </c>
      <c r="G2171" s="8">
        <f t="shared" si="851"/>
        <v>5.3995605811372194E-3</v>
      </c>
      <c r="H2171" s="7">
        <f t="shared" si="864"/>
        <v>42297</v>
      </c>
      <c r="I2171" s="7">
        <f t="shared" si="852"/>
        <v>42297</v>
      </c>
      <c r="J2171" s="1">
        <f t="shared" si="865"/>
        <v>21</v>
      </c>
      <c r="K2171" s="1">
        <f t="shared" si="853"/>
        <v>1</v>
      </c>
      <c r="L2171" s="2">
        <f t="shared" si="854"/>
        <v>1.0002564599999999</v>
      </c>
      <c r="M2171" s="10">
        <f t="shared" si="873"/>
        <v>1.0021996200000001</v>
      </c>
      <c r="N2171" s="10">
        <f t="shared" si="869"/>
        <v>1.4557590209888049</v>
      </c>
      <c r="O2171" s="2">
        <f t="shared" si="872"/>
        <v>1.45613236</v>
      </c>
      <c r="P2171" s="2">
        <f t="shared" si="855"/>
        <v>254279.54420388999</v>
      </c>
      <c r="Q2171" s="9">
        <f t="shared" si="849"/>
        <v>0</v>
      </c>
      <c r="R2171" s="4">
        <f t="shared" si="856"/>
        <v>0</v>
      </c>
      <c r="S2171" s="59">
        <f t="shared" si="857"/>
        <v>0</v>
      </c>
      <c r="T2171" s="8">
        <f t="shared" si="866"/>
        <v>6.8500000000000005E-2</v>
      </c>
      <c r="U2171" s="9">
        <f t="shared" si="867"/>
        <v>231</v>
      </c>
      <c r="V2171" s="9">
        <v>252</v>
      </c>
      <c r="W2171" s="10">
        <f t="shared" si="858"/>
        <v>1.06261673</v>
      </c>
      <c r="X2171" s="2">
        <f t="shared" si="859"/>
        <v>15922.15356393</v>
      </c>
      <c r="Y2171" s="2">
        <v>0</v>
      </c>
      <c r="Z2171" s="3">
        <f t="shared" si="870"/>
        <v>0</v>
      </c>
      <c r="AA2171" s="1" t="str">
        <f t="shared" si="871"/>
        <v>A+J=</v>
      </c>
      <c r="AB2171" s="7">
        <f t="shared" si="868"/>
        <v>42297</v>
      </c>
      <c r="AC2171" s="5"/>
      <c r="AD2171" s="1"/>
      <c r="AE2171" s="7"/>
      <c r="AF2171" s="1"/>
      <c r="AG2171" s="1"/>
      <c r="AH2171" s="1"/>
      <c r="AI2171" s="1"/>
      <c r="AJ2171" s="4"/>
      <c r="AK2171" s="1"/>
      <c r="AL2171" s="1"/>
      <c r="AM2171" s="1"/>
      <c r="AN2171" s="1"/>
      <c r="AO2171" s="1"/>
    </row>
    <row r="2172" spans="1:41" x14ac:dyDescent="0.2">
      <c r="A2172" s="118">
        <f t="shared" si="860"/>
        <v>42268</v>
      </c>
      <c r="B2172" s="2">
        <f t="shared" si="850"/>
        <v>270201.69776781998</v>
      </c>
      <c r="C2172" s="2">
        <f t="shared" si="861"/>
        <v>174626.66938045001</v>
      </c>
      <c r="D2172" s="50">
        <f t="shared" si="862"/>
        <v>4346.6499999999996</v>
      </c>
      <c r="E2172" s="3">
        <f>IF(K2172=1,VLOOKUP(A2171,[1]Plan1!$AQ$43:$AS$500,3),E2171)</f>
        <v>4370.12</v>
      </c>
      <c r="F2172" s="7">
        <f t="shared" si="863"/>
        <v>42266</v>
      </c>
      <c r="G2172" s="8">
        <f t="shared" si="851"/>
        <v>5.3995605811372194E-3</v>
      </c>
      <c r="H2172" s="7">
        <f t="shared" si="864"/>
        <v>42297</v>
      </c>
      <c r="I2172" s="7">
        <f t="shared" si="852"/>
        <v>42297</v>
      </c>
      <c r="J2172" s="1">
        <f t="shared" si="865"/>
        <v>21</v>
      </c>
      <c r="K2172" s="1">
        <f t="shared" si="853"/>
        <v>1</v>
      </c>
      <c r="L2172" s="2">
        <f t="shared" si="854"/>
        <v>1.0002564599999999</v>
      </c>
      <c r="M2172" s="10">
        <f t="shared" si="873"/>
        <v>1.0021996200000001</v>
      </c>
      <c r="N2172" s="10">
        <f t="shared" si="869"/>
        <v>1.4557590209888049</v>
      </c>
      <c r="O2172" s="2">
        <f t="shared" si="872"/>
        <v>1.45613236</v>
      </c>
      <c r="P2172" s="2">
        <f t="shared" si="855"/>
        <v>254279.54420388999</v>
      </c>
      <c r="Q2172" s="9">
        <f t="shared" si="849"/>
        <v>0</v>
      </c>
      <c r="R2172" s="4">
        <f t="shared" si="856"/>
        <v>0</v>
      </c>
      <c r="S2172" s="59">
        <f t="shared" si="857"/>
        <v>0</v>
      </c>
      <c r="T2172" s="8">
        <f t="shared" si="866"/>
        <v>6.8500000000000005E-2</v>
      </c>
      <c r="U2172" s="9">
        <f t="shared" si="867"/>
        <v>231</v>
      </c>
      <c r="V2172" s="9">
        <v>252</v>
      </c>
      <c r="W2172" s="10">
        <f t="shared" si="858"/>
        <v>1.06261673</v>
      </c>
      <c r="X2172" s="2">
        <f t="shared" si="859"/>
        <v>15922.15356393</v>
      </c>
      <c r="Y2172" s="2">
        <v>0</v>
      </c>
      <c r="Z2172" s="3">
        <f t="shared" si="870"/>
        <v>0</v>
      </c>
      <c r="AA2172" s="1" t="str">
        <f t="shared" si="871"/>
        <v>A+J=</v>
      </c>
      <c r="AB2172" s="7">
        <f t="shared" si="868"/>
        <v>42297</v>
      </c>
      <c r="AC2172" s="5"/>
      <c r="AD2172" s="1"/>
      <c r="AE2172" s="7"/>
      <c r="AF2172" s="1"/>
      <c r="AG2172" s="1"/>
      <c r="AH2172" s="1"/>
      <c r="AI2172" s="1"/>
      <c r="AJ2172" s="4"/>
      <c r="AK2172" s="1"/>
      <c r="AL2172" s="1"/>
      <c r="AM2172" s="1"/>
      <c r="AN2172" s="1"/>
      <c r="AO2172" s="1"/>
    </row>
    <row r="2173" spans="1:41" x14ac:dyDescent="0.2">
      <c r="A2173" s="118">
        <f t="shared" si="860"/>
        <v>42269</v>
      </c>
      <c r="B2173" s="2">
        <f t="shared" si="850"/>
        <v>270342.06461801002</v>
      </c>
      <c r="C2173" s="2">
        <f t="shared" si="861"/>
        <v>174626.66938045001</v>
      </c>
      <c r="D2173" s="50">
        <f t="shared" si="862"/>
        <v>4346.6499999999996</v>
      </c>
      <c r="E2173" s="3">
        <f>IF(K2173=1,VLOOKUP(A2172,[1]Plan1!$AQ$43:$AS$500,3),E2172)</f>
        <v>4370.12</v>
      </c>
      <c r="F2173" s="7">
        <f t="shared" si="863"/>
        <v>42266</v>
      </c>
      <c r="G2173" s="8">
        <f t="shared" si="851"/>
        <v>5.3995605811372194E-3</v>
      </c>
      <c r="H2173" s="7">
        <f t="shared" si="864"/>
        <v>42297</v>
      </c>
      <c r="I2173" s="7">
        <f t="shared" si="852"/>
        <v>42297</v>
      </c>
      <c r="J2173" s="1">
        <f t="shared" si="865"/>
        <v>21</v>
      </c>
      <c r="K2173" s="1">
        <f t="shared" si="853"/>
        <v>2</v>
      </c>
      <c r="L2173" s="2">
        <f t="shared" si="854"/>
        <v>1.00051299</v>
      </c>
      <c r="M2173" s="10">
        <f t="shared" si="873"/>
        <v>1.0021996200000001</v>
      </c>
      <c r="N2173" s="10">
        <f t="shared" si="869"/>
        <v>1.4557590209888049</v>
      </c>
      <c r="O2173" s="2">
        <f t="shared" si="872"/>
        <v>1.4565058099999999</v>
      </c>
      <c r="P2173" s="2">
        <f t="shared" si="855"/>
        <v>254344.75853357001</v>
      </c>
      <c r="Q2173" s="9">
        <f t="shared" si="849"/>
        <v>0</v>
      </c>
      <c r="R2173" s="4">
        <f t="shared" si="856"/>
        <v>0</v>
      </c>
      <c r="S2173" s="59">
        <f t="shared" si="857"/>
        <v>0</v>
      </c>
      <c r="T2173" s="8">
        <f t="shared" si="866"/>
        <v>6.8500000000000005E-2</v>
      </c>
      <c r="U2173" s="9">
        <f t="shared" si="867"/>
        <v>232</v>
      </c>
      <c r="V2173" s="9">
        <v>252</v>
      </c>
      <c r="W2173" s="10">
        <f t="shared" si="858"/>
        <v>1.06289615</v>
      </c>
      <c r="X2173" s="2">
        <f t="shared" si="859"/>
        <v>15997.306084440001</v>
      </c>
      <c r="Y2173" s="2">
        <v>0</v>
      </c>
      <c r="Z2173" s="3">
        <f t="shared" si="870"/>
        <v>0</v>
      </c>
      <c r="AA2173" s="1" t="str">
        <f t="shared" si="871"/>
        <v>A+J=</v>
      </c>
      <c r="AB2173" s="7">
        <f t="shared" si="868"/>
        <v>42297</v>
      </c>
      <c r="AC2173" s="5"/>
      <c r="AD2173" s="1"/>
      <c r="AE2173" s="7"/>
      <c r="AF2173" s="1"/>
      <c r="AG2173" s="1"/>
      <c r="AH2173" s="1"/>
      <c r="AI2173" s="1"/>
      <c r="AJ2173" s="4"/>
      <c r="AK2173" s="1"/>
      <c r="AL2173" s="1"/>
      <c r="AM2173" s="1"/>
      <c r="AN2173" s="1"/>
      <c r="AO2173" s="1"/>
    </row>
    <row r="2174" spans="1:41" x14ac:dyDescent="0.2">
      <c r="A2174" s="118">
        <f t="shared" si="860"/>
        <v>42270</v>
      </c>
      <c r="B2174" s="2">
        <f t="shared" si="850"/>
        <v>270482.5013372</v>
      </c>
      <c r="C2174" s="2">
        <f t="shared" si="861"/>
        <v>174626.66938045001</v>
      </c>
      <c r="D2174" s="50">
        <f t="shared" si="862"/>
        <v>4346.6499999999996</v>
      </c>
      <c r="E2174" s="3">
        <f>IF(K2174=1,VLOOKUP(A2173,[1]Plan1!$AQ$43:$AS$500,3),E2173)</f>
        <v>4370.12</v>
      </c>
      <c r="F2174" s="7">
        <f t="shared" si="863"/>
        <v>42266</v>
      </c>
      <c r="G2174" s="8">
        <f t="shared" si="851"/>
        <v>5.3995605811372194E-3</v>
      </c>
      <c r="H2174" s="7">
        <f t="shared" si="864"/>
        <v>42297</v>
      </c>
      <c r="I2174" s="7">
        <f t="shared" si="852"/>
        <v>42297</v>
      </c>
      <c r="J2174" s="1">
        <f t="shared" si="865"/>
        <v>21</v>
      </c>
      <c r="K2174" s="1">
        <f t="shared" si="853"/>
        <v>3</v>
      </c>
      <c r="L2174" s="2">
        <f t="shared" si="854"/>
        <v>1.00076958</v>
      </c>
      <c r="M2174" s="10">
        <f t="shared" si="873"/>
        <v>1.0021996200000001</v>
      </c>
      <c r="N2174" s="10">
        <f t="shared" si="869"/>
        <v>1.4557590209888049</v>
      </c>
      <c r="O2174" s="2">
        <f t="shared" si="872"/>
        <v>1.45687934</v>
      </c>
      <c r="P2174" s="2">
        <f t="shared" si="855"/>
        <v>254409.98683338001</v>
      </c>
      <c r="Q2174" s="9">
        <f t="shared" si="849"/>
        <v>0</v>
      </c>
      <c r="R2174" s="4">
        <f t="shared" si="856"/>
        <v>0</v>
      </c>
      <c r="S2174" s="59">
        <f t="shared" si="857"/>
        <v>0</v>
      </c>
      <c r="T2174" s="8">
        <f t="shared" si="866"/>
        <v>6.8500000000000005E-2</v>
      </c>
      <c r="U2174" s="9">
        <f t="shared" si="867"/>
        <v>233</v>
      </c>
      <c r="V2174" s="9">
        <v>252</v>
      </c>
      <c r="W2174" s="10">
        <f t="shared" si="858"/>
        <v>1.0631756429999999</v>
      </c>
      <c r="X2174" s="2">
        <f t="shared" si="859"/>
        <v>16072.514503820001</v>
      </c>
      <c r="Y2174" s="2">
        <v>0</v>
      </c>
      <c r="Z2174" s="3">
        <f t="shared" si="870"/>
        <v>0</v>
      </c>
      <c r="AA2174" s="1" t="str">
        <f t="shared" si="871"/>
        <v>A+J=</v>
      </c>
      <c r="AB2174" s="7">
        <f t="shared" si="868"/>
        <v>42297</v>
      </c>
      <c r="AC2174" s="5"/>
      <c r="AD2174" s="1"/>
      <c r="AE2174" s="7"/>
      <c r="AF2174" s="1"/>
      <c r="AG2174" s="1"/>
      <c r="AH2174" s="1"/>
      <c r="AI2174" s="1"/>
      <c r="AJ2174" s="4"/>
      <c r="AK2174" s="1"/>
      <c r="AL2174" s="1"/>
      <c r="AM2174" s="1"/>
      <c r="AN2174" s="1"/>
      <c r="AO2174" s="1"/>
    </row>
    <row r="2175" spans="1:41" x14ac:dyDescent="0.2">
      <c r="A2175" s="118">
        <f t="shared" si="860"/>
        <v>42271</v>
      </c>
      <c r="B2175" s="2">
        <f t="shared" si="850"/>
        <v>270623.01192001998</v>
      </c>
      <c r="C2175" s="2">
        <f t="shared" si="861"/>
        <v>174626.66938045001</v>
      </c>
      <c r="D2175" s="50">
        <f t="shared" si="862"/>
        <v>4346.6499999999996</v>
      </c>
      <c r="E2175" s="3">
        <f>IF(K2175=1,VLOOKUP(A2174,[1]Plan1!$AQ$43:$AS$500,3),E2174)</f>
        <v>4370.12</v>
      </c>
      <c r="F2175" s="7">
        <f t="shared" si="863"/>
        <v>42266</v>
      </c>
      <c r="G2175" s="8">
        <f t="shared" si="851"/>
        <v>5.3995605811372194E-3</v>
      </c>
      <c r="H2175" s="7">
        <f t="shared" si="864"/>
        <v>42297</v>
      </c>
      <c r="I2175" s="7">
        <f t="shared" si="852"/>
        <v>42297</v>
      </c>
      <c r="J2175" s="1">
        <f t="shared" si="865"/>
        <v>21</v>
      </c>
      <c r="K2175" s="1">
        <f t="shared" si="853"/>
        <v>4</v>
      </c>
      <c r="L2175" s="2">
        <f t="shared" si="854"/>
        <v>1.0010262400000001</v>
      </c>
      <c r="M2175" s="10">
        <f t="shared" si="873"/>
        <v>1.0021996200000001</v>
      </c>
      <c r="N2175" s="10">
        <f t="shared" si="869"/>
        <v>1.4557590209888049</v>
      </c>
      <c r="O2175" s="2">
        <f t="shared" si="872"/>
        <v>1.4572529700000001</v>
      </c>
      <c r="P2175" s="2">
        <f t="shared" si="855"/>
        <v>254475.23259586</v>
      </c>
      <c r="Q2175" s="9">
        <f t="shared" si="849"/>
        <v>0</v>
      </c>
      <c r="R2175" s="4">
        <f t="shared" si="856"/>
        <v>0</v>
      </c>
      <c r="S2175" s="59">
        <f t="shared" si="857"/>
        <v>0</v>
      </c>
      <c r="T2175" s="8">
        <f t="shared" si="866"/>
        <v>6.8500000000000005E-2</v>
      </c>
      <c r="U2175" s="9">
        <f t="shared" si="867"/>
        <v>234</v>
      </c>
      <c r="V2175" s="9">
        <v>252</v>
      </c>
      <c r="W2175" s="10">
        <f t="shared" si="858"/>
        <v>1.0634552100000001</v>
      </c>
      <c r="X2175" s="2">
        <f t="shared" si="859"/>
        <v>16147.779324159999</v>
      </c>
      <c r="Y2175" s="2">
        <v>0</v>
      </c>
      <c r="Z2175" s="3">
        <f t="shared" si="870"/>
        <v>0</v>
      </c>
      <c r="AA2175" s="1" t="str">
        <f t="shared" si="871"/>
        <v>A+J=</v>
      </c>
      <c r="AB2175" s="7">
        <f t="shared" si="868"/>
        <v>42297</v>
      </c>
      <c r="AC2175" s="5"/>
      <c r="AD2175" s="1"/>
      <c r="AE2175" s="7"/>
      <c r="AF2175" s="1"/>
      <c r="AG2175" s="1"/>
      <c r="AH2175" s="1"/>
      <c r="AI2175" s="1"/>
      <c r="AJ2175" s="4"/>
      <c r="AK2175" s="1"/>
      <c r="AL2175" s="1"/>
      <c r="AM2175" s="1"/>
      <c r="AN2175" s="1"/>
      <c r="AO2175" s="1"/>
    </row>
    <row r="2176" spans="1:41" x14ac:dyDescent="0.2">
      <c r="A2176" s="118">
        <f t="shared" si="860"/>
        <v>42272</v>
      </c>
      <c r="B2176" s="2">
        <f t="shared" si="850"/>
        <v>270763.59799864999</v>
      </c>
      <c r="C2176" s="2">
        <f t="shared" si="861"/>
        <v>174626.66938045001</v>
      </c>
      <c r="D2176" s="50">
        <f t="shared" si="862"/>
        <v>4346.6499999999996</v>
      </c>
      <c r="E2176" s="3">
        <f>IF(K2176=1,VLOOKUP(A2175,[1]Plan1!$AQ$43:$AS$500,3),E2175)</f>
        <v>4370.12</v>
      </c>
      <c r="F2176" s="7">
        <f t="shared" si="863"/>
        <v>42266</v>
      </c>
      <c r="G2176" s="8">
        <f t="shared" si="851"/>
        <v>5.3995605811372194E-3</v>
      </c>
      <c r="H2176" s="7">
        <f t="shared" si="864"/>
        <v>42297</v>
      </c>
      <c r="I2176" s="7">
        <f t="shared" si="852"/>
        <v>42297</v>
      </c>
      <c r="J2176" s="1">
        <f t="shared" si="865"/>
        <v>21</v>
      </c>
      <c r="K2176" s="1">
        <f t="shared" si="853"/>
        <v>5</v>
      </c>
      <c r="L2176" s="2">
        <f t="shared" si="854"/>
        <v>1.0012829700000001</v>
      </c>
      <c r="M2176" s="10">
        <f t="shared" si="873"/>
        <v>1.0021996200000001</v>
      </c>
      <c r="N2176" s="10">
        <f t="shared" si="869"/>
        <v>1.4557590209888049</v>
      </c>
      <c r="O2176" s="2">
        <f t="shared" si="872"/>
        <v>1.45762671</v>
      </c>
      <c r="P2176" s="2">
        <f t="shared" si="855"/>
        <v>254540.49756727999</v>
      </c>
      <c r="Q2176" s="9">
        <f t="shared" si="849"/>
        <v>0</v>
      </c>
      <c r="R2176" s="4">
        <f t="shared" si="856"/>
        <v>0</v>
      </c>
      <c r="S2176" s="59">
        <f t="shared" si="857"/>
        <v>0</v>
      </c>
      <c r="T2176" s="8">
        <f t="shared" si="866"/>
        <v>6.8500000000000005E-2</v>
      </c>
      <c r="U2176" s="9">
        <f t="shared" si="867"/>
        <v>235</v>
      </c>
      <c r="V2176" s="9">
        <v>252</v>
      </c>
      <c r="W2176" s="10">
        <f t="shared" si="858"/>
        <v>1.0637348499999999</v>
      </c>
      <c r="X2176" s="2">
        <f t="shared" si="859"/>
        <v>16223.10043137</v>
      </c>
      <c r="Y2176" s="2">
        <v>0</v>
      </c>
      <c r="Z2176" s="3">
        <f t="shared" si="870"/>
        <v>0</v>
      </c>
      <c r="AA2176" s="1" t="str">
        <f t="shared" si="871"/>
        <v>A+J=</v>
      </c>
      <c r="AB2176" s="7">
        <f t="shared" si="868"/>
        <v>42297</v>
      </c>
      <c r="AC2176" s="5"/>
      <c r="AD2176" s="1"/>
      <c r="AE2176" s="7"/>
      <c r="AF2176" s="1"/>
      <c r="AG2176" s="1"/>
      <c r="AH2176" s="1"/>
      <c r="AI2176" s="1"/>
      <c r="AJ2176" s="4"/>
      <c r="AK2176" s="1"/>
      <c r="AL2176" s="1"/>
      <c r="AM2176" s="1"/>
      <c r="AN2176" s="1"/>
      <c r="AO2176" s="1"/>
    </row>
    <row r="2177" spans="1:41" x14ac:dyDescent="0.2">
      <c r="A2177" s="118">
        <f t="shared" si="860"/>
        <v>42273</v>
      </c>
      <c r="B2177" s="2">
        <f t="shared" si="850"/>
        <v>270904.25614196999</v>
      </c>
      <c r="C2177" s="2">
        <f t="shared" si="861"/>
        <v>174626.66938045001</v>
      </c>
      <c r="D2177" s="50">
        <f t="shared" si="862"/>
        <v>4346.6499999999996</v>
      </c>
      <c r="E2177" s="3">
        <f>IF(K2177=1,VLOOKUP(A2176,[1]Plan1!$AQ$43:$AS$500,3),E2176)</f>
        <v>4370.12</v>
      </c>
      <c r="F2177" s="7">
        <f t="shared" si="863"/>
        <v>42266</v>
      </c>
      <c r="G2177" s="8">
        <f t="shared" si="851"/>
        <v>5.3995605811372194E-3</v>
      </c>
      <c r="H2177" s="7">
        <f t="shared" si="864"/>
        <v>42297</v>
      </c>
      <c r="I2177" s="7">
        <f t="shared" si="852"/>
        <v>42297</v>
      </c>
      <c r="J2177" s="1">
        <f t="shared" si="865"/>
        <v>21</v>
      </c>
      <c r="K2177" s="1">
        <f t="shared" si="853"/>
        <v>6</v>
      </c>
      <c r="L2177" s="2">
        <f t="shared" si="854"/>
        <v>1.00153976</v>
      </c>
      <c r="M2177" s="10">
        <f t="shared" si="873"/>
        <v>1.0021996200000001</v>
      </c>
      <c r="N2177" s="10">
        <f t="shared" si="869"/>
        <v>1.4557590209888049</v>
      </c>
      <c r="O2177" s="2">
        <f t="shared" si="872"/>
        <v>1.45800054</v>
      </c>
      <c r="P2177" s="2">
        <f t="shared" si="855"/>
        <v>254605.77825509</v>
      </c>
      <c r="Q2177" s="9">
        <f t="shared" si="849"/>
        <v>0</v>
      </c>
      <c r="R2177" s="4">
        <f t="shared" si="856"/>
        <v>0</v>
      </c>
      <c r="S2177" s="59">
        <f t="shared" si="857"/>
        <v>0</v>
      </c>
      <c r="T2177" s="8">
        <f t="shared" si="866"/>
        <v>6.8500000000000005E-2</v>
      </c>
      <c r="U2177" s="9">
        <f t="shared" si="867"/>
        <v>236</v>
      </c>
      <c r="V2177" s="9">
        <v>252</v>
      </c>
      <c r="W2177" s="10">
        <f t="shared" si="858"/>
        <v>1.0640145640000001</v>
      </c>
      <c r="X2177" s="2">
        <f t="shared" si="859"/>
        <v>16298.47788688</v>
      </c>
      <c r="Y2177" s="2">
        <v>0</v>
      </c>
      <c r="Z2177" s="3">
        <f t="shared" si="870"/>
        <v>0</v>
      </c>
      <c r="AA2177" s="1" t="str">
        <f t="shared" si="871"/>
        <v>A+J=</v>
      </c>
      <c r="AB2177" s="7">
        <f t="shared" si="868"/>
        <v>42297</v>
      </c>
      <c r="AC2177" s="5"/>
      <c r="AD2177" s="1"/>
      <c r="AE2177" s="7"/>
      <c r="AF2177" s="1"/>
      <c r="AG2177" s="1"/>
      <c r="AH2177" s="1"/>
      <c r="AI2177" s="1"/>
      <c r="AJ2177" s="4"/>
      <c r="AK2177" s="1"/>
      <c r="AL2177" s="1"/>
      <c r="AM2177" s="1"/>
      <c r="AN2177" s="1"/>
      <c r="AO2177" s="1"/>
    </row>
    <row r="2178" spans="1:41" x14ac:dyDescent="0.2">
      <c r="A2178" s="118">
        <f t="shared" si="860"/>
        <v>42274</v>
      </c>
      <c r="B2178" s="2">
        <f t="shared" si="850"/>
        <v>270904.25614196999</v>
      </c>
      <c r="C2178" s="2">
        <f t="shared" si="861"/>
        <v>174626.66938045001</v>
      </c>
      <c r="D2178" s="50">
        <f t="shared" si="862"/>
        <v>4346.6499999999996</v>
      </c>
      <c r="E2178" s="3">
        <f>IF(K2178=1,VLOOKUP(A2177,[1]Plan1!$AQ$43:$AS$500,3),E2177)</f>
        <v>4370.12</v>
      </c>
      <c r="F2178" s="7">
        <f t="shared" si="863"/>
        <v>42266</v>
      </c>
      <c r="G2178" s="8">
        <f t="shared" si="851"/>
        <v>5.3995605811372194E-3</v>
      </c>
      <c r="H2178" s="7">
        <f t="shared" si="864"/>
        <v>42297</v>
      </c>
      <c r="I2178" s="7">
        <f t="shared" si="852"/>
        <v>42297</v>
      </c>
      <c r="J2178" s="1">
        <f t="shared" si="865"/>
        <v>21</v>
      </c>
      <c r="K2178" s="1">
        <f t="shared" si="853"/>
        <v>6</v>
      </c>
      <c r="L2178" s="2">
        <f t="shared" si="854"/>
        <v>1.00153976</v>
      </c>
      <c r="M2178" s="10">
        <f t="shared" si="873"/>
        <v>1.0021996200000001</v>
      </c>
      <c r="N2178" s="10">
        <f t="shared" si="869"/>
        <v>1.4557590209888049</v>
      </c>
      <c r="O2178" s="2">
        <f t="shared" si="872"/>
        <v>1.45800054</v>
      </c>
      <c r="P2178" s="2">
        <f t="shared" si="855"/>
        <v>254605.77825509</v>
      </c>
      <c r="Q2178" s="9">
        <f t="shared" si="849"/>
        <v>0</v>
      </c>
      <c r="R2178" s="4">
        <f t="shared" si="856"/>
        <v>0</v>
      </c>
      <c r="S2178" s="59">
        <f t="shared" si="857"/>
        <v>0</v>
      </c>
      <c r="T2178" s="8">
        <f t="shared" si="866"/>
        <v>6.8500000000000005E-2</v>
      </c>
      <c r="U2178" s="9">
        <f t="shared" si="867"/>
        <v>236</v>
      </c>
      <c r="V2178" s="9">
        <v>252</v>
      </c>
      <c r="W2178" s="10">
        <f t="shared" si="858"/>
        <v>1.0640145640000001</v>
      </c>
      <c r="X2178" s="2">
        <f t="shared" si="859"/>
        <v>16298.47788688</v>
      </c>
      <c r="Y2178" s="2">
        <v>0</v>
      </c>
      <c r="Z2178" s="3">
        <f t="shared" si="870"/>
        <v>0</v>
      </c>
      <c r="AA2178" s="1" t="str">
        <f t="shared" si="871"/>
        <v>A+J=</v>
      </c>
      <c r="AB2178" s="7">
        <f t="shared" si="868"/>
        <v>42297</v>
      </c>
      <c r="AC2178" s="5"/>
      <c r="AD2178" s="1"/>
      <c r="AE2178" s="7"/>
      <c r="AF2178" s="1"/>
      <c r="AG2178" s="1"/>
      <c r="AH2178" s="1"/>
      <c r="AI2178" s="1"/>
      <c r="AJ2178" s="4"/>
      <c r="AK2178" s="1"/>
      <c r="AL2178" s="1"/>
      <c r="AM2178" s="1"/>
      <c r="AN2178" s="1"/>
      <c r="AO2178" s="1"/>
    </row>
    <row r="2179" spans="1:41" x14ac:dyDescent="0.2">
      <c r="A2179" s="118">
        <f t="shared" si="860"/>
        <v>42275</v>
      </c>
      <c r="B2179" s="2">
        <f t="shared" si="850"/>
        <v>270904.25614196999</v>
      </c>
      <c r="C2179" s="2">
        <f t="shared" si="861"/>
        <v>174626.66938045001</v>
      </c>
      <c r="D2179" s="50">
        <f t="shared" si="862"/>
        <v>4346.6499999999996</v>
      </c>
      <c r="E2179" s="3">
        <f>IF(K2179=1,VLOOKUP(A2178,[1]Plan1!$AQ$43:$AS$500,3),E2178)</f>
        <v>4370.12</v>
      </c>
      <c r="F2179" s="7">
        <f t="shared" si="863"/>
        <v>42266</v>
      </c>
      <c r="G2179" s="8">
        <f t="shared" si="851"/>
        <v>5.3995605811372194E-3</v>
      </c>
      <c r="H2179" s="7">
        <f t="shared" si="864"/>
        <v>42297</v>
      </c>
      <c r="I2179" s="7">
        <f t="shared" si="852"/>
        <v>42297</v>
      </c>
      <c r="J2179" s="1">
        <f t="shared" si="865"/>
        <v>21</v>
      </c>
      <c r="K2179" s="1">
        <f t="shared" si="853"/>
        <v>6</v>
      </c>
      <c r="L2179" s="2">
        <f t="shared" si="854"/>
        <v>1.00153976</v>
      </c>
      <c r="M2179" s="10">
        <f t="shared" si="873"/>
        <v>1.0021996200000001</v>
      </c>
      <c r="N2179" s="10">
        <f t="shared" si="869"/>
        <v>1.4557590209888049</v>
      </c>
      <c r="O2179" s="2">
        <f t="shared" si="872"/>
        <v>1.45800054</v>
      </c>
      <c r="P2179" s="2">
        <f t="shared" si="855"/>
        <v>254605.77825509</v>
      </c>
      <c r="Q2179" s="9">
        <f t="shared" si="849"/>
        <v>0</v>
      </c>
      <c r="R2179" s="4">
        <f t="shared" si="856"/>
        <v>0</v>
      </c>
      <c r="S2179" s="59">
        <f t="shared" si="857"/>
        <v>0</v>
      </c>
      <c r="T2179" s="8">
        <f t="shared" si="866"/>
        <v>6.8500000000000005E-2</v>
      </c>
      <c r="U2179" s="9">
        <f t="shared" si="867"/>
        <v>236</v>
      </c>
      <c r="V2179" s="9">
        <v>252</v>
      </c>
      <c r="W2179" s="10">
        <f t="shared" si="858"/>
        <v>1.0640145640000001</v>
      </c>
      <c r="X2179" s="2">
        <f t="shared" si="859"/>
        <v>16298.47788688</v>
      </c>
      <c r="Y2179" s="2">
        <v>0</v>
      </c>
      <c r="Z2179" s="3">
        <f t="shared" si="870"/>
        <v>0</v>
      </c>
      <c r="AA2179" s="1" t="str">
        <f t="shared" si="871"/>
        <v>A+J=</v>
      </c>
      <c r="AB2179" s="7">
        <f t="shared" si="868"/>
        <v>42297</v>
      </c>
      <c r="AC2179" s="5"/>
      <c r="AD2179" s="1"/>
      <c r="AE2179" s="7"/>
      <c r="AF2179" s="1"/>
      <c r="AG2179" s="1"/>
      <c r="AH2179" s="1"/>
      <c r="AI2179" s="1"/>
      <c r="AJ2179" s="4"/>
      <c r="AK2179" s="1"/>
      <c r="AL2179" s="1"/>
      <c r="AM2179" s="1"/>
      <c r="AN2179" s="1"/>
      <c r="AO2179" s="1"/>
    </row>
    <row r="2180" spans="1:41" x14ac:dyDescent="0.2">
      <c r="A2180" s="118">
        <f t="shared" si="860"/>
        <v>42276</v>
      </c>
      <c r="B2180" s="2">
        <f t="shared" si="850"/>
        <v>271044.98612299998</v>
      </c>
      <c r="C2180" s="2">
        <f t="shared" si="861"/>
        <v>174626.66938045001</v>
      </c>
      <c r="D2180" s="50">
        <f t="shared" si="862"/>
        <v>4346.6499999999996</v>
      </c>
      <c r="E2180" s="3">
        <f>IF(K2180=1,VLOOKUP(A2179,[1]Plan1!$AQ$43:$AS$500,3),E2179)</f>
        <v>4370.12</v>
      </c>
      <c r="F2180" s="7">
        <f t="shared" si="863"/>
        <v>42266</v>
      </c>
      <c r="G2180" s="8">
        <f t="shared" si="851"/>
        <v>5.3995605811372194E-3</v>
      </c>
      <c r="H2180" s="7">
        <f t="shared" si="864"/>
        <v>42297</v>
      </c>
      <c r="I2180" s="7">
        <f t="shared" si="852"/>
        <v>42297</v>
      </c>
      <c r="J2180" s="1">
        <f t="shared" si="865"/>
        <v>21</v>
      </c>
      <c r="K2180" s="1">
        <f t="shared" si="853"/>
        <v>7</v>
      </c>
      <c r="L2180" s="2">
        <f t="shared" si="854"/>
        <v>1.0017966199999999</v>
      </c>
      <c r="M2180" s="10">
        <f t="shared" si="873"/>
        <v>1.0021996200000001</v>
      </c>
      <c r="N2180" s="10">
        <f t="shared" si="869"/>
        <v>1.4557590209888049</v>
      </c>
      <c r="O2180" s="2">
        <f t="shared" si="872"/>
        <v>1.4583744599999999</v>
      </c>
      <c r="P2180" s="2">
        <f t="shared" si="855"/>
        <v>254671.07465930999</v>
      </c>
      <c r="Q2180" s="9">
        <f t="shared" si="849"/>
        <v>0</v>
      </c>
      <c r="R2180" s="4">
        <f t="shared" si="856"/>
        <v>0</v>
      </c>
      <c r="S2180" s="59">
        <f t="shared" si="857"/>
        <v>0</v>
      </c>
      <c r="T2180" s="8">
        <f t="shared" si="866"/>
        <v>6.8500000000000005E-2</v>
      </c>
      <c r="U2180" s="9">
        <f t="shared" si="867"/>
        <v>237</v>
      </c>
      <c r="V2180" s="9">
        <v>252</v>
      </c>
      <c r="W2180" s="10">
        <f t="shared" si="858"/>
        <v>1.064294351</v>
      </c>
      <c r="X2180" s="2">
        <f t="shared" si="859"/>
        <v>16373.911463689999</v>
      </c>
      <c r="Y2180" s="2">
        <v>0</v>
      </c>
      <c r="Z2180" s="3">
        <f t="shared" si="870"/>
        <v>0</v>
      </c>
      <c r="AA2180" s="1" t="str">
        <f t="shared" si="871"/>
        <v>A+J=</v>
      </c>
      <c r="AB2180" s="7">
        <f t="shared" si="868"/>
        <v>42297</v>
      </c>
      <c r="AC2180" s="5"/>
      <c r="AD2180" s="1"/>
      <c r="AE2180" s="7"/>
      <c r="AF2180" s="1"/>
      <c r="AG2180" s="1"/>
      <c r="AH2180" s="1"/>
      <c r="AI2180" s="1"/>
      <c r="AJ2180" s="4"/>
      <c r="AK2180" s="1"/>
      <c r="AL2180" s="1"/>
      <c r="AM2180" s="1"/>
      <c r="AN2180" s="1"/>
      <c r="AO2180" s="1"/>
    </row>
    <row r="2181" spans="1:41" x14ac:dyDescent="0.2">
      <c r="A2181" s="118">
        <f t="shared" si="860"/>
        <v>42277</v>
      </c>
      <c r="B2181" s="2">
        <f t="shared" si="850"/>
        <v>271185.79008299002</v>
      </c>
      <c r="C2181" s="2">
        <f t="shared" si="861"/>
        <v>174626.66938045001</v>
      </c>
      <c r="D2181" s="50">
        <f t="shared" si="862"/>
        <v>4346.6499999999996</v>
      </c>
      <c r="E2181" s="3">
        <f>IF(K2181=1,VLOOKUP(A2180,[1]Plan1!$AQ$43:$AS$500,3),E2180)</f>
        <v>4370.12</v>
      </c>
      <c r="F2181" s="7">
        <f t="shared" si="863"/>
        <v>42266</v>
      </c>
      <c r="G2181" s="8">
        <f t="shared" si="851"/>
        <v>5.3995605811372194E-3</v>
      </c>
      <c r="H2181" s="7">
        <f t="shared" si="864"/>
        <v>42297</v>
      </c>
      <c r="I2181" s="7">
        <f t="shared" si="852"/>
        <v>42297</v>
      </c>
      <c r="J2181" s="1">
        <f t="shared" si="865"/>
        <v>21</v>
      </c>
      <c r="K2181" s="1">
        <f t="shared" si="853"/>
        <v>8</v>
      </c>
      <c r="L2181" s="2">
        <f t="shared" si="854"/>
        <v>1.0020535399999999</v>
      </c>
      <c r="M2181" s="10">
        <f t="shared" si="873"/>
        <v>1.0021996200000001</v>
      </c>
      <c r="N2181" s="10">
        <f t="shared" si="869"/>
        <v>1.4557590209888049</v>
      </c>
      <c r="O2181" s="2">
        <f t="shared" si="872"/>
        <v>1.4587484799999999</v>
      </c>
      <c r="P2181" s="2">
        <f t="shared" si="855"/>
        <v>254736.38852619001</v>
      </c>
      <c r="Q2181" s="9">
        <f t="shared" si="849"/>
        <v>0</v>
      </c>
      <c r="R2181" s="4">
        <f t="shared" si="856"/>
        <v>0</v>
      </c>
      <c r="S2181" s="59">
        <f t="shared" si="857"/>
        <v>0</v>
      </c>
      <c r="T2181" s="8">
        <f t="shared" si="866"/>
        <v>6.8500000000000005E-2</v>
      </c>
      <c r="U2181" s="9">
        <f t="shared" si="867"/>
        <v>238</v>
      </c>
      <c r="V2181" s="9">
        <v>252</v>
      </c>
      <c r="W2181" s="10">
        <f t="shared" si="858"/>
        <v>1.0645742119999999</v>
      </c>
      <c r="X2181" s="2">
        <f t="shared" si="859"/>
        <v>16449.4015568</v>
      </c>
      <c r="Y2181" s="2">
        <v>0</v>
      </c>
      <c r="Z2181" s="3">
        <f t="shared" si="870"/>
        <v>0</v>
      </c>
      <c r="AA2181" s="1" t="str">
        <f t="shared" si="871"/>
        <v>A+J=</v>
      </c>
      <c r="AB2181" s="7">
        <f t="shared" si="868"/>
        <v>42297</v>
      </c>
      <c r="AC2181" s="5"/>
      <c r="AD2181" s="1"/>
      <c r="AE2181" s="7"/>
      <c r="AF2181" s="1"/>
      <c r="AG2181" s="1"/>
      <c r="AH2181" s="1"/>
      <c r="AI2181" s="1"/>
      <c r="AJ2181" s="4"/>
      <c r="AK2181" s="1"/>
      <c r="AL2181" s="1"/>
      <c r="AM2181" s="1"/>
      <c r="AN2181" s="1"/>
      <c r="AO2181" s="1"/>
    </row>
    <row r="2182" spans="1:41" x14ac:dyDescent="0.2">
      <c r="A2182" s="118">
        <f t="shared" si="860"/>
        <v>42278</v>
      </c>
      <c r="B2182" s="2">
        <f t="shared" si="850"/>
        <v>271326.66593679</v>
      </c>
      <c r="C2182" s="2">
        <f t="shared" si="861"/>
        <v>174626.66938045001</v>
      </c>
      <c r="D2182" s="50">
        <f t="shared" si="862"/>
        <v>4346.6499999999996</v>
      </c>
      <c r="E2182" s="3">
        <f>IF(K2182=1,VLOOKUP(A2181,[1]Plan1!$AQ$43:$AS$500,3),E2181)</f>
        <v>4370.12</v>
      </c>
      <c r="F2182" s="7">
        <f t="shared" si="863"/>
        <v>42266</v>
      </c>
      <c r="G2182" s="8">
        <f t="shared" si="851"/>
        <v>5.3995605811372194E-3</v>
      </c>
      <c r="H2182" s="7">
        <f t="shared" si="864"/>
        <v>42297</v>
      </c>
      <c r="I2182" s="7">
        <f t="shared" si="852"/>
        <v>42297</v>
      </c>
      <c r="J2182" s="1">
        <f t="shared" si="865"/>
        <v>21</v>
      </c>
      <c r="K2182" s="1">
        <f t="shared" si="853"/>
        <v>9</v>
      </c>
      <c r="L2182" s="2">
        <f t="shared" si="854"/>
        <v>1.0023105299999999</v>
      </c>
      <c r="M2182" s="10">
        <f t="shared" si="873"/>
        <v>1.0021996200000001</v>
      </c>
      <c r="N2182" s="10">
        <f t="shared" si="869"/>
        <v>1.4557590209888049</v>
      </c>
      <c r="O2182" s="2">
        <f t="shared" si="872"/>
        <v>1.45912259</v>
      </c>
      <c r="P2182" s="2">
        <f t="shared" si="855"/>
        <v>254801.71810947001</v>
      </c>
      <c r="Q2182" s="9">
        <f t="shared" si="849"/>
        <v>0</v>
      </c>
      <c r="R2182" s="4">
        <f t="shared" si="856"/>
        <v>0</v>
      </c>
      <c r="S2182" s="59">
        <f t="shared" si="857"/>
        <v>0</v>
      </c>
      <c r="T2182" s="8">
        <f t="shared" si="866"/>
        <v>6.8500000000000005E-2</v>
      </c>
      <c r="U2182" s="9">
        <f t="shared" si="867"/>
        <v>239</v>
      </c>
      <c r="V2182" s="9">
        <v>252</v>
      </c>
      <c r="W2182" s="10">
        <f t="shared" si="858"/>
        <v>1.0648541460000001</v>
      </c>
      <c r="X2182" s="2">
        <f t="shared" si="859"/>
        <v>16524.94782732</v>
      </c>
      <c r="Y2182" s="2">
        <v>0</v>
      </c>
      <c r="Z2182" s="3">
        <f t="shared" si="870"/>
        <v>0</v>
      </c>
      <c r="AA2182" s="1" t="str">
        <f t="shared" si="871"/>
        <v>A+J=</v>
      </c>
      <c r="AB2182" s="7">
        <f t="shared" si="868"/>
        <v>42297</v>
      </c>
      <c r="AC2182" s="5"/>
      <c r="AD2182" s="1"/>
      <c r="AE2182" s="7"/>
      <c r="AF2182" s="1"/>
      <c r="AG2182" s="1"/>
      <c r="AH2182" s="1"/>
      <c r="AI2182" s="1"/>
      <c r="AJ2182" s="4"/>
      <c r="AK2182" s="1"/>
      <c r="AL2182" s="1"/>
      <c r="AM2182" s="1"/>
      <c r="AN2182" s="1"/>
      <c r="AO2182" s="1"/>
    </row>
    <row r="2183" spans="1:41" x14ac:dyDescent="0.2">
      <c r="A2183" s="118">
        <f t="shared" si="860"/>
        <v>42279</v>
      </c>
      <c r="B2183" s="2">
        <f t="shared" si="850"/>
        <v>271467.61768679001</v>
      </c>
      <c r="C2183" s="2">
        <f t="shared" si="861"/>
        <v>174626.66938045001</v>
      </c>
      <c r="D2183" s="50">
        <f t="shared" si="862"/>
        <v>4346.6499999999996</v>
      </c>
      <c r="E2183" s="3">
        <f>IF(K2183=1,VLOOKUP(A2182,[1]Plan1!$AQ$43:$AS$500,3),E2182)</f>
        <v>4370.12</v>
      </c>
      <c r="F2183" s="7">
        <f t="shared" si="863"/>
        <v>42266</v>
      </c>
      <c r="G2183" s="8">
        <f t="shared" si="851"/>
        <v>5.3995605811372194E-3</v>
      </c>
      <c r="H2183" s="7">
        <f t="shared" si="864"/>
        <v>42297</v>
      </c>
      <c r="I2183" s="7">
        <f t="shared" si="852"/>
        <v>42297</v>
      </c>
      <c r="J2183" s="1">
        <f t="shared" si="865"/>
        <v>21</v>
      </c>
      <c r="K2183" s="1">
        <f t="shared" si="853"/>
        <v>10</v>
      </c>
      <c r="L2183" s="2">
        <f t="shared" si="854"/>
        <v>1.00256759</v>
      </c>
      <c r="M2183" s="10">
        <f t="shared" si="873"/>
        <v>1.0021996200000001</v>
      </c>
      <c r="N2183" s="10">
        <f t="shared" si="869"/>
        <v>1.4557590209888049</v>
      </c>
      <c r="O2183" s="2">
        <f t="shared" si="872"/>
        <v>1.4594968100000001</v>
      </c>
      <c r="P2183" s="2">
        <f t="shared" si="855"/>
        <v>254867.06690169001</v>
      </c>
      <c r="Q2183" s="9">
        <f t="shared" si="849"/>
        <v>0</v>
      </c>
      <c r="R2183" s="4">
        <f t="shared" si="856"/>
        <v>0</v>
      </c>
      <c r="S2183" s="59">
        <f t="shared" si="857"/>
        <v>0</v>
      </c>
      <c r="T2183" s="8">
        <f t="shared" si="866"/>
        <v>6.8500000000000005E-2</v>
      </c>
      <c r="U2183" s="9">
        <f t="shared" si="867"/>
        <v>240</v>
      </c>
      <c r="V2183" s="9">
        <v>252</v>
      </c>
      <c r="W2183" s="10">
        <f t="shared" si="858"/>
        <v>1.0651341540000001</v>
      </c>
      <c r="X2183" s="2">
        <f t="shared" si="859"/>
        <v>16600.5507851</v>
      </c>
      <c r="Y2183" s="2">
        <v>0</v>
      </c>
      <c r="Z2183" s="3">
        <f t="shared" si="870"/>
        <v>0</v>
      </c>
      <c r="AA2183" s="1" t="str">
        <f t="shared" si="871"/>
        <v>A+J=</v>
      </c>
      <c r="AB2183" s="7">
        <f t="shared" si="868"/>
        <v>42297</v>
      </c>
      <c r="AC2183" s="5"/>
      <c r="AD2183" s="1"/>
      <c r="AE2183" s="7"/>
      <c r="AF2183" s="1"/>
      <c r="AG2183" s="1"/>
      <c r="AH2183" s="1"/>
      <c r="AI2183" s="1"/>
      <c r="AJ2183" s="4"/>
      <c r="AK2183" s="1"/>
      <c r="AL2183" s="1"/>
      <c r="AM2183" s="1"/>
      <c r="AN2183" s="1"/>
      <c r="AO2183" s="1"/>
    </row>
    <row r="2184" spans="1:41" x14ac:dyDescent="0.2">
      <c r="A2184" s="118">
        <f t="shared" si="860"/>
        <v>42280</v>
      </c>
      <c r="B2184" s="2">
        <f t="shared" si="850"/>
        <v>271608.63978213002</v>
      </c>
      <c r="C2184" s="2">
        <f t="shared" si="861"/>
        <v>174626.66938045001</v>
      </c>
      <c r="D2184" s="50">
        <f t="shared" si="862"/>
        <v>4346.6499999999996</v>
      </c>
      <c r="E2184" s="3">
        <f>IF(K2184=1,VLOOKUP(A2183,[1]Plan1!$AQ$43:$AS$500,3),E2183)</f>
        <v>4370.12</v>
      </c>
      <c r="F2184" s="7">
        <f t="shared" si="863"/>
        <v>42266</v>
      </c>
      <c r="G2184" s="8">
        <f t="shared" si="851"/>
        <v>5.3995605811372194E-3</v>
      </c>
      <c r="H2184" s="7">
        <f t="shared" si="864"/>
        <v>42297</v>
      </c>
      <c r="I2184" s="7">
        <f t="shared" si="852"/>
        <v>42297</v>
      </c>
      <c r="J2184" s="1">
        <f t="shared" si="865"/>
        <v>21</v>
      </c>
      <c r="K2184" s="1">
        <f t="shared" si="853"/>
        <v>11</v>
      </c>
      <c r="L2184" s="2">
        <f t="shared" si="854"/>
        <v>1.0028247100000001</v>
      </c>
      <c r="M2184" s="10">
        <f t="shared" si="873"/>
        <v>1.0021996200000001</v>
      </c>
      <c r="N2184" s="10">
        <f t="shared" si="869"/>
        <v>1.4557590209888049</v>
      </c>
      <c r="O2184" s="2">
        <f t="shared" si="872"/>
        <v>1.4598711099999999</v>
      </c>
      <c r="P2184" s="2">
        <f t="shared" si="855"/>
        <v>254932.42966404001</v>
      </c>
      <c r="Q2184" s="9">
        <f t="shared" si="849"/>
        <v>0</v>
      </c>
      <c r="R2184" s="4">
        <f t="shared" si="856"/>
        <v>0</v>
      </c>
      <c r="S2184" s="59">
        <f t="shared" si="857"/>
        <v>0</v>
      </c>
      <c r="T2184" s="8">
        <f t="shared" si="866"/>
        <v>6.8500000000000005E-2</v>
      </c>
      <c r="U2184" s="9">
        <f t="shared" si="867"/>
        <v>241</v>
      </c>
      <c r="V2184" s="9">
        <v>252</v>
      </c>
      <c r="W2184" s="10">
        <f t="shared" si="858"/>
        <v>1.0654142360000001</v>
      </c>
      <c r="X2184" s="2">
        <f t="shared" si="859"/>
        <v>16676.210118089999</v>
      </c>
      <c r="Y2184" s="2">
        <v>0</v>
      </c>
      <c r="Z2184" s="3">
        <f t="shared" si="870"/>
        <v>0</v>
      </c>
      <c r="AA2184" s="1" t="str">
        <f t="shared" si="871"/>
        <v>A+J=</v>
      </c>
      <c r="AB2184" s="7">
        <f t="shared" si="868"/>
        <v>42297</v>
      </c>
      <c r="AC2184" s="5"/>
      <c r="AD2184" s="1"/>
      <c r="AE2184" s="7"/>
      <c r="AF2184" s="1"/>
      <c r="AG2184" s="1"/>
      <c r="AH2184" s="1"/>
      <c r="AI2184" s="1"/>
      <c r="AJ2184" s="4"/>
      <c r="AK2184" s="1"/>
      <c r="AL2184" s="1"/>
      <c r="AM2184" s="1"/>
      <c r="AN2184" s="1"/>
      <c r="AO2184" s="1"/>
    </row>
    <row r="2185" spans="1:41" x14ac:dyDescent="0.2">
      <c r="A2185" s="118">
        <f t="shared" si="860"/>
        <v>42281</v>
      </c>
      <c r="B2185" s="2">
        <f t="shared" si="850"/>
        <v>271608.63978213002</v>
      </c>
      <c r="C2185" s="2">
        <f t="shared" si="861"/>
        <v>174626.66938045001</v>
      </c>
      <c r="D2185" s="50">
        <f t="shared" si="862"/>
        <v>4346.6499999999996</v>
      </c>
      <c r="E2185" s="3">
        <f>IF(K2185=1,VLOOKUP(A2184,[1]Plan1!$AQ$43:$AS$500,3),E2184)</f>
        <v>4370.12</v>
      </c>
      <c r="F2185" s="7">
        <f t="shared" si="863"/>
        <v>42266</v>
      </c>
      <c r="G2185" s="8">
        <f t="shared" si="851"/>
        <v>5.3995605811372194E-3</v>
      </c>
      <c r="H2185" s="7">
        <f t="shared" si="864"/>
        <v>42297</v>
      </c>
      <c r="I2185" s="7">
        <f t="shared" si="852"/>
        <v>42297</v>
      </c>
      <c r="J2185" s="1">
        <f t="shared" si="865"/>
        <v>21</v>
      </c>
      <c r="K2185" s="1">
        <f t="shared" si="853"/>
        <v>11</v>
      </c>
      <c r="L2185" s="2">
        <f t="shared" si="854"/>
        <v>1.0028247100000001</v>
      </c>
      <c r="M2185" s="10">
        <f t="shared" si="873"/>
        <v>1.0021996200000001</v>
      </c>
      <c r="N2185" s="10">
        <f t="shared" si="869"/>
        <v>1.4557590209888049</v>
      </c>
      <c r="O2185" s="2">
        <f t="shared" si="872"/>
        <v>1.4598711099999999</v>
      </c>
      <c r="P2185" s="2">
        <f t="shared" si="855"/>
        <v>254932.42966404001</v>
      </c>
      <c r="Q2185" s="9">
        <f t="shared" ref="Q2185:Q2248" si="874">IF(VLOOKUP(A2185,AE$10:AL$48,8)=VLOOKUP(A2184,AE$10:AL$48,8),0,VLOOKUP(A2185,AE$10:AL$48,8))</f>
        <v>0</v>
      </c>
      <c r="R2185" s="4">
        <f t="shared" si="856"/>
        <v>0</v>
      </c>
      <c r="S2185" s="59">
        <f t="shared" si="857"/>
        <v>0</v>
      </c>
      <c r="T2185" s="8">
        <f t="shared" si="866"/>
        <v>6.8500000000000005E-2</v>
      </c>
      <c r="U2185" s="9">
        <f t="shared" si="867"/>
        <v>241</v>
      </c>
      <c r="V2185" s="9">
        <v>252</v>
      </c>
      <c r="W2185" s="10">
        <f t="shared" si="858"/>
        <v>1.0654142360000001</v>
      </c>
      <c r="X2185" s="2">
        <f t="shared" si="859"/>
        <v>16676.210118089999</v>
      </c>
      <c r="Y2185" s="2">
        <v>0</v>
      </c>
      <c r="Z2185" s="3">
        <f t="shared" si="870"/>
        <v>0</v>
      </c>
      <c r="AA2185" s="1" t="str">
        <f t="shared" si="871"/>
        <v>A+J=</v>
      </c>
      <c r="AB2185" s="7">
        <f t="shared" si="868"/>
        <v>42297</v>
      </c>
      <c r="AC2185" s="5"/>
      <c r="AD2185" s="1"/>
      <c r="AE2185" s="7"/>
      <c r="AF2185" s="1"/>
      <c r="AG2185" s="1"/>
      <c r="AH2185" s="1"/>
      <c r="AI2185" s="1"/>
      <c r="AJ2185" s="4"/>
      <c r="AK2185" s="1"/>
      <c r="AL2185" s="1"/>
      <c r="AM2185" s="1"/>
      <c r="AN2185" s="1"/>
      <c r="AO2185" s="1"/>
    </row>
    <row r="2186" spans="1:41" x14ac:dyDescent="0.2">
      <c r="A2186" s="118">
        <f t="shared" si="860"/>
        <v>42282</v>
      </c>
      <c r="B2186" s="2">
        <f t="shared" ref="B2186:B2249" si="875">(P2186+X2186)</f>
        <v>271608.63978213002</v>
      </c>
      <c r="C2186" s="2">
        <f t="shared" si="861"/>
        <v>174626.66938045001</v>
      </c>
      <c r="D2186" s="50">
        <f t="shared" si="862"/>
        <v>4346.6499999999996</v>
      </c>
      <c r="E2186" s="3">
        <f>IF(K2186=1,VLOOKUP(A2185,[1]Plan1!$AQ$43:$AS$500,3),E2185)</f>
        <v>4370.12</v>
      </c>
      <c r="F2186" s="7">
        <f t="shared" si="863"/>
        <v>42266</v>
      </c>
      <c r="G2186" s="8">
        <f t="shared" ref="G2186:G2249" si="876">(E2186/D2186)-1</f>
        <v>5.3995605811372194E-3</v>
      </c>
      <c r="H2186" s="7">
        <f t="shared" si="864"/>
        <v>42297</v>
      </c>
      <c r="I2186" s="7">
        <f t="shared" ref="I2186:I2249" si="877">IF(A2186&gt;I2185,H2186,I2185)</f>
        <v>42297</v>
      </c>
      <c r="J2186" s="1">
        <f t="shared" si="865"/>
        <v>21</v>
      </c>
      <c r="K2186" s="1">
        <f t="shared" ref="K2186:K2249" si="878">(J2186-(NETWORKDAYS(A2186,I2186,AE$53:AE$223)-1))</f>
        <v>11</v>
      </c>
      <c r="L2186" s="2">
        <f t="shared" ref="L2186:L2249" si="879">TRUNC((E2186/D2186)^TRUNC((K2186/J2186),9),8)</f>
        <v>1.0028247100000001</v>
      </c>
      <c r="M2186" s="10">
        <f t="shared" si="873"/>
        <v>1.0021996200000001</v>
      </c>
      <c r="N2186" s="10">
        <f t="shared" si="869"/>
        <v>1.4557590209888049</v>
      </c>
      <c r="O2186" s="2">
        <f t="shared" si="872"/>
        <v>1.4598711099999999</v>
      </c>
      <c r="P2186" s="2">
        <f t="shared" ref="P2186:P2249" si="880">TRUNC(C2186*O2186,8)</f>
        <v>254932.42966404001</v>
      </c>
      <c r="Q2186" s="9">
        <f t="shared" si="874"/>
        <v>0</v>
      </c>
      <c r="R2186" s="4">
        <f t="shared" ref="R2186:R2249" si="881">IF(Q2186&gt;0,VLOOKUP($A2186,$AE$10:$AJ$21,6),0)</f>
        <v>0</v>
      </c>
      <c r="S2186" s="59">
        <f t="shared" ref="S2186:S2249" si="882">IF(R2186&gt;0,TRUNC(R2186*P2186,8),0)</f>
        <v>0</v>
      </c>
      <c r="T2186" s="8">
        <f t="shared" si="866"/>
        <v>6.8500000000000005E-2</v>
      </c>
      <c r="U2186" s="9">
        <f t="shared" si="867"/>
        <v>241</v>
      </c>
      <c r="V2186" s="9">
        <v>252</v>
      </c>
      <c r="W2186" s="10">
        <f t="shared" ref="W2186:W2249" si="883">ROUND((1+T2186)^TRUNC((U2186/V2186),9),9)</f>
        <v>1.0654142360000001</v>
      </c>
      <c r="X2186" s="2">
        <f t="shared" ref="X2186:X2249" si="884">TRUNC((P2186*(W2186-1)),8)</f>
        <v>16676.210118089999</v>
      </c>
      <c r="Y2186" s="2">
        <v>0</v>
      </c>
      <c r="Z2186" s="3">
        <f t="shared" si="870"/>
        <v>0</v>
      </c>
      <c r="AA2186" s="1" t="str">
        <f t="shared" si="871"/>
        <v>A+J=</v>
      </c>
      <c r="AB2186" s="7">
        <f t="shared" si="868"/>
        <v>42297</v>
      </c>
      <c r="AC2186" s="5"/>
      <c r="AD2186" s="1"/>
      <c r="AE2186" s="7"/>
      <c r="AF2186" s="1"/>
      <c r="AG2186" s="1"/>
      <c r="AH2186" s="1"/>
      <c r="AI2186" s="1"/>
      <c r="AJ2186" s="4"/>
      <c r="AK2186" s="1"/>
      <c r="AL2186" s="1"/>
      <c r="AM2186" s="1"/>
      <c r="AN2186" s="1"/>
      <c r="AO2186" s="1"/>
    </row>
    <row r="2187" spans="1:41" x14ac:dyDescent="0.2">
      <c r="A2187" s="118">
        <f t="shared" ref="A2187:A2250" si="885">(A2186+1)</f>
        <v>42283</v>
      </c>
      <c r="B2187" s="2">
        <f t="shared" si="875"/>
        <v>271749.73783202999</v>
      </c>
      <c r="C2187" s="2">
        <f t="shared" ref="C2187:C2250" si="886">TRUNC(IF(Q2186&gt;0,VLOOKUP(A2186,$AE$11:$AF$21,2),C2186),8)</f>
        <v>174626.66938045001</v>
      </c>
      <c r="D2187" s="50">
        <f t="shared" ref="D2187:D2250" si="887">IF(E2187=E2186,D2186,E2186)</f>
        <v>4346.6499999999996</v>
      </c>
      <c r="E2187" s="3">
        <f>IF(K2187=1,VLOOKUP(A2186,[1]Plan1!$AQ$43:$AS$500,3),E2186)</f>
        <v>4370.12</v>
      </c>
      <c r="F2187" s="7">
        <f t="shared" ref="F2187:F2250" si="888">IF(D2187=D2186,F2186,A2187)</f>
        <v>42266</v>
      </c>
      <c r="G2187" s="8">
        <f t="shared" si="876"/>
        <v>5.3995605811372194E-3</v>
      </c>
      <c r="H2187" s="7">
        <f t="shared" ref="H2187:H2250" si="889">IF(DAY(A2187)=15,VLOOKUP(A2187,AI$53:AN$175,4),H2186)</f>
        <v>42297</v>
      </c>
      <c r="I2187" s="7">
        <f t="shared" si="877"/>
        <v>42297</v>
      </c>
      <c r="J2187" s="1">
        <f t="shared" ref="J2187:J2250" si="890">IF(I2187=I2186,J2186,NETWORKDAYS(I2186,I2187,$AE$53:$AE$223)-1)</f>
        <v>21</v>
      </c>
      <c r="K2187" s="1">
        <f t="shared" si="878"/>
        <v>12</v>
      </c>
      <c r="L2187" s="2">
        <f t="shared" si="879"/>
        <v>1.0030819</v>
      </c>
      <c r="M2187" s="10">
        <f t="shared" si="873"/>
        <v>1.0021996200000001</v>
      </c>
      <c r="N2187" s="10">
        <f t="shared" si="869"/>
        <v>1.4557590209888049</v>
      </c>
      <c r="O2187" s="2">
        <f t="shared" si="872"/>
        <v>1.46024552</v>
      </c>
      <c r="P2187" s="2">
        <f t="shared" si="880"/>
        <v>254997.81163531999</v>
      </c>
      <c r="Q2187" s="9">
        <f t="shared" si="874"/>
        <v>0</v>
      </c>
      <c r="R2187" s="4">
        <f t="shared" si="881"/>
        <v>0</v>
      </c>
      <c r="S2187" s="59">
        <f t="shared" si="882"/>
        <v>0</v>
      </c>
      <c r="T2187" s="8">
        <f t="shared" ref="T2187:T2250" si="891">(T2186)</f>
        <v>6.8500000000000005E-2</v>
      </c>
      <c r="U2187" s="9">
        <f t="shared" ref="U2187:U2250" si="892">IF(Q2186&gt;0,1,IF(K2187=K2186,U2186,U2186+1))</f>
        <v>242</v>
      </c>
      <c r="V2187" s="9">
        <v>252</v>
      </c>
      <c r="W2187" s="10">
        <f t="shared" si="883"/>
        <v>1.0656943919999999</v>
      </c>
      <c r="X2187" s="2">
        <f t="shared" si="884"/>
        <v>16751.926196709999</v>
      </c>
      <c r="Y2187" s="2">
        <v>0</v>
      </c>
      <c r="Z2187" s="3">
        <f t="shared" si="870"/>
        <v>0</v>
      </c>
      <c r="AA2187" s="1" t="str">
        <f t="shared" si="871"/>
        <v>A+J=</v>
      </c>
      <c r="AB2187" s="7">
        <f t="shared" ref="AB2187:AB2250" si="893">IF(Q2186&gt;0,VLOOKUP(A2186,$AE$10:$AM$48,9),AB2186)</f>
        <v>42297</v>
      </c>
      <c r="AC2187" s="5"/>
      <c r="AD2187" s="1"/>
      <c r="AE2187" s="7"/>
      <c r="AF2187" s="1"/>
      <c r="AG2187" s="1"/>
      <c r="AH2187" s="1"/>
      <c r="AI2187" s="1"/>
      <c r="AJ2187" s="4"/>
      <c r="AK2187" s="1"/>
      <c r="AL2187" s="1"/>
      <c r="AM2187" s="1"/>
      <c r="AN2187" s="1"/>
      <c r="AO2187" s="1"/>
    </row>
    <row r="2188" spans="1:41" x14ac:dyDescent="0.2">
      <c r="A2188" s="118">
        <f t="shared" si="885"/>
        <v>42284</v>
      </c>
      <c r="B2188" s="2">
        <f t="shared" si="875"/>
        <v>271890.90602764999</v>
      </c>
      <c r="C2188" s="2">
        <f t="shared" si="886"/>
        <v>174626.66938045001</v>
      </c>
      <c r="D2188" s="50">
        <f t="shared" si="887"/>
        <v>4346.6499999999996</v>
      </c>
      <c r="E2188" s="3">
        <f>IF(K2188=1,VLOOKUP(A2187,[1]Plan1!$AQ$43:$AS$500,3),E2187)</f>
        <v>4370.12</v>
      </c>
      <c r="F2188" s="7">
        <f t="shared" si="888"/>
        <v>42266</v>
      </c>
      <c r="G2188" s="8">
        <f t="shared" si="876"/>
        <v>5.3995605811372194E-3</v>
      </c>
      <c r="H2188" s="7">
        <f t="shared" si="889"/>
        <v>42297</v>
      </c>
      <c r="I2188" s="7">
        <f t="shared" si="877"/>
        <v>42297</v>
      </c>
      <c r="J2188" s="1">
        <f t="shared" si="890"/>
        <v>21</v>
      </c>
      <c r="K2188" s="1">
        <f t="shared" si="878"/>
        <v>13</v>
      </c>
      <c r="L2188" s="2">
        <f t="shared" si="879"/>
        <v>1.00333915</v>
      </c>
      <c r="M2188" s="10">
        <f t="shared" si="873"/>
        <v>1.0021996200000001</v>
      </c>
      <c r="N2188" s="10">
        <f t="shared" si="869"/>
        <v>1.4557590209888049</v>
      </c>
      <c r="O2188" s="2">
        <f t="shared" si="872"/>
        <v>1.46062001</v>
      </c>
      <c r="P2188" s="2">
        <f t="shared" si="880"/>
        <v>255063.20757674001</v>
      </c>
      <c r="Q2188" s="9">
        <f t="shared" si="874"/>
        <v>0</v>
      </c>
      <c r="R2188" s="4">
        <f t="shared" si="881"/>
        <v>0</v>
      </c>
      <c r="S2188" s="59">
        <f t="shared" si="882"/>
        <v>0</v>
      </c>
      <c r="T2188" s="8">
        <f t="shared" si="891"/>
        <v>6.8500000000000005E-2</v>
      </c>
      <c r="U2188" s="9">
        <f t="shared" si="892"/>
        <v>243</v>
      </c>
      <c r="V2188" s="9">
        <v>252</v>
      </c>
      <c r="W2188" s="10">
        <f t="shared" si="883"/>
        <v>1.0659746210000001</v>
      </c>
      <c r="X2188" s="2">
        <f t="shared" si="884"/>
        <v>16827.69845091</v>
      </c>
      <c r="Y2188" s="2">
        <v>0</v>
      </c>
      <c r="Z2188" s="3">
        <f t="shared" si="870"/>
        <v>0</v>
      </c>
      <c r="AA2188" s="1" t="str">
        <f t="shared" si="871"/>
        <v>A+J=</v>
      </c>
      <c r="AB2188" s="7">
        <f t="shared" si="893"/>
        <v>42297</v>
      </c>
      <c r="AC2188" s="5"/>
      <c r="AD2188" s="1"/>
      <c r="AE2188" s="7"/>
      <c r="AF2188" s="1"/>
      <c r="AG2188" s="1"/>
      <c r="AH2188" s="1"/>
      <c r="AI2188" s="1"/>
      <c r="AJ2188" s="4"/>
      <c r="AK2188" s="1"/>
      <c r="AL2188" s="1"/>
      <c r="AM2188" s="1"/>
      <c r="AN2188" s="1"/>
      <c r="AO2188" s="1"/>
    </row>
    <row r="2189" spans="1:41" x14ac:dyDescent="0.2">
      <c r="A2189" s="118">
        <f t="shared" si="885"/>
        <v>42285</v>
      </c>
      <c r="B2189" s="2">
        <f t="shared" si="875"/>
        <v>272032.14998096001</v>
      </c>
      <c r="C2189" s="2">
        <f t="shared" si="886"/>
        <v>174626.66938045001</v>
      </c>
      <c r="D2189" s="50">
        <f t="shared" si="887"/>
        <v>4346.6499999999996</v>
      </c>
      <c r="E2189" s="3">
        <f>IF(K2189=1,VLOOKUP(A2188,[1]Plan1!$AQ$43:$AS$500,3),E2188)</f>
        <v>4370.12</v>
      </c>
      <c r="F2189" s="7">
        <f t="shared" si="888"/>
        <v>42266</v>
      </c>
      <c r="G2189" s="8">
        <f t="shared" si="876"/>
        <v>5.3995605811372194E-3</v>
      </c>
      <c r="H2189" s="7">
        <f t="shared" si="889"/>
        <v>42297</v>
      </c>
      <c r="I2189" s="7">
        <f t="shared" si="877"/>
        <v>42297</v>
      </c>
      <c r="J2189" s="1">
        <f t="shared" si="890"/>
        <v>21</v>
      </c>
      <c r="K2189" s="1">
        <f t="shared" si="878"/>
        <v>14</v>
      </c>
      <c r="L2189" s="2">
        <f t="shared" si="879"/>
        <v>1.00359647</v>
      </c>
      <c r="M2189" s="10">
        <f t="shared" si="873"/>
        <v>1.0021996200000001</v>
      </c>
      <c r="N2189" s="10">
        <f t="shared" si="869"/>
        <v>1.4557590209888049</v>
      </c>
      <c r="O2189" s="2">
        <f t="shared" si="872"/>
        <v>1.46099461</v>
      </c>
      <c r="P2189" s="2">
        <f t="shared" si="880"/>
        <v>255128.62272709</v>
      </c>
      <c r="Q2189" s="9">
        <f t="shared" si="874"/>
        <v>0</v>
      </c>
      <c r="R2189" s="4">
        <f t="shared" si="881"/>
        <v>0</v>
      </c>
      <c r="S2189" s="59">
        <f t="shared" si="882"/>
        <v>0</v>
      </c>
      <c r="T2189" s="8">
        <f t="shared" si="891"/>
        <v>6.8500000000000005E-2</v>
      </c>
      <c r="U2189" s="9">
        <f t="shared" si="892"/>
        <v>244</v>
      </c>
      <c r="V2189" s="9">
        <v>252</v>
      </c>
      <c r="W2189" s="10">
        <f t="shared" si="883"/>
        <v>1.066254923</v>
      </c>
      <c r="X2189" s="2">
        <f t="shared" si="884"/>
        <v>16903.527253870001</v>
      </c>
      <c r="Y2189" s="2">
        <v>0</v>
      </c>
      <c r="Z2189" s="3">
        <f t="shared" si="870"/>
        <v>0</v>
      </c>
      <c r="AA2189" s="1" t="str">
        <f t="shared" si="871"/>
        <v>A+J=</v>
      </c>
      <c r="AB2189" s="7">
        <f t="shared" si="893"/>
        <v>42297</v>
      </c>
      <c r="AC2189" s="5"/>
      <c r="AD2189" s="1"/>
      <c r="AE2189" s="7"/>
      <c r="AF2189" s="1"/>
      <c r="AG2189" s="1"/>
      <c r="AH2189" s="1"/>
      <c r="AI2189" s="1"/>
      <c r="AJ2189" s="4"/>
      <c r="AK2189" s="1"/>
      <c r="AL2189" s="1"/>
      <c r="AM2189" s="1"/>
      <c r="AN2189" s="1"/>
      <c r="AO2189" s="1"/>
    </row>
    <row r="2190" spans="1:41" x14ac:dyDescent="0.2">
      <c r="A2190" s="118">
        <f t="shared" si="885"/>
        <v>42286</v>
      </c>
      <c r="B2190" s="2">
        <f t="shared" si="875"/>
        <v>272173.46837036998</v>
      </c>
      <c r="C2190" s="2">
        <f t="shared" si="886"/>
        <v>174626.66938045001</v>
      </c>
      <c r="D2190" s="50">
        <f t="shared" si="887"/>
        <v>4346.6499999999996</v>
      </c>
      <c r="E2190" s="3">
        <f>IF(K2190=1,VLOOKUP(A2189,[1]Plan1!$AQ$43:$AS$500,3),E2189)</f>
        <v>4370.12</v>
      </c>
      <c r="F2190" s="7">
        <f t="shared" si="888"/>
        <v>42266</v>
      </c>
      <c r="G2190" s="8">
        <f t="shared" si="876"/>
        <v>5.3995605811372194E-3</v>
      </c>
      <c r="H2190" s="7">
        <f t="shared" si="889"/>
        <v>42297</v>
      </c>
      <c r="I2190" s="7">
        <f t="shared" si="877"/>
        <v>42297</v>
      </c>
      <c r="J2190" s="1">
        <f t="shared" si="890"/>
        <v>21</v>
      </c>
      <c r="K2190" s="1">
        <f t="shared" si="878"/>
        <v>15</v>
      </c>
      <c r="L2190" s="2">
        <f t="shared" si="879"/>
        <v>1.00385386</v>
      </c>
      <c r="M2190" s="10">
        <f t="shared" si="873"/>
        <v>1.0021996200000001</v>
      </c>
      <c r="N2190" s="10">
        <f t="shared" si="869"/>
        <v>1.4557590209888049</v>
      </c>
      <c r="O2190" s="2">
        <f t="shared" si="872"/>
        <v>1.46136931</v>
      </c>
      <c r="P2190" s="2">
        <f t="shared" si="880"/>
        <v>255194.05534009999</v>
      </c>
      <c r="Q2190" s="9">
        <f t="shared" si="874"/>
        <v>0</v>
      </c>
      <c r="R2190" s="4">
        <f t="shared" si="881"/>
        <v>0</v>
      </c>
      <c r="S2190" s="59">
        <f t="shared" si="882"/>
        <v>0</v>
      </c>
      <c r="T2190" s="8">
        <f t="shared" si="891"/>
        <v>6.8500000000000005E-2</v>
      </c>
      <c r="U2190" s="9">
        <f t="shared" si="892"/>
        <v>245</v>
      </c>
      <c r="V2190" s="9">
        <v>252</v>
      </c>
      <c r="W2190" s="10">
        <f t="shared" si="883"/>
        <v>1.0665353</v>
      </c>
      <c r="X2190" s="2">
        <f t="shared" si="884"/>
        <v>16979.41303027</v>
      </c>
      <c r="Y2190" s="2">
        <v>0</v>
      </c>
      <c r="Z2190" s="3">
        <f t="shared" si="870"/>
        <v>0</v>
      </c>
      <c r="AA2190" s="1" t="str">
        <f t="shared" si="871"/>
        <v>A+J=</v>
      </c>
      <c r="AB2190" s="7">
        <f t="shared" si="893"/>
        <v>42297</v>
      </c>
      <c r="AC2190" s="5"/>
      <c r="AD2190" s="1"/>
      <c r="AE2190" s="7"/>
      <c r="AF2190" s="1"/>
      <c r="AG2190" s="1"/>
      <c r="AH2190" s="1"/>
      <c r="AI2190" s="1"/>
      <c r="AJ2190" s="4"/>
      <c r="AK2190" s="1"/>
      <c r="AL2190" s="1"/>
      <c r="AM2190" s="1"/>
      <c r="AN2190" s="1"/>
      <c r="AO2190" s="1"/>
    </row>
    <row r="2191" spans="1:41" x14ac:dyDescent="0.2">
      <c r="A2191" s="118">
        <f t="shared" si="885"/>
        <v>42287</v>
      </c>
      <c r="B2191" s="2">
        <f t="shared" si="875"/>
        <v>272314.85698887001</v>
      </c>
      <c r="C2191" s="2">
        <f t="shared" si="886"/>
        <v>174626.66938045001</v>
      </c>
      <c r="D2191" s="50">
        <f t="shared" si="887"/>
        <v>4346.6499999999996</v>
      </c>
      <c r="E2191" s="3">
        <f>IF(K2191=1,VLOOKUP(A2190,[1]Plan1!$AQ$43:$AS$500,3),E2190)</f>
        <v>4370.12</v>
      </c>
      <c r="F2191" s="7">
        <f t="shared" si="888"/>
        <v>42266</v>
      </c>
      <c r="G2191" s="8">
        <f t="shared" si="876"/>
        <v>5.3995605811372194E-3</v>
      </c>
      <c r="H2191" s="7">
        <f t="shared" si="889"/>
        <v>42297</v>
      </c>
      <c r="I2191" s="7">
        <f t="shared" si="877"/>
        <v>42297</v>
      </c>
      <c r="J2191" s="1">
        <f t="shared" si="890"/>
        <v>21</v>
      </c>
      <c r="K2191" s="1">
        <f t="shared" si="878"/>
        <v>16</v>
      </c>
      <c r="L2191" s="2">
        <f t="shared" si="879"/>
        <v>1.0041113100000001</v>
      </c>
      <c r="M2191" s="10">
        <f t="shared" si="873"/>
        <v>1.0021996200000001</v>
      </c>
      <c r="N2191" s="10">
        <f t="shared" si="869"/>
        <v>1.4557590209888049</v>
      </c>
      <c r="O2191" s="2">
        <f t="shared" si="872"/>
        <v>1.4617440900000001</v>
      </c>
      <c r="P2191" s="2">
        <f t="shared" si="880"/>
        <v>255259.50192325001</v>
      </c>
      <c r="Q2191" s="9">
        <f t="shared" si="874"/>
        <v>0</v>
      </c>
      <c r="R2191" s="4">
        <f t="shared" si="881"/>
        <v>0</v>
      </c>
      <c r="S2191" s="59">
        <f t="shared" si="882"/>
        <v>0</v>
      </c>
      <c r="T2191" s="8">
        <f t="shared" si="891"/>
        <v>6.8500000000000005E-2</v>
      </c>
      <c r="U2191" s="9">
        <f t="shared" si="892"/>
        <v>246</v>
      </c>
      <c r="V2191" s="9">
        <v>252</v>
      </c>
      <c r="W2191" s="10">
        <f t="shared" si="883"/>
        <v>1.06681575</v>
      </c>
      <c r="X2191" s="2">
        <f t="shared" si="884"/>
        <v>17055.355065619999</v>
      </c>
      <c r="Y2191" s="2">
        <v>0</v>
      </c>
      <c r="Z2191" s="3">
        <f t="shared" si="870"/>
        <v>0</v>
      </c>
      <c r="AA2191" s="1" t="str">
        <f t="shared" si="871"/>
        <v>A+J=</v>
      </c>
      <c r="AB2191" s="7">
        <f t="shared" si="893"/>
        <v>42297</v>
      </c>
      <c r="AC2191" s="5"/>
      <c r="AD2191" s="1"/>
      <c r="AE2191" s="7"/>
      <c r="AF2191" s="1"/>
      <c r="AG2191" s="1"/>
      <c r="AH2191" s="1"/>
      <c r="AI2191" s="1"/>
      <c r="AJ2191" s="4"/>
      <c r="AK2191" s="1"/>
      <c r="AL2191" s="1"/>
      <c r="AM2191" s="1"/>
      <c r="AN2191" s="1"/>
      <c r="AO2191" s="1"/>
    </row>
    <row r="2192" spans="1:41" x14ac:dyDescent="0.2">
      <c r="A2192" s="118">
        <f t="shared" si="885"/>
        <v>42288</v>
      </c>
      <c r="B2192" s="2">
        <f t="shared" si="875"/>
        <v>272314.85698887001</v>
      </c>
      <c r="C2192" s="2">
        <f t="shared" si="886"/>
        <v>174626.66938045001</v>
      </c>
      <c r="D2192" s="50">
        <f t="shared" si="887"/>
        <v>4346.6499999999996</v>
      </c>
      <c r="E2192" s="3">
        <f>IF(K2192=1,VLOOKUP(A2191,[1]Plan1!$AQ$43:$AS$500,3),E2191)</f>
        <v>4370.12</v>
      </c>
      <c r="F2192" s="7">
        <f t="shared" si="888"/>
        <v>42266</v>
      </c>
      <c r="G2192" s="8">
        <f t="shared" si="876"/>
        <v>5.3995605811372194E-3</v>
      </c>
      <c r="H2192" s="7">
        <f t="shared" si="889"/>
        <v>42297</v>
      </c>
      <c r="I2192" s="7">
        <f t="shared" si="877"/>
        <v>42297</v>
      </c>
      <c r="J2192" s="1">
        <f t="shared" si="890"/>
        <v>21</v>
      </c>
      <c r="K2192" s="1">
        <f t="shared" si="878"/>
        <v>16</v>
      </c>
      <c r="L2192" s="2">
        <f t="shared" si="879"/>
        <v>1.0041113100000001</v>
      </c>
      <c r="M2192" s="10">
        <f t="shared" si="873"/>
        <v>1.0021996200000001</v>
      </c>
      <c r="N2192" s="10">
        <f t="shared" si="869"/>
        <v>1.4557590209888049</v>
      </c>
      <c r="O2192" s="2">
        <f t="shared" si="872"/>
        <v>1.4617440900000001</v>
      </c>
      <c r="P2192" s="2">
        <f t="shared" si="880"/>
        <v>255259.50192325001</v>
      </c>
      <c r="Q2192" s="9">
        <f t="shared" si="874"/>
        <v>0</v>
      </c>
      <c r="R2192" s="4">
        <f t="shared" si="881"/>
        <v>0</v>
      </c>
      <c r="S2192" s="59">
        <f t="shared" si="882"/>
        <v>0</v>
      </c>
      <c r="T2192" s="8">
        <f t="shared" si="891"/>
        <v>6.8500000000000005E-2</v>
      </c>
      <c r="U2192" s="9">
        <f t="shared" si="892"/>
        <v>246</v>
      </c>
      <c r="V2192" s="9">
        <v>252</v>
      </c>
      <c r="W2192" s="10">
        <f t="shared" si="883"/>
        <v>1.06681575</v>
      </c>
      <c r="X2192" s="2">
        <f t="shared" si="884"/>
        <v>17055.355065619999</v>
      </c>
      <c r="Y2192" s="2">
        <v>0</v>
      </c>
      <c r="Z2192" s="3">
        <f t="shared" si="870"/>
        <v>0</v>
      </c>
      <c r="AA2192" s="1" t="str">
        <f t="shared" si="871"/>
        <v>A+J=</v>
      </c>
      <c r="AB2192" s="7">
        <f t="shared" si="893"/>
        <v>42297</v>
      </c>
      <c r="AC2192" s="5"/>
      <c r="AD2192" s="1"/>
      <c r="AE2192" s="7"/>
      <c r="AF2192" s="1"/>
      <c r="AG2192" s="1"/>
      <c r="AH2192" s="1"/>
      <c r="AI2192" s="1"/>
      <c r="AJ2192" s="4"/>
      <c r="AK2192" s="1"/>
      <c r="AL2192" s="1"/>
      <c r="AM2192" s="1"/>
      <c r="AN2192" s="1"/>
      <c r="AO2192" s="1"/>
    </row>
    <row r="2193" spans="1:41" x14ac:dyDescent="0.2">
      <c r="A2193" s="118">
        <f t="shared" si="885"/>
        <v>42289</v>
      </c>
      <c r="B2193" s="2">
        <f t="shared" si="875"/>
        <v>272314.85698887001</v>
      </c>
      <c r="C2193" s="2">
        <f t="shared" si="886"/>
        <v>174626.66938045001</v>
      </c>
      <c r="D2193" s="50">
        <f t="shared" si="887"/>
        <v>4346.6499999999996</v>
      </c>
      <c r="E2193" s="3">
        <f>IF(K2193=1,VLOOKUP(A2192,[1]Plan1!$AQ$43:$AS$500,3),E2192)</f>
        <v>4370.12</v>
      </c>
      <c r="F2193" s="7">
        <f t="shared" si="888"/>
        <v>42266</v>
      </c>
      <c r="G2193" s="8">
        <f t="shared" si="876"/>
        <v>5.3995605811372194E-3</v>
      </c>
      <c r="H2193" s="7">
        <f t="shared" si="889"/>
        <v>42297</v>
      </c>
      <c r="I2193" s="7">
        <f t="shared" si="877"/>
        <v>42297</v>
      </c>
      <c r="J2193" s="1">
        <f t="shared" si="890"/>
        <v>21</v>
      </c>
      <c r="K2193" s="1">
        <f t="shared" si="878"/>
        <v>16</v>
      </c>
      <c r="L2193" s="2">
        <f t="shared" si="879"/>
        <v>1.0041113100000001</v>
      </c>
      <c r="M2193" s="10">
        <f t="shared" si="873"/>
        <v>1.0021996200000001</v>
      </c>
      <c r="N2193" s="10">
        <f t="shared" si="869"/>
        <v>1.4557590209888049</v>
      </c>
      <c r="O2193" s="2">
        <f t="shared" si="872"/>
        <v>1.4617440900000001</v>
      </c>
      <c r="P2193" s="2">
        <f t="shared" si="880"/>
        <v>255259.50192325001</v>
      </c>
      <c r="Q2193" s="9">
        <f t="shared" si="874"/>
        <v>0</v>
      </c>
      <c r="R2193" s="4">
        <f t="shared" si="881"/>
        <v>0</v>
      </c>
      <c r="S2193" s="59">
        <f t="shared" si="882"/>
        <v>0</v>
      </c>
      <c r="T2193" s="8">
        <f t="shared" si="891"/>
        <v>6.8500000000000005E-2</v>
      </c>
      <c r="U2193" s="9">
        <f t="shared" si="892"/>
        <v>246</v>
      </c>
      <c r="V2193" s="9">
        <v>252</v>
      </c>
      <c r="W2193" s="10">
        <f t="shared" si="883"/>
        <v>1.06681575</v>
      </c>
      <c r="X2193" s="2">
        <f t="shared" si="884"/>
        <v>17055.355065619999</v>
      </c>
      <c r="Y2193" s="2">
        <v>0</v>
      </c>
      <c r="Z2193" s="3">
        <f t="shared" si="870"/>
        <v>0</v>
      </c>
      <c r="AA2193" s="1" t="str">
        <f t="shared" si="871"/>
        <v>A+J=</v>
      </c>
      <c r="AB2193" s="7">
        <f t="shared" si="893"/>
        <v>42297</v>
      </c>
      <c r="AC2193" s="5"/>
      <c r="AD2193" s="1"/>
      <c r="AE2193" s="7"/>
      <c r="AF2193" s="1"/>
      <c r="AG2193" s="1"/>
      <c r="AH2193" s="1"/>
      <c r="AI2193" s="1"/>
      <c r="AJ2193" s="4"/>
      <c r="AK2193" s="1"/>
      <c r="AL2193" s="1"/>
      <c r="AM2193" s="1"/>
      <c r="AN2193" s="1"/>
      <c r="AO2193" s="1"/>
    </row>
    <row r="2194" spans="1:41" x14ac:dyDescent="0.2">
      <c r="A2194" s="118">
        <f t="shared" si="885"/>
        <v>42290</v>
      </c>
      <c r="B2194" s="2">
        <f t="shared" si="875"/>
        <v>272314.85698887001</v>
      </c>
      <c r="C2194" s="2">
        <f t="shared" si="886"/>
        <v>174626.66938045001</v>
      </c>
      <c r="D2194" s="50">
        <f t="shared" si="887"/>
        <v>4346.6499999999996</v>
      </c>
      <c r="E2194" s="3">
        <f>IF(K2194=1,VLOOKUP(A2193,[1]Plan1!$AQ$43:$AS$500,3),E2193)</f>
        <v>4370.12</v>
      </c>
      <c r="F2194" s="7">
        <f t="shared" si="888"/>
        <v>42266</v>
      </c>
      <c r="G2194" s="8">
        <f t="shared" si="876"/>
        <v>5.3995605811372194E-3</v>
      </c>
      <c r="H2194" s="7">
        <f t="shared" si="889"/>
        <v>42297</v>
      </c>
      <c r="I2194" s="7">
        <f t="shared" si="877"/>
        <v>42297</v>
      </c>
      <c r="J2194" s="1">
        <f t="shared" si="890"/>
        <v>21</v>
      </c>
      <c r="K2194" s="1">
        <f t="shared" si="878"/>
        <v>16</v>
      </c>
      <c r="L2194" s="2">
        <f t="shared" si="879"/>
        <v>1.0041113100000001</v>
      </c>
      <c r="M2194" s="10">
        <f t="shared" si="873"/>
        <v>1.0021996200000001</v>
      </c>
      <c r="N2194" s="10">
        <f t="shared" si="869"/>
        <v>1.4557590209888049</v>
      </c>
      <c r="O2194" s="2">
        <f t="shared" si="872"/>
        <v>1.4617440900000001</v>
      </c>
      <c r="P2194" s="2">
        <f t="shared" si="880"/>
        <v>255259.50192325001</v>
      </c>
      <c r="Q2194" s="9">
        <f t="shared" si="874"/>
        <v>0</v>
      </c>
      <c r="R2194" s="4">
        <f t="shared" si="881"/>
        <v>0</v>
      </c>
      <c r="S2194" s="59">
        <f t="shared" si="882"/>
        <v>0</v>
      </c>
      <c r="T2194" s="8">
        <f t="shared" si="891"/>
        <v>6.8500000000000005E-2</v>
      </c>
      <c r="U2194" s="9">
        <f t="shared" si="892"/>
        <v>246</v>
      </c>
      <c r="V2194" s="9">
        <v>252</v>
      </c>
      <c r="W2194" s="10">
        <f t="shared" si="883"/>
        <v>1.06681575</v>
      </c>
      <c r="X2194" s="2">
        <f t="shared" si="884"/>
        <v>17055.355065619999</v>
      </c>
      <c r="Y2194" s="2">
        <v>0</v>
      </c>
      <c r="Z2194" s="3">
        <f t="shared" si="870"/>
        <v>0</v>
      </c>
      <c r="AA2194" s="1" t="str">
        <f t="shared" si="871"/>
        <v>A+J=</v>
      </c>
      <c r="AB2194" s="7">
        <f t="shared" si="893"/>
        <v>42297</v>
      </c>
      <c r="AC2194" s="5"/>
      <c r="AD2194" s="1"/>
      <c r="AE2194" s="7"/>
      <c r="AF2194" s="1"/>
      <c r="AG2194" s="1"/>
      <c r="AH2194" s="1"/>
      <c r="AI2194" s="1"/>
      <c r="AJ2194" s="4"/>
      <c r="AK2194" s="1"/>
      <c r="AL2194" s="1"/>
      <c r="AM2194" s="1"/>
      <c r="AN2194" s="1"/>
      <c r="AO2194" s="1"/>
    </row>
    <row r="2195" spans="1:41" x14ac:dyDescent="0.2">
      <c r="A2195" s="118">
        <f t="shared" si="885"/>
        <v>42291</v>
      </c>
      <c r="B2195" s="2">
        <f t="shared" si="875"/>
        <v>272456.31984477001</v>
      </c>
      <c r="C2195" s="2">
        <f t="shared" si="886"/>
        <v>174626.66938045001</v>
      </c>
      <c r="D2195" s="50">
        <f t="shared" si="887"/>
        <v>4346.6499999999996</v>
      </c>
      <c r="E2195" s="3">
        <f>IF(K2195=1,VLOOKUP(A2194,[1]Plan1!$AQ$43:$AS$500,3),E2194)</f>
        <v>4370.12</v>
      </c>
      <c r="F2195" s="7">
        <f t="shared" si="888"/>
        <v>42266</v>
      </c>
      <c r="G2195" s="8">
        <f t="shared" si="876"/>
        <v>5.3995605811372194E-3</v>
      </c>
      <c r="H2195" s="7">
        <f t="shared" si="889"/>
        <v>42297</v>
      </c>
      <c r="I2195" s="7">
        <f t="shared" si="877"/>
        <v>42297</v>
      </c>
      <c r="J2195" s="1">
        <f t="shared" si="890"/>
        <v>21</v>
      </c>
      <c r="K2195" s="1">
        <f t="shared" si="878"/>
        <v>17</v>
      </c>
      <c r="L2195" s="2">
        <f t="shared" si="879"/>
        <v>1.0043688200000001</v>
      </c>
      <c r="M2195" s="10">
        <f t="shared" si="873"/>
        <v>1.0021996200000001</v>
      </c>
      <c r="N2195" s="10">
        <f t="shared" si="869"/>
        <v>1.4557590209888049</v>
      </c>
      <c r="O2195" s="2">
        <f t="shared" si="872"/>
        <v>1.4621189699999999</v>
      </c>
      <c r="P2195" s="2">
        <f t="shared" si="880"/>
        <v>255324.96596907001</v>
      </c>
      <c r="Q2195" s="9">
        <f t="shared" si="874"/>
        <v>0</v>
      </c>
      <c r="R2195" s="4">
        <f t="shared" si="881"/>
        <v>0</v>
      </c>
      <c r="S2195" s="59">
        <f t="shared" si="882"/>
        <v>0</v>
      </c>
      <c r="T2195" s="8">
        <f t="shared" si="891"/>
        <v>6.8500000000000005E-2</v>
      </c>
      <c r="U2195" s="9">
        <f t="shared" si="892"/>
        <v>247</v>
      </c>
      <c r="V2195" s="9">
        <v>252</v>
      </c>
      <c r="W2195" s="10">
        <f t="shared" si="883"/>
        <v>1.0670962740000001</v>
      </c>
      <c r="X2195" s="2">
        <f t="shared" si="884"/>
        <v>17131.353875699999</v>
      </c>
      <c r="Y2195" s="2">
        <v>0</v>
      </c>
      <c r="Z2195" s="3">
        <f t="shared" si="870"/>
        <v>0</v>
      </c>
      <c r="AA2195" s="1" t="str">
        <f t="shared" si="871"/>
        <v>A+J=</v>
      </c>
      <c r="AB2195" s="7">
        <f t="shared" si="893"/>
        <v>42297</v>
      </c>
      <c r="AC2195" s="5"/>
      <c r="AD2195" s="1"/>
      <c r="AE2195" s="7"/>
      <c r="AF2195" s="1"/>
      <c r="AG2195" s="1"/>
      <c r="AH2195" s="1"/>
      <c r="AI2195" s="1"/>
      <c r="AJ2195" s="4"/>
      <c r="AK2195" s="1"/>
      <c r="AL2195" s="1"/>
      <c r="AM2195" s="1"/>
      <c r="AN2195" s="1"/>
      <c r="AO2195" s="1"/>
    </row>
    <row r="2196" spans="1:41" x14ac:dyDescent="0.2">
      <c r="A2196" s="118">
        <f t="shared" si="885"/>
        <v>42292</v>
      </c>
      <c r="B2196" s="2">
        <f t="shared" si="875"/>
        <v>272597.85671187</v>
      </c>
      <c r="C2196" s="2">
        <f t="shared" si="886"/>
        <v>174626.66938045001</v>
      </c>
      <c r="D2196" s="50">
        <f t="shared" si="887"/>
        <v>4346.6499999999996</v>
      </c>
      <c r="E2196" s="3">
        <f>IF(K2196=1,VLOOKUP(A2195,[1]Plan1!$AQ$43:$AS$500,3),E2195)</f>
        <v>4370.12</v>
      </c>
      <c r="F2196" s="7">
        <f t="shared" si="888"/>
        <v>42266</v>
      </c>
      <c r="G2196" s="8">
        <f t="shared" si="876"/>
        <v>5.3995605811372194E-3</v>
      </c>
      <c r="H2196" s="7">
        <f t="shared" si="889"/>
        <v>42327</v>
      </c>
      <c r="I2196" s="7">
        <f t="shared" si="877"/>
        <v>42297</v>
      </c>
      <c r="J2196" s="1">
        <f t="shared" si="890"/>
        <v>21</v>
      </c>
      <c r="K2196" s="1">
        <f t="shared" si="878"/>
        <v>18</v>
      </c>
      <c r="L2196" s="2">
        <f t="shared" si="879"/>
        <v>1.00462641</v>
      </c>
      <c r="M2196" s="10">
        <f t="shared" si="873"/>
        <v>1.0021996200000001</v>
      </c>
      <c r="N2196" s="10">
        <f t="shared" si="869"/>
        <v>1.4557590209888049</v>
      </c>
      <c r="O2196" s="2">
        <f t="shared" si="872"/>
        <v>1.46249395</v>
      </c>
      <c r="P2196" s="2">
        <f t="shared" si="880"/>
        <v>255390.44747755001</v>
      </c>
      <c r="Q2196" s="9">
        <f t="shared" si="874"/>
        <v>0</v>
      </c>
      <c r="R2196" s="4">
        <f t="shared" si="881"/>
        <v>0</v>
      </c>
      <c r="S2196" s="59">
        <f t="shared" si="882"/>
        <v>0</v>
      </c>
      <c r="T2196" s="8">
        <f t="shared" si="891"/>
        <v>6.8500000000000005E-2</v>
      </c>
      <c r="U2196" s="9">
        <f t="shared" si="892"/>
        <v>248</v>
      </c>
      <c r="V2196" s="9">
        <v>252</v>
      </c>
      <c r="W2196" s="10">
        <f t="shared" si="883"/>
        <v>1.067376871</v>
      </c>
      <c r="X2196" s="2">
        <f t="shared" si="884"/>
        <v>17207.409234319999</v>
      </c>
      <c r="Y2196" s="2">
        <v>0</v>
      </c>
      <c r="Z2196" s="3">
        <f t="shared" si="870"/>
        <v>0</v>
      </c>
      <c r="AA2196" s="1" t="str">
        <f t="shared" si="871"/>
        <v>A+J=</v>
      </c>
      <c r="AB2196" s="7">
        <f t="shared" si="893"/>
        <v>42297</v>
      </c>
      <c r="AC2196" s="5"/>
      <c r="AD2196" s="1"/>
      <c r="AE2196" s="7"/>
      <c r="AF2196" s="1"/>
      <c r="AG2196" s="1"/>
      <c r="AH2196" s="1"/>
      <c r="AI2196" s="1"/>
      <c r="AJ2196" s="4"/>
      <c r="AK2196" s="1"/>
      <c r="AL2196" s="1"/>
      <c r="AM2196" s="1"/>
      <c r="AN2196" s="1"/>
      <c r="AO2196" s="1"/>
    </row>
    <row r="2197" spans="1:41" x14ac:dyDescent="0.2">
      <c r="A2197" s="118">
        <f t="shared" si="885"/>
        <v>42293</v>
      </c>
      <c r="B2197" s="2">
        <f t="shared" si="875"/>
        <v>272739.46813016001</v>
      </c>
      <c r="C2197" s="2">
        <f t="shared" si="886"/>
        <v>174626.66938045001</v>
      </c>
      <c r="D2197" s="50">
        <f t="shared" si="887"/>
        <v>4346.6499999999996</v>
      </c>
      <c r="E2197" s="3">
        <f>IF(K2197=1,VLOOKUP(A2196,[1]Plan1!$AQ$43:$AS$500,3),E2196)</f>
        <v>4370.12</v>
      </c>
      <c r="F2197" s="7">
        <f t="shared" si="888"/>
        <v>42266</v>
      </c>
      <c r="G2197" s="8">
        <f t="shared" si="876"/>
        <v>5.3995605811372194E-3</v>
      </c>
      <c r="H2197" s="7">
        <f t="shared" si="889"/>
        <v>42327</v>
      </c>
      <c r="I2197" s="7">
        <f t="shared" si="877"/>
        <v>42297</v>
      </c>
      <c r="J2197" s="1">
        <f t="shared" si="890"/>
        <v>21</v>
      </c>
      <c r="K2197" s="1">
        <f t="shared" si="878"/>
        <v>19</v>
      </c>
      <c r="L2197" s="2">
        <f t="shared" si="879"/>
        <v>1.00488406</v>
      </c>
      <c r="M2197" s="10">
        <f t="shared" si="873"/>
        <v>1.0021996200000001</v>
      </c>
      <c r="N2197" s="10">
        <f t="shared" si="869"/>
        <v>1.4557590209888049</v>
      </c>
      <c r="O2197" s="2">
        <f t="shared" si="872"/>
        <v>1.46286903</v>
      </c>
      <c r="P2197" s="2">
        <f t="shared" si="880"/>
        <v>255455.94644870999</v>
      </c>
      <c r="Q2197" s="9">
        <f t="shared" si="874"/>
        <v>0</v>
      </c>
      <c r="R2197" s="4">
        <f t="shared" si="881"/>
        <v>0</v>
      </c>
      <c r="S2197" s="59">
        <f t="shared" si="882"/>
        <v>0</v>
      </c>
      <c r="T2197" s="8">
        <f t="shared" si="891"/>
        <v>6.8500000000000005E-2</v>
      </c>
      <c r="U2197" s="9">
        <f t="shared" si="892"/>
        <v>249</v>
      </c>
      <c r="V2197" s="9">
        <v>252</v>
      </c>
      <c r="W2197" s="10">
        <f t="shared" si="883"/>
        <v>1.0676575429999999</v>
      </c>
      <c r="X2197" s="2">
        <f t="shared" si="884"/>
        <v>17283.521681450002</v>
      </c>
      <c r="Y2197" s="2">
        <v>0</v>
      </c>
      <c r="Z2197" s="3">
        <f t="shared" si="870"/>
        <v>0</v>
      </c>
      <c r="AA2197" s="1" t="str">
        <f t="shared" si="871"/>
        <v>A+J=</v>
      </c>
      <c r="AB2197" s="7">
        <f t="shared" si="893"/>
        <v>42297</v>
      </c>
      <c r="AC2197" s="5"/>
      <c r="AD2197" s="1"/>
      <c r="AE2197" s="7"/>
      <c r="AF2197" s="1"/>
      <c r="AG2197" s="1"/>
      <c r="AH2197" s="1"/>
      <c r="AI2197" s="1"/>
      <c r="AJ2197" s="4"/>
      <c r="AK2197" s="1"/>
      <c r="AL2197" s="1"/>
      <c r="AM2197" s="1"/>
      <c r="AN2197" s="1"/>
      <c r="AO2197" s="1"/>
    </row>
    <row r="2198" spans="1:41" x14ac:dyDescent="0.2">
      <c r="A2198" s="118">
        <f t="shared" si="885"/>
        <v>42294</v>
      </c>
      <c r="B2198" s="2">
        <f t="shared" si="875"/>
        <v>272881.14988819999</v>
      </c>
      <c r="C2198" s="2">
        <f t="shared" si="886"/>
        <v>174626.66938045001</v>
      </c>
      <c r="D2198" s="50">
        <f t="shared" si="887"/>
        <v>4346.6499999999996</v>
      </c>
      <c r="E2198" s="3">
        <f>IF(K2198=1,VLOOKUP(A2197,[1]Plan1!$AQ$43:$AS$500,3),E2197)</f>
        <v>4370.12</v>
      </c>
      <c r="F2198" s="7">
        <f t="shared" si="888"/>
        <v>42266</v>
      </c>
      <c r="G2198" s="8">
        <f t="shared" si="876"/>
        <v>5.3995605811372194E-3</v>
      </c>
      <c r="H2198" s="7">
        <f t="shared" si="889"/>
        <v>42327</v>
      </c>
      <c r="I2198" s="7">
        <f t="shared" si="877"/>
        <v>42297</v>
      </c>
      <c r="J2198" s="1">
        <f t="shared" si="890"/>
        <v>21</v>
      </c>
      <c r="K2198" s="1">
        <f t="shared" si="878"/>
        <v>20</v>
      </c>
      <c r="L2198" s="2">
        <f t="shared" si="879"/>
        <v>1.00514177</v>
      </c>
      <c r="M2198" s="10">
        <f t="shared" si="873"/>
        <v>1.0021996200000001</v>
      </c>
      <c r="N2198" s="10">
        <f t="shared" si="869"/>
        <v>1.4557590209888049</v>
      </c>
      <c r="O2198" s="2">
        <f t="shared" si="872"/>
        <v>1.4632441899999999</v>
      </c>
      <c r="P2198" s="2">
        <f t="shared" si="880"/>
        <v>255521.45938998999</v>
      </c>
      <c r="Q2198" s="9">
        <f t="shared" si="874"/>
        <v>0</v>
      </c>
      <c r="R2198" s="4">
        <f t="shared" si="881"/>
        <v>0</v>
      </c>
      <c r="S2198" s="59">
        <f t="shared" si="882"/>
        <v>0</v>
      </c>
      <c r="T2198" s="8">
        <f t="shared" si="891"/>
        <v>6.8500000000000005E-2</v>
      </c>
      <c r="U2198" s="9">
        <f t="shared" si="892"/>
        <v>250</v>
      </c>
      <c r="V2198" s="9">
        <v>252</v>
      </c>
      <c r="W2198" s="10">
        <f t="shared" si="883"/>
        <v>1.0679382879999999</v>
      </c>
      <c r="X2198" s="2">
        <f t="shared" si="884"/>
        <v>17359.690498209999</v>
      </c>
      <c r="Y2198" s="2">
        <v>0</v>
      </c>
      <c r="Z2198" s="3">
        <f t="shared" si="870"/>
        <v>0</v>
      </c>
      <c r="AA2198" s="1" t="str">
        <f t="shared" si="871"/>
        <v>A+J=</v>
      </c>
      <c r="AB2198" s="7">
        <f t="shared" si="893"/>
        <v>42297</v>
      </c>
      <c r="AC2198" s="5"/>
      <c r="AD2198" s="1"/>
      <c r="AE2198" s="7"/>
      <c r="AF2198" s="1"/>
      <c r="AG2198" s="1"/>
      <c r="AH2198" s="1"/>
      <c r="AI2198" s="1"/>
      <c r="AJ2198" s="4"/>
      <c r="AK2198" s="1"/>
      <c r="AL2198" s="1"/>
      <c r="AM2198" s="1"/>
      <c r="AN2198" s="1"/>
      <c r="AO2198" s="1"/>
    </row>
    <row r="2199" spans="1:41" x14ac:dyDescent="0.2">
      <c r="A2199" s="118">
        <f t="shared" si="885"/>
        <v>42295</v>
      </c>
      <c r="B2199" s="2">
        <f t="shared" si="875"/>
        <v>272881.14988819999</v>
      </c>
      <c r="C2199" s="2">
        <f t="shared" si="886"/>
        <v>174626.66938045001</v>
      </c>
      <c r="D2199" s="50">
        <f t="shared" si="887"/>
        <v>4346.6499999999996</v>
      </c>
      <c r="E2199" s="3">
        <f>IF(K2199=1,VLOOKUP(A2198,[1]Plan1!$AQ$43:$AS$500,3),E2198)</f>
        <v>4370.12</v>
      </c>
      <c r="F2199" s="7">
        <f t="shared" si="888"/>
        <v>42266</v>
      </c>
      <c r="G2199" s="8">
        <f t="shared" si="876"/>
        <v>5.3995605811372194E-3</v>
      </c>
      <c r="H2199" s="7">
        <f t="shared" si="889"/>
        <v>42327</v>
      </c>
      <c r="I2199" s="7">
        <f t="shared" si="877"/>
        <v>42297</v>
      </c>
      <c r="J2199" s="1">
        <f t="shared" si="890"/>
        <v>21</v>
      </c>
      <c r="K2199" s="1">
        <f t="shared" si="878"/>
        <v>20</v>
      </c>
      <c r="L2199" s="2">
        <f t="shared" si="879"/>
        <v>1.00514177</v>
      </c>
      <c r="M2199" s="10">
        <f t="shared" si="873"/>
        <v>1.0021996200000001</v>
      </c>
      <c r="N2199" s="10">
        <f t="shared" si="869"/>
        <v>1.4557590209888049</v>
      </c>
      <c r="O2199" s="2">
        <f t="shared" si="872"/>
        <v>1.4632441899999999</v>
      </c>
      <c r="P2199" s="2">
        <f t="shared" si="880"/>
        <v>255521.45938998999</v>
      </c>
      <c r="Q2199" s="9">
        <f t="shared" si="874"/>
        <v>0</v>
      </c>
      <c r="R2199" s="4">
        <f t="shared" si="881"/>
        <v>0</v>
      </c>
      <c r="S2199" s="59">
        <f t="shared" si="882"/>
        <v>0</v>
      </c>
      <c r="T2199" s="8">
        <f t="shared" si="891"/>
        <v>6.8500000000000005E-2</v>
      </c>
      <c r="U2199" s="9">
        <f t="shared" si="892"/>
        <v>250</v>
      </c>
      <c r="V2199" s="9">
        <v>252</v>
      </c>
      <c r="W2199" s="10">
        <f t="shared" si="883"/>
        <v>1.0679382879999999</v>
      </c>
      <c r="X2199" s="2">
        <f t="shared" si="884"/>
        <v>17359.690498209999</v>
      </c>
      <c r="Y2199" s="2">
        <v>0</v>
      </c>
      <c r="Z2199" s="3">
        <f t="shared" si="870"/>
        <v>0</v>
      </c>
      <c r="AA2199" s="1" t="str">
        <f t="shared" si="871"/>
        <v>A+J=</v>
      </c>
      <c r="AB2199" s="7">
        <f t="shared" si="893"/>
        <v>42297</v>
      </c>
      <c r="AC2199" s="5"/>
      <c r="AD2199" s="1"/>
      <c r="AE2199" s="7"/>
      <c r="AF2199" s="1"/>
      <c r="AG2199" s="1"/>
      <c r="AH2199" s="1"/>
      <c r="AI2199" s="1"/>
      <c r="AJ2199" s="4"/>
      <c r="AK2199" s="1"/>
      <c r="AL2199" s="1"/>
      <c r="AM2199" s="1"/>
      <c r="AN2199" s="1"/>
      <c r="AO2199" s="1"/>
    </row>
    <row r="2200" spans="1:41" x14ac:dyDescent="0.2">
      <c r="A2200" s="118">
        <f t="shared" si="885"/>
        <v>42296</v>
      </c>
      <c r="B2200" s="2">
        <f t="shared" si="875"/>
        <v>272881.14988819999</v>
      </c>
      <c r="C2200" s="2">
        <f t="shared" si="886"/>
        <v>174626.66938045001</v>
      </c>
      <c r="D2200" s="50">
        <f t="shared" si="887"/>
        <v>4346.6499999999996</v>
      </c>
      <c r="E2200" s="3">
        <f>IF(K2200=1,VLOOKUP(A2199,[1]Plan1!$AQ$43:$AS$500,3),E2199)</f>
        <v>4370.12</v>
      </c>
      <c r="F2200" s="7">
        <f t="shared" si="888"/>
        <v>42266</v>
      </c>
      <c r="G2200" s="8">
        <f t="shared" si="876"/>
        <v>5.3995605811372194E-3</v>
      </c>
      <c r="H2200" s="7">
        <f t="shared" si="889"/>
        <v>42327</v>
      </c>
      <c r="I2200" s="7">
        <f t="shared" si="877"/>
        <v>42297</v>
      </c>
      <c r="J2200" s="1">
        <f t="shared" si="890"/>
        <v>21</v>
      </c>
      <c r="K2200" s="1">
        <f t="shared" si="878"/>
        <v>20</v>
      </c>
      <c r="L2200" s="2">
        <f t="shared" si="879"/>
        <v>1.00514177</v>
      </c>
      <c r="M2200" s="10">
        <f t="shared" si="873"/>
        <v>1.0021996200000001</v>
      </c>
      <c r="N2200" s="10">
        <f t="shared" si="869"/>
        <v>1.4557590209888049</v>
      </c>
      <c r="O2200" s="2">
        <f t="shared" si="872"/>
        <v>1.4632441899999999</v>
      </c>
      <c r="P2200" s="2">
        <f t="shared" si="880"/>
        <v>255521.45938998999</v>
      </c>
      <c r="Q2200" s="9">
        <f t="shared" si="874"/>
        <v>0</v>
      </c>
      <c r="R2200" s="4">
        <f t="shared" si="881"/>
        <v>0</v>
      </c>
      <c r="S2200" s="59">
        <f t="shared" si="882"/>
        <v>0</v>
      </c>
      <c r="T2200" s="8">
        <f t="shared" si="891"/>
        <v>6.8500000000000005E-2</v>
      </c>
      <c r="U2200" s="9">
        <f t="shared" si="892"/>
        <v>250</v>
      </c>
      <c r="V2200" s="9">
        <v>252</v>
      </c>
      <c r="W2200" s="10">
        <f t="shared" si="883"/>
        <v>1.0679382879999999</v>
      </c>
      <c r="X2200" s="2">
        <f t="shared" si="884"/>
        <v>17359.690498209999</v>
      </c>
      <c r="Y2200" s="2">
        <v>0</v>
      </c>
      <c r="Z2200" s="3">
        <f t="shared" si="870"/>
        <v>0</v>
      </c>
      <c r="AA2200" s="1" t="str">
        <f t="shared" si="871"/>
        <v>A+J=</v>
      </c>
      <c r="AB2200" s="7">
        <f t="shared" si="893"/>
        <v>42297</v>
      </c>
      <c r="AC2200" s="5"/>
      <c r="AD2200" s="1"/>
      <c r="AE2200" s="7"/>
      <c r="AF2200" s="1"/>
      <c r="AG2200" s="1"/>
      <c r="AH2200" s="1"/>
      <c r="AI2200" s="1"/>
      <c r="AJ2200" s="4"/>
      <c r="AK2200" s="1"/>
      <c r="AL2200" s="1"/>
      <c r="AM2200" s="1"/>
      <c r="AN2200" s="1"/>
      <c r="AO2200" s="1"/>
    </row>
    <row r="2201" spans="1:41" x14ac:dyDescent="0.2">
      <c r="A2201" s="117">
        <f t="shared" si="885"/>
        <v>42297</v>
      </c>
      <c r="B2201" s="48">
        <f t="shared" si="875"/>
        <v>273022.90972927999</v>
      </c>
      <c r="C2201" s="2">
        <f t="shared" si="886"/>
        <v>174626.66938045001</v>
      </c>
      <c r="D2201" s="51">
        <f t="shared" si="887"/>
        <v>4346.6499999999996</v>
      </c>
      <c r="E2201" s="3">
        <f>IF(K2201=1,VLOOKUP(A2200,[1]Plan1!$AQ$43:$AS$500,3),E2200)</f>
        <v>4370.12</v>
      </c>
      <c r="F2201" s="11">
        <f t="shared" si="888"/>
        <v>42266</v>
      </c>
      <c r="G2201" s="52">
        <f t="shared" si="876"/>
        <v>5.3995605811372194E-3</v>
      </c>
      <c r="H2201" s="11">
        <f t="shared" si="889"/>
        <v>42327</v>
      </c>
      <c r="I2201" s="11">
        <f t="shared" si="877"/>
        <v>42297</v>
      </c>
      <c r="J2201" s="1">
        <f t="shared" si="890"/>
        <v>21</v>
      </c>
      <c r="K2201" s="21">
        <f t="shared" si="878"/>
        <v>21</v>
      </c>
      <c r="L2201" s="2">
        <f t="shared" si="879"/>
        <v>1.0053995600000001</v>
      </c>
      <c r="M2201" s="53">
        <f t="shared" si="873"/>
        <v>1.0021996200000001</v>
      </c>
      <c r="N2201" s="53">
        <f t="shared" si="869"/>
        <v>1.4557590209888049</v>
      </c>
      <c r="O2201" s="48">
        <f t="shared" si="872"/>
        <v>1.46361947</v>
      </c>
      <c r="P2201" s="48">
        <f t="shared" si="880"/>
        <v>255586.99328647001</v>
      </c>
      <c r="Q2201" s="54">
        <f t="shared" si="874"/>
        <v>6</v>
      </c>
      <c r="R2201" s="4">
        <f t="shared" si="881"/>
        <v>0.17448839509671615</v>
      </c>
      <c r="S2201" s="59">
        <f t="shared" si="882"/>
        <v>44596.964266149997</v>
      </c>
      <c r="T2201" s="52">
        <f t="shared" si="891"/>
        <v>6.8500000000000005E-2</v>
      </c>
      <c r="U2201" s="54">
        <f t="shared" si="892"/>
        <v>251</v>
      </c>
      <c r="V2201" s="54">
        <v>252</v>
      </c>
      <c r="W2201" s="10">
        <f t="shared" si="883"/>
        <v>1.068219107</v>
      </c>
      <c r="X2201" s="48">
        <f t="shared" si="884"/>
        <v>17435.916442810001</v>
      </c>
      <c r="Y2201" s="48">
        <v>0</v>
      </c>
      <c r="Z2201" s="29">
        <f t="shared" si="870"/>
        <v>62032.880708960001</v>
      </c>
      <c r="AA2201" s="21" t="str">
        <f t="shared" si="871"/>
        <v>A+J=</v>
      </c>
      <c r="AB2201" s="11">
        <f t="shared" si="893"/>
        <v>42297</v>
      </c>
      <c r="AC2201" s="55"/>
      <c r="AD2201" s="21"/>
      <c r="AE2201" s="11"/>
      <c r="AF2201" s="21"/>
      <c r="AG2201" s="21"/>
      <c r="AH2201" s="21"/>
      <c r="AI2201" s="21"/>
      <c r="AJ2201" s="28"/>
      <c r="AK2201" s="21"/>
      <c r="AL2201" s="21"/>
      <c r="AM2201" s="21"/>
      <c r="AN2201" s="21"/>
      <c r="AO2201" s="21"/>
    </row>
    <row r="2202" spans="1:41" x14ac:dyDescent="0.2">
      <c r="A2202" s="118">
        <f t="shared" si="885"/>
        <v>42298</v>
      </c>
      <c r="B2202" s="2">
        <f t="shared" si="875"/>
        <v>211127.58650065999</v>
      </c>
      <c r="C2202" s="2">
        <f t="shared" si="886"/>
        <v>144156.34209918001</v>
      </c>
      <c r="D2202" s="50">
        <f t="shared" si="887"/>
        <v>4370.12</v>
      </c>
      <c r="E2202" s="3">
        <f>IF(K2202=1,VLOOKUP(A2201,[1]Plan1!$AQ$43:$AS$500,3),E2201)</f>
        <v>4405.95</v>
      </c>
      <c r="F2202" s="7">
        <f t="shared" si="888"/>
        <v>42298</v>
      </c>
      <c r="G2202" s="8">
        <f t="shared" si="876"/>
        <v>8.1988595278847942E-3</v>
      </c>
      <c r="H2202" s="7">
        <f t="shared" si="889"/>
        <v>42327</v>
      </c>
      <c r="I2202" s="7">
        <f t="shared" si="877"/>
        <v>42327</v>
      </c>
      <c r="J2202" s="1">
        <f t="shared" si="890"/>
        <v>21</v>
      </c>
      <c r="K2202" s="1">
        <f t="shared" si="878"/>
        <v>1</v>
      </c>
      <c r="L2202" s="2">
        <f t="shared" si="879"/>
        <v>1.0003888999999999</v>
      </c>
      <c r="M2202" s="10">
        <f t="shared" si="873"/>
        <v>1.0053995600000001</v>
      </c>
      <c r="N2202" s="10">
        <f t="shared" si="869"/>
        <v>1.4636194791681754</v>
      </c>
      <c r="O2202" s="2">
        <f t="shared" si="872"/>
        <v>1.4641886799999999</v>
      </c>
      <c r="P2202" s="2">
        <f t="shared" si="880"/>
        <v>211072.08425181999</v>
      </c>
      <c r="Q2202" s="9">
        <f t="shared" si="874"/>
        <v>0</v>
      </c>
      <c r="R2202" s="4">
        <f t="shared" si="881"/>
        <v>0</v>
      </c>
      <c r="S2202" s="59">
        <f t="shared" si="882"/>
        <v>0</v>
      </c>
      <c r="T2202" s="8">
        <f t="shared" si="891"/>
        <v>6.8500000000000005E-2</v>
      </c>
      <c r="U2202" s="9">
        <f t="shared" si="892"/>
        <v>1</v>
      </c>
      <c r="V2202" s="9">
        <v>252</v>
      </c>
      <c r="W2202" s="10">
        <f t="shared" si="883"/>
        <v>1.0002629540000001</v>
      </c>
      <c r="X2202" s="2">
        <f t="shared" si="884"/>
        <v>55.50224884</v>
      </c>
      <c r="Y2202" s="2">
        <v>0</v>
      </c>
      <c r="Z2202" s="3">
        <f t="shared" si="870"/>
        <v>0</v>
      </c>
      <c r="AA2202" s="1" t="str">
        <f t="shared" si="871"/>
        <v>A+J=</v>
      </c>
      <c r="AB2202" s="7">
        <f t="shared" si="893"/>
        <v>42663</v>
      </c>
      <c r="AC2202" s="5"/>
      <c r="AD2202" s="1"/>
      <c r="AE2202" s="7"/>
      <c r="AF2202" s="1"/>
      <c r="AG2202" s="1"/>
      <c r="AH2202" s="1"/>
      <c r="AI2202" s="1"/>
      <c r="AJ2202" s="4"/>
      <c r="AK2202" s="1"/>
      <c r="AL2202" s="1"/>
      <c r="AM2202" s="1"/>
      <c r="AN2202" s="1"/>
      <c r="AO2202" s="1"/>
    </row>
    <row r="2203" spans="1:41" x14ac:dyDescent="0.2">
      <c r="A2203" s="118">
        <f t="shared" si="885"/>
        <v>42299</v>
      </c>
      <c r="B2203" s="2">
        <f t="shared" si="875"/>
        <v>211265.23364634998</v>
      </c>
      <c r="C2203" s="2">
        <f t="shared" si="886"/>
        <v>144156.34209918001</v>
      </c>
      <c r="D2203" s="50">
        <f t="shared" si="887"/>
        <v>4370.12</v>
      </c>
      <c r="E2203" s="3">
        <f>IF(K2203=1,VLOOKUP(A2202,[1]Plan1!$AQ$43:$AS$500,3),E2202)</f>
        <v>4405.95</v>
      </c>
      <c r="F2203" s="7">
        <f t="shared" si="888"/>
        <v>42298</v>
      </c>
      <c r="G2203" s="8">
        <f t="shared" si="876"/>
        <v>8.1988595278847942E-3</v>
      </c>
      <c r="H2203" s="7">
        <f t="shared" si="889"/>
        <v>42327</v>
      </c>
      <c r="I2203" s="7">
        <f t="shared" si="877"/>
        <v>42327</v>
      </c>
      <c r="J2203" s="1">
        <f t="shared" si="890"/>
        <v>21</v>
      </c>
      <c r="K2203" s="1">
        <f t="shared" si="878"/>
        <v>2</v>
      </c>
      <c r="L2203" s="2">
        <f t="shared" si="879"/>
        <v>1.00077796</v>
      </c>
      <c r="M2203" s="10">
        <f t="shared" si="873"/>
        <v>1.0053995600000001</v>
      </c>
      <c r="N2203" s="10">
        <f t="shared" si="869"/>
        <v>1.4636194791681754</v>
      </c>
      <c r="O2203" s="2">
        <f t="shared" si="872"/>
        <v>1.46475811</v>
      </c>
      <c r="P2203" s="2">
        <f t="shared" si="880"/>
        <v>211154.17119769999</v>
      </c>
      <c r="Q2203" s="9">
        <f t="shared" si="874"/>
        <v>0</v>
      </c>
      <c r="R2203" s="4">
        <f t="shared" si="881"/>
        <v>0</v>
      </c>
      <c r="S2203" s="59">
        <f t="shared" si="882"/>
        <v>0</v>
      </c>
      <c r="T2203" s="8">
        <f t="shared" si="891"/>
        <v>6.8500000000000005E-2</v>
      </c>
      <c r="U2203" s="9">
        <f t="shared" si="892"/>
        <v>2</v>
      </c>
      <c r="V2203" s="9">
        <v>252</v>
      </c>
      <c r="W2203" s="10">
        <f t="shared" si="883"/>
        <v>1.000525978</v>
      </c>
      <c r="X2203" s="2">
        <f t="shared" si="884"/>
        <v>111.06244864999999</v>
      </c>
      <c r="Y2203" s="2">
        <v>0</v>
      </c>
      <c r="Z2203" s="3">
        <f t="shared" si="870"/>
        <v>0</v>
      </c>
      <c r="AA2203" s="1" t="str">
        <f t="shared" si="871"/>
        <v>A+J=</v>
      </c>
      <c r="AB2203" s="7">
        <f t="shared" si="893"/>
        <v>42663</v>
      </c>
      <c r="AC2203" s="5"/>
      <c r="AD2203" s="1"/>
      <c r="AE2203" s="7"/>
      <c r="AF2203" s="1"/>
      <c r="AG2203" s="1"/>
      <c r="AH2203" s="1"/>
      <c r="AI2203" s="1"/>
      <c r="AJ2203" s="4"/>
      <c r="AK2203" s="1"/>
      <c r="AL2203" s="1"/>
      <c r="AM2203" s="1"/>
      <c r="AN2203" s="1"/>
      <c r="AO2203" s="1"/>
    </row>
    <row r="2204" spans="1:41" x14ac:dyDescent="0.2">
      <c r="A2204" s="118">
        <f t="shared" si="885"/>
        <v>42300</v>
      </c>
      <c r="B2204" s="2">
        <f t="shared" si="875"/>
        <v>211402.97173115</v>
      </c>
      <c r="C2204" s="2">
        <f t="shared" si="886"/>
        <v>144156.34209918001</v>
      </c>
      <c r="D2204" s="50">
        <f t="shared" si="887"/>
        <v>4370.12</v>
      </c>
      <c r="E2204" s="3">
        <f>IF(K2204=1,VLOOKUP(A2203,[1]Plan1!$AQ$43:$AS$500,3),E2203)</f>
        <v>4405.95</v>
      </c>
      <c r="F2204" s="7">
        <f t="shared" si="888"/>
        <v>42298</v>
      </c>
      <c r="G2204" s="8">
        <f t="shared" si="876"/>
        <v>8.1988595278847942E-3</v>
      </c>
      <c r="H2204" s="7">
        <f t="shared" si="889"/>
        <v>42327</v>
      </c>
      <c r="I2204" s="7">
        <f t="shared" si="877"/>
        <v>42327</v>
      </c>
      <c r="J2204" s="1">
        <f t="shared" si="890"/>
        <v>21</v>
      </c>
      <c r="K2204" s="1">
        <f t="shared" si="878"/>
        <v>3</v>
      </c>
      <c r="L2204" s="2">
        <f t="shared" si="879"/>
        <v>1.00116717</v>
      </c>
      <c r="M2204" s="10">
        <f t="shared" si="873"/>
        <v>1.0053995600000001</v>
      </c>
      <c r="N2204" s="10">
        <f t="shared" si="869"/>
        <v>1.4636194791681754</v>
      </c>
      <c r="O2204" s="2">
        <f t="shared" si="872"/>
        <v>1.46532777</v>
      </c>
      <c r="P2204" s="2">
        <f t="shared" si="880"/>
        <v>211236.29129954</v>
      </c>
      <c r="Q2204" s="9">
        <f t="shared" si="874"/>
        <v>0</v>
      </c>
      <c r="R2204" s="4">
        <f t="shared" si="881"/>
        <v>0</v>
      </c>
      <c r="S2204" s="59">
        <f t="shared" si="882"/>
        <v>0</v>
      </c>
      <c r="T2204" s="8">
        <f t="shared" si="891"/>
        <v>6.8500000000000005E-2</v>
      </c>
      <c r="U2204" s="9">
        <f t="shared" si="892"/>
        <v>3</v>
      </c>
      <c r="V2204" s="9">
        <v>252</v>
      </c>
      <c r="W2204" s="10">
        <f t="shared" si="883"/>
        <v>1.000789071</v>
      </c>
      <c r="X2204" s="2">
        <f t="shared" si="884"/>
        <v>166.68043161</v>
      </c>
      <c r="Y2204" s="2">
        <v>0</v>
      </c>
      <c r="Z2204" s="3">
        <f t="shared" si="870"/>
        <v>0</v>
      </c>
      <c r="AA2204" s="1" t="str">
        <f t="shared" si="871"/>
        <v>A+J=</v>
      </c>
      <c r="AB2204" s="7">
        <f t="shared" si="893"/>
        <v>42663</v>
      </c>
      <c r="AC2204" s="5"/>
      <c r="AD2204" s="1"/>
      <c r="AE2204" s="7"/>
      <c r="AF2204" s="1"/>
      <c r="AG2204" s="1"/>
      <c r="AH2204" s="1"/>
      <c r="AI2204" s="1"/>
      <c r="AJ2204" s="4"/>
      <c r="AK2204" s="1"/>
      <c r="AL2204" s="1"/>
      <c r="AM2204" s="1"/>
      <c r="AN2204" s="1"/>
      <c r="AO2204" s="1"/>
    </row>
    <row r="2205" spans="1:41" x14ac:dyDescent="0.2">
      <c r="A2205" s="118">
        <f t="shared" si="885"/>
        <v>42301</v>
      </c>
      <c r="B2205" s="2">
        <f t="shared" si="875"/>
        <v>211540.79770073001</v>
      </c>
      <c r="C2205" s="2">
        <f t="shared" si="886"/>
        <v>144156.34209918001</v>
      </c>
      <c r="D2205" s="50">
        <f t="shared" si="887"/>
        <v>4370.12</v>
      </c>
      <c r="E2205" s="3">
        <f>IF(K2205=1,VLOOKUP(A2204,[1]Plan1!$AQ$43:$AS$500,3),E2204)</f>
        <v>4405.95</v>
      </c>
      <c r="F2205" s="7">
        <f t="shared" si="888"/>
        <v>42298</v>
      </c>
      <c r="G2205" s="8">
        <f t="shared" si="876"/>
        <v>8.1988595278847942E-3</v>
      </c>
      <c r="H2205" s="7">
        <f t="shared" si="889"/>
        <v>42327</v>
      </c>
      <c r="I2205" s="7">
        <f t="shared" si="877"/>
        <v>42327</v>
      </c>
      <c r="J2205" s="1">
        <f t="shared" si="890"/>
        <v>21</v>
      </c>
      <c r="K2205" s="1">
        <f t="shared" si="878"/>
        <v>4</v>
      </c>
      <c r="L2205" s="2">
        <f t="shared" si="879"/>
        <v>1.00155653</v>
      </c>
      <c r="M2205" s="10">
        <f t="shared" si="873"/>
        <v>1.0053995600000001</v>
      </c>
      <c r="N2205" s="10">
        <f t="shared" si="869"/>
        <v>1.4636194791681754</v>
      </c>
      <c r="O2205" s="2">
        <f t="shared" si="872"/>
        <v>1.4658976399999999</v>
      </c>
      <c r="P2205" s="2">
        <f t="shared" si="880"/>
        <v>211318.44167422</v>
      </c>
      <c r="Q2205" s="9">
        <f t="shared" si="874"/>
        <v>0</v>
      </c>
      <c r="R2205" s="4">
        <f t="shared" si="881"/>
        <v>0</v>
      </c>
      <c r="S2205" s="59">
        <f t="shared" si="882"/>
        <v>0</v>
      </c>
      <c r="T2205" s="8">
        <f t="shared" si="891"/>
        <v>6.8500000000000005E-2</v>
      </c>
      <c r="U2205" s="9">
        <f t="shared" si="892"/>
        <v>4</v>
      </c>
      <c r="V2205" s="9">
        <v>252</v>
      </c>
      <c r="W2205" s="10">
        <f t="shared" si="883"/>
        <v>1.0010522319999999</v>
      </c>
      <c r="X2205" s="2">
        <f t="shared" si="884"/>
        <v>222.35602650999999</v>
      </c>
      <c r="Y2205" s="2">
        <v>0</v>
      </c>
      <c r="Z2205" s="3">
        <f t="shared" si="870"/>
        <v>0</v>
      </c>
      <c r="AA2205" s="1" t="str">
        <f t="shared" si="871"/>
        <v>A+J=</v>
      </c>
      <c r="AB2205" s="7">
        <f t="shared" si="893"/>
        <v>42663</v>
      </c>
      <c r="AC2205" s="5"/>
      <c r="AD2205" s="1"/>
      <c r="AE2205" s="7"/>
      <c r="AF2205" s="1"/>
      <c r="AG2205" s="1"/>
      <c r="AH2205" s="1"/>
      <c r="AI2205" s="1"/>
      <c r="AJ2205" s="4"/>
      <c r="AK2205" s="1"/>
      <c r="AL2205" s="1"/>
      <c r="AM2205" s="1"/>
      <c r="AN2205" s="1"/>
      <c r="AO2205" s="1"/>
    </row>
    <row r="2206" spans="1:41" x14ac:dyDescent="0.2">
      <c r="A2206" s="118">
        <f t="shared" si="885"/>
        <v>42302</v>
      </c>
      <c r="B2206" s="2">
        <f t="shared" si="875"/>
        <v>211540.79770073001</v>
      </c>
      <c r="C2206" s="2">
        <f t="shared" si="886"/>
        <v>144156.34209918001</v>
      </c>
      <c r="D2206" s="50">
        <f t="shared" si="887"/>
        <v>4370.12</v>
      </c>
      <c r="E2206" s="3">
        <f>IF(K2206=1,VLOOKUP(A2205,[1]Plan1!$AQ$43:$AS$500,3),E2205)</f>
        <v>4405.95</v>
      </c>
      <c r="F2206" s="7">
        <f t="shared" si="888"/>
        <v>42298</v>
      </c>
      <c r="G2206" s="8">
        <f t="shared" si="876"/>
        <v>8.1988595278847942E-3</v>
      </c>
      <c r="H2206" s="7">
        <f t="shared" si="889"/>
        <v>42327</v>
      </c>
      <c r="I2206" s="7">
        <f t="shared" si="877"/>
        <v>42327</v>
      </c>
      <c r="J2206" s="1">
        <f t="shared" si="890"/>
        <v>21</v>
      </c>
      <c r="K2206" s="1">
        <f t="shared" si="878"/>
        <v>4</v>
      </c>
      <c r="L2206" s="2">
        <f t="shared" si="879"/>
        <v>1.00155653</v>
      </c>
      <c r="M2206" s="10">
        <f t="shared" si="873"/>
        <v>1.0053995600000001</v>
      </c>
      <c r="N2206" s="10">
        <f t="shared" si="869"/>
        <v>1.4636194791681754</v>
      </c>
      <c r="O2206" s="2">
        <f t="shared" si="872"/>
        <v>1.4658976399999999</v>
      </c>
      <c r="P2206" s="2">
        <f t="shared" si="880"/>
        <v>211318.44167422</v>
      </c>
      <c r="Q2206" s="9">
        <f t="shared" si="874"/>
        <v>0</v>
      </c>
      <c r="R2206" s="4">
        <f t="shared" si="881"/>
        <v>0</v>
      </c>
      <c r="S2206" s="59">
        <f t="shared" si="882"/>
        <v>0</v>
      </c>
      <c r="T2206" s="8">
        <f t="shared" si="891"/>
        <v>6.8500000000000005E-2</v>
      </c>
      <c r="U2206" s="9">
        <f t="shared" si="892"/>
        <v>4</v>
      </c>
      <c r="V2206" s="9">
        <v>252</v>
      </c>
      <c r="W2206" s="10">
        <f t="shared" si="883"/>
        <v>1.0010522319999999</v>
      </c>
      <c r="X2206" s="2">
        <f t="shared" si="884"/>
        <v>222.35602650999999</v>
      </c>
      <c r="Y2206" s="2">
        <v>0</v>
      </c>
      <c r="Z2206" s="3">
        <f t="shared" si="870"/>
        <v>0</v>
      </c>
      <c r="AA2206" s="1" t="str">
        <f t="shared" si="871"/>
        <v>A+J=</v>
      </c>
      <c r="AB2206" s="7">
        <f t="shared" si="893"/>
        <v>42663</v>
      </c>
      <c r="AC2206" s="5"/>
      <c r="AD2206" s="1"/>
      <c r="AE2206" s="7"/>
      <c r="AF2206" s="1"/>
      <c r="AG2206" s="1"/>
      <c r="AH2206" s="1"/>
      <c r="AI2206" s="1"/>
      <c r="AJ2206" s="4"/>
      <c r="AK2206" s="1"/>
      <c r="AL2206" s="1"/>
      <c r="AM2206" s="1"/>
      <c r="AN2206" s="1"/>
      <c r="AO2206" s="1"/>
    </row>
    <row r="2207" spans="1:41" x14ac:dyDescent="0.2">
      <c r="A2207" s="118">
        <f t="shared" si="885"/>
        <v>42303</v>
      </c>
      <c r="B2207" s="2">
        <f t="shared" si="875"/>
        <v>211540.79770073001</v>
      </c>
      <c r="C2207" s="2">
        <f t="shared" si="886"/>
        <v>144156.34209918001</v>
      </c>
      <c r="D2207" s="50">
        <f t="shared" si="887"/>
        <v>4370.12</v>
      </c>
      <c r="E2207" s="3">
        <f>IF(K2207=1,VLOOKUP(A2206,[1]Plan1!$AQ$43:$AS$500,3),E2206)</f>
        <v>4405.95</v>
      </c>
      <c r="F2207" s="7">
        <f t="shared" si="888"/>
        <v>42298</v>
      </c>
      <c r="G2207" s="8">
        <f t="shared" si="876"/>
        <v>8.1988595278847942E-3</v>
      </c>
      <c r="H2207" s="7">
        <f t="shared" si="889"/>
        <v>42327</v>
      </c>
      <c r="I2207" s="7">
        <f t="shared" si="877"/>
        <v>42327</v>
      </c>
      <c r="J2207" s="1">
        <f t="shared" si="890"/>
        <v>21</v>
      </c>
      <c r="K2207" s="1">
        <f t="shared" si="878"/>
        <v>4</v>
      </c>
      <c r="L2207" s="2">
        <f t="shared" si="879"/>
        <v>1.00155653</v>
      </c>
      <c r="M2207" s="10">
        <f t="shared" si="873"/>
        <v>1.0053995600000001</v>
      </c>
      <c r="N2207" s="10">
        <f t="shared" ref="N2207:N2270" si="894">IF(I2207&gt;I2206,N2206*M2207,N2206)</f>
        <v>1.4636194791681754</v>
      </c>
      <c r="O2207" s="2">
        <f t="shared" si="872"/>
        <v>1.4658976399999999</v>
      </c>
      <c r="P2207" s="2">
        <f t="shared" si="880"/>
        <v>211318.44167422</v>
      </c>
      <c r="Q2207" s="9">
        <f t="shared" si="874"/>
        <v>0</v>
      </c>
      <c r="R2207" s="4">
        <f t="shared" si="881"/>
        <v>0</v>
      </c>
      <c r="S2207" s="59">
        <f t="shared" si="882"/>
        <v>0</v>
      </c>
      <c r="T2207" s="8">
        <f t="shared" si="891"/>
        <v>6.8500000000000005E-2</v>
      </c>
      <c r="U2207" s="9">
        <f t="shared" si="892"/>
        <v>4</v>
      </c>
      <c r="V2207" s="9">
        <v>252</v>
      </c>
      <c r="W2207" s="10">
        <f t="shared" si="883"/>
        <v>1.0010522319999999</v>
      </c>
      <c r="X2207" s="2">
        <f t="shared" si="884"/>
        <v>222.35602650999999</v>
      </c>
      <c r="Y2207" s="2">
        <v>0</v>
      </c>
      <c r="Z2207" s="3">
        <f t="shared" si="870"/>
        <v>0</v>
      </c>
      <c r="AA2207" s="1" t="str">
        <f t="shared" si="871"/>
        <v>A+J=</v>
      </c>
      <c r="AB2207" s="7">
        <f t="shared" si="893"/>
        <v>42663</v>
      </c>
      <c r="AC2207" s="5"/>
      <c r="AD2207" s="1"/>
      <c r="AE2207" s="7"/>
      <c r="AF2207" s="1"/>
      <c r="AG2207" s="1"/>
      <c r="AH2207" s="1"/>
      <c r="AI2207" s="1"/>
      <c r="AJ2207" s="4"/>
      <c r="AK2207" s="1"/>
      <c r="AL2207" s="1"/>
      <c r="AM2207" s="1"/>
      <c r="AN2207" s="1"/>
      <c r="AO2207" s="1"/>
    </row>
    <row r="2208" spans="1:41" x14ac:dyDescent="0.2">
      <c r="A2208" s="118">
        <f t="shared" si="885"/>
        <v>42304</v>
      </c>
      <c r="B2208" s="2">
        <f t="shared" si="875"/>
        <v>211678.71511687999</v>
      </c>
      <c r="C2208" s="2">
        <f t="shared" si="886"/>
        <v>144156.34209918001</v>
      </c>
      <c r="D2208" s="50">
        <f t="shared" si="887"/>
        <v>4370.12</v>
      </c>
      <c r="E2208" s="3">
        <f>IF(K2208=1,VLOOKUP(A2207,[1]Plan1!$AQ$43:$AS$500,3),E2207)</f>
        <v>4405.95</v>
      </c>
      <c r="F2208" s="7">
        <f t="shared" si="888"/>
        <v>42298</v>
      </c>
      <c r="G2208" s="8">
        <f t="shared" si="876"/>
        <v>8.1988595278847942E-3</v>
      </c>
      <c r="H2208" s="7">
        <f t="shared" si="889"/>
        <v>42327</v>
      </c>
      <c r="I2208" s="7">
        <f t="shared" si="877"/>
        <v>42327</v>
      </c>
      <c r="J2208" s="1">
        <f t="shared" si="890"/>
        <v>21</v>
      </c>
      <c r="K2208" s="1">
        <f t="shared" si="878"/>
        <v>5</v>
      </c>
      <c r="L2208" s="2">
        <f t="shared" si="879"/>
        <v>1.00194604</v>
      </c>
      <c r="M2208" s="10">
        <f t="shared" si="873"/>
        <v>1.0053995600000001</v>
      </c>
      <c r="N2208" s="10">
        <f t="shared" si="894"/>
        <v>1.4636194791681754</v>
      </c>
      <c r="O2208" s="2">
        <f t="shared" si="872"/>
        <v>1.4664677399999999</v>
      </c>
      <c r="P2208" s="2">
        <f t="shared" si="880"/>
        <v>211400.62520484999</v>
      </c>
      <c r="Q2208" s="9">
        <f t="shared" si="874"/>
        <v>0</v>
      </c>
      <c r="R2208" s="4">
        <f t="shared" si="881"/>
        <v>0</v>
      </c>
      <c r="S2208" s="59">
        <f t="shared" si="882"/>
        <v>0</v>
      </c>
      <c r="T2208" s="8">
        <f t="shared" si="891"/>
        <v>6.8500000000000005E-2</v>
      </c>
      <c r="U2208" s="9">
        <f t="shared" si="892"/>
        <v>5</v>
      </c>
      <c r="V2208" s="9">
        <v>252</v>
      </c>
      <c r="W2208" s="10">
        <f t="shared" si="883"/>
        <v>1.0013154639999999</v>
      </c>
      <c r="X2208" s="2">
        <f t="shared" si="884"/>
        <v>278.08991202999999</v>
      </c>
      <c r="Y2208" s="2">
        <v>0</v>
      </c>
      <c r="Z2208" s="3">
        <f t="shared" si="870"/>
        <v>0</v>
      </c>
      <c r="AA2208" s="1" t="str">
        <f t="shared" si="871"/>
        <v>A+J=</v>
      </c>
      <c r="AB2208" s="7">
        <f t="shared" si="893"/>
        <v>42663</v>
      </c>
      <c r="AC2208" s="5"/>
      <c r="AD2208" s="1"/>
      <c r="AE2208" s="7"/>
      <c r="AF2208" s="1"/>
      <c r="AG2208" s="1"/>
      <c r="AH2208" s="1"/>
      <c r="AI2208" s="1"/>
      <c r="AJ2208" s="4"/>
      <c r="AK2208" s="1"/>
      <c r="AL2208" s="1"/>
      <c r="AM2208" s="1"/>
      <c r="AN2208" s="1"/>
      <c r="AO2208" s="1"/>
    </row>
    <row r="2209" spans="1:41" x14ac:dyDescent="0.2">
      <c r="A2209" s="118">
        <f t="shared" si="885"/>
        <v>42305</v>
      </c>
      <c r="B2209" s="2">
        <f t="shared" si="875"/>
        <v>211816.72050115</v>
      </c>
      <c r="C2209" s="2">
        <f t="shared" si="886"/>
        <v>144156.34209918001</v>
      </c>
      <c r="D2209" s="50">
        <f t="shared" si="887"/>
        <v>4370.12</v>
      </c>
      <c r="E2209" s="3">
        <f>IF(K2209=1,VLOOKUP(A2208,[1]Plan1!$AQ$43:$AS$500,3),E2208)</f>
        <v>4405.95</v>
      </c>
      <c r="F2209" s="7">
        <f t="shared" si="888"/>
        <v>42298</v>
      </c>
      <c r="G2209" s="8">
        <f t="shared" si="876"/>
        <v>8.1988595278847942E-3</v>
      </c>
      <c r="H2209" s="7">
        <f t="shared" si="889"/>
        <v>42327</v>
      </c>
      <c r="I2209" s="7">
        <f t="shared" si="877"/>
        <v>42327</v>
      </c>
      <c r="J2209" s="1">
        <f t="shared" si="890"/>
        <v>21</v>
      </c>
      <c r="K2209" s="1">
        <f t="shared" si="878"/>
        <v>6</v>
      </c>
      <c r="L2209" s="2">
        <f t="shared" si="879"/>
        <v>1.0023356999999999</v>
      </c>
      <c r="M2209" s="10">
        <f t="shared" si="873"/>
        <v>1.0053995600000001</v>
      </c>
      <c r="N2209" s="10">
        <f t="shared" si="894"/>
        <v>1.4636194791681754</v>
      </c>
      <c r="O2209" s="2">
        <f t="shared" si="872"/>
        <v>1.46703805</v>
      </c>
      <c r="P2209" s="2">
        <f t="shared" si="880"/>
        <v>211482.83900830999</v>
      </c>
      <c r="Q2209" s="9">
        <f t="shared" si="874"/>
        <v>0</v>
      </c>
      <c r="R2209" s="4">
        <f t="shared" si="881"/>
        <v>0</v>
      </c>
      <c r="S2209" s="59">
        <f t="shared" si="882"/>
        <v>0</v>
      </c>
      <c r="T2209" s="8">
        <f t="shared" si="891"/>
        <v>6.8500000000000005E-2</v>
      </c>
      <c r="U2209" s="9">
        <f t="shared" si="892"/>
        <v>6</v>
      </c>
      <c r="V2209" s="9">
        <v>252</v>
      </c>
      <c r="W2209" s="10">
        <f t="shared" si="883"/>
        <v>1.001578764</v>
      </c>
      <c r="X2209" s="2">
        <f t="shared" si="884"/>
        <v>333.88149284000002</v>
      </c>
      <c r="Y2209" s="2">
        <v>0</v>
      </c>
      <c r="Z2209" s="3">
        <f t="shared" si="870"/>
        <v>0</v>
      </c>
      <c r="AA2209" s="1" t="str">
        <f t="shared" si="871"/>
        <v>A+J=</v>
      </c>
      <c r="AB2209" s="7">
        <f t="shared" si="893"/>
        <v>42663</v>
      </c>
      <c r="AC2209" s="5"/>
      <c r="AD2209" s="1"/>
      <c r="AE2209" s="7"/>
      <c r="AF2209" s="1"/>
      <c r="AG2209" s="1"/>
      <c r="AH2209" s="1"/>
      <c r="AI2209" s="1"/>
      <c r="AJ2209" s="4"/>
      <c r="AK2209" s="1"/>
      <c r="AL2209" s="1"/>
      <c r="AM2209" s="1"/>
      <c r="AN2209" s="1"/>
      <c r="AO2209" s="1"/>
    </row>
    <row r="2210" spans="1:41" x14ac:dyDescent="0.2">
      <c r="A2210" s="118">
        <f t="shared" si="885"/>
        <v>42306</v>
      </c>
      <c r="B2210" s="2">
        <f t="shared" si="875"/>
        <v>211954.81555001999</v>
      </c>
      <c r="C2210" s="2">
        <f t="shared" si="886"/>
        <v>144156.34209918001</v>
      </c>
      <c r="D2210" s="50">
        <f t="shared" si="887"/>
        <v>4370.12</v>
      </c>
      <c r="E2210" s="3">
        <f>IF(K2210=1,VLOOKUP(A2209,[1]Plan1!$AQ$43:$AS$500,3),E2209)</f>
        <v>4405.95</v>
      </c>
      <c r="F2210" s="7">
        <f t="shared" si="888"/>
        <v>42298</v>
      </c>
      <c r="G2210" s="8">
        <f t="shared" si="876"/>
        <v>8.1988595278847942E-3</v>
      </c>
      <c r="H2210" s="7">
        <f t="shared" si="889"/>
        <v>42327</v>
      </c>
      <c r="I2210" s="7">
        <f t="shared" si="877"/>
        <v>42327</v>
      </c>
      <c r="J2210" s="1">
        <f t="shared" si="890"/>
        <v>21</v>
      </c>
      <c r="K2210" s="1">
        <f t="shared" si="878"/>
        <v>7</v>
      </c>
      <c r="L2210" s="2">
        <f t="shared" si="879"/>
        <v>1.0027255100000001</v>
      </c>
      <c r="M2210" s="10">
        <f t="shared" si="873"/>
        <v>1.0053995600000001</v>
      </c>
      <c r="N2210" s="10">
        <f t="shared" si="894"/>
        <v>1.4636194791681754</v>
      </c>
      <c r="O2210" s="2">
        <f t="shared" si="872"/>
        <v>1.4676085800000001</v>
      </c>
      <c r="P2210" s="2">
        <f t="shared" si="880"/>
        <v>211565.08452616999</v>
      </c>
      <c r="Q2210" s="9">
        <f t="shared" si="874"/>
        <v>0</v>
      </c>
      <c r="R2210" s="4">
        <f t="shared" si="881"/>
        <v>0</v>
      </c>
      <c r="S2210" s="59">
        <f t="shared" si="882"/>
        <v>0</v>
      </c>
      <c r="T2210" s="8">
        <f t="shared" si="891"/>
        <v>6.8500000000000005E-2</v>
      </c>
      <c r="U2210" s="9">
        <f t="shared" si="892"/>
        <v>7</v>
      </c>
      <c r="V2210" s="9">
        <v>252</v>
      </c>
      <c r="W2210" s="10">
        <f t="shared" si="883"/>
        <v>1.001842133</v>
      </c>
      <c r="X2210" s="2">
        <f t="shared" si="884"/>
        <v>389.73102384999999</v>
      </c>
      <c r="Y2210" s="2">
        <v>0</v>
      </c>
      <c r="Z2210" s="3">
        <f t="shared" si="870"/>
        <v>0</v>
      </c>
      <c r="AA2210" s="1" t="str">
        <f t="shared" si="871"/>
        <v>A+J=</v>
      </c>
      <c r="AB2210" s="7">
        <f t="shared" si="893"/>
        <v>42663</v>
      </c>
      <c r="AC2210" s="5"/>
      <c r="AD2210" s="1"/>
      <c r="AE2210" s="7"/>
      <c r="AF2210" s="1"/>
      <c r="AG2210" s="1"/>
      <c r="AH2210" s="1"/>
      <c r="AI2210" s="1"/>
      <c r="AJ2210" s="4"/>
      <c r="AK2210" s="1"/>
      <c r="AL2210" s="1"/>
      <c r="AM2210" s="1"/>
      <c r="AN2210" s="1"/>
      <c r="AO2210" s="1"/>
    </row>
    <row r="2211" spans="1:41" x14ac:dyDescent="0.2">
      <c r="A2211" s="118">
        <f t="shared" si="885"/>
        <v>42307</v>
      </c>
      <c r="B2211" s="2">
        <f t="shared" si="875"/>
        <v>212093.00340640999</v>
      </c>
      <c r="C2211" s="2">
        <f t="shared" si="886"/>
        <v>144156.34209918001</v>
      </c>
      <c r="D2211" s="50">
        <f t="shared" si="887"/>
        <v>4370.12</v>
      </c>
      <c r="E2211" s="3">
        <f>IF(K2211=1,VLOOKUP(A2210,[1]Plan1!$AQ$43:$AS$500,3),E2210)</f>
        <v>4405.95</v>
      </c>
      <c r="F2211" s="7">
        <f t="shared" si="888"/>
        <v>42298</v>
      </c>
      <c r="G2211" s="8">
        <f t="shared" si="876"/>
        <v>8.1988595278847942E-3</v>
      </c>
      <c r="H2211" s="7">
        <f t="shared" si="889"/>
        <v>42327</v>
      </c>
      <c r="I2211" s="7">
        <f t="shared" si="877"/>
        <v>42327</v>
      </c>
      <c r="J2211" s="1">
        <f t="shared" si="890"/>
        <v>21</v>
      </c>
      <c r="K2211" s="1">
        <f t="shared" si="878"/>
        <v>8</v>
      </c>
      <c r="L2211" s="2">
        <f t="shared" si="879"/>
        <v>1.0031154799999999</v>
      </c>
      <c r="M2211" s="10">
        <f t="shared" si="873"/>
        <v>1.0053995600000001</v>
      </c>
      <c r="N2211" s="10">
        <f t="shared" si="894"/>
        <v>1.4636194791681754</v>
      </c>
      <c r="O2211" s="2">
        <f t="shared" si="872"/>
        <v>1.46817935</v>
      </c>
      <c r="P2211" s="2">
        <f t="shared" si="880"/>
        <v>211647.36464155</v>
      </c>
      <c r="Q2211" s="9">
        <f t="shared" si="874"/>
        <v>0</v>
      </c>
      <c r="R2211" s="4">
        <f t="shared" si="881"/>
        <v>0</v>
      </c>
      <c r="S2211" s="59">
        <f t="shared" si="882"/>
        <v>0</v>
      </c>
      <c r="T2211" s="8">
        <f t="shared" si="891"/>
        <v>6.8500000000000005E-2</v>
      </c>
      <c r="U2211" s="9">
        <f t="shared" si="892"/>
        <v>8</v>
      </c>
      <c r="V2211" s="9">
        <v>252</v>
      </c>
      <c r="W2211" s="10">
        <f t="shared" si="883"/>
        <v>1.0021055720000001</v>
      </c>
      <c r="X2211" s="2">
        <f t="shared" si="884"/>
        <v>445.63876485999998</v>
      </c>
      <c r="Y2211" s="2">
        <v>0</v>
      </c>
      <c r="Z2211" s="3">
        <f t="shared" si="870"/>
        <v>0</v>
      </c>
      <c r="AA2211" s="1" t="str">
        <f t="shared" si="871"/>
        <v>A+J=</v>
      </c>
      <c r="AB2211" s="7">
        <f t="shared" si="893"/>
        <v>42663</v>
      </c>
      <c r="AC2211" s="5"/>
      <c r="AD2211" s="1"/>
      <c r="AE2211" s="7"/>
      <c r="AF2211" s="1"/>
      <c r="AG2211" s="1"/>
      <c r="AH2211" s="1"/>
      <c r="AI2211" s="1"/>
      <c r="AJ2211" s="4"/>
      <c r="AK2211" s="1"/>
      <c r="AL2211" s="1"/>
      <c r="AM2211" s="1"/>
      <c r="AN2211" s="1"/>
      <c r="AO2211" s="1"/>
    </row>
    <row r="2212" spans="1:41" x14ac:dyDescent="0.2">
      <c r="A2212" s="118">
        <f t="shared" si="885"/>
        <v>42308</v>
      </c>
      <c r="B2212" s="2">
        <f t="shared" si="875"/>
        <v>212231.28101325</v>
      </c>
      <c r="C2212" s="2">
        <f t="shared" si="886"/>
        <v>144156.34209918001</v>
      </c>
      <c r="D2212" s="50">
        <f t="shared" si="887"/>
        <v>4370.12</v>
      </c>
      <c r="E2212" s="3">
        <f>IF(K2212=1,VLOOKUP(A2211,[1]Plan1!$AQ$43:$AS$500,3),E2211)</f>
        <v>4405.95</v>
      </c>
      <c r="F2212" s="7">
        <f t="shared" si="888"/>
        <v>42298</v>
      </c>
      <c r="G2212" s="8">
        <f t="shared" si="876"/>
        <v>8.1988595278847942E-3</v>
      </c>
      <c r="H2212" s="7">
        <f t="shared" si="889"/>
        <v>42327</v>
      </c>
      <c r="I2212" s="7">
        <f t="shared" si="877"/>
        <v>42327</v>
      </c>
      <c r="J2212" s="1">
        <f t="shared" si="890"/>
        <v>21</v>
      </c>
      <c r="K2212" s="1">
        <f t="shared" si="878"/>
        <v>9</v>
      </c>
      <c r="L2212" s="2">
        <f t="shared" si="879"/>
        <v>1.0035056</v>
      </c>
      <c r="M2212" s="10">
        <f t="shared" si="873"/>
        <v>1.0053995600000001</v>
      </c>
      <c r="N2212" s="10">
        <f t="shared" si="894"/>
        <v>1.4636194791681754</v>
      </c>
      <c r="O2212" s="2">
        <f t="shared" si="872"/>
        <v>1.4687503399999999</v>
      </c>
      <c r="P2212" s="2">
        <f t="shared" si="880"/>
        <v>211729.67647132001</v>
      </c>
      <c r="Q2212" s="9">
        <f t="shared" si="874"/>
        <v>0</v>
      </c>
      <c r="R2212" s="4">
        <f t="shared" si="881"/>
        <v>0</v>
      </c>
      <c r="S2212" s="59">
        <f t="shared" si="882"/>
        <v>0</v>
      </c>
      <c r="T2212" s="8">
        <f t="shared" si="891"/>
        <v>6.8500000000000005E-2</v>
      </c>
      <c r="U2212" s="9">
        <f t="shared" si="892"/>
        <v>9</v>
      </c>
      <c r="V2212" s="9">
        <v>252</v>
      </c>
      <c r="W2212" s="10">
        <f t="shared" si="883"/>
        <v>1.00236908</v>
      </c>
      <c r="X2212" s="2">
        <f t="shared" si="884"/>
        <v>501.60454192999998</v>
      </c>
      <c r="Y2212" s="2">
        <v>0</v>
      </c>
      <c r="Z2212" s="3">
        <f t="shared" si="870"/>
        <v>0</v>
      </c>
      <c r="AA2212" s="1" t="str">
        <f t="shared" si="871"/>
        <v>A+J=</v>
      </c>
      <c r="AB2212" s="7">
        <f t="shared" si="893"/>
        <v>42663</v>
      </c>
      <c r="AC2212" s="5"/>
      <c r="AD2212" s="1"/>
      <c r="AE2212" s="7"/>
      <c r="AF2212" s="1"/>
      <c r="AG2212" s="1"/>
      <c r="AH2212" s="1"/>
      <c r="AI2212" s="1"/>
      <c r="AJ2212" s="4"/>
      <c r="AK2212" s="1"/>
      <c r="AL2212" s="1"/>
      <c r="AM2212" s="1"/>
      <c r="AN2212" s="1"/>
      <c r="AO2212" s="1"/>
    </row>
    <row r="2213" spans="1:41" x14ac:dyDescent="0.2">
      <c r="A2213" s="118">
        <f t="shared" si="885"/>
        <v>42309</v>
      </c>
      <c r="B2213" s="2">
        <f t="shared" si="875"/>
        <v>212231.28101325</v>
      </c>
      <c r="C2213" s="2">
        <f t="shared" si="886"/>
        <v>144156.34209918001</v>
      </c>
      <c r="D2213" s="50">
        <f t="shared" si="887"/>
        <v>4370.12</v>
      </c>
      <c r="E2213" s="3">
        <f>IF(K2213=1,VLOOKUP(A2212,[1]Plan1!$AQ$43:$AS$500,3),E2212)</f>
        <v>4405.95</v>
      </c>
      <c r="F2213" s="7">
        <f t="shared" si="888"/>
        <v>42298</v>
      </c>
      <c r="G2213" s="8">
        <f t="shared" si="876"/>
        <v>8.1988595278847942E-3</v>
      </c>
      <c r="H2213" s="7">
        <f t="shared" si="889"/>
        <v>42327</v>
      </c>
      <c r="I2213" s="7">
        <f t="shared" si="877"/>
        <v>42327</v>
      </c>
      <c r="J2213" s="1">
        <f t="shared" si="890"/>
        <v>21</v>
      </c>
      <c r="K2213" s="1">
        <f t="shared" si="878"/>
        <v>9</v>
      </c>
      <c r="L2213" s="2">
        <f t="shared" si="879"/>
        <v>1.0035056</v>
      </c>
      <c r="M2213" s="10">
        <f t="shared" si="873"/>
        <v>1.0053995600000001</v>
      </c>
      <c r="N2213" s="10">
        <f t="shared" si="894"/>
        <v>1.4636194791681754</v>
      </c>
      <c r="O2213" s="2">
        <f t="shared" si="872"/>
        <v>1.4687503399999999</v>
      </c>
      <c r="P2213" s="2">
        <f t="shared" si="880"/>
        <v>211729.67647132001</v>
      </c>
      <c r="Q2213" s="9">
        <f t="shared" si="874"/>
        <v>0</v>
      </c>
      <c r="R2213" s="4">
        <f t="shared" si="881"/>
        <v>0</v>
      </c>
      <c r="S2213" s="59">
        <f t="shared" si="882"/>
        <v>0</v>
      </c>
      <c r="T2213" s="8">
        <f t="shared" si="891"/>
        <v>6.8500000000000005E-2</v>
      </c>
      <c r="U2213" s="9">
        <f t="shared" si="892"/>
        <v>9</v>
      </c>
      <c r="V2213" s="9">
        <v>252</v>
      </c>
      <c r="W2213" s="10">
        <f t="shared" si="883"/>
        <v>1.00236908</v>
      </c>
      <c r="X2213" s="2">
        <f t="shared" si="884"/>
        <v>501.60454192999998</v>
      </c>
      <c r="Y2213" s="2">
        <v>0</v>
      </c>
      <c r="Z2213" s="3">
        <f t="shared" si="870"/>
        <v>0</v>
      </c>
      <c r="AA2213" s="1" t="str">
        <f t="shared" si="871"/>
        <v>A+J=</v>
      </c>
      <c r="AB2213" s="7">
        <f t="shared" si="893"/>
        <v>42663</v>
      </c>
      <c r="AC2213" s="5"/>
      <c r="AD2213" s="1"/>
      <c r="AE2213" s="7"/>
      <c r="AF2213" s="1"/>
      <c r="AG2213" s="1"/>
      <c r="AH2213" s="1"/>
      <c r="AI2213" s="1"/>
      <c r="AJ2213" s="4"/>
      <c r="AK2213" s="1"/>
      <c r="AL2213" s="1"/>
      <c r="AM2213" s="1"/>
      <c r="AN2213" s="1"/>
      <c r="AO2213" s="1"/>
    </row>
    <row r="2214" spans="1:41" x14ac:dyDescent="0.2">
      <c r="A2214" s="118">
        <f t="shared" si="885"/>
        <v>42310</v>
      </c>
      <c r="B2214" s="2">
        <f t="shared" si="875"/>
        <v>212231.28101325</v>
      </c>
      <c r="C2214" s="2">
        <f t="shared" si="886"/>
        <v>144156.34209918001</v>
      </c>
      <c r="D2214" s="50">
        <f t="shared" si="887"/>
        <v>4370.12</v>
      </c>
      <c r="E2214" s="3">
        <f>IF(K2214=1,VLOOKUP(A2213,[1]Plan1!$AQ$43:$AS$500,3),E2213)</f>
        <v>4405.95</v>
      </c>
      <c r="F2214" s="7">
        <f t="shared" si="888"/>
        <v>42298</v>
      </c>
      <c r="G2214" s="8">
        <f t="shared" si="876"/>
        <v>8.1988595278847942E-3</v>
      </c>
      <c r="H2214" s="7">
        <f t="shared" si="889"/>
        <v>42327</v>
      </c>
      <c r="I2214" s="7">
        <f t="shared" si="877"/>
        <v>42327</v>
      </c>
      <c r="J2214" s="1">
        <f t="shared" si="890"/>
        <v>21</v>
      </c>
      <c r="K2214" s="1">
        <f t="shared" si="878"/>
        <v>9</v>
      </c>
      <c r="L2214" s="2">
        <f t="shared" si="879"/>
        <v>1.0035056</v>
      </c>
      <c r="M2214" s="10">
        <f t="shared" si="873"/>
        <v>1.0053995600000001</v>
      </c>
      <c r="N2214" s="10">
        <f t="shared" si="894"/>
        <v>1.4636194791681754</v>
      </c>
      <c r="O2214" s="2">
        <f t="shared" si="872"/>
        <v>1.4687503399999999</v>
      </c>
      <c r="P2214" s="2">
        <f t="shared" si="880"/>
        <v>211729.67647132001</v>
      </c>
      <c r="Q2214" s="9">
        <f t="shared" si="874"/>
        <v>0</v>
      </c>
      <c r="R2214" s="4">
        <f t="shared" si="881"/>
        <v>0</v>
      </c>
      <c r="S2214" s="59">
        <f t="shared" si="882"/>
        <v>0</v>
      </c>
      <c r="T2214" s="8">
        <f t="shared" si="891"/>
        <v>6.8500000000000005E-2</v>
      </c>
      <c r="U2214" s="9">
        <f t="shared" si="892"/>
        <v>9</v>
      </c>
      <c r="V2214" s="9">
        <v>252</v>
      </c>
      <c r="W2214" s="10">
        <f t="shared" si="883"/>
        <v>1.00236908</v>
      </c>
      <c r="X2214" s="2">
        <f t="shared" si="884"/>
        <v>501.60454192999998</v>
      </c>
      <c r="Y2214" s="2">
        <v>0</v>
      </c>
      <c r="Z2214" s="3">
        <f t="shared" ref="Z2214:Z2277" si="895">IF(S2214&gt;0,S2214+X2214+Y2214,0)</f>
        <v>0</v>
      </c>
      <c r="AA2214" s="1" t="str">
        <f t="shared" ref="AA2214:AA2277" si="896">AA2213</f>
        <v>A+J=</v>
      </c>
      <c r="AB2214" s="7">
        <f t="shared" si="893"/>
        <v>42663</v>
      </c>
      <c r="AC2214" s="5"/>
      <c r="AD2214" s="1"/>
      <c r="AE2214" s="7"/>
      <c r="AF2214" s="1"/>
      <c r="AG2214" s="1"/>
      <c r="AH2214" s="1"/>
      <c r="AI2214" s="1"/>
      <c r="AJ2214" s="4"/>
      <c r="AK2214" s="1"/>
      <c r="AL2214" s="1"/>
      <c r="AM2214" s="1"/>
      <c r="AN2214" s="1"/>
      <c r="AO2214" s="1"/>
    </row>
    <row r="2215" spans="1:41" x14ac:dyDescent="0.2">
      <c r="A2215" s="118">
        <f t="shared" si="885"/>
        <v>42311</v>
      </c>
      <c r="B2215" s="2">
        <f t="shared" si="875"/>
        <v>212231.28101325</v>
      </c>
      <c r="C2215" s="2">
        <f t="shared" si="886"/>
        <v>144156.34209918001</v>
      </c>
      <c r="D2215" s="50">
        <f t="shared" si="887"/>
        <v>4370.12</v>
      </c>
      <c r="E2215" s="3">
        <f>IF(K2215=1,VLOOKUP(A2214,[1]Plan1!$AQ$43:$AS$500,3),E2214)</f>
        <v>4405.95</v>
      </c>
      <c r="F2215" s="7">
        <f t="shared" si="888"/>
        <v>42298</v>
      </c>
      <c r="G2215" s="8">
        <f t="shared" si="876"/>
        <v>8.1988595278847942E-3</v>
      </c>
      <c r="H2215" s="7">
        <f t="shared" si="889"/>
        <v>42327</v>
      </c>
      <c r="I2215" s="7">
        <f t="shared" si="877"/>
        <v>42327</v>
      </c>
      <c r="J2215" s="1">
        <f t="shared" si="890"/>
        <v>21</v>
      </c>
      <c r="K2215" s="1">
        <f t="shared" si="878"/>
        <v>9</v>
      </c>
      <c r="L2215" s="2">
        <f t="shared" si="879"/>
        <v>1.0035056</v>
      </c>
      <c r="M2215" s="10">
        <f t="shared" si="873"/>
        <v>1.0053995600000001</v>
      </c>
      <c r="N2215" s="10">
        <f t="shared" si="894"/>
        <v>1.4636194791681754</v>
      </c>
      <c r="O2215" s="2">
        <f t="shared" si="872"/>
        <v>1.4687503399999999</v>
      </c>
      <c r="P2215" s="2">
        <f t="shared" si="880"/>
        <v>211729.67647132001</v>
      </c>
      <c r="Q2215" s="9">
        <f t="shared" si="874"/>
        <v>0</v>
      </c>
      <c r="R2215" s="4">
        <f t="shared" si="881"/>
        <v>0</v>
      </c>
      <c r="S2215" s="59">
        <f t="shared" si="882"/>
        <v>0</v>
      </c>
      <c r="T2215" s="8">
        <f t="shared" si="891"/>
        <v>6.8500000000000005E-2</v>
      </c>
      <c r="U2215" s="9">
        <f t="shared" si="892"/>
        <v>9</v>
      </c>
      <c r="V2215" s="9">
        <v>252</v>
      </c>
      <c r="W2215" s="10">
        <f t="shared" si="883"/>
        <v>1.00236908</v>
      </c>
      <c r="X2215" s="2">
        <f t="shared" si="884"/>
        <v>501.60454192999998</v>
      </c>
      <c r="Y2215" s="2">
        <v>0</v>
      </c>
      <c r="Z2215" s="3">
        <f t="shared" si="895"/>
        <v>0</v>
      </c>
      <c r="AA2215" s="1" t="str">
        <f t="shared" si="896"/>
        <v>A+J=</v>
      </c>
      <c r="AB2215" s="7">
        <f t="shared" si="893"/>
        <v>42663</v>
      </c>
      <c r="AC2215" s="5"/>
      <c r="AD2215" s="1"/>
      <c r="AE2215" s="7"/>
      <c r="AF2215" s="1"/>
      <c r="AG2215" s="1"/>
      <c r="AH2215" s="1"/>
      <c r="AI2215" s="1"/>
      <c r="AJ2215" s="4"/>
      <c r="AK2215" s="1"/>
      <c r="AL2215" s="1"/>
      <c r="AM2215" s="1"/>
      <c r="AN2215" s="1"/>
      <c r="AO2215" s="1"/>
    </row>
    <row r="2216" spans="1:41" x14ac:dyDescent="0.2">
      <c r="A2216" s="118">
        <f t="shared" si="885"/>
        <v>42312</v>
      </c>
      <c r="B2216" s="2">
        <f t="shared" si="875"/>
        <v>212369.64573376</v>
      </c>
      <c r="C2216" s="2">
        <f t="shared" si="886"/>
        <v>144156.34209918001</v>
      </c>
      <c r="D2216" s="50">
        <f t="shared" si="887"/>
        <v>4370.12</v>
      </c>
      <c r="E2216" s="3">
        <f>IF(K2216=1,VLOOKUP(A2215,[1]Plan1!$AQ$43:$AS$500,3),E2215)</f>
        <v>4405.95</v>
      </c>
      <c r="F2216" s="7">
        <f t="shared" si="888"/>
        <v>42298</v>
      </c>
      <c r="G2216" s="8">
        <f t="shared" si="876"/>
        <v>8.1988595278847942E-3</v>
      </c>
      <c r="H2216" s="7">
        <f t="shared" si="889"/>
        <v>42327</v>
      </c>
      <c r="I2216" s="7">
        <f t="shared" si="877"/>
        <v>42327</v>
      </c>
      <c r="J2216" s="1">
        <f t="shared" si="890"/>
        <v>21</v>
      </c>
      <c r="K2216" s="1">
        <f t="shared" si="878"/>
        <v>10</v>
      </c>
      <c r="L2216" s="2">
        <f t="shared" si="879"/>
        <v>1.0038958600000001</v>
      </c>
      <c r="M2216" s="10">
        <f t="shared" si="873"/>
        <v>1.0053995600000001</v>
      </c>
      <c r="N2216" s="10">
        <f t="shared" si="894"/>
        <v>1.4636194791681754</v>
      </c>
      <c r="O2216" s="2">
        <f t="shared" si="872"/>
        <v>1.46932153</v>
      </c>
      <c r="P2216" s="2">
        <f t="shared" si="880"/>
        <v>211812.01713237001</v>
      </c>
      <c r="Q2216" s="9">
        <f t="shared" si="874"/>
        <v>0</v>
      </c>
      <c r="R2216" s="4">
        <f t="shared" si="881"/>
        <v>0</v>
      </c>
      <c r="S2216" s="59">
        <f t="shared" si="882"/>
        <v>0</v>
      </c>
      <c r="T2216" s="8">
        <f t="shared" si="891"/>
        <v>6.8500000000000005E-2</v>
      </c>
      <c r="U2216" s="9">
        <f t="shared" si="892"/>
        <v>10</v>
      </c>
      <c r="V2216" s="9">
        <v>252</v>
      </c>
      <c r="W2216" s="10">
        <f t="shared" si="883"/>
        <v>1.002632658</v>
      </c>
      <c r="X2216" s="2">
        <f t="shared" si="884"/>
        <v>557.62860138999997</v>
      </c>
      <c r="Y2216" s="2">
        <v>0</v>
      </c>
      <c r="Z2216" s="3">
        <f t="shared" si="895"/>
        <v>0</v>
      </c>
      <c r="AA2216" s="1" t="str">
        <f t="shared" si="896"/>
        <v>A+J=</v>
      </c>
      <c r="AB2216" s="7">
        <f t="shared" si="893"/>
        <v>42663</v>
      </c>
      <c r="AC2216" s="5"/>
      <c r="AD2216" s="1"/>
      <c r="AE2216" s="7"/>
      <c r="AF2216" s="1"/>
      <c r="AG2216" s="1"/>
      <c r="AH2216" s="1"/>
      <c r="AI2216" s="1"/>
      <c r="AJ2216" s="4"/>
      <c r="AK2216" s="1"/>
      <c r="AL2216" s="1"/>
      <c r="AM2216" s="1"/>
      <c r="AN2216" s="1"/>
      <c r="AO2216" s="1"/>
    </row>
    <row r="2217" spans="1:41" x14ac:dyDescent="0.2">
      <c r="A2217" s="118">
        <f t="shared" si="885"/>
        <v>42313</v>
      </c>
      <c r="B2217" s="2">
        <f t="shared" si="875"/>
        <v>212508.10441293</v>
      </c>
      <c r="C2217" s="2">
        <f t="shared" si="886"/>
        <v>144156.34209918001</v>
      </c>
      <c r="D2217" s="50">
        <f t="shared" si="887"/>
        <v>4370.12</v>
      </c>
      <c r="E2217" s="3">
        <f>IF(K2217=1,VLOOKUP(A2216,[1]Plan1!$AQ$43:$AS$500,3),E2216)</f>
        <v>4405.95</v>
      </c>
      <c r="F2217" s="7">
        <f t="shared" si="888"/>
        <v>42298</v>
      </c>
      <c r="G2217" s="8">
        <f t="shared" si="876"/>
        <v>8.1988595278847942E-3</v>
      </c>
      <c r="H2217" s="7">
        <f t="shared" si="889"/>
        <v>42327</v>
      </c>
      <c r="I2217" s="7">
        <f t="shared" si="877"/>
        <v>42327</v>
      </c>
      <c r="J2217" s="1">
        <f t="shared" si="890"/>
        <v>21</v>
      </c>
      <c r="K2217" s="1">
        <f t="shared" si="878"/>
        <v>11</v>
      </c>
      <c r="L2217" s="2">
        <f t="shared" si="879"/>
        <v>1.00428629</v>
      </c>
      <c r="M2217" s="10">
        <f t="shared" si="873"/>
        <v>1.0053995600000001</v>
      </c>
      <c r="N2217" s="10">
        <f t="shared" si="894"/>
        <v>1.4636194791681754</v>
      </c>
      <c r="O2217" s="2">
        <f t="shared" ref="O2217:O2280" si="897">TRUNC(TRUNC((L2217*N2217),15),8)</f>
        <v>1.4698929700000001</v>
      </c>
      <c r="P2217" s="2">
        <f t="shared" si="880"/>
        <v>211894.39383250001</v>
      </c>
      <c r="Q2217" s="9">
        <f t="shared" si="874"/>
        <v>0</v>
      </c>
      <c r="R2217" s="4">
        <f t="shared" si="881"/>
        <v>0</v>
      </c>
      <c r="S2217" s="59">
        <f t="shared" si="882"/>
        <v>0</v>
      </c>
      <c r="T2217" s="8">
        <f t="shared" si="891"/>
        <v>6.8500000000000005E-2</v>
      </c>
      <c r="U2217" s="9">
        <f t="shared" si="892"/>
        <v>11</v>
      </c>
      <c r="V2217" s="9">
        <v>252</v>
      </c>
      <c r="W2217" s="10">
        <f t="shared" si="883"/>
        <v>1.0028963040000001</v>
      </c>
      <c r="X2217" s="2">
        <f t="shared" si="884"/>
        <v>613.71058043000005</v>
      </c>
      <c r="Y2217" s="2">
        <v>0</v>
      </c>
      <c r="Z2217" s="3">
        <f t="shared" si="895"/>
        <v>0</v>
      </c>
      <c r="AA2217" s="1" t="str">
        <f t="shared" si="896"/>
        <v>A+J=</v>
      </c>
      <c r="AB2217" s="7">
        <f t="shared" si="893"/>
        <v>42663</v>
      </c>
      <c r="AC2217" s="5"/>
      <c r="AD2217" s="1"/>
      <c r="AE2217" s="7"/>
      <c r="AF2217" s="1"/>
      <c r="AG2217" s="1"/>
      <c r="AH2217" s="1"/>
      <c r="AI2217" s="1"/>
      <c r="AJ2217" s="4"/>
      <c r="AK2217" s="1"/>
      <c r="AL2217" s="1"/>
      <c r="AM2217" s="1"/>
      <c r="AN2217" s="1"/>
      <c r="AO2217" s="1"/>
    </row>
    <row r="2218" spans="1:41" x14ac:dyDescent="0.2">
      <c r="A2218" s="118">
        <f t="shared" si="885"/>
        <v>42314</v>
      </c>
      <c r="B2218" s="2">
        <f t="shared" si="875"/>
        <v>212646.65173553998</v>
      </c>
      <c r="C2218" s="2">
        <f t="shared" si="886"/>
        <v>144156.34209918001</v>
      </c>
      <c r="D2218" s="50">
        <f t="shared" si="887"/>
        <v>4370.12</v>
      </c>
      <c r="E2218" s="3">
        <f>IF(K2218=1,VLOOKUP(A2217,[1]Plan1!$AQ$43:$AS$500,3),E2217)</f>
        <v>4405.95</v>
      </c>
      <c r="F2218" s="7">
        <f t="shared" si="888"/>
        <v>42298</v>
      </c>
      <c r="G2218" s="8">
        <f t="shared" si="876"/>
        <v>8.1988595278847942E-3</v>
      </c>
      <c r="H2218" s="7">
        <f t="shared" si="889"/>
        <v>42327</v>
      </c>
      <c r="I2218" s="7">
        <f t="shared" si="877"/>
        <v>42327</v>
      </c>
      <c r="J2218" s="1">
        <f t="shared" si="890"/>
        <v>21</v>
      </c>
      <c r="K2218" s="1">
        <f t="shared" si="878"/>
        <v>12</v>
      </c>
      <c r="L2218" s="2">
        <f t="shared" si="879"/>
        <v>1.00467686</v>
      </c>
      <c r="M2218" s="10">
        <f t="shared" ref="M2218:M2281" si="898">IF(I2218&gt;I2217,L2217,M2217)</f>
        <v>1.0053995600000001</v>
      </c>
      <c r="N2218" s="10">
        <f t="shared" si="894"/>
        <v>1.4636194791681754</v>
      </c>
      <c r="O2218" s="2">
        <f t="shared" si="897"/>
        <v>1.47046462</v>
      </c>
      <c r="P2218" s="2">
        <f t="shared" si="880"/>
        <v>211976.80080545999</v>
      </c>
      <c r="Q2218" s="9">
        <f t="shared" si="874"/>
        <v>0</v>
      </c>
      <c r="R2218" s="4">
        <f t="shared" si="881"/>
        <v>0</v>
      </c>
      <c r="S2218" s="59">
        <f t="shared" si="882"/>
        <v>0</v>
      </c>
      <c r="T2218" s="8">
        <f t="shared" si="891"/>
        <v>6.8500000000000005E-2</v>
      </c>
      <c r="U2218" s="9">
        <f t="shared" si="892"/>
        <v>12</v>
      </c>
      <c r="V2218" s="9">
        <v>252</v>
      </c>
      <c r="W2218" s="10">
        <f t="shared" si="883"/>
        <v>1.0031600199999999</v>
      </c>
      <c r="X2218" s="2">
        <f t="shared" si="884"/>
        <v>669.85093008000001</v>
      </c>
      <c r="Y2218" s="2">
        <v>0</v>
      </c>
      <c r="Z2218" s="3">
        <f t="shared" si="895"/>
        <v>0</v>
      </c>
      <c r="AA2218" s="1" t="str">
        <f t="shared" si="896"/>
        <v>A+J=</v>
      </c>
      <c r="AB2218" s="7">
        <f t="shared" si="893"/>
        <v>42663</v>
      </c>
      <c r="AC2218" s="5"/>
      <c r="AD2218" s="1"/>
      <c r="AE2218" s="7"/>
      <c r="AF2218" s="1"/>
      <c r="AG2218" s="1"/>
      <c r="AH2218" s="1"/>
      <c r="AI2218" s="1"/>
      <c r="AJ2218" s="4"/>
      <c r="AK2218" s="1"/>
      <c r="AL2218" s="1"/>
      <c r="AM2218" s="1"/>
      <c r="AN2218" s="1"/>
      <c r="AO2218" s="1"/>
    </row>
    <row r="2219" spans="1:41" x14ac:dyDescent="0.2">
      <c r="A2219" s="118">
        <f t="shared" si="885"/>
        <v>42315</v>
      </c>
      <c r="B2219" s="2">
        <f t="shared" si="875"/>
        <v>212785.28774283998</v>
      </c>
      <c r="C2219" s="2">
        <f t="shared" si="886"/>
        <v>144156.34209918001</v>
      </c>
      <c r="D2219" s="50">
        <f t="shared" si="887"/>
        <v>4370.12</v>
      </c>
      <c r="E2219" s="3">
        <f>IF(K2219=1,VLOOKUP(A2218,[1]Plan1!$AQ$43:$AS$500,3),E2218)</f>
        <v>4405.95</v>
      </c>
      <c r="F2219" s="7">
        <f t="shared" si="888"/>
        <v>42298</v>
      </c>
      <c r="G2219" s="8">
        <f t="shared" si="876"/>
        <v>8.1988595278847942E-3</v>
      </c>
      <c r="H2219" s="7">
        <f t="shared" si="889"/>
        <v>42327</v>
      </c>
      <c r="I2219" s="7">
        <f t="shared" si="877"/>
        <v>42327</v>
      </c>
      <c r="J2219" s="1">
        <f t="shared" si="890"/>
        <v>21</v>
      </c>
      <c r="K2219" s="1">
        <f t="shared" si="878"/>
        <v>13</v>
      </c>
      <c r="L2219" s="2">
        <f t="shared" si="879"/>
        <v>1.00506758</v>
      </c>
      <c r="M2219" s="10">
        <f t="shared" si="898"/>
        <v>1.0053995600000001</v>
      </c>
      <c r="N2219" s="10">
        <f t="shared" si="894"/>
        <v>1.4636194791681754</v>
      </c>
      <c r="O2219" s="2">
        <f t="shared" si="897"/>
        <v>1.47103648</v>
      </c>
      <c r="P2219" s="2">
        <f t="shared" si="880"/>
        <v>212059.23805124999</v>
      </c>
      <c r="Q2219" s="9">
        <f t="shared" si="874"/>
        <v>0</v>
      </c>
      <c r="R2219" s="4">
        <f t="shared" si="881"/>
        <v>0</v>
      </c>
      <c r="S2219" s="59">
        <f t="shared" si="882"/>
        <v>0</v>
      </c>
      <c r="T2219" s="8">
        <f t="shared" si="891"/>
        <v>6.8500000000000005E-2</v>
      </c>
      <c r="U2219" s="9">
        <f t="shared" si="892"/>
        <v>13</v>
      </c>
      <c r="V2219" s="9">
        <v>252</v>
      </c>
      <c r="W2219" s="10">
        <f t="shared" si="883"/>
        <v>1.003423806</v>
      </c>
      <c r="X2219" s="2">
        <f t="shared" si="884"/>
        <v>726.04969158999995</v>
      </c>
      <c r="Y2219" s="2">
        <v>0</v>
      </c>
      <c r="Z2219" s="3">
        <f t="shared" si="895"/>
        <v>0</v>
      </c>
      <c r="AA2219" s="1" t="str">
        <f t="shared" si="896"/>
        <v>A+J=</v>
      </c>
      <c r="AB2219" s="7">
        <f t="shared" si="893"/>
        <v>42663</v>
      </c>
      <c r="AC2219" s="5"/>
      <c r="AD2219" s="1"/>
      <c r="AE2219" s="7"/>
      <c r="AF2219" s="1"/>
      <c r="AG2219" s="1"/>
      <c r="AH2219" s="1"/>
      <c r="AI2219" s="1"/>
      <c r="AJ2219" s="4"/>
      <c r="AK2219" s="1"/>
      <c r="AL2219" s="1"/>
      <c r="AM2219" s="1"/>
      <c r="AN2219" s="1"/>
      <c r="AO2219" s="1"/>
    </row>
    <row r="2220" spans="1:41" x14ac:dyDescent="0.2">
      <c r="A2220" s="118">
        <f t="shared" si="885"/>
        <v>42316</v>
      </c>
      <c r="B2220" s="2">
        <f t="shared" si="875"/>
        <v>212785.28774283998</v>
      </c>
      <c r="C2220" s="2">
        <f t="shared" si="886"/>
        <v>144156.34209918001</v>
      </c>
      <c r="D2220" s="50">
        <f t="shared" si="887"/>
        <v>4370.12</v>
      </c>
      <c r="E2220" s="3">
        <f>IF(K2220=1,VLOOKUP(A2219,[1]Plan1!$AQ$43:$AS$500,3),E2219)</f>
        <v>4405.95</v>
      </c>
      <c r="F2220" s="7">
        <f t="shared" si="888"/>
        <v>42298</v>
      </c>
      <c r="G2220" s="8">
        <f t="shared" si="876"/>
        <v>8.1988595278847942E-3</v>
      </c>
      <c r="H2220" s="7">
        <f t="shared" si="889"/>
        <v>42327</v>
      </c>
      <c r="I2220" s="7">
        <f t="shared" si="877"/>
        <v>42327</v>
      </c>
      <c r="J2220" s="1">
        <f t="shared" si="890"/>
        <v>21</v>
      </c>
      <c r="K2220" s="1">
        <f t="shared" si="878"/>
        <v>13</v>
      </c>
      <c r="L2220" s="2">
        <f t="shared" si="879"/>
        <v>1.00506758</v>
      </c>
      <c r="M2220" s="10">
        <f t="shared" si="898"/>
        <v>1.0053995600000001</v>
      </c>
      <c r="N2220" s="10">
        <f t="shared" si="894"/>
        <v>1.4636194791681754</v>
      </c>
      <c r="O2220" s="2">
        <f t="shared" si="897"/>
        <v>1.47103648</v>
      </c>
      <c r="P2220" s="2">
        <f t="shared" si="880"/>
        <v>212059.23805124999</v>
      </c>
      <c r="Q2220" s="9">
        <f t="shared" si="874"/>
        <v>0</v>
      </c>
      <c r="R2220" s="4">
        <f t="shared" si="881"/>
        <v>0</v>
      </c>
      <c r="S2220" s="59">
        <f t="shared" si="882"/>
        <v>0</v>
      </c>
      <c r="T2220" s="8">
        <f t="shared" si="891"/>
        <v>6.8500000000000005E-2</v>
      </c>
      <c r="U2220" s="9">
        <f t="shared" si="892"/>
        <v>13</v>
      </c>
      <c r="V2220" s="9">
        <v>252</v>
      </c>
      <c r="W2220" s="10">
        <f t="shared" si="883"/>
        <v>1.003423806</v>
      </c>
      <c r="X2220" s="2">
        <f t="shared" si="884"/>
        <v>726.04969158999995</v>
      </c>
      <c r="Y2220" s="2">
        <v>0</v>
      </c>
      <c r="Z2220" s="3">
        <f t="shared" si="895"/>
        <v>0</v>
      </c>
      <c r="AA2220" s="1" t="str">
        <f t="shared" si="896"/>
        <v>A+J=</v>
      </c>
      <c r="AB2220" s="7">
        <f t="shared" si="893"/>
        <v>42663</v>
      </c>
      <c r="AC2220" s="5"/>
      <c r="AD2220" s="1"/>
      <c r="AE2220" s="7"/>
      <c r="AF2220" s="1"/>
      <c r="AG2220" s="1"/>
      <c r="AH2220" s="1"/>
      <c r="AI2220" s="1"/>
      <c r="AJ2220" s="4"/>
      <c r="AK2220" s="1"/>
      <c r="AL2220" s="1"/>
      <c r="AM2220" s="1"/>
      <c r="AN2220" s="1"/>
      <c r="AO2220" s="1"/>
    </row>
    <row r="2221" spans="1:41" x14ac:dyDescent="0.2">
      <c r="A2221" s="118">
        <f t="shared" si="885"/>
        <v>42317</v>
      </c>
      <c r="B2221" s="2">
        <f t="shared" si="875"/>
        <v>212785.28774283998</v>
      </c>
      <c r="C2221" s="2">
        <f t="shared" si="886"/>
        <v>144156.34209918001</v>
      </c>
      <c r="D2221" s="50">
        <f t="shared" si="887"/>
        <v>4370.12</v>
      </c>
      <c r="E2221" s="3">
        <f>IF(K2221=1,VLOOKUP(A2220,[1]Plan1!$AQ$43:$AS$500,3),E2220)</f>
        <v>4405.95</v>
      </c>
      <c r="F2221" s="7">
        <f t="shared" si="888"/>
        <v>42298</v>
      </c>
      <c r="G2221" s="8">
        <f t="shared" si="876"/>
        <v>8.1988595278847942E-3</v>
      </c>
      <c r="H2221" s="7">
        <f t="shared" si="889"/>
        <v>42327</v>
      </c>
      <c r="I2221" s="7">
        <f t="shared" si="877"/>
        <v>42327</v>
      </c>
      <c r="J2221" s="1">
        <f t="shared" si="890"/>
        <v>21</v>
      </c>
      <c r="K2221" s="1">
        <f t="shared" si="878"/>
        <v>13</v>
      </c>
      <c r="L2221" s="2">
        <f t="shared" si="879"/>
        <v>1.00506758</v>
      </c>
      <c r="M2221" s="10">
        <f t="shared" si="898"/>
        <v>1.0053995600000001</v>
      </c>
      <c r="N2221" s="10">
        <f t="shared" si="894"/>
        <v>1.4636194791681754</v>
      </c>
      <c r="O2221" s="2">
        <f t="shared" si="897"/>
        <v>1.47103648</v>
      </c>
      <c r="P2221" s="2">
        <f t="shared" si="880"/>
        <v>212059.23805124999</v>
      </c>
      <c r="Q2221" s="9">
        <f t="shared" si="874"/>
        <v>0</v>
      </c>
      <c r="R2221" s="4">
        <f t="shared" si="881"/>
        <v>0</v>
      </c>
      <c r="S2221" s="59">
        <f t="shared" si="882"/>
        <v>0</v>
      </c>
      <c r="T2221" s="8">
        <f t="shared" si="891"/>
        <v>6.8500000000000005E-2</v>
      </c>
      <c r="U2221" s="9">
        <f t="shared" si="892"/>
        <v>13</v>
      </c>
      <c r="V2221" s="9">
        <v>252</v>
      </c>
      <c r="W2221" s="10">
        <f t="shared" si="883"/>
        <v>1.003423806</v>
      </c>
      <c r="X2221" s="2">
        <f t="shared" si="884"/>
        <v>726.04969158999995</v>
      </c>
      <c r="Y2221" s="2">
        <v>0</v>
      </c>
      <c r="Z2221" s="3">
        <f t="shared" si="895"/>
        <v>0</v>
      </c>
      <c r="AA2221" s="1" t="str">
        <f t="shared" si="896"/>
        <v>A+J=</v>
      </c>
      <c r="AB2221" s="7">
        <f t="shared" si="893"/>
        <v>42663</v>
      </c>
      <c r="AC2221" s="5"/>
      <c r="AD2221" s="1"/>
      <c r="AE2221" s="7"/>
      <c r="AF2221" s="1"/>
      <c r="AG2221" s="1"/>
      <c r="AH2221" s="1"/>
      <c r="AI2221" s="1"/>
      <c r="AJ2221" s="4"/>
      <c r="AK2221" s="1"/>
      <c r="AL2221" s="1"/>
      <c r="AM2221" s="1"/>
      <c r="AN2221" s="1"/>
      <c r="AO2221" s="1"/>
    </row>
    <row r="2222" spans="1:41" x14ac:dyDescent="0.2">
      <c r="A2222" s="118">
        <f t="shared" si="885"/>
        <v>42318</v>
      </c>
      <c r="B2222" s="2">
        <f t="shared" si="875"/>
        <v>212924.01639245998</v>
      </c>
      <c r="C2222" s="2">
        <f t="shared" si="886"/>
        <v>144156.34209918001</v>
      </c>
      <c r="D2222" s="50">
        <f t="shared" si="887"/>
        <v>4370.12</v>
      </c>
      <c r="E2222" s="3">
        <f>IF(K2222=1,VLOOKUP(A2221,[1]Plan1!$AQ$43:$AS$500,3),E2221)</f>
        <v>4405.95</v>
      </c>
      <c r="F2222" s="7">
        <f t="shared" si="888"/>
        <v>42298</v>
      </c>
      <c r="G2222" s="8">
        <f t="shared" si="876"/>
        <v>8.1988595278847942E-3</v>
      </c>
      <c r="H2222" s="7">
        <f t="shared" si="889"/>
        <v>42327</v>
      </c>
      <c r="I2222" s="7">
        <f t="shared" si="877"/>
        <v>42327</v>
      </c>
      <c r="J2222" s="1">
        <f t="shared" si="890"/>
        <v>21</v>
      </c>
      <c r="K2222" s="1">
        <f t="shared" si="878"/>
        <v>14</v>
      </c>
      <c r="L2222" s="2">
        <f t="shared" si="879"/>
        <v>1.0054584600000001</v>
      </c>
      <c r="M2222" s="10">
        <f t="shared" si="898"/>
        <v>1.0053995600000001</v>
      </c>
      <c r="N2222" s="10">
        <f t="shared" si="894"/>
        <v>1.4636194791681754</v>
      </c>
      <c r="O2222" s="2">
        <f t="shared" si="897"/>
        <v>1.4716085800000001</v>
      </c>
      <c r="P2222" s="2">
        <f t="shared" si="880"/>
        <v>212141.70989455999</v>
      </c>
      <c r="Q2222" s="9">
        <f t="shared" si="874"/>
        <v>0</v>
      </c>
      <c r="R2222" s="4">
        <f t="shared" si="881"/>
        <v>0</v>
      </c>
      <c r="S2222" s="59">
        <f t="shared" si="882"/>
        <v>0</v>
      </c>
      <c r="T2222" s="8">
        <f t="shared" si="891"/>
        <v>6.8500000000000005E-2</v>
      </c>
      <c r="U2222" s="9">
        <f t="shared" si="892"/>
        <v>14</v>
      </c>
      <c r="V2222" s="9">
        <v>252</v>
      </c>
      <c r="W2222" s="10">
        <f t="shared" si="883"/>
        <v>1.00368766</v>
      </c>
      <c r="X2222" s="2">
        <f t="shared" si="884"/>
        <v>782.30649789999995</v>
      </c>
      <c r="Y2222" s="2">
        <v>0</v>
      </c>
      <c r="Z2222" s="3">
        <f t="shared" si="895"/>
        <v>0</v>
      </c>
      <c r="AA2222" s="1" t="str">
        <f t="shared" si="896"/>
        <v>A+J=</v>
      </c>
      <c r="AB2222" s="7">
        <f t="shared" si="893"/>
        <v>42663</v>
      </c>
      <c r="AC2222" s="5"/>
      <c r="AD2222" s="1"/>
      <c r="AE2222" s="7"/>
      <c r="AF2222" s="1"/>
      <c r="AG2222" s="1"/>
      <c r="AH2222" s="1"/>
      <c r="AI2222" s="1"/>
      <c r="AJ2222" s="4"/>
      <c r="AK2222" s="1"/>
      <c r="AL2222" s="1"/>
      <c r="AM2222" s="1"/>
      <c r="AN2222" s="1"/>
      <c r="AO2222" s="1"/>
    </row>
    <row r="2223" spans="1:41" x14ac:dyDescent="0.2">
      <c r="A2223" s="118">
        <f t="shared" si="885"/>
        <v>42319</v>
      </c>
      <c r="B2223" s="2">
        <f t="shared" si="875"/>
        <v>213062.83525855999</v>
      </c>
      <c r="C2223" s="2">
        <f t="shared" si="886"/>
        <v>144156.34209918001</v>
      </c>
      <c r="D2223" s="50">
        <f t="shared" si="887"/>
        <v>4370.12</v>
      </c>
      <c r="E2223" s="3">
        <f>IF(K2223=1,VLOOKUP(A2222,[1]Plan1!$AQ$43:$AS$500,3),E2222)</f>
        <v>4405.95</v>
      </c>
      <c r="F2223" s="7">
        <f t="shared" si="888"/>
        <v>42298</v>
      </c>
      <c r="G2223" s="8">
        <f t="shared" si="876"/>
        <v>8.1988595278847942E-3</v>
      </c>
      <c r="H2223" s="7">
        <f t="shared" si="889"/>
        <v>42327</v>
      </c>
      <c r="I2223" s="7">
        <f t="shared" si="877"/>
        <v>42327</v>
      </c>
      <c r="J2223" s="1">
        <f t="shared" si="890"/>
        <v>21</v>
      </c>
      <c r="K2223" s="1">
        <f t="shared" si="878"/>
        <v>15</v>
      </c>
      <c r="L2223" s="2">
        <f t="shared" si="879"/>
        <v>1.0058494899999999</v>
      </c>
      <c r="M2223" s="10">
        <f t="shared" si="898"/>
        <v>1.0053995600000001</v>
      </c>
      <c r="N2223" s="10">
        <f t="shared" si="894"/>
        <v>1.4636194791681754</v>
      </c>
      <c r="O2223" s="2">
        <f t="shared" si="897"/>
        <v>1.4721808999999999</v>
      </c>
      <c r="P2223" s="2">
        <f t="shared" si="880"/>
        <v>212224.21345226999</v>
      </c>
      <c r="Q2223" s="9">
        <f t="shared" si="874"/>
        <v>0</v>
      </c>
      <c r="R2223" s="4">
        <f t="shared" si="881"/>
        <v>0</v>
      </c>
      <c r="S2223" s="59">
        <f t="shared" si="882"/>
        <v>0</v>
      </c>
      <c r="T2223" s="8">
        <f t="shared" si="891"/>
        <v>6.8500000000000005E-2</v>
      </c>
      <c r="U2223" s="9">
        <f t="shared" si="892"/>
        <v>15</v>
      </c>
      <c r="V2223" s="9">
        <v>252</v>
      </c>
      <c r="W2223" s="10">
        <f t="shared" si="883"/>
        <v>1.003951584</v>
      </c>
      <c r="X2223" s="2">
        <f t="shared" si="884"/>
        <v>838.62180628999999</v>
      </c>
      <c r="Y2223" s="2">
        <v>0</v>
      </c>
      <c r="Z2223" s="3">
        <f t="shared" si="895"/>
        <v>0</v>
      </c>
      <c r="AA2223" s="1" t="str">
        <f t="shared" si="896"/>
        <v>A+J=</v>
      </c>
      <c r="AB2223" s="7">
        <f t="shared" si="893"/>
        <v>42663</v>
      </c>
      <c r="AC2223" s="5"/>
      <c r="AD2223" s="1"/>
      <c r="AE2223" s="7"/>
      <c r="AF2223" s="1"/>
      <c r="AG2223" s="1"/>
      <c r="AH2223" s="1"/>
      <c r="AI2223" s="1"/>
      <c r="AJ2223" s="4"/>
      <c r="AK2223" s="1"/>
      <c r="AL2223" s="1"/>
      <c r="AM2223" s="1"/>
      <c r="AN2223" s="1"/>
      <c r="AO2223" s="1"/>
    </row>
    <row r="2224" spans="1:41" x14ac:dyDescent="0.2">
      <c r="A2224" s="118">
        <f t="shared" si="885"/>
        <v>42320</v>
      </c>
      <c r="B2224" s="2">
        <f t="shared" si="875"/>
        <v>213201.74438355002</v>
      </c>
      <c r="C2224" s="2">
        <f t="shared" si="886"/>
        <v>144156.34209918001</v>
      </c>
      <c r="D2224" s="50">
        <f t="shared" si="887"/>
        <v>4370.12</v>
      </c>
      <c r="E2224" s="3">
        <f>IF(K2224=1,VLOOKUP(A2223,[1]Plan1!$AQ$43:$AS$500,3),E2223)</f>
        <v>4405.95</v>
      </c>
      <c r="F2224" s="7">
        <f t="shared" si="888"/>
        <v>42298</v>
      </c>
      <c r="G2224" s="8">
        <f t="shared" si="876"/>
        <v>8.1988595278847942E-3</v>
      </c>
      <c r="H2224" s="7">
        <f t="shared" si="889"/>
        <v>42327</v>
      </c>
      <c r="I2224" s="7">
        <f t="shared" si="877"/>
        <v>42327</v>
      </c>
      <c r="J2224" s="1">
        <f t="shared" si="890"/>
        <v>21</v>
      </c>
      <c r="K2224" s="1">
        <f t="shared" si="878"/>
        <v>16</v>
      </c>
      <c r="L2224" s="2">
        <f t="shared" si="879"/>
        <v>1.0062406699999999</v>
      </c>
      <c r="M2224" s="10">
        <f t="shared" si="898"/>
        <v>1.0053995600000001</v>
      </c>
      <c r="N2224" s="10">
        <f t="shared" si="894"/>
        <v>1.4636194791681754</v>
      </c>
      <c r="O2224" s="2">
        <f t="shared" si="897"/>
        <v>1.47275344</v>
      </c>
      <c r="P2224" s="2">
        <f t="shared" si="880"/>
        <v>212306.74872438001</v>
      </c>
      <c r="Q2224" s="9">
        <f t="shared" si="874"/>
        <v>0</v>
      </c>
      <c r="R2224" s="4">
        <f t="shared" si="881"/>
        <v>0</v>
      </c>
      <c r="S2224" s="59">
        <f t="shared" si="882"/>
        <v>0</v>
      </c>
      <c r="T2224" s="8">
        <f t="shared" si="891"/>
        <v>6.8500000000000005E-2</v>
      </c>
      <c r="U2224" s="9">
        <f t="shared" si="892"/>
        <v>16</v>
      </c>
      <c r="V2224" s="9">
        <v>252</v>
      </c>
      <c r="W2224" s="10">
        <f t="shared" si="883"/>
        <v>1.0042155779999999</v>
      </c>
      <c r="X2224" s="2">
        <f t="shared" si="884"/>
        <v>894.99565916999995</v>
      </c>
      <c r="Y2224" s="2">
        <v>0</v>
      </c>
      <c r="Z2224" s="3">
        <f t="shared" si="895"/>
        <v>0</v>
      </c>
      <c r="AA2224" s="1" t="str">
        <f t="shared" si="896"/>
        <v>A+J=</v>
      </c>
      <c r="AB2224" s="7">
        <f t="shared" si="893"/>
        <v>42663</v>
      </c>
      <c r="AC2224" s="5"/>
      <c r="AD2224" s="1"/>
      <c r="AE2224" s="7"/>
      <c r="AF2224" s="1"/>
      <c r="AG2224" s="1"/>
      <c r="AH2224" s="1"/>
      <c r="AI2224" s="1"/>
      <c r="AJ2224" s="4"/>
      <c r="AK2224" s="1"/>
      <c r="AL2224" s="1"/>
      <c r="AM2224" s="1"/>
      <c r="AN2224" s="1"/>
      <c r="AO2224" s="1"/>
    </row>
    <row r="2225" spans="1:41" x14ac:dyDescent="0.2">
      <c r="A2225" s="118">
        <f t="shared" si="885"/>
        <v>42321</v>
      </c>
      <c r="B2225" s="2">
        <f t="shared" si="875"/>
        <v>213340.7435975</v>
      </c>
      <c r="C2225" s="2">
        <f t="shared" si="886"/>
        <v>144156.34209918001</v>
      </c>
      <c r="D2225" s="50">
        <f t="shared" si="887"/>
        <v>4370.12</v>
      </c>
      <c r="E2225" s="3">
        <f>IF(K2225=1,VLOOKUP(A2224,[1]Plan1!$AQ$43:$AS$500,3),E2224)</f>
        <v>4405.95</v>
      </c>
      <c r="F2225" s="7">
        <f t="shared" si="888"/>
        <v>42298</v>
      </c>
      <c r="G2225" s="8">
        <f t="shared" si="876"/>
        <v>8.1988595278847942E-3</v>
      </c>
      <c r="H2225" s="7">
        <f t="shared" si="889"/>
        <v>42327</v>
      </c>
      <c r="I2225" s="7">
        <f t="shared" si="877"/>
        <v>42327</v>
      </c>
      <c r="J2225" s="1">
        <f t="shared" si="890"/>
        <v>21</v>
      </c>
      <c r="K2225" s="1">
        <f t="shared" si="878"/>
        <v>17</v>
      </c>
      <c r="L2225" s="2">
        <f t="shared" si="879"/>
        <v>1.006632</v>
      </c>
      <c r="M2225" s="10">
        <f t="shared" si="898"/>
        <v>1.0053995600000001</v>
      </c>
      <c r="N2225" s="10">
        <f t="shared" si="894"/>
        <v>1.4636194791681754</v>
      </c>
      <c r="O2225" s="2">
        <f t="shared" si="897"/>
        <v>1.4733262</v>
      </c>
      <c r="P2225" s="2">
        <f t="shared" si="880"/>
        <v>212389.31571088001</v>
      </c>
      <c r="Q2225" s="9">
        <f t="shared" si="874"/>
        <v>0</v>
      </c>
      <c r="R2225" s="4">
        <f t="shared" si="881"/>
        <v>0</v>
      </c>
      <c r="S2225" s="59">
        <f t="shared" si="882"/>
        <v>0</v>
      </c>
      <c r="T2225" s="8">
        <f t="shared" si="891"/>
        <v>6.8500000000000005E-2</v>
      </c>
      <c r="U2225" s="9">
        <f t="shared" si="892"/>
        <v>17</v>
      </c>
      <c r="V2225" s="9">
        <v>252</v>
      </c>
      <c r="W2225" s="10">
        <f t="shared" si="883"/>
        <v>1.0044796410000001</v>
      </c>
      <c r="X2225" s="2">
        <f t="shared" si="884"/>
        <v>951.42788661999998</v>
      </c>
      <c r="Y2225" s="2">
        <v>0</v>
      </c>
      <c r="Z2225" s="3">
        <f t="shared" si="895"/>
        <v>0</v>
      </c>
      <c r="AA2225" s="1" t="str">
        <f t="shared" si="896"/>
        <v>A+J=</v>
      </c>
      <c r="AB2225" s="7">
        <f t="shared" si="893"/>
        <v>42663</v>
      </c>
      <c r="AC2225" s="5"/>
      <c r="AD2225" s="1"/>
      <c r="AE2225" s="7"/>
      <c r="AF2225" s="1"/>
      <c r="AG2225" s="1"/>
      <c r="AH2225" s="1"/>
      <c r="AI2225" s="1"/>
      <c r="AJ2225" s="4"/>
      <c r="AK2225" s="1"/>
      <c r="AL2225" s="1"/>
      <c r="AM2225" s="1"/>
      <c r="AN2225" s="1"/>
      <c r="AO2225" s="1"/>
    </row>
    <row r="2226" spans="1:41" x14ac:dyDescent="0.2">
      <c r="A2226" s="118">
        <f t="shared" si="885"/>
        <v>42322</v>
      </c>
      <c r="B2226" s="2">
        <f t="shared" si="875"/>
        <v>213479.83439102001</v>
      </c>
      <c r="C2226" s="2">
        <f t="shared" si="886"/>
        <v>144156.34209918001</v>
      </c>
      <c r="D2226" s="50">
        <f t="shared" si="887"/>
        <v>4370.12</v>
      </c>
      <c r="E2226" s="3">
        <f>IF(K2226=1,VLOOKUP(A2225,[1]Plan1!$AQ$43:$AS$500,3),E2225)</f>
        <v>4405.95</v>
      </c>
      <c r="F2226" s="7">
        <f t="shared" si="888"/>
        <v>42298</v>
      </c>
      <c r="G2226" s="8">
        <f t="shared" si="876"/>
        <v>8.1988595278847942E-3</v>
      </c>
      <c r="H2226" s="7">
        <f t="shared" si="889"/>
        <v>42327</v>
      </c>
      <c r="I2226" s="7">
        <f t="shared" si="877"/>
        <v>42327</v>
      </c>
      <c r="J2226" s="1">
        <f t="shared" si="890"/>
        <v>21</v>
      </c>
      <c r="K2226" s="1">
        <f t="shared" si="878"/>
        <v>18</v>
      </c>
      <c r="L2226" s="2">
        <f t="shared" si="879"/>
        <v>1.0070234899999999</v>
      </c>
      <c r="M2226" s="10">
        <f t="shared" si="898"/>
        <v>1.0053995600000001</v>
      </c>
      <c r="N2226" s="10">
        <f t="shared" si="894"/>
        <v>1.4636194791681754</v>
      </c>
      <c r="O2226" s="2">
        <f t="shared" si="897"/>
        <v>1.47389919</v>
      </c>
      <c r="P2226" s="2">
        <f t="shared" si="880"/>
        <v>212471.91585334</v>
      </c>
      <c r="Q2226" s="9">
        <f t="shared" si="874"/>
        <v>0</v>
      </c>
      <c r="R2226" s="4">
        <f t="shared" si="881"/>
        <v>0</v>
      </c>
      <c r="S2226" s="59">
        <f t="shared" si="882"/>
        <v>0</v>
      </c>
      <c r="T2226" s="8">
        <f t="shared" si="891"/>
        <v>6.8500000000000005E-2</v>
      </c>
      <c r="U2226" s="9">
        <f t="shared" si="892"/>
        <v>18</v>
      </c>
      <c r="V2226" s="9">
        <v>252</v>
      </c>
      <c r="W2226" s="10">
        <f t="shared" si="883"/>
        <v>1.004743773</v>
      </c>
      <c r="X2226" s="2">
        <f t="shared" si="884"/>
        <v>1007.91853768</v>
      </c>
      <c r="Y2226" s="2">
        <v>0</v>
      </c>
      <c r="Z2226" s="3">
        <f t="shared" si="895"/>
        <v>0</v>
      </c>
      <c r="AA2226" s="1" t="str">
        <f t="shared" si="896"/>
        <v>A+J=</v>
      </c>
      <c r="AB2226" s="7">
        <f t="shared" si="893"/>
        <v>42663</v>
      </c>
      <c r="AC2226" s="5"/>
      <c r="AD2226" s="1"/>
      <c r="AE2226" s="7"/>
      <c r="AF2226" s="1"/>
      <c r="AG2226" s="1"/>
      <c r="AH2226" s="1"/>
      <c r="AI2226" s="1"/>
      <c r="AJ2226" s="4"/>
      <c r="AK2226" s="1"/>
      <c r="AL2226" s="1"/>
      <c r="AM2226" s="1"/>
      <c r="AN2226" s="1"/>
      <c r="AO2226" s="1"/>
    </row>
    <row r="2227" spans="1:41" x14ac:dyDescent="0.2">
      <c r="A2227" s="118">
        <f t="shared" si="885"/>
        <v>42323</v>
      </c>
      <c r="B2227" s="2">
        <f t="shared" si="875"/>
        <v>213479.83439102001</v>
      </c>
      <c r="C2227" s="2">
        <f t="shared" si="886"/>
        <v>144156.34209918001</v>
      </c>
      <c r="D2227" s="50">
        <f t="shared" si="887"/>
        <v>4370.12</v>
      </c>
      <c r="E2227" s="3">
        <f>IF(K2227=1,VLOOKUP(A2226,[1]Plan1!$AQ$43:$AS$500,3),E2226)</f>
        <v>4405.95</v>
      </c>
      <c r="F2227" s="7">
        <f t="shared" si="888"/>
        <v>42298</v>
      </c>
      <c r="G2227" s="8">
        <f t="shared" si="876"/>
        <v>8.1988595278847942E-3</v>
      </c>
      <c r="H2227" s="7">
        <f t="shared" si="889"/>
        <v>42356</v>
      </c>
      <c r="I2227" s="7">
        <f t="shared" si="877"/>
        <v>42327</v>
      </c>
      <c r="J2227" s="1">
        <f t="shared" si="890"/>
        <v>21</v>
      </c>
      <c r="K2227" s="1">
        <f t="shared" si="878"/>
        <v>18</v>
      </c>
      <c r="L2227" s="2">
        <f t="shared" si="879"/>
        <v>1.0070234899999999</v>
      </c>
      <c r="M2227" s="10">
        <f t="shared" si="898"/>
        <v>1.0053995600000001</v>
      </c>
      <c r="N2227" s="10">
        <f t="shared" si="894"/>
        <v>1.4636194791681754</v>
      </c>
      <c r="O2227" s="2">
        <f t="shared" si="897"/>
        <v>1.47389919</v>
      </c>
      <c r="P2227" s="2">
        <f t="shared" si="880"/>
        <v>212471.91585334</v>
      </c>
      <c r="Q2227" s="9">
        <f t="shared" si="874"/>
        <v>0</v>
      </c>
      <c r="R2227" s="4">
        <f t="shared" si="881"/>
        <v>0</v>
      </c>
      <c r="S2227" s="59">
        <f t="shared" si="882"/>
        <v>0</v>
      </c>
      <c r="T2227" s="8">
        <f t="shared" si="891"/>
        <v>6.8500000000000005E-2</v>
      </c>
      <c r="U2227" s="9">
        <f t="shared" si="892"/>
        <v>18</v>
      </c>
      <c r="V2227" s="9">
        <v>252</v>
      </c>
      <c r="W2227" s="10">
        <f t="shared" si="883"/>
        <v>1.004743773</v>
      </c>
      <c r="X2227" s="2">
        <f t="shared" si="884"/>
        <v>1007.91853768</v>
      </c>
      <c r="Y2227" s="2">
        <v>0</v>
      </c>
      <c r="Z2227" s="3">
        <f t="shared" si="895"/>
        <v>0</v>
      </c>
      <c r="AA2227" s="1" t="str">
        <f t="shared" si="896"/>
        <v>A+J=</v>
      </c>
      <c r="AB2227" s="7">
        <f t="shared" si="893"/>
        <v>42663</v>
      </c>
      <c r="AC2227" s="5"/>
      <c r="AD2227" s="1"/>
      <c r="AE2227" s="7"/>
      <c r="AF2227" s="1"/>
      <c r="AG2227" s="1"/>
      <c r="AH2227" s="1"/>
      <c r="AI2227" s="1"/>
      <c r="AJ2227" s="4"/>
      <c r="AK2227" s="1"/>
      <c r="AL2227" s="1"/>
      <c r="AM2227" s="1"/>
      <c r="AN2227" s="1"/>
      <c r="AO2227" s="1"/>
    </row>
    <row r="2228" spans="1:41" x14ac:dyDescent="0.2">
      <c r="A2228" s="118">
        <f t="shared" si="885"/>
        <v>42324</v>
      </c>
      <c r="B2228" s="2">
        <f t="shared" si="875"/>
        <v>213479.83439102001</v>
      </c>
      <c r="C2228" s="2">
        <f t="shared" si="886"/>
        <v>144156.34209918001</v>
      </c>
      <c r="D2228" s="50">
        <f t="shared" si="887"/>
        <v>4370.12</v>
      </c>
      <c r="E2228" s="3">
        <f>IF(K2228=1,VLOOKUP(A2227,[1]Plan1!$AQ$43:$AS$500,3),E2227)</f>
        <v>4405.95</v>
      </c>
      <c r="F2228" s="7">
        <f t="shared" si="888"/>
        <v>42298</v>
      </c>
      <c r="G2228" s="8">
        <f t="shared" si="876"/>
        <v>8.1988595278847942E-3</v>
      </c>
      <c r="H2228" s="7">
        <f t="shared" si="889"/>
        <v>42356</v>
      </c>
      <c r="I2228" s="7">
        <f t="shared" si="877"/>
        <v>42327</v>
      </c>
      <c r="J2228" s="1">
        <f t="shared" si="890"/>
        <v>21</v>
      </c>
      <c r="K2228" s="1">
        <f t="shared" si="878"/>
        <v>18</v>
      </c>
      <c r="L2228" s="2">
        <f t="shared" si="879"/>
        <v>1.0070234899999999</v>
      </c>
      <c r="M2228" s="10">
        <f t="shared" si="898"/>
        <v>1.0053995600000001</v>
      </c>
      <c r="N2228" s="10">
        <f t="shared" si="894"/>
        <v>1.4636194791681754</v>
      </c>
      <c r="O2228" s="2">
        <f t="shared" si="897"/>
        <v>1.47389919</v>
      </c>
      <c r="P2228" s="2">
        <f t="shared" si="880"/>
        <v>212471.91585334</v>
      </c>
      <c r="Q2228" s="9">
        <f t="shared" si="874"/>
        <v>0</v>
      </c>
      <c r="R2228" s="4">
        <f t="shared" si="881"/>
        <v>0</v>
      </c>
      <c r="S2228" s="59">
        <f t="shared" si="882"/>
        <v>0</v>
      </c>
      <c r="T2228" s="8">
        <f t="shared" si="891"/>
        <v>6.8500000000000005E-2</v>
      </c>
      <c r="U2228" s="9">
        <f t="shared" si="892"/>
        <v>18</v>
      </c>
      <c r="V2228" s="9">
        <v>252</v>
      </c>
      <c r="W2228" s="10">
        <f t="shared" si="883"/>
        <v>1.004743773</v>
      </c>
      <c r="X2228" s="2">
        <f t="shared" si="884"/>
        <v>1007.91853768</v>
      </c>
      <c r="Y2228" s="2">
        <v>0</v>
      </c>
      <c r="Z2228" s="3">
        <f t="shared" si="895"/>
        <v>0</v>
      </c>
      <c r="AA2228" s="1" t="str">
        <f t="shared" si="896"/>
        <v>A+J=</v>
      </c>
      <c r="AB2228" s="7">
        <f t="shared" si="893"/>
        <v>42663</v>
      </c>
      <c r="AC2228" s="5"/>
      <c r="AD2228" s="1"/>
      <c r="AE2228" s="7"/>
      <c r="AF2228" s="1"/>
      <c r="AG2228" s="1"/>
      <c r="AH2228" s="1"/>
      <c r="AI2228" s="1"/>
      <c r="AJ2228" s="4"/>
      <c r="AK2228" s="1"/>
      <c r="AL2228" s="1"/>
      <c r="AM2228" s="1"/>
      <c r="AN2228" s="1"/>
      <c r="AO2228" s="1"/>
    </row>
    <row r="2229" spans="1:41" x14ac:dyDescent="0.2">
      <c r="A2229" s="118">
        <f t="shared" si="885"/>
        <v>42325</v>
      </c>
      <c r="B2229" s="2">
        <f t="shared" si="875"/>
        <v>213619.01412246999</v>
      </c>
      <c r="C2229" s="2">
        <f t="shared" si="886"/>
        <v>144156.34209918001</v>
      </c>
      <c r="D2229" s="50">
        <f t="shared" si="887"/>
        <v>4370.12</v>
      </c>
      <c r="E2229" s="3">
        <f>IF(K2229=1,VLOOKUP(A2228,[1]Plan1!$AQ$43:$AS$500,3),E2228)</f>
        <v>4405.95</v>
      </c>
      <c r="F2229" s="7">
        <f t="shared" si="888"/>
        <v>42298</v>
      </c>
      <c r="G2229" s="8">
        <f t="shared" si="876"/>
        <v>8.1988595278847942E-3</v>
      </c>
      <c r="H2229" s="7">
        <f t="shared" si="889"/>
        <v>42356</v>
      </c>
      <c r="I2229" s="7">
        <f t="shared" si="877"/>
        <v>42327</v>
      </c>
      <c r="J2229" s="1">
        <f t="shared" si="890"/>
        <v>21</v>
      </c>
      <c r="K2229" s="1">
        <f t="shared" si="878"/>
        <v>19</v>
      </c>
      <c r="L2229" s="2">
        <f t="shared" si="879"/>
        <v>1.0074151200000001</v>
      </c>
      <c r="M2229" s="10">
        <f t="shared" si="898"/>
        <v>1.0053995600000001</v>
      </c>
      <c r="N2229" s="10">
        <f t="shared" si="894"/>
        <v>1.4636194791681754</v>
      </c>
      <c r="O2229" s="2">
        <f t="shared" si="897"/>
        <v>1.4744723900000001</v>
      </c>
      <c r="P2229" s="2">
        <f t="shared" si="880"/>
        <v>212554.54626862999</v>
      </c>
      <c r="Q2229" s="9">
        <f t="shared" si="874"/>
        <v>0</v>
      </c>
      <c r="R2229" s="4">
        <f t="shared" si="881"/>
        <v>0</v>
      </c>
      <c r="S2229" s="59">
        <f t="shared" si="882"/>
        <v>0</v>
      </c>
      <c r="T2229" s="8">
        <f t="shared" si="891"/>
        <v>6.8500000000000005E-2</v>
      </c>
      <c r="U2229" s="9">
        <f t="shared" si="892"/>
        <v>19</v>
      </c>
      <c r="V2229" s="9">
        <v>252</v>
      </c>
      <c r="W2229" s="10">
        <f t="shared" si="883"/>
        <v>1.0050079750000001</v>
      </c>
      <c r="X2229" s="2">
        <f t="shared" si="884"/>
        <v>1064.4678538400001</v>
      </c>
      <c r="Y2229" s="2">
        <v>0</v>
      </c>
      <c r="Z2229" s="3">
        <f t="shared" si="895"/>
        <v>0</v>
      </c>
      <c r="AA2229" s="1" t="str">
        <f t="shared" si="896"/>
        <v>A+J=</v>
      </c>
      <c r="AB2229" s="7">
        <f t="shared" si="893"/>
        <v>42663</v>
      </c>
      <c r="AC2229" s="5"/>
      <c r="AD2229" s="1"/>
      <c r="AE2229" s="7"/>
      <c r="AF2229" s="1"/>
      <c r="AG2229" s="1"/>
      <c r="AH2229" s="1"/>
      <c r="AI2229" s="1"/>
      <c r="AJ2229" s="4"/>
      <c r="AK2229" s="1"/>
      <c r="AL2229" s="1"/>
      <c r="AM2229" s="1"/>
      <c r="AN2229" s="1"/>
      <c r="AO2229" s="1"/>
    </row>
    <row r="2230" spans="1:41" x14ac:dyDescent="0.2">
      <c r="A2230" s="118">
        <f t="shared" si="885"/>
        <v>42326</v>
      </c>
      <c r="B2230" s="2">
        <f t="shared" si="875"/>
        <v>213758.2855189</v>
      </c>
      <c r="C2230" s="2">
        <f t="shared" si="886"/>
        <v>144156.34209918001</v>
      </c>
      <c r="D2230" s="50">
        <f t="shared" si="887"/>
        <v>4370.12</v>
      </c>
      <c r="E2230" s="3">
        <f>IF(K2230=1,VLOOKUP(A2229,[1]Plan1!$AQ$43:$AS$500,3),E2229)</f>
        <v>4405.95</v>
      </c>
      <c r="F2230" s="7">
        <f t="shared" si="888"/>
        <v>42298</v>
      </c>
      <c r="G2230" s="8">
        <f t="shared" si="876"/>
        <v>8.1988595278847942E-3</v>
      </c>
      <c r="H2230" s="7">
        <f t="shared" si="889"/>
        <v>42356</v>
      </c>
      <c r="I2230" s="7">
        <f t="shared" si="877"/>
        <v>42327</v>
      </c>
      <c r="J2230" s="1">
        <f t="shared" si="890"/>
        <v>21</v>
      </c>
      <c r="K2230" s="1">
        <f t="shared" si="878"/>
        <v>20</v>
      </c>
      <c r="L2230" s="2">
        <f t="shared" si="879"/>
        <v>1.00780691</v>
      </c>
      <c r="M2230" s="10">
        <f t="shared" si="898"/>
        <v>1.0053995600000001</v>
      </c>
      <c r="N2230" s="10">
        <f t="shared" si="894"/>
        <v>1.4636194791681754</v>
      </c>
      <c r="O2230" s="2">
        <f t="shared" si="897"/>
        <v>1.4750458200000001</v>
      </c>
      <c r="P2230" s="2">
        <f t="shared" si="880"/>
        <v>212637.20983988</v>
      </c>
      <c r="Q2230" s="9">
        <f t="shared" si="874"/>
        <v>0</v>
      </c>
      <c r="R2230" s="4">
        <f t="shared" si="881"/>
        <v>0</v>
      </c>
      <c r="S2230" s="59">
        <f t="shared" si="882"/>
        <v>0</v>
      </c>
      <c r="T2230" s="8">
        <f t="shared" si="891"/>
        <v>6.8500000000000005E-2</v>
      </c>
      <c r="U2230" s="9">
        <f t="shared" si="892"/>
        <v>20</v>
      </c>
      <c r="V2230" s="9">
        <v>252</v>
      </c>
      <c r="W2230" s="10">
        <f t="shared" si="883"/>
        <v>1.0052722460000001</v>
      </c>
      <c r="X2230" s="2">
        <f t="shared" si="884"/>
        <v>1121.0756790200001</v>
      </c>
      <c r="Y2230" s="2">
        <v>0</v>
      </c>
      <c r="Z2230" s="3">
        <f t="shared" si="895"/>
        <v>0</v>
      </c>
      <c r="AA2230" s="1" t="str">
        <f t="shared" si="896"/>
        <v>A+J=</v>
      </c>
      <c r="AB2230" s="7">
        <f t="shared" si="893"/>
        <v>42663</v>
      </c>
      <c r="AC2230" s="5"/>
      <c r="AD2230" s="1"/>
      <c r="AE2230" s="7"/>
      <c r="AF2230" s="1"/>
      <c r="AG2230" s="1"/>
      <c r="AH2230" s="1"/>
      <c r="AI2230" s="1"/>
      <c r="AJ2230" s="4"/>
      <c r="AK2230" s="1"/>
      <c r="AL2230" s="1"/>
      <c r="AM2230" s="1"/>
      <c r="AN2230" s="1"/>
      <c r="AO2230" s="1"/>
    </row>
    <row r="2231" spans="1:41" x14ac:dyDescent="0.2">
      <c r="A2231" s="118">
        <f t="shared" si="885"/>
        <v>42327</v>
      </c>
      <c r="B2231" s="2">
        <f t="shared" si="875"/>
        <v>213897.64738688001</v>
      </c>
      <c r="C2231" s="2">
        <f t="shared" si="886"/>
        <v>144156.34209918001</v>
      </c>
      <c r="D2231" s="50">
        <f t="shared" si="887"/>
        <v>4370.12</v>
      </c>
      <c r="E2231" s="3">
        <f>IF(K2231=1,VLOOKUP(A2230,[1]Plan1!$AQ$43:$AS$500,3),E2230)</f>
        <v>4405.95</v>
      </c>
      <c r="F2231" s="7">
        <f t="shared" si="888"/>
        <v>42298</v>
      </c>
      <c r="G2231" s="8">
        <f t="shared" si="876"/>
        <v>8.1988595278847942E-3</v>
      </c>
      <c r="H2231" s="7">
        <f t="shared" si="889"/>
        <v>42356</v>
      </c>
      <c r="I2231" s="7">
        <f t="shared" si="877"/>
        <v>42327</v>
      </c>
      <c r="J2231" s="1">
        <f t="shared" si="890"/>
        <v>21</v>
      </c>
      <c r="K2231" s="1">
        <f t="shared" si="878"/>
        <v>21</v>
      </c>
      <c r="L2231" s="2">
        <f t="shared" si="879"/>
        <v>1.0081988500000001</v>
      </c>
      <c r="M2231" s="10">
        <f t="shared" si="898"/>
        <v>1.0053995600000001</v>
      </c>
      <c r="N2231" s="10">
        <f t="shared" si="894"/>
        <v>1.4636194791681754</v>
      </c>
      <c r="O2231" s="2">
        <f t="shared" si="897"/>
        <v>1.47561947</v>
      </c>
      <c r="P2231" s="2">
        <f t="shared" si="880"/>
        <v>212719.90512553</v>
      </c>
      <c r="Q2231" s="9">
        <f t="shared" si="874"/>
        <v>0</v>
      </c>
      <c r="R2231" s="4">
        <f t="shared" si="881"/>
        <v>0</v>
      </c>
      <c r="S2231" s="59">
        <f t="shared" si="882"/>
        <v>0</v>
      </c>
      <c r="T2231" s="8">
        <f t="shared" si="891"/>
        <v>6.8500000000000005E-2</v>
      </c>
      <c r="U2231" s="9">
        <f t="shared" si="892"/>
        <v>21</v>
      </c>
      <c r="V2231" s="9">
        <v>252</v>
      </c>
      <c r="W2231" s="10">
        <f t="shared" si="883"/>
        <v>1.0055365869999999</v>
      </c>
      <c r="X2231" s="2">
        <f t="shared" si="884"/>
        <v>1177.74226135</v>
      </c>
      <c r="Y2231" s="2">
        <v>0</v>
      </c>
      <c r="Z2231" s="3">
        <f t="shared" si="895"/>
        <v>0</v>
      </c>
      <c r="AA2231" s="1" t="str">
        <f t="shared" si="896"/>
        <v>A+J=</v>
      </c>
      <c r="AB2231" s="7">
        <f t="shared" si="893"/>
        <v>42663</v>
      </c>
      <c r="AC2231" s="5"/>
      <c r="AD2231" s="1"/>
      <c r="AE2231" s="7"/>
      <c r="AF2231" s="1"/>
      <c r="AG2231" s="1"/>
      <c r="AH2231" s="1"/>
      <c r="AI2231" s="1"/>
      <c r="AJ2231" s="4"/>
      <c r="AK2231" s="1"/>
      <c r="AL2231" s="1"/>
      <c r="AM2231" s="1"/>
      <c r="AN2231" s="1"/>
      <c r="AO2231" s="1"/>
    </row>
    <row r="2232" spans="1:41" x14ac:dyDescent="0.2">
      <c r="A2232" s="118">
        <f t="shared" si="885"/>
        <v>42328</v>
      </c>
      <c r="B2232" s="2">
        <f t="shared" si="875"/>
        <v>214056.30237506999</v>
      </c>
      <c r="C2232" s="2">
        <f t="shared" si="886"/>
        <v>144156.34209918001</v>
      </c>
      <c r="D2232" s="50">
        <f t="shared" si="887"/>
        <v>4405.95</v>
      </c>
      <c r="E2232" s="3">
        <f>IF(K2232=1,VLOOKUP(A2231,[1]Plan1!$AQ$43:$AS$500,3),E2231)</f>
        <v>4450.45</v>
      </c>
      <c r="F2232" s="7">
        <f t="shared" si="888"/>
        <v>42328</v>
      </c>
      <c r="G2232" s="8">
        <f t="shared" si="876"/>
        <v>1.009997843824828E-2</v>
      </c>
      <c r="H2232" s="7">
        <f t="shared" si="889"/>
        <v>42356</v>
      </c>
      <c r="I2232" s="7">
        <f t="shared" si="877"/>
        <v>42356</v>
      </c>
      <c r="J2232" s="1">
        <f t="shared" si="890"/>
        <v>21</v>
      </c>
      <c r="K2232" s="1">
        <f t="shared" si="878"/>
        <v>1</v>
      </c>
      <c r="L2232" s="2">
        <f t="shared" si="879"/>
        <v>1.00047865</v>
      </c>
      <c r="M2232" s="10">
        <f t="shared" si="898"/>
        <v>1.0081988500000001</v>
      </c>
      <c r="N2232" s="10">
        <f t="shared" si="894"/>
        <v>1.4756194757349534</v>
      </c>
      <c r="O2232" s="2">
        <f t="shared" si="897"/>
        <v>1.47632578</v>
      </c>
      <c r="P2232" s="2">
        <f t="shared" si="880"/>
        <v>212821.72419151</v>
      </c>
      <c r="Q2232" s="9">
        <f t="shared" si="874"/>
        <v>0</v>
      </c>
      <c r="R2232" s="4">
        <f t="shared" si="881"/>
        <v>0</v>
      </c>
      <c r="S2232" s="59">
        <f t="shared" si="882"/>
        <v>0</v>
      </c>
      <c r="T2232" s="8">
        <f t="shared" si="891"/>
        <v>6.8500000000000005E-2</v>
      </c>
      <c r="U2232" s="9">
        <f t="shared" si="892"/>
        <v>22</v>
      </c>
      <c r="V2232" s="9">
        <v>252</v>
      </c>
      <c r="W2232" s="10">
        <f t="shared" si="883"/>
        <v>1.0058009969999999</v>
      </c>
      <c r="X2232" s="2">
        <f t="shared" si="884"/>
        <v>1234.5781835600001</v>
      </c>
      <c r="Y2232" s="2">
        <v>0</v>
      </c>
      <c r="Z2232" s="3">
        <f t="shared" si="895"/>
        <v>0</v>
      </c>
      <c r="AA2232" s="1" t="str">
        <f t="shared" si="896"/>
        <v>A+J=</v>
      </c>
      <c r="AB2232" s="7">
        <f t="shared" si="893"/>
        <v>42663</v>
      </c>
      <c r="AC2232" s="5"/>
      <c r="AD2232" s="1"/>
      <c r="AE2232" s="7"/>
      <c r="AF2232" s="1"/>
      <c r="AG2232" s="1"/>
      <c r="AH2232" s="1"/>
      <c r="AI2232" s="1"/>
      <c r="AJ2232" s="4"/>
      <c r="AK2232" s="1"/>
      <c r="AL2232" s="1"/>
      <c r="AM2232" s="1"/>
      <c r="AN2232" s="1"/>
      <c r="AO2232" s="1"/>
    </row>
    <row r="2233" spans="1:41" x14ac:dyDescent="0.2">
      <c r="A2233" s="118">
        <f t="shared" si="885"/>
        <v>42329</v>
      </c>
      <c r="B2233" s="2">
        <f t="shared" si="875"/>
        <v>214215.07397202999</v>
      </c>
      <c r="C2233" s="2">
        <f t="shared" si="886"/>
        <v>144156.34209918001</v>
      </c>
      <c r="D2233" s="50">
        <f t="shared" si="887"/>
        <v>4405.95</v>
      </c>
      <c r="E2233" s="3">
        <f>IF(K2233=1,VLOOKUP(A2232,[1]Plan1!$AQ$43:$AS$500,3),E2232)</f>
        <v>4450.45</v>
      </c>
      <c r="F2233" s="7">
        <f t="shared" si="888"/>
        <v>42328</v>
      </c>
      <c r="G2233" s="8">
        <f t="shared" si="876"/>
        <v>1.009997843824828E-2</v>
      </c>
      <c r="H2233" s="7">
        <f t="shared" si="889"/>
        <v>42356</v>
      </c>
      <c r="I2233" s="7">
        <f t="shared" si="877"/>
        <v>42356</v>
      </c>
      <c r="J2233" s="1">
        <f t="shared" si="890"/>
        <v>21</v>
      </c>
      <c r="K2233" s="1">
        <f t="shared" si="878"/>
        <v>2</v>
      </c>
      <c r="L2233" s="2">
        <f t="shared" si="879"/>
        <v>1.00095753</v>
      </c>
      <c r="M2233" s="10">
        <f t="shared" si="898"/>
        <v>1.0081988500000001</v>
      </c>
      <c r="N2233" s="10">
        <f t="shared" si="894"/>
        <v>1.4756194757349534</v>
      </c>
      <c r="O2233" s="2">
        <f t="shared" si="897"/>
        <v>1.47703242</v>
      </c>
      <c r="P2233" s="2">
        <f t="shared" si="880"/>
        <v>212923.59082909999</v>
      </c>
      <c r="Q2233" s="9">
        <f t="shared" si="874"/>
        <v>0</v>
      </c>
      <c r="R2233" s="4">
        <f t="shared" si="881"/>
        <v>0</v>
      </c>
      <c r="S2233" s="59">
        <f t="shared" si="882"/>
        <v>0</v>
      </c>
      <c r="T2233" s="8">
        <f t="shared" si="891"/>
        <v>6.8500000000000005E-2</v>
      </c>
      <c r="U2233" s="9">
        <f t="shared" si="892"/>
        <v>23</v>
      </c>
      <c r="V2233" s="9">
        <v>252</v>
      </c>
      <c r="W2233" s="10">
        <f t="shared" si="883"/>
        <v>1.0060654769999999</v>
      </c>
      <c r="X2233" s="2">
        <f t="shared" si="884"/>
        <v>1291.48314293</v>
      </c>
      <c r="Y2233" s="2">
        <v>0</v>
      </c>
      <c r="Z2233" s="3">
        <f t="shared" si="895"/>
        <v>0</v>
      </c>
      <c r="AA2233" s="1" t="str">
        <f t="shared" si="896"/>
        <v>A+J=</v>
      </c>
      <c r="AB2233" s="7">
        <f t="shared" si="893"/>
        <v>42663</v>
      </c>
      <c r="AC2233" s="5"/>
      <c r="AD2233" s="1"/>
      <c r="AE2233" s="7"/>
      <c r="AF2233" s="1"/>
      <c r="AG2233" s="1"/>
      <c r="AH2233" s="1"/>
      <c r="AI2233" s="1"/>
      <c r="AJ2233" s="4"/>
      <c r="AK2233" s="1"/>
      <c r="AL2233" s="1"/>
      <c r="AM2233" s="1"/>
      <c r="AN2233" s="1"/>
      <c r="AO2233" s="1"/>
    </row>
    <row r="2234" spans="1:41" x14ac:dyDescent="0.2">
      <c r="A2234" s="118">
        <f t="shared" si="885"/>
        <v>42330</v>
      </c>
      <c r="B2234" s="2">
        <f t="shared" si="875"/>
        <v>214215.07397202999</v>
      </c>
      <c r="C2234" s="2">
        <f t="shared" si="886"/>
        <v>144156.34209918001</v>
      </c>
      <c r="D2234" s="50">
        <f t="shared" si="887"/>
        <v>4405.95</v>
      </c>
      <c r="E2234" s="3">
        <f>IF(K2234=1,VLOOKUP(A2233,[1]Plan1!$AQ$43:$AS$500,3),E2233)</f>
        <v>4450.45</v>
      </c>
      <c r="F2234" s="7">
        <f t="shared" si="888"/>
        <v>42328</v>
      </c>
      <c r="G2234" s="8">
        <f t="shared" si="876"/>
        <v>1.009997843824828E-2</v>
      </c>
      <c r="H2234" s="7">
        <f t="shared" si="889"/>
        <v>42356</v>
      </c>
      <c r="I2234" s="7">
        <f t="shared" si="877"/>
        <v>42356</v>
      </c>
      <c r="J2234" s="1">
        <f t="shared" si="890"/>
        <v>21</v>
      </c>
      <c r="K2234" s="1">
        <f t="shared" si="878"/>
        <v>2</v>
      </c>
      <c r="L2234" s="2">
        <f t="shared" si="879"/>
        <v>1.00095753</v>
      </c>
      <c r="M2234" s="10">
        <f t="shared" si="898"/>
        <v>1.0081988500000001</v>
      </c>
      <c r="N2234" s="10">
        <f t="shared" si="894"/>
        <v>1.4756194757349534</v>
      </c>
      <c r="O2234" s="2">
        <f t="shared" si="897"/>
        <v>1.47703242</v>
      </c>
      <c r="P2234" s="2">
        <f t="shared" si="880"/>
        <v>212923.59082909999</v>
      </c>
      <c r="Q2234" s="9">
        <f t="shared" si="874"/>
        <v>0</v>
      </c>
      <c r="R2234" s="4">
        <f t="shared" si="881"/>
        <v>0</v>
      </c>
      <c r="S2234" s="59">
        <f t="shared" si="882"/>
        <v>0</v>
      </c>
      <c r="T2234" s="8">
        <f t="shared" si="891"/>
        <v>6.8500000000000005E-2</v>
      </c>
      <c r="U2234" s="9">
        <f t="shared" si="892"/>
        <v>23</v>
      </c>
      <c r="V2234" s="9">
        <v>252</v>
      </c>
      <c r="W2234" s="10">
        <f t="shared" si="883"/>
        <v>1.0060654769999999</v>
      </c>
      <c r="X2234" s="2">
        <f t="shared" si="884"/>
        <v>1291.48314293</v>
      </c>
      <c r="Y2234" s="2">
        <v>0</v>
      </c>
      <c r="Z2234" s="3">
        <f t="shared" si="895"/>
        <v>0</v>
      </c>
      <c r="AA2234" s="1" t="str">
        <f t="shared" si="896"/>
        <v>A+J=</v>
      </c>
      <c r="AB2234" s="7">
        <f t="shared" si="893"/>
        <v>42663</v>
      </c>
      <c r="AC2234" s="5"/>
      <c r="AD2234" s="1"/>
      <c r="AE2234" s="7"/>
      <c r="AF2234" s="1"/>
      <c r="AG2234" s="1"/>
      <c r="AH2234" s="1"/>
      <c r="AI2234" s="1"/>
      <c r="AJ2234" s="4"/>
      <c r="AK2234" s="1"/>
      <c r="AL2234" s="1"/>
      <c r="AM2234" s="1"/>
      <c r="AN2234" s="1"/>
      <c r="AO2234" s="1"/>
    </row>
    <row r="2235" spans="1:41" x14ac:dyDescent="0.2">
      <c r="A2235" s="118">
        <f t="shared" si="885"/>
        <v>42331</v>
      </c>
      <c r="B2235" s="2">
        <f t="shared" si="875"/>
        <v>214215.07397202999</v>
      </c>
      <c r="C2235" s="2">
        <f t="shared" si="886"/>
        <v>144156.34209918001</v>
      </c>
      <c r="D2235" s="50">
        <f t="shared" si="887"/>
        <v>4405.95</v>
      </c>
      <c r="E2235" s="3">
        <f>IF(K2235=1,VLOOKUP(A2234,[1]Plan1!$AQ$43:$AS$500,3),E2234)</f>
        <v>4450.45</v>
      </c>
      <c r="F2235" s="7">
        <f t="shared" si="888"/>
        <v>42328</v>
      </c>
      <c r="G2235" s="8">
        <f t="shared" si="876"/>
        <v>1.009997843824828E-2</v>
      </c>
      <c r="H2235" s="7">
        <f t="shared" si="889"/>
        <v>42356</v>
      </c>
      <c r="I2235" s="7">
        <f t="shared" si="877"/>
        <v>42356</v>
      </c>
      <c r="J2235" s="1">
        <f t="shared" si="890"/>
        <v>21</v>
      </c>
      <c r="K2235" s="1">
        <f t="shared" si="878"/>
        <v>2</v>
      </c>
      <c r="L2235" s="2">
        <f t="shared" si="879"/>
        <v>1.00095753</v>
      </c>
      <c r="M2235" s="10">
        <f t="shared" si="898"/>
        <v>1.0081988500000001</v>
      </c>
      <c r="N2235" s="10">
        <f t="shared" si="894"/>
        <v>1.4756194757349534</v>
      </c>
      <c r="O2235" s="2">
        <f t="shared" si="897"/>
        <v>1.47703242</v>
      </c>
      <c r="P2235" s="2">
        <f t="shared" si="880"/>
        <v>212923.59082909999</v>
      </c>
      <c r="Q2235" s="9">
        <f t="shared" si="874"/>
        <v>0</v>
      </c>
      <c r="R2235" s="4">
        <f t="shared" si="881"/>
        <v>0</v>
      </c>
      <c r="S2235" s="59">
        <f t="shared" si="882"/>
        <v>0</v>
      </c>
      <c r="T2235" s="8">
        <f t="shared" si="891"/>
        <v>6.8500000000000005E-2</v>
      </c>
      <c r="U2235" s="9">
        <f t="shared" si="892"/>
        <v>23</v>
      </c>
      <c r="V2235" s="9">
        <v>252</v>
      </c>
      <c r="W2235" s="10">
        <f t="shared" si="883"/>
        <v>1.0060654769999999</v>
      </c>
      <c r="X2235" s="2">
        <f t="shared" si="884"/>
        <v>1291.48314293</v>
      </c>
      <c r="Y2235" s="2">
        <v>0</v>
      </c>
      <c r="Z2235" s="3">
        <f t="shared" si="895"/>
        <v>0</v>
      </c>
      <c r="AA2235" s="1" t="str">
        <f t="shared" si="896"/>
        <v>A+J=</v>
      </c>
      <c r="AB2235" s="7">
        <f t="shared" si="893"/>
        <v>42663</v>
      </c>
      <c r="AC2235" s="5"/>
      <c r="AD2235" s="1"/>
      <c r="AE2235" s="7"/>
      <c r="AF2235" s="1"/>
      <c r="AG2235" s="1"/>
      <c r="AH2235" s="1"/>
      <c r="AI2235" s="1"/>
      <c r="AJ2235" s="4"/>
      <c r="AK2235" s="1"/>
      <c r="AL2235" s="1"/>
      <c r="AM2235" s="1"/>
      <c r="AN2235" s="1"/>
      <c r="AO2235" s="1"/>
    </row>
    <row r="2236" spans="1:41" x14ac:dyDescent="0.2">
      <c r="A2236" s="118">
        <f t="shared" si="885"/>
        <v>42332</v>
      </c>
      <c r="B2236" s="2">
        <f t="shared" si="875"/>
        <v>214373.96347450998</v>
      </c>
      <c r="C2236" s="2">
        <f t="shared" si="886"/>
        <v>144156.34209918001</v>
      </c>
      <c r="D2236" s="50">
        <f t="shared" si="887"/>
        <v>4405.95</v>
      </c>
      <c r="E2236" s="3">
        <f>IF(K2236=1,VLOOKUP(A2235,[1]Plan1!$AQ$43:$AS$500,3),E2235)</f>
        <v>4450.45</v>
      </c>
      <c r="F2236" s="7">
        <f t="shared" si="888"/>
        <v>42328</v>
      </c>
      <c r="G2236" s="8">
        <f t="shared" si="876"/>
        <v>1.009997843824828E-2</v>
      </c>
      <c r="H2236" s="7">
        <f t="shared" si="889"/>
        <v>42356</v>
      </c>
      <c r="I2236" s="7">
        <f t="shared" si="877"/>
        <v>42356</v>
      </c>
      <c r="J2236" s="1">
        <f t="shared" si="890"/>
        <v>21</v>
      </c>
      <c r="K2236" s="1">
        <f t="shared" si="878"/>
        <v>3</v>
      </c>
      <c r="L2236" s="2">
        <f t="shared" si="879"/>
        <v>1.0014366400000001</v>
      </c>
      <c r="M2236" s="10">
        <f t="shared" si="898"/>
        <v>1.0081988500000001</v>
      </c>
      <c r="N2236" s="10">
        <f t="shared" si="894"/>
        <v>1.4756194757349534</v>
      </c>
      <c r="O2236" s="2">
        <f t="shared" si="897"/>
        <v>1.4777393999999999</v>
      </c>
      <c r="P2236" s="2">
        <f t="shared" si="880"/>
        <v>213025.50647982999</v>
      </c>
      <c r="Q2236" s="9">
        <f t="shared" si="874"/>
        <v>0</v>
      </c>
      <c r="R2236" s="4">
        <f t="shared" si="881"/>
        <v>0</v>
      </c>
      <c r="S2236" s="59">
        <f t="shared" si="882"/>
        <v>0</v>
      </c>
      <c r="T2236" s="8">
        <f t="shared" si="891"/>
        <v>6.8500000000000005E-2</v>
      </c>
      <c r="U2236" s="9">
        <f t="shared" si="892"/>
        <v>24</v>
      </c>
      <c r="V2236" s="9">
        <v>252</v>
      </c>
      <c r="W2236" s="10">
        <f t="shared" si="883"/>
        <v>1.0063300260000001</v>
      </c>
      <c r="X2236" s="2">
        <f t="shared" si="884"/>
        <v>1348.45699468</v>
      </c>
      <c r="Y2236" s="2">
        <v>0</v>
      </c>
      <c r="Z2236" s="3">
        <f t="shared" si="895"/>
        <v>0</v>
      </c>
      <c r="AA2236" s="1" t="str">
        <f t="shared" si="896"/>
        <v>A+J=</v>
      </c>
      <c r="AB2236" s="7">
        <f t="shared" si="893"/>
        <v>42663</v>
      </c>
      <c r="AC2236" s="5"/>
      <c r="AD2236" s="1"/>
      <c r="AE2236" s="7"/>
      <c r="AF2236" s="1"/>
      <c r="AG2236" s="1"/>
      <c r="AH2236" s="1"/>
      <c r="AI2236" s="1"/>
      <c r="AJ2236" s="4"/>
      <c r="AK2236" s="1"/>
      <c r="AL2236" s="1"/>
      <c r="AM2236" s="1"/>
      <c r="AN2236" s="1"/>
      <c r="AO2236" s="1"/>
    </row>
    <row r="2237" spans="1:41" x14ac:dyDescent="0.2">
      <c r="A2237" s="118">
        <f t="shared" si="885"/>
        <v>42333</v>
      </c>
      <c r="B2237" s="2">
        <f t="shared" si="875"/>
        <v>214532.97260673001</v>
      </c>
      <c r="C2237" s="2">
        <f t="shared" si="886"/>
        <v>144156.34209918001</v>
      </c>
      <c r="D2237" s="50">
        <f t="shared" si="887"/>
        <v>4405.95</v>
      </c>
      <c r="E2237" s="3">
        <f>IF(K2237=1,VLOOKUP(A2236,[1]Plan1!$AQ$43:$AS$500,3),E2236)</f>
        <v>4450.45</v>
      </c>
      <c r="F2237" s="7">
        <f t="shared" si="888"/>
        <v>42328</v>
      </c>
      <c r="G2237" s="8">
        <f t="shared" si="876"/>
        <v>1.009997843824828E-2</v>
      </c>
      <c r="H2237" s="7">
        <f t="shared" si="889"/>
        <v>42356</v>
      </c>
      <c r="I2237" s="7">
        <f t="shared" si="877"/>
        <v>42356</v>
      </c>
      <c r="J2237" s="1">
        <f t="shared" si="890"/>
        <v>21</v>
      </c>
      <c r="K2237" s="1">
        <f t="shared" si="878"/>
        <v>4</v>
      </c>
      <c r="L2237" s="2">
        <f t="shared" si="879"/>
        <v>1.0019159799999999</v>
      </c>
      <c r="M2237" s="10">
        <f t="shared" si="898"/>
        <v>1.0081988500000001</v>
      </c>
      <c r="N2237" s="10">
        <f t="shared" si="894"/>
        <v>1.4756194757349534</v>
      </c>
      <c r="O2237" s="2">
        <f t="shared" si="897"/>
        <v>1.4784467299999999</v>
      </c>
      <c r="P2237" s="2">
        <f t="shared" si="880"/>
        <v>213127.47258529</v>
      </c>
      <c r="Q2237" s="9">
        <f t="shared" si="874"/>
        <v>0</v>
      </c>
      <c r="R2237" s="4">
        <f t="shared" si="881"/>
        <v>0</v>
      </c>
      <c r="S2237" s="59">
        <f t="shared" si="882"/>
        <v>0</v>
      </c>
      <c r="T2237" s="8">
        <f t="shared" si="891"/>
        <v>6.8500000000000005E-2</v>
      </c>
      <c r="U2237" s="9">
        <f t="shared" si="892"/>
        <v>25</v>
      </c>
      <c r="V2237" s="9">
        <v>252</v>
      </c>
      <c r="W2237" s="10">
        <f t="shared" si="883"/>
        <v>1.0065946450000001</v>
      </c>
      <c r="X2237" s="2">
        <f t="shared" si="884"/>
        <v>1405.50002144</v>
      </c>
      <c r="Y2237" s="2">
        <v>0</v>
      </c>
      <c r="Z2237" s="3">
        <f t="shared" si="895"/>
        <v>0</v>
      </c>
      <c r="AA2237" s="1" t="str">
        <f t="shared" si="896"/>
        <v>A+J=</v>
      </c>
      <c r="AB2237" s="7">
        <f t="shared" si="893"/>
        <v>42663</v>
      </c>
      <c r="AC2237" s="5"/>
      <c r="AD2237" s="1"/>
      <c r="AE2237" s="7"/>
      <c r="AF2237" s="1"/>
      <c r="AG2237" s="1"/>
      <c r="AH2237" s="1"/>
      <c r="AI2237" s="1"/>
      <c r="AJ2237" s="4"/>
      <c r="AK2237" s="1"/>
      <c r="AL2237" s="1"/>
      <c r="AM2237" s="1"/>
      <c r="AN2237" s="1"/>
      <c r="AO2237" s="1"/>
    </row>
    <row r="2238" spans="1:41" x14ac:dyDescent="0.2">
      <c r="A2238" s="118">
        <f t="shared" si="885"/>
        <v>42334</v>
      </c>
      <c r="B2238" s="2">
        <f t="shared" si="875"/>
        <v>214692.09852726001</v>
      </c>
      <c r="C2238" s="2">
        <f t="shared" si="886"/>
        <v>144156.34209918001</v>
      </c>
      <c r="D2238" s="50">
        <f t="shared" si="887"/>
        <v>4405.95</v>
      </c>
      <c r="E2238" s="3">
        <f>IF(K2238=1,VLOOKUP(A2237,[1]Plan1!$AQ$43:$AS$500,3),E2237)</f>
        <v>4450.45</v>
      </c>
      <c r="F2238" s="7">
        <f t="shared" si="888"/>
        <v>42328</v>
      </c>
      <c r="G2238" s="8">
        <f t="shared" si="876"/>
        <v>1.009997843824828E-2</v>
      </c>
      <c r="H2238" s="7">
        <f t="shared" si="889"/>
        <v>42356</v>
      </c>
      <c r="I2238" s="7">
        <f t="shared" si="877"/>
        <v>42356</v>
      </c>
      <c r="J2238" s="1">
        <f t="shared" si="890"/>
        <v>21</v>
      </c>
      <c r="K2238" s="1">
        <f t="shared" si="878"/>
        <v>5</v>
      </c>
      <c r="L2238" s="2">
        <f t="shared" si="879"/>
        <v>1.0023955499999999</v>
      </c>
      <c r="M2238" s="10">
        <f t="shared" si="898"/>
        <v>1.0081988500000001</v>
      </c>
      <c r="N2238" s="10">
        <f t="shared" si="894"/>
        <v>1.4756194757349534</v>
      </c>
      <c r="O2238" s="2">
        <f t="shared" si="897"/>
        <v>1.4791543899999999</v>
      </c>
      <c r="P2238" s="2">
        <f t="shared" si="880"/>
        <v>213229.48626234001</v>
      </c>
      <c r="Q2238" s="9">
        <f t="shared" si="874"/>
        <v>0</v>
      </c>
      <c r="R2238" s="4">
        <f t="shared" si="881"/>
        <v>0</v>
      </c>
      <c r="S2238" s="59">
        <f t="shared" si="882"/>
        <v>0</v>
      </c>
      <c r="T2238" s="8">
        <f t="shared" si="891"/>
        <v>6.8500000000000005E-2</v>
      </c>
      <c r="U2238" s="9">
        <f t="shared" si="892"/>
        <v>26</v>
      </c>
      <c r="V2238" s="9">
        <v>252</v>
      </c>
      <c r="W2238" s="10">
        <f t="shared" si="883"/>
        <v>1.0068593340000001</v>
      </c>
      <c r="X2238" s="2">
        <f t="shared" si="884"/>
        <v>1462.6122649199999</v>
      </c>
      <c r="Y2238" s="2">
        <v>0</v>
      </c>
      <c r="Z2238" s="3">
        <f t="shared" si="895"/>
        <v>0</v>
      </c>
      <c r="AA2238" s="1" t="str">
        <f t="shared" si="896"/>
        <v>A+J=</v>
      </c>
      <c r="AB2238" s="7">
        <f t="shared" si="893"/>
        <v>42663</v>
      </c>
      <c r="AC2238" s="5"/>
      <c r="AD2238" s="1"/>
      <c r="AE2238" s="7"/>
      <c r="AF2238" s="1"/>
      <c r="AG2238" s="1"/>
      <c r="AH2238" s="1"/>
      <c r="AI2238" s="1"/>
      <c r="AJ2238" s="4"/>
      <c r="AK2238" s="1"/>
      <c r="AL2238" s="1"/>
      <c r="AM2238" s="1"/>
      <c r="AN2238" s="1"/>
      <c r="AO2238" s="1"/>
    </row>
    <row r="2239" spans="1:41" x14ac:dyDescent="0.2">
      <c r="A2239" s="118">
        <f t="shared" si="885"/>
        <v>42335</v>
      </c>
      <c r="B2239" s="2">
        <f t="shared" si="875"/>
        <v>214851.34253378998</v>
      </c>
      <c r="C2239" s="2">
        <f t="shared" si="886"/>
        <v>144156.34209918001</v>
      </c>
      <c r="D2239" s="50">
        <f t="shared" si="887"/>
        <v>4405.95</v>
      </c>
      <c r="E2239" s="3">
        <f>IF(K2239=1,VLOOKUP(A2238,[1]Plan1!$AQ$43:$AS$500,3),E2238)</f>
        <v>4450.45</v>
      </c>
      <c r="F2239" s="7">
        <f t="shared" si="888"/>
        <v>42328</v>
      </c>
      <c r="G2239" s="8">
        <f t="shared" si="876"/>
        <v>1.009997843824828E-2</v>
      </c>
      <c r="H2239" s="7">
        <f t="shared" si="889"/>
        <v>42356</v>
      </c>
      <c r="I2239" s="7">
        <f t="shared" si="877"/>
        <v>42356</v>
      </c>
      <c r="J2239" s="1">
        <f t="shared" si="890"/>
        <v>21</v>
      </c>
      <c r="K2239" s="1">
        <f t="shared" si="878"/>
        <v>6</v>
      </c>
      <c r="L2239" s="2">
        <f t="shared" si="879"/>
        <v>1.0028753500000001</v>
      </c>
      <c r="M2239" s="10">
        <f t="shared" si="898"/>
        <v>1.0081988500000001</v>
      </c>
      <c r="N2239" s="10">
        <f t="shared" si="894"/>
        <v>1.4756194757349534</v>
      </c>
      <c r="O2239" s="2">
        <f t="shared" si="897"/>
        <v>1.4798623900000001</v>
      </c>
      <c r="P2239" s="2">
        <f t="shared" si="880"/>
        <v>213331.54895254999</v>
      </c>
      <c r="Q2239" s="9">
        <f t="shared" si="874"/>
        <v>0</v>
      </c>
      <c r="R2239" s="4">
        <f t="shared" si="881"/>
        <v>0</v>
      </c>
      <c r="S2239" s="59">
        <f t="shared" si="882"/>
        <v>0</v>
      </c>
      <c r="T2239" s="8">
        <f t="shared" si="891"/>
        <v>6.8500000000000005E-2</v>
      </c>
      <c r="U2239" s="9">
        <f t="shared" si="892"/>
        <v>27</v>
      </c>
      <c r="V2239" s="9">
        <v>252</v>
      </c>
      <c r="W2239" s="10">
        <f t="shared" si="883"/>
        <v>1.007124092</v>
      </c>
      <c r="X2239" s="2">
        <f t="shared" si="884"/>
        <v>1519.7935812400001</v>
      </c>
      <c r="Y2239" s="2">
        <v>0</v>
      </c>
      <c r="Z2239" s="3">
        <f t="shared" si="895"/>
        <v>0</v>
      </c>
      <c r="AA2239" s="1" t="str">
        <f t="shared" si="896"/>
        <v>A+J=</v>
      </c>
      <c r="AB2239" s="7">
        <f t="shared" si="893"/>
        <v>42663</v>
      </c>
      <c r="AC2239" s="5"/>
      <c r="AD2239" s="1"/>
      <c r="AE2239" s="7"/>
      <c r="AF2239" s="1"/>
      <c r="AG2239" s="1"/>
      <c r="AH2239" s="1"/>
      <c r="AI2239" s="1"/>
      <c r="AJ2239" s="4"/>
      <c r="AK2239" s="1"/>
      <c r="AL2239" s="1"/>
      <c r="AM2239" s="1"/>
      <c r="AN2239" s="1"/>
      <c r="AO2239" s="1"/>
    </row>
    <row r="2240" spans="1:41" x14ac:dyDescent="0.2">
      <c r="A2240" s="118">
        <f t="shared" si="885"/>
        <v>42336</v>
      </c>
      <c r="B2240" s="2">
        <f t="shared" si="875"/>
        <v>215010.70468637001</v>
      </c>
      <c r="C2240" s="2">
        <f t="shared" si="886"/>
        <v>144156.34209918001</v>
      </c>
      <c r="D2240" s="50">
        <f t="shared" si="887"/>
        <v>4405.95</v>
      </c>
      <c r="E2240" s="3">
        <f>IF(K2240=1,VLOOKUP(A2239,[1]Plan1!$AQ$43:$AS$500,3),E2239)</f>
        <v>4450.45</v>
      </c>
      <c r="F2240" s="7">
        <f t="shared" si="888"/>
        <v>42328</v>
      </c>
      <c r="G2240" s="8">
        <f t="shared" si="876"/>
        <v>1.009997843824828E-2</v>
      </c>
      <c r="H2240" s="7">
        <f t="shared" si="889"/>
        <v>42356</v>
      </c>
      <c r="I2240" s="7">
        <f t="shared" si="877"/>
        <v>42356</v>
      </c>
      <c r="J2240" s="1">
        <f t="shared" si="890"/>
        <v>21</v>
      </c>
      <c r="K2240" s="1">
        <f t="shared" si="878"/>
        <v>7</v>
      </c>
      <c r="L2240" s="2">
        <f t="shared" si="879"/>
        <v>1.0033553799999999</v>
      </c>
      <c r="M2240" s="10">
        <f t="shared" si="898"/>
        <v>1.0081988500000001</v>
      </c>
      <c r="N2240" s="10">
        <f t="shared" si="894"/>
        <v>1.4756194757349534</v>
      </c>
      <c r="O2240" s="2">
        <f t="shared" si="897"/>
        <v>1.4805707299999999</v>
      </c>
      <c r="P2240" s="2">
        <f t="shared" si="880"/>
        <v>213433.66065591</v>
      </c>
      <c r="Q2240" s="9">
        <f t="shared" si="874"/>
        <v>0</v>
      </c>
      <c r="R2240" s="4">
        <f t="shared" si="881"/>
        <v>0</v>
      </c>
      <c r="S2240" s="59">
        <f t="shared" si="882"/>
        <v>0</v>
      </c>
      <c r="T2240" s="8">
        <f t="shared" si="891"/>
        <v>6.8500000000000005E-2</v>
      </c>
      <c r="U2240" s="9">
        <f t="shared" si="892"/>
        <v>28</v>
      </c>
      <c r="V2240" s="9">
        <v>252</v>
      </c>
      <c r="W2240" s="10">
        <f t="shared" si="883"/>
        <v>1.007388919</v>
      </c>
      <c r="X2240" s="2">
        <f t="shared" si="884"/>
        <v>1577.0440304599999</v>
      </c>
      <c r="Y2240" s="2">
        <v>0</v>
      </c>
      <c r="Z2240" s="3">
        <f t="shared" si="895"/>
        <v>0</v>
      </c>
      <c r="AA2240" s="1" t="str">
        <f t="shared" si="896"/>
        <v>A+J=</v>
      </c>
      <c r="AB2240" s="7">
        <f t="shared" si="893"/>
        <v>42663</v>
      </c>
      <c r="AC2240" s="5"/>
      <c r="AD2240" s="1"/>
      <c r="AE2240" s="7"/>
      <c r="AF2240" s="1"/>
      <c r="AG2240" s="1"/>
      <c r="AH2240" s="1"/>
      <c r="AI2240" s="1"/>
      <c r="AJ2240" s="4"/>
      <c r="AK2240" s="1"/>
      <c r="AL2240" s="1"/>
      <c r="AM2240" s="1"/>
      <c r="AN2240" s="1"/>
      <c r="AO2240" s="1"/>
    </row>
    <row r="2241" spans="1:41" x14ac:dyDescent="0.2">
      <c r="A2241" s="118">
        <f t="shared" si="885"/>
        <v>42337</v>
      </c>
      <c r="B2241" s="2">
        <f t="shared" si="875"/>
        <v>215010.70468637001</v>
      </c>
      <c r="C2241" s="2">
        <f t="shared" si="886"/>
        <v>144156.34209918001</v>
      </c>
      <c r="D2241" s="50">
        <f t="shared" si="887"/>
        <v>4405.95</v>
      </c>
      <c r="E2241" s="3">
        <f>IF(K2241=1,VLOOKUP(A2240,[1]Plan1!$AQ$43:$AS$500,3),E2240)</f>
        <v>4450.45</v>
      </c>
      <c r="F2241" s="7">
        <f t="shared" si="888"/>
        <v>42328</v>
      </c>
      <c r="G2241" s="8">
        <f t="shared" si="876"/>
        <v>1.009997843824828E-2</v>
      </c>
      <c r="H2241" s="7">
        <f t="shared" si="889"/>
        <v>42356</v>
      </c>
      <c r="I2241" s="7">
        <f t="shared" si="877"/>
        <v>42356</v>
      </c>
      <c r="J2241" s="1">
        <f t="shared" si="890"/>
        <v>21</v>
      </c>
      <c r="K2241" s="1">
        <f t="shared" si="878"/>
        <v>7</v>
      </c>
      <c r="L2241" s="2">
        <f t="shared" si="879"/>
        <v>1.0033553799999999</v>
      </c>
      <c r="M2241" s="10">
        <f t="shared" si="898"/>
        <v>1.0081988500000001</v>
      </c>
      <c r="N2241" s="10">
        <f t="shared" si="894"/>
        <v>1.4756194757349534</v>
      </c>
      <c r="O2241" s="2">
        <f t="shared" si="897"/>
        <v>1.4805707299999999</v>
      </c>
      <c r="P2241" s="2">
        <f t="shared" si="880"/>
        <v>213433.66065591</v>
      </c>
      <c r="Q2241" s="9">
        <f t="shared" si="874"/>
        <v>0</v>
      </c>
      <c r="R2241" s="4">
        <f t="shared" si="881"/>
        <v>0</v>
      </c>
      <c r="S2241" s="59">
        <f t="shared" si="882"/>
        <v>0</v>
      </c>
      <c r="T2241" s="8">
        <f t="shared" si="891"/>
        <v>6.8500000000000005E-2</v>
      </c>
      <c r="U2241" s="9">
        <f t="shared" si="892"/>
        <v>28</v>
      </c>
      <c r="V2241" s="9">
        <v>252</v>
      </c>
      <c r="W2241" s="10">
        <f t="shared" si="883"/>
        <v>1.007388919</v>
      </c>
      <c r="X2241" s="2">
        <f t="shared" si="884"/>
        <v>1577.0440304599999</v>
      </c>
      <c r="Y2241" s="2">
        <v>0</v>
      </c>
      <c r="Z2241" s="3">
        <f t="shared" si="895"/>
        <v>0</v>
      </c>
      <c r="AA2241" s="1" t="str">
        <f t="shared" si="896"/>
        <v>A+J=</v>
      </c>
      <c r="AB2241" s="7">
        <f t="shared" si="893"/>
        <v>42663</v>
      </c>
      <c r="AC2241" s="5"/>
      <c r="AD2241" s="1"/>
      <c r="AE2241" s="7"/>
      <c r="AF2241" s="1"/>
      <c r="AG2241" s="1"/>
      <c r="AH2241" s="1"/>
      <c r="AI2241" s="1"/>
      <c r="AJ2241" s="4"/>
      <c r="AK2241" s="1"/>
      <c r="AL2241" s="1"/>
      <c r="AM2241" s="1"/>
      <c r="AN2241" s="1"/>
      <c r="AO2241" s="1"/>
    </row>
    <row r="2242" spans="1:41" x14ac:dyDescent="0.2">
      <c r="A2242" s="118">
        <f t="shared" si="885"/>
        <v>42338</v>
      </c>
      <c r="B2242" s="2">
        <f t="shared" si="875"/>
        <v>215010.70468637001</v>
      </c>
      <c r="C2242" s="2">
        <f t="shared" si="886"/>
        <v>144156.34209918001</v>
      </c>
      <c r="D2242" s="50">
        <f t="shared" si="887"/>
        <v>4405.95</v>
      </c>
      <c r="E2242" s="3">
        <f>IF(K2242=1,VLOOKUP(A2241,[1]Plan1!$AQ$43:$AS$500,3),E2241)</f>
        <v>4450.45</v>
      </c>
      <c r="F2242" s="7">
        <f t="shared" si="888"/>
        <v>42328</v>
      </c>
      <c r="G2242" s="8">
        <f t="shared" si="876"/>
        <v>1.009997843824828E-2</v>
      </c>
      <c r="H2242" s="7">
        <f t="shared" si="889"/>
        <v>42356</v>
      </c>
      <c r="I2242" s="7">
        <f t="shared" si="877"/>
        <v>42356</v>
      </c>
      <c r="J2242" s="1">
        <f t="shared" si="890"/>
        <v>21</v>
      </c>
      <c r="K2242" s="1">
        <f t="shared" si="878"/>
        <v>7</v>
      </c>
      <c r="L2242" s="2">
        <f t="shared" si="879"/>
        <v>1.0033553799999999</v>
      </c>
      <c r="M2242" s="10">
        <f t="shared" si="898"/>
        <v>1.0081988500000001</v>
      </c>
      <c r="N2242" s="10">
        <f t="shared" si="894"/>
        <v>1.4756194757349534</v>
      </c>
      <c r="O2242" s="2">
        <f t="shared" si="897"/>
        <v>1.4805707299999999</v>
      </c>
      <c r="P2242" s="2">
        <f t="shared" si="880"/>
        <v>213433.66065591</v>
      </c>
      <c r="Q2242" s="9">
        <f t="shared" si="874"/>
        <v>0</v>
      </c>
      <c r="R2242" s="4">
        <f t="shared" si="881"/>
        <v>0</v>
      </c>
      <c r="S2242" s="59">
        <f t="shared" si="882"/>
        <v>0</v>
      </c>
      <c r="T2242" s="8">
        <f t="shared" si="891"/>
        <v>6.8500000000000005E-2</v>
      </c>
      <c r="U2242" s="9">
        <f t="shared" si="892"/>
        <v>28</v>
      </c>
      <c r="V2242" s="9">
        <v>252</v>
      </c>
      <c r="W2242" s="10">
        <f t="shared" si="883"/>
        <v>1.007388919</v>
      </c>
      <c r="X2242" s="2">
        <f t="shared" si="884"/>
        <v>1577.0440304599999</v>
      </c>
      <c r="Y2242" s="2">
        <v>0</v>
      </c>
      <c r="Z2242" s="3">
        <f t="shared" si="895"/>
        <v>0</v>
      </c>
      <c r="AA2242" s="1" t="str">
        <f t="shared" si="896"/>
        <v>A+J=</v>
      </c>
      <c r="AB2242" s="7">
        <f t="shared" si="893"/>
        <v>42663</v>
      </c>
      <c r="AC2242" s="5"/>
      <c r="AD2242" s="1"/>
      <c r="AE2242" s="7"/>
      <c r="AF2242" s="1"/>
      <c r="AG2242" s="1"/>
      <c r="AH2242" s="1"/>
      <c r="AI2242" s="1"/>
      <c r="AJ2242" s="4"/>
      <c r="AK2242" s="1"/>
      <c r="AL2242" s="1"/>
      <c r="AM2242" s="1"/>
      <c r="AN2242" s="1"/>
      <c r="AO2242" s="1"/>
    </row>
    <row r="2243" spans="1:41" x14ac:dyDescent="0.2">
      <c r="A2243" s="118">
        <f t="shared" si="885"/>
        <v>42339</v>
      </c>
      <c r="B2243" s="2">
        <f t="shared" si="875"/>
        <v>215170.18692475001</v>
      </c>
      <c r="C2243" s="2">
        <f t="shared" si="886"/>
        <v>144156.34209918001</v>
      </c>
      <c r="D2243" s="50">
        <f t="shared" si="887"/>
        <v>4405.95</v>
      </c>
      <c r="E2243" s="3">
        <f>IF(K2243=1,VLOOKUP(A2242,[1]Plan1!$AQ$43:$AS$500,3),E2242)</f>
        <v>4450.45</v>
      </c>
      <c r="F2243" s="7">
        <f t="shared" si="888"/>
        <v>42328</v>
      </c>
      <c r="G2243" s="8">
        <f t="shared" si="876"/>
        <v>1.009997843824828E-2</v>
      </c>
      <c r="H2243" s="7">
        <f t="shared" si="889"/>
        <v>42356</v>
      </c>
      <c r="I2243" s="7">
        <f t="shared" si="877"/>
        <v>42356</v>
      </c>
      <c r="J2243" s="1">
        <f t="shared" si="890"/>
        <v>21</v>
      </c>
      <c r="K2243" s="1">
        <f t="shared" si="878"/>
        <v>8</v>
      </c>
      <c r="L2243" s="2">
        <f t="shared" si="879"/>
        <v>1.0038356399999999</v>
      </c>
      <c r="M2243" s="10">
        <f t="shared" si="898"/>
        <v>1.0081988500000001</v>
      </c>
      <c r="N2243" s="10">
        <f t="shared" si="894"/>
        <v>1.4756194757349534</v>
      </c>
      <c r="O2243" s="2">
        <f t="shared" si="897"/>
        <v>1.4812794199999999</v>
      </c>
      <c r="P2243" s="2">
        <f t="shared" si="880"/>
        <v>213535.82281399</v>
      </c>
      <c r="Q2243" s="9">
        <f t="shared" si="874"/>
        <v>0</v>
      </c>
      <c r="R2243" s="4">
        <f t="shared" si="881"/>
        <v>0</v>
      </c>
      <c r="S2243" s="59">
        <f t="shared" si="882"/>
        <v>0</v>
      </c>
      <c r="T2243" s="8">
        <f t="shared" si="891"/>
        <v>6.8500000000000005E-2</v>
      </c>
      <c r="U2243" s="9">
        <f t="shared" si="892"/>
        <v>29</v>
      </c>
      <c r="V2243" s="9">
        <v>252</v>
      </c>
      <c r="W2243" s="10">
        <f t="shared" si="883"/>
        <v>1.007653817</v>
      </c>
      <c r="X2243" s="2">
        <f t="shared" si="884"/>
        <v>1634.3641107599999</v>
      </c>
      <c r="Y2243" s="2">
        <v>0</v>
      </c>
      <c r="Z2243" s="3">
        <f t="shared" si="895"/>
        <v>0</v>
      </c>
      <c r="AA2243" s="1" t="str">
        <f t="shared" si="896"/>
        <v>A+J=</v>
      </c>
      <c r="AB2243" s="7">
        <f t="shared" si="893"/>
        <v>42663</v>
      </c>
      <c r="AC2243" s="5"/>
      <c r="AD2243" s="1"/>
      <c r="AE2243" s="7"/>
      <c r="AF2243" s="1"/>
      <c r="AG2243" s="1"/>
      <c r="AH2243" s="1"/>
      <c r="AI2243" s="1"/>
      <c r="AJ2243" s="4"/>
      <c r="AK2243" s="1"/>
      <c r="AL2243" s="1"/>
      <c r="AM2243" s="1"/>
      <c r="AN2243" s="1"/>
      <c r="AO2243" s="1"/>
    </row>
    <row r="2244" spans="1:41" x14ac:dyDescent="0.2">
      <c r="A2244" s="118">
        <f t="shared" si="885"/>
        <v>42340</v>
      </c>
      <c r="B2244" s="2">
        <f t="shared" si="875"/>
        <v>215329.78597756001</v>
      </c>
      <c r="C2244" s="2">
        <f t="shared" si="886"/>
        <v>144156.34209918001</v>
      </c>
      <c r="D2244" s="50">
        <f t="shared" si="887"/>
        <v>4405.95</v>
      </c>
      <c r="E2244" s="3">
        <f>IF(K2244=1,VLOOKUP(A2243,[1]Plan1!$AQ$43:$AS$500,3),E2243)</f>
        <v>4450.45</v>
      </c>
      <c r="F2244" s="7">
        <f t="shared" si="888"/>
        <v>42328</v>
      </c>
      <c r="G2244" s="8">
        <f t="shared" si="876"/>
        <v>1.009997843824828E-2</v>
      </c>
      <c r="H2244" s="7">
        <f t="shared" si="889"/>
        <v>42356</v>
      </c>
      <c r="I2244" s="7">
        <f t="shared" si="877"/>
        <v>42356</v>
      </c>
      <c r="J2244" s="1">
        <f t="shared" si="890"/>
        <v>21</v>
      </c>
      <c r="K2244" s="1">
        <f t="shared" si="878"/>
        <v>9</v>
      </c>
      <c r="L2244" s="2">
        <f t="shared" si="879"/>
        <v>1.0043161300000001</v>
      </c>
      <c r="M2244" s="10">
        <f t="shared" si="898"/>
        <v>1.0081988500000001</v>
      </c>
      <c r="N2244" s="10">
        <f t="shared" si="894"/>
        <v>1.4756194757349534</v>
      </c>
      <c r="O2244" s="2">
        <f t="shared" si="897"/>
        <v>1.4819884400000001</v>
      </c>
      <c r="P2244" s="2">
        <f t="shared" si="880"/>
        <v>213638.03254367001</v>
      </c>
      <c r="Q2244" s="9">
        <f t="shared" si="874"/>
        <v>0</v>
      </c>
      <c r="R2244" s="4">
        <f t="shared" si="881"/>
        <v>0</v>
      </c>
      <c r="S2244" s="59">
        <f t="shared" si="882"/>
        <v>0</v>
      </c>
      <c r="T2244" s="8">
        <f t="shared" si="891"/>
        <v>6.8500000000000005E-2</v>
      </c>
      <c r="U2244" s="9">
        <f t="shared" si="892"/>
        <v>30</v>
      </c>
      <c r="V2244" s="9">
        <v>252</v>
      </c>
      <c r="W2244" s="10">
        <f t="shared" si="883"/>
        <v>1.0079187839999999</v>
      </c>
      <c r="X2244" s="2">
        <f t="shared" si="884"/>
        <v>1691.75343389</v>
      </c>
      <c r="Y2244" s="2">
        <v>0</v>
      </c>
      <c r="Z2244" s="3">
        <f t="shared" si="895"/>
        <v>0</v>
      </c>
      <c r="AA2244" s="1" t="str">
        <f t="shared" si="896"/>
        <v>A+J=</v>
      </c>
      <c r="AB2244" s="7">
        <f t="shared" si="893"/>
        <v>42663</v>
      </c>
      <c r="AC2244" s="5"/>
      <c r="AD2244" s="1"/>
      <c r="AE2244" s="7"/>
      <c r="AF2244" s="1"/>
      <c r="AG2244" s="1"/>
      <c r="AH2244" s="1"/>
      <c r="AI2244" s="1"/>
      <c r="AJ2244" s="4"/>
      <c r="AK2244" s="1"/>
      <c r="AL2244" s="1"/>
      <c r="AM2244" s="1"/>
      <c r="AN2244" s="1"/>
      <c r="AO2244" s="1"/>
    </row>
    <row r="2245" spans="1:41" x14ac:dyDescent="0.2">
      <c r="A2245" s="118">
        <f t="shared" si="885"/>
        <v>42341</v>
      </c>
      <c r="B2245" s="2">
        <f t="shared" si="875"/>
        <v>215489.50335712999</v>
      </c>
      <c r="C2245" s="2">
        <f t="shared" si="886"/>
        <v>144156.34209918001</v>
      </c>
      <c r="D2245" s="50">
        <f t="shared" si="887"/>
        <v>4405.95</v>
      </c>
      <c r="E2245" s="3">
        <f>IF(K2245=1,VLOOKUP(A2244,[1]Plan1!$AQ$43:$AS$500,3),E2244)</f>
        <v>4450.45</v>
      </c>
      <c r="F2245" s="7">
        <f t="shared" si="888"/>
        <v>42328</v>
      </c>
      <c r="G2245" s="8">
        <f t="shared" si="876"/>
        <v>1.009997843824828E-2</v>
      </c>
      <c r="H2245" s="7">
        <f t="shared" si="889"/>
        <v>42356</v>
      </c>
      <c r="I2245" s="7">
        <f t="shared" si="877"/>
        <v>42356</v>
      </c>
      <c r="J2245" s="1">
        <f t="shared" si="890"/>
        <v>21</v>
      </c>
      <c r="K2245" s="1">
        <f t="shared" si="878"/>
        <v>10</v>
      </c>
      <c r="L2245" s="2">
        <f t="shared" si="879"/>
        <v>1.00479685</v>
      </c>
      <c r="M2245" s="10">
        <f t="shared" si="898"/>
        <v>1.0081988500000001</v>
      </c>
      <c r="N2245" s="10">
        <f t="shared" si="894"/>
        <v>1.4756194757349534</v>
      </c>
      <c r="O2245" s="2">
        <f t="shared" si="897"/>
        <v>1.4826978</v>
      </c>
      <c r="P2245" s="2">
        <f t="shared" si="880"/>
        <v>213740.2912865</v>
      </c>
      <c r="Q2245" s="9">
        <f t="shared" si="874"/>
        <v>0</v>
      </c>
      <c r="R2245" s="4">
        <f t="shared" si="881"/>
        <v>0</v>
      </c>
      <c r="S2245" s="59">
        <f t="shared" si="882"/>
        <v>0</v>
      </c>
      <c r="T2245" s="8">
        <f t="shared" si="891"/>
        <v>6.8500000000000005E-2</v>
      </c>
      <c r="U2245" s="9">
        <f t="shared" si="892"/>
        <v>31</v>
      </c>
      <c r="V2245" s="9">
        <v>252</v>
      </c>
      <c r="W2245" s="10">
        <f t="shared" si="883"/>
        <v>1.00818382</v>
      </c>
      <c r="X2245" s="2">
        <f t="shared" si="884"/>
        <v>1749.21207063</v>
      </c>
      <c r="Y2245" s="2">
        <v>0</v>
      </c>
      <c r="Z2245" s="3">
        <f t="shared" si="895"/>
        <v>0</v>
      </c>
      <c r="AA2245" s="1" t="str">
        <f t="shared" si="896"/>
        <v>A+J=</v>
      </c>
      <c r="AB2245" s="7">
        <f t="shared" si="893"/>
        <v>42663</v>
      </c>
      <c r="AC2245" s="5"/>
      <c r="AD2245" s="1"/>
      <c r="AE2245" s="7"/>
      <c r="AF2245" s="1"/>
      <c r="AG2245" s="1"/>
      <c r="AH2245" s="1"/>
      <c r="AI2245" s="1"/>
      <c r="AJ2245" s="4"/>
      <c r="AK2245" s="1"/>
      <c r="AL2245" s="1"/>
      <c r="AM2245" s="1"/>
      <c r="AN2245" s="1"/>
      <c r="AO2245" s="1"/>
    </row>
    <row r="2246" spans="1:41" x14ac:dyDescent="0.2">
      <c r="A2246" s="118">
        <f t="shared" si="885"/>
        <v>42342</v>
      </c>
      <c r="B2246" s="2">
        <f t="shared" si="875"/>
        <v>215649.33955127999</v>
      </c>
      <c r="C2246" s="2">
        <f t="shared" si="886"/>
        <v>144156.34209918001</v>
      </c>
      <c r="D2246" s="50">
        <f t="shared" si="887"/>
        <v>4405.95</v>
      </c>
      <c r="E2246" s="3">
        <f>IF(K2246=1,VLOOKUP(A2245,[1]Plan1!$AQ$43:$AS$500,3),E2245)</f>
        <v>4450.45</v>
      </c>
      <c r="F2246" s="7">
        <f t="shared" si="888"/>
        <v>42328</v>
      </c>
      <c r="G2246" s="8">
        <f t="shared" si="876"/>
        <v>1.009997843824828E-2</v>
      </c>
      <c r="H2246" s="7">
        <f t="shared" si="889"/>
        <v>42356</v>
      </c>
      <c r="I2246" s="7">
        <f t="shared" si="877"/>
        <v>42356</v>
      </c>
      <c r="J2246" s="1">
        <f t="shared" si="890"/>
        <v>21</v>
      </c>
      <c r="K2246" s="1">
        <f t="shared" si="878"/>
        <v>11</v>
      </c>
      <c r="L2246" s="2">
        <f t="shared" si="879"/>
        <v>1.0052778</v>
      </c>
      <c r="M2246" s="10">
        <f t="shared" si="898"/>
        <v>1.0081988500000001</v>
      </c>
      <c r="N2246" s="10">
        <f t="shared" si="894"/>
        <v>1.4756194757349534</v>
      </c>
      <c r="O2246" s="2">
        <f t="shared" si="897"/>
        <v>1.4834075</v>
      </c>
      <c r="P2246" s="2">
        <f t="shared" si="880"/>
        <v>213842.59904248</v>
      </c>
      <c r="Q2246" s="9">
        <f t="shared" si="874"/>
        <v>0</v>
      </c>
      <c r="R2246" s="4">
        <f t="shared" si="881"/>
        <v>0</v>
      </c>
      <c r="S2246" s="59">
        <f t="shared" si="882"/>
        <v>0</v>
      </c>
      <c r="T2246" s="8">
        <f t="shared" si="891"/>
        <v>6.8500000000000005E-2</v>
      </c>
      <c r="U2246" s="9">
        <f t="shared" si="892"/>
        <v>32</v>
      </c>
      <c r="V2246" s="9">
        <v>252</v>
      </c>
      <c r="W2246" s="10">
        <f t="shared" si="883"/>
        <v>1.0084489270000001</v>
      </c>
      <c r="X2246" s="2">
        <f t="shared" si="884"/>
        <v>1806.7405088</v>
      </c>
      <c r="Y2246" s="2">
        <v>0</v>
      </c>
      <c r="Z2246" s="3">
        <f t="shared" si="895"/>
        <v>0</v>
      </c>
      <c r="AA2246" s="1" t="str">
        <f t="shared" si="896"/>
        <v>A+J=</v>
      </c>
      <c r="AB2246" s="7">
        <f t="shared" si="893"/>
        <v>42663</v>
      </c>
      <c r="AC2246" s="5"/>
      <c r="AD2246" s="1"/>
      <c r="AE2246" s="7"/>
      <c r="AF2246" s="1"/>
      <c r="AG2246" s="1"/>
      <c r="AH2246" s="1"/>
      <c r="AI2246" s="1"/>
      <c r="AJ2246" s="4"/>
      <c r="AK2246" s="1"/>
      <c r="AL2246" s="1"/>
      <c r="AM2246" s="1"/>
      <c r="AN2246" s="1"/>
      <c r="AO2246" s="1"/>
    </row>
    <row r="2247" spans="1:41" x14ac:dyDescent="0.2">
      <c r="A2247" s="118">
        <f t="shared" si="885"/>
        <v>42343</v>
      </c>
      <c r="B2247" s="2">
        <f t="shared" si="875"/>
        <v>215809.29273878</v>
      </c>
      <c r="C2247" s="2">
        <f t="shared" si="886"/>
        <v>144156.34209918001</v>
      </c>
      <c r="D2247" s="50">
        <f t="shared" si="887"/>
        <v>4405.95</v>
      </c>
      <c r="E2247" s="3">
        <f>IF(K2247=1,VLOOKUP(A2246,[1]Plan1!$AQ$43:$AS$500,3),E2246)</f>
        <v>4450.45</v>
      </c>
      <c r="F2247" s="7">
        <f t="shared" si="888"/>
        <v>42328</v>
      </c>
      <c r="G2247" s="8">
        <f t="shared" si="876"/>
        <v>1.009997843824828E-2</v>
      </c>
      <c r="H2247" s="7">
        <f t="shared" si="889"/>
        <v>42356</v>
      </c>
      <c r="I2247" s="7">
        <f t="shared" si="877"/>
        <v>42356</v>
      </c>
      <c r="J2247" s="1">
        <f t="shared" si="890"/>
        <v>21</v>
      </c>
      <c r="K2247" s="1">
        <f t="shared" si="878"/>
        <v>12</v>
      </c>
      <c r="L2247" s="2">
        <f t="shared" si="879"/>
        <v>1.00575898</v>
      </c>
      <c r="M2247" s="10">
        <f t="shared" si="898"/>
        <v>1.0081988500000001</v>
      </c>
      <c r="N2247" s="10">
        <f t="shared" si="894"/>
        <v>1.4756194757349534</v>
      </c>
      <c r="O2247" s="2">
        <f t="shared" si="897"/>
        <v>1.48411753</v>
      </c>
      <c r="P2247" s="2">
        <f t="shared" si="880"/>
        <v>213944.95437006999</v>
      </c>
      <c r="Q2247" s="9">
        <f t="shared" si="874"/>
        <v>0</v>
      </c>
      <c r="R2247" s="4">
        <f t="shared" si="881"/>
        <v>0</v>
      </c>
      <c r="S2247" s="59">
        <f t="shared" si="882"/>
        <v>0</v>
      </c>
      <c r="T2247" s="8">
        <f t="shared" si="891"/>
        <v>6.8500000000000005E-2</v>
      </c>
      <c r="U2247" s="9">
        <f t="shared" si="892"/>
        <v>33</v>
      </c>
      <c r="V2247" s="9">
        <v>252</v>
      </c>
      <c r="W2247" s="10">
        <f t="shared" si="883"/>
        <v>1.008714103</v>
      </c>
      <c r="X2247" s="2">
        <f t="shared" si="884"/>
        <v>1864.3383687099999</v>
      </c>
      <c r="Y2247" s="2">
        <v>0</v>
      </c>
      <c r="Z2247" s="3">
        <f t="shared" si="895"/>
        <v>0</v>
      </c>
      <c r="AA2247" s="1" t="str">
        <f t="shared" si="896"/>
        <v>A+J=</v>
      </c>
      <c r="AB2247" s="7">
        <f t="shared" si="893"/>
        <v>42663</v>
      </c>
      <c r="AC2247" s="5"/>
      <c r="AD2247" s="1"/>
      <c r="AE2247" s="7"/>
      <c r="AF2247" s="1"/>
      <c r="AG2247" s="1"/>
      <c r="AH2247" s="1"/>
      <c r="AI2247" s="1"/>
      <c r="AJ2247" s="4"/>
      <c r="AK2247" s="1"/>
      <c r="AL2247" s="1"/>
      <c r="AM2247" s="1"/>
      <c r="AN2247" s="1"/>
      <c r="AO2247" s="1"/>
    </row>
    <row r="2248" spans="1:41" x14ac:dyDescent="0.2">
      <c r="A2248" s="118">
        <f t="shared" si="885"/>
        <v>42344</v>
      </c>
      <c r="B2248" s="2">
        <f t="shared" si="875"/>
        <v>215809.29273878</v>
      </c>
      <c r="C2248" s="2">
        <f t="shared" si="886"/>
        <v>144156.34209918001</v>
      </c>
      <c r="D2248" s="50">
        <f t="shared" si="887"/>
        <v>4405.95</v>
      </c>
      <c r="E2248" s="3">
        <f>IF(K2248=1,VLOOKUP(A2247,[1]Plan1!$AQ$43:$AS$500,3),E2247)</f>
        <v>4450.45</v>
      </c>
      <c r="F2248" s="7">
        <f t="shared" si="888"/>
        <v>42328</v>
      </c>
      <c r="G2248" s="8">
        <f t="shared" si="876"/>
        <v>1.009997843824828E-2</v>
      </c>
      <c r="H2248" s="7">
        <f t="shared" si="889"/>
        <v>42356</v>
      </c>
      <c r="I2248" s="7">
        <f t="shared" si="877"/>
        <v>42356</v>
      </c>
      <c r="J2248" s="1">
        <f t="shared" si="890"/>
        <v>21</v>
      </c>
      <c r="K2248" s="1">
        <f t="shared" si="878"/>
        <v>12</v>
      </c>
      <c r="L2248" s="2">
        <f t="shared" si="879"/>
        <v>1.00575898</v>
      </c>
      <c r="M2248" s="10">
        <f t="shared" si="898"/>
        <v>1.0081988500000001</v>
      </c>
      <c r="N2248" s="10">
        <f t="shared" si="894"/>
        <v>1.4756194757349534</v>
      </c>
      <c r="O2248" s="2">
        <f t="shared" si="897"/>
        <v>1.48411753</v>
      </c>
      <c r="P2248" s="2">
        <f t="shared" si="880"/>
        <v>213944.95437006999</v>
      </c>
      <c r="Q2248" s="9">
        <f t="shared" si="874"/>
        <v>0</v>
      </c>
      <c r="R2248" s="4">
        <f t="shared" si="881"/>
        <v>0</v>
      </c>
      <c r="S2248" s="59">
        <f t="shared" si="882"/>
        <v>0</v>
      </c>
      <c r="T2248" s="8">
        <f t="shared" si="891"/>
        <v>6.8500000000000005E-2</v>
      </c>
      <c r="U2248" s="9">
        <f t="shared" si="892"/>
        <v>33</v>
      </c>
      <c r="V2248" s="9">
        <v>252</v>
      </c>
      <c r="W2248" s="10">
        <f t="shared" si="883"/>
        <v>1.008714103</v>
      </c>
      <c r="X2248" s="2">
        <f t="shared" si="884"/>
        <v>1864.3383687099999</v>
      </c>
      <c r="Y2248" s="2">
        <v>0</v>
      </c>
      <c r="Z2248" s="3">
        <f t="shared" si="895"/>
        <v>0</v>
      </c>
      <c r="AA2248" s="1" t="str">
        <f t="shared" si="896"/>
        <v>A+J=</v>
      </c>
      <c r="AB2248" s="7">
        <f t="shared" si="893"/>
        <v>42663</v>
      </c>
      <c r="AC2248" s="5"/>
      <c r="AD2248" s="1"/>
      <c r="AE2248" s="7"/>
      <c r="AF2248" s="1"/>
      <c r="AG2248" s="1"/>
      <c r="AH2248" s="1"/>
      <c r="AI2248" s="1"/>
      <c r="AJ2248" s="4"/>
      <c r="AK2248" s="1"/>
      <c r="AL2248" s="1"/>
      <c r="AM2248" s="1"/>
      <c r="AN2248" s="1"/>
      <c r="AO2248" s="1"/>
    </row>
    <row r="2249" spans="1:41" x14ac:dyDescent="0.2">
      <c r="A2249" s="118">
        <f t="shared" si="885"/>
        <v>42345</v>
      </c>
      <c r="B2249" s="2">
        <f t="shared" si="875"/>
        <v>215809.29273878</v>
      </c>
      <c r="C2249" s="2">
        <f t="shared" si="886"/>
        <v>144156.34209918001</v>
      </c>
      <c r="D2249" s="50">
        <f t="shared" si="887"/>
        <v>4405.95</v>
      </c>
      <c r="E2249" s="3">
        <f>IF(K2249=1,VLOOKUP(A2248,[1]Plan1!$AQ$43:$AS$500,3),E2248)</f>
        <v>4450.45</v>
      </c>
      <c r="F2249" s="7">
        <f t="shared" si="888"/>
        <v>42328</v>
      </c>
      <c r="G2249" s="8">
        <f t="shared" si="876"/>
        <v>1.009997843824828E-2</v>
      </c>
      <c r="H2249" s="7">
        <f t="shared" si="889"/>
        <v>42356</v>
      </c>
      <c r="I2249" s="7">
        <f t="shared" si="877"/>
        <v>42356</v>
      </c>
      <c r="J2249" s="1">
        <f t="shared" si="890"/>
        <v>21</v>
      </c>
      <c r="K2249" s="1">
        <f t="shared" si="878"/>
        <v>12</v>
      </c>
      <c r="L2249" s="2">
        <f t="shared" si="879"/>
        <v>1.00575898</v>
      </c>
      <c r="M2249" s="10">
        <f t="shared" si="898"/>
        <v>1.0081988500000001</v>
      </c>
      <c r="N2249" s="10">
        <f t="shared" si="894"/>
        <v>1.4756194757349534</v>
      </c>
      <c r="O2249" s="2">
        <f t="shared" si="897"/>
        <v>1.48411753</v>
      </c>
      <c r="P2249" s="2">
        <f t="shared" si="880"/>
        <v>213944.95437006999</v>
      </c>
      <c r="Q2249" s="9">
        <f t="shared" ref="Q2249:Q2312" si="899">IF(VLOOKUP(A2249,AE$10:AL$48,8)=VLOOKUP(A2248,AE$10:AL$48,8),0,VLOOKUP(A2249,AE$10:AL$48,8))</f>
        <v>0</v>
      </c>
      <c r="R2249" s="4">
        <f t="shared" si="881"/>
        <v>0</v>
      </c>
      <c r="S2249" s="59">
        <f t="shared" si="882"/>
        <v>0</v>
      </c>
      <c r="T2249" s="8">
        <f t="shared" si="891"/>
        <v>6.8500000000000005E-2</v>
      </c>
      <c r="U2249" s="9">
        <f t="shared" si="892"/>
        <v>33</v>
      </c>
      <c r="V2249" s="9">
        <v>252</v>
      </c>
      <c r="W2249" s="10">
        <f t="shared" si="883"/>
        <v>1.008714103</v>
      </c>
      <c r="X2249" s="2">
        <f t="shared" si="884"/>
        <v>1864.3383687099999</v>
      </c>
      <c r="Y2249" s="2">
        <v>0</v>
      </c>
      <c r="Z2249" s="3">
        <f t="shared" si="895"/>
        <v>0</v>
      </c>
      <c r="AA2249" s="1" t="str">
        <f t="shared" si="896"/>
        <v>A+J=</v>
      </c>
      <c r="AB2249" s="7">
        <f t="shared" si="893"/>
        <v>42663</v>
      </c>
      <c r="AC2249" s="5"/>
      <c r="AD2249" s="1"/>
      <c r="AE2249" s="7"/>
      <c r="AF2249" s="1"/>
      <c r="AG2249" s="1"/>
      <c r="AH2249" s="1"/>
      <c r="AI2249" s="1"/>
      <c r="AJ2249" s="4"/>
      <c r="AK2249" s="1"/>
      <c r="AL2249" s="1"/>
      <c r="AM2249" s="1"/>
      <c r="AN2249" s="1"/>
      <c r="AO2249" s="1"/>
    </row>
    <row r="2250" spans="1:41" x14ac:dyDescent="0.2">
      <c r="A2250" s="118">
        <f t="shared" si="885"/>
        <v>42346</v>
      </c>
      <c r="B2250" s="2">
        <f t="shared" ref="B2250:B2313" si="900">(P2250+X2250)</f>
        <v>215969.3661017</v>
      </c>
      <c r="C2250" s="2">
        <f t="shared" si="886"/>
        <v>144156.34209918001</v>
      </c>
      <c r="D2250" s="50">
        <f t="shared" si="887"/>
        <v>4405.95</v>
      </c>
      <c r="E2250" s="3">
        <f>IF(K2250=1,VLOOKUP(A2249,[1]Plan1!$AQ$43:$AS$500,3),E2249)</f>
        <v>4450.45</v>
      </c>
      <c r="F2250" s="7">
        <f t="shared" si="888"/>
        <v>42328</v>
      </c>
      <c r="G2250" s="8">
        <f t="shared" ref="G2250:G2313" si="901">(E2250/D2250)-1</f>
        <v>1.009997843824828E-2</v>
      </c>
      <c r="H2250" s="7">
        <f t="shared" si="889"/>
        <v>42356</v>
      </c>
      <c r="I2250" s="7">
        <f t="shared" ref="I2250:I2313" si="902">IF(A2250&gt;I2249,H2250,I2249)</f>
        <v>42356</v>
      </c>
      <c r="J2250" s="1">
        <f t="shared" si="890"/>
        <v>21</v>
      </c>
      <c r="K2250" s="1">
        <f t="shared" ref="K2250:K2313" si="903">(J2250-(NETWORKDAYS(A2250,I2250,AE$53:AE$223)-1))</f>
        <v>13</v>
      </c>
      <c r="L2250" s="2">
        <f t="shared" ref="L2250:L2313" si="904">TRUNC((E2250/D2250)^TRUNC((K2250/J2250),9),8)</f>
        <v>1.0062403900000001</v>
      </c>
      <c r="M2250" s="10">
        <f t="shared" si="898"/>
        <v>1.0081988500000001</v>
      </c>
      <c r="N2250" s="10">
        <f t="shared" si="894"/>
        <v>1.4756194757349534</v>
      </c>
      <c r="O2250" s="2">
        <f t="shared" si="897"/>
        <v>1.4848279099999999</v>
      </c>
      <c r="P2250" s="2">
        <f t="shared" ref="P2250:P2313" si="905">TRUNC(C2250*O2250,8)</f>
        <v>214047.36015237001</v>
      </c>
      <c r="Q2250" s="9">
        <f t="shared" si="899"/>
        <v>0</v>
      </c>
      <c r="R2250" s="4">
        <f t="shared" ref="R2250:R2313" si="906">IF(Q2250&gt;0,VLOOKUP($A2250,$AE$10:$AJ$21,6),0)</f>
        <v>0</v>
      </c>
      <c r="S2250" s="59">
        <f t="shared" ref="S2250:S2313" si="907">IF(R2250&gt;0,TRUNC(R2250*P2250,8),0)</f>
        <v>0</v>
      </c>
      <c r="T2250" s="8">
        <f t="shared" si="891"/>
        <v>6.8500000000000005E-2</v>
      </c>
      <c r="U2250" s="9">
        <f t="shared" si="892"/>
        <v>34</v>
      </c>
      <c r="V2250" s="9">
        <v>252</v>
      </c>
      <c r="W2250" s="10">
        <f t="shared" ref="W2250:W2313" si="908">ROUND((1+T2250)^TRUNC((U2250/V2250),9),9)</f>
        <v>1.0089793490000001</v>
      </c>
      <c r="X2250" s="2">
        <f t="shared" ref="X2250:X2313" si="909">TRUNC((P2250*(W2250-1)),8)</f>
        <v>1922.00594933</v>
      </c>
      <c r="Y2250" s="2">
        <v>0</v>
      </c>
      <c r="Z2250" s="3">
        <f t="shared" si="895"/>
        <v>0</v>
      </c>
      <c r="AA2250" s="1" t="str">
        <f t="shared" si="896"/>
        <v>A+J=</v>
      </c>
      <c r="AB2250" s="7">
        <f t="shared" si="893"/>
        <v>42663</v>
      </c>
      <c r="AC2250" s="5"/>
      <c r="AD2250" s="1"/>
      <c r="AE2250" s="7"/>
      <c r="AF2250" s="1"/>
      <c r="AG2250" s="1"/>
      <c r="AH2250" s="1"/>
      <c r="AI2250" s="1"/>
      <c r="AJ2250" s="4"/>
      <c r="AK2250" s="1"/>
      <c r="AL2250" s="1"/>
      <c r="AM2250" s="1"/>
      <c r="AN2250" s="1"/>
      <c r="AO2250" s="1"/>
    </row>
    <row r="2251" spans="1:41" x14ac:dyDescent="0.2">
      <c r="A2251" s="118">
        <f t="shared" ref="A2251:A2314" si="910">(A2250+1)</f>
        <v>42347</v>
      </c>
      <c r="B2251" s="2">
        <f t="shared" si="900"/>
        <v>216129.55803267</v>
      </c>
      <c r="C2251" s="2">
        <f t="shared" ref="C2251:C2314" si="911">TRUNC(IF(Q2250&gt;0,VLOOKUP(A2250,$AE$11:$AF$21,2),C2250),8)</f>
        <v>144156.34209918001</v>
      </c>
      <c r="D2251" s="50">
        <f t="shared" ref="D2251:D2314" si="912">IF(E2251=E2250,D2250,E2250)</f>
        <v>4405.95</v>
      </c>
      <c r="E2251" s="3">
        <f>IF(K2251=1,VLOOKUP(A2250,[1]Plan1!$AQ$43:$AS$500,3),E2250)</f>
        <v>4450.45</v>
      </c>
      <c r="F2251" s="7">
        <f t="shared" ref="F2251:F2314" si="913">IF(D2251=D2250,F2250,A2251)</f>
        <v>42328</v>
      </c>
      <c r="G2251" s="8">
        <f t="shared" si="901"/>
        <v>1.009997843824828E-2</v>
      </c>
      <c r="H2251" s="7">
        <f t="shared" ref="H2251:H2314" si="914">IF(DAY(A2251)=15,VLOOKUP(A2251,AI$53:AN$175,4),H2250)</f>
        <v>42356</v>
      </c>
      <c r="I2251" s="7">
        <f t="shared" si="902"/>
        <v>42356</v>
      </c>
      <c r="J2251" s="1">
        <f t="shared" ref="J2251:J2314" si="915">IF(I2251=I2250,J2250,NETWORKDAYS(I2250,I2251,$AE$53:$AE$223)-1)</f>
        <v>21</v>
      </c>
      <c r="K2251" s="1">
        <f t="shared" si="903"/>
        <v>14</v>
      </c>
      <c r="L2251" s="2">
        <f t="shared" si="904"/>
        <v>1.0067220299999999</v>
      </c>
      <c r="M2251" s="10">
        <f t="shared" si="898"/>
        <v>1.0081988500000001</v>
      </c>
      <c r="N2251" s="10">
        <f t="shared" si="894"/>
        <v>1.4756194757349534</v>
      </c>
      <c r="O2251" s="2">
        <f t="shared" si="897"/>
        <v>1.48553863</v>
      </c>
      <c r="P2251" s="2">
        <f t="shared" si="905"/>
        <v>214149.81494782001</v>
      </c>
      <c r="Q2251" s="9">
        <f t="shared" si="899"/>
        <v>0</v>
      </c>
      <c r="R2251" s="4">
        <f t="shared" si="906"/>
        <v>0</v>
      </c>
      <c r="S2251" s="59">
        <f t="shared" si="907"/>
        <v>0</v>
      </c>
      <c r="T2251" s="8">
        <f t="shared" ref="T2251:T2314" si="916">(T2250)</f>
        <v>6.8500000000000005E-2</v>
      </c>
      <c r="U2251" s="9">
        <f t="shared" ref="U2251:U2314" si="917">IF(Q2250&gt;0,1,IF(K2251=K2250,U2250,U2250+1))</f>
        <v>35</v>
      </c>
      <c r="V2251" s="9">
        <v>252</v>
      </c>
      <c r="W2251" s="10">
        <f t="shared" si="908"/>
        <v>1.0092446639999999</v>
      </c>
      <c r="X2251" s="2">
        <f t="shared" si="909"/>
        <v>1979.7430848500001</v>
      </c>
      <c r="Y2251" s="2">
        <v>0</v>
      </c>
      <c r="Z2251" s="3">
        <f t="shared" si="895"/>
        <v>0</v>
      </c>
      <c r="AA2251" s="1" t="str">
        <f t="shared" si="896"/>
        <v>A+J=</v>
      </c>
      <c r="AB2251" s="7">
        <f t="shared" ref="AB2251:AB2314" si="918">IF(Q2250&gt;0,VLOOKUP(A2250,$AE$10:$AM$48,9),AB2250)</f>
        <v>42663</v>
      </c>
      <c r="AC2251" s="5"/>
      <c r="AD2251" s="1"/>
      <c r="AE2251" s="7"/>
      <c r="AF2251" s="1"/>
      <c r="AG2251" s="1"/>
      <c r="AH2251" s="1"/>
      <c r="AI2251" s="1"/>
      <c r="AJ2251" s="4"/>
      <c r="AK2251" s="1"/>
      <c r="AL2251" s="1"/>
      <c r="AM2251" s="1"/>
      <c r="AN2251" s="1"/>
      <c r="AO2251" s="1"/>
    </row>
    <row r="2252" spans="1:41" x14ac:dyDescent="0.2">
      <c r="A2252" s="118">
        <f t="shared" si="910"/>
        <v>42348</v>
      </c>
      <c r="B2252" s="2">
        <f t="shared" si="900"/>
        <v>216289.86880617001</v>
      </c>
      <c r="C2252" s="2">
        <f t="shared" si="911"/>
        <v>144156.34209918001</v>
      </c>
      <c r="D2252" s="50">
        <f t="shared" si="912"/>
        <v>4405.95</v>
      </c>
      <c r="E2252" s="3">
        <f>IF(K2252=1,VLOOKUP(A2251,[1]Plan1!$AQ$43:$AS$500,3),E2251)</f>
        <v>4450.45</v>
      </c>
      <c r="F2252" s="7">
        <f t="shared" si="913"/>
        <v>42328</v>
      </c>
      <c r="G2252" s="8">
        <f t="shared" si="901"/>
        <v>1.009997843824828E-2</v>
      </c>
      <c r="H2252" s="7">
        <f t="shared" si="914"/>
        <v>42356</v>
      </c>
      <c r="I2252" s="7">
        <f t="shared" si="902"/>
        <v>42356</v>
      </c>
      <c r="J2252" s="1">
        <f t="shared" si="915"/>
        <v>21</v>
      </c>
      <c r="K2252" s="1">
        <f t="shared" si="903"/>
        <v>15</v>
      </c>
      <c r="L2252" s="2">
        <f t="shared" si="904"/>
        <v>1.0072038999999999</v>
      </c>
      <c r="M2252" s="10">
        <f t="shared" si="898"/>
        <v>1.0081988500000001</v>
      </c>
      <c r="N2252" s="10">
        <f t="shared" si="894"/>
        <v>1.4756194757349534</v>
      </c>
      <c r="O2252" s="2">
        <f t="shared" si="897"/>
        <v>1.48624969</v>
      </c>
      <c r="P2252" s="2">
        <f t="shared" si="905"/>
        <v>214252.31875644001</v>
      </c>
      <c r="Q2252" s="9">
        <f t="shared" si="899"/>
        <v>0</v>
      </c>
      <c r="R2252" s="4">
        <f t="shared" si="906"/>
        <v>0</v>
      </c>
      <c r="S2252" s="59">
        <f t="shared" si="907"/>
        <v>0</v>
      </c>
      <c r="T2252" s="8">
        <f t="shared" si="916"/>
        <v>6.8500000000000005E-2</v>
      </c>
      <c r="U2252" s="9">
        <f t="shared" si="917"/>
        <v>36</v>
      </c>
      <c r="V2252" s="9">
        <v>252</v>
      </c>
      <c r="W2252" s="10">
        <f t="shared" si="908"/>
        <v>1.009510049</v>
      </c>
      <c r="X2252" s="2">
        <f t="shared" si="909"/>
        <v>2037.55004973</v>
      </c>
      <c r="Y2252" s="2">
        <v>0</v>
      </c>
      <c r="Z2252" s="3">
        <f t="shared" si="895"/>
        <v>0</v>
      </c>
      <c r="AA2252" s="1" t="str">
        <f t="shared" si="896"/>
        <v>A+J=</v>
      </c>
      <c r="AB2252" s="7">
        <f t="shared" si="918"/>
        <v>42663</v>
      </c>
      <c r="AC2252" s="5"/>
      <c r="AD2252" s="1"/>
      <c r="AE2252" s="7"/>
      <c r="AF2252" s="1"/>
      <c r="AG2252" s="1"/>
      <c r="AH2252" s="1"/>
      <c r="AI2252" s="1"/>
      <c r="AJ2252" s="4"/>
      <c r="AK2252" s="1"/>
      <c r="AL2252" s="1"/>
      <c r="AM2252" s="1"/>
      <c r="AN2252" s="1"/>
      <c r="AO2252" s="1"/>
    </row>
    <row r="2253" spans="1:41" x14ac:dyDescent="0.2">
      <c r="A2253" s="118">
        <f t="shared" si="910"/>
        <v>42349</v>
      </c>
      <c r="B2253" s="2">
        <f t="shared" si="900"/>
        <v>216450.29724143</v>
      </c>
      <c r="C2253" s="2">
        <f t="shared" si="911"/>
        <v>144156.34209918001</v>
      </c>
      <c r="D2253" s="50">
        <f t="shared" si="912"/>
        <v>4405.95</v>
      </c>
      <c r="E2253" s="3">
        <f>IF(K2253=1,VLOOKUP(A2252,[1]Plan1!$AQ$43:$AS$500,3),E2252)</f>
        <v>4450.45</v>
      </c>
      <c r="F2253" s="7">
        <f t="shared" si="913"/>
        <v>42328</v>
      </c>
      <c r="G2253" s="8">
        <f t="shared" si="901"/>
        <v>1.009997843824828E-2</v>
      </c>
      <c r="H2253" s="7">
        <f t="shared" si="914"/>
        <v>42356</v>
      </c>
      <c r="I2253" s="7">
        <f t="shared" si="902"/>
        <v>42356</v>
      </c>
      <c r="J2253" s="1">
        <f t="shared" si="915"/>
        <v>21</v>
      </c>
      <c r="K2253" s="1">
        <f t="shared" si="903"/>
        <v>16</v>
      </c>
      <c r="L2253" s="2">
        <f t="shared" si="904"/>
        <v>1.0076860000000001</v>
      </c>
      <c r="M2253" s="10">
        <f t="shared" si="898"/>
        <v>1.0081988500000001</v>
      </c>
      <c r="N2253" s="10">
        <f t="shared" si="894"/>
        <v>1.4756194757349534</v>
      </c>
      <c r="O2253" s="2">
        <f t="shared" si="897"/>
        <v>1.4869610799999999</v>
      </c>
      <c r="P2253" s="2">
        <f t="shared" si="905"/>
        <v>214354.87013664001</v>
      </c>
      <c r="Q2253" s="9">
        <f t="shared" si="899"/>
        <v>0</v>
      </c>
      <c r="R2253" s="4">
        <f t="shared" si="906"/>
        <v>0</v>
      </c>
      <c r="S2253" s="59">
        <f t="shared" si="907"/>
        <v>0</v>
      </c>
      <c r="T2253" s="8">
        <f t="shared" si="916"/>
        <v>6.8500000000000005E-2</v>
      </c>
      <c r="U2253" s="9">
        <f t="shared" si="917"/>
        <v>37</v>
      </c>
      <c r="V2253" s="9">
        <v>252</v>
      </c>
      <c r="W2253" s="10">
        <f t="shared" si="908"/>
        <v>1.0097755049999999</v>
      </c>
      <c r="X2253" s="2">
        <f t="shared" si="909"/>
        <v>2095.4271047900002</v>
      </c>
      <c r="Y2253" s="2">
        <v>0</v>
      </c>
      <c r="Z2253" s="3">
        <f t="shared" si="895"/>
        <v>0</v>
      </c>
      <c r="AA2253" s="1" t="str">
        <f t="shared" si="896"/>
        <v>A+J=</v>
      </c>
      <c r="AB2253" s="7">
        <f t="shared" si="918"/>
        <v>42663</v>
      </c>
      <c r="AC2253" s="5"/>
      <c r="AD2253" s="1"/>
      <c r="AE2253" s="7"/>
      <c r="AF2253" s="1"/>
      <c r="AG2253" s="1"/>
      <c r="AH2253" s="1"/>
      <c r="AI2253" s="1"/>
      <c r="AJ2253" s="4"/>
      <c r="AK2253" s="1"/>
      <c r="AL2253" s="1"/>
      <c r="AM2253" s="1"/>
      <c r="AN2253" s="1"/>
      <c r="AO2253" s="1"/>
    </row>
    <row r="2254" spans="1:41" x14ac:dyDescent="0.2">
      <c r="A2254" s="118">
        <f t="shared" si="910"/>
        <v>42350</v>
      </c>
      <c r="B2254" s="2">
        <f t="shared" si="900"/>
        <v>216610.84566689999</v>
      </c>
      <c r="C2254" s="2">
        <f t="shared" si="911"/>
        <v>144156.34209918001</v>
      </c>
      <c r="D2254" s="50">
        <f t="shared" si="912"/>
        <v>4405.95</v>
      </c>
      <c r="E2254" s="3">
        <f>IF(K2254=1,VLOOKUP(A2253,[1]Plan1!$AQ$43:$AS$500,3),E2253)</f>
        <v>4450.45</v>
      </c>
      <c r="F2254" s="7">
        <f t="shared" si="913"/>
        <v>42328</v>
      </c>
      <c r="G2254" s="8">
        <f t="shared" si="901"/>
        <v>1.009997843824828E-2</v>
      </c>
      <c r="H2254" s="7">
        <f t="shared" si="914"/>
        <v>42356</v>
      </c>
      <c r="I2254" s="7">
        <f t="shared" si="902"/>
        <v>42356</v>
      </c>
      <c r="J2254" s="1">
        <f t="shared" si="915"/>
        <v>21</v>
      </c>
      <c r="K2254" s="1">
        <f t="shared" si="903"/>
        <v>17</v>
      </c>
      <c r="L2254" s="2">
        <f t="shared" si="904"/>
        <v>1.0081683299999999</v>
      </c>
      <c r="M2254" s="10">
        <f t="shared" si="898"/>
        <v>1.0081988500000001</v>
      </c>
      <c r="N2254" s="10">
        <f t="shared" si="894"/>
        <v>1.4756194757349534</v>
      </c>
      <c r="O2254" s="2">
        <f t="shared" si="897"/>
        <v>1.48767282</v>
      </c>
      <c r="P2254" s="2">
        <f t="shared" si="905"/>
        <v>214457.47197156999</v>
      </c>
      <c r="Q2254" s="9">
        <f t="shared" si="899"/>
        <v>0</v>
      </c>
      <c r="R2254" s="4">
        <f t="shared" si="906"/>
        <v>0</v>
      </c>
      <c r="S2254" s="59">
        <f t="shared" si="907"/>
        <v>0</v>
      </c>
      <c r="T2254" s="8">
        <f t="shared" si="916"/>
        <v>6.8500000000000005E-2</v>
      </c>
      <c r="U2254" s="9">
        <f t="shared" si="917"/>
        <v>38</v>
      </c>
      <c r="V2254" s="9">
        <v>252</v>
      </c>
      <c r="W2254" s="10">
        <f t="shared" si="908"/>
        <v>1.0100410289999999</v>
      </c>
      <c r="X2254" s="2">
        <f t="shared" si="909"/>
        <v>2153.3736953299999</v>
      </c>
      <c r="Y2254" s="2">
        <v>0</v>
      </c>
      <c r="Z2254" s="3">
        <f t="shared" si="895"/>
        <v>0</v>
      </c>
      <c r="AA2254" s="1" t="str">
        <f t="shared" si="896"/>
        <v>A+J=</v>
      </c>
      <c r="AB2254" s="7">
        <f t="shared" si="918"/>
        <v>42663</v>
      </c>
      <c r="AC2254" s="5"/>
      <c r="AD2254" s="1"/>
      <c r="AE2254" s="7"/>
      <c r="AF2254" s="1"/>
      <c r="AG2254" s="1"/>
      <c r="AH2254" s="1"/>
      <c r="AI2254" s="1"/>
      <c r="AJ2254" s="4"/>
      <c r="AK2254" s="1"/>
      <c r="AL2254" s="1"/>
      <c r="AM2254" s="1"/>
      <c r="AN2254" s="1"/>
      <c r="AO2254" s="1"/>
    </row>
    <row r="2255" spans="1:41" x14ac:dyDescent="0.2">
      <c r="A2255" s="118">
        <f t="shared" si="910"/>
        <v>42351</v>
      </c>
      <c r="B2255" s="2">
        <f t="shared" si="900"/>
        <v>216610.84566689999</v>
      </c>
      <c r="C2255" s="2">
        <f t="shared" si="911"/>
        <v>144156.34209918001</v>
      </c>
      <c r="D2255" s="50">
        <f t="shared" si="912"/>
        <v>4405.95</v>
      </c>
      <c r="E2255" s="3">
        <f>IF(K2255=1,VLOOKUP(A2254,[1]Plan1!$AQ$43:$AS$500,3),E2254)</f>
        <v>4450.45</v>
      </c>
      <c r="F2255" s="7">
        <f t="shared" si="913"/>
        <v>42328</v>
      </c>
      <c r="G2255" s="8">
        <f t="shared" si="901"/>
        <v>1.009997843824828E-2</v>
      </c>
      <c r="H2255" s="7">
        <f t="shared" si="914"/>
        <v>42356</v>
      </c>
      <c r="I2255" s="7">
        <f t="shared" si="902"/>
        <v>42356</v>
      </c>
      <c r="J2255" s="1">
        <f t="shared" si="915"/>
        <v>21</v>
      </c>
      <c r="K2255" s="1">
        <f t="shared" si="903"/>
        <v>17</v>
      </c>
      <c r="L2255" s="2">
        <f t="shared" si="904"/>
        <v>1.0081683299999999</v>
      </c>
      <c r="M2255" s="10">
        <f t="shared" si="898"/>
        <v>1.0081988500000001</v>
      </c>
      <c r="N2255" s="10">
        <f t="shared" si="894"/>
        <v>1.4756194757349534</v>
      </c>
      <c r="O2255" s="2">
        <f t="shared" si="897"/>
        <v>1.48767282</v>
      </c>
      <c r="P2255" s="2">
        <f t="shared" si="905"/>
        <v>214457.47197156999</v>
      </c>
      <c r="Q2255" s="9">
        <f t="shared" si="899"/>
        <v>0</v>
      </c>
      <c r="R2255" s="4">
        <f t="shared" si="906"/>
        <v>0</v>
      </c>
      <c r="S2255" s="59">
        <f t="shared" si="907"/>
        <v>0</v>
      </c>
      <c r="T2255" s="8">
        <f t="shared" si="916"/>
        <v>6.8500000000000005E-2</v>
      </c>
      <c r="U2255" s="9">
        <f t="shared" si="917"/>
        <v>38</v>
      </c>
      <c r="V2255" s="9">
        <v>252</v>
      </c>
      <c r="W2255" s="10">
        <f t="shared" si="908"/>
        <v>1.0100410289999999</v>
      </c>
      <c r="X2255" s="2">
        <f t="shared" si="909"/>
        <v>2153.3736953299999</v>
      </c>
      <c r="Y2255" s="2">
        <v>0</v>
      </c>
      <c r="Z2255" s="3">
        <f t="shared" si="895"/>
        <v>0</v>
      </c>
      <c r="AA2255" s="1" t="str">
        <f t="shared" si="896"/>
        <v>A+J=</v>
      </c>
      <c r="AB2255" s="7">
        <f t="shared" si="918"/>
        <v>42663</v>
      </c>
      <c r="AC2255" s="5"/>
      <c r="AD2255" s="1"/>
      <c r="AE2255" s="7"/>
      <c r="AF2255" s="1"/>
      <c r="AG2255" s="1"/>
      <c r="AH2255" s="1"/>
      <c r="AI2255" s="1"/>
      <c r="AJ2255" s="4"/>
      <c r="AK2255" s="1"/>
      <c r="AL2255" s="1"/>
      <c r="AM2255" s="1"/>
      <c r="AN2255" s="1"/>
      <c r="AO2255" s="1"/>
    </row>
    <row r="2256" spans="1:41" x14ac:dyDescent="0.2">
      <c r="A2256" s="118">
        <f t="shared" si="910"/>
        <v>42352</v>
      </c>
      <c r="B2256" s="2">
        <f t="shared" si="900"/>
        <v>216610.84566689999</v>
      </c>
      <c r="C2256" s="2">
        <f t="shared" si="911"/>
        <v>144156.34209918001</v>
      </c>
      <c r="D2256" s="50">
        <f t="shared" si="912"/>
        <v>4405.95</v>
      </c>
      <c r="E2256" s="3">
        <f>IF(K2256=1,VLOOKUP(A2255,[1]Plan1!$AQ$43:$AS$500,3),E2255)</f>
        <v>4450.45</v>
      </c>
      <c r="F2256" s="7">
        <f t="shared" si="913"/>
        <v>42328</v>
      </c>
      <c r="G2256" s="8">
        <f t="shared" si="901"/>
        <v>1.009997843824828E-2</v>
      </c>
      <c r="H2256" s="7">
        <f t="shared" si="914"/>
        <v>42356</v>
      </c>
      <c r="I2256" s="7">
        <f t="shared" si="902"/>
        <v>42356</v>
      </c>
      <c r="J2256" s="1">
        <f t="shared" si="915"/>
        <v>21</v>
      </c>
      <c r="K2256" s="1">
        <f t="shared" si="903"/>
        <v>17</v>
      </c>
      <c r="L2256" s="2">
        <f t="shared" si="904"/>
        <v>1.0081683299999999</v>
      </c>
      <c r="M2256" s="10">
        <f t="shared" si="898"/>
        <v>1.0081988500000001</v>
      </c>
      <c r="N2256" s="10">
        <f t="shared" si="894"/>
        <v>1.4756194757349534</v>
      </c>
      <c r="O2256" s="2">
        <f t="shared" si="897"/>
        <v>1.48767282</v>
      </c>
      <c r="P2256" s="2">
        <f t="shared" si="905"/>
        <v>214457.47197156999</v>
      </c>
      <c r="Q2256" s="9">
        <f t="shared" si="899"/>
        <v>0</v>
      </c>
      <c r="R2256" s="4">
        <f t="shared" si="906"/>
        <v>0</v>
      </c>
      <c r="S2256" s="59">
        <f t="shared" si="907"/>
        <v>0</v>
      </c>
      <c r="T2256" s="8">
        <f t="shared" si="916"/>
        <v>6.8500000000000005E-2</v>
      </c>
      <c r="U2256" s="9">
        <f t="shared" si="917"/>
        <v>38</v>
      </c>
      <c r="V2256" s="9">
        <v>252</v>
      </c>
      <c r="W2256" s="10">
        <f t="shared" si="908"/>
        <v>1.0100410289999999</v>
      </c>
      <c r="X2256" s="2">
        <f t="shared" si="909"/>
        <v>2153.3736953299999</v>
      </c>
      <c r="Y2256" s="2">
        <v>0</v>
      </c>
      <c r="Z2256" s="3">
        <f t="shared" si="895"/>
        <v>0</v>
      </c>
      <c r="AA2256" s="1" t="str">
        <f t="shared" si="896"/>
        <v>A+J=</v>
      </c>
      <c r="AB2256" s="7">
        <f t="shared" si="918"/>
        <v>42663</v>
      </c>
      <c r="AC2256" s="5"/>
      <c r="AD2256" s="1"/>
      <c r="AE2256" s="7"/>
      <c r="AF2256" s="1"/>
      <c r="AG2256" s="1"/>
      <c r="AH2256" s="1"/>
      <c r="AI2256" s="1"/>
      <c r="AJ2256" s="4"/>
      <c r="AK2256" s="1"/>
      <c r="AL2256" s="1"/>
      <c r="AM2256" s="1"/>
      <c r="AN2256" s="1"/>
      <c r="AO2256" s="1"/>
    </row>
    <row r="2257" spans="1:41" x14ac:dyDescent="0.2">
      <c r="A2257" s="118">
        <f t="shared" si="910"/>
        <v>42353</v>
      </c>
      <c r="B2257" s="2">
        <f t="shared" si="900"/>
        <v>216771.51478736001</v>
      </c>
      <c r="C2257" s="2">
        <f t="shared" si="911"/>
        <v>144156.34209918001</v>
      </c>
      <c r="D2257" s="50">
        <f t="shared" si="912"/>
        <v>4405.95</v>
      </c>
      <c r="E2257" s="3">
        <f>IF(K2257=1,VLOOKUP(A2256,[1]Plan1!$AQ$43:$AS$500,3),E2256)</f>
        <v>4450.45</v>
      </c>
      <c r="F2257" s="7">
        <f t="shared" si="913"/>
        <v>42328</v>
      </c>
      <c r="G2257" s="8">
        <f t="shared" si="901"/>
        <v>1.009997843824828E-2</v>
      </c>
      <c r="H2257" s="7">
        <f t="shared" si="914"/>
        <v>42389</v>
      </c>
      <c r="I2257" s="7">
        <f t="shared" si="902"/>
        <v>42356</v>
      </c>
      <c r="J2257" s="1">
        <f t="shared" si="915"/>
        <v>21</v>
      </c>
      <c r="K2257" s="1">
        <f t="shared" si="903"/>
        <v>18</v>
      </c>
      <c r="L2257" s="2">
        <f t="shared" si="904"/>
        <v>1.0086508999999999</v>
      </c>
      <c r="M2257" s="10">
        <f t="shared" si="898"/>
        <v>1.0081988500000001</v>
      </c>
      <c r="N2257" s="10">
        <f t="shared" si="894"/>
        <v>1.4756194757349534</v>
      </c>
      <c r="O2257" s="2">
        <f t="shared" si="897"/>
        <v>1.4883849099999999</v>
      </c>
      <c r="P2257" s="2">
        <f t="shared" si="905"/>
        <v>214560.12426121</v>
      </c>
      <c r="Q2257" s="9">
        <f t="shared" si="899"/>
        <v>0</v>
      </c>
      <c r="R2257" s="4">
        <f t="shared" si="906"/>
        <v>0</v>
      </c>
      <c r="S2257" s="59">
        <f t="shared" si="907"/>
        <v>0</v>
      </c>
      <c r="T2257" s="8">
        <f t="shared" si="916"/>
        <v>6.8500000000000005E-2</v>
      </c>
      <c r="U2257" s="9">
        <f t="shared" si="917"/>
        <v>39</v>
      </c>
      <c r="V2257" s="9">
        <v>252</v>
      </c>
      <c r="W2257" s="10">
        <f t="shared" si="908"/>
        <v>1.010306624</v>
      </c>
      <c r="X2257" s="2">
        <f t="shared" si="909"/>
        <v>2211.3905261499999</v>
      </c>
      <c r="Y2257" s="2">
        <v>0</v>
      </c>
      <c r="Z2257" s="3">
        <f t="shared" si="895"/>
        <v>0</v>
      </c>
      <c r="AA2257" s="1" t="str">
        <f t="shared" si="896"/>
        <v>A+J=</v>
      </c>
      <c r="AB2257" s="7">
        <f t="shared" si="918"/>
        <v>42663</v>
      </c>
      <c r="AC2257" s="5"/>
      <c r="AD2257" s="1"/>
      <c r="AE2257" s="7"/>
      <c r="AF2257" s="1"/>
      <c r="AG2257" s="1"/>
      <c r="AH2257" s="1"/>
      <c r="AI2257" s="1"/>
      <c r="AJ2257" s="4"/>
      <c r="AK2257" s="1"/>
      <c r="AL2257" s="1"/>
      <c r="AM2257" s="1"/>
      <c r="AN2257" s="1"/>
      <c r="AO2257" s="1"/>
    </row>
    <row r="2258" spans="1:41" x14ac:dyDescent="0.2">
      <c r="A2258" s="118">
        <f t="shared" si="910"/>
        <v>42354</v>
      </c>
      <c r="B2258" s="2">
        <f t="shared" si="900"/>
        <v>216932.30007982001</v>
      </c>
      <c r="C2258" s="2">
        <f t="shared" si="911"/>
        <v>144156.34209918001</v>
      </c>
      <c r="D2258" s="50">
        <f t="shared" si="912"/>
        <v>4405.95</v>
      </c>
      <c r="E2258" s="3">
        <f>IF(K2258=1,VLOOKUP(A2257,[1]Plan1!$AQ$43:$AS$500,3),E2257)</f>
        <v>4450.45</v>
      </c>
      <c r="F2258" s="7">
        <f t="shared" si="913"/>
        <v>42328</v>
      </c>
      <c r="G2258" s="8">
        <f t="shared" si="901"/>
        <v>1.009997843824828E-2</v>
      </c>
      <c r="H2258" s="7">
        <f t="shared" si="914"/>
        <v>42389</v>
      </c>
      <c r="I2258" s="7">
        <f t="shared" si="902"/>
        <v>42356</v>
      </c>
      <c r="J2258" s="1">
        <f t="shared" si="915"/>
        <v>21</v>
      </c>
      <c r="K2258" s="1">
        <f t="shared" si="903"/>
        <v>19</v>
      </c>
      <c r="L2258" s="2">
        <f t="shared" si="904"/>
        <v>1.0091336900000001</v>
      </c>
      <c r="M2258" s="10">
        <f t="shared" si="898"/>
        <v>1.0081988500000001</v>
      </c>
      <c r="N2258" s="10">
        <f t="shared" si="894"/>
        <v>1.4756194757349534</v>
      </c>
      <c r="O2258" s="2">
        <f t="shared" si="897"/>
        <v>1.4890973199999999</v>
      </c>
      <c r="P2258" s="2">
        <f t="shared" si="905"/>
        <v>214662.82268089001</v>
      </c>
      <c r="Q2258" s="9">
        <f t="shared" si="899"/>
        <v>0</v>
      </c>
      <c r="R2258" s="4">
        <f t="shared" si="906"/>
        <v>0</v>
      </c>
      <c r="S2258" s="59">
        <f t="shared" si="907"/>
        <v>0</v>
      </c>
      <c r="T2258" s="8">
        <f t="shared" si="916"/>
        <v>6.8500000000000005E-2</v>
      </c>
      <c r="U2258" s="9">
        <f t="shared" si="917"/>
        <v>40</v>
      </c>
      <c r="V2258" s="9">
        <v>252</v>
      </c>
      <c r="W2258" s="10">
        <f t="shared" si="908"/>
        <v>1.010572289</v>
      </c>
      <c r="X2258" s="2">
        <f t="shared" si="909"/>
        <v>2269.4773989300002</v>
      </c>
      <c r="Y2258" s="2">
        <v>0</v>
      </c>
      <c r="Z2258" s="3">
        <f t="shared" si="895"/>
        <v>0</v>
      </c>
      <c r="AA2258" s="1" t="str">
        <f t="shared" si="896"/>
        <v>A+J=</v>
      </c>
      <c r="AB2258" s="7">
        <f t="shared" si="918"/>
        <v>42663</v>
      </c>
      <c r="AC2258" s="5"/>
      <c r="AD2258" s="1"/>
      <c r="AE2258" s="7"/>
      <c r="AF2258" s="1"/>
      <c r="AG2258" s="1"/>
      <c r="AH2258" s="1"/>
      <c r="AI2258" s="1"/>
      <c r="AJ2258" s="4"/>
      <c r="AK2258" s="1"/>
      <c r="AL2258" s="1"/>
      <c r="AM2258" s="1"/>
      <c r="AN2258" s="1"/>
      <c r="AO2258" s="1"/>
    </row>
    <row r="2259" spans="1:41" x14ac:dyDescent="0.2">
      <c r="A2259" s="118">
        <f t="shared" si="910"/>
        <v>42355</v>
      </c>
      <c r="B2259" s="2">
        <f t="shared" si="900"/>
        <v>217093.20721659</v>
      </c>
      <c r="C2259" s="2">
        <f t="shared" si="911"/>
        <v>144156.34209918001</v>
      </c>
      <c r="D2259" s="50">
        <f t="shared" si="912"/>
        <v>4405.95</v>
      </c>
      <c r="E2259" s="3">
        <f>IF(K2259=1,VLOOKUP(A2258,[1]Plan1!$AQ$43:$AS$500,3),E2258)</f>
        <v>4450.45</v>
      </c>
      <c r="F2259" s="7">
        <f t="shared" si="913"/>
        <v>42328</v>
      </c>
      <c r="G2259" s="8">
        <f t="shared" si="901"/>
        <v>1.009997843824828E-2</v>
      </c>
      <c r="H2259" s="7">
        <f t="shared" si="914"/>
        <v>42389</v>
      </c>
      <c r="I2259" s="7">
        <f t="shared" si="902"/>
        <v>42356</v>
      </c>
      <c r="J2259" s="1">
        <f t="shared" si="915"/>
        <v>21</v>
      </c>
      <c r="K2259" s="1">
        <f t="shared" si="903"/>
        <v>20</v>
      </c>
      <c r="L2259" s="2">
        <f t="shared" si="904"/>
        <v>1.0096167199999999</v>
      </c>
      <c r="M2259" s="10">
        <f t="shared" si="898"/>
        <v>1.0081988500000001</v>
      </c>
      <c r="N2259" s="10">
        <f t="shared" si="894"/>
        <v>1.4756194757349534</v>
      </c>
      <c r="O2259" s="2">
        <f t="shared" si="897"/>
        <v>1.48981009</v>
      </c>
      <c r="P2259" s="2">
        <f t="shared" si="905"/>
        <v>214765.57299685001</v>
      </c>
      <c r="Q2259" s="9">
        <f t="shared" si="899"/>
        <v>0</v>
      </c>
      <c r="R2259" s="4">
        <f t="shared" si="906"/>
        <v>0</v>
      </c>
      <c r="S2259" s="59">
        <f t="shared" si="907"/>
        <v>0</v>
      </c>
      <c r="T2259" s="8">
        <f t="shared" si="916"/>
        <v>6.8500000000000005E-2</v>
      </c>
      <c r="U2259" s="9">
        <f t="shared" si="917"/>
        <v>41</v>
      </c>
      <c r="V2259" s="9">
        <v>252</v>
      </c>
      <c r="W2259" s="10">
        <f t="shared" si="908"/>
        <v>1.010838023</v>
      </c>
      <c r="X2259" s="2">
        <f t="shared" si="909"/>
        <v>2327.6342197399999</v>
      </c>
      <c r="Y2259" s="2">
        <v>0</v>
      </c>
      <c r="Z2259" s="3">
        <f t="shared" si="895"/>
        <v>0</v>
      </c>
      <c r="AA2259" s="1" t="str">
        <f t="shared" si="896"/>
        <v>A+J=</v>
      </c>
      <c r="AB2259" s="7">
        <f t="shared" si="918"/>
        <v>42663</v>
      </c>
      <c r="AC2259" s="5"/>
      <c r="AD2259" s="1"/>
      <c r="AE2259" s="7"/>
      <c r="AF2259" s="1"/>
      <c r="AG2259" s="1"/>
      <c r="AH2259" s="1"/>
      <c r="AI2259" s="1"/>
      <c r="AJ2259" s="4"/>
      <c r="AK2259" s="1"/>
      <c r="AL2259" s="1"/>
      <c r="AM2259" s="1"/>
      <c r="AN2259" s="1"/>
      <c r="AO2259" s="1"/>
    </row>
    <row r="2260" spans="1:41" x14ac:dyDescent="0.2">
      <c r="A2260" s="118">
        <f t="shared" si="910"/>
        <v>42356</v>
      </c>
      <c r="B2260" s="2">
        <f t="shared" si="900"/>
        <v>217254.23064489002</v>
      </c>
      <c r="C2260" s="2">
        <f t="shared" si="911"/>
        <v>144156.34209918001</v>
      </c>
      <c r="D2260" s="50">
        <f t="shared" si="912"/>
        <v>4405.95</v>
      </c>
      <c r="E2260" s="3">
        <f>IF(K2260=1,VLOOKUP(A2259,[1]Plan1!$AQ$43:$AS$500,3),E2259)</f>
        <v>4450.45</v>
      </c>
      <c r="F2260" s="7">
        <f t="shared" si="913"/>
        <v>42328</v>
      </c>
      <c r="G2260" s="8">
        <f t="shared" si="901"/>
        <v>1.009997843824828E-2</v>
      </c>
      <c r="H2260" s="7">
        <f t="shared" si="914"/>
        <v>42389</v>
      </c>
      <c r="I2260" s="7">
        <f t="shared" si="902"/>
        <v>42356</v>
      </c>
      <c r="J2260" s="1">
        <f t="shared" si="915"/>
        <v>21</v>
      </c>
      <c r="K2260" s="1">
        <f t="shared" si="903"/>
        <v>21</v>
      </c>
      <c r="L2260" s="2">
        <f t="shared" si="904"/>
        <v>1.01009997</v>
      </c>
      <c r="M2260" s="10">
        <f t="shared" si="898"/>
        <v>1.0081988500000001</v>
      </c>
      <c r="N2260" s="10">
        <f t="shared" si="894"/>
        <v>1.4756194757349534</v>
      </c>
      <c r="O2260" s="2">
        <f t="shared" si="897"/>
        <v>1.4905231800000001</v>
      </c>
      <c r="P2260" s="2">
        <f t="shared" si="905"/>
        <v>214868.36944283001</v>
      </c>
      <c r="Q2260" s="9">
        <f t="shared" si="899"/>
        <v>0</v>
      </c>
      <c r="R2260" s="4">
        <f t="shared" si="906"/>
        <v>0</v>
      </c>
      <c r="S2260" s="59">
        <f t="shared" si="907"/>
        <v>0</v>
      </c>
      <c r="T2260" s="8">
        <f t="shared" si="916"/>
        <v>6.8500000000000005E-2</v>
      </c>
      <c r="U2260" s="9">
        <f t="shared" si="917"/>
        <v>42</v>
      </c>
      <c r="V2260" s="9">
        <v>252</v>
      </c>
      <c r="W2260" s="10">
        <f t="shared" si="908"/>
        <v>1.0111038269999999</v>
      </c>
      <c r="X2260" s="2">
        <f t="shared" si="909"/>
        <v>2385.8612020599999</v>
      </c>
      <c r="Y2260" s="2">
        <v>0</v>
      </c>
      <c r="Z2260" s="3">
        <f t="shared" si="895"/>
        <v>0</v>
      </c>
      <c r="AA2260" s="1" t="str">
        <f t="shared" si="896"/>
        <v>A+J=</v>
      </c>
      <c r="AB2260" s="7">
        <f t="shared" si="918"/>
        <v>42663</v>
      </c>
      <c r="AC2260" s="5"/>
      <c r="AD2260" s="1"/>
      <c r="AE2260" s="7"/>
      <c r="AF2260" s="1"/>
      <c r="AG2260" s="1"/>
      <c r="AH2260" s="1"/>
      <c r="AI2260" s="1"/>
      <c r="AJ2260" s="4"/>
      <c r="AK2260" s="1"/>
      <c r="AL2260" s="1"/>
      <c r="AM2260" s="1"/>
      <c r="AN2260" s="1"/>
      <c r="AO2260" s="1"/>
    </row>
    <row r="2261" spans="1:41" x14ac:dyDescent="0.2">
      <c r="A2261" s="118">
        <f t="shared" si="910"/>
        <v>42357</v>
      </c>
      <c r="B2261" s="2">
        <f t="shared" si="900"/>
        <v>217410.24009946999</v>
      </c>
      <c r="C2261" s="2">
        <f t="shared" si="911"/>
        <v>144156.34209918001</v>
      </c>
      <c r="D2261" s="50">
        <f t="shared" si="912"/>
        <v>4450.45</v>
      </c>
      <c r="E2261" s="3">
        <f>IF(K2261=1,VLOOKUP(A2260,[1]Plan1!$AQ$43:$AS$500,3),E2260)</f>
        <v>4493.17</v>
      </c>
      <c r="F2261" s="7">
        <f t="shared" si="913"/>
        <v>42357</v>
      </c>
      <c r="G2261" s="8">
        <f t="shared" si="901"/>
        <v>9.5990293116428038E-3</v>
      </c>
      <c r="H2261" s="7">
        <f t="shared" si="914"/>
        <v>42389</v>
      </c>
      <c r="I2261" s="7">
        <f t="shared" si="902"/>
        <v>42389</v>
      </c>
      <c r="J2261" s="1">
        <f t="shared" si="915"/>
        <v>21</v>
      </c>
      <c r="K2261" s="1">
        <f t="shared" si="903"/>
        <v>1</v>
      </c>
      <c r="L2261" s="2">
        <f t="shared" si="904"/>
        <v>1.00045502</v>
      </c>
      <c r="M2261" s="10">
        <f t="shared" si="898"/>
        <v>1.01009997</v>
      </c>
      <c r="N2261" s="10">
        <f t="shared" si="894"/>
        <v>1.4905231881712921</v>
      </c>
      <c r="O2261" s="2">
        <f t="shared" si="897"/>
        <v>1.4912014</v>
      </c>
      <c r="P2261" s="2">
        <f t="shared" si="905"/>
        <v>214966.13915716999</v>
      </c>
      <c r="Q2261" s="9">
        <f t="shared" si="899"/>
        <v>0</v>
      </c>
      <c r="R2261" s="4">
        <f t="shared" si="906"/>
        <v>0</v>
      </c>
      <c r="S2261" s="59">
        <f t="shared" si="907"/>
        <v>0</v>
      </c>
      <c r="T2261" s="8">
        <f t="shared" si="916"/>
        <v>6.8500000000000005E-2</v>
      </c>
      <c r="U2261" s="9">
        <f t="shared" si="917"/>
        <v>43</v>
      </c>
      <c r="V2261" s="9">
        <v>252</v>
      </c>
      <c r="W2261" s="10">
        <f t="shared" si="908"/>
        <v>1.0113697020000001</v>
      </c>
      <c r="X2261" s="2">
        <f t="shared" si="909"/>
        <v>2444.1009423</v>
      </c>
      <c r="Y2261" s="2">
        <v>0</v>
      </c>
      <c r="Z2261" s="3">
        <f t="shared" si="895"/>
        <v>0</v>
      </c>
      <c r="AA2261" s="1" t="str">
        <f t="shared" si="896"/>
        <v>A+J=</v>
      </c>
      <c r="AB2261" s="7">
        <f t="shared" si="918"/>
        <v>42663</v>
      </c>
      <c r="AC2261" s="5"/>
      <c r="AD2261" s="1"/>
      <c r="AE2261" s="7"/>
      <c r="AF2261" s="1"/>
      <c r="AG2261" s="1"/>
      <c r="AH2261" s="1"/>
      <c r="AI2261" s="1"/>
      <c r="AJ2261" s="4"/>
      <c r="AK2261" s="1"/>
      <c r="AL2261" s="1"/>
      <c r="AM2261" s="1"/>
      <c r="AN2261" s="1"/>
      <c r="AO2261" s="1"/>
    </row>
    <row r="2262" spans="1:41" x14ac:dyDescent="0.2">
      <c r="A2262" s="118">
        <f t="shared" si="910"/>
        <v>42358</v>
      </c>
      <c r="B2262" s="2">
        <f t="shared" si="900"/>
        <v>217410.24009946999</v>
      </c>
      <c r="C2262" s="2">
        <f t="shared" si="911"/>
        <v>144156.34209918001</v>
      </c>
      <c r="D2262" s="50">
        <f t="shared" si="912"/>
        <v>4450.45</v>
      </c>
      <c r="E2262" s="3">
        <f>IF(K2262=1,VLOOKUP(A2261,[1]Plan1!$AQ$43:$AS$500,3),E2261)</f>
        <v>4493.17</v>
      </c>
      <c r="F2262" s="7">
        <f t="shared" si="913"/>
        <v>42357</v>
      </c>
      <c r="G2262" s="8">
        <f t="shared" si="901"/>
        <v>9.5990293116428038E-3</v>
      </c>
      <c r="H2262" s="7">
        <f t="shared" si="914"/>
        <v>42389</v>
      </c>
      <c r="I2262" s="7">
        <f t="shared" si="902"/>
        <v>42389</v>
      </c>
      <c r="J2262" s="1">
        <f t="shared" si="915"/>
        <v>21</v>
      </c>
      <c r="K2262" s="1">
        <f t="shared" si="903"/>
        <v>1</v>
      </c>
      <c r="L2262" s="2">
        <f t="shared" si="904"/>
        <v>1.00045502</v>
      </c>
      <c r="M2262" s="10">
        <f t="shared" si="898"/>
        <v>1.01009997</v>
      </c>
      <c r="N2262" s="10">
        <f t="shared" si="894"/>
        <v>1.4905231881712921</v>
      </c>
      <c r="O2262" s="2">
        <f t="shared" si="897"/>
        <v>1.4912014</v>
      </c>
      <c r="P2262" s="2">
        <f t="shared" si="905"/>
        <v>214966.13915716999</v>
      </c>
      <c r="Q2262" s="9">
        <f t="shared" si="899"/>
        <v>0</v>
      </c>
      <c r="R2262" s="4">
        <f t="shared" si="906"/>
        <v>0</v>
      </c>
      <c r="S2262" s="59">
        <f t="shared" si="907"/>
        <v>0</v>
      </c>
      <c r="T2262" s="8">
        <f t="shared" si="916"/>
        <v>6.8500000000000005E-2</v>
      </c>
      <c r="U2262" s="9">
        <f t="shared" si="917"/>
        <v>43</v>
      </c>
      <c r="V2262" s="9">
        <v>252</v>
      </c>
      <c r="W2262" s="10">
        <f t="shared" si="908"/>
        <v>1.0113697020000001</v>
      </c>
      <c r="X2262" s="2">
        <f t="shared" si="909"/>
        <v>2444.1009423</v>
      </c>
      <c r="Y2262" s="2">
        <v>0</v>
      </c>
      <c r="Z2262" s="3">
        <f t="shared" si="895"/>
        <v>0</v>
      </c>
      <c r="AA2262" s="1" t="str">
        <f t="shared" si="896"/>
        <v>A+J=</v>
      </c>
      <c r="AB2262" s="7">
        <f t="shared" si="918"/>
        <v>42663</v>
      </c>
      <c r="AC2262" s="5"/>
      <c r="AD2262" s="1"/>
      <c r="AE2262" s="7"/>
      <c r="AF2262" s="1"/>
      <c r="AG2262" s="1"/>
      <c r="AH2262" s="1"/>
      <c r="AI2262" s="1"/>
      <c r="AJ2262" s="4"/>
      <c r="AK2262" s="1"/>
      <c r="AL2262" s="1"/>
      <c r="AM2262" s="1"/>
      <c r="AN2262" s="1"/>
      <c r="AO2262" s="1"/>
    </row>
    <row r="2263" spans="1:41" x14ac:dyDescent="0.2">
      <c r="A2263" s="118">
        <f t="shared" si="910"/>
        <v>42359</v>
      </c>
      <c r="B2263" s="2">
        <f t="shared" si="900"/>
        <v>217410.24009946999</v>
      </c>
      <c r="C2263" s="2">
        <f t="shared" si="911"/>
        <v>144156.34209918001</v>
      </c>
      <c r="D2263" s="50">
        <f t="shared" si="912"/>
        <v>4450.45</v>
      </c>
      <c r="E2263" s="3">
        <f>IF(K2263=1,VLOOKUP(A2262,[1]Plan1!$AQ$43:$AS$500,3),E2262)</f>
        <v>4493.17</v>
      </c>
      <c r="F2263" s="7">
        <f t="shared" si="913"/>
        <v>42357</v>
      </c>
      <c r="G2263" s="8">
        <f t="shared" si="901"/>
        <v>9.5990293116428038E-3</v>
      </c>
      <c r="H2263" s="7">
        <f t="shared" si="914"/>
        <v>42389</v>
      </c>
      <c r="I2263" s="7">
        <f t="shared" si="902"/>
        <v>42389</v>
      </c>
      <c r="J2263" s="1">
        <f t="shared" si="915"/>
        <v>21</v>
      </c>
      <c r="K2263" s="1">
        <f t="shared" si="903"/>
        <v>1</v>
      </c>
      <c r="L2263" s="2">
        <f t="shared" si="904"/>
        <v>1.00045502</v>
      </c>
      <c r="M2263" s="10">
        <f t="shared" si="898"/>
        <v>1.01009997</v>
      </c>
      <c r="N2263" s="10">
        <f t="shared" si="894"/>
        <v>1.4905231881712921</v>
      </c>
      <c r="O2263" s="2">
        <f t="shared" si="897"/>
        <v>1.4912014</v>
      </c>
      <c r="P2263" s="2">
        <f t="shared" si="905"/>
        <v>214966.13915716999</v>
      </c>
      <c r="Q2263" s="9">
        <f t="shared" si="899"/>
        <v>0</v>
      </c>
      <c r="R2263" s="4">
        <f t="shared" si="906"/>
        <v>0</v>
      </c>
      <c r="S2263" s="59">
        <f t="shared" si="907"/>
        <v>0</v>
      </c>
      <c r="T2263" s="8">
        <f t="shared" si="916"/>
        <v>6.8500000000000005E-2</v>
      </c>
      <c r="U2263" s="9">
        <f t="shared" si="917"/>
        <v>43</v>
      </c>
      <c r="V2263" s="9">
        <v>252</v>
      </c>
      <c r="W2263" s="10">
        <f t="shared" si="908"/>
        <v>1.0113697020000001</v>
      </c>
      <c r="X2263" s="2">
        <f t="shared" si="909"/>
        <v>2444.1009423</v>
      </c>
      <c r="Y2263" s="2">
        <v>0</v>
      </c>
      <c r="Z2263" s="3">
        <f t="shared" si="895"/>
        <v>0</v>
      </c>
      <c r="AA2263" s="1" t="str">
        <f t="shared" si="896"/>
        <v>A+J=</v>
      </c>
      <c r="AB2263" s="7">
        <f t="shared" si="918"/>
        <v>42663</v>
      </c>
      <c r="AC2263" s="5"/>
      <c r="AD2263" s="1"/>
      <c r="AE2263" s="7"/>
      <c r="AF2263" s="1"/>
      <c r="AG2263" s="1"/>
      <c r="AH2263" s="1"/>
      <c r="AI2263" s="1"/>
      <c r="AJ2263" s="4"/>
      <c r="AK2263" s="1"/>
      <c r="AL2263" s="1"/>
      <c r="AM2263" s="1"/>
      <c r="AN2263" s="1"/>
      <c r="AO2263" s="1"/>
    </row>
    <row r="2264" spans="1:41" x14ac:dyDescent="0.2">
      <c r="A2264" s="118">
        <f t="shared" si="910"/>
        <v>42360</v>
      </c>
      <c r="B2264" s="2">
        <f t="shared" si="900"/>
        <v>217566.36013262</v>
      </c>
      <c r="C2264" s="2">
        <f t="shared" si="911"/>
        <v>144156.34209918001</v>
      </c>
      <c r="D2264" s="50">
        <f t="shared" si="912"/>
        <v>4450.45</v>
      </c>
      <c r="E2264" s="3">
        <f>IF(K2264=1,VLOOKUP(A2263,[1]Plan1!$AQ$43:$AS$500,3),E2263)</f>
        <v>4493.17</v>
      </c>
      <c r="F2264" s="7">
        <f t="shared" si="913"/>
        <v>42357</v>
      </c>
      <c r="G2264" s="8">
        <f t="shared" si="901"/>
        <v>9.5990293116428038E-3</v>
      </c>
      <c r="H2264" s="7">
        <f t="shared" si="914"/>
        <v>42389</v>
      </c>
      <c r="I2264" s="7">
        <f t="shared" si="902"/>
        <v>42389</v>
      </c>
      <c r="J2264" s="1">
        <f t="shared" si="915"/>
        <v>21</v>
      </c>
      <c r="K2264" s="1">
        <f t="shared" si="903"/>
        <v>2</v>
      </c>
      <c r="L2264" s="2">
        <f t="shared" si="904"/>
        <v>1.0009102400000001</v>
      </c>
      <c r="M2264" s="10">
        <f t="shared" si="898"/>
        <v>1.01009997</v>
      </c>
      <c r="N2264" s="10">
        <f t="shared" si="894"/>
        <v>1.4905231881712921</v>
      </c>
      <c r="O2264" s="2">
        <f t="shared" si="897"/>
        <v>1.4918799199999999</v>
      </c>
      <c r="P2264" s="2">
        <f t="shared" si="905"/>
        <v>215063.95211841</v>
      </c>
      <c r="Q2264" s="9">
        <f t="shared" si="899"/>
        <v>0</v>
      </c>
      <c r="R2264" s="4">
        <f t="shared" si="906"/>
        <v>0</v>
      </c>
      <c r="S2264" s="59">
        <f t="shared" si="907"/>
        <v>0</v>
      </c>
      <c r="T2264" s="8">
        <f t="shared" si="916"/>
        <v>6.8500000000000005E-2</v>
      </c>
      <c r="U2264" s="9">
        <f t="shared" si="917"/>
        <v>44</v>
      </c>
      <c r="V2264" s="9">
        <v>252</v>
      </c>
      <c r="W2264" s="10">
        <f t="shared" si="908"/>
        <v>1.011635646</v>
      </c>
      <c r="X2264" s="2">
        <f t="shared" si="909"/>
        <v>2502.4080142100001</v>
      </c>
      <c r="Y2264" s="2">
        <v>0</v>
      </c>
      <c r="Z2264" s="3">
        <f t="shared" si="895"/>
        <v>0</v>
      </c>
      <c r="AA2264" s="1" t="str">
        <f t="shared" si="896"/>
        <v>A+J=</v>
      </c>
      <c r="AB2264" s="7">
        <f t="shared" si="918"/>
        <v>42663</v>
      </c>
      <c r="AC2264" s="5"/>
      <c r="AD2264" s="1"/>
      <c r="AE2264" s="7"/>
      <c r="AF2264" s="1"/>
      <c r="AG2264" s="1"/>
      <c r="AH2264" s="1"/>
      <c r="AI2264" s="1"/>
      <c r="AJ2264" s="4"/>
      <c r="AK2264" s="1"/>
      <c r="AL2264" s="1"/>
      <c r="AM2264" s="1"/>
      <c r="AN2264" s="1"/>
      <c r="AO2264" s="1"/>
    </row>
    <row r="2265" spans="1:41" x14ac:dyDescent="0.2">
      <c r="A2265" s="118">
        <f t="shared" si="910"/>
        <v>42361</v>
      </c>
      <c r="B2265" s="2">
        <f t="shared" si="900"/>
        <v>217722.59393167999</v>
      </c>
      <c r="C2265" s="2">
        <f t="shared" si="911"/>
        <v>144156.34209918001</v>
      </c>
      <c r="D2265" s="50">
        <f t="shared" si="912"/>
        <v>4450.45</v>
      </c>
      <c r="E2265" s="3">
        <f>IF(K2265=1,VLOOKUP(A2264,[1]Plan1!$AQ$43:$AS$500,3),E2264)</f>
        <v>4493.17</v>
      </c>
      <c r="F2265" s="7">
        <f t="shared" si="913"/>
        <v>42357</v>
      </c>
      <c r="G2265" s="8">
        <f t="shared" si="901"/>
        <v>9.5990293116428038E-3</v>
      </c>
      <c r="H2265" s="7">
        <f t="shared" si="914"/>
        <v>42389</v>
      </c>
      <c r="I2265" s="7">
        <f t="shared" si="902"/>
        <v>42389</v>
      </c>
      <c r="J2265" s="1">
        <f t="shared" si="915"/>
        <v>21</v>
      </c>
      <c r="K2265" s="1">
        <f t="shared" si="903"/>
        <v>3</v>
      </c>
      <c r="L2265" s="2">
        <f t="shared" si="904"/>
        <v>1.0013656799999999</v>
      </c>
      <c r="M2265" s="10">
        <f t="shared" si="898"/>
        <v>1.01009997</v>
      </c>
      <c r="N2265" s="10">
        <f t="shared" si="894"/>
        <v>1.4905231881712921</v>
      </c>
      <c r="O2265" s="2">
        <f t="shared" si="897"/>
        <v>1.4925587600000001</v>
      </c>
      <c r="P2265" s="2">
        <f t="shared" si="905"/>
        <v>215161.81120967999</v>
      </c>
      <c r="Q2265" s="9">
        <f t="shared" si="899"/>
        <v>0</v>
      </c>
      <c r="R2265" s="4">
        <f t="shared" si="906"/>
        <v>0</v>
      </c>
      <c r="S2265" s="59">
        <f t="shared" si="907"/>
        <v>0</v>
      </c>
      <c r="T2265" s="8">
        <f t="shared" si="916"/>
        <v>6.8500000000000005E-2</v>
      </c>
      <c r="U2265" s="9">
        <f t="shared" si="917"/>
        <v>45</v>
      </c>
      <c r="V2265" s="9">
        <v>252</v>
      </c>
      <c r="W2265" s="10">
        <f t="shared" si="908"/>
        <v>1.0119016599999999</v>
      </c>
      <c r="X2265" s="2">
        <f t="shared" si="909"/>
        <v>2560.7827219999999</v>
      </c>
      <c r="Y2265" s="2">
        <v>0</v>
      </c>
      <c r="Z2265" s="3">
        <f t="shared" si="895"/>
        <v>0</v>
      </c>
      <c r="AA2265" s="1" t="str">
        <f t="shared" si="896"/>
        <v>A+J=</v>
      </c>
      <c r="AB2265" s="7">
        <f t="shared" si="918"/>
        <v>42663</v>
      </c>
      <c r="AC2265" s="5"/>
      <c r="AD2265" s="1"/>
      <c r="AE2265" s="7"/>
      <c r="AF2265" s="1"/>
      <c r="AG2265" s="1"/>
      <c r="AH2265" s="1"/>
      <c r="AI2265" s="1"/>
      <c r="AJ2265" s="4"/>
      <c r="AK2265" s="1"/>
      <c r="AL2265" s="1"/>
      <c r="AM2265" s="1"/>
      <c r="AN2265" s="1"/>
      <c r="AO2265" s="1"/>
    </row>
    <row r="2266" spans="1:41" x14ac:dyDescent="0.2">
      <c r="A2266" s="118">
        <f t="shared" si="910"/>
        <v>42362</v>
      </c>
      <c r="B2266" s="2">
        <f t="shared" si="900"/>
        <v>217878.93863582</v>
      </c>
      <c r="C2266" s="2">
        <f t="shared" si="911"/>
        <v>144156.34209918001</v>
      </c>
      <c r="D2266" s="50">
        <f t="shared" si="912"/>
        <v>4450.45</v>
      </c>
      <c r="E2266" s="3">
        <f>IF(K2266=1,VLOOKUP(A2265,[1]Plan1!$AQ$43:$AS$500,3),E2265)</f>
        <v>4493.17</v>
      </c>
      <c r="F2266" s="7">
        <f t="shared" si="913"/>
        <v>42357</v>
      </c>
      <c r="G2266" s="8">
        <f t="shared" si="901"/>
        <v>9.5990293116428038E-3</v>
      </c>
      <c r="H2266" s="7">
        <f t="shared" si="914"/>
        <v>42389</v>
      </c>
      <c r="I2266" s="7">
        <f t="shared" si="902"/>
        <v>42389</v>
      </c>
      <c r="J2266" s="1">
        <f t="shared" si="915"/>
        <v>21</v>
      </c>
      <c r="K2266" s="1">
        <f t="shared" si="903"/>
        <v>4</v>
      </c>
      <c r="L2266" s="2">
        <f t="shared" si="904"/>
        <v>1.0018213199999999</v>
      </c>
      <c r="M2266" s="10">
        <f t="shared" si="898"/>
        <v>1.01009997</v>
      </c>
      <c r="N2266" s="10">
        <f t="shared" si="894"/>
        <v>1.4905231881712921</v>
      </c>
      <c r="O2266" s="2">
        <f t="shared" si="897"/>
        <v>1.4932379</v>
      </c>
      <c r="P2266" s="2">
        <f t="shared" si="905"/>
        <v>215259.71354786001</v>
      </c>
      <c r="Q2266" s="9">
        <f t="shared" si="899"/>
        <v>0</v>
      </c>
      <c r="R2266" s="4">
        <f t="shared" si="906"/>
        <v>0</v>
      </c>
      <c r="S2266" s="59">
        <f t="shared" si="907"/>
        <v>0</v>
      </c>
      <c r="T2266" s="8">
        <f t="shared" si="916"/>
        <v>6.8500000000000005E-2</v>
      </c>
      <c r="U2266" s="9">
        <f t="shared" si="917"/>
        <v>46</v>
      </c>
      <c r="V2266" s="9">
        <v>252</v>
      </c>
      <c r="W2266" s="10">
        <f t="shared" si="908"/>
        <v>1.0121677440000001</v>
      </c>
      <c r="X2266" s="2">
        <f t="shared" si="909"/>
        <v>2619.2250879600001</v>
      </c>
      <c r="Y2266" s="2">
        <v>0</v>
      </c>
      <c r="Z2266" s="3">
        <f t="shared" si="895"/>
        <v>0</v>
      </c>
      <c r="AA2266" s="1" t="str">
        <f t="shared" si="896"/>
        <v>A+J=</v>
      </c>
      <c r="AB2266" s="7">
        <f t="shared" si="918"/>
        <v>42663</v>
      </c>
      <c r="AC2266" s="5"/>
      <c r="AD2266" s="1"/>
      <c r="AE2266" s="7"/>
      <c r="AF2266" s="1"/>
      <c r="AG2266" s="1"/>
      <c r="AH2266" s="1"/>
      <c r="AI2266" s="1"/>
      <c r="AJ2266" s="4"/>
      <c r="AK2266" s="1"/>
      <c r="AL2266" s="1"/>
      <c r="AM2266" s="1"/>
      <c r="AN2266" s="1"/>
      <c r="AO2266" s="1"/>
    </row>
    <row r="2267" spans="1:41" x14ac:dyDescent="0.2">
      <c r="A2267" s="118">
        <f t="shared" si="910"/>
        <v>42363</v>
      </c>
      <c r="B2267" s="2">
        <f t="shared" si="900"/>
        <v>218035.39721908001</v>
      </c>
      <c r="C2267" s="2">
        <f t="shared" si="911"/>
        <v>144156.34209918001</v>
      </c>
      <c r="D2267" s="50">
        <f t="shared" si="912"/>
        <v>4450.45</v>
      </c>
      <c r="E2267" s="3">
        <f>IF(K2267=1,VLOOKUP(A2266,[1]Plan1!$AQ$43:$AS$500,3),E2266)</f>
        <v>4493.17</v>
      </c>
      <c r="F2267" s="7">
        <f t="shared" si="913"/>
        <v>42357</v>
      </c>
      <c r="G2267" s="8">
        <f t="shared" si="901"/>
        <v>9.5990293116428038E-3</v>
      </c>
      <c r="H2267" s="7">
        <f t="shared" si="914"/>
        <v>42389</v>
      </c>
      <c r="I2267" s="7">
        <f t="shared" si="902"/>
        <v>42389</v>
      </c>
      <c r="J2267" s="1">
        <f t="shared" si="915"/>
        <v>21</v>
      </c>
      <c r="K2267" s="1">
        <f t="shared" si="903"/>
        <v>5</v>
      </c>
      <c r="L2267" s="2">
        <f t="shared" si="904"/>
        <v>1.0022771699999999</v>
      </c>
      <c r="M2267" s="10">
        <f t="shared" si="898"/>
        <v>1.01009997</v>
      </c>
      <c r="N2267" s="10">
        <f t="shared" si="894"/>
        <v>1.4905231881712921</v>
      </c>
      <c r="O2267" s="2">
        <f t="shared" si="897"/>
        <v>1.49391736</v>
      </c>
      <c r="P2267" s="2">
        <f t="shared" si="905"/>
        <v>215357.66201606</v>
      </c>
      <c r="Q2267" s="9">
        <f t="shared" si="899"/>
        <v>0</v>
      </c>
      <c r="R2267" s="4">
        <f t="shared" si="906"/>
        <v>0</v>
      </c>
      <c r="S2267" s="59">
        <f t="shared" si="907"/>
        <v>0</v>
      </c>
      <c r="T2267" s="8">
        <f t="shared" si="916"/>
        <v>6.8500000000000005E-2</v>
      </c>
      <c r="U2267" s="9">
        <f t="shared" si="917"/>
        <v>47</v>
      </c>
      <c r="V2267" s="9">
        <v>252</v>
      </c>
      <c r="W2267" s="10">
        <f t="shared" si="908"/>
        <v>1.0124338980000001</v>
      </c>
      <c r="X2267" s="2">
        <f t="shared" si="909"/>
        <v>2677.73520302</v>
      </c>
      <c r="Y2267" s="2">
        <v>0</v>
      </c>
      <c r="Z2267" s="3">
        <f t="shared" si="895"/>
        <v>0</v>
      </c>
      <c r="AA2267" s="1" t="str">
        <f t="shared" si="896"/>
        <v>A+J=</v>
      </c>
      <c r="AB2267" s="7">
        <f t="shared" si="918"/>
        <v>42663</v>
      </c>
      <c r="AC2267" s="5"/>
      <c r="AD2267" s="1"/>
      <c r="AE2267" s="7"/>
      <c r="AF2267" s="1"/>
      <c r="AG2267" s="1"/>
      <c r="AH2267" s="1"/>
      <c r="AI2267" s="1"/>
      <c r="AJ2267" s="4"/>
      <c r="AK2267" s="1"/>
      <c r="AL2267" s="1"/>
      <c r="AM2267" s="1"/>
      <c r="AN2267" s="1"/>
      <c r="AO2267" s="1"/>
    </row>
    <row r="2268" spans="1:41" x14ac:dyDescent="0.2">
      <c r="A2268" s="118">
        <f t="shared" si="910"/>
        <v>42364</v>
      </c>
      <c r="B2268" s="2">
        <f t="shared" si="900"/>
        <v>218035.39721908001</v>
      </c>
      <c r="C2268" s="2">
        <f t="shared" si="911"/>
        <v>144156.34209918001</v>
      </c>
      <c r="D2268" s="50">
        <f t="shared" si="912"/>
        <v>4450.45</v>
      </c>
      <c r="E2268" s="3">
        <f>IF(K2268=1,VLOOKUP(A2267,[1]Plan1!$AQ$43:$AS$500,3),E2267)</f>
        <v>4493.17</v>
      </c>
      <c r="F2268" s="7">
        <f t="shared" si="913"/>
        <v>42357</v>
      </c>
      <c r="G2268" s="8">
        <f t="shared" si="901"/>
        <v>9.5990293116428038E-3</v>
      </c>
      <c r="H2268" s="7">
        <f t="shared" si="914"/>
        <v>42389</v>
      </c>
      <c r="I2268" s="7">
        <f t="shared" si="902"/>
        <v>42389</v>
      </c>
      <c r="J2268" s="1">
        <f t="shared" si="915"/>
        <v>21</v>
      </c>
      <c r="K2268" s="1">
        <f t="shared" si="903"/>
        <v>5</v>
      </c>
      <c r="L2268" s="2">
        <f t="shared" si="904"/>
        <v>1.0022771699999999</v>
      </c>
      <c r="M2268" s="10">
        <f t="shared" si="898"/>
        <v>1.01009997</v>
      </c>
      <c r="N2268" s="10">
        <f t="shared" si="894"/>
        <v>1.4905231881712921</v>
      </c>
      <c r="O2268" s="2">
        <f t="shared" si="897"/>
        <v>1.49391736</v>
      </c>
      <c r="P2268" s="2">
        <f t="shared" si="905"/>
        <v>215357.66201606</v>
      </c>
      <c r="Q2268" s="9">
        <f t="shared" si="899"/>
        <v>0</v>
      </c>
      <c r="R2268" s="4">
        <f t="shared" si="906"/>
        <v>0</v>
      </c>
      <c r="S2268" s="59">
        <f t="shared" si="907"/>
        <v>0</v>
      </c>
      <c r="T2268" s="8">
        <f t="shared" si="916"/>
        <v>6.8500000000000005E-2</v>
      </c>
      <c r="U2268" s="9">
        <f t="shared" si="917"/>
        <v>47</v>
      </c>
      <c r="V2268" s="9">
        <v>252</v>
      </c>
      <c r="W2268" s="10">
        <f t="shared" si="908"/>
        <v>1.0124338980000001</v>
      </c>
      <c r="X2268" s="2">
        <f t="shared" si="909"/>
        <v>2677.73520302</v>
      </c>
      <c r="Y2268" s="2">
        <v>0</v>
      </c>
      <c r="Z2268" s="3">
        <f t="shared" si="895"/>
        <v>0</v>
      </c>
      <c r="AA2268" s="1" t="str">
        <f t="shared" si="896"/>
        <v>A+J=</v>
      </c>
      <c r="AB2268" s="7">
        <f t="shared" si="918"/>
        <v>42663</v>
      </c>
      <c r="AC2268" s="5"/>
      <c r="AD2268" s="1"/>
      <c r="AE2268" s="7"/>
      <c r="AF2268" s="1"/>
      <c r="AG2268" s="1"/>
      <c r="AH2268" s="1"/>
      <c r="AI2268" s="1"/>
      <c r="AJ2268" s="4"/>
      <c r="AK2268" s="1"/>
      <c r="AL2268" s="1"/>
      <c r="AM2268" s="1"/>
      <c r="AN2268" s="1"/>
      <c r="AO2268" s="1"/>
    </row>
    <row r="2269" spans="1:41" x14ac:dyDescent="0.2">
      <c r="A2269" s="118">
        <f t="shared" si="910"/>
        <v>42365</v>
      </c>
      <c r="B2269" s="2">
        <f t="shared" si="900"/>
        <v>218035.39721908001</v>
      </c>
      <c r="C2269" s="2">
        <f t="shared" si="911"/>
        <v>144156.34209918001</v>
      </c>
      <c r="D2269" s="50">
        <f t="shared" si="912"/>
        <v>4450.45</v>
      </c>
      <c r="E2269" s="3">
        <f>IF(K2269=1,VLOOKUP(A2268,[1]Plan1!$AQ$43:$AS$500,3),E2268)</f>
        <v>4493.17</v>
      </c>
      <c r="F2269" s="7">
        <f t="shared" si="913"/>
        <v>42357</v>
      </c>
      <c r="G2269" s="8">
        <f t="shared" si="901"/>
        <v>9.5990293116428038E-3</v>
      </c>
      <c r="H2269" s="7">
        <f t="shared" si="914"/>
        <v>42389</v>
      </c>
      <c r="I2269" s="7">
        <f t="shared" si="902"/>
        <v>42389</v>
      </c>
      <c r="J2269" s="1">
        <f t="shared" si="915"/>
        <v>21</v>
      </c>
      <c r="K2269" s="1">
        <f t="shared" si="903"/>
        <v>5</v>
      </c>
      <c r="L2269" s="2">
        <f t="shared" si="904"/>
        <v>1.0022771699999999</v>
      </c>
      <c r="M2269" s="10">
        <f t="shared" si="898"/>
        <v>1.01009997</v>
      </c>
      <c r="N2269" s="10">
        <f t="shared" si="894"/>
        <v>1.4905231881712921</v>
      </c>
      <c r="O2269" s="2">
        <f t="shared" si="897"/>
        <v>1.49391736</v>
      </c>
      <c r="P2269" s="2">
        <f t="shared" si="905"/>
        <v>215357.66201606</v>
      </c>
      <c r="Q2269" s="9">
        <f t="shared" si="899"/>
        <v>0</v>
      </c>
      <c r="R2269" s="4">
        <f t="shared" si="906"/>
        <v>0</v>
      </c>
      <c r="S2269" s="59">
        <f t="shared" si="907"/>
        <v>0</v>
      </c>
      <c r="T2269" s="8">
        <f t="shared" si="916"/>
        <v>6.8500000000000005E-2</v>
      </c>
      <c r="U2269" s="9">
        <f t="shared" si="917"/>
        <v>47</v>
      </c>
      <c r="V2269" s="9">
        <v>252</v>
      </c>
      <c r="W2269" s="10">
        <f t="shared" si="908"/>
        <v>1.0124338980000001</v>
      </c>
      <c r="X2269" s="2">
        <f t="shared" si="909"/>
        <v>2677.73520302</v>
      </c>
      <c r="Y2269" s="2">
        <v>0</v>
      </c>
      <c r="Z2269" s="3">
        <f t="shared" si="895"/>
        <v>0</v>
      </c>
      <c r="AA2269" s="1" t="str">
        <f t="shared" si="896"/>
        <v>A+J=</v>
      </c>
      <c r="AB2269" s="7">
        <f t="shared" si="918"/>
        <v>42663</v>
      </c>
      <c r="AC2269" s="5"/>
      <c r="AD2269" s="1"/>
      <c r="AE2269" s="7"/>
      <c r="AF2269" s="1"/>
      <c r="AG2269" s="1"/>
      <c r="AH2269" s="1"/>
      <c r="AI2269" s="1"/>
      <c r="AJ2269" s="4"/>
      <c r="AK2269" s="1"/>
      <c r="AL2269" s="1"/>
      <c r="AM2269" s="1"/>
      <c r="AN2269" s="1"/>
      <c r="AO2269" s="1"/>
    </row>
    <row r="2270" spans="1:41" x14ac:dyDescent="0.2">
      <c r="A2270" s="118">
        <f t="shared" si="910"/>
        <v>42366</v>
      </c>
      <c r="B2270" s="2">
        <f t="shared" si="900"/>
        <v>218035.39721908001</v>
      </c>
      <c r="C2270" s="2">
        <f t="shared" si="911"/>
        <v>144156.34209918001</v>
      </c>
      <c r="D2270" s="50">
        <f t="shared" si="912"/>
        <v>4450.45</v>
      </c>
      <c r="E2270" s="3">
        <f>IF(K2270=1,VLOOKUP(A2269,[1]Plan1!$AQ$43:$AS$500,3),E2269)</f>
        <v>4493.17</v>
      </c>
      <c r="F2270" s="7">
        <f t="shared" si="913"/>
        <v>42357</v>
      </c>
      <c r="G2270" s="8">
        <f t="shared" si="901"/>
        <v>9.5990293116428038E-3</v>
      </c>
      <c r="H2270" s="7">
        <f t="shared" si="914"/>
        <v>42389</v>
      </c>
      <c r="I2270" s="7">
        <f t="shared" si="902"/>
        <v>42389</v>
      </c>
      <c r="J2270" s="1">
        <f t="shared" si="915"/>
        <v>21</v>
      </c>
      <c r="K2270" s="1">
        <f t="shared" si="903"/>
        <v>5</v>
      </c>
      <c r="L2270" s="2">
        <f t="shared" si="904"/>
        <v>1.0022771699999999</v>
      </c>
      <c r="M2270" s="10">
        <f t="shared" si="898"/>
        <v>1.01009997</v>
      </c>
      <c r="N2270" s="10">
        <f t="shared" si="894"/>
        <v>1.4905231881712921</v>
      </c>
      <c r="O2270" s="2">
        <f t="shared" si="897"/>
        <v>1.49391736</v>
      </c>
      <c r="P2270" s="2">
        <f t="shared" si="905"/>
        <v>215357.66201606</v>
      </c>
      <c r="Q2270" s="9">
        <f t="shared" si="899"/>
        <v>0</v>
      </c>
      <c r="R2270" s="4">
        <f t="shared" si="906"/>
        <v>0</v>
      </c>
      <c r="S2270" s="59">
        <f t="shared" si="907"/>
        <v>0</v>
      </c>
      <c r="T2270" s="8">
        <f t="shared" si="916"/>
        <v>6.8500000000000005E-2</v>
      </c>
      <c r="U2270" s="9">
        <f t="shared" si="917"/>
        <v>47</v>
      </c>
      <c r="V2270" s="9">
        <v>252</v>
      </c>
      <c r="W2270" s="10">
        <f t="shared" si="908"/>
        <v>1.0124338980000001</v>
      </c>
      <c r="X2270" s="2">
        <f t="shared" si="909"/>
        <v>2677.73520302</v>
      </c>
      <c r="Y2270" s="2">
        <v>0</v>
      </c>
      <c r="Z2270" s="3">
        <f t="shared" si="895"/>
        <v>0</v>
      </c>
      <c r="AA2270" s="1" t="str">
        <f t="shared" si="896"/>
        <v>A+J=</v>
      </c>
      <c r="AB2270" s="7">
        <f t="shared" si="918"/>
        <v>42663</v>
      </c>
      <c r="AC2270" s="5"/>
      <c r="AD2270" s="1"/>
      <c r="AE2270" s="7"/>
      <c r="AF2270" s="1"/>
      <c r="AG2270" s="1"/>
      <c r="AH2270" s="1"/>
      <c r="AI2270" s="1"/>
      <c r="AJ2270" s="4"/>
      <c r="AK2270" s="1"/>
      <c r="AL2270" s="1"/>
      <c r="AM2270" s="1"/>
      <c r="AN2270" s="1"/>
      <c r="AO2270" s="1"/>
    </row>
    <row r="2271" spans="1:41" x14ac:dyDescent="0.2">
      <c r="A2271" s="118">
        <f t="shared" si="910"/>
        <v>42367</v>
      </c>
      <c r="B2271" s="2">
        <f t="shared" si="900"/>
        <v>218191.96535926001</v>
      </c>
      <c r="C2271" s="2">
        <f t="shared" si="911"/>
        <v>144156.34209918001</v>
      </c>
      <c r="D2271" s="50">
        <f t="shared" si="912"/>
        <v>4450.45</v>
      </c>
      <c r="E2271" s="3">
        <f>IF(K2271=1,VLOOKUP(A2270,[1]Plan1!$AQ$43:$AS$500,3),E2270)</f>
        <v>4493.17</v>
      </c>
      <c r="F2271" s="7">
        <f t="shared" si="913"/>
        <v>42357</v>
      </c>
      <c r="G2271" s="8">
        <f t="shared" si="901"/>
        <v>9.5990293116428038E-3</v>
      </c>
      <c r="H2271" s="7">
        <f t="shared" si="914"/>
        <v>42389</v>
      </c>
      <c r="I2271" s="7">
        <f t="shared" si="902"/>
        <v>42389</v>
      </c>
      <c r="J2271" s="1">
        <f t="shared" si="915"/>
        <v>21</v>
      </c>
      <c r="K2271" s="1">
        <f t="shared" si="903"/>
        <v>6</v>
      </c>
      <c r="L2271" s="2">
        <f t="shared" si="904"/>
        <v>1.0027332200000001</v>
      </c>
      <c r="M2271" s="10">
        <f t="shared" si="898"/>
        <v>1.01009997</v>
      </c>
      <c r="N2271" s="10">
        <f t="shared" ref="N2271:N2334" si="919">IF(I2271&gt;I2270,N2270*M2271,N2270)</f>
        <v>1.4905231881712921</v>
      </c>
      <c r="O2271" s="2">
        <f t="shared" si="897"/>
        <v>1.49459711</v>
      </c>
      <c r="P2271" s="2">
        <f t="shared" si="905"/>
        <v>215455.6522896</v>
      </c>
      <c r="Q2271" s="9">
        <f t="shared" si="899"/>
        <v>0</v>
      </c>
      <c r="R2271" s="4">
        <f t="shared" si="906"/>
        <v>0</v>
      </c>
      <c r="S2271" s="59">
        <f t="shared" si="907"/>
        <v>0</v>
      </c>
      <c r="T2271" s="8">
        <f t="shared" si="916"/>
        <v>6.8500000000000005E-2</v>
      </c>
      <c r="U2271" s="9">
        <f t="shared" si="917"/>
        <v>48</v>
      </c>
      <c r="V2271" s="9">
        <v>252</v>
      </c>
      <c r="W2271" s="10">
        <f t="shared" si="908"/>
        <v>1.012700122</v>
      </c>
      <c r="X2271" s="2">
        <f t="shared" si="909"/>
        <v>2736.3130696600001</v>
      </c>
      <c r="Y2271" s="2">
        <v>0</v>
      </c>
      <c r="Z2271" s="3">
        <f t="shared" si="895"/>
        <v>0</v>
      </c>
      <c r="AA2271" s="1" t="str">
        <f t="shared" si="896"/>
        <v>A+J=</v>
      </c>
      <c r="AB2271" s="7">
        <f t="shared" si="918"/>
        <v>42663</v>
      </c>
      <c r="AC2271" s="5"/>
      <c r="AD2271" s="1"/>
      <c r="AE2271" s="7"/>
      <c r="AF2271" s="1"/>
      <c r="AG2271" s="1"/>
      <c r="AH2271" s="1"/>
      <c r="AI2271" s="1"/>
      <c r="AJ2271" s="4"/>
      <c r="AK2271" s="1"/>
      <c r="AL2271" s="1"/>
      <c r="AM2271" s="1"/>
      <c r="AN2271" s="1"/>
      <c r="AO2271" s="1"/>
    </row>
    <row r="2272" spans="1:41" x14ac:dyDescent="0.2">
      <c r="A2272" s="118">
        <f t="shared" si="910"/>
        <v>42368</v>
      </c>
      <c r="B2272" s="2">
        <f t="shared" si="900"/>
        <v>218348.64895136</v>
      </c>
      <c r="C2272" s="2">
        <f t="shared" si="911"/>
        <v>144156.34209918001</v>
      </c>
      <c r="D2272" s="50">
        <f t="shared" si="912"/>
        <v>4450.45</v>
      </c>
      <c r="E2272" s="3">
        <f>IF(K2272=1,VLOOKUP(A2271,[1]Plan1!$AQ$43:$AS$500,3),E2271)</f>
        <v>4493.17</v>
      </c>
      <c r="F2272" s="7">
        <f t="shared" si="913"/>
        <v>42357</v>
      </c>
      <c r="G2272" s="8">
        <f t="shared" si="901"/>
        <v>9.5990293116428038E-3</v>
      </c>
      <c r="H2272" s="7">
        <f t="shared" si="914"/>
        <v>42389</v>
      </c>
      <c r="I2272" s="7">
        <f t="shared" si="902"/>
        <v>42389</v>
      </c>
      <c r="J2272" s="1">
        <f t="shared" si="915"/>
        <v>21</v>
      </c>
      <c r="K2272" s="1">
        <f t="shared" si="903"/>
        <v>7</v>
      </c>
      <c r="L2272" s="2">
        <f t="shared" si="904"/>
        <v>1.00318949</v>
      </c>
      <c r="M2272" s="10">
        <f t="shared" si="898"/>
        <v>1.01009997</v>
      </c>
      <c r="N2272" s="10">
        <f t="shared" si="919"/>
        <v>1.4905231881712921</v>
      </c>
      <c r="O2272" s="2">
        <f t="shared" si="897"/>
        <v>1.4952771899999999</v>
      </c>
      <c r="P2272" s="2">
        <f t="shared" si="905"/>
        <v>215553.69013474</v>
      </c>
      <c r="Q2272" s="9">
        <f t="shared" si="899"/>
        <v>0</v>
      </c>
      <c r="R2272" s="4">
        <f t="shared" si="906"/>
        <v>0</v>
      </c>
      <c r="S2272" s="59">
        <f t="shared" si="907"/>
        <v>0</v>
      </c>
      <c r="T2272" s="8">
        <f t="shared" si="916"/>
        <v>6.8500000000000005E-2</v>
      </c>
      <c r="U2272" s="9">
        <f t="shared" si="917"/>
        <v>49</v>
      </c>
      <c r="V2272" s="9">
        <v>252</v>
      </c>
      <c r="W2272" s="10">
        <f t="shared" si="908"/>
        <v>1.012966416</v>
      </c>
      <c r="X2272" s="2">
        <f t="shared" si="909"/>
        <v>2794.9588166200001</v>
      </c>
      <c r="Y2272" s="2">
        <v>0</v>
      </c>
      <c r="Z2272" s="3">
        <f t="shared" si="895"/>
        <v>0</v>
      </c>
      <c r="AA2272" s="1" t="str">
        <f t="shared" si="896"/>
        <v>A+J=</v>
      </c>
      <c r="AB2272" s="7">
        <f t="shared" si="918"/>
        <v>42663</v>
      </c>
      <c r="AC2272" s="5"/>
      <c r="AD2272" s="1"/>
      <c r="AE2272" s="7"/>
      <c r="AF2272" s="1"/>
      <c r="AG2272" s="1"/>
      <c r="AH2272" s="1"/>
      <c r="AI2272" s="1"/>
      <c r="AJ2272" s="4"/>
      <c r="AK2272" s="1"/>
      <c r="AL2272" s="1"/>
      <c r="AM2272" s="1"/>
      <c r="AN2272" s="1"/>
      <c r="AO2272" s="1"/>
    </row>
    <row r="2273" spans="1:41" x14ac:dyDescent="0.2">
      <c r="A2273" s="118">
        <f t="shared" si="910"/>
        <v>42369</v>
      </c>
      <c r="B2273" s="2">
        <f t="shared" si="900"/>
        <v>218505.44367202002</v>
      </c>
      <c r="C2273" s="2">
        <f t="shared" si="911"/>
        <v>144156.34209918001</v>
      </c>
      <c r="D2273" s="50">
        <f t="shared" si="912"/>
        <v>4450.45</v>
      </c>
      <c r="E2273" s="3">
        <f>IF(K2273=1,VLOOKUP(A2272,[1]Plan1!$AQ$43:$AS$500,3),E2272)</f>
        <v>4493.17</v>
      </c>
      <c r="F2273" s="7">
        <f t="shared" si="913"/>
        <v>42357</v>
      </c>
      <c r="G2273" s="8">
        <f t="shared" si="901"/>
        <v>9.5990293116428038E-3</v>
      </c>
      <c r="H2273" s="7">
        <f t="shared" si="914"/>
        <v>42389</v>
      </c>
      <c r="I2273" s="7">
        <f t="shared" si="902"/>
        <v>42389</v>
      </c>
      <c r="J2273" s="1">
        <f t="shared" si="915"/>
        <v>21</v>
      </c>
      <c r="K2273" s="1">
        <f t="shared" si="903"/>
        <v>8</v>
      </c>
      <c r="L2273" s="2">
        <f t="shared" si="904"/>
        <v>1.0036459600000001</v>
      </c>
      <c r="M2273" s="10">
        <f t="shared" si="898"/>
        <v>1.01009997</v>
      </c>
      <c r="N2273" s="10">
        <f t="shared" si="919"/>
        <v>1.4905231881712921</v>
      </c>
      <c r="O2273" s="2">
        <f t="shared" si="897"/>
        <v>1.4959575700000001</v>
      </c>
      <c r="P2273" s="2">
        <f t="shared" si="905"/>
        <v>215651.77122677001</v>
      </c>
      <c r="Q2273" s="9">
        <f t="shared" si="899"/>
        <v>0</v>
      </c>
      <c r="R2273" s="4">
        <f t="shared" si="906"/>
        <v>0</v>
      </c>
      <c r="S2273" s="59">
        <f t="shared" si="907"/>
        <v>0</v>
      </c>
      <c r="T2273" s="8">
        <f t="shared" si="916"/>
        <v>6.8500000000000005E-2</v>
      </c>
      <c r="U2273" s="9">
        <f t="shared" si="917"/>
        <v>50</v>
      </c>
      <c r="V2273" s="9">
        <v>252</v>
      </c>
      <c r="W2273" s="10">
        <f t="shared" si="908"/>
        <v>1.0132327800000001</v>
      </c>
      <c r="X2273" s="2">
        <f t="shared" si="909"/>
        <v>2853.6724452499998</v>
      </c>
      <c r="Y2273" s="2">
        <v>0</v>
      </c>
      <c r="Z2273" s="3">
        <f t="shared" si="895"/>
        <v>0</v>
      </c>
      <c r="AA2273" s="1" t="str">
        <f t="shared" si="896"/>
        <v>A+J=</v>
      </c>
      <c r="AB2273" s="7">
        <f t="shared" si="918"/>
        <v>42663</v>
      </c>
      <c r="AC2273" s="5"/>
      <c r="AD2273" s="1"/>
      <c r="AE2273" s="7"/>
      <c r="AF2273" s="1"/>
      <c r="AG2273" s="1"/>
      <c r="AH2273" s="1"/>
      <c r="AI2273" s="1"/>
      <c r="AJ2273" s="4"/>
      <c r="AK2273" s="1"/>
      <c r="AL2273" s="1"/>
      <c r="AM2273" s="1"/>
      <c r="AN2273" s="1"/>
      <c r="AO2273" s="1"/>
    </row>
    <row r="2274" spans="1:41" x14ac:dyDescent="0.2">
      <c r="A2274" s="118">
        <f t="shared" si="910"/>
        <v>42370</v>
      </c>
      <c r="B2274" s="2">
        <f t="shared" si="900"/>
        <v>218662.35103744999</v>
      </c>
      <c r="C2274" s="2">
        <f t="shared" si="911"/>
        <v>144156.34209918001</v>
      </c>
      <c r="D2274" s="50">
        <f t="shared" si="912"/>
        <v>4450.45</v>
      </c>
      <c r="E2274" s="3">
        <f>IF(K2274=1,VLOOKUP(A2273,[1]Plan1!$AQ$43:$AS$500,3),E2273)</f>
        <v>4493.17</v>
      </c>
      <c r="F2274" s="7">
        <f t="shared" si="913"/>
        <v>42357</v>
      </c>
      <c r="G2274" s="8">
        <f t="shared" si="901"/>
        <v>9.5990293116428038E-3</v>
      </c>
      <c r="H2274" s="7">
        <f t="shared" si="914"/>
        <v>42389</v>
      </c>
      <c r="I2274" s="7">
        <f t="shared" si="902"/>
        <v>42389</v>
      </c>
      <c r="J2274" s="1">
        <f t="shared" si="915"/>
        <v>21</v>
      </c>
      <c r="K2274" s="1">
        <f t="shared" si="903"/>
        <v>9</v>
      </c>
      <c r="L2274" s="2">
        <f t="shared" si="904"/>
        <v>1.0041026399999999</v>
      </c>
      <c r="M2274" s="10">
        <f t="shared" si="898"/>
        <v>1.01009997</v>
      </c>
      <c r="N2274" s="10">
        <f t="shared" si="919"/>
        <v>1.4905231881712921</v>
      </c>
      <c r="O2274" s="2">
        <f t="shared" si="897"/>
        <v>1.4966382600000001</v>
      </c>
      <c r="P2274" s="2">
        <f t="shared" si="905"/>
        <v>215749.89700728</v>
      </c>
      <c r="Q2274" s="9">
        <f t="shared" si="899"/>
        <v>0</v>
      </c>
      <c r="R2274" s="4">
        <f t="shared" si="906"/>
        <v>0</v>
      </c>
      <c r="S2274" s="59">
        <f t="shared" si="907"/>
        <v>0</v>
      </c>
      <c r="T2274" s="8">
        <f t="shared" si="916"/>
        <v>6.8500000000000005E-2</v>
      </c>
      <c r="U2274" s="9">
        <f t="shared" si="917"/>
        <v>51</v>
      </c>
      <c r="V2274" s="9">
        <v>252</v>
      </c>
      <c r="W2274" s="10">
        <f t="shared" si="908"/>
        <v>1.0134992140000001</v>
      </c>
      <c r="X2274" s="2">
        <f t="shared" si="909"/>
        <v>2912.4540301699999</v>
      </c>
      <c r="Y2274" s="2">
        <v>0</v>
      </c>
      <c r="Z2274" s="3">
        <f t="shared" si="895"/>
        <v>0</v>
      </c>
      <c r="AA2274" s="1" t="str">
        <f t="shared" si="896"/>
        <v>A+J=</v>
      </c>
      <c r="AB2274" s="7">
        <f t="shared" si="918"/>
        <v>42663</v>
      </c>
      <c r="AC2274" s="5"/>
      <c r="AD2274" s="1"/>
      <c r="AE2274" s="7"/>
      <c r="AF2274" s="1"/>
      <c r="AG2274" s="1"/>
      <c r="AH2274" s="1"/>
      <c r="AI2274" s="1"/>
      <c r="AJ2274" s="4"/>
      <c r="AK2274" s="1"/>
      <c r="AL2274" s="1"/>
      <c r="AM2274" s="1"/>
      <c r="AN2274" s="1"/>
      <c r="AO2274" s="1"/>
    </row>
    <row r="2275" spans="1:41" x14ac:dyDescent="0.2">
      <c r="A2275" s="118">
        <f t="shared" si="910"/>
        <v>42371</v>
      </c>
      <c r="B2275" s="2">
        <f t="shared" si="900"/>
        <v>218662.35103744999</v>
      </c>
      <c r="C2275" s="2">
        <f t="shared" si="911"/>
        <v>144156.34209918001</v>
      </c>
      <c r="D2275" s="50">
        <f t="shared" si="912"/>
        <v>4450.45</v>
      </c>
      <c r="E2275" s="3">
        <f>IF(K2275=1,VLOOKUP(A2274,[1]Plan1!$AQ$43:$AS$500,3),E2274)</f>
        <v>4493.17</v>
      </c>
      <c r="F2275" s="7">
        <f t="shared" si="913"/>
        <v>42357</v>
      </c>
      <c r="G2275" s="8">
        <f t="shared" si="901"/>
        <v>9.5990293116428038E-3</v>
      </c>
      <c r="H2275" s="7">
        <f t="shared" si="914"/>
        <v>42389</v>
      </c>
      <c r="I2275" s="7">
        <f t="shared" si="902"/>
        <v>42389</v>
      </c>
      <c r="J2275" s="1">
        <f t="shared" si="915"/>
        <v>21</v>
      </c>
      <c r="K2275" s="1">
        <f t="shared" si="903"/>
        <v>9</v>
      </c>
      <c r="L2275" s="2">
        <f t="shared" si="904"/>
        <v>1.0041026399999999</v>
      </c>
      <c r="M2275" s="10">
        <f t="shared" si="898"/>
        <v>1.01009997</v>
      </c>
      <c r="N2275" s="10">
        <f t="shared" si="919"/>
        <v>1.4905231881712921</v>
      </c>
      <c r="O2275" s="2">
        <f t="shared" si="897"/>
        <v>1.4966382600000001</v>
      </c>
      <c r="P2275" s="2">
        <f t="shared" si="905"/>
        <v>215749.89700728</v>
      </c>
      <c r="Q2275" s="9">
        <f t="shared" si="899"/>
        <v>0</v>
      </c>
      <c r="R2275" s="4">
        <f t="shared" si="906"/>
        <v>0</v>
      </c>
      <c r="S2275" s="59">
        <f t="shared" si="907"/>
        <v>0</v>
      </c>
      <c r="T2275" s="8">
        <f t="shared" si="916"/>
        <v>6.8500000000000005E-2</v>
      </c>
      <c r="U2275" s="9">
        <f t="shared" si="917"/>
        <v>51</v>
      </c>
      <c r="V2275" s="9">
        <v>252</v>
      </c>
      <c r="W2275" s="10">
        <f t="shared" si="908"/>
        <v>1.0134992140000001</v>
      </c>
      <c r="X2275" s="2">
        <f t="shared" si="909"/>
        <v>2912.4540301699999</v>
      </c>
      <c r="Y2275" s="2">
        <v>0</v>
      </c>
      <c r="Z2275" s="3">
        <f t="shared" si="895"/>
        <v>0</v>
      </c>
      <c r="AA2275" s="1" t="str">
        <f t="shared" si="896"/>
        <v>A+J=</v>
      </c>
      <c r="AB2275" s="7">
        <f t="shared" si="918"/>
        <v>42663</v>
      </c>
      <c r="AC2275" s="5"/>
      <c r="AD2275" s="1"/>
      <c r="AE2275" s="7"/>
      <c r="AF2275" s="1"/>
      <c r="AG2275" s="1"/>
      <c r="AH2275" s="1"/>
      <c r="AI2275" s="1"/>
      <c r="AJ2275" s="4"/>
      <c r="AK2275" s="1"/>
      <c r="AL2275" s="1"/>
      <c r="AM2275" s="1"/>
      <c r="AN2275" s="1"/>
      <c r="AO2275" s="1"/>
    </row>
    <row r="2276" spans="1:41" x14ac:dyDescent="0.2">
      <c r="A2276" s="118">
        <f t="shared" si="910"/>
        <v>42372</v>
      </c>
      <c r="B2276" s="2">
        <f t="shared" si="900"/>
        <v>218662.35103744999</v>
      </c>
      <c r="C2276" s="2">
        <f t="shared" si="911"/>
        <v>144156.34209918001</v>
      </c>
      <c r="D2276" s="50">
        <f t="shared" si="912"/>
        <v>4450.45</v>
      </c>
      <c r="E2276" s="3">
        <f>IF(K2276=1,VLOOKUP(A2275,[1]Plan1!$AQ$43:$AS$500,3),E2275)</f>
        <v>4493.17</v>
      </c>
      <c r="F2276" s="7">
        <f t="shared" si="913"/>
        <v>42357</v>
      </c>
      <c r="G2276" s="8">
        <f t="shared" si="901"/>
        <v>9.5990293116428038E-3</v>
      </c>
      <c r="H2276" s="7">
        <f t="shared" si="914"/>
        <v>42389</v>
      </c>
      <c r="I2276" s="7">
        <f t="shared" si="902"/>
        <v>42389</v>
      </c>
      <c r="J2276" s="1">
        <f t="shared" si="915"/>
        <v>21</v>
      </c>
      <c r="K2276" s="1">
        <f t="shared" si="903"/>
        <v>9</v>
      </c>
      <c r="L2276" s="2">
        <f t="shared" si="904"/>
        <v>1.0041026399999999</v>
      </c>
      <c r="M2276" s="10">
        <f t="shared" si="898"/>
        <v>1.01009997</v>
      </c>
      <c r="N2276" s="10">
        <f t="shared" si="919"/>
        <v>1.4905231881712921</v>
      </c>
      <c r="O2276" s="2">
        <f t="shared" si="897"/>
        <v>1.4966382600000001</v>
      </c>
      <c r="P2276" s="2">
        <f t="shared" si="905"/>
        <v>215749.89700728</v>
      </c>
      <c r="Q2276" s="9">
        <f t="shared" si="899"/>
        <v>0</v>
      </c>
      <c r="R2276" s="4">
        <f t="shared" si="906"/>
        <v>0</v>
      </c>
      <c r="S2276" s="59">
        <f t="shared" si="907"/>
        <v>0</v>
      </c>
      <c r="T2276" s="8">
        <f t="shared" si="916"/>
        <v>6.8500000000000005E-2</v>
      </c>
      <c r="U2276" s="9">
        <f t="shared" si="917"/>
        <v>51</v>
      </c>
      <c r="V2276" s="9">
        <v>252</v>
      </c>
      <c r="W2276" s="10">
        <f t="shared" si="908"/>
        <v>1.0134992140000001</v>
      </c>
      <c r="X2276" s="2">
        <f t="shared" si="909"/>
        <v>2912.4540301699999</v>
      </c>
      <c r="Y2276" s="2">
        <v>0</v>
      </c>
      <c r="Z2276" s="3">
        <f t="shared" si="895"/>
        <v>0</v>
      </c>
      <c r="AA2276" s="1" t="str">
        <f t="shared" si="896"/>
        <v>A+J=</v>
      </c>
      <c r="AB2276" s="7">
        <f t="shared" si="918"/>
        <v>42663</v>
      </c>
      <c r="AC2276" s="5"/>
      <c r="AD2276" s="1"/>
      <c r="AE2276" s="7"/>
      <c r="AF2276" s="1"/>
      <c r="AG2276" s="1"/>
      <c r="AH2276" s="1"/>
      <c r="AI2276" s="1"/>
      <c r="AJ2276" s="4"/>
      <c r="AK2276" s="1"/>
      <c r="AL2276" s="1"/>
      <c r="AM2276" s="1"/>
      <c r="AN2276" s="1"/>
      <c r="AO2276" s="1"/>
    </row>
    <row r="2277" spans="1:41" x14ac:dyDescent="0.2">
      <c r="A2277" s="118">
        <f t="shared" si="910"/>
        <v>42373</v>
      </c>
      <c r="B2277" s="2">
        <f t="shared" si="900"/>
        <v>218662.35103744999</v>
      </c>
      <c r="C2277" s="2">
        <f t="shared" si="911"/>
        <v>144156.34209918001</v>
      </c>
      <c r="D2277" s="50">
        <f t="shared" si="912"/>
        <v>4450.45</v>
      </c>
      <c r="E2277" s="3">
        <f>IF(K2277=1,VLOOKUP(A2276,[1]Plan1!$AQ$43:$AS$500,3),E2276)</f>
        <v>4493.17</v>
      </c>
      <c r="F2277" s="7">
        <f t="shared" si="913"/>
        <v>42357</v>
      </c>
      <c r="G2277" s="8">
        <f t="shared" si="901"/>
        <v>9.5990293116428038E-3</v>
      </c>
      <c r="H2277" s="7">
        <f t="shared" si="914"/>
        <v>42389</v>
      </c>
      <c r="I2277" s="7">
        <f t="shared" si="902"/>
        <v>42389</v>
      </c>
      <c r="J2277" s="1">
        <f t="shared" si="915"/>
        <v>21</v>
      </c>
      <c r="K2277" s="1">
        <f t="shared" si="903"/>
        <v>9</v>
      </c>
      <c r="L2277" s="2">
        <f t="shared" si="904"/>
        <v>1.0041026399999999</v>
      </c>
      <c r="M2277" s="10">
        <f t="shared" si="898"/>
        <v>1.01009997</v>
      </c>
      <c r="N2277" s="10">
        <f t="shared" si="919"/>
        <v>1.4905231881712921</v>
      </c>
      <c r="O2277" s="2">
        <f t="shared" si="897"/>
        <v>1.4966382600000001</v>
      </c>
      <c r="P2277" s="2">
        <f t="shared" si="905"/>
        <v>215749.89700728</v>
      </c>
      <c r="Q2277" s="9">
        <f t="shared" si="899"/>
        <v>0</v>
      </c>
      <c r="R2277" s="4">
        <f t="shared" si="906"/>
        <v>0</v>
      </c>
      <c r="S2277" s="59">
        <f t="shared" si="907"/>
        <v>0</v>
      </c>
      <c r="T2277" s="8">
        <f t="shared" si="916"/>
        <v>6.8500000000000005E-2</v>
      </c>
      <c r="U2277" s="9">
        <f t="shared" si="917"/>
        <v>51</v>
      </c>
      <c r="V2277" s="9">
        <v>252</v>
      </c>
      <c r="W2277" s="10">
        <f t="shared" si="908"/>
        <v>1.0134992140000001</v>
      </c>
      <c r="X2277" s="2">
        <f t="shared" si="909"/>
        <v>2912.4540301699999</v>
      </c>
      <c r="Y2277" s="2">
        <v>0</v>
      </c>
      <c r="Z2277" s="3">
        <f t="shared" si="895"/>
        <v>0</v>
      </c>
      <c r="AA2277" s="1" t="str">
        <f t="shared" si="896"/>
        <v>A+J=</v>
      </c>
      <c r="AB2277" s="7">
        <f t="shared" si="918"/>
        <v>42663</v>
      </c>
      <c r="AC2277" s="5"/>
      <c r="AD2277" s="1"/>
      <c r="AE2277" s="7"/>
      <c r="AF2277" s="1"/>
      <c r="AG2277" s="1"/>
      <c r="AH2277" s="1"/>
      <c r="AI2277" s="1"/>
      <c r="AJ2277" s="4"/>
      <c r="AK2277" s="1"/>
      <c r="AL2277" s="1"/>
      <c r="AM2277" s="1"/>
      <c r="AN2277" s="1"/>
      <c r="AO2277" s="1"/>
    </row>
    <row r="2278" spans="1:41" x14ac:dyDescent="0.2">
      <c r="A2278" s="118">
        <f t="shared" si="910"/>
        <v>42374</v>
      </c>
      <c r="B2278" s="2">
        <f t="shared" si="900"/>
        <v>218819.37256536999</v>
      </c>
      <c r="C2278" s="2">
        <f t="shared" si="911"/>
        <v>144156.34209918001</v>
      </c>
      <c r="D2278" s="50">
        <f t="shared" si="912"/>
        <v>4450.45</v>
      </c>
      <c r="E2278" s="3">
        <f>IF(K2278=1,VLOOKUP(A2277,[1]Plan1!$AQ$43:$AS$500,3),E2277)</f>
        <v>4493.17</v>
      </c>
      <c r="F2278" s="7">
        <f t="shared" si="913"/>
        <v>42357</v>
      </c>
      <c r="G2278" s="8">
        <f t="shared" si="901"/>
        <v>9.5990293116428038E-3</v>
      </c>
      <c r="H2278" s="7">
        <f t="shared" si="914"/>
        <v>42389</v>
      </c>
      <c r="I2278" s="7">
        <f t="shared" si="902"/>
        <v>42389</v>
      </c>
      <c r="J2278" s="1">
        <f t="shared" si="915"/>
        <v>21</v>
      </c>
      <c r="K2278" s="1">
        <f t="shared" si="903"/>
        <v>10</v>
      </c>
      <c r="L2278" s="2">
        <f t="shared" si="904"/>
        <v>1.0045595300000001</v>
      </c>
      <c r="M2278" s="10">
        <f t="shared" si="898"/>
        <v>1.01009997</v>
      </c>
      <c r="N2278" s="10">
        <f t="shared" si="919"/>
        <v>1.4905231881712921</v>
      </c>
      <c r="O2278" s="2">
        <f t="shared" si="897"/>
        <v>1.49731927</v>
      </c>
      <c r="P2278" s="2">
        <f t="shared" si="905"/>
        <v>215848.06891780999</v>
      </c>
      <c r="Q2278" s="9">
        <f t="shared" si="899"/>
        <v>0</v>
      </c>
      <c r="R2278" s="4">
        <f t="shared" si="906"/>
        <v>0</v>
      </c>
      <c r="S2278" s="59">
        <f t="shared" si="907"/>
        <v>0</v>
      </c>
      <c r="T2278" s="8">
        <f t="shared" si="916"/>
        <v>6.8500000000000005E-2</v>
      </c>
      <c r="U2278" s="9">
        <f t="shared" si="917"/>
        <v>52</v>
      </c>
      <c r="V2278" s="9">
        <v>252</v>
      </c>
      <c r="W2278" s="10">
        <f t="shared" si="908"/>
        <v>1.0137657179999999</v>
      </c>
      <c r="X2278" s="2">
        <f t="shared" si="909"/>
        <v>2971.3036475600002</v>
      </c>
      <c r="Y2278" s="2">
        <v>0</v>
      </c>
      <c r="Z2278" s="3">
        <f t="shared" ref="Z2278:Z2341" si="920">IF(S2278&gt;0,S2278+X2278+Y2278,0)</f>
        <v>0</v>
      </c>
      <c r="AA2278" s="1" t="str">
        <f t="shared" ref="AA2278:AA2341" si="921">AA2277</f>
        <v>A+J=</v>
      </c>
      <c r="AB2278" s="7">
        <f t="shared" si="918"/>
        <v>42663</v>
      </c>
      <c r="AC2278" s="5"/>
      <c r="AD2278" s="1"/>
      <c r="AE2278" s="7"/>
      <c r="AF2278" s="1"/>
      <c r="AG2278" s="1"/>
      <c r="AH2278" s="1"/>
      <c r="AI2278" s="1"/>
      <c r="AJ2278" s="4"/>
      <c r="AK2278" s="1"/>
      <c r="AL2278" s="1"/>
      <c r="AM2278" s="1"/>
      <c r="AN2278" s="1"/>
      <c r="AO2278" s="1"/>
    </row>
    <row r="2279" spans="1:41" x14ac:dyDescent="0.2">
      <c r="A2279" s="118">
        <f t="shared" si="910"/>
        <v>42375</v>
      </c>
      <c r="B2279" s="2">
        <f t="shared" si="900"/>
        <v>218976.50392791</v>
      </c>
      <c r="C2279" s="2">
        <f t="shared" si="911"/>
        <v>144156.34209918001</v>
      </c>
      <c r="D2279" s="50">
        <f t="shared" si="912"/>
        <v>4450.45</v>
      </c>
      <c r="E2279" s="3">
        <f>IF(K2279=1,VLOOKUP(A2278,[1]Plan1!$AQ$43:$AS$500,3),E2278)</f>
        <v>4493.17</v>
      </c>
      <c r="F2279" s="7">
        <f t="shared" si="913"/>
        <v>42357</v>
      </c>
      <c r="G2279" s="8">
        <f t="shared" si="901"/>
        <v>9.5990293116428038E-3</v>
      </c>
      <c r="H2279" s="7">
        <f t="shared" si="914"/>
        <v>42389</v>
      </c>
      <c r="I2279" s="7">
        <f t="shared" si="902"/>
        <v>42389</v>
      </c>
      <c r="J2279" s="1">
        <f t="shared" si="915"/>
        <v>21</v>
      </c>
      <c r="K2279" s="1">
        <f t="shared" si="903"/>
        <v>11</v>
      </c>
      <c r="L2279" s="2">
        <f t="shared" si="904"/>
        <v>1.0050166199999999</v>
      </c>
      <c r="M2279" s="10">
        <f t="shared" si="898"/>
        <v>1.01009997</v>
      </c>
      <c r="N2279" s="10">
        <f t="shared" si="919"/>
        <v>1.4905231881712921</v>
      </c>
      <c r="O2279" s="2">
        <f t="shared" si="897"/>
        <v>1.4980005700000001</v>
      </c>
      <c r="P2279" s="2">
        <f t="shared" si="905"/>
        <v>215946.28263368001</v>
      </c>
      <c r="Q2279" s="9">
        <f t="shared" si="899"/>
        <v>0</v>
      </c>
      <c r="R2279" s="4">
        <f t="shared" si="906"/>
        <v>0</v>
      </c>
      <c r="S2279" s="59">
        <f t="shared" si="907"/>
        <v>0</v>
      </c>
      <c r="T2279" s="8">
        <f t="shared" si="916"/>
        <v>6.8500000000000005E-2</v>
      </c>
      <c r="U2279" s="9">
        <f t="shared" si="917"/>
        <v>53</v>
      </c>
      <c r="V2279" s="9">
        <v>252</v>
      </c>
      <c r="W2279" s="10">
        <f t="shared" si="908"/>
        <v>1.014032292</v>
      </c>
      <c r="X2279" s="2">
        <f t="shared" si="909"/>
        <v>3030.2212942299998</v>
      </c>
      <c r="Y2279" s="2">
        <v>0</v>
      </c>
      <c r="Z2279" s="3">
        <f t="shared" si="920"/>
        <v>0</v>
      </c>
      <c r="AA2279" s="1" t="str">
        <f t="shared" si="921"/>
        <v>A+J=</v>
      </c>
      <c r="AB2279" s="7">
        <f t="shared" si="918"/>
        <v>42663</v>
      </c>
      <c r="AC2279" s="5"/>
      <c r="AD2279" s="1"/>
      <c r="AE2279" s="7"/>
      <c r="AF2279" s="1"/>
      <c r="AG2279" s="1"/>
      <c r="AH2279" s="1"/>
      <c r="AI2279" s="1"/>
      <c r="AJ2279" s="4"/>
      <c r="AK2279" s="1"/>
      <c r="AL2279" s="1"/>
      <c r="AM2279" s="1"/>
      <c r="AN2279" s="1"/>
      <c r="AO2279" s="1"/>
    </row>
    <row r="2280" spans="1:41" x14ac:dyDescent="0.2">
      <c r="A2280" s="118">
        <f t="shared" si="910"/>
        <v>42376</v>
      </c>
      <c r="B2280" s="2">
        <f t="shared" si="900"/>
        <v>219133.74956564</v>
      </c>
      <c r="C2280" s="2">
        <f t="shared" si="911"/>
        <v>144156.34209918001</v>
      </c>
      <c r="D2280" s="50">
        <f t="shared" si="912"/>
        <v>4450.45</v>
      </c>
      <c r="E2280" s="3">
        <f>IF(K2280=1,VLOOKUP(A2279,[1]Plan1!$AQ$43:$AS$500,3),E2279)</f>
        <v>4493.17</v>
      </c>
      <c r="F2280" s="7">
        <f t="shared" si="913"/>
        <v>42357</v>
      </c>
      <c r="G2280" s="8">
        <f t="shared" si="901"/>
        <v>9.5990293116428038E-3</v>
      </c>
      <c r="H2280" s="7">
        <f t="shared" si="914"/>
        <v>42389</v>
      </c>
      <c r="I2280" s="7">
        <f t="shared" si="902"/>
        <v>42389</v>
      </c>
      <c r="J2280" s="1">
        <f t="shared" si="915"/>
        <v>21</v>
      </c>
      <c r="K2280" s="1">
        <f t="shared" si="903"/>
        <v>12</v>
      </c>
      <c r="L2280" s="2">
        <f t="shared" si="904"/>
        <v>1.00547392</v>
      </c>
      <c r="M2280" s="10">
        <f t="shared" si="898"/>
        <v>1.01009997</v>
      </c>
      <c r="N2280" s="10">
        <f t="shared" si="919"/>
        <v>1.4905231881712921</v>
      </c>
      <c r="O2280" s="2">
        <f t="shared" si="897"/>
        <v>1.49868219</v>
      </c>
      <c r="P2280" s="2">
        <f t="shared" si="905"/>
        <v>216044.54247958001</v>
      </c>
      <c r="Q2280" s="9">
        <f t="shared" si="899"/>
        <v>0</v>
      </c>
      <c r="R2280" s="4">
        <f t="shared" si="906"/>
        <v>0</v>
      </c>
      <c r="S2280" s="59">
        <f t="shared" si="907"/>
        <v>0</v>
      </c>
      <c r="T2280" s="8">
        <f t="shared" si="916"/>
        <v>6.8500000000000005E-2</v>
      </c>
      <c r="U2280" s="9">
        <f t="shared" si="917"/>
        <v>54</v>
      </c>
      <c r="V2280" s="9">
        <v>252</v>
      </c>
      <c r="W2280" s="10">
        <f t="shared" si="908"/>
        <v>1.0142989360000001</v>
      </c>
      <c r="X2280" s="2">
        <f t="shared" si="909"/>
        <v>3089.2070860600002</v>
      </c>
      <c r="Y2280" s="2">
        <v>0</v>
      </c>
      <c r="Z2280" s="3">
        <f t="shared" si="920"/>
        <v>0</v>
      </c>
      <c r="AA2280" s="1" t="str">
        <f t="shared" si="921"/>
        <v>A+J=</v>
      </c>
      <c r="AB2280" s="7">
        <f t="shared" si="918"/>
        <v>42663</v>
      </c>
      <c r="AC2280" s="5"/>
      <c r="AD2280" s="1"/>
      <c r="AE2280" s="7"/>
      <c r="AF2280" s="1"/>
      <c r="AG2280" s="1"/>
      <c r="AH2280" s="1"/>
      <c r="AI2280" s="1"/>
      <c r="AJ2280" s="4"/>
      <c r="AK2280" s="1"/>
      <c r="AL2280" s="1"/>
      <c r="AM2280" s="1"/>
      <c r="AN2280" s="1"/>
      <c r="AO2280" s="1"/>
    </row>
    <row r="2281" spans="1:41" x14ac:dyDescent="0.2">
      <c r="A2281" s="118">
        <f t="shared" si="910"/>
        <v>42377</v>
      </c>
      <c r="B2281" s="2">
        <f t="shared" si="900"/>
        <v>219291.10807354999</v>
      </c>
      <c r="C2281" s="2">
        <f t="shared" si="911"/>
        <v>144156.34209918001</v>
      </c>
      <c r="D2281" s="50">
        <f t="shared" si="912"/>
        <v>4450.45</v>
      </c>
      <c r="E2281" s="3">
        <f>IF(K2281=1,VLOOKUP(A2280,[1]Plan1!$AQ$43:$AS$500,3),E2280)</f>
        <v>4493.17</v>
      </c>
      <c r="F2281" s="7">
        <f t="shared" si="913"/>
        <v>42357</v>
      </c>
      <c r="G2281" s="8">
        <f t="shared" si="901"/>
        <v>9.5990293116428038E-3</v>
      </c>
      <c r="H2281" s="7">
        <f t="shared" si="914"/>
        <v>42389</v>
      </c>
      <c r="I2281" s="7">
        <f t="shared" si="902"/>
        <v>42389</v>
      </c>
      <c r="J2281" s="1">
        <f t="shared" si="915"/>
        <v>21</v>
      </c>
      <c r="K2281" s="1">
        <f t="shared" si="903"/>
        <v>13</v>
      </c>
      <c r="L2281" s="2">
        <f t="shared" si="904"/>
        <v>1.00593143</v>
      </c>
      <c r="M2281" s="10">
        <f t="shared" si="898"/>
        <v>1.01009997</v>
      </c>
      <c r="N2281" s="10">
        <f t="shared" si="919"/>
        <v>1.4905231881712921</v>
      </c>
      <c r="O2281" s="2">
        <f t="shared" ref="O2281:O2344" si="922">TRUNC(TRUNC((L2281*N2281),15),8)</f>
        <v>1.4993641200000001</v>
      </c>
      <c r="P2281" s="2">
        <f t="shared" si="905"/>
        <v>216142.84701395</v>
      </c>
      <c r="Q2281" s="9">
        <f t="shared" si="899"/>
        <v>0</v>
      </c>
      <c r="R2281" s="4">
        <f t="shared" si="906"/>
        <v>0</v>
      </c>
      <c r="S2281" s="59">
        <f t="shared" si="907"/>
        <v>0</v>
      </c>
      <c r="T2281" s="8">
        <f t="shared" si="916"/>
        <v>6.8500000000000005E-2</v>
      </c>
      <c r="U2281" s="9">
        <f t="shared" si="917"/>
        <v>55</v>
      </c>
      <c r="V2281" s="9">
        <v>252</v>
      </c>
      <c r="W2281" s="10">
        <f t="shared" si="908"/>
        <v>1.01456565</v>
      </c>
      <c r="X2281" s="2">
        <f t="shared" si="909"/>
        <v>3148.2610596</v>
      </c>
      <c r="Y2281" s="2">
        <v>0</v>
      </c>
      <c r="Z2281" s="3">
        <f t="shared" si="920"/>
        <v>0</v>
      </c>
      <c r="AA2281" s="1" t="str">
        <f t="shared" si="921"/>
        <v>A+J=</v>
      </c>
      <c r="AB2281" s="7">
        <f t="shared" si="918"/>
        <v>42663</v>
      </c>
      <c r="AC2281" s="5"/>
      <c r="AD2281" s="1"/>
      <c r="AE2281" s="7"/>
      <c r="AF2281" s="1"/>
      <c r="AG2281" s="1"/>
      <c r="AH2281" s="1"/>
      <c r="AI2281" s="1"/>
      <c r="AJ2281" s="4"/>
      <c r="AK2281" s="1"/>
      <c r="AL2281" s="1"/>
      <c r="AM2281" s="1"/>
      <c r="AN2281" s="1"/>
      <c r="AO2281" s="1"/>
    </row>
    <row r="2282" spans="1:41" x14ac:dyDescent="0.2">
      <c r="A2282" s="118">
        <f t="shared" si="910"/>
        <v>42378</v>
      </c>
      <c r="B2282" s="2">
        <f t="shared" si="900"/>
        <v>219448.57972429</v>
      </c>
      <c r="C2282" s="2">
        <f t="shared" si="911"/>
        <v>144156.34209918001</v>
      </c>
      <c r="D2282" s="50">
        <f t="shared" si="912"/>
        <v>4450.45</v>
      </c>
      <c r="E2282" s="3">
        <f>IF(K2282=1,VLOOKUP(A2281,[1]Plan1!$AQ$43:$AS$500,3),E2281)</f>
        <v>4493.17</v>
      </c>
      <c r="F2282" s="7">
        <f t="shared" si="913"/>
        <v>42357</v>
      </c>
      <c r="G2282" s="8">
        <f t="shared" si="901"/>
        <v>9.5990293116428038E-3</v>
      </c>
      <c r="H2282" s="7">
        <f t="shared" si="914"/>
        <v>42389</v>
      </c>
      <c r="I2282" s="7">
        <f t="shared" si="902"/>
        <v>42389</v>
      </c>
      <c r="J2282" s="1">
        <f t="shared" si="915"/>
        <v>21</v>
      </c>
      <c r="K2282" s="1">
        <f t="shared" si="903"/>
        <v>14</v>
      </c>
      <c r="L2282" s="2">
        <f t="shared" si="904"/>
        <v>1.00638915</v>
      </c>
      <c r="M2282" s="10">
        <f t="shared" ref="M2282:M2345" si="923">IF(I2282&gt;I2281,L2281,M2281)</f>
        <v>1.01009997</v>
      </c>
      <c r="N2282" s="10">
        <f t="shared" si="919"/>
        <v>1.4905231881712921</v>
      </c>
      <c r="O2282" s="2">
        <f t="shared" si="922"/>
        <v>1.50004636</v>
      </c>
      <c r="P2282" s="2">
        <f t="shared" si="905"/>
        <v>216241.19623679001</v>
      </c>
      <c r="Q2282" s="9">
        <f t="shared" si="899"/>
        <v>0</v>
      </c>
      <c r="R2282" s="4">
        <f t="shared" si="906"/>
        <v>0</v>
      </c>
      <c r="S2282" s="59">
        <f t="shared" si="907"/>
        <v>0</v>
      </c>
      <c r="T2282" s="8">
        <f t="shared" si="916"/>
        <v>6.8500000000000005E-2</v>
      </c>
      <c r="U2282" s="9">
        <f t="shared" si="917"/>
        <v>56</v>
      </c>
      <c r="V2282" s="9">
        <v>252</v>
      </c>
      <c r="W2282" s="10">
        <f t="shared" si="908"/>
        <v>1.014832435</v>
      </c>
      <c r="X2282" s="2">
        <f t="shared" si="909"/>
        <v>3207.3834874999998</v>
      </c>
      <c r="Y2282" s="2">
        <v>0</v>
      </c>
      <c r="Z2282" s="3">
        <f t="shared" si="920"/>
        <v>0</v>
      </c>
      <c r="AA2282" s="1" t="str">
        <f t="shared" si="921"/>
        <v>A+J=</v>
      </c>
      <c r="AB2282" s="7">
        <f t="shared" si="918"/>
        <v>42663</v>
      </c>
      <c r="AC2282" s="5"/>
      <c r="AD2282" s="1"/>
      <c r="AE2282" s="7"/>
      <c r="AF2282" s="1"/>
      <c r="AG2282" s="1"/>
      <c r="AH2282" s="1"/>
      <c r="AI2282" s="1"/>
      <c r="AJ2282" s="4"/>
      <c r="AK2282" s="1"/>
      <c r="AL2282" s="1"/>
      <c r="AM2282" s="1"/>
      <c r="AN2282" s="1"/>
      <c r="AO2282" s="1"/>
    </row>
    <row r="2283" spans="1:41" x14ac:dyDescent="0.2">
      <c r="A2283" s="118">
        <f t="shared" si="910"/>
        <v>42379</v>
      </c>
      <c r="B2283" s="2">
        <f t="shared" si="900"/>
        <v>219448.57972429</v>
      </c>
      <c r="C2283" s="2">
        <f t="shared" si="911"/>
        <v>144156.34209918001</v>
      </c>
      <c r="D2283" s="50">
        <f t="shared" si="912"/>
        <v>4450.45</v>
      </c>
      <c r="E2283" s="3">
        <f>IF(K2283=1,VLOOKUP(A2282,[1]Plan1!$AQ$43:$AS$500,3),E2282)</f>
        <v>4493.17</v>
      </c>
      <c r="F2283" s="7">
        <f t="shared" si="913"/>
        <v>42357</v>
      </c>
      <c r="G2283" s="8">
        <f t="shared" si="901"/>
        <v>9.5990293116428038E-3</v>
      </c>
      <c r="H2283" s="7">
        <f t="shared" si="914"/>
        <v>42389</v>
      </c>
      <c r="I2283" s="7">
        <f t="shared" si="902"/>
        <v>42389</v>
      </c>
      <c r="J2283" s="1">
        <f t="shared" si="915"/>
        <v>21</v>
      </c>
      <c r="K2283" s="1">
        <f t="shared" si="903"/>
        <v>14</v>
      </c>
      <c r="L2283" s="2">
        <f t="shared" si="904"/>
        <v>1.00638915</v>
      </c>
      <c r="M2283" s="10">
        <f t="shared" si="923"/>
        <v>1.01009997</v>
      </c>
      <c r="N2283" s="10">
        <f t="shared" si="919"/>
        <v>1.4905231881712921</v>
      </c>
      <c r="O2283" s="2">
        <f t="shared" si="922"/>
        <v>1.50004636</v>
      </c>
      <c r="P2283" s="2">
        <f t="shared" si="905"/>
        <v>216241.19623679001</v>
      </c>
      <c r="Q2283" s="9">
        <f t="shared" si="899"/>
        <v>0</v>
      </c>
      <c r="R2283" s="4">
        <f t="shared" si="906"/>
        <v>0</v>
      </c>
      <c r="S2283" s="59">
        <f t="shared" si="907"/>
        <v>0</v>
      </c>
      <c r="T2283" s="8">
        <f t="shared" si="916"/>
        <v>6.8500000000000005E-2</v>
      </c>
      <c r="U2283" s="9">
        <f t="shared" si="917"/>
        <v>56</v>
      </c>
      <c r="V2283" s="9">
        <v>252</v>
      </c>
      <c r="W2283" s="10">
        <f t="shared" si="908"/>
        <v>1.014832435</v>
      </c>
      <c r="X2283" s="2">
        <f t="shared" si="909"/>
        <v>3207.3834874999998</v>
      </c>
      <c r="Y2283" s="2">
        <v>0</v>
      </c>
      <c r="Z2283" s="3">
        <f t="shared" si="920"/>
        <v>0</v>
      </c>
      <c r="AA2283" s="1" t="str">
        <f t="shared" si="921"/>
        <v>A+J=</v>
      </c>
      <c r="AB2283" s="7">
        <f t="shared" si="918"/>
        <v>42663</v>
      </c>
      <c r="AC2283" s="5"/>
      <c r="AD2283" s="1"/>
      <c r="AE2283" s="7"/>
      <c r="AF2283" s="1"/>
      <c r="AG2283" s="1"/>
      <c r="AH2283" s="1"/>
      <c r="AI2283" s="1"/>
      <c r="AJ2283" s="4"/>
      <c r="AK2283" s="1"/>
      <c r="AL2283" s="1"/>
      <c r="AM2283" s="1"/>
      <c r="AN2283" s="1"/>
      <c r="AO2283" s="1"/>
    </row>
    <row r="2284" spans="1:41" x14ac:dyDescent="0.2">
      <c r="A2284" s="118">
        <f t="shared" si="910"/>
        <v>42380</v>
      </c>
      <c r="B2284" s="2">
        <f t="shared" si="900"/>
        <v>219448.57972429</v>
      </c>
      <c r="C2284" s="2">
        <f t="shared" si="911"/>
        <v>144156.34209918001</v>
      </c>
      <c r="D2284" s="50">
        <f t="shared" si="912"/>
        <v>4450.45</v>
      </c>
      <c r="E2284" s="3">
        <f>IF(K2284=1,VLOOKUP(A2283,[1]Plan1!$AQ$43:$AS$500,3),E2283)</f>
        <v>4493.17</v>
      </c>
      <c r="F2284" s="7">
        <f t="shared" si="913"/>
        <v>42357</v>
      </c>
      <c r="G2284" s="8">
        <f t="shared" si="901"/>
        <v>9.5990293116428038E-3</v>
      </c>
      <c r="H2284" s="7">
        <f t="shared" si="914"/>
        <v>42389</v>
      </c>
      <c r="I2284" s="7">
        <f t="shared" si="902"/>
        <v>42389</v>
      </c>
      <c r="J2284" s="1">
        <f t="shared" si="915"/>
        <v>21</v>
      </c>
      <c r="K2284" s="1">
        <f t="shared" si="903"/>
        <v>14</v>
      </c>
      <c r="L2284" s="2">
        <f t="shared" si="904"/>
        <v>1.00638915</v>
      </c>
      <c r="M2284" s="10">
        <f t="shared" si="923"/>
        <v>1.01009997</v>
      </c>
      <c r="N2284" s="10">
        <f t="shared" si="919"/>
        <v>1.4905231881712921</v>
      </c>
      <c r="O2284" s="2">
        <f t="shared" si="922"/>
        <v>1.50004636</v>
      </c>
      <c r="P2284" s="2">
        <f t="shared" si="905"/>
        <v>216241.19623679001</v>
      </c>
      <c r="Q2284" s="9">
        <f t="shared" si="899"/>
        <v>0</v>
      </c>
      <c r="R2284" s="4">
        <f t="shared" si="906"/>
        <v>0</v>
      </c>
      <c r="S2284" s="59">
        <f t="shared" si="907"/>
        <v>0</v>
      </c>
      <c r="T2284" s="8">
        <f t="shared" si="916"/>
        <v>6.8500000000000005E-2</v>
      </c>
      <c r="U2284" s="9">
        <f t="shared" si="917"/>
        <v>56</v>
      </c>
      <c r="V2284" s="9">
        <v>252</v>
      </c>
      <c r="W2284" s="10">
        <f t="shared" si="908"/>
        <v>1.014832435</v>
      </c>
      <c r="X2284" s="2">
        <f t="shared" si="909"/>
        <v>3207.3834874999998</v>
      </c>
      <c r="Y2284" s="2">
        <v>0</v>
      </c>
      <c r="Z2284" s="3">
        <f t="shared" si="920"/>
        <v>0</v>
      </c>
      <c r="AA2284" s="1" t="str">
        <f t="shared" si="921"/>
        <v>A+J=</v>
      </c>
      <c r="AB2284" s="7">
        <f t="shared" si="918"/>
        <v>42663</v>
      </c>
      <c r="AC2284" s="5"/>
      <c r="AD2284" s="1"/>
      <c r="AE2284" s="7"/>
      <c r="AF2284" s="1"/>
      <c r="AG2284" s="1"/>
      <c r="AH2284" s="1"/>
      <c r="AI2284" s="1"/>
      <c r="AJ2284" s="4"/>
      <c r="AK2284" s="1"/>
      <c r="AL2284" s="1"/>
      <c r="AM2284" s="1"/>
      <c r="AN2284" s="1"/>
      <c r="AO2284" s="1"/>
    </row>
    <row r="2285" spans="1:41" x14ac:dyDescent="0.2">
      <c r="A2285" s="118">
        <f t="shared" si="910"/>
        <v>42381</v>
      </c>
      <c r="B2285" s="2">
        <f t="shared" si="900"/>
        <v>219606.16435820999</v>
      </c>
      <c r="C2285" s="2">
        <f t="shared" si="911"/>
        <v>144156.34209918001</v>
      </c>
      <c r="D2285" s="50">
        <f t="shared" si="912"/>
        <v>4450.45</v>
      </c>
      <c r="E2285" s="3">
        <f>IF(K2285=1,VLOOKUP(A2284,[1]Plan1!$AQ$43:$AS$500,3),E2284)</f>
        <v>4493.17</v>
      </c>
      <c r="F2285" s="7">
        <f t="shared" si="913"/>
        <v>42357</v>
      </c>
      <c r="G2285" s="8">
        <f t="shared" si="901"/>
        <v>9.5990293116428038E-3</v>
      </c>
      <c r="H2285" s="7">
        <f t="shared" si="914"/>
        <v>42389</v>
      </c>
      <c r="I2285" s="7">
        <f t="shared" si="902"/>
        <v>42389</v>
      </c>
      <c r="J2285" s="1">
        <f t="shared" si="915"/>
        <v>21</v>
      </c>
      <c r="K2285" s="1">
        <f t="shared" si="903"/>
        <v>15</v>
      </c>
      <c r="L2285" s="2">
        <f t="shared" si="904"/>
        <v>1.00684708</v>
      </c>
      <c r="M2285" s="10">
        <f t="shared" si="923"/>
        <v>1.01009997</v>
      </c>
      <c r="N2285" s="10">
        <f t="shared" si="919"/>
        <v>1.4905231881712921</v>
      </c>
      <c r="O2285" s="2">
        <f t="shared" si="922"/>
        <v>1.5007289100000001</v>
      </c>
      <c r="P2285" s="2">
        <f t="shared" si="905"/>
        <v>216339.59014809001</v>
      </c>
      <c r="Q2285" s="9">
        <f t="shared" si="899"/>
        <v>0</v>
      </c>
      <c r="R2285" s="4">
        <f t="shared" si="906"/>
        <v>0</v>
      </c>
      <c r="S2285" s="59">
        <f t="shared" si="907"/>
        <v>0</v>
      </c>
      <c r="T2285" s="8">
        <f t="shared" si="916"/>
        <v>6.8500000000000005E-2</v>
      </c>
      <c r="U2285" s="9">
        <f t="shared" si="917"/>
        <v>57</v>
      </c>
      <c r="V2285" s="9">
        <v>252</v>
      </c>
      <c r="W2285" s="10">
        <f t="shared" si="908"/>
        <v>1.01509929</v>
      </c>
      <c r="X2285" s="2">
        <f t="shared" si="909"/>
        <v>3266.5742101199999</v>
      </c>
      <c r="Y2285" s="2">
        <v>0</v>
      </c>
      <c r="Z2285" s="3">
        <f t="shared" si="920"/>
        <v>0</v>
      </c>
      <c r="AA2285" s="1" t="str">
        <f t="shared" si="921"/>
        <v>A+J=</v>
      </c>
      <c r="AB2285" s="7">
        <f t="shared" si="918"/>
        <v>42663</v>
      </c>
      <c r="AC2285" s="5"/>
      <c r="AD2285" s="1"/>
      <c r="AE2285" s="7"/>
      <c r="AF2285" s="1"/>
      <c r="AG2285" s="1"/>
      <c r="AH2285" s="1"/>
      <c r="AI2285" s="1"/>
      <c r="AJ2285" s="4"/>
      <c r="AK2285" s="1"/>
      <c r="AL2285" s="1"/>
      <c r="AM2285" s="1"/>
      <c r="AN2285" s="1"/>
      <c r="AO2285" s="1"/>
    </row>
    <row r="2286" spans="1:41" x14ac:dyDescent="0.2">
      <c r="A2286" s="118">
        <f t="shared" si="910"/>
        <v>42382</v>
      </c>
      <c r="B2286" s="2">
        <f t="shared" si="900"/>
        <v>219763.86327902999</v>
      </c>
      <c r="C2286" s="2">
        <f t="shared" si="911"/>
        <v>144156.34209918001</v>
      </c>
      <c r="D2286" s="50">
        <f t="shared" si="912"/>
        <v>4450.45</v>
      </c>
      <c r="E2286" s="3">
        <f>IF(K2286=1,VLOOKUP(A2285,[1]Plan1!$AQ$43:$AS$500,3),E2285)</f>
        <v>4493.17</v>
      </c>
      <c r="F2286" s="7">
        <f t="shared" si="913"/>
        <v>42357</v>
      </c>
      <c r="G2286" s="8">
        <f t="shared" si="901"/>
        <v>9.5990293116428038E-3</v>
      </c>
      <c r="H2286" s="7">
        <f t="shared" si="914"/>
        <v>42389</v>
      </c>
      <c r="I2286" s="7">
        <f t="shared" si="902"/>
        <v>42389</v>
      </c>
      <c r="J2286" s="1">
        <f t="shared" si="915"/>
        <v>21</v>
      </c>
      <c r="K2286" s="1">
        <f t="shared" si="903"/>
        <v>16</v>
      </c>
      <c r="L2286" s="2">
        <f t="shared" si="904"/>
        <v>1.0073052199999999</v>
      </c>
      <c r="M2286" s="10">
        <f t="shared" si="923"/>
        <v>1.01009997</v>
      </c>
      <c r="N2286" s="10">
        <f t="shared" si="919"/>
        <v>1.4905231881712921</v>
      </c>
      <c r="O2286" s="2">
        <f t="shared" si="922"/>
        <v>1.50141178</v>
      </c>
      <c r="P2286" s="2">
        <f t="shared" si="905"/>
        <v>216438.03018941</v>
      </c>
      <c r="Q2286" s="9">
        <f t="shared" si="899"/>
        <v>0</v>
      </c>
      <c r="R2286" s="4">
        <f t="shared" si="906"/>
        <v>0</v>
      </c>
      <c r="S2286" s="59">
        <f t="shared" si="907"/>
        <v>0</v>
      </c>
      <c r="T2286" s="8">
        <f t="shared" si="916"/>
        <v>6.8500000000000005E-2</v>
      </c>
      <c r="U2286" s="9">
        <f t="shared" si="917"/>
        <v>58</v>
      </c>
      <c r="V2286" s="9">
        <v>252</v>
      </c>
      <c r="W2286" s="10">
        <f t="shared" si="908"/>
        <v>1.0153662139999999</v>
      </c>
      <c r="X2286" s="2">
        <f t="shared" si="909"/>
        <v>3325.83308962</v>
      </c>
      <c r="Y2286" s="2">
        <v>0</v>
      </c>
      <c r="Z2286" s="3">
        <f t="shared" si="920"/>
        <v>0</v>
      </c>
      <c r="AA2286" s="1" t="str">
        <f t="shared" si="921"/>
        <v>A+J=</v>
      </c>
      <c r="AB2286" s="7">
        <f t="shared" si="918"/>
        <v>42663</v>
      </c>
      <c r="AC2286" s="5"/>
      <c r="AD2286" s="1"/>
      <c r="AE2286" s="7"/>
      <c r="AF2286" s="1"/>
      <c r="AG2286" s="1"/>
      <c r="AH2286" s="1"/>
      <c r="AI2286" s="1"/>
      <c r="AJ2286" s="4"/>
      <c r="AK2286" s="1"/>
      <c r="AL2286" s="1"/>
      <c r="AM2286" s="1"/>
      <c r="AN2286" s="1"/>
      <c r="AO2286" s="1"/>
    </row>
    <row r="2287" spans="1:41" x14ac:dyDescent="0.2">
      <c r="A2287" s="118">
        <f t="shared" si="910"/>
        <v>42383</v>
      </c>
      <c r="B2287" s="2">
        <f t="shared" si="900"/>
        <v>219921.67404897002</v>
      </c>
      <c r="C2287" s="2">
        <f t="shared" si="911"/>
        <v>144156.34209918001</v>
      </c>
      <c r="D2287" s="50">
        <f t="shared" si="912"/>
        <v>4450.45</v>
      </c>
      <c r="E2287" s="3">
        <f>IF(K2287=1,VLOOKUP(A2286,[1]Plan1!$AQ$43:$AS$500,3),E2286)</f>
        <v>4493.17</v>
      </c>
      <c r="F2287" s="7">
        <f t="shared" si="913"/>
        <v>42357</v>
      </c>
      <c r="G2287" s="8">
        <f t="shared" si="901"/>
        <v>9.5990293116428038E-3</v>
      </c>
      <c r="H2287" s="7">
        <f t="shared" si="914"/>
        <v>42389</v>
      </c>
      <c r="I2287" s="7">
        <f t="shared" si="902"/>
        <v>42389</v>
      </c>
      <c r="J2287" s="1">
        <f t="shared" si="915"/>
        <v>21</v>
      </c>
      <c r="K2287" s="1">
        <f t="shared" si="903"/>
        <v>17</v>
      </c>
      <c r="L2287" s="2">
        <f t="shared" si="904"/>
        <v>1.0077635599999999</v>
      </c>
      <c r="M2287" s="10">
        <f t="shared" si="923"/>
        <v>1.01009997</v>
      </c>
      <c r="N2287" s="10">
        <f t="shared" si="919"/>
        <v>1.4905231881712921</v>
      </c>
      <c r="O2287" s="2">
        <f t="shared" si="922"/>
        <v>1.50209495</v>
      </c>
      <c r="P2287" s="2">
        <f t="shared" si="905"/>
        <v>216536.51347765001</v>
      </c>
      <c r="Q2287" s="9">
        <f t="shared" si="899"/>
        <v>0</v>
      </c>
      <c r="R2287" s="4">
        <f t="shared" si="906"/>
        <v>0</v>
      </c>
      <c r="S2287" s="59">
        <f t="shared" si="907"/>
        <v>0</v>
      </c>
      <c r="T2287" s="8">
        <f t="shared" si="916"/>
        <v>6.8500000000000005E-2</v>
      </c>
      <c r="U2287" s="9">
        <f t="shared" si="917"/>
        <v>59</v>
      </c>
      <c r="V2287" s="9">
        <v>252</v>
      </c>
      <c r="W2287" s="10">
        <f t="shared" si="908"/>
        <v>1.015633209</v>
      </c>
      <c r="X2287" s="2">
        <f t="shared" si="909"/>
        <v>3385.1605713200001</v>
      </c>
      <c r="Y2287" s="2">
        <v>0</v>
      </c>
      <c r="Z2287" s="3">
        <f t="shared" si="920"/>
        <v>0</v>
      </c>
      <c r="AA2287" s="1" t="str">
        <f t="shared" si="921"/>
        <v>A+J=</v>
      </c>
      <c r="AB2287" s="7">
        <f t="shared" si="918"/>
        <v>42663</v>
      </c>
      <c r="AC2287" s="5"/>
      <c r="AD2287" s="1"/>
      <c r="AE2287" s="7"/>
      <c r="AF2287" s="1"/>
      <c r="AG2287" s="1"/>
      <c r="AH2287" s="1"/>
      <c r="AI2287" s="1"/>
      <c r="AJ2287" s="4"/>
      <c r="AK2287" s="1"/>
      <c r="AL2287" s="1"/>
      <c r="AM2287" s="1"/>
      <c r="AN2287" s="1"/>
      <c r="AO2287" s="1"/>
    </row>
    <row r="2288" spans="1:41" x14ac:dyDescent="0.2">
      <c r="A2288" s="118">
        <f t="shared" si="910"/>
        <v>42384</v>
      </c>
      <c r="B2288" s="2">
        <f t="shared" si="900"/>
        <v>220079.5981881</v>
      </c>
      <c r="C2288" s="2">
        <f t="shared" si="911"/>
        <v>144156.34209918001</v>
      </c>
      <c r="D2288" s="50">
        <f t="shared" si="912"/>
        <v>4450.45</v>
      </c>
      <c r="E2288" s="3">
        <f>IF(K2288=1,VLOOKUP(A2287,[1]Plan1!$AQ$43:$AS$500,3),E2287)</f>
        <v>4493.17</v>
      </c>
      <c r="F2288" s="7">
        <f t="shared" si="913"/>
        <v>42357</v>
      </c>
      <c r="G2288" s="8">
        <f t="shared" si="901"/>
        <v>9.5990293116428038E-3</v>
      </c>
      <c r="H2288" s="7">
        <f t="shared" si="914"/>
        <v>42418</v>
      </c>
      <c r="I2288" s="7">
        <f t="shared" si="902"/>
        <v>42389</v>
      </c>
      <c r="J2288" s="1">
        <f t="shared" si="915"/>
        <v>21</v>
      </c>
      <c r="K2288" s="1">
        <f t="shared" si="903"/>
        <v>18</v>
      </c>
      <c r="L2288" s="2">
        <f t="shared" si="904"/>
        <v>1.0082221099999999</v>
      </c>
      <c r="M2288" s="10">
        <f t="shared" si="923"/>
        <v>1.01009997</v>
      </c>
      <c r="N2288" s="10">
        <f t="shared" si="919"/>
        <v>1.4905231881712921</v>
      </c>
      <c r="O2288" s="2">
        <f t="shared" si="922"/>
        <v>1.50277843</v>
      </c>
      <c r="P2288" s="2">
        <f t="shared" si="905"/>
        <v>216635.04145434001</v>
      </c>
      <c r="Q2288" s="9">
        <f t="shared" si="899"/>
        <v>0</v>
      </c>
      <c r="R2288" s="4">
        <f t="shared" si="906"/>
        <v>0</v>
      </c>
      <c r="S2288" s="59">
        <f t="shared" si="907"/>
        <v>0</v>
      </c>
      <c r="T2288" s="8">
        <f t="shared" si="916"/>
        <v>6.8500000000000005E-2</v>
      </c>
      <c r="U2288" s="9">
        <f t="shared" si="917"/>
        <v>60</v>
      </c>
      <c r="V2288" s="9">
        <v>252</v>
      </c>
      <c r="W2288" s="10">
        <f t="shared" si="908"/>
        <v>1.0159002749999999</v>
      </c>
      <c r="X2288" s="2">
        <f t="shared" si="909"/>
        <v>3444.55673376</v>
      </c>
      <c r="Y2288" s="2">
        <v>0</v>
      </c>
      <c r="Z2288" s="3">
        <f t="shared" si="920"/>
        <v>0</v>
      </c>
      <c r="AA2288" s="1" t="str">
        <f t="shared" si="921"/>
        <v>A+J=</v>
      </c>
      <c r="AB2288" s="7">
        <f t="shared" si="918"/>
        <v>42663</v>
      </c>
      <c r="AC2288" s="5"/>
      <c r="AD2288" s="1"/>
      <c r="AE2288" s="7"/>
      <c r="AF2288" s="1"/>
      <c r="AG2288" s="1"/>
      <c r="AH2288" s="1"/>
      <c r="AI2288" s="1"/>
      <c r="AJ2288" s="4"/>
      <c r="AK2288" s="1"/>
      <c r="AL2288" s="1"/>
      <c r="AM2288" s="1"/>
      <c r="AN2288" s="1"/>
      <c r="AO2288" s="1"/>
    </row>
    <row r="2289" spans="1:41" x14ac:dyDescent="0.2">
      <c r="A2289" s="118">
        <f t="shared" si="910"/>
        <v>42385</v>
      </c>
      <c r="B2289" s="2">
        <f t="shared" si="900"/>
        <v>220237.63824949</v>
      </c>
      <c r="C2289" s="2">
        <f t="shared" si="911"/>
        <v>144156.34209918001</v>
      </c>
      <c r="D2289" s="50">
        <f t="shared" si="912"/>
        <v>4450.45</v>
      </c>
      <c r="E2289" s="3">
        <f>IF(K2289=1,VLOOKUP(A2288,[1]Plan1!$AQ$43:$AS$500,3),E2288)</f>
        <v>4493.17</v>
      </c>
      <c r="F2289" s="7">
        <f t="shared" si="913"/>
        <v>42357</v>
      </c>
      <c r="G2289" s="8">
        <f t="shared" si="901"/>
        <v>9.5990293116428038E-3</v>
      </c>
      <c r="H2289" s="7">
        <f t="shared" si="914"/>
        <v>42418</v>
      </c>
      <c r="I2289" s="7">
        <f t="shared" si="902"/>
        <v>42389</v>
      </c>
      <c r="J2289" s="1">
        <f t="shared" si="915"/>
        <v>21</v>
      </c>
      <c r="K2289" s="1">
        <f t="shared" si="903"/>
        <v>19</v>
      </c>
      <c r="L2289" s="2">
        <f t="shared" si="904"/>
        <v>1.00868088</v>
      </c>
      <c r="M2289" s="10">
        <f t="shared" si="923"/>
        <v>1.01009997</v>
      </c>
      <c r="N2289" s="10">
        <f t="shared" si="919"/>
        <v>1.4905231881712921</v>
      </c>
      <c r="O2289" s="2">
        <f t="shared" si="922"/>
        <v>1.5034622399999999</v>
      </c>
      <c r="P2289" s="2">
        <f t="shared" si="905"/>
        <v>216733.61700263</v>
      </c>
      <c r="Q2289" s="9">
        <f t="shared" si="899"/>
        <v>0</v>
      </c>
      <c r="R2289" s="4">
        <f t="shared" si="906"/>
        <v>0</v>
      </c>
      <c r="S2289" s="59">
        <f t="shared" si="907"/>
        <v>0</v>
      </c>
      <c r="T2289" s="8">
        <f t="shared" si="916"/>
        <v>6.8500000000000005E-2</v>
      </c>
      <c r="U2289" s="9">
        <f t="shared" si="917"/>
        <v>61</v>
      </c>
      <c r="V2289" s="9">
        <v>252</v>
      </c>
      <c r="W2289" s="10">
        <f t="shared" si="908"/>
        <v>1.01616741</v>
      </c>
      <c r="X2289" s="2">
        <f t="shared" si="909"/>
        <v>3504.0212468599998</v>
      </c>
      <c r="Y2289" s="2">
        <v>0</v>
      </c>
      <c r="Z2289" s="3">
        <f t="shared" si="920"/>
        <v>0</v>
      </c>
      <c r="AA2289" s="1" t="str">
        <f t="shared" si="921"/>
        <v>A+J=</v>
      </c>
      <c r="AB2289" s="7">
        <f t="shared" si="918"/>
        <v>42663</v>
      </c>
      <c r="AC2289" s="5"/>
      <c r="AD2289" s="1"/>
      <c r="AE2289" s="7"/>
      <c r="AF2289" s="1"/>
      <c r="AG2289" s="1"/>
      <c r="AH2289" s="1"/>
      <c r="AI2289" s="1"/>
      <c r="AJ2289" s="4"/>
      <c r="AK2289" s="1"/>
      <c r="AL2289" s="1"/>
      <c r="AM2289" s="1"/>
      <c r="AN2289" s="1"/>
      <c r="AO2289" s="1"/>
    </row>
    <row r="2290" spans="1:41" x14ac:dyDescent="0.2">
      <c r="A2290" s="118">
        <f t="shared" si="910"/>
        <v>42386</v>
      </c>
      <c r="B2290" s="2">
        <f t="shared" si="900"/>
        <v>220237.63824949</v>
      </c>
      <c r="C2290" s="2">
        <f t="shared" si="911"/>
        <v>144156.34209918001</v>
      </c>
      <c r="D2290" s="50">
        <f t="shared" si="912"/>
        <v>4450.45</v>
      </c>
      <c r="E2290" s="3">
        <f>IF(K2290=1,VLOOKUP(A2289,[1]Plan1!$AQ$43:$AS$500,3),E2289)</f>
        <v>4493.17</v>
      </c>
      <c r="F2290" s="7">
        <f t="shared" si="913"/>
        <v>42357</v>
      </c>
      <c r="G2290" s="8">
        <f t="shared" si="901"/>
        <v>9.5990293116428038E-3</v>
      </c>
      <c r="H2290" s="7">
        <f t="shared" si="914"/>
        <v>42418</v>
      </c>
      <c r="I2290" s="7">
        <f t="shared" si="902"/>
        <v>42389</v>
      </c>
      <c r="J2290" s="1">
        <f t="shared" si="915"/>
        <v>21</v>
      </c>
      <c r="K2290" s="1">
        <f t="shared" si="903"/>
        <v>19</v>
      </c>
      <c r="L2290" s="2">
        <f t="shared" si="904"/>
        <v>1.00868088</v>
      </c>
      <c r="M2290" s="10">
        <f t="shared" si="923"/>
        <v>1.01009997</v>
      </c>
      <c r="N2290" s="10">
        <f t="shared" si="919"/>
        <v>1.4905231881712921</v>
      </c>
      <c r="O2290" s="2">
        <f t="shared" si="922"/>
        <v>1.5034622399999999</v>
      </c>
      <c r="P2290" s="2">
        <f t="shared" si="905"/>
        <v>216733.61700263</v>
      </c>
      <c r="Q2290" s="9">
        <f t="shared" si="899"/>
        <v>0</v>
      </c>
      <c r="R2290" s="4">
        <f t="shared" si="906"/>
        <v>0</v>
      </c>
      <c r="S2290" s="59">
        <f t="shared" si="907"/>
        <v>0</v>
      </c>
      <c r="T2290" s="8">
        <f t="shared" si="916"/>
        <v>6.8500000000000005E-2</v>
      </c>
      <c r="U2290" s="9">
        <f t="shared" si="917"/>
        <v>61</v>
      </c>
      <c r="V2290" s="9">
        <v>252</v>
      </c>
      <c r="W2290" s="10">
        <f t="shared" si="908"/>
        <v>1.01616741</v>
      </c>
      <c r="X2290" s="2">
        <f t="shared" si="909"/>
        <v>3504.0212468599998</v>
      </c>
      <c r="Y2290" s="2">
        <v>0</v>
      </c>
      <c r="Z2290" s="3">
        <f t="shared" si="920"/>
        <v>0</v>
      </c>
      <c r="AA2290" s="1" t="str">
        <f t="shared" si="921"/>
        <v>A+J=</v>
      </c>
      <c r="AB2290" s="7">
        <f t="shared" si="918"/>
        <v>42663</v>
      </c>
      <c r="AC2290" s="5"/>
      <c r="AD2290" s="1"/>
      <c r="AE2290" s="7"/>
      <c r="AF2290" s="1"/>
      <c r="AG2290" s="1"/>
      <c r="AH2290" s="1"/>
      <c r="AI2290" s="1"/>
      <c r="AJ2290" s="4"/>
      <c r="AK2290" s="1"/>
      <c r="AL2290" s="1"/>
      <c r="AM2290" s="1"/>
      <c r="AN2290" s="1"/>
      <c r="AO2290" s="1"/>
    </row>
    <row r="2291" spans="1:41" x14ac:dyDescent="0.2">
      <c r="A2291" s="118">
        <f t="shared" si="910"/>
        <v>42387</v>
      </c>
      <c r="B2291" s="2">
        <f t="shared" si="900"/>
        <v>220237.63824949</v>
      </c>
      <c r="C2291" s="2">
        <f t="shared" si="911"/>
        <v>144156.34209918001</v>
      </c>
      <c r="D2291" s="50">
        <f t="shared" si="912"/>
        <v>4450.45</v>
      </c>
      <c r="E2291" s="3">
        <f>IF(K2291=1,VLOOKUP(A2290,[1]Plan1!$AQ$43:$AS$500,3),E2290)</f>
        <v>4493.17</v>
      </c>
      <c r="F2291" s="7">
        <f t="shared" si="913"/>
        <v>42357</v>
      </c>
      <c r="G2291" s="8">
        <f t="shared" si="901"/>
        <v>9.5990293116428038E-3</v>
      </c>
      <c r="H2291" s="7">
        <f t="shared" si="914"/>
        <v>42418</v>
      </c>
      <c r="I2291" s="7">
        <f t="shared" si="902"/>
        <v>42389</v>
      </c>
      <c r="J2291" s="1">
        <f t="shared" si="915"/>
        <v>21</v>
      </c>
      <c r="K2291" s="1">
        <f t="shared" si="903"/>
        <v>19</v>
      </c>
      <c r="L2291" s="2">
        <f t="shared" si="904"/>
        <v>1.00868088</v>
      </c>
      <c r="M2291" s="10">
        <f t="shared" si="923"/>
        <v>1.01009997</v>
      </c>
      <c r="N2291" s="10">
        <f t="shared" si="919"/>
        <v>1.4905231881712921</v>
      </c>
      <c r="O2291" s="2">
        <f t="shared" si="922"/>
        <v>1.5034622399999999</v>
      </c>
      <c r="P2291" s="2">
        <f t="shared" si="905"/>
        <v>216733.61700263</v>
      </c>
      <c r="Q2291" s="9">
        <f t="shared" si="899"/>
        <v>0</v>
      </c>
      <c r="R2291" s="4">
        <f t="shared" si="906"/>
        <v>0</v>
      </c>
      <c r="S2291" s="59">
        <f t="shared" si="907"/>
        <v>0</v>
      </c>
      <c r="T2291" s="8">
        <f t="shared" si="916"/>
        <v>6.8500000000000005E-2</v>
      </c>
      <c r="U2291" s="9">
        <f t="shared" si="917"/>
        <v>61</v>
      </c>
      <c r="V2291" s="9">
        <v>252</v>
      </c>
      <c r="W2291" s="10">
        <f t="shared" si="908"/>
        <v>1.01616741</v>
      </c>
      <c r="X2291" s="2">
        <f t="shared" si="909"/>
        <v>3504.0212468599998</v>
      </c>
      <c r="Y2291" s="2">
        <v>0</v>
      </c>
      <c r="Z2291" s="3">
        <f t="shared" si="920"/>
        <v>0</v>
      </c>
      <c r="AA2291" s="1" t="str">
        <f t="shared" si="921"/>
        <v>A+J=</v>
      </c>
      <c r="AB2291" s="7">
        <f t="shared" si="918"/>
        <v>42663</v>
      </c>
      <c r="AC2291" s="5"/>
      <c r="AD2291" s="1"/>
      <c r="AE2291" s="7"/>
      <c r="AF2291" s="1"/>
      <c r="AG2291" s="1"/>
      <c r="AH2291" s="1"/>
      <c r="AI2291" s="1"/>
      <c r="AJ2291" s="4"/>
      <c r="AK2291" s="1"/>
      <c r="AL2291" s="1"/>
      <c r="AM2291" s="1"/>
      <c r="AN2291" s="1"/>
      <c r="AO2291" s="1"/>
    </row>
    <row r="2292" spans="1:41" x14ac:dyDescent="0.2">
      <c r="A2292" s="118">
        <f t="shared" si="910"/>
        <v>42388</v>
      </c>
      <c r="B2292" s="2">
        <f t="shared" si="900"/>
        <v>220395.78886433001</v>
      </c>
      <c r="C2292" s="2">
        <f t="shared" si="911"/>
        <v>144156.34209918001</v>
      </c>
      <c r="D2292" s="50">
        <f t="shared" si="912"/>
        <v>4450.45</v>
      </c>
      <c r="E2292" s="3">
        <f>IF(K2292=1,VLOOKUP(A2291,[1]Plan1!$AQ$43:$AS$500,3),E2291)</f>
        <v>4493.17</v>
      </c>
      <c r="F2292" s="7">
        <f t="shared" si="913"/>
        <v>42357</v>
      </c>
      <c r="G2292" s="8">
        <f t="shared" si="901"/>
        <v>9.5990293116428038E-3</v>
      </c>
      <c r="H2292" s="7">
        <f t="shared" si="914"/>
        <v>42418</v>
      </c>
      <c r="I2292" s="7">
        <f t="shared" si="902"/>
        <v>42389</v>
      </c>
      <c r="J2292" s="1">
        <f t="shared" si="915"/>
        <v>21</v>
      </c>
      <c r="K2292" s="1">
        <f t="shared" si="903"/>
        <v>20</v>
      </c>
      <c r="L2292" s="2">
        <f t="shared" si="904"/>
        <v>1.0091398499999999</v>
      </c>
      <c r="M2292" s="10">
        <f t="shared" si="923"/>
        <v>1.01009997</v>
      </c>
      <c r="N2292" s="10">
        <f t="shared" si="919"/>
        <v>1.4905231881712921</v>
      </c>
      <c r="O2292" s="2">
        <f t="shared" si="922"/>
        <v>1.5041463399999999</v>
      </c>
      <c r="P2292" s="2">
        <f t="shared" si="905"/>
        <v>216832.23435627</v>
      </c>
      <c r="Q2292" s="9">
        <f t="shared" si="899"/>
        <v>0</v>
      </c>
      <c r="R2292" s="4">
        <f t="shared" si="906"/>
        <v>0</v>
      </c>
      <c r="S2292" s="59">
        <f t="shared" si="907"/>
        <v>0</v>
      </c>
      <c r="T2292" s="8">
        <f t="shared" si="916"/>
        <v>6.8500000000000005E-2</v>
      </c>
      <c r="U2292" s="9">
        <f t="shared" si="917"/>
        <v>62</v>
      </c>
      <c r="V2292" s="9">
        <v>252</v>
      </c>
      <c r="W2292" s="10">
        <f t="shared" si="908"/>
        <v>1.016434616</v>
      </c>
      <c r="X2292" s="2">
        <f t="shared" si="909"/>
        <v>3563.55450806</v>
      </c>
      <c r="Y2292" s="2">
        <v>0</v>
      </c>
      <c r="Z2292" s="3">
        <f t="shared" si="920"/>
        <v>0</v>
      </c>
      <c r="AA2292" s="1" t="str">
        <f t="shared" si="921"/>
        <v>A+J=</v>
      </c>
      <c r="AB2292" s="7">
        <f t="shared" si="918"/>
        <v>42663</v>
      </c>
      <c r="AC2292" s="5"/>
      <c r="AD2292" s="1"/>
      <c r="AE2292" s="7"/>
      <c r="AF2292" s="1"/>
      <c r="AG2292" s="1"/>
      <c r="AH2292" s="1"/>
      <c r="AI2292" s="1"/>
      <c r="AJ2292" s="4"/>
      <c r="AK2292" s="1"/>
      <c r="AL2292" s="1"/>
      <c r="AM2292" s="1"/>
      <c r="AN2292" s="1"/>
      <c r="AO2292" s="1"/>
    </row>
    <row r="2293" spans="1:41" x14ac:dyDescent="0.2">
      <c r="A2293" s="118">
        <f t="shared" si="910"/>
        <v>42389</v>
      </c>
      <c r="B2293" s="2">
        <f t="shared" si="900"/>
        <v>220554.05280146</v>
      </c>
      <c r="C2293" s="2">
        <f t="shared" si="911"/>
        <v>144156.34209918001</v>
      </c>
      <c r="D2293" s="50">
        <f t="shared" si="912"/>
        <v>4450.45</v>
      </c>
      <c r="E2293" s="3">
        <f>IF(K2293=1,VLOOKUP(A2292,[1]Plan1!$AQ$43:$AS$500,3),E2292)</f>
        <v>4493.17</v>
      </c>
      <c r="F2293" s="7">
        <f t="shared" si="913"/>
        <v>42357</v>
      </c>
      <c r="G2293" s="8">
        <f t="shared" si="901"/>
        <v>9.5990293116428038E-3</v>
      </c>
      <c r="H2293" s="7">
        <f t="shared" si="914"/>
        <v>42418</v>
      </c>
      <c r="I2293" s="7">
        <f t="shared" si="902"/>
        <v>42389</v>
      </c>
      <c r="J2293" s="1">
        <f t="shared" si="915"/>
        <v>21</v>
      </c>
      <c r="K2293" s="1">
        <f t="shared" si="903"/>
        <v>21</v>
      </c>
      <c r="L2293" s="2">
        <f t="shared" si="904"/>
        <v>1.00959902</v>
      </c>
      <c r="M2293" s="10">
        <f t="shared" si="923"/>
        <v>1.01009997</v>
      </c>
      <c r="N2293" s="10">
        <f t="shared" si="919"/>
        <v>1.4905231881712921</v>
      </c>
      <c r="O2293" s="2">
        <f t="shared" si="922"/>
        <v>1.50483075</v>
      </c>
      <c r="P2293" s="2">
        <f t="shared" si="905"/>
        <v>216930.89639836</v>
      </c>
      <c r="Q2293" s="9">
        <f t="shared" si="899"/>
        <v>0</v>
      </c>
      <c r="R2293" s="4">
        <f t="shared" si="906"/>
        <v>0</v>
      </c>
      <c r="S2293" s="59">
        <f t="shared" si="907"/>
        <v>0</v>
      </c>
      <c r="T2293" s="8">
        <f t="shared" si="916"/>
        <v>6.8500000000000005E-2</v>
      </c>
      <c r="U2293" s="9">
        <f t="shared" si="917"/>
        <v>63</v>
      </c>
      <c r="V2293" s="9">
        <v>252</v>
      </c>
      <c r="W2293" s="10">
        <f t="shared" si="908"/>
        <v>1.0167018919999999</v>
      </c>
      <c r="X2293" s="2">
        <f t="shared" si="909"/>
        <v>3623.1564030999998</v>
      </c>
      <c r="Y2293" s="2">
        <v>0</v>
      </c>
      <c r="Z2293" s="3">
        <f t="shared" si="920"/>
        <v>0</v>
      </c>
      <c r="AA2293" s="1" t="str">
        <f t="shared" si="921"/>
        <v>A+J=</v>
      </c>
      <c r="AB2293" s="7">
        <f t="shared" si="918"/>
        <v>42663</v>
      </c>
      <c r="AC2293" s="5"/>
      <c r="AD2293" s="1"/>
      <c r="AE2293" s="7"/>
      <c r="AF2293" s="1"/>
      <c r="AG2293" s="1"/>
      <c r="AH2293" s="1"/>
      <c r="AI2293" s="1"/>
      <c r="AJ2293" s="4"/>
      <c r="AK2293" s="1"/>
      <c r="AL2293" s="1"/>
      <c r="AM2293" s="1"/>
      <c r="AN2293" s="1"/>
      <c r="AO2293" s="1"/>
    </row>
    <row r="2294" spans="1:41" x14ac:dyDescent="0.2">
      <c r="A2294" s="118">
        <f t="shared" si="910"/>
        <v>42390</v>
      </c>
      <c r="B2294" s="2">
        <f t="shared" si="900"/>
        <v>220758.62018773</v>
      </c>
      <c r="C2294" s="2">
        <f t="shared" si="911"/>
        <v>144156.34209918001</v>
      </c>
      <c r="D2294" s="50">
        <f t="shared" si="912"/>
        <v>4493.17</v>
      </c>
      <c r="E2294" s="3">
        <f>IF(K2294=1,VLOOKUP(A2293,[1]Plan1!$AQ$43:$AS$500,3),E2293)</f>
        <v>4550.2299999999996</v>
      </c>
      <c r="F2294" s="7">
        <f t="shared" si="913"/>
        <v>42390</v>
      </c>
      <c r="G2294" s="8">
        <f t="shared" si="901"/>
        <v>1.2699274676898353E-2</v>
      </c>
      <c r="H2294" s="7">
        <f t="shared" si="914"/>
        <v>42418</v>
      </c>
      <c r="I2294" s="7">
        <f t="shared" si="902"/>
        <v>42418</v>
      </c>
      <c r="J2294" s="1">
        <f t="shared" si="915"/>
        <v>19</v>
      </c>
      <c r="K2294" s="1">
        <f t="shared" si="903"/>
        <v>1</v>
      </c>
      <c r="L2294" s="2">
        <f t="shared" si="904"/>
        <v>1.0006643900000001</v>
      </c>
      <c r="M2294" s="10">
        <f t="shared" si="923"/>
        <v>1.00959902</v>
      </c>
      <c r="N2294" s="10">
        <f t="shared" si="919"/>
        <v>1.5048307500650122</v>
      </c>
      <c r="O2294" s="2">
        <f t="shared" si="922"/>
        <v>1.5058305400000001</v>
      </c>
      <c r="P2294" s="2">
        <f t="shared" si="905"/>
        <v>217075.02246763001</v>
      </c>
      <c r="Q2294" s="9">
        <f t="shared" si="899"/>
        <v>0</v>
      </c>
      <c r="R2294" s="4">
        <f t="shared" si="906"/>
        <v>0</v>
      </c>
      <c r="S2294" s="59">
        <f t="shared" si="907"/>
        <v>0</v>
      </c>
      <c r="T2294" s="8">
        <f t="shared" si="916"/>
        <v>6.8500000000000005E-2</v>
      </c>
      <c r="U2294" s="9">
        <f t="shared" si="917"/>
        <v>64</v>
      </c>
      <c r="V2294" s="9">
        <v>252</v>
      </c>
      <c r="W2294" s="10">
        <f t="shared" si="908"/>
        <v>1.0169692379999999</v>
      </c>
      <c r="X2294" s="2">
        <f t="shared" si="909"/>
        <v>3683.5977201000001</v>
      </c>
      <c r="Y2294" s="2">
        <v>0</v>
      </c>
      <c r="Z2294" s="3">
        <f t="shared" si="920"/>
        <v>0</v>
      </c>
      <c r="AA2294" s="1" t="str">
        <f t="shared" si="921"/>
        <v>A+J=</v>
      </c>
      <c r="AB2294" s="7">
        <f t="shared" si="918"/>
        <v>42663</v>
      </c>
      <c r="AC2294" s="5"/>
      <c r="AD2294" s="1"/>
      <c r="AE2294" s="7"/>
      <c r="AF2294" s="1"/>
      <c r="AG2294" s="1"/>
      <c r="AH2294" s="1"/>
      <c r="AI2294" s="1"/>
      <c r="AJ2294" s="4"/>
      <c r="AK2294" s="1"/>
      <c r="AL2294" s="1"/>
      <c r="AM2294" s="1"/>
      <c r="AN2294" s="1"/>
      <c r="AO2294" s="1"/>
    </row>
    <row r="2295" spans="1:41" x14ac:dyDescent="0.2">
      <c r="A2295" s="118">
        <f t="shared" si="910"/>
        <v>42391</v>
      </c>
      <c r="B2295" s="2">
        <f t="shared" si="900"/>
        <v>220963.37955836</v>
      </c>
      <c r="C2295" s="2">
        <f t="shared" si="911"/>
        <v>144156.34209918001</v>
      </c>
      <c r="D2295" s="50">
        <f t="shared" si="912"/>
        <v>4493.17</v>
      </c>
      <c r="E2295" s="3">
        <f>IF(K2295=1,VLOOKUP(A2294,[1]Plan1!$AQ$43:$AS$500,3),E2294)</f>
        <v>4550.2299999999996</v>
      </c>
      <c r="F2295" s="7">
        <f t="shared" si="913"/>
        <v>42390</v>
      </c>
      <c r="G2295" s="8">
        <f t="shared" si="901"/>
        <v>1.2699274676898353E-2</v>
      </c>
      <c r="H2295" s="7">
        <f t="shared" si="914"/>
        <v>42418</v>
      </c>
      <c r="I2295" s="7">
        <f t="shared" si="902"/>
        <v>42418</v>
      </c>
      <c r="J2295" s="1">
        <f t="shared" si="915"/>
        <v>19</v>
      </c>
      <c r="K2295" s="1">
        <f t="shared" si="903"/>
        <v>2</v>
      </c>
      <c r="L2295" s="2">
        <f t="shared" si="904"/>
        <v>1.0013292300000001</v>
      </c>
      <c r="M2295" s="10">
        <f t="shared" si="923"/>
        <v>1.00959902</v>
      </c>
      <c r="N2295" s="10">
        <f t="shared" si="919"/>
        <v>1.5048307500650122</v>
      </c>
      <c r="O2295" s="2">
        <f t="shared" si="922"/>
        <v>1.50683101</v>
      </c>
      <c r="P2295" s="2">
        <f t="shared" si="905"/>
        <v>217219.24656321001</v>
      </c>
      <c r="Q2295" s="9">
        <f t="shared" si="899"/>
        <v>0</v>
      </c>
      <c r="R2295" s="4">
        <f t="shared" si="906"/>
        <v>0</v>
      </c>
      <c r="S2295" s="59">
        <f t="shared" si="907"/>
        <v>0</v>
      </c>
      <c r="T2295" s="8">
        <f t="shared" si="916"/>
        <v>6.8500000000000005E-2</v>
      </c>
      <c r="U2295" s="9">
        <f t="shared" si="917"/>
        <v>65</v>
      </c>
      <c r="V2295" s="9">
        <v>252</v>
      </c>
      <c r="W2295" s="10">
        <f t="shared" si="908"/>
        <v>1.017236654</v>
      </c>
      <c r="X2295" s="2">
        <f t="shared" si="909"/>
        <v>3744.1329951500002</v>
      </c>
      <c r="Y2295" s="2">
        <v>0</v>
      </c>
      <c r="Z2295" s="3">
        <f t="shared" si="920"/>
        <v>0</v>
      </c>
      <c r="AA2295" s="1" t="str">
        <f t="shared" si="921"/>
        <v>A+J=</v>
      </c>
      <c r="AB2295" s="7">
        <f t="shared" si="918"/>
        <v>42663</v>
      </c>
      <c r="AC2295" s="5"/>
      <c r="AD2295" s="1"/>
      <c r="AE2295" s="7"/>
      <c r="AF2295" s="1"/>
      <c r="AG2295" s="1"/>
      <c r="AH2295" s="1"/>
      <c r="AI2295" s="1"/>
      <c r="AJ2295" s="4"/>
      <c r="AK2295" s="1"/>
      <c r="AL2295" s="1"/>
      <c r="AM2295" s="1"/>
      <c r="AN2295" s="1"/>
      <c r="AO2295" s="1"/>
    </row>
    <row r="2296" spans="1:41" x14ac:dyDescent="0.2">
      <c r="A2296" s="118">
        <f t="shared" si="910"/>
        <v>42392</v>
      </c>
      <c r="B2296" s="2">
        <f t="shared" si="900"/>
        <v>221168.32683922999</v>
      </c>
      <c r="C2296" s="2">
        <f t="shared" si="911"/>
        <v>144156.34209918001</v>
      </c>
      <c r="D2296" s="50">
        <f t="shared" si="912"/>
        <v>4493.17</v>
      </c>
      <c r="E2296" s="3">
        <f>IF(K2296=1,VLOOKUP(A2295,[1]Plan1!$AQ$43:$AS$500,3),E2295)</f>
        <v>4550.2299999999996</v>
      </c>
      <c r="F2296" s="7">
        <f t="shared" si="913"/>
        <v>42390</v>
      </c>
      <c r="G2296" s="8">
        <f t="shared" si="901"/>
        <v>1.2699274676898353E-2</v>
      </c>
      <c r="H2296" s="7">
        <f t="shared" si="914"/>
        <v>42418</v>
      </c>
      <c r="I2296" s="7">
        <f t="shared" si="902"/>
        <v>42418</v>
      </c>
      <c r="J2296" s="1">
        <f t="shared" si="915"/>
        <v>19</v>
      </c>
      <c r="K2296" s="1">
        <f t="shared" si="903"/>
        <v>3</v>
      </c>
      <c r="L2296" s="2">
        <f t="shared" si="904"/>
        <v>1.0019944999999999</v>
      </c>
      <c r="M2296" s="10">
        <f t="shared" si="923"/>
        <v>1.00959902</v>
      </c>
      <c r="N2296" s="10">
        <f t="shared" si="919"/>
        <v>1.5048307500650122</v>
      </c>
      <c r="O2296" s="2">
        <f t="shared" si="922"/>
        <v>1.5078321299999999</v>
      </c>
      <c r="P2296" s="2">
        <f t="shared" si="905"/>
        <v>217363.56436041</v>
      </c>
      <c r="Q2296" s="9">
        <f t="shared" si="899"/>
        <v>0</v>
      </c>
      <c r="R2296" s="4">
        <f t="shared" si="906"/>
        <v>0</v>
      </c>
      <c r="S2296" s="59">
        <f t="shared" si="907"/>
        <v>0</v>
      </c>
      <c r="T2296" s="8">
        <f t="shared" si="916"/>
        <v>6.8500000000000005E-2</v>
      </c>
      <c r="U2296" s="9">
        <f t="shared" si="917"/>
        <v>66</v>
      </c>
      <c r="V2296" s="9">
        <v>252</v>
      </c>
      <c r="W2296" s="10">
        <f t="shared" si="908"/>
        <v>1.0175041410000001</v>
      </c>
      <c r="X2296" s="2">
        <f t="shared" si="909"/>
        <v>3804.7624788200001</v>
      </c>
      <c r="Y2296" s="2">
        <v>0</v>
      </c>
      <c r="Z2296" s="3">
        <f t="shared" si="920"/>
        <v>0</v>
      </c>
      <c r="AA2296" s="1" t="str">
        <f t="shared" si="921"/>
        <v>A+J=</v>
      </c>
      <c r="AB2296" s="7">
        <f t="shared" si="918"/>
        <v>42663</v>
      </c>
      <c r="AC2296" s="5"/>
      <c r="AD2296" s="1"/>
      <c r="AE2296" s="7"/>
      <c r="AF2296" s="1"/>
      <c r="AG2296" s="1"/>
      <c r="AH2296" s="1"/>
      <c r="AI2296" s="1"/>
      <c r="AJ2296" s="4"/>
      <c r="AK2296" s="1"/>
      <c r="AL2296" s="1"/>
      <c r="AM2296" s="1"/>
      <c r="AN2296" s="1"/>
      <c r="AO2296" s="1"/>
    </row>
    <row r="2297" spans="1:41" x14ac:dyDescent="0.2">
      <c r="A2297" s="118">
        <f t="shared" si="910"/>
        <v>42393</v>
      </c>
      <c r="B2297" s="2">
        <f t="shared" si="900"/>
        <v>221168.32683922999</v>
      </c>
      <c r="C2297" s="2">
        <f t="shared" si="911"/>
        <v>144156.34209918001</v>
      </c>
      <c r="D2297" s="50">
        <f t="shared" si="912"/>
        <v>4493.17</v>
      </c>
      <c r="E2297" s="3">
        <f>IF(K2297=1,VLOOKUP(A2296,[1]Plan1!$AQ$43:$AS$500,3),E2296)</f>
        <v>4550.2299999999996</v>
      </c>
      <c r="F2297" s="7">
        <f t="shared" si="913"/>
        <v>42390</v>
      </c>
      <c r="G2297" s="8">
        <f t="shared" si="901"/>
        <v>1.2699274676898353E-2</v>
      </c>
      <c r="H2297" s="7">
        <f t="shared" si="914"/>
        <v>42418</v>
      </c>
      <c r="I2297" s="7">
        <f t="shared" si="902"/>
        <v>42418</v>
      </c>
      <c r="J2297" s="1">
        <f t="shared" si="915"/>
        <v>19</v>
      </c>
      <c r="K2297" s="1">
        <f t="shared" si="903"/>
        <v>3</v>
      </c>
      <c r="L2297" s="2">
        <f t="shared" si="904"/>
        <v>1.0019944999999999</v>
      </c>
      <c r="M2297" s="10">
        <f t="shared" si="923"/>
        <v>1.00959902</v>
      </c>
      <c r="N2297" s="10">
        <f t="shared" si="919"/>
        <v>1.5048307500650122</v>
      </c>
      <c r="O2297" s="2">
        <f t="shared" si="922"/>
        <v>1.5078321299999999</v>
      </c>
      <c r="P2297" s="2">
        <f t="shared" si="905"/>
        <v>217363.56436041</v>
      </c>
      <c r="Q2297" s="9">
        <f t="shared" si="899"/>
        <v>0</v>
      </c>
      <c r="R2297" s="4">
        <f t="shared" si="906"/>
        <v>0</v>
      </c>
      <c r="S2297" s="59">
        <f t="shared" si="907"/>
        <v>0</v>
      </c>
      <c r="T2297" s="8">
        <f t="shared" si="916"/>
        <v>6.8500000000000005E-2</v>
      </c>
      <c r="U2297" s="9">
        <f t="shared" si="917"/>
        <v>66</v>
      </c>
      <c r="V2297" s="9">
        <v>252</v>
      </c>
      <c r="W2297" s="10">
        <f t="shared" si="908"/>
        <v>1.0175041410000001</v>
      </c>
      <c r="X2297" s="2">
        <f t="shared" si="909"/>
        <v>3804.7624788200001</v>
      </c>
      <c r="Y2297" s="2">
        <v>0</v>
      </c>
      <c r="Z2297" s="3">
        <f t="shared" si="920"/>
        <v>0</v>
      </c>
      <c r="AA2297" s="1" t="str">
        <f t="shared" si="921"/>
        <v>A+J=</v>
      </c>
      <c r="AB2297" s="7">
        <f t="shared" si="918"/>
        <v>42663</v>
      </c>
      <c r="AC2297" s="5"/>
      <c r="AD2297" s="1"/>
      <c r="AE2297" s="7"/>
      <c r="AF2297" s="1"/>
      <c r="AG2297" s="1"/>
      <c r="AH2297" s="1"/>
      <c r="AI2297" s="1"/>
      <c r="AJ2297" s="4"/>
      <c r="AK2297" s="1"/>
      <c r="AL2297" s="1"/>
      <c r="AM2297" s="1"/>
      <c r="AN2297" s="1"/>
      <c r="AO2297" s="1"/>
    </row>
    <row r="2298" spans="1:41" x14ac:dyDescent="0.2">
      <c r="A2298" s="118">
        <f t="shared" si="910"/>
        <v>42394</v>
      </c>
      <c r="B2298" s="2">
        <f t="shared" si="900"/>
        <v>221168.32683922999</v>
      </c>
      <c r="C2298" s="2">
        <f t="shared" si="911"/>
        <v>144156.34209918001</v>
      </c>
      <c r="D2298" s="50">
        <f t="shared" si="912"/>
        <v>4493.17</v>
      </c>
      <c r="E2298" s="3">
        <f>IF(K2298=1,VLOOKUP(A2297,[1]Plan1!$AQ$43:$AS$500,3),E2297)</f>
        <v>4550.2299999999996</v>
      </c>
      <c r="F2298" s="7">
        <f t="shared" si="913"/>
        <v>42390</v>
      </c>
      <c r="G2298" s="8">
        <f t="shared" si="901"/>
        <v>1.2699274676898353E-2</v>
      </c>
      <c r="H2298" s="7">
        <f t="shared" si="914"/>
        <v>42418</v>
      </c>
      <c r="I2298" s="7">
        <f t="shared" si="902"/>
        <v>42418</v>
      </c>
      <c r="J2298" s="1">
        <f t="shared" si="915"/>
        <v>19</v>
      </c>
      <c r="K2298" s="1">
        <f t="shared" si="903"/>
        <v>3</v>
      </c>
      <c r="L2298" s="2">
        <f t="shared" si="904"/>
        <v>1.0019944999999999</v>
      </c>
      <c r="M2298" s="10">
        <f t="shared" si="923"/>
        <v>1.00959902</v>
      </c>
      <c r="N2298" s="10">
        <f t="shared" si="919"/>
        <v>1.5048307500650122</v>
      </c>
      <c r="O2298" s="2">
        <f t="shared" si="922"/>
        <v>1.5078321299999999</v>
      </c>
      <c r="P2298" s="2">
        <f t="shared" si="905"/>
        <v>217363.56436041</v>
      </c>
      <c r="Q2298" s="9">
        <f t="shared" si="899"/>
        <v>0</v>
      </c>
      <c r="R2298" s="4">
        <f t="shared" si="906"/>
        <v>0</v>
      </c>
      <c r="S2298" s="59">
        <f t="shared" si="907"/>
        <v>0</v>
      </c>
      <c r="T2298" s="8">
        <f t="shared" si="916"/>
        <v>6.8500000000000005E-2</v>
      </c>
      <c r="U2298" s="9">
        <f t="shared" si="917"/>
        <v>66</v>
      </c>
      <c r="V2298" s="9">
        <v>252</v>
      </c>
      <c r="W2298" s="10">
        <f t="shared" si="908"/>
        <v>1.0175041410000001</v>
      </c>
      <c r="X2298" s="2">
        <f t="shared" si="909"/>
        <v>3804.7624788200001</v>
      </c>
      <c r="Y2298" s="2">
        <v>0</v>
      </c>
      <c r="Z2298" s="3">
        <f t="shared" si="920"/>
        <v>0</v>
      </c>
      <c r="AA2298" s="1" t="str">
        <f t="shared" si="921"/>
        <v>A+J=</v>
      </c>
      <c r="AB2298" s="7">
        <f t="shared" si="918"/>
        <v>42663</v>
      </c>
      <c r="AC2298" s="5"/>
      <c r="AD2298" s="1"/>
      <c r="AE2298" s="7"/>
      <c r="AF2298" s="1"/>
      <c r="AG2298" s="1"/>
      <c r="AH2298" s="1"/>
      <c r="AI2298" s="1"/>
      <c r="AJ2298" s="4"/>
      <c r="AK2298" s="1"/>
      <c r="AL2298" s="1"/>
      <c r="AM2298" s="1"/>
      <c r="AN2298" s="1"/>
      <c r="AO2298" s="1"/>
    </row>
    <row r="2299" spans="1:41" x14ac:dyDescent="0.2">
      <c r="A2299" s="118">
        <f t="shared" si="910"/>
        <v>42395</v>
      </c>
      <c r="B2299" s="2">
        <f t="shared" si="900"/>
        <v>221373.46778752</v>
      </c>
      <c r="C2299" s="2">
        <f t="shared" si="911"/>
        <v>144156.34209918001</v>
      </c>
      <c r="D2299" s="50">
        <f t="shared" si="912"/>
        <v>4493.17</v>
      </c>
      <c r="E2299" s="3">
        <f>IF(K2299=1,VLOOKUP(A2298,[1]Plan1!$AQ$43:$AS$500,3),E2298)</f>
        <v>4550.2299999999996</v>
      </c>
      <c r="F2299" s="7">
        <f t="shared" si="913"/>
        <v>42390</v>
      </c>
      <c r="G2299" s="8">
        <f t="shared" si="901"/>
        <v>1.2699274676898353E-2</v>
      </c>
      <c r="H2299" s="7">
        <f t="shared" si="914"/>
        <v>42418</v>
      </c>
      <c r="I2299" s="7">
        <f t="shared" si="902"/>
        <v>42418</v>
      </c>
      <c r="J2299" s="1">
        <f t="shared" si="915"/>
        <v>19</v>
      </c>
      <c r="K2299" s="1">
        <f t="shared" si="903"/>
        <v>4</v>
      </c>
      <c r="L2299" s="2">
        <f t="shared" si="904"/>
        <v>1.00266023</v>
      </c>
      <c r="M2299" s="10">
        <f t="shared" si="923"/>
        <v>1.00959902</v>
      </c>
      <c r="N2299" s="10">
        <f t="shared" si="919"/>
        <v>1.5048307500650122</v>
      </c>
      <c r="O2299" s="2">
        <f t="shared" si="922"/>
        <v>1.5088339399999999</v>
      </c>
      <c r="P2299" s="2">
        <f t="shared" si="905"/>
        <v>217507.98162549001</v>
      </c>
      <c r="Q2299" s="9">
        <f t="shared" si="899"/>
        <v>0</v>
      </c>
      <c r="R2299" s="4">
        <f t="shared" si="906"/>
        <v>0</v>
      </c>
      <c r="S2299" s="59">
        <f t="shared" si="907"/>
        <v>0</v>
      </c>
      <c r="T2299" s="8">
        <f t="shared" si="916"/>
        <v>6.8500000000000005E-2</v>
      </c>
      <c r="U2299" s="9">
        <f t="shared" si="917"/>
        <v>67</v>
      </c>
      <c r="V2299" s="9">
        <v>252</v>
      </c>
      <c r="W2299" s="10">
        <f t="shared" si="908"/>
        <v>1.017771698</v>
      </c>
      <c r="X2299" s="2">
        <f t="shared" si="909"/>
        <v>3865.4861620299998</v>
      </c>
      <c r="Y2299" s="2">
        <v>0</v>
      </c>
      <c r="Z2299" s="3">
        <f t="shared" si="920"/>
        <v>0</v>
      </c>
      <c r="AA2299" s="1" t="str">
        <f t="shared" si="921"/>
        <v>A+J=</v>
      </c>
      <c r="AB2299" s="7">
        <f t="shared" si="918"/>
        <v>42663</v>
      </c>
      <c r="AC2299" s="5"/>
      <c r="AD2299" s="1"/>
      <c r="AE2299" s="7"/>
      <c r="AF2299" s="1"/>
      <c r="AG2299" s="1"/>
      <c r="AH2299" s="1"/>
      <c r="AI2299" s="1"/>
      <c r="AJ2299" s="4"/>
      <c r="AK2299" s="1"/>
      <c r="AL2299" s="1"/>
      <c r="AM2299" s="1"/>
      <c r="AN2299" s="1"/>
      <c r="AO2299" s="1"/>
    </row>
    <row r="2300" spans="1:41" x14ac:dyDescent="0.2">
      <c r="A2300" s="118">
        <f t="shared" si="910"/>
        <v>42396</v>
      </c>
      <c r="B2300" s="2">
        <f t="shared" si="900"/>
        <v>221578.79686077</v>
      </c>
      <c r="C2300" s="2">
        <f t="shared" si="911"/>
        <v>144156.34209918001</v>
      </c>
      <c r="D2300" s="50">
        <f t="shared" si="912"/>
        <v>4493.17</v>
      </c>
      <c r="E2300" s="3">
        <f>IF(K2300=1,VLOOKUP(A2299,[1]Plan1!$AQ$43:$AS$500,3),E2299)</f>
        <v>4550.2299999999996</v>
      </c>
      <c r="F2300" s="7">
        <f t="shared" si="913"/>
        <v>42390</v>
      </c>
      <c r="G2300" s="8">
        <f t="shared" si="901"/>
        <v>1.2699274676898353E-2</v>
      </c>
      <c r="H2300" s="7">
        <f t="shared" si="914"/>
        <v>42418</v>
      </c>
      <c r="I2300" s="7">
        <f t="shared" si="902"/>
        <v>42418</v>
      </c>
      <c r="J2300" s="1">
        <f t="shared" si="915"/>
        <v>19</v>
      </c>
      <c r="K2300" s="1">
        <f t="shared" si="903"/>
        <v>5</v>
      </c>
      <c r="L2300" s="2">
        <f t="shared" si="904"/>
        <v>1.00332639</v>
      </c>
      <c r="M2300" s="10">
        <f t="shared" si="923"/>
        <v>1.00959902</v>
      </c>
      <c r="N2300" s="10">
        <f t="shared" si="919"/>
        <v>1.5048307500650122</v>
      </c>
      <c r="O2300" s="2">
        <f t="shared" si="922"/>
        <v>1.5098364</v>
      </c>
      <c r="P2300" s="2">
        <f t="shared" si="905"/>
        <v>217652.49259219001</v>
      </c>
      <c r="Q2300" s="9">
        <f t="shared" si="899"/>
        <v>0</v>
      </c>
      <c r="R2300" s="4">
        <f t="shared" si="906"/>
        <v>0</v>
      </c>
      <c r="S2300" s="59">
        <f t="shared" si="907"/>
        <v>0</v>
      </c>
      <c r="T2300" s="8">
        <f t="shared" si="916"/>
        <v>6.8500000000000005E-2</v>
      </c>
      <c r="U2300" s="9">
        <f t="shared" si="917"/>
        <v>68</v>
      </c>
      <c r="V2300" s="9">
        <v>252</v>
      </c>
      <c r="W2300" s="10">
        <f t="shared" si="908"/>
        <v>1.018039326</v>
      </c>
      <c r="X2300" s="2">
        <f t="shared" si="909"/>
        <v>3926.3042685800001</v>
      </c>
      <c r="Y2300" s="2">
        <v>0</v>
      </c>
      <c r="Z2300" s="3">
        <f t="shared" si="920"/>
        <v>0</v>
      </c>
      <c r="AA2300" s="1" t="str">
        <f t="shared" si="921"/>
        <v>A+J=</v>
      </c>
      <c r="AB2300" s="7">
        <f t="shared" si="918"/>
        <v>42663</v>
      </c>
      <c r="AC2300" s="5"/>
      <c r="AD2300" s="1"/>
      <c r="AE2300" s="7"/>
      <c r="AF2300" s="1"/>
      <c r="AG2300" s="1"/>
      <c r="AH2300" s="1"/>
      <c r="AI2300" s="1"/>
      <c r="AJ2300" s="4"/>
      <c r="AK2300" s="1"/>
      <c r="AL2300" s="1"/>
      <c r="AM2300" s="1"/>
      <c r="AN2300" s="1"/>
      <c r="AO2300" s="1"/>
    </row>
    <row r="2301" spans="1:41" x14ac:dyDescent="0.2">
      <c r="A2301" s="118">
        <f t="shared" si="910"/>
        <v>42397</v>
      </c>
      <c r="B2301" s="2">
        <f t="shared" si="900"/>
        <v>221784.31541514001</v>
      </c>
      <c r="C2301" s="2">
        <f t="shared" si="911"/>
        <v>144156.34209918001</v>
      </c>
      <c r="D2301" s="50">
        <f t="shared" si="912"/>
        <v>4493.17</v>
      </c>
      <c r="E2301" s="3">
        <f>IF(K2301=1,VLOOKUP(A2300,[1]Plan1!$AQ$43:$AS$500,3),E2300)</f>
        <v>4550.2299999999996</v>
      </c>
      <c r="F2301" s="7">
        <f t="shared" si="913"/>
        <v>42390</v>
      </c>
      <c r="G2301" s="8">
        <f t="shared" si="901"/>
        <v>1.2699274676898353E-2</v>
      </c>
      <c r="H2301" s="7">
        <f t="shared" si="914"/>
        <v>42418</v>
      </c>
      <c r="I2301" s="7">
        <f t="shared" si="902"/>
        <v>42418</v>
      </c>
      <c r="J2301" s="1">
        <f t="shared" si="915"/>
        <v>19</v>
      </c>
      <c r="K2301" s="1">
        <f t="shared" si="903"/>
        <v>6</v>
      </c>
      <c r="L2301" s="2">
        <f t="shared" si="904"/>
        <v>1.00399299</v>
      </c>
      <c r="M2301" s="10">
        <f t="shared" si="923"/>
        <v>1.00959902</v>
      </c>
      <c r="N2301" s="10">
        <f t="shared" si="919"/>
        <v>1.5048307500650122</v>
      </c>
      <c r="O2301" s="2">
        <f t="shared" si="922"/>
        <v>1.51083952</v>
      </c>
      <c r="P2301" s="2">
        <f t="shared" si="905"/>
        <v>217797.09870207999</v>
      </c>
      <c r="Q2301" s="9">
        <f t="shared" si="899"/>
        <v>0</v>
      </c>
      <c r="R2301" s="4">
        <f t="shared" si="906"/>
        <v>0</v>
      </c>
      <c r="S2301" s="59">
        <f t="shared" si="907"/>
        <v>0</v>
      </c>
      <c r="T2301" s="8">
        <f t="shared" si="916"/>
        <v>6.8500000000000005E-2</v>
      </c>
      <c r="U2301" s="9">
        <f t="shared" si="917"/>
        <v>69</v>
      </c>
      <c r="V2301" s="9">
        <v>252</v>
      </c>
      <c r="W2301" s="10">
        <f t="shared" si="908"/>
        <v>1.0183070240000001</v>
      </c>
      <c r="X2301" s="2">
        <f t="shared" si="909"/>
        <v>3987.2167130600001</v>
      </c>
      <c r="Y2301" s="2">
        <v>0</v>
      </c>
      <c r="Z2301" s="3">
        <f t="shared" si="920"/>
        <v>0</v>
      </c>
      <c r="AA2301" s="1" t="str">
        <f t="shared" si="921"/>
        <v>A+J=</v>
      </c>
      <c r="AB2301" s="7">
        <f t="shared" si="918"/>
        <v>42663</v>
      </c>
      <c r="AC2301" s="5"/>
      <c r="AD2301" s="1"/>
      <c r="AE2301" s="7"/>
      <c r="AF2301" s="1"/>
      <c r="AG2301" s="1"/>
      <c r="AH2301" s="1"/>
      <c r="AI2301" s="1"/>
      <c r="AJ2301" s="4"/>
      <c r="AK2301" s="1"/>
      <c r="AL2301" s="1"/>
      <c r="AM2301" s="1"/>
      <c r="AN2301" s="1"/>
      <c r="AO2301" s="1"/>
    </row>
    <row r="2302" spans="1:41" x14ac:dyDescent="0.2">
      <c r="A2302" s="118">
        <f t="shared" si="910"/>
        <v>42398</v>
      </c>
      <c r="B2302" s="2">
        <f t="shared" si="900"/>
        <v>221990.02649410002</v>
      </c>
      <c r="C2302" s="2">
        <f t="shared" si="911"/>
        <v>144156.34209918001</v>
      </c>
      <c r="D2302" s="50">
        <f t="shared" si="912"/>
        <v>4493.17</v>
      </c>
      <c r="E2302" s="3">
        <f>IF(K2302=1,VLOOKUP(A2301,[1]Plan1!$AQ$43:$AS$500,3),E2301)</f>
        <v>4550.2299999999996</v>
      </c>
      <c r="F2302" s="7">
        <f t="shared" si="913"/>
        <v>42390</v>
      </c>
      <c r="G2302" s="8">
        <f t="shared" si="901"/>
        <v>1.2699274676898353E-2</v>
      </c>
      <c r="H2302" s="7">
        <f t="shared" si="914"/>
        <v>42418</v>
      </c>
      <c r="I2302" s="7">
        <f t="shared" si="902"/>
        <v>42418</v>
      </c>
      <c r="J2302" s="1">
        <f t="shared" si="915"/>
        <v>19</v>
      </c>
      <c r="K2302" s="1">
        <f t="shared" si="903"/>
        <v>7</v>
      </c>
      <c r="L2302" s="2">
        <f t="shared" si="904"/>
        <v>1.0046600400000001</v>
      </c>
      <c r="M2302" s="10">
        <f t="shared" si="923"/>
        <v>1.00959902</v>
      </c>
      <c r="N2302" s="10">
        <f t="shared" si="919"/>
        <v>1.5048307500650122</v>
      </c>
      <c r="O2302" s="2">
        <f t="shared" si="922"/>
        <v>1.5118433200000001</v>
      </c>
      <c r="P2302" s="2">
        <f t="shared" si="905"/>
        <v>217941.80283828001</v>
      </c>
      <c r="Q2302" s="9">
        <f t="shared" si="899"/>
        <v>0</v>
      </c>
      <c r="R2302" s="4">
        <f t="shared" si="906"/>
        <v>0</v>
      </c>
      <c r="S2302" s="59">
        <f t="shared" si="907"/>
        <v>0</v>
      </c>
      <c r="T2302" s="8">
        <f t="shared" si="916"/>
        <v>6.8500000000000005E-2</v>
      </c>
      <c r="U2302" s="9">
        <f t="shared" si="917"/>
        <v>70</v>
      </c>
      <c r="V2302" s="9">
        <v>252</v>
      </c>
      <c r="W2302" s="10">
        <f t="shared" si="908"/>
        <v>1.0185747919999999</v>
      </c>
      <c r="X2302" s="2">
        <f t="shared" si="909"/>
        <v>4048.2236558200002</v>
      </c>
      <c r="Y2302" s="2">
        <v>0</v>
      </c>
      <c r="Z2302" s="3">
        <f t="shared" si="920"/>
        <v>0</v>
      </c>
      <c r="AA2302" s="1" t="str">
        <f t="shared" si="921"/>
        <v>A+J=</v>
      </c>
      <c r="AB2302" s="7">
        <f t="shared" si="918"/>
        <v>42663</v>
      </c>
      <c r="AC2302" s="5"/>
      <c r="AD2302" s="1"/>
      <c r="AE2302" s="7"/>
      <c r="AF2302" s="1"/>
      <c r="AG2302" s="1"/>
      <c r="AH2302" s="1"/>
      <c r="AI2302" s="1"/>
      <c r="AJ2302" s="4"/>
      <c r="AK2302" s="1"/>
      <c r="AL2302" s="1"/>
      <c r="AM2302" s="1"/>
      <c r="AN2302" s="1"/>
      <c r="AO2302" s="1"/>
    </row>
    <row r="2303" spans="1:41" x14ac:dyDescent="0.2">
      <c r="A2303" s="118">
        <f t="shared" si="910"/>
        <v>42399</v>
      </c>
      <c r="B2303" s="2">
        <f t="shared" si="900"/>
        <v>222195.92748739998</v>
      </c>
      <c r="C2303" s="2">
        <f t="shared" si="911"/>
        <v>144156.34209918001</v>
      </c>
      <c r="D2303" s="50">
        <f t="shared" si="912"/>
        <v>4493.17</v>
      </c>
      <c r="E2303" s="3">
        <f>IF(K2303=1,VLOOKUP(A2302,[1]Plan1!$AQ$43:$AS$500,3),E2302)</f>
        <v>4550.2299999999996</v>
      </c>
      <c r="F2303" s="7">
        <f t="shared" si="913"/>
        <v>42390</v>
      </c>
      <c r="G2303" s="8">
        <f t="shared" si="901"/>
        <v>1.2699274676898353E-2</v>
      </c>
      <c r="H2303" s="7">
        <f t="shared" si="914"/>
        <v>42418</v>
      </c>
      <c r="I2303" s="7">
        <f t="shared" si="902"/>
        <v>42418</v>
      </c>
      <c r="J2303" s="1">
        <f t="shared" si="915"/>
        <v>19</v>
      </c>
      <c r="K2303" s="1">
        <f t="shared" si="903"/>
        <v>8</v>
      </c>
      <c r="L2303" s="2">
        <f t="shared" si="904"/>
        <v>1.00532753</v>
      </c>
      <c r="M2303" s="10">
        <f t="shared" si="923"/>
        <v>1.00959902</v>
      </c>
      <c r="N2303" s="10">
        <f t="shared" si="919"/>
        <v>1.5048307500650122</v>
      </c>
      <c r="O2303" s="2">
        <f t="shared" si="922"/>
        <v>1.51284778</v>
      </c>
      <c r="P2303" s="2">
        <f t="shared" si="905"/>
        <v>218086.60211765999</v>
      </c>
      <c r="Q2303" s="9">
        <f t="shared" si="899"/>
        <v>0</v>
      </c>
      <c r="R2303" s="4">
        <f t="shared" si="906"/>
        <v>0</v>
      </c>
      <c r="S2303" s="59">
        <f t="shared" si="907"/>
        <v>0</v>
      </c>
      <c r="T2303" s="8">
        <f t="shared" si="916"/>
        <v>6.8500000000000005E-2</v>
      </c>
      <c r="U2303" s="9">
        <f t="shared" si="917"/>
        <v>71</v>
      </c>
      <c r="V2303" s="9">
        <v>252</v>
      </c>
      <c r="W2303" s="10">
        <f t="shared" si="908"/>
        <v>1.0188426310000001</v>
      </c>
      <c r="X2303" s="2">
        <f t="shared" si="909"/>
        <v>4109.3253697399996</v>
      </c>
      <c r="Y2303" s="2">
        <v>0</v>
      </c>
      <c r="Z2303" s="3">
        <f t="shared" si="920"/>
        <v>0</v>
      </c>
      <c r="AA2303" s="1" t="str">
        <f t="shared" si="921"/>
        <v>A+J=</v>
      </c>
      <c r="AB2303" s="7">
        <f t="shared" si="918"/>
        <v>42663</v>
      </c>
      <c r="AC2303" s="5"/>
      <c r="AD2303" s="1"/>
      <c r="AE2303" s="7"/>
      <c r="AF2303" s="1"/>
      <c r="AG2303" s="1"/>
      <c r="AH2303" s="1"/>
      <c r="AI2303" s="1"/>
      <c r="AJ2303" s="4"/>
      <c r="AK2303" s="1"/>
      <c r="AL2303" s="1"/>
      <c r="AM2303" s="1"/>
      <c r="AN2303" s="1"/>
      <c r="AO2303" s="1"/>
    </row>
    <row r="2304" spans="1:41" x14ac:dyDescent="0.2">
      <c r="A2304" s="118">
        <f t="shared" si="910"/>
        <v>42400</v>
      </c>
      <c r="B2304" s="2">
        <f t="shared" si="900"/>
        <v>222195.92748739998</v>
      </c>
      <c r="C2304" s="2">
        <f t="shared" si="911"/>
        <v>144156.34209918001</v>
      </c>
      <c r="D2304" s="50">
        <f t="shared" si="912"/>
        <v>4493.17</v>
      </c>
      <c r="E2304" s="3">
        <f>IF(K2304=1,VLOOKUP(A2303,[1]Plan1!$AQ$43:$AS$500,3),E2303)</f>
        <v>4550.2299999999996</v>
      </c>
      <c r="F2304" s="7">
        <f t="shared" si="913"/>
        <v>42390</v>
      </c>
      <c r="G2304" s="8">
        <f t="shared" si="901"/>
        <v>1.2699274676898353E-2</v>
      </c>
      <c r="H2304" s="7">
        <f t="shared" si="914"/>
        <v>42418</v>
      </c>
      <c r="I2304" s="7">
        <f t="shared" si="902"/>
        <v>42418</v>
      </c>
      <c r="J2304" s="1">
        <f t="shared" si="915"/>
        <v>19</v>
      </c>
      <c r="K2304" s="1">
        <f t="shared" si="903"/>
        <v>8</v>
      </c>
      <c r="L2304" s="2">
        <f t="shared" si="904"/>
        <v>1.00532753</v>
      </c>
      <c r="M2304" s="10">
        <f t="shared" si="923"/>
        <v>1.00959902</v>
      </c>
      <c r="N2304" s="10">
        <f t="shared" si="919"/>
        <v>1.5048307500650122</v>
      </c>
      <c r="O2304" s="2">
        <f t="shared" si="922"/>
        <v>1.51284778</v>
      </c>
      <c r="P2304" s="2">
        <f t="shared" si="905"/>
        <v>218086.60211765999</v>
      </c>
      <c r="Q2304" s="9">
        <f t="shared" si="899"/>
        <v>0</v>
      </c>
      <c r="R2304" s="4">
        <f t="shared" si="906"/>
        <v>0</v>
      </c>
      <c r="S2304" s="59">
        <f t="shared" si="907"/>
        <v>0</v>
      </c>
      <c r="T2304" s="8">
        <f t="shared" si="916"/>
        <v>6.8500000000000005E-2</v>
      </c>
      <c r="U2304" s="9">
        <f t="shared" si="917"/>
        <v>71</v>
      </c>
      <c r="V2304" s="9">
        <v>252</v>
      </c>
      <c r="W2304" s="10">
        <f t="shared" si="908"/>
        <v>1.0188426310000001</v>
      </c>
      <c r="X2304" s="2">
        <f t="shared" si="909"/>
        <v>4109.3253697399996</v>
      </c>
      <c r="Y2304" s="2">
        <v>0</v>
      </c>
      <c r="Z2304" s="3">
        <f t="shared" si="920"/>
        <v>0</v>
      </c>
      <c r="AA2304" s="1" t="str">
        <f t="shared" si="921"/>
        <v>A+J=</v>
      </c>
      <c r="AB2304" s="7">
        <f t="shared" si="918"/>
        <v>42663</v>
      </c>
      <c r="AC2304" s="5"/>
      <c r="AD2304" s="1"/>
      <c r="AE2304" s="7"/>
      <c r="AF2304" s="1"/>
      <c r="AG2304" s="1"/>
      <c r="AH2304" s="1"/>
      <c r="AI2304" s="1"/>
      <c r="AJ2304" s="4"/>
      <c r="AK2304" s="1"/>
      <c r="AL2304" s="1"/>
      <c r="AM2304" s="1"/>
      <c r="AN2304" s="1"/>
      <c r="AO2304" s="1"/>
    </row>
    <row r="2305" spans="1:41" x14ac:dyDescent="0.2">
      <c r="A2305" s="118">
        <f t="shared" si="910"/>
        <v>42401</v>
      </c>
      <c r="B2305" s="2">
        <f t="shared" si="900"/>
        <v>222195.92748739998</v>
      </c>
      <c r="C2305" s="2">
        <f t="shared" si="911"/>
        <v>144156.34209918001</v>
      </c>
      <c r="D2305" s="50">
        <f t="shared" si="912"/>
        <v>4493.17</v>
      </c>
      <c r="E2305" s="3">
        <f>IF(K2305=1,VLOOKUP(A2304,[1]Plan1!$AQ$43:$AS$500,3),E2304)</f>
        <v>4550.2299999999996</v>
      </c>
      <c r="F2305" s="7">
        <f t="shared" si="913"/>
        <v>42390</v>
      </c>
      <c r="G2305" s="8">
        <f t="shared" si="901"/>
        <v>1.2699274676898353E-2</v>
      </c>
      <c r="H2305" s="7">
        <f t="shared" si="914"/>
        <v>42418</v>
      </c>
      <c r="I2305" s="7">
        <f t="shared" si="902"/>
        <v>42418</v>
      </c>
      <c r="J2305" s="1">
        <f t="shared" si="915"/>
        <v>19</v>
      </c>
      <c r="K2305" s="1">
        <f t="shared" si="903"/>
        <v>8</v>
      </c>
      <c r="L2305" s="2">
        <f t="shared" si="904"/>
        <v>1.00532753</v>
      </c>
      <c r="M2305" s="10">
        <f t="shared" si="923"/>
        <v>1.00959902</v>
      </c>
      <c r="N2305" s="10">
        <f t="shared" si="919"/>
        <v>1.5048307500650122</v>
      </c>
      <c r="O2305" s="2">
        <f t="shared" si="922"/>
        <v>1.51284778</v>
      </c>
      <c r="P2305" s="2">
        <f t="shared" si="905"/>
        <v>218086.60211765999</v>
      </c>
      <c r="Q2305" s="9">
        <f t="shared" si="899"/>
        <v>0</v>
      </c>
      <c r="R2305" s="4">
        <f t="shared" si="906"/>
        <v>0</v>
      </c>
      <c r="S2305" s="59">
        <f t="shared" si="907"/>
        <v>0</v>
      </c>
      <c r="T2305" s="8">
        <f t="shared" si="916"/>
        <v>6.8500000000000005E-2</v>
      </c>
      <c r="U2305" s="9">
        <f t="shared" si="917"/>
        <v>71</v>
      </c>
      <c r="V2305" s="9">
        <v>252</v>
      </c>
      <c r="W2305" s="10">
        <f t="shared" si="908"/>
        <v>1.0188426310000001</v>
      </c>
      <c r="X2305" s="2">
        <f t="shared" si="909"/>
        <v>4109.3253697399996</v>
      </c>
      <c r="Y2305" s="2">
        <v>0</v>
      </c>
      <c r="Z2305" s="3">
        <f t="shared" si="920"/>
        <v>0</v>
      </c>
      <c r="AA2305" s="1" t="str">
        <f t="shared" si="921"/>
        <v>A+J=</v>
      </c>
      <c r="AB2305" s="7">
        <f t="shared" si="918"/>
        <v>42663</v>
      </c>
      <c r="AC2305" s="5"/>
      <c r="AD2305" s="1"/>
      <c r="AE2305" s="7"/>
      <c r="AF2305" s="1"/>
      <c r="AG2305" s="1"/>
      <c r="AH2305" s="1"/>
      <c r="AI2305" s="1"/>
      <c r="AJ2305" s="4"/>
      <c r="AK2305" s="1"/>
      <c r="AL2305" s="1"/>
      <c r="AM2305" s="1"/>
      <c r="AN2305" s="1"/>
      <c r="AO2305" s="1"/>
    </row>
    <row r="2306" spans="1:41" x14ac:dyDescent="0.2">
      <c r="A2306" s="118">
        <f t="shared" si="910"/>
        <v>42402</v>
      </c>
      <c r="B2306" s="2">
        <f t="shared" si="900"/>
        <v>222402.01975322998</v>
      </c>
      <c r="C2306" s="2">
        <f t="shared" si="911"/>
        <v>144156.34209918001</v>
      </c>
      <c r="D2306" s="50">
        <f t="shared" si="912"/>
        <v>4493.17</v>
      </c>
      <c r="E2306" s="3">
        <f>IF(K2306=1,VLOOKUP(A2305,[1]Plan1!$AQ$43:$AS$500,3),E2305)</f>
        <v>4550.2299999999996</v>
      </c>
      <c r="F2306" s="7">
        <f t="shared" si="913"/>
        <v>42390</v>
      </c>
      <c r="G2306" s="8">
        <f t="shared" si="901"/>
        <v>1.2699274676898353E-2</v>
      </c>
      <c r="H2306" s="7">
        <f t="shared" si="914"/>
        <v>42418</v>
      </c>
      <c r="I2306" s="7">
        <f t="shared" si="902"/>
        <v>42418</v>
      </c>
      <c r="J2306" s="1">
        <f t="shared" si="915"/>
        <v>19</v>
      </c>
      <c r="K2306" s="1">
        <f t="shared" si="903"/>
        <v>9</v>
      </c>
      <c r="L2306" s="2">
        <f t="shared" si="904"/>
        <v>1.00599547</v>
      </c>
      <c r="M2306" s="10">
        <f t="shared" si="923"/>
        <v>1.00959902</v>
      </c>
      <c r="N2306" s="10">
        <f t="shared" si="919"/>
        <v>1.5048307500650122</v>
      </c>
      <c r="O2306" s="2">
        <f t="shared" si="922"/>
        <v>1.51385291</v>
      </c>
      <c r="P2306" s="2">
        <f t="shared" si="905"/>
        <v>218231.49798178999</v>
      </c>
      <c r="Q2306" s="9">
        <f t="shared" si="899"/>
        <v>0</v>
      </c>
      <c r="R2306" s="4">
        <f t="shared" si="906"/>
        <v>0</v>
      </c>
      <c r="S2306" s="59">
        <f t="shared" si="907"/>
        <v>0</v>
      </c>
      <c r="T2306" s="8">
        <f t="shared" si="916"/>
        <v>6.8500000000000005E-2</v>
      </c>
      <c r="U2306" s="9">
        <f t="shared" si="917"/>
        <v>72</v>
      </c>
      <c r="V2306" s="9">
        <v>252</v>
      </c>
      <c r="W2306" s="10">
        <f t="shared" si="908"/>
        <v>1.01911054</v>
      </c>
      <c r="X2306" s="2">
        <f t="shared" si="909"/>
        <v>4170.5217714399996</v>
      </c>
      <c r="Y2306" s="2">
        <v>0</v>
      </c>
      <c r="Z2306" s="3">
        <f t="shared" si="920"/>
        <v>0</v>
      </c>
      <c r="AA2306" s="1" t="str">
        <f t="shared" si="921"/>
        <v>A+J=</v>
      </c>
      <c r="AB2306" s="7">
        <f t="shared" si="918"/>
        <v>42663</v>
      </c>
      <c r="AC2306" s="5"/>
      <c r="AD2306" s="1"/>
      <c r="AE2306" s="7"/>
      <c r="AF2306" s="1"/>
      <c r="AG2306" s="1"/>
      <c r="AH2306" s="1"/>
      <c r="AI2306" s="1"/>
      <c r="AJ2306" s="4"/>
      <c r="AK2306" s="1"/>
      <c r="AL2306" s="1"/>
      <c r="AM2306" s="1"/>
      <c r="AN2306" s="1"/>
      <c r="AO2306" s="1"/>
    </row>
    <row r="2307" spans="1:41" x14ac:dyDescent="0.2">
      <c r="A2307" s="118">
        <f t="shared" si="910"/>
        <v>42403</v>
      </c>
      <c r="B2307" s="2">
        <f t="shared" si="900"/>
        <v>222608.30361802</v>
      </c>
      <c r="C2307" s="2">
        <f t="shared" si="911"/>
        <v>144156.34209918001</v>
      </c>
      <c r="D2307" s="50">
        <f t="shared" si="912"/>
        <v>4493.17</v>
      </c>
      <c r="E2307" s="3">
        <f>IF(K2307=1,VLOOKUP(A2306,[1]Plan1!$AQ$43:$AS$500,3),E2306)</f>
        <v>4550.2299999999996</v>
      </c>
      <c r="F2307" s="7">
        <f t="shared" si="913"/>
        <v>42390</v>
      </c>
      <c r="G2307" s="8">
        <f t="shared" si="901"/>
        <v>1.2699274676898353E-2</v>
      </c>
      <c r="H2307" s="7">
        <f t="shared" si="914"/>
        <v>42418</v>
      </c>
      <c r="I2307" s="7">
        <f t="shared" si="902"/>
        <v>42418</v>
      </c>
      <c r="J2307" s="1">
        <f t="shared" si="915"/>
        <v>19</v>
      </c>
      <c r="K2307" s="1">
        <f t="shared" si="903"/>
        <v>10</v>
      </c>
      <c r="L2307" s="2">
        <f t="shared" si="904"/>
        <v>1.00666385</v>
      </c>
      <c r="M2307" s="10">
        <f t="shared" si="923"/>
        <v>1.00959902</v>
      </c>
      <c r="N2307" s="10">
        <f t="shared" si="919"/>
        <v>1.5048307500650122</v>
      </c>
      <c r="O2307" s="2">
        <f t="shared" si="922"/>
        <v>1.5148587099999999</v>
      </c>
      <c r="P2307" s="2">
        <f t="shared" si="905"/>
        <v>218376.49043067999</v>
      </c>
      <c r="Q2307" s="9">
        <f t="shared" si="899"/>
        <v>0</v>
      </c>
      <c r="R2307" s="4">
        <f t="shared" si="906"/>
        <v>0</v>
      </c>
      <c r="S2307" s="59">
        <f t="shared" si="907"/>
        <v>0</v>
      </c>
      <c r="T2307" s="8">
        <f t="shared" si="916"/>
        <v>6.8500000000000005E-2</v>
      </c>
      <c r="U2307" s="9">
        <f t="shared" si="917"/>
        <v>73</v>
      </c>
      <c r="V2307" s="9">
        <v>252</v>
      </c>
      <c r="W2307" s="10">
        <f t="shared" si="908"/>
        <v>1.0193785200000001</v>
      </c>
      <c r="X2307" s="2">
        <f t="shared" si="909"/>
        <v>4231.8131873399998</v>
      </c>
      <c r="Y2307" s="2">
        <v>0</v>
      </c>
      <c r="Z2307" s="3">
        <f t="shared" si="920"/>
        <v>0</v>
      </c>
      <c r="AA2307" s="1" t="str">
        <f t="shared" si="921"/>
        <v>A+J=</v>
      </c>
      <c r="AB2307" s="7">
        <f t="shared" si="918"/>
        <v>42663</v>
      </c>
      <c r="AC2307" s="5"/>
      <c r="AD2307" s="1"/>
      <c r="AE2307" s="7"/>
      <c r="AF2307" s="1"/>
      <c r="AG2307" s="1"/>
      <c r="AH2307" s="1"/>
      <c r="AI2307" s="1"/>
      <c r="AJ2307" s="4"/>
      <c r="AK2307" s="1"/>
      <c r="AL2307" s="1"/>
      <c r="AM2307" s="1"/>
      <c r="AN2307" s="1"/>
      <c r="AO2307" s="1"/>
    </row>
    <row r="2308" spans="1:41" x14ac:dyDescent="0.2">
      <c r="A2308" s="118">
        <f t="shared" si="910"/>
        <v>42404</v>
      </c>
      <c r="B2308" s="2">
        <f t="shared" si="900"/>
        <v>222814.77750188002</v>
      </c>
      <c r="C2308" s="2">
        <f t="shared" si="911"/>
        <v>144156.34209918001</v>
      </c>
      <c r="D2308" s="50">
        <f t="shared" si="912"/>
        <v>4493.17</v>
      </c>
      <c r="E2308" s="3">
        <f>IF(K2308=1,VLOOKUP(A2307,[1]Plan1!$AQ$43:$AS$500,3),E2307)</f>
        <v>4550.2299999999996</v>
      </c>
      <c r="F2308" s="7">
        <f t="shared" si="913"/>
        <v>42390</v>
      </c>
      <c r="G2308" s="8">
        <f t="shared" si="901"/>
        <v>1.2699274676898353E-2</v>
      </c>
      <c r="H2308" s="7">
        <f t="shared" si="914"/>
        <v>42418</v>
      </c>
      <c r="I2308" s="7">
        <f t="shared" si="902"/>
        <v>42418</v>
      </c>
      <c r="J2308" s="1">
        <f t="shared" si="915"/>
        <v>19</v>
      </c>
      <c r="K2308" s="1">
        <f t="shared" si="903"/>
        <v>11</v>
      </c>
      <c r="L2308" s="2">
        <f t="shared" si="904"/>
        <v>1.00733267</v>
      </c>
      <c r="M2308" s="10">
        <f t="shared" si="923"/>
        <v>1.00959902</v>
      </c>
      <c r="N2308" s="10">
        <f t="shared" si="919"/>
        <v>1.5048307500650122</v>
      </c>
      <c r="O2308" s="2">
        <f t="shared" si="922"/>
        <v>1.5158651700000001</v>
      </c>
      <c r="P2308" s="2">
        <f t="shared" si="905"/>
        <v>218521.57802275001</v>
      </c>
      <c r="Q2308" s="9">
        <f t="shared" si="899"/>
        <v>0</v>
      </c>
      <c r="R2308" s="4">
        <f t="shared" si="906"/>
        <v>0</v>
      </c>
      <c r="S2308" s="59">
        <f t="shared" si="907"/>
        <v>0</v>
      </c>
      <c r="T2308" s="8">
        <f t="shared" si="916"/>
        <v>6.8500000000000005E-2</v>
      </c>
      <c r="U2308" s="9">
        <f t="shared" si="917"/>
        <v>74</v>
      </c>
      <c r="V2308" s="9">
        <v>252</v>
      </c>
      <c r="W2308" s="10">
        <f t="shared" si="908"/>
        <v>1.0196465699999999</v>
      </c>
      <c r="X2308" s="2">
        <f t="shared" si="909"/>
        <v>4293.1994791300003</v>
      </c>
      <c r="Y2308" s="2">
        <v>0</v>
      </c>
      <c r="Z2308" s="3">
        <f t="shared" si="920"/>
        <v>0</v>
      </c>
      <c r="AA2308" s="1" t="str">
        <f t="shared" si="921"/>
        <v>A+J=</v>
      </c>
      <c r="AB2308" s="7">
        <f t="shared" si="918"/>
        <v>42663</v>
      </c>
      <c r="AC2308" s="5"/>
      <c r="AD2308" s="1"/>
      <c r="AE2308" s="7"/>
      <c r="AF2308" s="1"/>
      <c r="AG2308" s="1"/>
      <c r="AH2308" s="1"/>
      <c r="AI2308" s="1"/>
      <c r="AJ2308" s="4"/>
      <c r="AK2308" s="1"/>
      <c r="AL2308" s="1"/>
      <c r="AM2308" s="1"/>
      <c r="AN2308" s="1"/>
      <c r="AO2308" s="1"/>
    </row>
    <row r="2309" spans="1:41" x14ac:dyDescent="0.2">
      <c r="A2309" s="118">
        <f t="shared" si="910"/>
        <v>42405</v>
      </c>
      <c r="B2309" s="2">
        <f t="shared" si="900"/>
        <v>223021.44298206997</v>
      </c>
      <c r="C2309" s="2">
        <f t="shared" si="911"/>
        <v>144156.34209918001</v>
      </c>
      <c r="D2309" s="50">
        <f t="shared" si="912"/>
        <v>4493.17</v>
      </c>
      <c r="E2309" s="3">
        <f>IF(K2309=1,VLOOKUP(A2308,[1]Plan1!$AQ$43:$AS$500,3),E2308)</f>
        <v>4550.2299999999996</v>
      </c>
      <c r="F2309" s="7">
        <f t="shared" si="913"/>
        <v>42390</v>
      </c>
      <c r="G2309" s="8">
        <f t="shared" si="901"/>
        <v>1.2699274676898353E-2</v>
      </c>
      <c r="H2309" s="7">
        <f t="shared" si="914"/>
        <v>42418</v>
      </c>
      <c r="I2309" s="7">
        <f t="shared" si="902"/>
        <v>42418</v>
      </c>
      <c r="J2309" s="1">
        <f t="shared" si="915"/>
        <v>19</v>
      </c>
      <c r="K2309" s="1">
        <f t="shared" si="903"/>
        <v>12</v>
      </c>
      <c r="L2309" s="2">
        <f t="shared" si="904"/>
        <v>1.00800193</v>
      </c>
      <c r="M2309" s="10">
        <f t="shared" si="923"/>
        <v>1.00959902</v>
      </c>
      <c r="N2309" s="10">
        <f t="shared" si="919"/>
        <v>1.5048307500650122</v>
      </c>
      <c r="O2309" s="2">
        <f t="shared" si="922"/>
        <v>1.5168723</v>
      </c>
      <c r="P2309" s="2">
        <f t="shared" si="905"/>
        <v>218666.76219956999</v>
      </c>
      <c r="Q2309" s="9">
        <f t="shared" si="899"/>
        <v>0</v>
      </c>
      <c r="R2309" s="4">
        <f t="shared" si="906"/>
        <v>0</v>
      </c>
      <c r="S2309" s="59">
        <f t="shared" si="907"/>
        <v>0</v>
      </c>
      <c r="T2309" s="8">
        <f t="shared" si="916"/>
        <v>6.8500000000000005E-2</v>
      </c>
      <c r="U2309" s="9">
        <f t="shared" si="917"/>
        <v>75</v>
      </c>
      <c r="V2309" s="9">
        <v>252</v>
      </c>
      <c r="W2309" s="10">
        <f t="shared" si="908"/>
        <v>1.01991469</v>
      </c>
      <c r="X2309" s="2">
        <f t="shared" si="909"/>
        <v>4354.6807824999996</v>
      </c>
      <c r="Y2309" s="2">
        <v>0</v>
      </c>
      <c r="Z2309" s="3">
        <f t="shared" si="920"/>
        <v>0</v>
      </c>
      <c r="AA2309" s="1" t="str">
        <f t="shared" si="921"/>
        <v>A+J=</v>
      </c>
      <c r="AB2309" s="7">
        <f t="shared" si="918"/>
        <v>42663</v>
      </c>
      <c r="AC2309" s="5"/>
      <c r="AD2309" s="1"/>
      <c r="AE2309" s="7"/>
      <c r="AF2309" s="1"/>
      <c r="AG2309" s="1"/>
      <c r="AH2309" s="1"/>
      <c r="AI2309" s="1"/>
      <c r="AJ2309" s="4"/>
      <c r="AK2309" s="1"/>
      <c r="AL2309" s="1"/>
      <c r="AM2309" s="1"/>
      <c r="AN2309" s="1"/>
      <c r="AO2309" s="1"/>
    </row>
    <row r="2310" spans="1:41" x14ac:dyDescent="0.2">
      <c r="A2310" s="118">
        <f t="shared" si="910"/>
        <v>42406</v>
      </c>
      <c r="B2310" s="2">
        <f t="shared" si="900"/>
        <v>223228.30185624</v>
      </c>
      <c r="C2310" s="2">
        <f t="shared" si="911"/>
        <v>144156.34209918001</v>
      </c>
      <c r="D2310" s="50">
        <f t="shared" si="912"/>
        <v>4493.17</v>
      </c>
      <c r="E2310" s="3">
        <f>IF(K2310=1,VLOOKUP(A2309,[1]Plan1!$AQ$43:$AS$500,3),E2309)</f>
        <v>4550.2299999999996</v>
      </c>
      <c r="F2310" s="7">
        <f t="shared" si="913"/>
        <v>42390</v>
      </c>
      <c r="G2310" s="8">
        <f t="shared" si="901"/>
        <v>1.2699274676898353E-2</v>
      </c>
      <c r="H2310" s="7">
        <f t="shared" si="914"/>
        <v>42418</v>
      </c>
      <c r="I2310" s="7">
        <f t="shared" si="902"/>
        <v>42418</v>
      </c>
      <c r="J2310" s="1">
        <f t="shared" si="915"/>
        <v>19</v>
      </c>
      <c r="K2310" s="1">
        <f t="shared" si="903"/>
        <v>13</v>
      </c>
      <c r="L2310" s="2">
        <f t="shared" si="904"/>
        <v>1.0086716499999999</v>
      </c>
      <c r="M2310" s="10">
        <f t="shared" si="923"/>
        <v>1.00959902</v>
      </c>
      <c r="N2310" s="10">
        <f t="shared" si="919"/>
        <v>1.5048307500650122</v>
      </c>
      <c r="O2310" s="2">
        <f t="shared" si="922"/>
        <v>1.5178801099999999</v>
      </c>
      <c r="P2310" s="2">
        <f t="shared" si="905"/>
        <v>218812.0444027</v>
      </c>
      <c r="Q2310" s="9">
        <f t="shared" si="899"/>
        <v>0</v>
      </c>
      <c r="R2310" s="4">
        <f t="shared" si="906"/>
        <v>0</v>
      </c>
      <c r="S2310" s="59">
        <f t="shared" si="907"/>
        <v>0</v>
      </c>
      <c r="T2310" s="8">
        <f t="shared" si="916"/>
        <v>6.8500000000000005E-2</v>
      </c>
      <c r="U2310" s="9">
        <f t="shared" si="917"/>
        <v>76</v>
      </c>
      <c r="V2310" s="9">
        <v>252</v>
      </c>
      <c r="W2310" s="10">
        <f t="shared" si="908"/>
        <v>1.020182881</v>
      </c>
      <c r="X2310" s="2">
        <f t="shared" si="909"/>
        <v>4416.2574535399999</v>
      </c>
      <c r="Y2310" s="2">
        <v>0</v>
      </c>
      <c r="Z2310" s="3">
        <f t="shared" si="920"/>
        <v>0</v>
      </c>
      <c r="AA2310" s="1" t="str">
        <f t="shared" si="921"/>
        <v>A+J=</v>
      </c>
      <c r="AB2310" s="7">
        <f t="shared" si="918"/>
        <v>42663</v>
      </c>
      <c r="AC2310" s="5"/>
      <c r="AD2310" s="1"/>
      <c r="AE2310" s="7"/>
      <c r="AF2310" s="1"/>
      <c r="AG2310" s="1"/>
      <c r="AH2310" s="1"/>
      <c r="AI2310" s="1"/>
      <c r="AJ2310" s="4"/>
      <c r="AK2310" s="1"/>
      <c r="AL2310" s="1"/>
      <c r="AM2310" s="1"/>
      <c r="AN2310" s="1"/>
      <c r="AO2310" s="1"/>
    </row>
    <row r="2311" spans="1:41" x14ac:dyDescent="0.2">
      <c r="A2311" s="118">
        <f t="shared" si="910"/>
        <v>42407</v>
      </c>
      <c r="B2311" s="2">
        <f t="shared" si="900"/>
        <v>223228.30185624</v>
      </c>
      <c r="C2311" s="2">
        <f t="shared" si="911"/>
        <v>144156.34209918001</v>
      </c>
      <c r="D2311" s="50">
        <f t="shared" si="912"/>
        <v>4493.17</v>
      </c>
      <c r="E2311" s="3">
        <f>IF(K2311=1,VLOOKUP(A2310,[1]Plan1!$AQ$43:$AS$500,3),E2310)</f>
        <v>4550.2299999999996</v>
      </c>
      <c r="F2311" s="7">
        <f t="shared" si="913"/>
        <v>42390</v>
      </c>
      <c r="G2311" s="8">
        <f t="shared" si="901"/>
        <v>1.2699274676898353E-2</v>
      </c>
      <c r="H2311" s="7">
        <f t="shared" si="914"/>
        <v>42418</v>
      </c>
      <c r="I2311" s="7">
        <f t="shared" si="902"/>
        <v>42418</v>
      </c>
      <c r="J2311" s="1">
        <f t="shared" si="915"/>
        <v>19</v>
      </c>
      <c r="K2311" s="1">
        <f t="shared" si="903"/>
        <v>13</v>
      </c>
      <c r="L2311" s="2">
        <f t="shared" si="904"/>
        <v>1.0086716499999999</v>
      </c>
      <c r="M2311" s="10">
        <f t="shared" si="923"/>
        <v>1.00959902</v>
      </c>
      <c r="N2311" s="10">
        <f t="shared" si="919"/>
        <v>1.5048307500650122</v>
      </c>
      <c r="O2311" s="2">
        <f t="shared" si="922"/>
        <v>1.5178801099999999</v>
      </c>
      <c r="P2311" s="2">
        <f t="shared" si="905"/>
        <v>218812.0444027</v>
      </c>
      <c r="Q2311" s="9">
        <f t="shared" si="899"/>
        <v>0</v>
      </c>
      <c r="R2311" s="4">
        <f t="shared" si="906"/>
        <v>0</v>
      </c>
      <c r="S2311" s="59">
        <f t="shared" si="907"/>
        <v>0</v>
      </c>
      <c r="T2311" s="8">
        <f t="shared" si="916"/>
        <v>6.8500000000000005E-2</v>
      </c>
      <c r="U2311" s="9">
        <f t="shared" si="917"/>
        <v>76</v>
      </c>
      <c r="V2311" s="9">
        <v>252</v>
      </c>
      <c r="W2311" s="10">
        <f t="shared" si="908"/>
        <v>1.020182881</v>
      </c>
      <c r="X2311" s="2">
        <f t="shared" si="909"/>
        <v>4416.2574535399999</v>
      </c>
      <c r="Y2311" s="2">
        <v>0</v>
      </c>
      <c r="Z2311" s="3">
        <f t="shared" si="920"/>
        <v>0</v>
      </c>
      <c r="AA2311" s="1" t="str">
        <f t="shared" si="921"/>
        <v>A+J=</v>
      </c>
      <c r="AB2311" s="7">
        <f t="shared" si="918"/>
        <v>42663</v>
      </c>
      <c r="AC2311" s="5"/>
      <c r="AD2311" s="1"/>
      <c r="AE2311" s="7"/>
      <c r="AF2311" s="1"/>
      <c r="AG2311" s="1"/>
      <c r="AH2311" s="1"/>
      <c r="AI2311" s="1"/>
      <c r="AJ2311" s="4"/>
      <c r="AK2311" s="1"/>
      <c r="AL2311" s="1"/>
      <c r="AM2311" s="1"/>
      <c r="AN2311" s="1"/>
      <c r="AO2311" s="1"/>
    </row>
    <row r="2312" spans="1:41" x14ac:dyDescent="0.2">
      <c r="A2312" s="118">
        <f t="shared" si="910"/>
        <v>42408</v>
      </c>
      <c r="B2312" s="2">
        <f t="shared" si="900"/>
        <v>223228.30185624</v>
      </c>
      <c r="C2312" s="2">
        <f t="shared" si="911"/>
        <v>144156.34209918001</v>
      </c>
      <c r="D2312" s="50">
        <f t="shared" si="912"/>
        <v>4493.17</v>
      </c>
      <c r="E2312" s="3">
        <f>IF(K2312=1,VLOOKUP(A2311,[1]Plan1!$AQ$43:$AS$500,3),E2311)</f>
        <v>4550.2299999999996</v>
      </c>
      <c r="F2312" s="7">
        <f t="shared" si="913"/>
        <v>42390</v>
      </c>
      <c r="G2312" s="8">
        <f t="shared" si="901"/>
        <v>1.2699274676898353E-2</v>
      </c>
      <c r="H2312" s="7">
        <f t="shared" si="914"/>
        <v>42418</v>
      </c>
      <c r="I2312" s="7">
        <f t="shared" si="902"/>
        <v>42418</v>
      </c>
      <c r="J2312" s="1">
        <f t="shared" si="915"/>
        <v>19</v>
      </c>
      <c r="K2312" s="1">
        <f t="shared" si="903"/>
        <v>13</v>
      </c>
      <c r="L2312" s="2">
        <f t="shared" si="904"/>
        <v>1.0086716499999999</v>
      </c>
      <c r="M2312" s="10">
        <f t="shared" si="923"/>
        <v>1.00959902</v>
      </c>
      <c r="N2312" s="10">
        <f t="shared" si="919"/>
        <v>1.5048307500650122</v>
      </c>
      <c r="O2312" s="2">
        <f t="shared" si="922"/>
        <v>1.5178801099999999</v>
      </c>
      <c r="P2312" s="2">
        <f t="shared" si="905"/>
        <v>218812.0444027</v>
      </c>
      <c r="Q2312" s="9">
        <f t="shared" si="899"/>
        <v>0</v>
      </c>
      <c r="R2312" s="4">
        <f t="shared" si="906"/>
        <v>0</v>
      </c>
      <c r="S2312" s="59">
        <f t="shared" si="907"/>
        <v>0</v>
      </c>
      <c r="T2312" s="8">
        <f t="shared" si="916"/>
        <v>6.8500000000000005E-2</v>
      </c>
      <c r="U2312" s="9">
        <f t="shared" si="917"/>
        <v>76</v>
      </c>
      <c r="V2312" s="9">
        <v>252</v>
      </c>
      <c r="W2312" s="10">
        <f t="shared" si="908"/>
        <v>1.020182881</v>
      </c>
      <c r="X2312" s="2">
        <f t="shared" si="909"/>
        <v>4416.2574535399999</v>
      </c>
      <c r="Y2312" s="2">
        <v>0</v>
      </c>
      <c r="Z2312" s="3">
        <f t="shared" si="920"/>
        <v>0</v>
      </c>
      <c r="AA2312" s="1" t="str">
        <f t="shared" si="921"/>
        <v>A+J=</v>
      </c>
      <c r="AB2312" s="7">
        <f t="shared" si="918"/>
        <v>42663</v>
      </c>
      <c r="AC2312" s="5"/>
      <c r="AD2312" s="1"/>
      <c r="AE2312" s="7"/>
      <c r="AF2312" s="1"/>
      <c r="AG2312" s="1"/>
      <c r="AH2312" s="1"/>
      <c r="AI2312" s="1"/>
      <c r="AJ2312" s="4"/>
      <c r="AK2312" s="1"/>
      <c r="AL2312" s="1"/>
      <c r="AM2312" s="1"/>
      <c r="AN2312" s="1"/>
      <c r="AO2312" s="1"/>
    </row>
    <row r="2313" spans="1:41" x14ac:dyDescent="0.2">
      <c r="A2313" s="118">
        <f t="shared" si="910"/>
        <v>42409</v>
      </c>
      <c r="B2313" s="2">
        <f t="shared" si="900"/>
        <v>223228.30185624</v>
      </c>
      <c r="C2313" s="2">
        <f t="shared" si="911"/>
        <v>144156.34209918001</v>
      </c>
      <c r="D2313" s="50">
        <f t="shared" si="912"/>
        <v>4493.17</v>
      </c>
      <c r="E2313" s="3">
        <f>IF(K2313=1,VLOOKUP(A2312,[1]Plan1!$AQ$43:$AS$500,3),E2312)</f>
        <v>4550.2299999999996</v>
      </c>
      <c r="F2313" s="7">
        <f t="shared" si="913"/>
        <v>42390</v>
      </c>
      <c r="G2313" s="8">
        <f t="shared" si="901"/>
        <v>1.2699274676898353E-2</v>
      </c>
      <c r="H2313" s="7">
        <f t="shared" si="914"/>
        <v>42418</v>
      </c>
      <c r="I2313" s="7">
        <f t="shared" si="902"/>
        <v>42418</v>
      </c>
      <c r="J2313" s="1">
        <f t="shared" si="915"/>
        <v>19</v>
      </c>
      <c r="K2313" s="1">
        <f t="shared" si="903"/>
        <v>13</v>
      </c>
      <c r="L2313" s="2">
        <f t="shared" si="904"/>
        <v>1.0086716499999999</v>
      </c>
      <c r="M2313" s="10">
        <f t="shared" si="923"/>
        <v>1.00959902</v>
      </c>
      <c r="N2313" s="10">
        <f t="shared" si="919"/>
        <v>1.5048307500650122</v>
      </c>
      <c r="O2313" s="2">
        <f t="shared" si="922"/>
        <v>1.5178801099999999</v>
      </c>
      <c r="P2313" s="2">
        <f t="shared" si="905"/>
        <v>218812.0444027</v>
      </c>
      <c r="Q2313" s="9">
        <f t="shared" ref="Q2313:Q2376" si="924">IF(VLOOKUP(A2313,AE$10:AL$48,8)=VLOOKUP(A2312,AE$10:AL$48,8),0,VLOOKUP(A2313,AE$10:AL$48,8))</f>
        <v>0</v>
      </c>
      <c r="R2313" s="4">
        <f t="shared" si="906"/>
        <v>0</v>
      </c>
      <c r="S2313" s="59">
        <f t="shared" si="907"/>
        <v>0</v>
      </c>
      <c r="T2313" s="8">
        <f t="shared" si="916"/>
        <v>6.8500000000000005E-2</v>
      </c>
      <c r="U2313" s="9">
        <f t="shared" si="917"/>
        <v>76</v>
      </c>
      <c r="V2313" s="9">
        <v>252</v>
      </c>
      <c r="W2313" s="10">
        <f t="shared" si="908"/>
        <v>1.020182881</v>
      </c>
      <c r="X2313" s="2">
        <f t="shared" si="909"/>
        <v>4416.2574535399999</v>
      </c>
      <c r="Y2313" s="2">
        <v>0</v>
      </c>
      <c r="Z2313" s="3">
        <f t="shared" si="920"/>
        <v>0</v>
      </c>
      <c r="AA2313" s="1" t="str">
        <f t="shared" si="921"/>
        <v>A+J=</v>
      </c>
      <c r="AB2313" s="7">
        <f t="shared" si="918"/>
        <v>42663</v>
      </c>
      <c r="AC2313" s="5"/>
      <c r="AD2313" s="1"/>
      <c r="AE2313" s="7"/>
      <c r="AF2313" s="1"/>
      <c r="AG2313" s="1"/>
      <c r="AH2313" s="1"/>
      <c r="AI2313" s="1"/>
      <c r="AJ2313" s="4"/>
      <c r="AK2313" s="1"/>
      <c r="AL2313" s="1"/>
      <c r="AM2313" s="1"/>
      <c r="AN2313" s="1"/>
      <c r="AO2313" s="1"/>
    </row>
    <row r="2314" spans="1:41" x14ac:dyDescent="0.2">
      <c r="A2314" s="118">
        <f t="shared" si="910"/>
        <v>42410</v>
      </c>
      <c r="B2314" s="2">
        <f t="shared" ref="B2314:B2377" si="925">(P2314+X2314)</f>
        <v>223228.30185624</v>
      </c>
      <c r="C2314" s="2">
        <f t="shared" si="911"/>
        <v>144156.34209918001</v>
      </c>
      <c r="D2314" s="50">
        <f t="shared" si="912"/>
        <v>4493.17</v>
      </c>
      <c r="E2314" s="3">
        <f>IF(K2314=1,VLOOKUP(A2313,[1]Plan1!$AQ$43:$AS$500,3),E2313)</f>
        <v>4550.2299999999996</v>
      </c>
      <c r="F2314" s="7">
        <f t="shared" si="913"/>
        <v>42390</v>
      </c>
      <c r="G2314" s="8">
        <f t="shared" ref="G2314:G2377" si="926">(E2314/D2314)-1</f>
        <v>1.2699274676898353E-2</v>
      </c>
      <c r="H2314" s="7">
        <f t="shared" si="914"/>
        <v>42418</v>
      </c>
      <c r="I2314" s="7">
        <f t="shared" ref="I2314:I2377" si="927">IF(A2314&gt;I2313,H2314,I2313)</f>
        <v>42418</v>
      </c>
      <c r="J2314" s="1">
        <f t="shared" si="915"/>
        <v>19</v>
      </c>
      <c r="K2314" s="1">
        <f t="shared" ref="K2314:K2377" si="928">(J2314-(NETWORKDAYS(A2314,I2314,AE$53:AE$223)-1))</f>
        <v>13</v>
      </c>
      <c r="L2314" s="2">
        <f t="shared" ref="L2314:L2377" si="929">TRUNC((E2314/D2314)^TRUNC((K2314/J2314),9),8)</f>
        <v>1.0086716499999999</v>
      </c>
      <c r="M2314" s="10">
        <f t="shared" si="923"/>
        <v>1.00959902</v>
      </c>
      <c r="N2314" s="10">
        <f t="shared" si="919"/>
        <v>1.5048307500650122</v>
      </c>
      <c r="O2314" s="2">
        <f t="shared" si="922"/>
        <v>1.5178801099999999</v>
      </c>
      <c r="P2314" s="2">
        <f t="shared" ref="P2314:P2377" si="930">TRUNC(C2314*O2314,8)</f>
        <v>218812.0444027</v>
      </c>
      <c r="Q2314" s="9">
        <f t="shared" si="924"/>
        <v>0</v>
      </c>
      <c r="R2314" s="4">
        <f t="shared" ref="R2314:R2377" si="931">IF(Q2314&gt;0,VLOOKUP($A2314,$AE$10:$AJ$21,6),0)</f>
        <v>0</v>
      </c>
      <c r="S2314" s="59">
        <f t="shared" ref="S2314:S2377" si="932">IF(R2314&gt;0,TRUNC(R2314*P2314,8),0)</f>
        <v>0</v>
      </c>
      <c r="T2314" s="8">
        <f t="shared" si="916"/>
        <v>6.8500000000000005E-2</v>
      </c>
      <c r="U2314" s="9">
        <f t="shared" si="917"/>
        <v>76</v>
      </c>
      <c r="V2314" s="9">
        <v>252</v>
      </c>
      <c r="W2314" s="10">
        <f t="shared" ref="W2314:W2377" si="933">ROUND((1+T2314)^TRUNC((U2314/V2314),9),9)</f>
        <v>1.020182881</v>
      </c>
      <c r="X2314" s="2">
        <f t="shared" ref="X2314:X2377" si="934">TRUNC((P2314*(W2314-1)),8)</f>
        <v>4416.2574535399999</v>
      </c>
      <c r="Y2314" s="2">
        <v>0</v>
      </c>
      <c r="Z2314" s="3">
        <f t="shared" si="920"/>
        <v>0</v>
      </c>
      <c r="AA2314" s="1" t="str">
        <f t="shared" si="921"/>
        <v>A+J=</v>
      </c>
      <c r="AB2314" s="7">
        <f t="shared" si="918"/>
        <v>42663</v>
      </c>
      <c r="AC2314" s="5"/>
      <c r="AD2314" s="1"/>
      <c r="AE2314" s="7"/>
      <c r="AF2314" s="1"/>
      <c r="AG2314" s="1"/>
      <c r="AH2314" s="1"/>
      <c r="AI2314" s="1"/>
      <c r="AJ2314" s="4"/>
      <c r="AK2314" s="1"/>
      <c r="AL2314" s="1"/>
      <c r="AM2314" s="1"/>
      <c r="AN2314" s="1"/>
      <c r="AO2314" s="1"/>
    </row>
    <row r="2315" spans="1:41" x14ac:dyDescent="0.2">
      <c r="A2315" s="118">
        <f t="shared" ref="A2315:A2378" si="935">(A2314+1)</f>
        <v>42411</v>
      </c>
      <c r="B2315" s="2">
        <f t="shared" si="925"/>
        <v>223435.34982105999</v>
      </c>
      <c r="C2315" s="2">
        <f t="shared" ref="C2315:C2378" si="936">TRUNC(IF(Q2314&gt;0,VLOOKUP(A2314,$AE$11:$AF$21,2),C2314),8)</f>
        <v>144156.34209918001</v>
      </c>
      <c r="D2315" s="50">
        <f t="shared" ref="D2315:D2378" si="937">IF(E2315=E2314,D2314,E2314)</f>
        <v>4493.17</v>
      </c>
      <c r="E2315" s="3">
        <f>IF(K2315=1,VLOOKUP(A2314,[1]Plan1!$AQ$43:$AS$500,3),E2314)</f>
        <v>4550.2299999999996</v>
      </c>
      <c r="F2315" s="7">
        <f t="shared" ref="F2315:F2378" si="938">IF(D2315=D2314,F2314,A2315)</f>
        <v>42390</v>
      </c>
      <c r="G2315" s="8">
        <f t="shared" si="926"/>
        <v>1.2699274676898353E-2</v>
      </c>
      <c r="H2315" s="7">
        <f t="shared" ref="H2315:H2378" si="939">IF(DAY(A2315)=15,VLOOKUP(A2315,AI$53:AN$175,4),H2314)</f>
        <v>42418</v>
      </c>
      <c r="I2315" s="7">
        <f t="shared" si="927"/>
        <v>42418</v>
      </c>
      <c r="J2315" s="1">
        <f t="shared" ref="J2315:J2378" si="940">IF(I2315=I2314,J2314,NETWORKDAYS(I2314,I2315,$AE$53:$AE$223)-1)</f>
        <v>19</v>
      </c>
      <c r="K2315" s="1">
        <f t="shared" si="928"/>
        <v>14</v>
      </c>
      <c r="L2315" s="2">
        <f t="shared" si="929"/>
        <v>1.0093418000000001</v>
      </c>
      <c r="M2315" s="10">
        <f t="shared" si="923"/>
        <v>1.00959902</v>
      </c>
      <c r="N2315" s="10">
        <f t="shared" si="919"/>
        <v>1.5048307500650122</v>
      </c>
      <c r="O2315" s="2">
        <f t="shared" si="922"/>
        <v>1.5188885700000001</v>
      </c>
      <c r="P2315" s="2">
        <f t="shared" si="930"/>
        <v>218957.42030745</v>
      </c>
      <c r="Q2315" s="9">
        <f t="shared" si="924"/>
        <v>0</v>
      </c>
      <c r="R2315" s="4">
        <f t="shared" si="931"/>
        <v>0</v>
      </c>
      <c r="S2315" s="59">
        <f t="shared" si="932"/>
        <v>0</v>
      </c>
      <c r="T2315" s="8">
        <f t="shared" ref="T2315:T2378" si="941">(T2314)</f>
        <v>6.8500000000000005E-2</v>
      </c>
      <c r="U2315" s="9">
        <f t="shared" ref="U2315:U2378" si="942">IF(Q2314&gt;0,1,IF(K2315=K2314,U2314,U2314+1))</f>
        <v>77</v>
      </c>
      <c r="V2315" s="9">
        <v>252</v>
      </c>
      <c r="W2315" s="10">
        <f t="shared" si="933"/>
        <v>1.0204511430000001</v>
      </c>
      <c r="X2315" s="2">
        <f t="shared" si="934"/>
        <v>4477.92951361</v>
      </c>
      <c r="Y2315" s="2">
        <v>0</v>
      </c>
      <c r="Z2315" s="3">
        <f t="shared" si="920"/>
        <v>0</v>
      </c>
      <c r="AA2315" s="1" t="str">
        <f t="shared" si="921"/>
        <v>A+J=</v>
      </c>
      <c r="AB2315" s="7">
        <f t="shared" ref="AB2315:AB2378" si="943">IF(Q2314&gt;0,VLOOKUP(A2314,$AE$10:$AM$48,9),AB2314)</f>
        <v>42663</v>
      </c>
      <c r="AC2315" s="5"/>
      <c r="AD2315" s="1"/>
      <c r="AE2315" s="7"/>
      <c r="AF2315" s="1"/>
      <c r="AG2315" s="1"/>
      <c r="AH2315" s="1"/>
      <c r="AI2315" s="1"/>
      <c r="AJ2315" s="4"/>
      <c r="AK2315" s="1"/>
      <c r="AL2315" s="1"/>
      <c r="AM2315" s="1"/>
      <c r="AN2315" s="1"/>
      <c r="AO2315" s="1"/>
    </row>
    <row r="2316" spans="1:41" x14ac:dyDescent="0.2">
      <c r="A2316" s="118">
        <f t="shared" si="935"/>
        <v>42412</v>
      </c>
      <c r="B2316" s="2">
        <f t="shared" si="925"/>
        <v>223642.59117812</v>
      </c>
      <c r="C2316" s="2">
        <f t="shared" si="936"/>
        <v>144156.34209918001</v>
      </c>
      <c r="D2316" s="50">
        <f t="shared" si="937"/>
        <v>4493.17</v>
      </c>
      <c r="E2316" s="3">
        <f>IF(K2316=1,VLOOKUP(A2315,[1]Plan1!$AQ$43:$AS$500,3),E2315)</f>
        <v>4550.2299999999996</v>
      </c>
      <c r="F2316" s="7">
        <f t="shared" si="938"/>
        <v>42390</v>
      </c>
      <c r="G2316" s="8">
        <f t="shared" si="926"/>
        <v>1.2699274676898353E-2</v>
      </c>
      <c r="H2316" s="7">
        <f t="shared" si="939"/>
        <v>42418</v>
      </c>
      <c r="I2316" s="7">
        <f t="shared" si="927"/>
        <v>42418</v>
      </c>
      <c r="J2316" s="1">
        <f t="shared" si="940"/>
        <v>19</v>
      </c>
      <c r="K2316" s="1">
        <f t="shared" si="928"/>
        <v>15</v>
      </c>
      <c r="L2316" s="2">
        <f t="shared" si="929"/>
        <v>1.0100123999999999</v>
      </c>
      <c r="M2316" s="10">
        <f t="shared" si="923"/>
        <v>1.00959902</v>
      </c>
      <c r="N2316" s="10">
        <f t="shared" si="919"/>
        <v>1.5048307500650122</v>
      </c>
      <c r="O2316" s="2">
        <f t="shared" si="922"/>
        <v>1.51989771</v>
      </c>
      <c r="P2316" s="2">
        <f t="shared" si="930"/>
        <v>219102.89423852001</v>
      </c>
      <c r="Q2316" s="9">
        <f t="shared" si="924"/>
        <v>0</v>
      </c>
      <c r="R2316" s="4">
        <f t="shared" si="931"/>
        <v>0</v>
      </c>
      <c r="S2316" s="59">
        <f t="shared" si="932"/>
        <v>0</v>
      </c>
      <c r="T2316" s="8">
        <f t="shared" si="941"/>
        <v>6.8500000000000005E-2</v>
      </c>
      <c r="U2316" s="9">
        <f t="shared" si="942"/>
        <v>78</v>
      </c>
      <c r="V2316" s="9">
        <v>252</v>
      </c>
      <c r="W2316" s="10">
        <f t="shared" si="933"/>
        <v>1.0207194749999999</v>
      </c>
      <c r="X2316" s="2">
        <f t="shared" si="934"/>
        <v>4539.6969396000004</v>
      </c>
      <c r="Y2316" s="2">
        <v>0</v>
      </c>
      <c r="Z2316" s="3">
        <f t="shared" si="920"/>
        <v>0</v>
      </c>
      <c r="AA2316" s="1" t="str">
        <f t="shared" si="921"/>
        <v>A+J=</v>
      </c>
      <c r="AB2316" s="7">
        <f t="shared" si="943"/>
        <v>42663</v>
      </c>
      <c r="AC2316" s="5"/>
      <c r="AD2316" s="1"/>
      <c r="AE2316" s="7"/>
      <c r="AF2316" s="1"/>
      <c r="AG2316" s="1"/>
      <c r="AH2316" s="1"/>
      <c r="AI2316" s="1"/>
      <c r="AJ2316" s="4"/>
      <c r="AK2316" s="1"/>
      <c r="AL2316" s="1"/>
      <c r="AM2316" s="1"/>
      <c r="AN2316" s="1"/>
      <c r="AO2316" s="1"/>
    </row>
    <row r="2317" spans="1:41" x14ac:dyDescent="0.2">
      <c r="A2317" s="118">
        <f t="shared" si="935"/>
        <v>42413</v>
      </c>
      <c r="B2317" s="2">
        <f t="shared" si="925"/>
        <v>223850.02625609</v>
      </c>
      <c r="C2317" s="2">
        <f t="shared" si="936"/>
        <v>144156.34209918001</v>
      </c>
      <c r="D2317" s="50">
        <f t="shared" si="937"/>
        <v>4493.17</v>
      </c>
      <c r="E2317" s="3">
        <f>IF(K2317=1,VLOOKUP(A2316,[1]Plan1!$AQ$43:$AS$500,3),E2316)</f>
        <v>4550.2299999999996</v>
      </c>
      <c r="F2317" s="7">
        <f t="shared" si="938"/>
        <v>42390</v>
      </c>
      <c r="G2317" s="8">
        <f t="shared" si="926"/>
        <v>1.2699274676898353E-2</v>
      </c>
      <c r="H2317" s="7">
        <f t="shared" si="939"/>
        <v>42418</v>
      </c>
      <c r="I2317" s="7">
        <f t="shared" si="927"/>
        <v>42418</v>
      </c>
      <c r="J2317" s="1">
        <f t="shared" si="940"/>
        <v>19</v>
      </c>
      <c r="K2317" s="1">
        <f t="shared" si="928"/>
        <v>16</v>
      </c>
      <c r="L2317" s="2">
        <f t="shared" si="929"/>
        <v>1.0106834499999999</v>
      </c>
      <c r="M2317" s="10">
        <f t="shared" si="923"/>
        <v>1.00959902</v>
      </c>
      <c r="N2317" s="10">
        <f t="shared" si="919"/>
        <v>1.5048307500650122</v>
      </c>
      <c r="O2317" s="2">
        <f t="shared" si="922"/>
        <v>1.5209075299999999</v>
      </c>
      <c r="P2317" s="2">
        <f t="shared" si="930"/>
        <v>219248.46619589001</v>
      </c>
      <c r="Q2317" s="9">
        <f t="shared" si="924"/>
        <v>0</v>
      </c>
      <c r="R2317" s="4">
        <f t="shared" si="931"/>
        <v>0</v>
      </c>
      <c r="S2317" s="59">
        <f t="shared" si="932"/>
        <v>0</v>
      </c>
      <c r="T2317" s="8">
        <f t="shared" si="941"/>
        <v>6.8500000000000005E-2</v>
      </c>
      <c r="U2317" s="9">
        <f t="shared" si="942"/>
        <v>79</v>
      </c>
      <c r="V2317" s="9">
        <v>252</v>
      </c>
      <c r="W2317" s="10">
        <f t="shared" si="933"/>
        <v>1.0209878779999999</v>
      </c>
      <c r="X2317" s="2">
        <f t="shared" si="934"/>
        <v>4601.5600602000004</v>
      </c>
      <c r="Y2317" s="2">
        <v>0</v>
      </c>
      <c r="Z2317" s="3">
        <f t="shared" si="920"/>
        <v>0</v>
      </c>
      <c r="AA2317" s="1" t="str">
        <f t="shared" si="921"/>
        <v>A+J=</v>
      </c>
      <c r="AB2317" s="7">
        <f t="shared" si="943"/>
        <v>42663</v>
      </c>
      <c r="AC2317" s="5"/>
      <c r="AD2317" s="1"/>
      <c r="AE2317" s="7"/>
      <c r="AF2317" s="1"/>
      <c r="AG2317" s="1"/>
      <c r="AH2317" s="1"/>
      <c r="AI2317" s="1"/>
      <c r="AJ2317" s="4"/>
      <c r="AK2317" s="1"/>
      <c r="AL2317" s="1"/>
      <c r="AM2317" s="1"/>
      <c r="AN2317" s="1"/>
      <c r="AO2317" s="1"/>
    </row>
    <row r="2318" spans="1:41" x14ac:dyDescent="0.2">
      <c r="A2318" s="118">
        <f t="shared" si="935"/>
        <v>42414</v>
      </c>
      <c r="B2318" s="2">
        <f t="shared" si="925"/>
        <v>223850.02625609</v>
      </c>
      <c r="C2318" s="2">
        <f t="shared" si="936"/>
        <v>144156.34209918001</v>
      </c>
      <c r="D2318" s="50">
        <f t="shared" si="937"/>
        <v>4493.17</v>
      </c>
      <c r="E2318" s="3">
        <f>IF(K2318=1,VLOOKUP(A2317,[1]Plan1!$AQ$43:$AS$500,3),E2317)</f>
        <v>4550.2299999999996</v>
      </c>
      <c r="F2318" s="7">
        <f t="shared" si="938"/>
        <v>42390</v>
      </c>
      <c r="G2318" s="8">
        <f t="shared" si="926"/>
        <v>1.2699274676898353E-2</v>
      </c>
      <c r="H2318" s="7">
        <f t="shared" si="939"/>
        <v>42418</v>
      </c>
      <c r="I2318" s="7">
        <f t="shared" si="927"/>
        <v>42418</v>
      </c>
      <c r="J2318" s="1">
        <f t="shared" si="940"/>
        <v>19</v>
      </c>
      <c r="K2318" s="1">
        <f t="shared" si="928"/>
        <v>16</v>
      </c>
      <c r="L2318" s="2">
        <f t="shared" si="929"/>
        <v>1.0106834499999999</v>
      </c>
      <c r="M2318" s="10">
        <f t="shared" si="923"/>
        <v>1.00959902</v>
      </c>
      <c r="N2318" s="10">
        <f t="shared" si="919"/>
        <v>1.5048307500650122</v>
      </c>
      <c r="O2318" s="2">
        <f t="shared" si="922"/>
        <v>1.5209075299999999</v>
      </c>
      <c r="P2318" s="2">
        <f t="shared" si="930"/>
        <v>219248.46619589001</v>
      </c>
      <c r="Q2318" s="9">
        <f t="shared" si="924"/>
        <v>0</v>
      </c>
      <c r="R2318" s="4">
        <f t="shared" si="931"/>
        <v>0</v>
      </c>
      <c r="S2318" s="59">
        <f t="shared" si="932"/>
        <v>0</v>
      </c>
      <c r="T2318" s="8">
        <f t="shared" si="941"/>
        <v>6.8500000000000005E-2</v>
      </c>
      <c r="U2318" s="9">
        <f t="shared" si="942"/>
        <v>79</v>
      </c>
      <c r="V2318" s="9">
        <v>252</v>
      </c>
      <c r="W2318" s="10">
        <f t="shared" si="933"/>
        <v>1.0209878779999999</v>
      </c>
      <c r="X2318" s="2">
        <f t="shared" si="934"/>
        <v>4601.5600602000004</v>
      </c>
      <c r="Y2318" s="2">
        <v>0</v>
      </c>
      <c r="Z2318" s="3">
        <f t="shared" si="920"/>
        <v>0</v>
      </c>
      <c r="AA2318" s="1" t="str">
        <f t="shared" si="921"/>
        <v>A+J=</v>
      </c>
      <c r="AB2318" s="7">
        <f t="shared" si="943"/>
        <v>42663</v>
      </c>
      <c r="AC2318" s="5"/>
      <c r="AD2318" s="1"/>
      <c r="AE2318" s="7"/>
      <c r="AF2318" s="1"/>
      <c r="AG2318" s="1"/>
      <c r="AH2318" s="1"/>
      <c r="AI2318" s="1"/>
      <c r="AJ2318" s="4"/>
      <c r="AK2318" s="1"/>
      <c r="AL2318" s="1"/>
      <c r="AM2318" s="1"/>
      <c r="AN2318" s="1"/>
      <c r="AO2318" s="1"/>
    </row>
    <row r="2319" spans="1:41" x14ac:dyDescent="0.2">
      <c r="A2319" s="118">
        <f t="shared" si="935"/>
        <v>42415</v>
      </c>
      <c r="B2319" s="2">
        <f t="shared" si="925"/>
        <v>223850.02625609</v>
      </c>
      <c r="C2319" s="2">
        <f t="shared" si="936"/>
        <v>144156.34209918001</v>
      </c>
      <c r="D2319" s="50">
        <f t="shared" si="937"/>
        <v>4493.17</v>
      </c>
      <c r="E2319" s="3">
        <f>IF(K2319=1,VLOOKUP(A2318,[1]Plan1!$AQ$43:$AS$500,3),E2318)</f>
        <v>4550.2299999999996</v>
      </c>
      <c r="F2319" s="7">
        <f t="shared" si="938"/>
        <v>42390</v>
      </c>
      <c r="G2319" s="8">
        <f t="shared" si="926"/>
        <v>1.2699274676898353E-2</v>
      </c>
      <c r="H2319" s="7">
        <f t="shared" si="939"/>
        <v>42447</v>
      </c>
      <c r="I2319" s="7">
        <f t="shared" si="927"/>
        <v>42418</v>
      </c>
      <c r="J2319" s="1">
        <f t="shared" si="940"/>
        <v>19</v>
      </c>
      <c r="K2319" s="1">
        <f t="shared" si="928"/>
        <v>16</v>
      </c>
      <c r="L2319" s="2">
        <f t="shared" si="929"/>
        <v>1.0106834499999999</v>
      </c>
      <c r="M2319" s="10">
        <f t="shared" si="923"/>
        <v>1.00959902</v>
      </c>
      <c r="N2319" s="10">
        <f t="shared" si="919"/>
        <v>1.5048307500650122</v>
      </c>
      <c r="O2319" s="2">
        <f t="shared" si="922"/>
        <v>1.5209075299999999</v>
      </c>
      <c r="P2319" s="2">
        <f t="shared" si="930"/>
        <v>219248.46619589001</v>
      </c>
      <c r="Q2319" s="9">
        <f t="shared" si="924"/>
        <v>0</v>
      </c>
      <c r="R2319" s="4">
        <f t="shared" si="931"/>
        <v>0</v>
      </c>
      <c r="S2319" s="59">
        <f t="shared" si="932"/>
        <v>0</v>
      </c>
      <c r="T2319" s="8">
        <f t="shared" si="941"/>
        <v>6.8500000000000005E-2</v>
      </c>
      <c r="U2319" s="9">
        <f t="shared" si="942"/>
        <v>79</v>
      </c>
      <c r="V2319" s="9">
        <v>252</v>
      </c>
      <c r="W2319" s="10">
        <f t="shared" si="933"/>
        <v>1.0209878779999999</v>
      </c>
      <c r="X2319" s="2">
        <f t="shared" si="934"/>
        <v>4601.5600602000004</v>
      </c>
      <c r="Y2319" s="2">
        <v>0</v>
      </c>
      <c r="Z2319" s="3">
        <f t="shared" si="920"/>
        <v>0</v>
      </c>
      <c r="AA2319" s="1" t="str">
        <f t="shared" si="921"/>
        <v>A+J=</v>
      </c>
      <c r="AB2319" s="7">
        <f t="shared" si="943"/>
        <v>42663</v>
      </c>
      <c r="AC2319" s="5"/>
      <c r="AD2319" s="1"/>
      <c r="AE2319" s="7"/>
      <c r="AF2319" s="1"/>
      <c r="AG2319" s="1"/>
      <c r="AH2319" s="1"/>
      <c r="AI2319" s="1"/>
      <c r="AJ2319" s="4"/>
      <c r="AK2319" s="1"/>
      <c r="AL2319" s="1"/>
      <c r="AM2319" s="1"/>
      <c r="AN2319" s="1"/>
      <c r="AO2319" s="1"/>
    </row>
    <row r="2320" spans="1:41" x14ac:dyDescent="0.2">
      <c r="A2320" s="118">
        <f t="shared" si="935"/>
        <v>42416</v>
      </c>
      <c r="B2320" s="2">
        <f t="shared" si="925"/>
        <v>224057.65200115001</v>
      </c>
      <c r="C2320" s="2">
        <f t="shared" si="936"/>
        <v>144156.34209918001</v>
      </c>
      <c r="D2320" s="50">
        <f t="shared" si="937"/>
        <v>4493.17</v>
      </c>
      <c r="E2320" s="3">
        <f>IF(K2320=1,VLOOKUP(A2319,[1]Plan1!$AQ$43:$AS$500,3),E2319)</f>
        <v>4550.2299999999996</v>
      </c>
      <c r="F2320" s="7">
        <f t="shared" si="938"/>
        <v>42390</v>
      </c>
      <c r="G2320" s="8">
        <f t="shared" si="926"/>
        <v>1.2699274676898353E-2</v>
      </c>
      <c r="H2320" s="7">
        <f t="shared" si="939"/>
        <v>42447</v>
      </c>
      <c r="I2320" s="7">
        <f t="shared" si="927"/>
        <v>42418</v>
      </c>
      <c r="J2320" s="1">
        <f t="shared" si="940"/>
        <v>19</v>
      </c>
      <c r="K2320" s="1">
        <f t="shared" si="928"/>
        <v>17</v>
      </c>
      <c r="L2320" s="2">
        <f t="shared" si="929"/>
        <v>1.0113549399999999</v>
      </c>
      <c r="M2320" s="10">
        <f t="shared" si="923"/>
        <v>1.00959902</v>
      </c>
      <c r="N2320" s="10">
        <f t="shared" si="919"/>
        <v>1.5048307500650122</v>
      </c>
      <c r="O2320" s="2">
        <f t="shared" si="922"/>
        <v>1.52191801</v>
      </c>
      <c r="P2320" s="2">
        <f t="shared" si="930"/>
        <v>219394.13329646</v>
      </c>
      <c r="Q2320" s="9">
        <f t="shared" si="924"/>
        <v>0</v>
      </c>
      <c r="R2320" s="4">
        <f t="shared" si="931"/>
        <v>0</v>
      </c>
      <c r="S2320" s="59">
        <f t="shared" si="932"/>
        <v>0</v>
      </c>
      <c r="T2320" s="8">
        <f t="shared" si="941"/>
        <v>6.8500000000000005E-2</v>
      </c>
      <c r="U2320" s="9">
        <f t="shared" si="942"/>
        <v>80</v>
      </c>
      <c r="V2320" s="9">
        <v>252</v>
      </c>
      <c r="W2320" s="10">
        <f t="shared" si="933"/>
        <v>1.0212563509999999</v>
      </c>
      <c r="X2320" s="2">
        <f t="shared" si="934"/>
        <v>4663.51870469</v>
      </c>
      <c r="Y2320" s="2">
        <v>0</v>
      </c>
      <c r="Z2320" s="3">
        <f t="shared" si="920"/>
        <v>0</v>
      </c>
      <c r="AA2320" s="1" t="str">
        <f t="shared" si="921"/>
        <v>A+J=</v>
      </c>
      <c r="AB2320" s="7">
        <f t="shared" si="943"/>
        <v>42663</v>
      </c>
      <c r="AC2320" s="5"/>
      <c r="AD2320" s="1"/>
      <c r="AE2320" s="7"/>
      <c r="AF2320" s="1"/>
      <c r="AG2320" s="1"/>
      <c r="AH2320" s="1"/>
      <c r="AI2320" s="1"/>
      <c r="AJ2320" s="4"/>
      <c r="AK2320" s="1"/>
      <c r="AL2320" s="1"/>
      <c r="AM2320" s="1"/>
      <c r="AN2320" s="1"/>
      <c r="AO2320" s="1"/>
    </row>
    <row r="2321" spans="1:41" x14ac:dyDescent="0.2">
      <c r="A2321" s="118">
        <f t="shared" si="935"/>
        <v>42417</v>
      </c>
      <c r="B2321" s="2">
        <f t="shared" si="925"/>
        <v>224265.47021261</v>
      </c>
      <c r="C2321" s="2">
        <f t="shared" si="936"/>
        <v>144156.34209918001</v>
      </c>
      <c r="D2321" s="50">
        <f t="shared" si="937"/>
        <v>4493.17</v>
      </c>
      <c r="E2321" s="3">
        <f>IF(K2321=1,VLOOKUP(A2320,[1]Plan1!$AQ$43:$AS$500,3),E2320)</f>
        <v>4550.2299999999996</v>
      </c>
      <c r="F2321" s="7">
        <f t="shared" si="938"/>
        <v>42390</v>
      </c>
      <c r="G2321" s="8">
        <f t="shared" si="926"/>
        <v>1.2699274676898353E-2</v>
      </c>
      <c r="H2321" s="7">
        <f t="shared" si="939"/>
        <v>42447</v>
      </c>
      <c r="I2321" s="7">
        <f t="shared" si="927"/>
        <v>42418</v>
      </c>
      <c r="J2321" s="1">
        <f t="shared" si="940"/>
        <v>19</v>
      </c>
      <c r="K2321" s="1">
        <f t="shared" si="928"/>
        <v>18</v>
      </c>
      <c r="L2321" s="2">
        <f t="shared" si="929"/>
        <v>1.0120268800000001</v>
      </c>
      <c r="M2321" s="10">
        <f t="shared" si="923"/>
        <v>1.00959902</v>
      </c>
      <c r="N2321" s="10">
        <f t="shared" si="919"/>
        <v>1.5048307500650122</v>
      </c>
      <c r="O2321" s="2">
        <f t="shared" si="922"/>
        <v>1.5229291599999999</v>
      </c>
      <c r="P2321" s="2">
        <f t="shared" si="930"/>
        <v>219539.89698177</v>
      </c>
      <c r="Q2321" s="9">
        <f t="shared" si="924"/>
        <v>0</v>
      </c>
      <c r="R2321" s="4">
        <f t="shared" si="931"/>
        <v>0</v>
      </c>
      <c r="S2321" s="59">
        <f t="shared" si="932"/>
        <v>0</v>
      </c>
      <c r="T2321" s="8">
        <f t="shared" si="941"/>
        <v>6.8500000000000005E-2</v>
      </c>
      <c r="U2321" s="9">
        <f t="shared" si="942"/>
        <v>81</v>
      </c>
      <c r="V2321" s="9">
        <v>252</v>
      </c>
      <c r="W2321" s="10">
        <f t="shared" si="933"/>
        <v>1.021524895</v>
      </c>
      <c r="X2321" s="2">
        <f t="shared" si="934"/>
        <v>4725.5732308400002</v>
      </c>
      <c r="Y2321" s="2">
        <v>0</v>
      </c>
      <c r="Z2321" s="3">
        <f t="shared" si="920"/>
        <v>0</v>
      </c>
      <c r="AA2321" s="1" t="str">
        <f t="shared" si="921"/>
        <v>A+J=</v>
      </c>
      <c r="AB2321" s="7">
        <f t="shared" si="943"/>
        <v>42663</v>
      </c>
      <c r="AC2321" s="5"/>
      <c r="AD2321" s="1"/>
      <c r="AE2321" s="7"/>
      <c r="AF2321" s="1"/>
      <c r="AG2321" s="1"/>
      <c r="AH2321" s="1"/>
      <c r="AI2321" s="1"/>
      <c r="AJ2321" s="4"/>
      <c r="AK2321" s="1"/>
      <c r="AL2321" s="1"/>
      <c r="AM2321" s="1"/>
      <c r="AN2321" s="1"/>
      <c r="AO2321" s="1"/>
    </row>
    <row r="2322" spans="1:41" x14ac:dyDescent="0.2">
      <c r="A2322" s="118">
        <f t="shared" si="935"/>
        <v>42418</v>
      </c>
      <c r="B2322" s="2">
        <f t="shared" si="925"/>
        <v>224473.48372563001</v>
      </c>
      <c r="C2322" s="2">
        <f t="shared" si="936"/>
        <v>144156.34209918001</v>
      </c>
      <c r="D2322" s="50">
        <f t="shared" si="937"/>
        <v>4493.17</v>
      </c>
      <c r="E2322" s="3">
        <f>IF(K2322=1,VLOOKUP(A2321,[1]Plan1!$AQ$43:$AS$500,3),E2321)</f>
        <v>4550.2299999999996</v>
      </c>
      <c r="F2322" s="7">
        <f t="shared" si="938"/>
        <v>42390</v>
      </c>
      <c r="G2322" s="8">
        <f t="shared" si="926"/>
        <v>1.2699274676898353E-2</v>
      </c>
      <c r="H2322" s="7">
        <f t="shared" si="939"/>
        <v>42447</v>
      </c>
      <c r="I2322" s="7">
        <f t="shared" si="927"/>
        <v>42418</v>
      </c>
      <c r="J2322" s="1">
        <f t="shared" si="940"/>
        <v>19</v>
      </c>
      <c r="K2322" s="1">
        <f t="shared" si="928"/>
        <v>19</v>
      </c>
      <c r="L2322" s="2">
        <f t="shared" si="929"/>
        <v>1.0126992699999999</v>
      </c>
      <c r="M2322" s="10">
        <f t="shared" si="923"/>
        <v>1.00959902</v>
      </c>
      <c r="N2322" s="10">
        <f t="shared" si="919"/>
        <v>1.5048307500650122</v>
      </c>
      <c r="O2322" s="2">
        <f t="shared" si="922"/>
        <v>1.523941</v>
      </c>
      <c r="P2322" s="2">
        <f t="shared" si="930"/>
        <v>219685.76013496</v>
      </c>
      <c r="Q2322" s="9">
        <f t="shared" si="924"/>
        <v>0</v>
      </c>
      <c r="R2322" s="4">
        <f t="shared" si="931"/>
        <v>0</v>
      </c>
      <c r="S2322" s="59">
        <f t="shared" si="932"/>
        <v>0</v>
      </c>
      <c r="T2322" s="8">
        <f t="shared" si="941"/>
        <v>6.8500000000000005E-2</v>
      </c>
      <c r="U2322" s="9">
        <f t="shared" si="942"/>
        <v>82</v>
      </c>
      <c r="V2322" s="9">
        <v>252</v>
      </c>
      <c r="W2322" s="10">
        <f t="shared" si="933"/>
        <v>1.0217935090000001</v>
      </c>
      <c r="X2322" s="2">
        <f t="shared" si="934"/>
        <v>4787.7235906699998</v>
      </c>
      <c r="Y2322" s="2">
        <v>0</v>
      </c>
      <c r="Z2322" s="3">
        <f t="shared" si="920"/>
        <v>0</v>
      </c>
      <c r="AA2322" s="1" t="str">
        <f t="shared" si="921"/>
        <v>A+J=</v>
      </c>
      <c r="AB2322" s="7">
        <f t="shared" si="943"/>
        <v>42663</v>
      </c>
      <c r="AC2322" s="5"/>
      <c r="AD2322" s="1"/>
      <c r="AE2322" s="7"/>
      <c r="AF2322" s="1"/>
      <c r="AG2322" s="1"/>
      <c r="AH2322" s="1"/>
      <c r="AI2322" s="1"/>
      <c r="AJ2322" s="4"/>
      <c r="AK2322" s="1"/>
      <c r="AL2322" s="1"/>
      <c r="AM2322" s="1"/>
      <c r="AN2322" s="1"/>
      <c r="AO2322" s="1"/>
    </row>
    <row r="2323" spans="1:41" x14ac:dyDescent="0.2">
      <c r="A2323" s="118">
        <f t="shared" si="935"/>
        <v>42419</v>
      </c>
      <c r="B2323" s="2">
        <f t="shared" si="925"/>
        <v>224628.32160749001</v>
      </c>
      <c r="C2323" s="2">
        <f t="shared" si="936"/>
        <v>144156.34209918001</v>
      </c>
      <c r="D2323" s="50">
        <f t="shared" si="937"/>
        <v>4550.2299999999996</v>
      </c>
      <c r="E2323" s="3">
        <f>IF(K2323=1,VLOOKUP(A2322,[1]Plan1!$AQ$43:$AS$500,3),E2322)</f>
        <v>4591.18</v>
      </c>
      <c r="F2323" s="7">
        <f t="shared" si="938"/>
        <v>42419</v>
      </c>
      <c r="G2323" s="8">
        <f t="shared" si="926"/>
        <v>8.9995450779412067E-3</v>
      </c>
      <c r="H2323" s="7">
        <f t="shared" si="939"/>
        <v>42447</v>
      </c>
      <c r="I2323" s="7">
        <f t="shared" si="927"/>
        <v>42447</v>
      </c>
      <c r="J2323" s="1">
        <f t="shared" si="940"/>
        <v>21</v>
      </c>
      <c r="K2323" s="1">
        <f t="shared" si="928"/>
        <v>1</v>
      </c>
      <c r="L2323" s="2">
        <f t="shared" si="929"/>
        <v>1.0004267200000001</v>
      </c>
      <c r="M2323" s="10">
        <f t="shared" si="923"/>
        <v>1.0126992699999999</v>
      </c>
      <c r="N2323" s="10">
        <f t="shared" si="919"/>
        <v>1.5239410020643902</v>
      </c>
      <c r="O2323" s="2">
        <f t="shared" si="922"/>
        <v>1.52459129</v>
      </c>
      <c r="P2323" s="2">
        <f t="shared" si="930"/>
        <v>219779.50356267</v>
      </c>
      <c r="Q2323" s="9">
        <f t="shared" si="924"/>
        <v>0</v>
      </c>
      <c r="R2323" s="4">
        <f t="shared" si="931"/>
        <v>0</v>
      </c>
      <c r="S2323" s="59">
        <f t="shared" si="932"/>
        <v>0</v>
      </c>
      <c r="T2323" s="8">
        <f t="shared" si="941"/>
        <v>6.8500000000000005E-2</v>
      </c>
      <c r="U2323" s="9">
        <f t="shared" si="942"/>
        <v>83</v>
      </c>
      <c r="V2323" s="9">
        <v>252</v>
      </c>
      <c r="W2323" s="10">
        <f t="shared" si="933"/>
        <v>1.0220621940000001</v>
      </c>
      <c r="X2323" s="2">
        <f t="shared" si="934"/>
        <v>4848.8180448200001</v>
      </c>
      <c r="Y2323" s="2">
        <v>0</v>
      </c>
      <c r="Z2323" s="3">
        <f t="shared" si="920"/>
        <v>0</v>
      </c>
      <c r="AA2323" s="1" t="str">
        <f t="shared" si="921"/>
        <v>A+J=</v>
      </c>
      <c r="AB2323" s="7">
        <f t="shared" si="943"/>
        <v>42663</v>
      </c>
      <c r="AC2323" s="5"/>
      <c r="AD2323" s="1"/>
      <c r="AE2323" s="7"/>
      <c r="AF2323" s="1"/>
      <c r="AG2323" s="1"/>
      <c r="AH2323" s="1"/>
      <c r="AI2323" s="1"/>
      <c r="AJ2323" s="4"/>
      <c r="AK2323" s="1"/>
      <c r="AL2323" s="1"/>
      <c r="AM2323" s="1"/>
      <c r="AN2323" s="1"/>
      <c r="AO2323" s="1"/>
    </row>
    <row r="2324" spans="1:41" x14ac:dyDescent="0.2">
      <c r="A2324" s="118">
        <f t="shared" si="935"/>
        <v>42420</v>
      </c>
      <c r="B2324" s="2">
        <f t="shared" si="925"/>
        <v>224783.26674039001</v>
      </c>
      <c r="C2324" s="2">
        <f t="shared" si="936"/>
        <v>144156.34209918001</v>
      </c>
      <c r="D2324" s="50">
        <f t="shared" si="937"/>
        <v>4550.2299999999996</v>
      </c>
      <c r="E2324" s="3">
        <f>IF(K2324=1,VLOOKUP(A2323,[1]Plan1!$AQ$43:$AS$500,3),E2323)</f>
        <v>4591.18</v>
      </c>
      <c r="F2324" s="7">
        <f t="shared" si="938"/>
        <v>42419</v>
      </c>
      <c r="G2324" s="8">
        <f t="shared" si="926"/>
        <v>8.9995450779412067E-3</v>
      </c>
      <c r="H2324" s="7">
        <f t="shared" si="939"/>
        <v>42447</v>
      </c>
      <c r="I2324" s="7">
        <f t="shared" si="927"/>
        <v>42447</v>
      </c>
      <c r="J2324" s="1">
        <f t="shared" si="940"/>
        <v>21</v>
      </c>
      <c r="K2324" s="1">
        <f t="shared" si="928"/>
        <v>2</v>
      </c>
      <c r="L2324" s="2">
        <f t="shared" si="929"/>
        <v>1.00085362</v>
      </c>
      <c r="M2324" s="10">
        <f t="shared" si="923"/>
        <v>1.0126992699999999</v>
      </c>
      <c r="N2324" s="10">
        <f t="shared" si="919"/>
        <v>1.5239410020643902</v>
      </c>
      <c r="O2324" s="2">
        <f t="shared" si="922"/>
        <v>1.5252418599999999</v>
      </c>
      <c r="P2324" s="2">
        <f t="shared" si="930"/>
        <v>219873.28735415</v>
      </c>
      <c r="Q2324" s="9">
        <f t="shared" si="924"/>
        <v>0</v>
      </c>
      <c r="R2324" s="4">
        <f t="shared" si="931"/>
        <v>0</v>
      </c>
      <c r="S2324" s="59">
        <f t="shared" si="932"/>
        <v>0</v>
      </c>
      <c r="T2324" s="8">
        <f t="shared" si="941"/>
        <v>6.8500000000000005E-2</v>
      </c>
      <c r="U2324" s="9">
        <f t="shared" si="942"/>
        <v>84</v>
      </c>
      <c r="V2324" s="9">
        <v>252</v>
      </c>
      <c r="W2324" s="10">
        <f t="shared" si="933"/>
        <v>1.02233095</v>
      </c>
      <c r="X2324" s="2">
        <f t="shared" si="934"/>
        <v>4909.9793862400002</v>
      </c>
      <c r="Y2324" s="2">
        <v>0</v>
      </c>
      <c r="Z2324" s="3">
        <f t="shared" si="920"/>
        <v>0</v>
      </c>
      <c r="AA2324" s="1" t="str">
        <f t="shared" si="921"/>
        <v>A+J=</v>
      </c>
      <c r="AB2324" s="7">
        <f t="shared" si="943"/>
        <v>42663</v>
      </c>
      <c r="AC2324" s="5"/>
      <c r="AD2324" s="1"/>
      <c r="AE2324" s="7"/>
      <c r="AF2324" s="1"/>
      <c r="AG2324" s="1"/>
      <c r="AH2324" s="1"/>
      <c r="AI2324" s="1"/>
      <c r="AJ2324" s="4"/>
      <c r="AK2324" s="1"/>
      <c r="AL2324" s="1"/>
      <c r="AM2324" s="1"/>
      <c r="AN2324" s="1"/>
      <c r="AO2324" s="1"/>
    </row>
    <row r="2325" spans="1:41" x14ac:dyDescent="0.2">
      <c r="A2325" s="118">
        <f t="shared" si="935"/>
        <v>42421</v>
      </c>
      <c r="B2325" s="2">
        <f t="shared" si="925"/>
        <v>224783.26674039001</v>
      </c>
      <c r="C2325" s="2">
        <f t="shared" si="936"/>
        <v>144156.34209918001</v>
      </c>
      <c r="D2325" s="50">
        <f t="shared" si="937"/>
        <v>4550.2299999999996</v>
      </c>
      <c r="E2325" s="3">
        <f>IF(K2325=1,VLOOKUP(A2324,[1]Plan1!$AQ$43:$AS$500,3),E2324)</f>
        <v>4591.18</v>
      </c>
      <c r="F2325" s="7">
        <f t="shared" si="938"/>
        <v>42419</v>
      </c>
      <c r="G2325" s="8">
        <f t="shared" si="926"/>
        <v>8.9995450779412067E-3</v>
      </c>
      <c r="H2325" s="7">
        <f t="shared" si="939"/>
        <v>42447</v>
      </c>
      <c r="I2325" s="7">
        <f t="shared" si="927"/>
        <v>42447</v>
      </c>
      <c r="J2325" s="1">
        <f t="shared" si="940"/>
        <v>21</v>
      </c>
      <c r="K2325" s="1">
        <f t="shared" si="928"/>
        <v>2</v>
      </c>
      <c r="L2325" s="2">
        <f t="shared" si="929"/>
        <v>1.00085362</v>
      </c>
      <c r="M2325" s="10">
        <f t="shared" si="923"/>
        <v>1.0126992699999999</v>
      </c>
      <c r="N2325" s="10">
        <f t="shared" si="919"/>
        <v>1.5239410020643902</v>
      </c>
      <c r="O2325" s="2">
        <f t="shared" si="922"/>
        <v>1.5252418599999999</v>
      </c>
      <c r="P2325" s="2">
        <f t="shared" si="930"/>
        <v>219873.28735415</v>
      </c>
      <c r="Q2325" s="9">
        <f t="shared" si="924"/>
        <v>0</v>
      </c>
      <c r="R2325" s="4">
        <f t="shared" si="931"/>
        <v>0</v>
      </c>
      <c r="S2325" s="59">
        <f t="shared" si="932"/>
        <v>0</v>
      </c>
      <c r="T2325" s="8">
        <f t="shared" si="941"/>
        <v>6.8500000000000005E-2</v>
      </c>
      <c r="U2325" s="9">
        <f t="shared" si="942"/>
        <v>84</v>
      </c>
      <c r="V2325" s="9">
        <v>252</v>
      </c>
      <c r="W2325" s="10">
        <f t="shared" si="933"/>
        <v>1.02233095</v>
      </c>
      <c r="X2325" s="2">
        <f t="shared" si="934"/>
        <v>4909.9793862400002</v>
      </c>
      <c r="Y2325" s="2">
        <v>0</v>
      </c>
      <c r="Z2325" s="3">
        <f t="shared" si="920"/>
        <v>0</v>
      </c>
      <c r="AA2325" s="1" t="str">
        <f t="shared" si="921"/>
        <v>A+J=</v>
      </c>
      <c r="AB2325" s="7">
        <f t="shared" si="943"/>
        <v>42663</v>
      </c>
      <c r="AC2325" s="5"/>
      <c r="AD2325" s="1"/>
      <c r="AE2325" s="7"/>
      <c r="AF2325" s="1"/>
      <c r="AG2325" s="1"/>
      <c r="AH2325" s="1"/>
      <c r="AI2325" s="1"/>
      <c r="AJ2325" s="4"/>
      <c r="AK2325" s="1"/>
      <c r="AL2325" s="1"/>
      <c r="AM2325" s="1"/>
      <c r="AN2325" s="1"/>
      <c r="AO2325" s="1"/>
    </row>
    <row r="2326" spans="1:41" x14ac:dyDescent="0.2">
      <c r="A2326" s="118">
        <f t="shared" si="935"/>
        <v>42422</v>
      </c>
      <c r="B2326" s="2">
        <f t="shared" si="925"/>
        <v>224783.26674039001</v>
      </c>
      <c r="C2326" s="2">
        <f t="shared" si="936"/>
        <v>144156.34209918001</v>
      </c>
      <c r="D2326" s="50">
        <f t="shared" si="937"/>
        <v>4550.2299999999996</v>
      </c>
      <c r="E2326" s="3">
        <f>IF(K2326=1,VLOOKUP(A2325,[1]Plan1!$AQ$43:$AS$500,3),E2325)</f>
        <v>4591.18</v>
      </c>
      <c r="F2326" s="7">
        <f t="shared" si="938"/>
        <v>42419</v>
      </c>
      <c r="G2326" s="8">
        <f t="shared" si="926"/>
        <v>8.9995450779412067E-3</v>
      </c>
      <c r="H2326" s="7">
        <f t="shared" si="939"/>
        <v>42447</v>
      </c>
      <c r="I2326" s="7">
        <f t="shared" si="927"/>
        <v>42447</v>
      </c>
      <c r="J2326" s="1">
        <f t="shared" si="940"/>
        <v>21</v>
      </c>
      <c r="K2326" s="1">
        <f t="shared" si="928"/>
        <v>2</v>
      </c>
      <c r="L2326" s="2">
        <f t="shared" si="929"/>
        <v>1.00085362</v>
      </c>
      <c r="M2326" s="10">
        <f t="shared" si="923"/>
        <v>1.0126992699999999</v>
      </c>
      <c r="N2326" s="10">
        <f t="shared" si="919"/>
        <v>1.5239410020643902</v>
      </c>
      <c r="O2326" s="2">
        <f t="shared" si="922"/>
        <v>1.5252418599999999</v>
      </c>
      <c r="P2326" s="2">
        <f t="shared" si="930"/>
        <v>219873.28735415</v>
      </c>
      <c r="Q2326" s="9">
        <f t="shared" si="924"/>
        <v>0</v>
      </c>
      <c r="R2326" s="4">
        <f t="shared" si="931"/>
        <v>0</v>
      </c>
      <c r="S2326" s="59">
        <f t="shared" si="932"/>
        <v>0</v>
      </c>
      <c r="T2326" s="8">
        <f t="shared" si="941"/>
        <v>6.8500000000000005E-2</v>
      </c>
      <c r="U2326" s="9">
        <f t="shared" si="942"/>
        <v>84</v>
      </c>
      <c r="V2326" s="9">
        <v>252</v>
      </c>
      <c r="W2326" s="10">
        <f t="shared" si="933"/>
        <v>1.02233095</v>
      </c>
      <c r="X2326" s="2">
        <f t="shared" si="934"/>
        <v>4909.9793862400002</v>
      </c>
      <c r="Y2326" s="2">
        <v>0</v>
      </c>
      <c r="Z2326" s="3">
        <f t="shared" si="920"/>
        <v>0</v>
      </c>
      <c r="AA2326" s="1" t="str">
        <f t="shared" si="921"/>
        <v>A+J=</v>
      </c>
      <c r="AB2326" s="7">
        <f t="shared" si="943"/>
        <v>42663</v>
      </c>
      <c r="AC2326" s="5"/>
      <c r="AD2326" s="1"/>
      <c r="AE2326" s="7"/>
      <c r="AF2326" s="1"/>
      <c r="AG2326" s="1"/>
      <c r="AH2326" s="1"/>
      <c r="AI2326" s="1"/>
      <c r="AJ2326" s="4"/>
      <c r="AK2326" s="1"/>
      <c r="AL2326" s="1"/>
      <c r="AM2326" s="1"/>
      <c r="AN2326" s="1"/>
      <c r="AO2326" s="1"/>
    </row>
    <row r="2327" spans="1:41" x14ac:dyDescent="0.2">
      <c r="A2327" s="118">
        <f t="shared" si="935"/>
        <v>42423</v>
      </c>
      <c r="B2327" s="2">
        <f t="shared" si="925"/>
        <v>224938.32043101001</v>
      </c>
      <c r="C2327" s="2">
        <f t="shared" si="936"/>
        <v>144156.34209918001</v>
      </c>
      <c r="D2327" s="50">
        <f t="shared" si="937"/>
        <v>4550.2299999999996</v>
      </c>
      <c r="E2327" s="3">
        <f>IF(K2327=1,VLOOKUP(A2326,[1]Plan1!$AQ$43:$AS$500,3),E2326)</f>
        <v>4591.18</v>
      </c>
      <c r="F2327" s="7">
        <f t="shared" si="938"/>
        <v>42419</v>
      </c>
      <c r="G2327" s="8">
        <f t="shared" si="926"/>
        <v>8.9995450779412067E-3</v>
      </c>
      <c r="H2327" s="7">
        <f t="shared" si="939"/>
        <v>42447</v>
      </c>
      <c r="I2327" s="7">
        <f t="shared" si="927"/>
        <v>42447</v>
      </c>
      <c r="J2327" s="1">
        <f t="shared" si="940"/>
        <v>21</v>
      </c>
      <c r="K2327" s="1">
        <f t="shared" si="928"/>
        <v>3</v>
      </c>
      <c r="L2327" s="2">
        <f t="shared" si="929"/>
        <v>1.0012807100000001</v>
      </c>
      <c r="M2327" s="10">
        <f t="shared" si="923"/>
        <v>1.0126992699999999</v>
      </c>
      <c r="N2327" s="10">
        <f t="shared" si="919"/>
        <v>1.5239410020643902</v>
      </c>
      <c r="O2327" s="2">
        <f t="shared" si="922"/>
        <v>1.5258927200000001</v>
      </c>
      <c r="P2327" s="2">
        <f t="shared" si="930"/>
        <v>219967.11295096</v>
      </c>
      <c r="Q2327" s="9">
        <f t="shared" si="924"/>
        <v>0</v>
      </c>
      <c r="R2327" s="4">
        <f t="shared" si="931"/>
        <v>0</v>
      </c>
      <c r="S2327" s="59">
        <f t="shared" si="932"/>
        <v>0</v>
      </c>
      <c r="T2327" s="8">
        <f t="shared" si="941"/>
        <v>6.8500000000000005E-2</v>
      </c>
      <c r="U2327" s="9">
        <f t="shared" si="942"/>
        <v>85</v>
      </c>
      <c r="V2327" s="9">
        <v>252</v>
      </c>
      <c r="W2327" s="10">
        <f t="shared" si="933"/>
        <v>1.0225997760000001</v>
      </c>
      <c r="X2327" s="2">
        <f t="shared" si="934"/>
        <v>4971.2074800500004</v>
      </c>
      <c r="Y2327" s="2">
        <v>0</v>
      </c>
      <c r="Z2327" s="3">
        <f t="shared" si="920"/>
        <v>0</v>
      </c>
      <c r="AA2327" s="1" t="str">
        <f t="shared" si="921"/>
        <v>A+J=</v>
      </c>
      <c r="AB2327" s="7">
        <f t="shared" si="943"/>
        <v>42663</v>
      </c>
      <c r="AC2327" s="5"/>
      <c r="AD2327" s="1"/>
      <c r="AE2327" s="7"/>
      <c r="AF2327" s="1"/>
      <c r="AG2327" s="1"/>
      <c r="AH2327" s="1"/>
      <c r="AI2327" s="1"/>
      <c r="AJ2327" s="4"/>
      <c r="AK2327" s="1"/>
      <c r="AL2327" s="1"/>
      <c r="AM2327" s="1"/>
      <c r="AN2327" s="1"/>
      <c r="AO2327" s="1"/>
    </row>
    <row r="2328" spans="1:41" x14ac:dyDescent="0.2">
      <c r="A2328" s="118">
        <f t="shared" si="935"/>
        <v>42424</v>
      </c>
      <c r="B2328" s="2">
        <f t="shared" si="925"/>
        <v>225093.48169839999</v>
      </c>
      <c r="C2328" s="2">
        <f t="shared" si="936"/>
        <v>144156.34209918001</v>
      </c>
      <c r="D2328" s="50">
        <f t="shared" si="937"/>
        <v>4550.2299999999996</v>
      </c>
      <c r="E2328" s="3">
        <f>IF(K2328=1,VLOOKUP(A2327,[1]Plan1!$AQ$43:$AS$500,3),E2327)</f>
        <v>4591.18</v>
      </c>
      <c r="F2328" s="7">
        <f t="shared" si="938"/>
        <v>42419</v>
      </c>
      <c r="G2328" s="8">
        <f t="shared" si="926"/>
        <v>8.9995450779412067E-3</v>
      </c>
      <c r="H2328" s="7">
        <f t="shared" si="939"/>
        <v>42447</v>
      </c>
      <c r="I2328" s="7">
        <f t="shared" si="927"/>
        <v>42447</v>
      </c>
      <c r="J2328" s="1">
        <f t="shared" si="940"/>
        <v>21</v>
      </c>
      <c r="K2328" s="1">
        <f t="shared" si="928"/>
        <v>4</v>
      </c>
      <c r="L2328" s="2">
        <f t="shared" si="929"/>
        <v>1.0017079799999999</v>
      </c>
      <c r="M2328" s="10">
        <f t="shared" si="923"/>
        <v>1.0126992699999999</v>
      </c>
      <c r="N2328" s="10">
        <f t="shared" si="919"/>
        <v>1.5239410020643902</v>
      </c>
      <c r="O2328" s="2">
        <f t="shared" si="922"/>
        <v>1.5265438600000001</v>
      </c>
      <c r="P2328" s="2">
        <f t="shared" si="930"/>
        <v>220060.97891156</v>
      </c>
      <c r="Q2328" s="9">
        <f t="shared" si="924"/>
        <v>0</v>
      </c>
      <c r="R2328" s="4">
        <f t="shared" si="931"/>
        <v>0</v>
      </c>
      <c r="S2328" s="59">
        <f t="shared" si="932"/>
        <v>0</v>
      </c>
      <c r="T2328" s="8">
        <f t="shared" si="941"/>
        <v>6.8500000000000005E-2</v>
      </c>
      <c r="U2328" s="9">
        <f t="shared" si="942"/>
        <v>86</v>
      </c>
      <c r="V2328" s="9">
        <v>252</v>
      </c>
      <c r="W2328" s="10">
        <f t="shared" si="933"/>
        <v>1.0228686739999999</v>
      </c>
      <c r="X2328" s="2">
        <f t="shared" si="934"/>
        <v>5032.5027868400002</v>
      </c>
      <c r="Y2328" s="2">
        <v>0</v>
      </c>
      <c r="Z2328" s="3">
        <f t="shared" si="920"/>
        <v>0</v>
      </c>
      <c r="AA2328" s="1" t="str">
        <f t="shared" si="921"/>
        <v>A+J=</v>
      </c>
      <c r="AB2328" s="7">
        <f t="shared" si="943"/>
        <v>42663</v>
      </c>
      <c r="AC2328" s="5"/>
      <c r="AD2328" s="1"/>
      <c r="AE2328" s="7"/>
      <c r="AF2328" s="1"/>
      <c r="AG2328" s="1"/>
      <c r="AH2328" s="1"/>
      <c r="AI2328" s="1"/>
      <c r="AJ2328" s="4"/>
      <c r="AK2328" s="1"/>
      <c r="AL2328" s="1"/>
      <c r="AM2328" s="1"/>
      <c r="AN2328" s="1"/>
      <c r="AO2328" s="1"/>
    </row>
    <row r="2329" spans="1:41" x14ac:dyDescent="0.2">
      <c r="A2329" s="118">
        <f t="shared" si="935"/>
        <v>42425</v>
      </c>
      <c r="B2329" s="2">
        <f t="shared" si="925"/>
        <v>225248.74993491001</v>
      </c>
      <c r="C2329" s="2">
        <f t="shared" si="936"/>
        <v>144156.34209918001</v>
      </c>
      <c r="D2329" s="50">
        <f t="shared" si="937"/>
        <v>4550.2299999999996</v>
      </c>
      <c r="E2329" s="3">
        <f>IF(K2329=1,VLOOKUP(A2328,[1]Plan1!$AQ$43:$AS$500,3),E2328)</f>
        <v>4591.18</v>
      </c>
      <c r="F2329" s="7">
        <f t="shared" si="938"/>
        <v>42419</v>
      </c>
      <c r="G2329" s="8">
        <f t="shared" si="926"/>
        <v>8.9995450779412067E-3</v>
      </c>
      <c r="H2329" s="7">
        <f t="shared" si="939"/>
        <v>42447</v>
      </c>
      <c r="I2329" s="7">
        <f t="shared" si="927"/>
        <v>42447</v>
      </c>
      <c r="J2329" s="1">
        <f t="shared" si="940"/>
        <v>21</v>
      </c>
      <c r="K2329" s="1">
        <f t="shared" si="928"/>
        <v>5</v>
      </c>
      <c r="L2329" s="2">
        <f t="shared" si="929"/>
        <v>1.00213544</v>
      </c>
      <c r="M2329" s="10">
        <f t="shared" si="923"/>
        <v>1.0126992699999999</v>
      </c>
      <c r="N2329" s="10">
        <f t="shared" si="919"/>
        <v>1.5239410020643902</v>
      </c>
      <c r="O2329" s="2">
        <f t="shared" si="922"/>
        <v>1.5271952799999999</v>
      </c>
      <c r="P2329" s="2">
        <f t="shared" si="930"/>
        <v>220154.88523593001</v>
      </c>
      <c r="Q2329" s="9">
        <f t="shared" si="924"/>
        <v>0</v>
      </c>
      <c r="R2329" s="4">
        <f t="shared" si="931"/>
        <v>0</v>
      </c>
      <c r="S2329" s="59">
        <f t="shared" si="932"/>
        <v>0</v>
      </c>
      <c r="T2329" s="8">
        <f t="shared" si="941"/>
        <v>6.8500000000000005E-2</v>
      </c>
      <c r="U2329" s="9">
        <f t="shared" si="942"/>
        <v>87</v>
      </c>
      <c r="V2329" s="9">
        <v>252</v>
      </c>
      <c r="W2329" s="10">
        <f t="shared" si="933"/>
        <v>1.0231376409999999</v>
      </c>
      <c r="X2329" s="2">
        <f t="shared" si="934"/>
        <v>5093.86469898</v>
      </c>
      <c r="Y2329" s="2">
        <v>0</v>
      </c>
      <c r="Z2329" s="3">
        <f t="shared" si="920"/>
        <v>0</v>
      </c>
      <c r="AA2329" s="1" t="str">
        <f t="shared" si="921"/>
        <v>A+J=</v>
      </c>
      <c r="AB2329" s="7">
        <f t="shared" si="943"/>
        <v>42663</v>
      </c>
      <c r="AC2329" s="5"/>
      <c r="AD2329" s="1"/>
      <c r="AE2329" s="7"/>
      <c r="AF2329" s="1"/>
      <c r="AG2329" s="1"/>
      <c r="AH2329" s="1"/>
      <c r="AI2329" s="1"/>
      <c r="AJ2329" s="4"/>
      <c r="AK2329" s="1"/>
      <c r="AL2329" s="1"/>
      <c r="AM2329" s="1"/>
      <c r="AN2329" s="1"/>
      <c r="AO2329" s="1"/>
    </row>
    <row r="2330" spans="1:41" x14ac:dyDescent="0.2">
      <c r="A2330" s="118">
        <f t="shared" si="935"/>
        <v>42426</v>
      </c>
      <c r="B2330" s="2">
        <f t="shared" si="925"/>
        <v>225404.12290267998</v>
      </c>
      <c r="C2330" s="2">
        <f t="shared" si="936"/>
        <v>144156.34209918001</v>
      </c>
      <c r="D2330" s="50">
        <f t="shared" si="937"/>
        <v>4550.2299999999996</v>
      </c>
      <c r="E2330" s="3">
        <f>IF(K2330=1,VLOOKUP(A2329,[1]Plan1!$AQ$43:$AS$500,3),E2329)</f>
        <v>4591.18</v>
      </c>
      <c r="F2330" s="7">
        <f t="shared" si="938"/>
        <v>42419</v>
      </c>
      <c r="G2330" s="8">
        <f t="shared" si="926"/>
        <v>8.9995450779412067E-3</v>
      </c>
      <c r="H2330" s="7">
        <f t="shared" si="939"/>
        <v>42447</v>
      </c>
      <c r="I2330" s="7">
        <f t="shared" si="927"/>
        <v>42447</v>
      </c>
      <c r="J2330" s="1">
        <f t="shared" si="940"/>
        <v>21</v>
      </c>
      <c r="K2330" s="1">
        <f t="shared" si="928"/>
        <v>6</v>
      </c>
      <c r="L2330" s="2">
        <f t="shared" si="929"/>
        <v>1.0025630699999999</v>
      </c>
      <c r="M2330" s="10">
        <f t="shared" si="923"/>
        <v>1.0126992699999999</v>
      </c>
      <c r="N2330" s="10">
        <f t="shared" si="919"/>
        <v>1.5239410020643902</v>
      </c>
      <c r="O2330" s="2">
        <f t="shared" si="922"/>
        <v>1.52784696</v>
      </c>
      <c r="P2330" s="2">
        <f t="shared" si="930"/>
        <v>220248.82904094999</v>
      </c>
      <c r="Q2330" s="9">
        <f t="shared" si="924"/>
        <v>0</v>
      </c>
      <c r="R2330" s="4">
        <f t="shared" si="931"/>
        <v>0</v>
      </c>
      <c r="S2330" s="59">
        <f t="shared" si="932"/>
        <v>0</v>
      </c>
      <c r="T2330" s="8">
        <f t="shared" si="941"/>
        <v>6.8500000000000005E-2</v>
      </c>
      <c r="U2330" s="9">
        <f t="shared" si="942"/>
        <v>88</v>
      </c>
      <c r="V2330" s="9">
        <v>252</v>
      </c>
      <c r="W2330" s="10">
        <f t="shared" si="933"/>
        <v>1.0234066799999999</v>
      </c>
      <c r="X2330" s="2">
        <f t="shared" si="934"/>
        <v>5155.2938617299997</v>
      </c>
      <c r="Y2330" s="2">
        <v>0</v>
      </c>
      <c r="Z2330" s="3">
        <f t="shared" si="920"/>
        <v>0</v>
      </c>
      <c r="AA2330" s="1" t="str">
        <f t="shared" si="921"/>
        <v>A+J=</v>
      </c>
      <c r="AB2330" s="7">
        <f t="shared" si="943"/>
        <v>42663</v>
      </c>
      <c r="AC2330" s="5"/>
      <c r="AD2330" s="1"/>
      <c r="AE2330" s="7"/>
      <c r="AF2330" s="1"/>
      <c r="AG2330" s="1"/>
      <c r="AH2330" s="1"/>
      <c r="AI2330" s="1"/>
      <c r="AJ2330" s="4"/>
      <c r="AK2330" s="1"/>
      <c r="AL2330" s="1"/>
      <c r="AM2330" s="1"/>
      <c r="AN2330" s="1"/>
      <c r="AO2330" s="1"/>
    </row>
    <row r="2331" spans="1:41" x14ac:dyDescent="0.2">
      <c r="A2331" s="118">
        <f t="shared" si="935"/>
        <v>42427</v>
      </c>
      <c r="B2331" s="2">
        <f t="shared" si="925"/>
        <v>225559.60611435</v>
      </c>
      <c r="C2331" s="2">
        <f t="shared" si="936"/>
        <v>144156.34209918001</v>
      </c>
      <c r="D2331" s="50">
        <f t="shared" si="937"/>
        <v>4550.2299999999996</v>
      </c>
      <c r="E2331" s="3">
        <f>IF(K2331=1,VLOOKUP(A2330,[1]Plan1!$AQ$43:$AS$500,3),E2330)</f>
        <v>4591.18</v>
      </c>
      <c r="F2331" s="7">
        <f t="shared" si="938"/>
        <v>42419</v>
      </c>
      <c r="G2331" s="8">
        <f t="shared" si="926"/>
        <v>8.9995450779412067E-3</v>
      </c>
      <c r="H2331" s="7">
        <f t="shared" si="939"/>
        <v>42447</v>
      </c>
      <c r="I2331" s="7">
        <f t="shared" si="927"/>
        <v>42447</v>
      </c>
      <c r="J2331" s="1">
        <f t="shared" si="940"/>
        <v>21</v>
      </c>
      <c r="K2331" s="1">
        <f t="shared" si="928"/>
        <v>7</v>
      </c>
      <c r="L2331" s="2">
        <f t="shared" si="929"/>
        <v>1.00299089</v>
      </c>
      <c r="M2331" s="10">
        <f t="shared" si="923"/>
        <v>1.0126992699999999</v>
      </c>
      <c r="N2331" s="10">
        <f t="shared" si="919"/>
        <v>1.5239410020643902</v>
      </c>
      <c r="O2331" s="2">
        <f t="shared" si="922"/>
        <v>1.52849894</v>
      </c>
      <c r="P2331" s="2">
        <f t="shared" si="930"/>
        <v>220342.81609286999</v>
      </c>
      <c r="Q2331" s="9">
        <f t="shared" si="924"/>
        <v>0</v>
      </c>
      <c r="R2331" s="4">
        <f t="shared" si="931"/>
        <v>0</v>
      </c>
      <c r="S2331" s="59">
        <f t="shared" si="932"/>
        <v>0</v>
      </c>
      <c r="T2331" s="8">
        <f t="shared" si="941"/>
        <v>6.8500000000000005E-2</v>
      </c>
      <c r="U2331" s="9">
        <f t="shared" si="942"/>
        <v>89</v>
      </c>
      <c r="V2331" s="9">
        <v>252</v>
      </c>
      <c r="W2331" s="10">
        <f t="shared" si="933"/>
        <v>1.0236757889999999</v>
      </c>
      <c r="X2331" s="2">
        <f t="shared" si="934"/>
        <v>5216.7900214800002</v>
      </c>
      <c r="Y2331" s="2">
        <v>0</v>
      </c>
      <c r="Z2331" s="3">
        <f t="shared" si="920"/>
        <v>0</v>
      </c>
      <c r="AA2331" s="1" t="str">
        <f t="shared" si="921"/>
        <v>A+J=</v>
      </c>
      <c r="AB2331" s="7">
        <f t="shared" si="943"/>
        <v>42663</v>
      </c>
      <c r="AC2331" s="5"/>
      <c r="AD2331" s="1"/>
      <c r="AE2331" s="7"/>
      <c r="AF2331" s="1"/>
      <c r="AG2331" s="1"/>
      <c r="AH2331" s="1"/>
      <c r="AI2331" s="1"/>
      <c r="AJ2331" s="4"/>
      <c r="AK2331" s="1"/>
      <c r="AL2331" s="1"/>
      <c r="AM2331" s="1"/>
      <c r="AN2331" s="1"/>
      <c r="AO2331" s="1"/>
    </row>
    <row r="2332" spans="1:41" x14ac:dyDescent="0.2">
      <c r="A2332" s="118">
        <f t="shared" si="935"/>
        <v>42428</v>
      </c>
      <c r="B2332" s="2">
        <f t="shared" si="925"/>
        <v>225559.60611435</v>
      </c>
      <c r="C2332" s="2">
        <f t="shared" si="936"/>
        <v>144156.34209918001</v>
      </c>
      <c r="D2332" s="50">
        <f t="shared" si="937"/>
        <v>4550.2299999999996</v>
      </c>
      <c r="E2332" s="3">
        <f>IF(K2332=1,VLOOKUP(A2331,[1]Plan1!$AQ$43:$AS$500,3),E2331)</f>
        <v>4591.18</v>
      </c>
      <c r="F2332" s="7">
        <f t="shared" si="938"/>
        <v>42419</v>
      </c>
      <c r="G2332" s="8">
        <f t="shared" si="926"/>
        <v>8.9995450779412067E-3</v>
      </c>
      <c r="H2332" s="7">
        <f t="shared" si="939"/>
        <v>42447</v>
      </c>
      <c r="I2332" s="7">
        <f t="shared" si="927"/>
        <v>42447</v>
      </c>
      <c r="J2332" s="1">
        <f t="shared" si="940"/>
        <v>21</v>
      </c>
      <c r="K2332" s="1">
        <f t="shared" si="928"/>
        <v>7</v>
      </c>
      <c r="L2332" s="2">
        <f t="shared" si="929"/>
        <v>1.00299089</v>
      </c>
      <c r="M2332" s="10">
        <f t="shared" si="923"/>
        <v>1.0126992699999999</v>
      </c>
      <c r="N2332" s="10">
        <f t="shared" si="919"/>
        <v>1.5239410020643902</v>
      </c>
      <c r="O2332" s="2">
        <f t="shared" si="922"/>
        <v>1.52849894</v>
      </c>
      <c r="P2332" s="2">
        <f t="shared" si="930"/>
        <v>220342.81609286999</v>
      </c>
      <c r="Q2332" s="9">
        <f t="shared" si="924"/>
        <v>0</v>
      </c>
      <c r="R2332" s="4">
        <f t="shared" si="931"/>
        <v>0</v>
      </c>
      <c r="S2332" s="59">
        <f t="shared" si="932"/>
        <v>0</v>
      </c>
      <c r="T2332" s="8">
        <f t="shared" si="941"/>
        <v>6.8500000000000005E-2</v>
      </c>
      <c r="U2332" s="9">
        <f t="shared" si="942"/>
        <v>89</v>
      </c>
      <c r="V2332" s="9">
        <v>252</v>
      </c>
      <c r="W2332" s="10">
        <f t="shared" si="933"/>
        <v>1.0236757889999999</v>
      </c>
      <c r="X2332" s="2">
        <f t="shared" si="934"/>
        <v>5216.7900214800002</v>
      </c>
      <c r="Y2332" s="2">
        <v>0</v>
      </c>
      <c r="Z2332" s="3">
        <f t="shared" si="920"/>
        <v>0</v>
      </c>
      <c r="AA2332" s="1" t="str">
        <f t="shared" si="921"/>
        <v>A+J=</v>
      </c>
      <c r="AB2332" s="7">
        <f t="shared" si="943"/>
        <v>42663</v>
      </c>
      <c r="AC2332" s="5"/>
      <c r="AD2332" s="1"/>
      <c r="AE2332" s="7"/>
      <c r="AF2332" s="1"/>
      <c r="AG2332" s="1"/>
      <c r="AH2332" s="1"/>
      <c r="AI2332" s="1"/>
      <c r="AJ2332" s="4"/>
      <c r="AK2332" s="1"/>
      <c r="AL2332" s="1"/>
      <c r="AM2332" s="1"/>
      <c r="AN2332" s="1"/>
      <c r="AO2332" s="1"/>
    </row>
    <row r="2333" spans="1:41" x14ac:dyDescent="0.2">
      <c r="A2333" s="118">
        <f t="shared" si="935"/>
        <v>42429</v>
      </c>
      <c r="B2333" s="2">
        <f t="shared" si="925"/>
        <v>225559.60611435</v>
      </c>
      <c r="C2333" s="2">
        <f t="shared" si="936"/>
        <v>144156.34209918001</v>
      </c>
      <c r="D2333" s="50">
        <f t="shared" si="937"/>
        <v>4550.2299999999996</v>
      </c>
      <c r="E2333" s="3">
        <f>IF(K2333=1,VLOOKUP(A2332,[1]Plan1!$AQ$43:$AS$500,3),E2332)</f>
        <v>4591.18</v>
      </c>
      <c r="F2333" s="7">
        <f t="shared" si="938"/>
        <v>42419</v>
      </c>
      <c r="G2333" s="8">
        <f t="shared" si="926"/>
        <v>8.9995450779412067E-3</v>
      </c>
      <c r="H2333" s="7">
        <f t="shared" si="939"/>
        <v>42447</v>
      </c>
      <c r="I2333" s="7">
        <f t="shared" si="927"/>
        <v>42447</v>
      </c>
      <c r="J2333" s="1">
        <f t="shared" si="940"/>
        <v>21</v>
      </c>
      <c r="K2333" s="1">
        <f t="shared" si="928"/>
        <v>7</v>
      </c>
      <c r="L2333" s="2">
        <f t="shared" si="929"/>
        <v>1.00299089</v>
      </c>
      <c r="M2333" s="10">
        <f t="shared" si="923"/>
        <v>1.0126992699999999</v>
      </c>
      <c r="N2333" s="10">
        <f t="shared" si="919"/>
        <v>1.5239410020643902</v>
      </c>
      <c r="O2333" s="2">
        <f t="shared" si="922"/>
        <v>1.52849894</v>
      </c>
      <c r="P2333" s="2">
        <f t="shared" si="930"/>
        <v>220342.81609286999</v>
      </c>
      <c r="Q2333" s="9">
        <f t="shared" si="924"/>
        <v>0</v>
      </c>
      <c r="R2333" s="4">
        <f t="shared" si="931"/>
        <v>0</v>
      </c>
      <c r="S2333" s="59">
        <f t="shared" si="932"/>
        <v>0</v>
      </c>
      <c r="T2333" s="8">
        <f t="shared" si="941"/>
        <v>6.8500000000000005E-2</v>
      </c>
      <c r="U2333" s="9">
        <f t="shared" si="942"/>
        <v>89</v>
      </c>
      <c r="V2333" s="9">
        <v>252</v>
      </c>
      <c r="W2333" s="10">
        <f t="shared" si="933"/>
        <v>1.0236757889999999</v>
      </c>
      <c r="X2333" s="2">
        <f t="shared" si="934"/>
        <v>5216.7900214800002</v>
      </c>
      <c r="Y2333" s="2">
        <v>0</v>
      </c>
      <c r="Z2333" s="3">
        <f t="shared" si="920"/>
        <v>0</v>
      </c>
      <c r="AA2333" s="1" t="str">
        <f t="shared" si="921"/>
        <v>A+J=</v>
      </c>
      <c r="AB2333" s="7">
        <f t="shared" si="943"/>
        <v>42663</v>
      </c>
      <c r="AC2333" s="5"/>
      <c r="AD2333" s="1"/>
      <c r="AE2333" s="7"/>
      <c r="AF2333" s="1"/>
      <c r="AG2333" s="1"/>
      <c r="AH2333" s="1"/>
      <c r="AI2333" s="1"/>
      <c r="AJ2333" s="4"/>
      <c r="AK2333" s="1"/>
      <c r="AL2333" s="1"/>
      <c r="AM2333" s="1"/>
      <c r="AN2333" s="1"/>
      <c r="AO2333" s="1"/>
    </row>
    <row r="2334" spans="1:41" x14ac:dyDescent="0.2">
      <c r="A2334" s="118">
        <f t="shared" si="935"/>
        <v>42430</v>
      </c>
      <c r="B2334" s="2">
        <f t="shared" si="925"/>
        <v>225715.19394067</v>
      </c>
      <c r="C2334" s="2">
        <f t="shared" si="936"/>
        <v>144156.34209918001</v>
      </c>
      <c r="D2334" s="50">
        <f t="shared" si="937"/>
        <v>4550.2299999999996</v>
      </c>
      <c r="E2334" s="3">
        <f>IF(K2334=1,VLOOKUP(A2333,[1]Plan1!$AQ$43:$AS$500,3),E2333)</f>
        <v>4591.18</v>
      </c>
      <c r="F2334" s="7">
        <f t="shared" si="938"/>
        <v>42419</v>
      </c>
      <c r="G2334" s="8">
        <f t="shared" si="926"/>
        <v>8.9995450779412067E-3</v>
      </c>
      <c r="H2334" s="7">
        <f t="shared" si="939"/>
        <v>42447</v>
      </c>
      <c r="I2334" s="7">
        <f t="shared" si="927"/>
        <v>42447</v>
      </c>
      <c r="J2334" s="1">
        <f t="shared" si="940"/>
        <v>21</v>
      </c>
      <c r="K2334" s="1">
        <f t="shared" si="928"/>
        <v>8</v>
      </c>
      <c r="L2334" s="2">
        <f t="shared" si="929"/>
        <v>1.0034188900000001</v>
      </c>
      <c r="M2334" s="10">
        <f t="shared" si="923"/>
        <v>1.0126992699999999</v>
      </c>
      <c r="N2334" s="10">
        <f t="shared" si="919"/>
        <v>1.5239410020643902</v>
      </c>
      <c r="O2334" s="2">
        <f t="shared" si="922"/>
        <v>1.5291511799999999</v>
      </c>
      <c r="P2334" s="2">
        <f t="shared" si="930"/>
        <v>220436.84062544</v>
      </c>
      <c r="Q2334" s="9">
        <f t="shared" si="924"/>
        <v>0</v>
      </c>
      <c r="R2334" s="4">
        <f t="shared" si="931"/>
        <v>0</v>
      </c>
      <c r="S2334" s="59">
        <f t="shared" si="932"/>
        <v>0</v>
      </c>
      <c r="T2334" s="8">
        <f t="shared" si="941"/>
        <v>6.8500000000000005E-2</v>
      </c>
      <c r="U2334" s="9">
        <f t="shared" si="942"/>
        <v>90</v>
      </c>
      <c r="V2334" s="9">
        <v>252</v>
      </c>
      <c r="W2334" s="10">
        <f t="shared" si="933"/>
        <v>1.023944969</v>
      </c>
      <c r="X2334" s="2">
        <f t="shared" si="934"/>
        <v>5278.3533152299997</v>
      </c>
      <c r="Y2334" s="2">
        <v>0</v>
      </c>
      <c r="Z2334" s="3">
        <f t="shared" si="920"/>
        <v>0</v>
      </c>
      <c r="AA2334" s="1" t="str">
        <f t="shared" si="921"/>
        <v>A+J=</v>
      </c>
      <c r="AB2334" s="7">
        <f t="shared" si="943"/>
        <v>42663</v>
      </c>
      <c r="AC2334" s="5"/>
      <c r="AD2334" s="1"/>
      <c r="AE2334" s="7"/>
      <c r="AF2334" s="1"/>
      <c r="AG2334" s="1"/>
      <c r="AH2334" s="1"/>
      <c r="AI2334" s="1"/>
      <c r="AJ2334" s="4"/>
      <c r="AK2334" s="1"/>
      <c r="AL2334" s="1"/>
      <c r="AM2334" s="1"/>
      <c r="AN2334" s="1"/>
      <c r="AO2334" s="1"/>
    </row>
    <row r="2335" spans="1:41" x14ac:dyDescent="0.2">
      <c r="A2335" s="118">
        <f t="shared" si="935"/>
        <v>42431</v>
      </c>
      <c r="B2335" s="2">
        <f t="shared" si="925"/>
        <v>225870.88938489</v>
      </c>
      <c r="C2335" s="2">
        <f t="shared" si="936"/>
        <v>144156.34209918001</v>
      </c>
      <c r="D2335" s="50">
        <f t="shared" si="937"/>
        <v>4550.2299999999996</v>
      </c>
      <c r="E2335" s="3">
        <f>IF(K2335=1,VLOOKUP(A2334,[1]Plan1!$AQ$43:$AS$500,3),E2334)</f>
        <v>4591.18</v>
      </c>
      <c r="F2335" s="7">
        <f t="shared" si="938"/>
        <v>42419</v>
      </c>
      <c r="G2335" s="8">
        <f t="shared" si="926"/>
        <v>8.9995450779412067E-3</v>
      </c>
      <c r="H2335" s="7">
        <f t="shared" si="939"/>
        <v>42447</v>
      </c>
      <c r="I2335" s="7">
        <f t="shared" si="927"/>
        <v>42447</v>
      </c>
      <c r="J2335" s="1">
        <f t="shared" si="940"/>
        <v>21</v>
      </c>
      <c r="K2335" s="1">
        <f t="shared" si="928"/>
        <v>9</v>
      </c>
      <c r="L2335" s="2">
        <f t="shared" si="929"/>
        <v>1.00384707</v>
      </c>
      <c r="M2335" s="10">
        <f t="shared" si="923"/>
        <v>1.0126992699999999</v>
      </c>
      <c r="N2335" s="10">
        <f t="shared" ref="N2335:N2398" si="944">IF(I2335&gt;I2334,N2334*M2335,N2334)</f>
        <v>1.5239410020643902</v>
      </c>
      <c r="O2335" s="2">
        <f t="shared" si="922"/>
        <v>1.5298037</v>
      </c>
      <c r="P2335" s="2">
        <f t="shared" si="930"/>
        <v>220530.90552179</v>
      </c>
      <c r="Q2335" s="9">
        <f t="shared" si="924"/>
        <v>0</v>
      </c>
      <c r="R2335" s="4">
        <f t="shared" si="931"/>
        <v>0</v>
      </c>
      <c r="S2335" s="59">
        <f t="shared" si="932"/>
        <v>0</v>
      </c>
      <c r="T2335" s="8">
        <f t="shared" si="941"/>
        <v>6.8500000000000005E-2</v>
      </c>
      <c r="U2335" s="9">
        <f t="shared" si="942"/>
        <v>91</v>
      </c>
      <c r="V2335" s="9">
        <v>252</v>
      </c>
      <c r="W2335" s="10">
        <f t="shared" si="933"/>
        <v>1.02421422</v>
      </c>
      <c r="X2335" s="2">
        <f t="shared" si="934"/>
        <v>5339.9838631000002</v>
      </c>
      <c r="Y2335" s="2">
        <v>0</v>
      </c>
      <c r="Z2335" s="3">
        <f t="shared" si="920"/>
        <v>0</v>
      </c>
      <c r="AA2335" s="1" t="str">
        <f t="shared" si="921"/>
        <v>A+J=</v>
      </c>
      <c r="AB2335" s="7">
        <f t="shared" si="943"/>
        <v>42663</v>
      </c>
      <c r="AC2335" s="5"/>
      <c r="AD2335" s="1"/>
      <c r="AE2335" s="7"/>
      <c r="AF2335" s="1"/>
      <c r="AG2335" s="1"/>
      <c r="AH2335" s="1"/>
      <c r="AI2335" s="1"/>
      <c r="AJ2335" s="4"/>
      <c r="AK2335" s="1"/>
      <c r="AL2335" s="1"/>
      <c r="AM2335" s="1"/>
      <c r="AN2335" s="1"/>
      <c r="AO2335" s="1"/>
    </row>
    <row r="2336" spans="1:41" x14ac:dyDescent="0.2">
      <c r="A2336" s="118">
        <f t="shared" si="935"/>
        <v>42432</v>
      </c>
      <c r="B2336" s="2">
        <f t="shared" si="925"/>
        <v>226026.69545335</v>
      </c>
      <c r="C2336" s="2">
        <f t="shared" si="936"/>
        <v>144156.34209918001</v>
      </c>
      <c r="D2336" s="50">
        <f t="shared" si="937"/>
        <v>4550.2299999999996</v>
      </c>
      <c r="E2336" s="3">
        <f>IF(K2336=1,VLOOKUP(A2335,[1]Plan1!$AQ$43:$AS$500,3),E2335)</f>
        <v>4591.18</v>
      </c>
      <c r="F2336" s="7">
        <f t="shared" si="938"/>
        <v>42419</v>
      </c>
      <c r="G2336" s="8">
        <f t="shared" si="926"/>
        <v>8.9995450779412067E-3</v>
      </c>
      <c r="H2336" s="7">
        <f t="shared" si="939"/>
        <v>42447</v>
      </c>
      <c r="I2336" s="7">
        <f t="shared" si="927"/>
        <v>42447</v>
      </c>
      <c r="J2336" s="1">
        <f t="shared" si="940"/>
        <v>21</v>
      </c>
      <c r="K2336" s="1">
        <f t="shared" si="928"/>
        <v>10</v>
      </c>
      <c r="L2336" s="2">
        <f t="shared" si="929"/>
        <v>1.00427544</v>
      </c>
      <c r="M2336" s="10">
        <f t="shared" si="923"/>
        <v>1.0126992699999999</v>
      </c>
      <c r="N2336" s="10">
        <f t="shared" si="944"/>
        <v>1.5239410020643902</v>
      </c>
      <c r="O2336" s="2">
        <f t="shared" si="922"/>
        <v>1.53045652</v>
      </c>
      <c r="P2336" s="2">
        <f t="shared" si="930"/>
        <v>220625.01366503999</v>
      </c>
      <c r="Q2336" s="9">
        <f t="shared" si="924"/>
        <v>0</v>
      </c>
      <c r="R2336" s="4">
        <f t="shared" si="931"/>
        <v>0</v>
      </c>
      <c r="S2336" s="59">
        <f t="shared" si="932"/>
        <v>0</v>
      </c>
      <c r="T2336" s="8">
        <f t="shared" si="941"/>
        <v>6.8500000000000005E-2</v>
      </c>
      <c r="U2336" s="9">
        <f t="shared" si="942"/>
        <v>92</v>
      </c>
      <c r="V2336" s="9">
        <v>252</v>
      </c>
      <c r="W2336" s="10">
        <f t="shared" si="933"/>
        <v>1.024483542</v>
      </c>
      <c r="X2336" s="2">
        <f t="shared" si="934"/>
        <v>5401.6817883100002</v>
      </c>
      <c r="Y2336" s="2">
        <v>0</v>
      </c>
      <c r="Z2336" s="3">
        <f t="shared" si="920"/>
        <v>0</v>
      </c>
      <c r="AA2336" s="1" t="str">
        <f t="shared" si="921"/>
        <v>A+J=</v>
      </c>
      <c r="AB2336" s="7">
        <f t="shared" si="943"/>
        <v>42663</v>
      </c>
      <c r="AC2336" s="5"/>
      <c r="AD2336" s="1"/>
      <c r="AE2336" s="7"/>
      <c r="AF2336" s="1"/>
      <c r="AG2336" s="1"/>
      <c r="AH2336" s="1"/>
      <c r="AI2336" s="1"/>
      <c r="AJ2336" s="4"/>
      <c r="AK2336" s="1"/>
      <c r="AL2336" s="1"/>
      <c r="AM2336" s="1"/>
      <c r="AN2336" s="1"/>
      <c r="AO2336" s="1"/>
    </row>
    <row r="2337" spans="1:41" x14ac:dyDescent="0.2">
      <c r="A2337" s="118">
        <f t="shared" si="935"/>
        <v>42433</v>
      </c>
      <c r="B2337" s="2">
        <f t="shared" si="925"/>
        <v>226182.60607134001</v>
      </c>
      <c r="C2337" s="2">
        <f t="shared" si="936"/>
        <v>144156.34209918001</v>
      </c>
      <c r="D2337" s="50">
        <f t="shared" si="937"/>
        <v>4550.2299999999996</v>
      </c>
      <c r="E2337" s="3">
        <f>IF(K2337=1,VLOOKUP(A2336,[1]Plan1!$AQ$43:$AS$500,3),E2336)</f>
        <v>4591.18</v>
      </c>
      <c r="F2337" s="7">
        <f t="shared" si="938"/>
        <v>42419</v>
      </c>
      <c r="G2337" s="8">
        <f t="shared" si="926"/>
        <v>8.9995450779412067E-3</v>
      </c>
      <c r="H2337" s="7">
        <f t="shared" si="939"/>
        <v>42447</v>
      </c>
      <c r="I2337" s="7">
        <f t="shared" si="927"/>
        <v>42447</v>
      </c>
      <c r="J2337" s="1">
        <f t="shared" si="940"/>
        <v>21</v>
      </c>
      <c r="K2337" s="1">
        <f t="shared" si="928"/>
        <v>11</v>
      </c>
      <c r="L2337" s="2">
        <f t="shared" si="929"/>
        <v>1.0047039900000001</v>
      </c>
      <c r="M2337" s="10">
        <f t="shared" si="923"/>
        <v>1.0126992699999999</v>
      </c>
      <c r="N2337" s="10">
        <f t="shared" si="944"/>
        <v>1.5239410020643902</v>
      </c>
      <c r="O2337" s="2">
        <f t="shared" si="922"/>
        <v>1.5311096</v>
      </c>
      <c r="P2337" s="2">
        <f t="shared" si="930"/>
        <v>220719.15928893001</v>
      </c>
      <c r="Q2337" s="9">
        <f t="shared" si="924"/>
        <v>0</v>
      </c>
      <c r="R2337" s="4">
        <f t="shared" si="931"/>
        <v>0</v>
      </c>
      <c r="S2337" s="59">
        <f t="shared" si="932"/>
        <v>0</v>
      </c>
      <c r="T2337" s="8">
        <f t="shared" si="941"/>
        <v>6.8500000000000005E-2</v>
      </c>
      <c r="U2337" s="9">
        <f t="shared" si="942"/>
        <v>93</v>
      </c>
      <c r="V2337" s="9">
        <v>252</v>
      </c>
      <c r="W2337" s="10">
        <f t="shared" si="933"/>
        <v>1.0247529339999999</v>
      </c>
      <c r="X2337" s="2">
        <f t="shared" si="934"/>
        <v>5463.4467824100002</v>
      </c>
      <c r="Y2337" s="2">
        <v>0</v>
      </c>
      <c r="Z2337" s="3">
        <f t="shared" si="920"/>
        <v>0</v>
      </c>
      <c r="AA2337" s="1" t="str">
        <f t="shared" si="921"/>
        <v>A+J=</v>
      </c>
      <c r="AB2337" s="7">
        <f t="shared" si="943"/>
        <v>42663</v>
      </c>
      <c r="AC2337" s="5"/>
      <c r="AD2337" s="1"/>
      <c r="AE2337" s="7"/>
      <c r="AF2337" s="1"/>
      <c r="AG2337" s="1"/>
      <c r="AH2337" s="1"/>
      <c r="AI2337" s="1"/>
      <c r="AJ2337" s="4"/>
      <c r="AK2337" s="1"/>
      <c r="AL2337" s="1"/>
      <c r="AM2337" s="1"/>
      <c r="AN2337" s="1"/>
      <c r="AO2337" s="1"/>
    </row>
    <row r="2338" spans="1:41" x14ac:dyDescent="0.2">
      <c r="A2338" s="118">
        <f t="shared" si="935"/>
        <v>42434</v>
      </c>
      <c r="B2338" s="2">
        <f t="shared" si="925"/>
        <v>226338.62446500998</v>
      </c>
      <c r="C2338" s="2">
        <f t="shared" si="936"/>
        <v>144156.34209918001</v>
      </c>
      <c r="D2338" s="50">
        <f t="shared" si="937"/>
        <v>4550.2299999999996</v>
      </c>
      <c r="E2338" s="3">
        <f>IF(K2338=1,VLOOKUP(A2337,[1]Plan1!$AQ$43:$AS$500,3),E2337)</f>
        <v>4591.18</v>
      </c>
      <c r="F2338" s="7">
        <f t="shared" si="938"/>
        <v>42419</v>
      </c>
      <c r="G2338" s="8">
        <f t="shared" si="926"/>
        <v>8.9995450779412067E-3</v>
      </c>
      <c r="H2338" s="7">
        <f t="shared" si="939"/>
        <v>42447</v>
      </c>
      <c r="I2338" s="7">
        <f t="shared" si="927"/>
        <v>42447</v>
      </c>
      <c r="J2338" s="1">
        <f t="shared" si="940"/>
        <v>21</v>
      </c>
      <c r="K2338" s="1">
        <f t="shared" si="928"/>
        <v>12</v>
      </c>
      <c r="L2338" s="2">
        <f t="shared" si="929"/>
        <v>1.00513272</v>
      </c>
      <c r="M2338" s="10">
        <f t="shared" si="923"/>
        <v>1.0126992699999999</v>
      </c>
      <c r="N2338" s="10">
        <f t="shared" si="944"/>
        <v>1.5239410020643902</v>
      </c>
      <c r="O2338" s="2">
        <f t="shared" si="922"/>
        <v>1.53176296</v>
      </c>
      <c r="P2338" s="2">
        <f t="shared" si="930"/>
        <v>220813.34527660999</v>
      </c>
      <c r="Q2338" s="9">
        <f t="shared" si="924"/>
        <v>0</v>
      </c>
      <c r="R2338" s="4">
        <f t="shared" si="931"/>
        <v>0</v>
      </c>
      <c r="S2338" s="59">
        <f t="shared" si="932"/>
        <v>0</v>
      </c>
      <c r="T2338" s="8">
        <f t="shared" si="941"/>
        <v>6.8500000000000005E-2</v>
      </c>
      <c r="U2338" s="9">
        <f t="shared" si="942"/>
        <v>94</v>
      </c>
      <c r="V2338" s="9">
        <v>252</v>
      </c>
      <c r="W2338" s="10">
        <f t="shared" si="933"/>
        <v>1.0250223970000001</v>
      </c>
      <c r="X2338" s="2">
        <f t="shared" si="934"/>
        <v>5525.2791883999998</v>
      </c>
      <c r="Y2338" s="2">
        <v>0</v>
      </c>
      <c r="Z2338" s="3">
        <f t="shared" si="920"/>
        <v>0</v>
      </c>
      <c r="AA2338" s="1" t="str">
        <f t="shared" si="921"/>
        <v>A+J=</v>
      </c>
      <c r="AB2338" s="7">
        <f t="shared" si="943"/>
        <v>42663</v>
      </c>
      <c r="AC2338" s="5"/>
      <c r="AD2338" s="1"/>
      <c r="AE2338" s="7"/>
      <c r="AF2338" s="1"/>
      <c r="AG2338" s="1"/>
      <c r="AH2338" s="1"/>
      <c r="AI2338" s="1"/>
      <c r="AJ2338" s="4"/>
      <c r="AK2338" s="1"/>
      <c r="AL2338" s="1"/>
      <c r="AM2338" s="1"/>
      <c r="AN2338" s="1"/>
      <c r="AO2338" s="1"/>
    </row>
    <row r="2339" spans="1:41" x14ac:dyDescent="0.2">
      <c r="A2339" s="118">
        <f t="shared" si="935"/>
        <v>42435</v>
      </c>
      <c r="B2339" s="2">
        <f t="shared" si="925"/>
        <v>226338.62446500998</v>
      </c>
      <c r="C2339" s="2">
        <f t="shared" si="936"/>
        <v>144156.34209918001</v>
      </c>
      <c r="D2339" s="50">
        <f t="shared" si="937"/>
        <v>4550.2299999999996</v>
      </c>
      <c r="E2339" s="3">
        <f>IF(K2339=1,VLOOKUP(A2338,[1]Plan1!$AQ$43:$AS$500,3),E2338)</f>
        <v>4591.18</v>
      </c>
      <c r="F2339" s="7">
        <f t="shared" si="938"/>
        <v>42419</v>
      </c>
      <c r="G2339" s="8">
        <f t="shared" si="926"/>
        <v>8.9995450779412067E-3</v>
      </c>
      <c r="H2339" s="7">
        <f t="shared" si="939"/>
        <v>42447</v>
      </c>
      <c r="I2339" s="7">
        <f t="shared" si="927"/>
        <v>42447</v>
      </c>
      <c r="J2339" s="1">
        <f t="shared" si="940"/>
        <v>21</v>
      </c>
      <c r="K2339" s="1">
        <f t="shared" si="928"/>
        <v>12</v>
      </c>
      <c r="L2339" s="2">
        <f t="shared" si="929"/>
        <v>1.00513272</v>
      </c>
      <c r="M2339" s="10">
        <f t="shared" si="923"/>
        <v>1.0126992699999999</v>
      </c>
      <c r="N2339" s="10">
        <f t="shared" si="944"/>
        <v>1.5239410020643902</v>
      </c>
      <c r="O2339" s="2">
        <f t="shared" si="922"/>
        <v>1.53176296</v>
      </c>
      <c r="P2339" s="2">
        <f t="shared" si="930"/>
        <v>220813.34527660999</v>
      </c>
      <c r="Q2339" s="9">
        <f t="shared" si="924"/>
        <v>0</v>
      </c>
      <c r="R2339" s="4">
        <f t="shared" si="931"/>
        <v>0</v>
      </c>
      <c r="S2339" s="59">
        <f t="shared" si="932"/>
        <v>0</v>
      </c>
      <c r="T2339" s="8">
        <f t="shared" si="941"/>
        <v>6.8500000000000005E-2</v>
      </c>
      <c r="U2339" s="9">
        <f t="shared" si="942"/>
        <v>94</v>
      </c>
      <c r="V2339" s="9">
        <v>252</v>
      </c>
      <c r="W2339" s="10">
        <f t="shared" si="933"/>
        <v>1.0250223970000001</v>
      </c>
      <c r="X2339" s="2">
        <f t="shared" si="934"/>
        <v>5525.2791883999998</v>
      </c>
      <c r="Y2339" s="2">
        <v>0</v>
      </c>
      <c r="Z2339" s="3">
        <f t="shared" si="920"/>
        <v>0</v>
      </c>
      <c r="AA2339" s="1" t="str">
        <f t="shared" si="921"/>
        <v>A+J=</v>
      </c>
      <c r="AB2339" s="7">
        <f t="shared" si="943"/>
        <v>42663</v>
      </c>
      <c r="AC2339" s="5"/>
      <c r="AD2339" s="1"/>
      <c r="AE2339" s="7"/>
      <c r="AF2339" s="1"/>
      <c r="AG2339" s="1"/>
      <c r="AH2339" s="1"/>
      <c r="AI2339" s="1"/>
      <c r="AJ2339" s="4"/>
      <c r="AK2339" s="1"/>
      <c r="AL2339" s="1"/>
      <c r="AM2339" s="1"/>
      <c r="AN2339" s="1"/>
      <c r="AO2339" s="1"/>
    </row>
    <row r="2340" spans="1:41" x14ac:dyDescent="0.2">
      <c r="A2340" s="118">
        <f t="shared" si="935"/>
        <v>42436</v>
      </c>
      <c r="B2340" s="2">
        <f t="shared" si="925"/>
        <v>226338.62446500998</v>
      </c>
      <c r="C2340" s="2">
        <f t="shared" si="936"/>
        <v>144156.34209918001</v>
      </c>
      <c r="D2340" s="50">
        <f t="shared" si="937"/>
        <v>4550.2299999999996</v>
      </c>
      <c r="E2340" s="3">
        <f>IF(K2340=1,VLOOKUP(A2339,[1]Plan1!$AQ$43:$AS$500,3),E2339)</f>
        <v>4591.18</v>
      </c>
      <c r="F2340" s="7">
        <f t="shared" si="938"/>
        <v>42419</v>
      </c>
      <c r="G2340" s="8">
        <f t="shared" si="926"/>
        <v>8.9995450779412067E-3</v>
      </c>
      <c r="H2340" s="7">
        <f t="shared" si="939"/>
        <v>42447</v>
      </c>
      <c r="I2340" s="7">
        <f t="shared" si="927"/>
        <v>42447</v>
      </c>
      <c r="J2340" s="1">
        <f t="shared" si="940"/>
        <v>21</v>
      </c>
      <c r="K2340" s="1">
        <f t="shared" si="928"/>
        <v>12</v>
      </c>
      <c r="L2340" s="2">
        <f t="shared" si="929"/>
        <v>1.00513272</v>
      </c>
      <c r="M2340" s="10">
        <f t="shared" si="923"/>
        <v>1.0126992699999999</v>
      </c>
      <c r="N2340" s="10">
        <f t="shared" si="944"/>
        <v>1.5239410020643902</v>
      </c>
      <c r="O2340" s="2">
        <f t="shared" si="922"/>
        <v>1.53176296</v>
      </c>
      <c r="P2340" s="2">
        <f t="shared" si="930"/>
        <v>220813.34527660999</v>
      </c>
      <c r="Q2340" s="9">
        <f t="shared" si="924"/>
        <v>0</v>
      </c>
      <c r="R2340" s="4">
        <f t="shared" si="931"/>
        <v>0</v>
      </c>
      <c r="S2340" s="59">
        <f t="shared" si="932"/>
        <v>0</v>
      </c>
      <c r="T2340" s="8">
        <f t="shared" si="941"/>
        <v>6.8500000000000005E-2</v>
      </c>
      <c r="U2340" s="9">
        <f t="shared" si="942"/>
        <v>94</v>
      </c>
      <c r="V2340" s="9">
        <v>252</v>
      </c>
      <c r="W2340" s="10">
        <f t="shared" si="933"/>
        <v>1.0250223970000001</v>
      </c>
      <c r="X2340" s="2">
        <f t="shared" si="934"/>
        <v>5525.2791883999998</v>
      </c>
      <c r="Y2340" s="2">
        <v>0</v>
      </c>
      <c r="Z2340" s="3">
        <f t="shared" si="920"/>
        <v>0</v>
      </c>
      <c r="AA2340" s="1" t="str">
        <f t="shared" si="921"/>
        <v>A+J=</v>
      </c>
      <c r="AB2340" s="7">
        <f t="shared" si="943"/>
        <v>42663</v>
      </c>
      <c r="AC2340" s="5"/>
      <c r="AD2340" s="1"/>
      <c r="AE2340" s="7"/>
      <c r="AF2340" s="1"/>
      <c r="AG2340" s="1"/>
      <c r="AH2340" s="1"/>
      <c r="AI2340" s="1"/>
      <c r="AJ2340" s="4"/>
      <c r="AK2340" s="1"/>
      <c r="AL2340" s="1"/>
      <c r="AM2340" s="1"/>
      <c r="AN2340" s="1"/>
      <c r="AO2340" s="1"/>
    </row>
    <row r="2341" spans="1:41" x14ac:dyDescent="0.2">
      <c r="A2341" s="118">
        <f t="shared" si="935"/>
        <v>42437</v>
      </c>
      <c r="B2341" s="2">
        <f t="shared" si="925"/>
        <v>226494.74942993</v>
      </c>
      <c r="C2341" s="2">
        <f t="shared" si="936"/>
        <v>144156.34209918001</v>
      </c>
      <c r="D2341" s="50">
        <f t="shared" si="937"/>
        <v>4550.2299999999996</v>
      </c>
      <c r="E2341" s="3">
        <f>IF(K2341=1,VLOOKUP(A2340,[1]Plan1!$AQ$43:$AS$500,3),E2340)</f>
        <v>4591.18</v>
      </c>
      <c r="F2341" s="7">
        <f t="shared" si="938"/>
        <v>42419</v>
      </c>
      <c r="G2341" s="8">
        <f t="shared" si="926"/>
        <v>8.9995450779412067E-3</v>
      </c>
      <c r="H2341" s="7">
        <f t="shared" si="939"/>
        <v>42447</v>
      </c>
      <c r="I2341" s="7">
        <f t="shared" si="927"/>
        <v>42447</v>
      </c>
      <c r="J2341" s="1">
        <f t="shared" si="940"/>
        <v>21</v>
      </c>
      <c r="K2341" s="1">
        <f t="shared" si="928"/>
        <v>13</v>
      </c>
      <c r="L2341" s="2">
        <f t="shared" si="929"/>
        <v>1.0055616300000001</v>
      </c>
      <c r="M2341" s="10">
        <f t="shared" si="923"/>
        <v>1.0126992699999999</v>
      </c>
      <c r="N2341" s="10">
        <f t="shared" si="944"/>
        <v>1.5239410020643902</v>
      </c>
      <c r="O2341" s="2">
        <f t="shared" si="922"/>
        <v>1.53241659</v>
      </c>
      <c r="P2341" s="2">
        <f t="shared" si="930"/>
        <v>220907.57018648999</v>
      </c>
      <c r="Q2341" s="9">
        <f t="shared" si="924"/>
        <v>0</v>
      </c>
      <c r="R2341" s="4">
        <f t="shared" si="931"/>
        <v>0</v>
      </c>
      <c r="S2341" s="59">
        <f t="shared" si="932"/>
        <v>0</v>
      </c>
      <c r="T2341" s="8">
        <f t="shared" si="941"/>
        <v>6.8500000000000005E-2</v>
      </c>
      <c r="U2341" s="9">
        <f t="shared" si="942"/>
        <v>95</v>
      </c>
      <c r="V2341" s="9">
        <v>252</v>
      </c>
      <c r="W2341" s="10">
        <f t="shared" si="933"/>
        <v>1.025291932</v>
      </c>
      <c r="X2341" s="2">
        <f t="shared" si="934"/>
        <v>5587.1792434400004</v>
      </c>
      <c r="Y2341" s="2">
        <v>0</v>
      </c>
      <c r="Z2341" s="3">
        <f t="shared" si="920"/>
        <v>0</v>
      </c>
      <c r="AA2341" s="1" t="str">
        <f t="shared" si="921"/>
        <v>A+J=</v>
      </c>
      <c r="AB2341" s="7">
        <f t="shared" si="943"/>
        <v>42663</v>
      </c>
      <c r="AC2341" s="5"/>
      <c r="AD2341" s="1"/>
      <c r="AE2341" s="7"/>
      <c r="AF2341" s="1"/>
      <c r="AG2341" s="1"/>
      <c r="AH2341" s="1"/>
      <c r="AI2341" s="1"/>
      <c r="AJ2341" s="4"/>
      <c r="AK2341" s="1"/>
      <c r="AL2341" s="1"/>
      <c r="AM2341" s="1"/>
      <c r="AN2341" s="1"/>
      <c r="AO2341" s="1"/>
    </row>
    <row r="2342" spans="1:41" x14ac:dyDescent="0.2">
      <c r="A2342" s="118">
        <f t="shared" si="935"/>
        <v>42438</v>
      </c>
      <c r="B2342" s="2">
        <f t="shared" si="925"/>
        <v>226650.98501114998</v>
      </c>
      <c r="C2342" s="2">
        <f t="shared" si="936"/>
        <v>144156.34209918001</v>
      </c>
      <c r="D2342" s="50">
        <f t="shared" si="937"/>
        <v>4550.2299999999996</v>
      </c>
      <c r="E2342" s="3">
        <f>IF(K2342=1,VLOOKUP(A2341,[1]Plan1!$AQ$43:$AS$500,3),E2341)</f>
        <v>4591.18</v>
      </c>
      <c r="F2342" s="7">
        <f t="shared" si="938"/>
        <v>42419</v>
      </c>
      <c r="G2342" s="8">
        <f t="shared" si="926"/>
        <v>8.9995450779412067E-3</v>
      </c>
      <c r="H2342" s="7">
        <f t="shared" si="939"/>
        <v>42447</v>
      </c>
      <c r="I2342" s="7">
        <f t="shared" si="927"/>
        <v>42447</v>
      </c>
      <c r="J2342" s="1">
        <f t="shared" si="940"/>
        <v>21</v>
      </c>
      <c r="K2342" s="1">
        <f t="shared" si="928"/>
        <v>14</v>
      </c>
      <c r="L2342" s="2">
        <f t="shared" si="929"/>
        <v>1.0059907299999999</v>
      </c>
      <c r="M2342" s="10">
        <f t="shared" si="923"/>
        <v>1.0126992699999999</v>
      </c>
      <c r="N2342" s="10">
        <f t="shared" si="944"/>
        <v>1.5239410020643902</v>
      </c>
      <c r="O2342" s="2">
        <f t="shared" si="922"/>
        <v>1.5330705200000001</v>
      </c>
      <c r="P2342" s="2">
        <f t="shared" si="930"/>
        <v>221001.83834327999</v>
      </c>
      <c r="Q2342" s="9">
        <f t="shared" si="924"/>
        <v>0</v>
      </c>
      <c r="R2342" s="4">
        <f t="shared" si="931"/>
        <v>0</v>
      </c>
      <c r="S2342" s="59">
        <f t="shared" si="932"/>
        <v>0</v>
      </c>
      <c r="T2342" s="8">
        <f t="shared" si="941"/>
        <v>6.8500000000000005E-2</v>
      </c>
      <c r="U2342" s="9">
        <f t="shared" si="942"/>
        <v>96</v>
      </c>
      <c r="V2342" s="9">
        <v>252</v>
      </c>
      <c r="W2342" s="10">
        <f t="shared" si="933"/>
        <v>1.025561537</v>
      </c>
      <c r="X2342" s="2">
        <f t="shared" si="934"/>
        <v>5649.1466678699999</v>
      </c>
      <c r="Y2342" s="2">
        <v>0</v>
      </c>
      <c r="Z2342" s="3">
        <f t="shared" ref="Z2342:Z2405" si="945">IF(S2342&gt;0,S2342+X2342+Y2342,0)</f>
        <v>0</v>
      </c>
      <c r="AA2342" s="1" t="str">
        <f t="shared" ref="AA2342:AA2405" si="946">AA2341</f>
        <v>A+J=</v>
      </c>
      <c r="AB2342" s="7">
        <f t="shared" si="943"/>
        <v>42663</v>
      </c>
      <c r="AC2342" s="5"/>
      <c r="AD2342" s="1"/>
      <c r="AE2342" s="7"/>
      <c r="AF2342" s="1"/>
      <c r="AG2342" s="1"/>
      <c r="AH2342" s="1"/>
      <c r="AI2342" s="1"/>
      <c r="AJ2342" s="4"/>
      <c r="AK2342" s="1"/>
      <c r="AL2342" s="1"/>
      <c r="AM2342" s="1"/>
      <c r="AN2342" s="1"/>
      <c r="AO2342" s="1"/>
    </row>
    <row r="2343" spans="1:41" x14ac:dyDescent="0.2">
      <c r="A2343" s="118">
        <f t="shared" si="935"/>
        <v>42439</v>
      </c>
      <c r="B2343" s="2">
        <f t="shared" si="925"/>
        <v>226807.32534826</v>
      </c>
      <c r="C2343" s="2">
        <f t="shared" si="936"/>
        <v>144156.34209918001</v>
      </c>
      <c r="D2343" s="50">
        <f t="shared" si="937"/>
        <v>4550.2299999999996</v>
      </c>
      <c r="E2343" s="3">
        <f>IF(K2343=1,VLOOKUP(A2342,[1]Plan1!$AQ$43:$AS$500,3),E2342)</f>
        <v>4591.18</v>
      </c>
      <c r="F2343" s="7">
        <f t="shared" si="938"/>
        <v>42419</v>
      </c>
      <c r="G2343" s="8">
        <f t="shared" si="926"/>
        <v>8.9995450779412067E-3</v>
      </c>
      <c r="H2343" s="7">
        <f t="shared" si="939"/>
        <v>42447</v>
      </c>
      <c r="I2343" s="7">
        <f t="shared" si="927"/>
        <v>42447</v>
      </c>
      <c r="J2343" s="1">
        <f t="shared" si="940"/>
        <v>21</v>
      </c>
      <c r="K2343" s="1">
        <f t="shared" si="928"/>
        <v>15</v>
      </c>
      <c r="L2343" s="2">
        <f t="shared" si="929"/>
        <v>1.00642001</v>
      </c>
      <c r="M2343" s="10">
        <f t="shared" si="923"/>
        <v>1.0126992699999999</v>
      </c>
      <c r="N2343" s="10">
        <f t="shared" si="944"/>
        <v>1.5239410020643902</v>
      </c>
      <c r="O2343" s="2">
        <f t="shared" si="922"/>
        <v>1.53372471</v>
      </c>
      <c r="P2343" s="2">
        <f t="shared" si="930"/>
        <v>221096.14398071999</v>
      </c>
      <c r="Q2343" s="9">
        <f t="shared" si="924"/>
        <v>0</v>
      </c>
      <c r="R2343" s="4">
        <f t="shared" si="931"/>
        <v>0</v>
      </c>
      <c r="S2343" s="59">
        <f t="shared" si="932"/>
        <v>0</v>
      </c>
      <c r="T2343" s="8">
        <f t="shared" si="941"/>
        <v>6.8500000000000005E-2</v>
      </c>
      <c r="U2343" s="9">
        <f t="shared" si="942"/>
        <v>97</v>
      </c>
      <c r="V2343" s="9">
        <v>252</v>
      </c>
      <c r="W2343" s="10">
        <f t="shared" si="933"/>
        <v>1.0258312119999999</v>
      </c>
      <c r="X2343" s="2">
        <f t="shared" si="934"/>
        <v>5711.1813675399999</v>
      </c>
      <c r="Y2343" s="2">
        <v>0</v>
      </c>
      <c r="Z2343" s="3">
        <f t="shared" si="945"/>
        <v>0</v>
      </c>
      <c r="AA2343" s="1" t="str">
        <f t="shared" si="946"/>
        <v>A+J=</v>
      </c>
      <c r="AB2343" s="7">
        <f t="shared" si="943"/>
        <v>42663</v>
      </c>
      <c r="AC2343" s="5"/>
      <c r="AD2343" s="1"/>
      <c r="AE2343" s="7"/>
      <c r="AF2343" s="1"/>
      <c r="AG2343" s="1"/>
      <c r="AH2343" s="1"/>
      <c r="AI2343" s="1"/>
      <c r="AJ2343" s="4"/>
      <c r="AK2343" s="1"/>
      <c r="AL2343" s="1"/>
      <c r="AM2343" s="1"/>
      <c r="AN2343" s="1"/>
      <c r="AO2343" s="1"/>
    </row>
    <row r="2344" spans="1:41" x14ac:dyDescent="0.2">
      <c r="A2344" s="118">
        <f t="shared" si="935"/>
        <v>42440</v>
      </c>
      <c r="B2344" s="2">
        <f t="shared" si="925"/>
        <v>226963.77537133</v>
      </c>
      <c r="C2344" s="2">
        <f t="shared" si="936"/>
        <v>144156.34209918001</v>
      </c>
      <c r="D2344" s="50">
        <f t="shared" si="937"/>
        <v>4550.2299999999996</v>
      </c>
      <c r="E2344" s="3">
        <f>IF(K2344=1,VLOOKUP(A2343,[1]Plan1!$AQ$43:$AS$500,3),E2343)</f>
        <v>4591.18</v>
      </c>
      <c r="F2344" s="7">
        <f t="shared" si="938"/>
        <v>42419</v>
      </c>
      <c r="G2344" s="8">
        <f t="shared" si="926"/>
        <v>8.9995450779412067E-3</v>
      </c>
      <c r="H2344" s="7">
        <f t="shared" si="939"/>
        <v>42447</v>
      </c>
      <c r="I2344" s="7">
        <f t="shared" si="927"/>
        <v>42447</v>
      </c>
      <c r="J2344" s="1">
        <f t="shared" si="940"/>
        <v>21</v>
      </c>
      <c r="K2344" s="1">
        <f t="shared" si="928"/>
        <v>16</v>
      </c>
      <c r="L2344" s="2">
        <f t="shared" si="929"/>
        <v>1.0068494699999999</v>
      </c>
      <c r="M2344" s="10">
        <f t="shared" si="923"/>
        <v>1.0126992699999999</v>
      </c>
      <c r="N2344" s="10">
        <f t="shared" si="944"/>
        <v>1.5239410020643902</v>
      </c>
      <c r="O2344" s="2">
        <f t="shared" si="922"/>
        <v>1.5343791899999999</v>
      </c>
      <c r="P2344" s="2">
        <f t="shared" si="930"/>
        <v>221190.4914235</v>
      </c>
      <c r="Q2344" s="9">
        <f t="shared" si="924"/>
        <v>0</v>
      </c>
      <c r="R2344" s="4">
        <f t="shared" si="931"/>
        <v>0</v>
      </c>
      <c r="S2344" s="59">
        <f t="shared" si="932"/>
        <v>0</v>
      </c>
      <c r="T2344" s="8">
        <f t="shared" si="941"/>
        <v>6.8500000000000005E-2</v>
      </c>
      <c r="U2344" s="9">
        <f t="shared" si="942"/>
        <v>98</v>
      </c>
      <c r="V2344" s="9">
        <v>252</v>
      </c>
      <c r="W2344" s="10">
        <f t="shared" si="933"/>
        <v>1.0261009590000001</v>
      </c>
      <c r="X2344" s="2">
        <f t="shared" si="934"/>
        <v>5773.2839478300002</v>
      </c>
      <c r="Y2344" s="2">
        <v>0</v>
      </c>
      <c r="Z2344" s="3">
        <f t="shared" si="945"/>
        <v>0</v>
      </c>
      <c r="AA2344" s="1" t="str">
        <f t="shared" si="946"/>
        <v>A+J=</v>
      </c>
      <c r="AB2344" s="7">
        <f t="shared" si="943"/>
        <v>42663</v>
      </c>
      <c r="AC2344" s="5"/>
      <c r="AD2344" s="1"/>
      <c r="AE2344" s="7"/>
      <c r="AF2344" s="1"/>
      <c r="AG2344" s="1"/>
      <c r="AH2344" s="1"/>
      <c r="AI2344" s="1"/>
      <c r="AJ2344" s="4"/>
      <c r="AK2344" s="1"/>
      <c r="AL2344" s="1"/>
      <c r="AM2344" s="1"/>
      <c r="AN2344" s="1"/>
      <c r="AO2344" s="1"/>
    </row>
    <row r="2345" spans="1:41" x14ac:dyDescent="0.2">
      <c r="A2345" s="118">
        <f t="shared" si="935"/>
        <v>42441</v>
      </c>
      <c r="B2345" s="2">
        <f t="shared" si="925"/>
        <v>227120.33343368999</v>
      </c>
      <c r="C2345" s="2">
        <f t="shared" si="936"/>
        <v>144156.34209918001</v>
      </c>
      <c r="D2345" s="50">
        <f t="shared" si="937"/>
        <v>4550.2299999999996</v>
      </c>
      <c r="E2345" s="3">
        <f>IF(K2345=1,VLOOKUP(A2344,[1]Plan1!$AQ$43:$AS$500,3),E2344)</f>
        <v>4591.18</v>
      </c>
      <c r="F2345" s="7">
        <f t="shared" si="938"/>
        <v>42419</v>
      </c>
      <c r="G2345" s="8">
        <f t="shared" si="926"/>
        <v>8.9995450779412067E-3</v>
      </c>
      <c r="H2345" s="7">
        <f t="shared" si="939"/>
        <v>42447</v>
      </c>
      <c r="I2345" s="7">
        <f t="shared" si="927"/>
        <v>42447</v>
      </c>
      <c r="J2345" s="1">
        <f t="shared" si="940"/>
        <v>21</v>
      </c>
      <c r="K2345" s="1">
        <f t="shared" si="928"/>
        <v>17</v>
      </c>
      <c r="L2345" s="2">
        <f t="shared" si="929"/>
        <v>1.00727912</v>
      </c>
      <c r="M2345" s="10">
        <f t="shared" si="923"/>
        <v>1.0126992699999999</v>
      </c>
      <c r="N2345" s="10">
        <f t="shared" si="944"/>
        <v>1.5239410020643902</v>
      </c>
      <c r="O2345" s="2">
        <f t="shared" ref="O2345:O2408" si="947">TRUNC(TRUNC((L2345*N2345),15),8)</f>
        <v>1.5350339500000001</v>
      </c>
      <c r="P2345" s="2">
        <f t="shared" si="930"/>
        <v>221284.87923004999</v>
      </c>
      <c r="Q2345" s="9">
        <f t="shared" si="924"/>
        <v>0</v>
      </c>
      <c r="R2345" s="4">
        <f t="shared" si="931"/>
        <v>0</v>
      </c>
      <c r="S2345" s="59">
        <f t="shared" si="932"/>
        <v>0</v>
      </c>
      <c r="T2345" s="8">
        <f t="shared" si="941"/>
        <v>6.8500000000000005E-2</v>
      </c>
      <c r="U2345" s="9">
        <f t="shared" si="942"/>
        <v>99</v>
      </c>
      <c r="V2345" s="9">
        <v>252</v>
      </c>
      <c r="W2345" s="10">
        <f t="shared" si="933"/>
        <v>1.0263707769999999</v>
      </c>
      <c r="X2345" s="2">
        <f t="shared" si="934"/>
        <v>5835.4542036399998</v>
      </c>
      <c r="Y2345" s="2">
        <v>0</v>
      </c>
      <c r="Z2345" s="3">
        <f t="shared" si="945"/>
        <v>0</v>
      </c>
      <c r="AA2345" s="1" t="str">
        <f t="shared" si="946"/>
        <v>A+J=</v>
      </c>
      <c r="AB2345" s="7">
        <f t="shared" si="943"/>
        <v>42663</v>
      </c>
      <c r="AC2345" s="5"/>
      <c r="AD2345" s="1"/>
      <c r="AE2345" s="7"/>
      <c r="AF2345" s="1"/>
      <c r="AG2345" s="1"/>
      <c r="AH2345" s="1"/>
      <c r="AI2345" s="1"/>
      <c r="AJ2345" s="4"/>
      <c r="AK2345" s="1"/>
      <c r="AL2345" s="1"/>
      <c r="AM2345" s="1"/>
      <c r="AN2345" s="1"/>
      <c r="AO2345" s="1"/>
    </row>
    <row r="2346" spans="1:41" x14ac:dyDescent="0.2">
      <c r="A2346" s="118">
        <f t="shared" si="935"/>
        <v>42442</v>
      </c>
      <c r="B2346" s="2">
        <f t="shared" si="925"/>
        <v>227120.33343368999</v>
      </c>
      <c r="C2346" s="2">
        <f t="shared" si="936"/>
        <v>144156.34209918001</v>
      </c>
      <c r="D2346" s="50">
        <f t="shared" si="937"/>
        <v>4550.2299999999996</v>
      </c>
      <c r="E2346" s="3">
        <f>IF(K2346=1,VLOOKUP(A2345,[1]Plan1!$AQ$43:$AS$500,3),E2345)</f>
        <v>4591.18</v>
      </c>
      <c r="F2346" s="7">
        <f t="shared" si="938"/>
        <v>42419</v>
      </c>
      <c r="G2346" s="8">
        <f t="shared" si="926"/>
        <v>8.9995450779412067E-3</v>
      </c>
      <c r="H2346" s="7">
        <f t="shared" si="939"/>
        <v>42447</v>
      </c>
      <c r="I2346" s="7">
        <f t="shared" si="927"/>
        <v>42447</v>
      </c>
      <c r="J2346" s="1">
        <f t="shared" si="940"/>
        <v>21</v>
      </c>
      <c r="K2346" s="1">
        <f t="shared" si="928"/>
        <v>17</v>
      </c>
      <c r="L2346" s="2">
        <f t="shared" si="929"/>
        <v>1.00727912</v>
      </c>
      <c r="M2346" s="10">
        <f t="shared" ref="M2346:M2409" si="948">IF(I2346&gt;I2345,L2345,M2345)</f>
        <v>1.0126992699999999</v>
      </c>
      <c r="N2346" s="10">
        <f t="shared" si="944"/>
        <v>1.5239410020643902</v>
      </c>
      <c r="O2346" s="2">
        <f t="shared" si="947"/>
        <v>1.5350339500000001</v>
      </c>
      <c r="P2346" s="2">
        <f t="shared" si="930"/>
        <v>221284.87923004999</v>
      </c>
      <c r="Q2346" s="9">
        <f t="shared" si="924"/>
        <v>0</v>
      </c>
      <c r="R2346" s="4">
        <f t="shared" si="931"/>
        <v>0</v>
      </c>
      <c r="S2346" s="59">
        <f t="shared" si="932"/>
        <v>0</v>
      </c>
      <c r="T2346" s="8">
        <f t="shared" si="941"/>
        <v>6.8500000000000005E-2</v>
      </c>
      <c r="U2346" s="9">
        <f t="shared" si="942"/>
        <v>99</v>
      </c>
      <c r="V2346" s="9">
        <v>252</v>
      </c>
      <c r="W2346" s="10">
        <f t="shared" si="933"/>
        <v>1.0263707769999999</v>
      </c>
      <c r="X2346" s="2">
        <f t="shared" si="934"/>
        <v>5835.4542036399998</v>
      </c>
      <c r="Y2346" s="2">
        <v>0</v>
      </c>
      <c r="Z2346" s="3">
        <f t="shared" si="945"/>
        <v>0</v>
      </c>
      <c r="AA2346" s="1" t="str">
        <f t="shared" si="946"/>
        <v>A+J=</v>
      </c>
      <c r="AB2346" s="7">
        <f t="shared" si="943"/>
        <v>42663</v>
      </c>
      <c r="AC2346" s="5"/>
      <c r="AD2346" s="1"/>
      <c r="AE2346" s="7"/>
      <c r="AF2346" s="1"/>
      <c r="AG2346" s="1"/>
      <c r="AH2346" s="1"/>
      <c r="AI2346" s="1"/>
      <c r="AJ2346" s="4"/>
      <c r="AK2346" s="1"/>
      <c r="AL2346" s="1"/>
      <c r="AM2346" s="1"/>
      <c r="AN2346" s="1"/>
      <c r="AO2346" s="1"/>
    </row>
    <row r="2347" spans="1:41" x14ac:dyDescent="0.2">
      <c r="A2347" s="118">
        <f t="shared" si="935"/>
        <v>42443</v>
      </c>
      <c r="B2347" s="2">
        <f t="shared" si="925"/>
        <v>227120.33343368999</v>
      </c>
      <c r="C2347" s="2">
        <f t="shared" si="936"/>
        <v>144156.34209918001</v>
      </c>
      <c r="D2347" s="50">
        <f t="shared" si="937"/>
        <v>4550.2299999999996</v>
      </c>
      <c r="E2347" s="3">
        <f>IF(K2347=1,VLOOKUP(A2346,[1]Plan1!$AQ$43:$AS$500,3),E2346)</f>
        <v>4591.18</v>
      </c>
      <c r="F2347" s="7">
        <f t="shared" si="938"/>
        <v>42419</v>
      </c>
      <c r="G2347" s="8">
        <f t="shared" si="926"/>
        <v>8.9995450779412067E-3</v>
      </c>
      <c r="H2347" s="7">
        <f t="shared" si="939"/>
        <v>42447</v>
      </c>
      <c r="I2347" s="7">
        <f t="shared" si="927"/>
        <v>42447</v>
      </c>
      <c r="J2347" s="1">
        <f t="shared" si="940"/>
        <v>21</v>
      </c>
      <c r="K2347" s="1">
        <f t="shared" si="928"/>
        <v>17</v>
      </c>
      <c r="L2347" s="2">
        <f t="shared" si="929"/>
        <v>1.00727912</v>
      </c>
      <c r="M2347" s="10">
        <f t="shared" si="948"/>
        <v>1.0126992699999999</v>
      </c>
      <c r="N2347" s="10">
        <f t="shared" si="944"/>
        <v>1.5239410020643902</v>
      </c>
      <c r="O2347" s="2">
        <f t="shared" si="947"/>
        <v>1.5350339500000001</v>
      </c>
      <c r="P2347" s="2">
        <f t="shared" si="930"/>
        <v>221284.87923004999</v>
      </c>
      <c r="Q2347" s="9">
        <f t="shared" si="924"/>
        <v>0</v>
      </c>
      <c r="R2347" s="4">
        <f t="shared" si="931"/>
        <v>0</v>
      </c>
      <c r="S2347" s="59">
        <f t="shared" si="932"/>
        <v>0</v>
      </c>
      <c r="T2347" s="8">
        <f t="shared" si="941"/>
        <v>6.8500000000000005E-2</v>
      </c>
      <c r="U2347" s="9">
        <f t="shared" si="942"/>
        <v>99</v>
      </c>
      <c r="V2347" s="9">
        <v>252</v>
      </c>
      <c r="W2347" s="10">
        <f t="shared" si="933"/>
        <v>1.0263707769999999</v>
      </c>
      <c r="X2347" s="2">
        <f t="shared" si="934"/>
        <v>5835.4542036399998</v>
      </c>
      <c r="Y2347" s="2">
        <v>0</v>
      </c>
      <c r="Z2347" s="3">
        <f t="shared" si="945"/>
        <v>0</v>
      </c>
      <c r="AA2347" s="1" t="str">
        <f t="shared" si="946"/>
        <v>A+J=</v>
      </c>
      <c r="AB2347" s="7">
        <f t="shared" si="943"/>
        <v>42663</v>
      </c>
      <c r="AC2347" s="5"/>
      <c r="AD2347" s="1"/>
      <c r="AE2347" s="7"/>
      <c r="AF2347" s="1"/>
      <c r="AG2347" s="1"/>
      <c r="AH2347" s="1"/>
      <c r="AI2347" s="1"/>
      <c r="AJ2347" s="4"/>
      <c r="AK2347" s="1"/>
      <c r="AL2347" s="1"/>
      <c r="AM2347" s="1"/>
      <c r="AN2347" s="1"/>
      <c r="AO2347" s="1"/>
    </row>
    <row r="2348" spans="1:41" x14ac:dyDescent="0.2">
      <c r="A2348" s="118">
        <f t="shared" si="935"/>
        <v>42444</v>
      </c>
      <c r="B2348" s="2">
        <f t="shared" si="925"/>
        <v>227276.99810818001</v>
      </c>
      <c r="C2348" s="2">
        <f t="shared" si="936"/>
        <v>144156.34209918001</v>
      </c>
      <c r="D2348" s="50">
        <f t="shared" si="937"/>
        <v>4550.2299999999996</v>
      </c>
      <c r="E2348" s="3">
        <f>IF(K2348=1,VLOOKUP(A2347,[1]Plan1!$AQ$43:$AS$500,3),E2347)</f>
        <v>4591.18</v>
      </c>
      <c r="F2348" s="7">
        <f t="shared" si="938"/>
        <v>42419</v>
      </c>
      <c r="G2348" s="8">
        <f t="shared" si="926"/>
        <v>8.9995450779412067E-3</v>
      </c>
      <c r="H2348" s="7">
        <f t="shared" si="939"/>
        <v>42480</v>
      </c>
      <c r="I2348" s="7">
        <f t="shared" si="927"/>
        <v>42447</v>
      </c>
      <c r="J2348" s="1">
        <f t="shared" si="940"/>
        <v>21</v>
      </c>
      <c r="K2348" s="1">
        <f t="shared" si="928"/>
        <v>18</v>
      </c>
      <c r="L2348" s="2">
        <f t="shared" si="929"/>
        <v>1.00770895</v>
      </c>
      <c r="M2348" s="10">
        <f t="shared" si="948"/>
        <v>1.0126992699999999</v>
      </c>
      <c r="N2348" s="10">
        <f t="shared" si="944"/>
        <v>1.5239410020643902</v>
      </c>
      <c r="O2348" s="2">
        <f t="shared" si="947"/>
        <v>1.53568898</v>
      </c>
      <c r="P2348" s="2">
        <f t="shared" si="930"/>
        <v>221379.30595882001</v>
      </c>
      <c r="Q2348" s="9">
        <f t="shared" si="924"/>
        <v>0</v>
      </c>
      <c r="R2348" s="4">
        <f t="shared" si="931"/>
        <v>0</v>
      </c>
      <c r="S2348" s="59">
        <f t="shared" si="932"/>
        <v>0</v>
      </c>
      <c r="T2348" s="8">
        <f t="shared" si="941"/>
        <v>6.8500000000000005E-2</v>
      </c>
      <c r="U2348" s="9">
        <f t="shared" si="942"/>
        <v>100</v>
      </c>
      <c r="V2348" s="9">
        <v>252</v>
      </c>
      <c r="W2348" s="10">
        <f t="shared" si="933"/>
        <v>1.026640666</v>
      </c>
      <c r="X2348" s="2">
        <f t="shared" si="934"/>
        <v>5897.6921493600003</v>
      </c>
      <c r="Y2348" s="2">
        <v>0</v>
      </c>
      <c r="Z2348" s="3">
        <f t="shared" si="945"/>
        <v>0</v>
      </c>
      <c r="AA2348" s="1" t="str">
        <f t="shared" si="946"/>
        <v>A+J=</v>
      </c>
      <c r="AB2348" s="7">
        <f t="shared" si="943"/>
        <v>42663</v>
      </c>
      <c r="AC2348" s="5"/>
      <c r="AD2348" s="1"/>
      <c r="AE2348" s="7"/>
      <c r="AF2348" s="1"/>
      <c r="AG2348" s="1"/>
      <c r="AH2348" s="1"/>
      <c r="AI2348" s="1"/>
      <c r="AJ2348" s="4"/>
      <c r="AK2348" s="1"/>
      <c r="AL2348" s="1"/>
      <c r="AM2348" s="1"/>
      <c r="AN2348" s="1"/>
      <c r="AO2348" s="1"/>
    </row>
    <row r="2349" spans="1:41" x14ac:dyDescent="0.2">
      <c r="A2349" s="118">
        <f t="shared" si="935"/>
        <v>42445</v>
      </c>
      <c r="B2349" s="2">
        <f t="shared" si="925"/>
        <v>227433.77070528001</v>
      </c>
      <c r="C2349" s="2">
        <f t="shared" si="936"/>
        <v>144156.34209918001</v>
      </c>
      <c r="D2349" s="50">
        <f t="shared" si="937"/>
        <v>4550.2299999999996</v>
      </c>
      <c r="E2349" s="3">
        <f>IF(K2349=1,VLOOKUP(A2348,[1]Plan1!$AQ$43:$AS$500,3),E2348)</f>
        <v>4591.18</v>
      </c>
      <c r="F2349" s="7">
        <f t="shared" si="938"/>
        <v>42419</v>
      </c>
      <c r="G2349" s="8">
        <f t="shared" si="926"/>
        <v>8.9995450779412067E-3</v>
      </c>
      <c r="H2349" s="7">
        <f t="shared" si="939"/>
        <v>42480</v>
      </c>
      <c r="I2349" s="7">
        <f t="shared" si="927"/>
        <v>42447</v>
      </c>
      <c r="J2349" s="1">
        <f t="shared" si="940"/>
        <v>21</v>
      </c>
      <c r="K2349" s="1">
        <f t="shared" si="928"/>
        <v>19</v>
      </c>
      <c r="L2349" s="2">
        <f t="shared" si="929"/>
        <v>1.0081389599999999</v>
      </c>
      <c r="M2349" s="10">
        <f t="shared" si="948"/>
        <v>1.0126992699999999</v>
      </c>
      <c r="N2349" s="10">
        <f t="shared" si="944"/>
        <v>1.5239410020643902</v>
      </c>
      <c r="O2349" s="2">
        <f t="shared" si="947"/>
        <v>1.5363442899999999</v>
      </c>
      <c r="P2349" s="2">
        <f t="shared" si="930"/>
        <v>221473.77305136001</v>
      </c>
      <c r="Q2349" s="9">
        <f t="shared" si="924"/>
        <v>0</v>
      </c>
      <c r="R2349" s="4">
        <f t="shared" si="931"/>
        <v>0</v>
      </c>
      <c r="S2349" s="59">
        <f t="shared" si="932"/>
        <v>0</v>
      </c>
      <c r="T2349" s="8">
        <f t="shared" si="941"/>
        <v>6.8500000000000005E-2</v>
      </c>
      <c r="U2349" s="9">
        <f t="shared" si="942"/>
        <v>101</v>
      </c>
      <c r="V2349" s="9">
        <v>252</v>
      </c>
      <c r="W2349" s="10">
        <f t="shared" si="933"/>
        <v>1.026910625</v>
      </c>
      <c r="X2349" s="2">
        <f t="shared" si="934"/>
        <v>5959.9976539199997</v>
      </c>
      <c r="Y2349" s="2">
        <v>0</v>
      </c>
      <c r="Z2349" s="3">
        <f t="shared" si="945"/>
        <v>0</v>
      </c>
      <c r="AA2349" s="1" t="str">
        <f t="shared" si="946"/>
        <v>A+J=</v>
      </c>
      <c r="AB2349" s="7">
        <f t="shared" si="943"/>
        <v>42663</v>
      </c>
      <c r="AC2349" s="5"/>
      <c r="AD2349" s="1"/>
      <c r="AE2349" s="7"/>
      <c r="AF2349" s="1"/>
      <c r="AG2349" s="1"/>
      <c r="AH2349" s="1"/>
      <c r="AI2349" s="1"/>
      <c r="AJ2349" s="4"/>
      <c r="AK2349" s="1"/>
      <c r="AL2349" s="1"/>
      <c r="AM2349" s="1"/>
      <c r="AN2349" s="1"/>
      <c r="AO2349" s="1"/>
    </row>
    <row r="2350" spans="1:41" x14ac:dyDescent="0.2">
      <c r="A2350" s="118">
        <f t="shared" si="935"/>
        <v>42446</v>
      </c>
      <c r="B2350" s="2">
        <f t="shared" si="925"/>
        <v>227590.65320140999</v>
      </c>
      <c r="C2350" s="2">
        <f t="shared" si="936"/>
        <v>144156.34209918001</v>
      </c>
      <c r="D2350" s="50">
        <f t="shared" si="937"/>
        <v>4550.2299999999996</v>
      </c>
      <c r="E2350" s="3">
        <f>IF(K2350=1,VLOOKUP(A2349,[1]Plan1!$AQ$43:$AS$500,3),E2349)</f>
        <v>4591.18</v>
      </c>
      <c r="F2350" s="7">
        <f t="shared" si="938"/>
        <v>42419</v>
      </c>
      <c r="G2350" s="8">
        <f t="shared" si="926"/>
        <v>8.9995450779412067E-3</v>
      </c>
      <c r="H2350" s="7">
        <f t="shared" si="939"/>
        <v>42480</v>
      </c>
      <c r="I2350" s="7">
        <f t="shared" si="927"/>
        <v>42447</v>
      </c>
      <c r="J2350" s="1">
        <f t="shared" si="940"/>
        <v>21</v>
      </c>
      <c r="K2350" s="1">
        <f t="shared" si="928"/>
        <v>20</v>
      </c>
      <c r="L2350" s="2">
        <f t="shared" si="929"/>
        <v>1.00856916</v>
      </c>
      <c r="M2350" s="10">
        <f t="shared" si="948"/>
        <v>1.0126992699999999</v>
      </c>
      <c r="N2350" s="10">
        <f t="shared" si="944"/>
        <v>1.5239410020643902</v>
      </c>
      <c r="O2350" s="2">
        <f t="shared" si="947"/>
        <v>1.5369998899999999</v>
      </c>
      <c r="P2350" s="2">
        <f t="shared" si="930"/>
        <v>221568.28194923999</v>
      </c>
      <c r="Q2350" s="9">
        <f t="shared" si="924"/>
        <v>0</v>
      </c>
      <c r="R2350" s="4">
        <f t="shared" si="931"/>
        <v>0</v>
      </c>
      <c r="S2350" s="59">
        <f t="shared" si="932"/>
        <v>0</v>
      </c>
      <c r="T2350" s="8">
        <f t="shared" si="941"/>
        <v>6.8500000000000005E-2</v>
      </c>
      <c r="U2350" s="9">
        <f t="shared" si="942"/>
        <v>102</v>
      </c>
      <c r="V2350" s="9">
        <v>252</v>
      </c>
      <c r="W2350" s="10">
        <f t="shared" si="933"/>
        <v>1.0271806560000001</v>
      </c>
      <c r="X2350" s="2">
        <f t="shared" si="934"/>
        <v>6022.3712521699999</v>
      </c>
      <c r="Y2350" s="2">
        <v>0</v>
      </c>
      <c r="Z2350" s="3">
        <f t="shared" si="945"/>
        <v>0</v>
      </c>
      <c r="AA2350" s="1" t="str">
        <f t="shared" si="946"/>
        <v>A+J=</v>
      </c>
      <c r="AB2350" s="7">
        <f t="shared" si="943"/>
        <v>42663</v>
      </c>
      <c r="AC2350" s="5"/>
      <c r="AD2350" s="1"/>
      <c r="AE2350" s="7"/>
      <c r="AF2350" s="1"/>
      <c r="AG2350" s="1"/>
      <c r="AH2350" s="1"/>
      <c r="AI2350" s="1"/>
      <c r="AJ2350" s="4"/>
      <c r="AK2350" s="1"/>
      <c r="AL2350" s="1"/>
      <c r="AM2350" s="1"/>
      <c r="AN2350" s="1"/>
      <c r="AO2350" s="1"/>
    </row>
    <row r="2351" spans="1:41" x14ac:dyDescent="0.2">
      <c r="A2351" s="118">
        <f t="shared" si="935"/>
        <v>42447</v>
      </c>
      <c r="B2351" s="2">
        <f t="shared" si="925"/>
        <v>227747.64394805001</v>
      </c>
      <c r="C2351" s="2">
        <f t="shared" si="936"/>
        <v>144156.34209918001</v>
      </c>
      <c r="D2351" s="50">
        <f t="shared" si="937"/>
        <v>4550.2299999999996</v>
      </c>
      <c r="E2351" s="3">
        <f>IF(K2351=1,VLOOKUP(A2350,[1]Plan1!$AQ$43:$AS$500,3),E2350)</f>
        <v>4591.18</v>
      </c>
      <c r="F2351" s="7">
        <f t="shared" si="938"/>
        <v>42419</v>
      </c>
      <c r="G2351" s="8">
        <f t="shared" si="926"/>
        <v>8.9995450779412067E-3</v>
      </c>
      <c r="H2351" s="7">
        <f t="shared" si="939"/>
        <v>42480</v>
      </c>
      <c r="I2351" s="7">
        <f t="shared" si="927"/>
        <v>42447</v>
      </c>
      <c r="J2351" s="1">
        <f t="shared" si="940"/>
        <v>21</v>
      </c>
      <c r="K2351" s="1">
        <f t="shared" si="928"/>
        <v>21</v>
      </c>
      <c r="L2351" s="2">
        <f t="shared" si="929"/>
        <v>1.00899954</v>
      </c>
      <c r="M2351" s="10">
        <f t="shared" si="948"/>
        <v>1.0126992699999999</v>
      </c>
      <c r="N2351" s="10">
        <f t="shared" si="944"/>
        <v>1.5239410020643902</v>
      </c>
      <c r="O2351" s="2">
        <f t="shared" si="947"/>
        <v>1.53765577</v>
      </c>
      <c r="P2351" s="2">
        <f t="shared" si="930"/>
        <v>221662.83121089</v>
      </c>
      <c r="Q2351" s="9">
        <f t="shared" si="924"/>
        <v>0</v>
      </c>
      <c r="R2351" s="4">
        <f t="shared" si="931"/>
        <v>0</v>
      </c>
      <c r="S2351" s="59">
        <f t="shared" si="932"/>
        <v>0</v>
      </c>
      <c r="T2351" s="8">
        <f t="shared" si="941"/>
        <v>6.8500000000000005E-2</v>
      </c>
      <c r="U2351" s="9">
        <f t="shared" si="942"/>
        <v>103</v>
      </c>
      <c r="V2351" s="9">
        <v>252</v>
      </c>
      <c r="W2351" s="10">
        <f t="shared" si="933"/>
        <v>1.0274507580000001</v>
      </c>
      <c r="X2351" s="2">
        <f t="shared" si="934"/>
        <v>6084.8127371600003</v>
      </c>
      <c r="Y2351" s="2">
        <v>0</v>
      </c>
      <c r="Z2351" s="3">
        <f t="shared" si="945"/>
        <v>0</v>
      </c>
      <c r="AA2351" s="1" t="str">
        <f t="shared" si="946"/>
        <v>A+J=</v>
      </c>
      <c r="AB2351" s="7">
        <f t="shared" si="943"/>
        <v>42663</v>
      </c>
      <c r="AC2351" s="5"/>
      <c r="AD2351" s="1"/>
      <c r="AE2351" s="7"/>
      <c r="AF2351" s="1"/>
      <c r="AG2351" s="1"/>
      <c r="AH2351" s="1"/>
      <c r="AI2351" s="1"/>
      <c r="AJ2351" s="4"/>
      <c r="AK2351" s="1"/>
      <c r="AL2351" s="1"/>
      <c r="AM2351" s="1"/>
      <c r="AN2351" s="1"/>
      <c r="AO2351" s="1"/>
    </row>
    <row r="2352" spans="1:41" x14ac:dyDescent="0.2">
      <c r="A2352" s="118">
        <f t="shared" si="935"/>
        <v>42448</v>
      </c>
      <c r="B2352" s="2">
        <f t="shared" si="925"/>
        <v>227851.95900718</v>
      </c>
      <c r="C2352" s="2">
        <f t="shared" si="936"/>
        <v>144156.34209918001</v>
      </c>
      <c r="D2352" s="50">
        <f t="shared" si="937"/>
        <v>4591.18</v>
      </c>
      <c r="E2352" s="3">
        <f>IF(K2352=1,VLOOKUP(A2351,[1]Plan1!$AQ$43:$AS$500,3),E2351)</f>
        <v>4610.92</v>
      </c>
      <c r="F2352" s="7">
        <f t="shared" si="938"/>
        <v>42448</v>
      </c>
      <c r="G2352" s="8">
        <f t="shared" si="926"/>
        <v>4.2995482642806948E-3</v>
      </c>
      <c r="H2352" s="7">
        <f t="shared" si="939"/>
        <v>42480</v>
      </c>
      <c r="I2352" s="7">
        <f t="shared" si="927"/>
        <v>42480</v>
      </c>
      <c r="J2352" s="1">
        <f t="shared" si="940"/>
        <v>22</v>
      </c>
      <c r="K2352" s="1">
        <f t="shared" si="928"/>
        <v>1</v>
      </c>
      <c r="L2352" s="2">
        <f t="shared" si="929"/>
        <v>1.00019503</v>
      </c>
      <c r="M2352" s="10">
        <f t="shared" si="948"/>
        <v>1.00899954</v>
      </c>
      <c r="N2352" s="10">
        <f t="shared" si="944"/>
        <v>1.5376557700701088</v>
      </c>
      <c r="O2352" s="2">
        <f t="shared" si="947"/>
        <v>1.53795565</v>
      </c>
      <c r="P2352" s="2">
        <f t="shared" si="930"/>
        <v>221706.06081476001</v>
      </c>
      <c r="Q2352" s="9">
        <f t="shared" si="924"/>
        <v>0</v>
      </c>
      <c r="R2352" s="4">
        <f t="shared" si="931"/>
        <v>0</v>
      </c>
      <c r="S2352" s="59">
        <f t="shared" si="932"/>
        <v>0</v>
      </c>
      <c r="T2352" s="8">
        <f t="shared" si="941"/>
        <v>6.8500000000000005E-2</v>
      </c>
      <c r="U2352" s="9">
        <f t="shared" si="942"/>
        <v>104</v>
      </c>
      <c r="V2352" s="9">
        <v>252</v>
      </c>
      <c r="W2352" s="10">
        <f t="shared" si="933"/>
        <v>1.0277209300000001</v>
      </c>
      <c r="X2352" s="2">
        <f t="shared" si="934"/>
        <v>6145.8981924199998</v>
      </c>
      <c r="Y2352" s="2">
        <v>0</v>
      </c>
      <c r="Z2352" s="3">
        <f t="shared" si="945"/>
        <v>0</v>
      </c>
      <c r="AA2352" s="1" t="str">
        <f t="shared" si="946"/>
        <v>A+J=</v>
      </c>
      <c r="AB2352" s="7">
        <f t="shared" si="943"/>
        <v>42663</v>
      </c>
      <c r="AC2352" s="5"/>
      <c r="AD2352" s="1"/>
      <c r="AE2352" s="7"/>
      <c r="AF2352" s="1"/>
      <c r="AG2352" s="1"/>
      <c r="AH2352" s="1"/>
      <c r="AI2352" s="1"/>
      <c r="AJ2352" s="4"/>
      <c r="AK2352" s="1"/>
      <c r="AL2352" s="1"/>
      <c r="AM2352" s="1"/>
      <c r="AN2352" s="1"/>
      <c r="AO2352" s="1"/>
    </row>
    <row r="2353" spans="1:41" x14ac:dyDescent="0.2">
      <c r="A2353" s="118">
        <f t="shared" si="935"/>
        <v>42449</v>
      </c>
      <c r="B2353" s="2">
        <f t="shared" si="925"/>
        <v>227851.95900718</v>
      </c>
      <c r="C2353" s="2">
        <f t="shared" si="936"/>
        <v>144156.34209918001</v>
      </c>
      <c r="D2353" s="50">
        <f t="shared" si="937"/>
        <v>4591.18</v>
      </c>
      <c r="E2353" s="3">
        <f>IF(K2353=1,VLOOKUP(A2352,[1]Plan1!$AQ$43:$AS$500,3),E2352)</f>
        <v>4610.92</v>
      </c>
      <c r="F2353" s="7">
        <f t="shared" si="938"/>
        <v>42448</v>
      </c>
      <c r="G2353" s="8">
        <f t="shared" si="926"/>
        <v>4.2995482642806948E-3</v>
      </c>
      <c r="H2353" s="7">
        <f t="shared" si="939"/>
        <v>42480</v>
      </c>
      <c r="I2353" s="7">
        <f t="shared" si="927"/>
        <v>42480</v>
      </c>
      <c r="J2353" s="1">
        <f t="shared" si="940"/>
        <v>22</v>
      </c>
      <c r="K2353" s="1">
        <f t="shared" si="928"/>
        <v>1</v>
      </c>
      <c r="L2353" s="2">
        <f t="shared" si="929"/>
        <v>1.00019503</v>
      </c>
      <c r="M2353" s="10">
        <f t="shared" si="948"/>
        <v>1.00899954</v>
      </c>
      <c r="N2353" s="10">
        <f t="shared" si="944"/>
        <v>1.5376557700701088</v>
      </c>
      <c r="O2353" s="2">
        <f t="shared" si="947"/>
        <v>1.53795565</v>
      </c>
      <c r="P2353" s="2">
        <f t="shared" si="930"/>
        <v>221706.06081476001</v>
      </c>
      <c r="Q2353" s="9">
        <f t="shared" si="924"/>
        <v>0</v>
      </c>
      <c r="R2353" s="4">
        <f t="shared" si="931"/>
        <v>0</v>
      </c>
      <c r="S2353" s="59">
        <f t="shared" si="932"/>
        <v>0</v>
      </c>
      <c r="T2353" s="8">
        <f t="shared" si="941"/>
        <v>6.8500000000000005E-2</v>
      </c>
      <c r="U2353" s="9">
        <f t="shared" si="942"/>
        <v>104</v>
      </c>
      <c r="V2353" s="9">
        <v>252</v>
      </c>
      <c r="W2353" s="10">
        <f t="shared" si="933"/>
        <v>1.0277209300000001</v>
      </c>
      <c r="X2353" s="2">
        <f t="shared" si="934"/>
        <v>6145.8981924199998</v>
      </c>
      <c r="Y2353" s="2">
        <v>0</v>
      </c>
      <c r="Z2353" s="3">
        <f t="shared" si="945"/>
        <v>0</v>
      </c>
      <c r="AA2353" s="1" t="str">
        <f t="shared" si="946"/>
        <v>A+J=</v>
      </c>
      <c r="AB2353" s="7">
        <f t="shared" si="943"/>
        <v>42663</v>
      </c>
      <c r="AC2353" s="5"/>
      <c r="AD2353" s="1"/>
      <c r="AE2353" s="7"/>
      <c r="AF2353" s="1"/>
      <c r="AG2353" s="1"/>
      <c r="AH2353" s="1"/>
      <c r="AI2353" s="1"/>
      <c r="AJ2353" s="4"/>
      <c r="AK2353" s="1"/>
      <c r="AL2353" s="1"/>
      <c r="AM2353" s="1"/>
      <c r="AN2353" s="1"/>
      <c r="AO2353" s="1"/>
    </row>
    <row r="2354" spans="1:41" x14ac:dyDescent="0.2">
      <c r="A2354" s="118">
        <f t="shared" si="935"/>
        <v>42450</v>
      </c>
      <c r="B2354" s="2">
        <f t="shared" si="925"/>
        <v>227851.95900718</v>
      </c>
      <c r="C2354" s="2">
        <f t="shared" si="936"/>
        <v>144156.34209918001</v>
      </c>
      <c r="D2354" s="50">
        <f t="shared" si="937"/>
        <v>4591.18</v>
      </c>
      <c r="E2354" s="3">
        <f>IF(K2354=1,VLOOKUP(A2353,[1]Plan1!$AQ$43:$AS$500,3),E2353)</f>
        <v>4610.92</v>
      </c>
      <c r="F2354" s="7">
        <f t="shared" si="938"/>
        <v>42448</v>
      </c>
      <c r="G2354" s="8">
        <f t="shared" si="926"/>
        <v>4.2995482642806948E-3</v>
      </c>
      <c r="H2354" s="7">
        <f t="shared" si="939"/>
        <v>42480</v>
      </c>
      <c r="I2354" s="7">
        <f t="shared" si="927"/>
        <v>42480</v>
      </c>
      <c r="J2354" s="1">
        <f t="shared" si="940"/>
        <v>22</v>
      </c>
      <c r="K2354" s="1">
        <f t="shared" si="928"/>
        <v>1</v>
      </c>
      <c r="L2354" s="2">
        <f t="shared" si="929"/>
        <v>1.00019503</v>
      </c>
      <c r="M2354" s="10">
        <f t="shared" si="948"/>
        <v>1.00899954</v>
      </c>
      <c r="N2354" s="10">
        <f t="shared" si="944"/>
        <v>1.5376557700701088</v>
      </c>
      <c r="O2354" s="2">
        <f t="shared" si="947"/>
        <v>1.53795565</v>
      </c>
      <c r="P2354" s="2">
        <f t="shared" si="930"/>
        <v>221706.06081476001</v>
      </c>
      <c r="Q2354" s="9">
        <f t="shared" si="924"/>
        <v>0</v>
      </c>
      <c r="R2354" s="4">
        <f t="shared" si="931"/>
        <v>0</v>
      </c>
      <c r="S2354" s="59">
        <f t="shared" si="932"/>
        <v>0</v>
      </c>
      <c r="T2354" s="8">
        <f t="shared" si="941"/>
        <v>6.8500000000000005E-2</v>
      </c>
      <c r="U2354" s="9">
        <f t="shared" si="942"/>
        <v>104</v>
      </c>
      <c r="V2354" s="9">
        <v>252</v>
      </c>
      <c r="W2354" s="10">
        <f t="shared" si="933"/>
        <v>1.0277209300000001</v>
      </c>
      <c r="X2354" s="2">
        <f t="shared" si="934"/>
        <v>6145.8981924199998</v>
      </c>
      <c r="Y2354" s="2">
        <v>0</v>
      </c>
      <c r="Z2354" s="3">
        <f t="shared" si="945"/>
        <v>0</v>
      </c>
      <c r="AA2354" s="1" t="str">
        <f t="shared" si="946"/>
        <v>A+J=</v>
      </c>
      <c r="AB2354" s="7">
        <f t="shared" si="943"/>
        <v>42663</v>
      </c>
      <c r="AC2354" s="5"/>
      <c r="AD2354" s="1"/>
      <c r="AE2354" s="7"/>
      <c r="AF2354" s="1"/>
      <c r="AG2354" s="1"/>
      <c r="AH2354" s="1"/>
      <c r="AI2354" s="1"/>
      <c r="AJ2354" s="4"/>
      <c r="AK2354" s="1"/>
      <c r="AL2354" s="1"/>
      <c r="AM2354" s="1"/>
      <c r="AN2354" s="1"/>
      <c r="AO2354" s="1"/>
    </row>
    <row r="2355" spans="1:41" x14ac:dyDescent="0.2">
      <c r="A2355" s="118">
        <f t="shared" si="935"/>
        <v>42451</v>
      </c>
      <c r="B2355" s="2">
        <f t="shared" si="925"/>
        <v>227956.32376450999</v>
      </c>
      <c r="C2355" s="2">
        <f t="shared" si="936"/>
        <v>144156.34209918001</v>
      </c>
      <c r="D2355" s="50">
        <f t="shared" si="937"/>
        <v>4591.18</v>
      </c>
      <c r="E2355" s="3">
        <f>IF(K2355=1,VLOOKUP(A2354,[1]Plan1!$AQ$43:$AS$500,3),E2354)</f>
        <v>4610.92</v>
      </c>
      <c r="F2355" s="7">
        <f t="shared" si="938"/>
        <v>42448</v>
      </c>
      <c r="G2355" s="8">
        <f t="shared" si="926"/>
        <v>4.2995482642806948E-3</v>
      </c>
      <c r="H2355" s="7">
        <f t="shared" si="939"/>
        <v>42480</v>
      </c>
      <c r="I2355" s="7">
        <f t="shared" si="927"/>
        <v>42480</v>
      </c>
      <c r="J2355" s="1">
        <f t="shared" si="940"/>
        <v>22</v>
      </c>
      <c r="K2355" s="1">
        <f t="shared" si="928"/>
        <v>2</v>
      </c>
      <c r="L2355" s="2">
        <f t="shared" si="929"/>
        <v>1.0003900999999999</v>
      </c>
      <c r="M2355" s="10">
        <f t="shared" si="948"/>
        <v>1.00899954</v>
      </c>
      <c r="N2355" s="10">
        <f t="shared" si="944"/>
        <v>1.5376557700701088</v>
      </c>
      <c r="O2355" s="2">
        <f t="shared" si="947"/>
        <v>1.5382556000000001</v>
      </c>
      <c r="P2355" s="2">
        <f t="shared" si="930"/>
        <v>221749.30050956999</v>
      </c>
      <c r="Q2355" s="9">
        <f t="shared" si="924"/>
        <v>0</v>
      </c>
      <c r="R2355" s="4">
        <f t="shared" si="931"/>
        <v>0</v>
      </c>
      <c r="S2355" s="59">
        <f t="shared" si="932"/>
        <v>0</v>
      </c>
      <c r="T2355" s="8">
        <f t="shared" si="941"/>
        <v>6.8500000000000005E-2</v>
      </c>
      <c r="U2355" s="9">
        <f t="shared" si="942"/>
        <v>105</v>
      </c>
      <c r="V2355" s="9">
        <v>252</v>
      </c>
      <c r="W2355" s="10">
        <f t="shared" si="933"/>
        <v>1.0279911740000001</v>
      </c>
      <c r="X2355" s="2">
        <f t="shared" si="934"/>
        <v>6207.0232549399998</v>
      </c>
      <c r="Y2355" s="2">
        <v>0</v>
      </c>
      <c r="Z2355" s="3">
        <f t="shared" si="945"/>
        <v>0</v>
      </c>
      <c r="AA2355" s="1" t="str">
        <f t="shared" si="946"/>
        <v>A+J=</v>
      </c>
      <c r="AB2355" s="7">
        <f t="shared" si="943"/>
        <v>42663</v>
      </c>
      <c r="AC2355" s="5"/>
      <c r="AD2355" s="1"/>
      <c r="AE2355" s="7"/>
      <c r="AF2355" s="1"/>
      <c r="AG2355" s="1"/>
      <c r="AH2355" s="1"/>
      <c r="AI2355" s="1"/>
      <c r="AJ2355" s="4"/>
      <c r="AK2355" s="1"/>
      <c r="AL2355" s="1"/>
      <c r="AM2355" s="1"/>
      <c r="AN2355" s="1"/>
      <c r="AO2355" s="1"/>
    </row>
    <row r="2356" spans="1:41" x14ac:dyDescent="0.2">
      <c r="A2356" s="118">
        <f t="shared" si="935"/>
        <v>42452</v>
      </c>
      <c r="B2356" s="2">
        <f t="shared" si="925"/>
        <v>228060.73801577999</v>
      </c>
      <c r="C2356" s="2">
        <f t="shared" si="936"/>
        <v>144156.34209918001</v>
      </c>
      <c r="D2356" s="50">
        <f t="shared" si="937"/>
        <v>4591.18</v>
      </c>
      <c r="E2356" s="3">
        <f>IF(K2356=1,VLOOKUP(A2355,[1]Plan1!$AQ$43:$AS$500,3),E2355)</f>
        <v>4610.92</v>
      </c>
      <c r="F2356" s="7">
        <f t="shared" si="938"/>
        <v>42448</v>
      </c>
      <c r="G2356" s="8">
        <f t="shared" si="926"/>
        <v>4.2995482642806948E-3</v>
      </c>
      <c r="H2356" s="7">
        <f t="shared" si="939"/>
        <v>42480</v>
      </c>
      <c r="I2356" s="7">
        <f t="shared" si="927"/>
        <v>42480</v>
      </c>
      <c r="J2356" s="1">
        <f t="shared" si="940"/>
        <v>22</v>
      </c>
      <c r="K2356" s="1">
        <f t="shared" si="928"/>
        <v>3</v>
      </c>
      <c r="L2356" s="2">
        <f t="shared" si="929"/>
        <v>1.0005852099999999</v>
      </c>
      <c r="M2356" s="10">
        <f t="shared" si="948"/>
        <v>1.00899954</v>
      </c>
      <c r="N2356" s="10">
        <f t="shared" si="944"/>
        <v>1.5376557700701088</v>
      </c>
      <c r="O2356" s="2">
        <f t="shared" si="947"/>
        <v>1.5385556199999999</v>
      </c>
      <c r="P2356" s="2">
        <f t="shared" si="930"/>
        <v>221792.55029533</v>
      </c>
      <c r="Q2356" s="9">
        <f t="shared" si="924"/>
        <v>0</v>
      </c>
      <c r="R2356" s="4">
        <f t="shared" si="931"/>
        <v>0</v>
      </c>
      <c r="S2356" s="59">
        <f t="shared" si="932"/>
        <v>0</v>
      </c>
      <c r="T2356" s="8">
        <f t="shared" si="941"/>
        <v>6.8500000000000005E-2</v>
      </c>
      <c r="U2356" s="9">
        <f t="shared" si="942"/>
        <v>106</v>
      </c>
      <c r="V2356" s="9">
        <v>252</v>
      </c>
      <c r="W2356" s="10">
        <f t="shared" si="933"/>
        <v>1.0282614889999999</v>
      </c>
      <c r="X2356" s="2">
        <f t="shared" si="934"/>
        <v>6268.1877204499997</v>
      </c>
      <c r="Y2356" s="2">
        <v>0</v>
      </c>
      <c r="Z2356" s="3">
        <f t="shared" si="945"/>
        <v>0</v>
      </c>
      <c r="AA2356" s="1" t="str">
        <f t="shared" si="946"/>
        <v>A+J=</v>
      </c>
      <c r="AB2356" s="7">
        <f t="shared" si="943"/>
        <v>42663</v>
      </c>
      <c r="AC2356" s="5"/>
      <c r="AD2356" s="1"/>
      <c r="AE2356" s="7"/>
      <c r="AF2356" s="1"/>
      <c r="AG2356" s="1"/>
      <c r="AH2356" s="1"/>
      <c r="AI2356" s="1"/>
      <c r="AJ2356" s="4"/>
      <c r="AK2356" s="1"/>
      <c r="AL2356" s="1"/>
      <c r="AM2356" s="1"/>
      <c r="AN2356" s="1"/>
      <c r="AO2356" s="1"/>
    </row>
    <row r="2357" spans="1:41" x14ac:dyDescent="0.2">
      <c r="A2357" s="118">
        <f t="shared" si="935"/>
        <v>42453</v>
      </c>
      <c r="B2357" s="2">
        <f t="shared" si="925"/>
        <v>228165.198813</v>
      </c>
      <c r="C2357" s="2">
        <f t="shared" si="936"/>
        <v>144156.34209918001</v>
      </c>
      <c r="D2357" s="50">
        <f t="shared" si="937"/>
        <v>4591.18</v>
      </c>
      <c r="E2357" s="3">
        <f>IF(K2357=1,VLOOKUP(A2356,[1]Plan1!$AQ$43:$AS$500,3),E2356)</f>
        <v>4610.92</v>
      </c>
      <c r="F2357" s="7">
        <f t="shared" si="938"/>
        <v>42448</v>
      </c>
      <c r="G2357" s="8">
        <f t="shared" si="926"/>
        <v>4.2995482642806948E-3</v>
      </c>
      <c r="H2357" s="7">
        <f t="shared" si="939"/>
        <v>42480</v>
      </c>
      <c r="I2357" s="7">
        <f t="shared" si="927"/>
        <v>42480</v>
      </c>
      <c r="J2357" s="1">
        <f t="shared" si="940"/>
        <v>22</v>
      </c>
      <c r="K2357" s="1">
        <f t="shared" si="928"/>
        <v>4</v>
      </c>
      <c r="L2357" s="2">
        <f t="shared" si="929"/>
        <v>1.00078036</v>
      </c>
      <c r="M2357" s="10">
        <f t="shared" si="948"/>
        <v>1.00899954</v>
      </c>
      <c r="N2357" s="10">
        <f t="shared" si="944"/>
        <v>1.5376557700701088</v>
      </c>
      <c r="O2357" s="2">
        <f t="shared" si="947"/>
        <v>1.5388556900000001</v>
      </c>
      <c r="P2357" s="2">
        <f t="shared" si="930"/>
        <v>221835.80728891</v>
      </c>
      <c r="Q2357" s="9">
        <f t="shared" si="924"/>
        <v>0</v>
      </c>
      <c r="R2357" s="4">
        <f t="shared" si="931"/>
        <v>0</v>
      </c>
      <c r="S2357" s="59">
        <f t="shared" si="932"/>
        <v>0</v>
      </c>
      <c r="T2357" s="8">
        <f t="shared" si="941"/>
        <v>6.8500000000000005E-2</v>
      </c>
      <c r="U2357" s="9">
        <f t="shared" si="942"/>
        <v>107</v>
      </c>
      <c r="V2357" s="9">
        <v>252</v>
      </c>
      <c r="W2357" s="10">
        <f t="shared" si="933"/>
        <v>1.0285318750000001</v>
      </c>
      <c r="X2357" s="2">
        <f t="shared" si="934"/>
        <v>6329.3915240899996</v>
      </c>
      <c r="Y2357" s="2">
        <v>0</v>
      </c>
      <c r="Z2357" s="3">
        <f t="shared" si="945"/>
        <v>0</v>
      </c>
      <c r="AA2357" s="1" t="str">
        <f t="shared" si="946"/>
        <v>A+J=</v>
      </c>
      <c r="AB2357" s="7">
        <f t="shared" si="943"/>
        <v>42663</v>
      </c>
      <c r="AC2357" s="5"/>
      <c r="AD2357" s="1"/>
      <c r="AE2357" s="7"/>
      <c r="AF2357" s="1"/>
      <c r="AG2357" s="1"/>
      <c r="AH2357" s="1"/>
      <c r="AI2357" s="1"/>
      <c r="AJ2357" s="4"/>
      <c r="AK2357" s="1"/>
      <c r="AL2357" s="1"/>
      <c r="AM2357" s="1"/>
      <c r="AN2357" s="1"/>
      <c r="AO2357" s="1"/>
    </row>
    <row r="2358" spans="1:41" x14ac:dyDescent="0.2">
      <c r="A2358" s="118">
        <f t="shared" si="935"/>
        <v>42454</v>
      </c>
      <c r="B2358" s="2">
        <f t="shared" si="925"/>
        <v>228269.70913737</v>
      </c>
      <c r="C2358" s="2">
        <f t="shared" si="936"/>
        <v>144156.34209918001</v>
      </c>
      <c r="D2358" s="50">
        <f t="shared" si="937"/>
        <v>4591.18</v>
      </c>
      <c r="E2358" s="3">
        <f>IF(K2358=1,VLOOKUP(A2357,[1]Plan1!$AQ$43:$AS$500,3),E2357)</f>
        <v>4610.92</v>
      </c>
      <c r="F2358" s="7">
        <f t="shared" si="938"/>
        <v>42448</v>
      </c>
      <c r="G2358" s="8">
        <f t="shared" si="926"/>
        <v>4.2995482642806948E-3</v>
      </c>
      <c r="H2358" s="7">
        <f t="shared" si="939"/>
        <v>42480</v>
      </c>
      <c r="I2358" s="7">
        <f t="shared" si="927"/>
        <v>42480</v>
      </c>
      <c r="J2358" s="1">
        <f t="shared" si="940"/>
        <v>22</v>
      </c>
      <c r="K2358" s="1">
        <f t="shared" si="928"/>
        <v>5</v>
      </c>
      <c r="L2358" s="2">
        <f t="shared" si="929"/>
        <v>1.0009755499999999</v>
      </c>
      <c r="M2358" s="10">
        <f t="shared" si="948"/>
        <v>1.00899954</v>
      </c>
      <c r="N2358" s="10">
        <f t="shared" si="944"/>
        <v>1.5376557700701088</v>
      </c>
      <c r="O2358" s="2">
        <f t="shared" si="947"/>
        <v>1.5391558299999999</v>
      </c>
      <c r="P2358" s="2">
        <f t="shared" si="930"/>
        <v>221879.07437342001</v>
      </c>
      <c r="Q2358" s="9">
        <f t="shared" si="924"/>
        <v>0</v>
      </c>
      <c r="R2358" s="4">
        <f t="shared" si="931"/>
        <v>0</v>
      </c>
      <c r="S2358" s="59">
        <f t="shared" si="932"/>
        <v>0</v>
      </c>
      <c r="T2358" s="8">
        <f t="shared" si="941"/>
        <v>6.8500000000000005E-2</v>
      </c>
      <c r="U2358" s="9">
        <f t="shared" si="942"/>
        <v>108</v>
      </c>
      <c r="V2358" s="9">
        <v>252</v>
      </c>
      <c r="W2358" s="10">
        <f t="shared" si="933"/>
        <v>1.0288023319999999</v>
      </c>
      <c r="X2358" s="2">
        <f t="shared" si="934"/>
        <v>6390.63476395</v>
      </c>
      <c r="Y2358" s="2">
        <v>0</v>
      </c>
      <c r="Z2358" s="3">
        <f t="shared" si="945"/>
        <v>0</v>
      </c>
      <c r="AA2358" s="1" t="str">
        <f t="shared" si="946"/>
        <v>A+J=</v>
      </c>
      <c r="AB2358" s="7">
        <f t="shared" si="943"/>
        <v>42663</v>
      </c>
      <c r="AC2358" s="5"/>
      <c r="AD2358" s="1"/>
      <c r="AE2358" s="7"/>
      <c r="AF2358" s="1"/>
      <c r="AG2358" s="1"/>
      <c r="AH2358" s="1"/>
      <c r="AI2358" s="1"/>
      <c r="AJ2358" s="4"/>
      <c r="AK2358" s="1"/>
      <c r="AL2358" s="1"/>
      <c r="AM2358" s="1"/>
      <c r="AN2358" s="1"/>
      <c r="AO2358" s="1"/>
    </row>
    <row r="2359" spans="1:41" x14ac:dyDescent="0.2">
      <c r="A2359" s="118">
        <f t="shared" si="935"/>
        <v>42455</v>
      </c>
      <c r="B2359" s="2">
        <f t="shared" si="925"/>
        <v>228269.70913737</v>
      </c>
      <c r="C2359" s="2">
        <f t="shared" si="936"/>
        <v>144156.34209918001</v>
      </c>
      <c r="D2359" s="50">
        <f t="shared" si="937"/>
        <v>4591.18</v>
      </c>
      <c r="E2359" s="3">
        <f>IF(K2359=1,VLOOKUP(A2358,[1]Plan1!$AQ$43:$AS$500,3),E2358)</f>
        <v>4610.92</v>
      </c>
      <c r="F2359" s="7">
        <f t="shared" si="938"/>
        <v>42448</v>
      </c>
      <c r="G2359" s="8">
        <f t="shared" si="926"/>
        <v>4.2995482642806948E-3</v>
      </c>
      <c r="H2359" s="7">
        <f t="shared" si="939"/>
        <v>42480</v>
      </c>
      <c r="I2359" s="7">
        <f t="shared" si="927"/>
        <v>42480</v>
      </c>
      <c r="J2359" s="1">
        <f t="shared" si="940"/>
        <v>22</v>
      </c>
      <c r="K2359" s="1">
        <f t="shared" si="928"/>
        <v>5</v>
      </c>
      <c r="L2359" s="2">
        <f t="shared" si="929"/>
        <v>1.0009755499999999</v>
      </c>
      <c r="M2359" s="10">
        <f t="shared" si="948"/>
        <v>1.00899954</v>
      </c>
      <c r="N2359" s="10">
        <f t="shared" si="944"/>
        <v>1.5376557700701088</v>
      </c>
      <c r="O2359" s="2">
        <f t="shared" si="947"/>
        <v>1.5391558299999999</v>
      </c>
      <c r="P2359" s="2">
        <f t="shared" si="930"/>
        <v>221879.07437342001</v>
      </c>
      <c r="Q2359" s="9">
        <f t="shared" si="924"/>
        <v>0</v>
      </c>
      <c r="R2359" s="4">
        <f t="shared" si="931"/>
        <v>0</v>
      </c>
      <c r="S2359" s="59">
        <f t="shared" si="932"/>
        <v>0</v>
      </c>
      <c r="T2359" s="8">
        <f t="shared" si="941"/>
        <v>6.8500000000000005E-2</v>
      </c>
      <c r="U2359" s="9">
        <f t="shared" si="942"/>
        <v>108</v>
      </c>
      <c r="V2359" s="9">
        <v>252</v>
      </c>
      <c r="W2359" s="10">
        <f t="shared" si="933"/>
        <v>1.0288023319999999</v>
      </c>
      <c r="X2359" s="2">
        <f t="shared" si="934"/>
        <v>6390.63476395</v>
      </c>
      <c r="Y2359" s="2">
        <v>0</v>
      </c>
      <c r="Z2359" s="3">
        <f t="shared" si="945"/>
        <v>0</v>
      </c>
      <c r="AA2359" s="1" t="str">
        <f t="shared" si="946"/>
        <v>A+J=</v>
      </c>
      <c r="AB2359" s="7">
        <f t="shared" si="943"/>
        <v>42663</v>
      </c>
      <c r="AC2359" s="5"/>
      <c r="AD2359" s="1"/>
      <c r="AE2359" s="7"/>
      <c r="AF2359" s="1"/>
      <c r="AG2359" s="1"/>
      <c r="AH2359" s="1"/>
      <c r="AI2359" s="1"/>
      <c r="AJ2359" s="4"/>
      <c r="AK2359" s="1"/>
      <c r="AL2359" s="1"/>
      <c r="AM2359" s="1"/>
      <c r="AN2359" s="1"/>
      <c r="AO2359" s="1"/>
    </row>
    <row r="2360" spans="1:41" x14ac:dyDescent="0.2">
      <c r="A2360" s="118">
        <f t="shared" si="935"/>
        <v>42456</v>
      </c>
      <c r="B2360" s="2">
        <f t="shared" si="925"/>
        <v>228269.70913737</v>
      </c>
      <c r="C2360" s="2">
        <f t="shared" si="936"/>
        <v>144156.34209918001</v>
      </c>
      <c r="D2360" s="50">
        <f t="shared" si="937"/>
        <v>4591.18</v>
      </c>
      <c r="E2360" s="3">
        <f>IF(K2360=1,VLOOKUP(A2359,[1]Plan1!$AQ$43:$AS$500,3),E2359)</f>
        <v>4610.92</v>
      </c>
      <c r="F2360" s="7">
        <f t="shared" si="938"/>
        <v>42448</v>
      </c>
      <c r="G2360" s="8">
        <f t="shared" si="926"/>
        <v>4.2995482642806948E-3</v>
      </c>
      <c r="H2360" s="7">
        <f t="shared" si="939"/>
        <v>42480</v>
      </c>
      <c r="I2360" s="7">
        <f t="shared" si="927"/>
        <v>42480</v>
      </c>
      <c r="J2360" s="1">
        <f t="shared" si="940"/>
        <v>22</v>
      </c>
      <c r="K2360" s="1">
        <f t="shared" si="928"/>
        <v>5</v>
      </c>
      <c r="L2360" s="2">
        <f t="shared" si="929"/>
        <v>1.0009755499999999</v>
      </c>
      <c r="M2360" s="10">
        <f t="shared" si="948"/>
        <v>1.00899954</v>
      </c>
      <c r="N2360" s="10">
        <f t="shared" si="944"/>
        <v>1.5376557700701088</v>
      </c>
      <c r="O2360" s="2">
        <f t="shared" si="947"/>
        <v>1.5391558299999999</v>
      </c>
      <c r="P2360" s="2">
        <f t="shared" si="930"/>
        <v>221879.07437342001</v>
      </c>
      <c r="Q2360" s="9">
        <f t="shared" si="924"/>
        <v>0</v>
      </c>
      <c r="R2360" s="4">
        <f t="shared" si="931"/>
        <v>0</v>
      </c>
      <c r="S2360" s="59">
        <f t="shared" si="932"/>
        <v>0</v>
      </c>
      <c r="T2360" s="8">
        <f t="shared" si="941"/>
        <v>6.8500000000000005E-2</v>
      </c>
      <c r="U2360" s="9">
        <f t="shared" si="942"/>
        <v>108</v>
      </c>
      <c r="V2360" s="9">
        <v>252</v>
      </c>
      <c r="W2360" s="10">
        <f t="shared" si="933"/>
        <v>1.0288023319999999</v>
      </c>
      <c r="X2360" s="2">
        <f t="shared" si="934"/>
        <v>6390.63476395</v>
      </c>
      <c r="Y2360" s="2">
        <v>0</v>
      </c>
      <c r="Z2360" s="3">
        <f t="shared" si="945"/>
        <v>0</v>
      </c>
      <c r="AA2360" s="1" t="str">
        <f t="shared" si="946"/>
        <v>A+J=</v>
      </c>
      <c r="AB2360" s="7">
        <f t="shared" si="943"/>
        <v>42663</v>
      </c>
      <c r="AC2360" s="5"/>
      <c r="AD2360" s="1"/>
      <c r="AE2360" s="7"/>
      <c r="AF2360" s="1"/>
      <c r="AG2360" s="1"/>
      <c r="AH2360" s="1"/>
      <c r="AI2360" s="1"/>
      <c r="AJ2360" s="4"/>
      <c r="AK2360" s="1"/>
      <c r="AL2360" s="1"/>
      <c r="AM2360" s="1"/>
      <c r="AN2360" s="1"/>
      <c r="AO2360" s="1"/>
    </row>
    <row r="2361" spans="1:41" x14ac:dyDescent="0.2">
      <c r="A2361" s="118">
        <f t="shared" si="935"/>
        <v>42457</v>
      </c>
      <c r="B2361" s="2">
        <f t="shared" si="925"/>
        <v>228269.70913737</v>
      </c>
      <c r="C2361" s="2">
        <f t="shared" si="936"/>
        <v>144156.34209918001</v>
      </c>
      <c r="D2361" s="50">
        <f t="shared" si="937"/>
        <v>4591.18</v>
      </c>
      <c r="E2361" s="3">
        <f>IF(K2361=1,VLOOKUP(A2360,[1]Plan1!$AQ$43:$AS$500,3),E2360)</f>
        <v>4610.92</v>
      </c>
      <c r="F2361" s="7">
        <f t="shared" si="938"/>
        <v>42448</v>
      </c>
      <c r="G2361" s="8">
        <f t="shared" si="926"/>
        <v>4.2995482642806948E-3</v>
      </c>
      <c r="H2361" s="7">
        <f t="shared" si="939"/>
        <v>42480</v>
      </c>
      <c r="I2361" s="7">
        <f t="shared" si="927"/>
        <v>42480</v>
      </c>
      <c r="J2361" s="1">
        <f t="shared" si="940"/>
        <v>22</v>
      </c>
      <c r="K2361" s="1">
        <f t="shared" si="928"/>
        <v>5</v>
      </c>
      <c r="L2361" s="2">
        <f t="shared" si="929"/>
        <v>1.0009755499999999</v>
      </c>
      <c r="M2361" s="10">
        <f t="shared" si="948"/>
        <v>1.00899954</v>
      </c>
      <c r="N2361" s="10">
        <f t="shared" si="944"/>
        <v>1.5376557700701088</v>
      </c>
      <c r="O2361" s="2">
        <f t="shared" si="947"/>
        <v>1.5391558299999999</v>
      </c>
      <c r="P2361" s="2">
        <f t="shared" si="930"/>
        <v>221879.07437342001</v>
      </c>
      <c r="Q2361" s="9">
        <f t="shared" si="924"/>
        <v>0</v>
      </c>
      <c r="R2361" s="4">
        <f t="shared" si="931"/>
        <v>0</v>
      </c>
      <c r="S2361" s="59">
        <f t="shared" si="932"/>
        <v>0</v>
      </c>
      <c r="T2361" s="8">
        <f t="shared" si="941"/>
        <v>6.8500000000000005E-2</v>
      </c>
      <c r="U2361" s="9">
        <f t="shared" si="942"/>
        <v>108</v>
      </c>
      <c r="V2361" s="9">
        <v>252</v>
      </c>
      <c r="W2361" s="10">
        <f t="shared" si="933"/>
        <v>1.0288023319999999</v>
      </c>
      <c r="X2361" s="2">
        <f t="shared" si="934"/>
        <v>6390.63476395</v>
      </c>
      <c r="Y2361" s="2">
        <v>0</v>
      </c>
      <c r="Z2361" s="3">
        <f t="shared" si="945"/>
        <v>0</v>
      </c>
      <c r="AA2361" s="1" t="str">
        <f t="shared" si="946"/>
        <v>A+J=</v>
      </c>
      <c r="AB2361" s="7">
        <f t="shared" si="943"/>
        <v>42663</v>
      </c>
      <c r="AC2361" s="5"/>
      <c r="AD2361" s="1"/>
      <c r="AE2361" s="7"/>
      <c r="AF2361" s="1"/>
      <c r="AG2361" s="1"/>
      <c r="AH2361" s="1"/>
      <c r="AI2361" s="1"/>
      <c r="AJ2361" s="4"/>
      <c r="AK2361" s="1"/>
      <c r="AL2361" s="1"/>
      <c r="AM2361" s="1"/>
      <c r="AN2361" s="1"/>
      <c r="AO2361" s="1"/>
    </row>
    <row r="2362" spans="1:41" x14ac:dyDescent="0.2">
      <c r="A2362" s="118">
        <f t="shared" si="935"/>
        <v>42458</v>
      </c>
      <c r="B2362" s="2">
        <f t="shared" si="925"/>
        <v>228374.26455590999</v>
      </c>
      <c r="C2362" s="2">
        <f t="shared" si="936"/>
        <v>144156.34209918001</v>
      </c>
      <c r="D2362" s="50">
        <f t="shared" si="937"/>
        <v>4591.18</v>
      </c>
      <c r="E2362" s="3">
        <f>IF(K2362=1,VLOOKUP(A2361,[1]Plan1!$AQ$43:$AS$500,3),E2361)</f>
        <v>4610.92</v>
      </c>
      <c r="F2362" s="7">
        <f t="shared" si="938"/>
        <v>42448</v>
      </c>
      <c r="G2362" s="8">
        <f t="shared" si="926"/>
        <v>4.2995482642806948E-3</v>
      </c>
      <c r="H2362" s="7">
        <f t="shared" si="939"/>
        <v>42480</v>
      </c>
      <c r="I2362" s="7">
        <f t="shared" si="927"/>
        <v>42480</v>
      </c>
      <c r="J2362" s="1">
        <f t="shared" si="940"/>
        <v>22</v>
      </c>
      <c r="K2362" s="1">
        <f t="shared" si="928"/>
        <v>6</v>
      </c>
      <c r="L2362" s="2">
        <f t="shared" si="929"/>
        <v>1.0011707700000001</v>
      </c>
      <c r="M2362" s="10">
        <f t="shared" si="948"/>
        <v>1.00899954</v>
      </c>
      <c r="N2362" s="10">
        <f t="shared" si="944"/>
        <v>1.5376557700701088</v>
      </c>
      <c r="O2362" s="2">
        <f t="shared" si="947"/>
        <v>1.5394560100000001</v>
      </c>
      <c r="P2362" s="2">
        <f t="shared" si="930"/>
        <v>221922.34722418999</v>
      </c>
      <c r="Q2362" s="9">
        <f t="shared" si="924"/>
        <v>0</v>
      </c>
      <c r="R2362" s="4">
        <f t="shared" si="931"/>
        <v>0</v>
      </c>
      <c r="S2362" s="59">
        <f t="shared" si="932"/>
        <v>0</v>
      </c>
      <c r="T2362" s="8">
        <f t="shared" si="941"/>
        <v>6.8500000000000005E-2</v>
      </c>
      <c r="U2362" s="9">
        <f t="shared" si="942"/>
        <v>109</v>
      </c>
      <c r="V2362" s="9">
        <v>252</v>
      </c>
      <c r="W2362" s="10">
        <f t="shared" si="933"/>
        <v>1.0290728600000001</v>
      </c>
      <c r="X2362" s="2">
        <f t="shared" si="934"/>
        <v>6451.9173317200002</v>
      </c>
      <c r="Y2362" s="2">
        <v>0</v>
      </c>
      <c r="Z2362" s="3">
        <f t="shared" si="945"/>
        <v>0</v>
      </c>
      <c r="AA2362" s="1" t="str">
        <f t="shared" si="946"/>
        <v>A+J=</v>
      </c>
      <c r="AB2362" s="7">
        <f t="shared" si="943"/>
        <v>42663</v>
      </c>
      <c r="AC2362" s="5"/>
      <c r="AD2362" s="1"/>
      <c r="AE2362" s="7"/>
      <c r="AF2362" s="1"/>
      <c r="AG2362" s="1"/>
      <c r="AH2362" s="1"/>
      <c r="AI2362" s="1"/>
      <c r="AJ2362" s="4"/>
      <c r="AK2362" s="1"/>
      <c r="AL2362" s="1"/>
      <c r="AM2362" s="1"/>
      <c r="AN2362" s="1"/>
      <c r="AO2362" s="1"/>
    </row>
    <row r="2363" spans="1:41" x14ac:dyDescent="0.2">
      <c r="A2363" s="118">
        <f t="shared" si="935"/>
        <v>42459</v>
      </c>
      <c r="B2363" s="2">
        <f t="shared" si="925"/>
        <v>228478.86805023003</v>
      </c>
      <c r="C2363" s="2">
        <f t="shared" si="936"/>
        <v>144156.34209918001</v>
      </c>
      <c r="D2363" s="50">
        <f t="shared" si="937"/>
        <v>4591.18</v>
      </c>
      <c r="E2363" s="3">
        <f>IF(K2363=1,VLOOKUP(A2362,[1]Plan1!$AQ$43:$AS$500,3),E2362)</f>
        <v>4610.92</v>
      </c>
      <c r="F2363" s="7">
        <f t="shared" si="938"/>
        <v>42448</v>
      </c>
      <c r="G2363" s="8">
        <f t="shared" si="926"/>
        <v>4.2995482642806948E-3</v>
      </c>
      <c r="H2363" s="7">
        <f t="shared" si="939"/>
        <v>42480</v>
      </c>
      <c r="I2363" s="7">
        <f t="shared" si="927"/>
        <v>42480</v>
      </c>
      <c r="J2363" s="1">
        <f t="shared" si="940"/>
        <v>22</v>
      </c>
      <c r="K2363" s="1">
        <f t="shared" si="928"/>
        <v>7</v>
      </c>
      <c r="L2363" s="2">
        <f t="shared" si="929"/>
        <v>1.00136603</v>
      </c>
      <c r="M2363" s="10">
        <f t="shared" si="948"/>
        <v>1.00899954</v>
      </c>
      <c r="N2363" s="10">
        <f t="shared" si="944"/>
        <v>1.5376557700701088</v>
      </c>
      <c r="O2363" s="2">
        <f t="shared" si="947"/>
        <v>1.5397562499999999</v>
      </c>
      <c r="P2363" s="2">
        <f t="shared" si="930"/>
        <v>221965.62872435001</v>
      </c>
      <c r="Q2363" s="9">
        <f t="shared" si="924"/>
        <v>0</v>
      </c>
      <c r="R2363" s="4">
        <f t="shared" si="931"/>
        <v>0</v>
      </c>
      <c r="S2363" s="59">
        <f t="shared" si="932"/>
        <v>0</v>
      </c>
      <c r="T2363" s="8">
        <f t="shared" si="941"/>
        <v>6.8500000000000005E-2</v>
      </c>
      <c r="U2363" s="9">
        <f t="shared" si="942"/>
        <v>110</v>
      </c>
      <c r="V2363" s="9">
        <v>252</v>
      </c>
      <c r="W2363" s="10">
        <f t="shared" si="933"/>
        <v>1.0293434589999999</v>
      </c>
      <c r="X2363" s="2">
        <f t="shared" si="934"/>
        <v>6513.2393258800003</v>
      </c>
      <c r="Y2363" s="2">
        <v>0</v>
      </c>
      <c r="Z2363" s="3">
        <f t="shared" si="945"/>
        <v>0</v>
      </c>
      <c r="AA2363" s="1" t="str">
        <f t="shared" si="946"/>
        <v>A+J=</v>
      </c>
      <c r="AB2363" s="7">
        <f t="shared" si="943"/>
        <v>42663</v>
      </c>
      <c r="AC2363" s="5"/>
      <c r="AD2363" s="1"/>
      <c r="AE2363" s="7"/>
      <c r="AF2363" s="1"/>
      <c r="AG2363" s="1"/>
      <c r="AH2363" s="1"/>
      <c r="AI2363" s="1"/>
      <c r="AJ2363" s="4"/>
      <c r="AK2363" s="1"/>
      <c r="AL2363" s="1"/>
      <c r="AM2363" s="1"/>
      <c r="AN2363" s="1"/>
      <c r="AO2363" s="1"/>
    </row>
    <row r="2364" spans="1:41" x14ac:dyDescent="0.2">
      <c r="A2364" s="118">
        <f t="shared" si="935"/>
        <v>42460</v>
      </c>
      <c r="B2364" s="2">
        <f t="shared" si="925"/>
        <v>228583.51963656</v>
      </c>
      <c r="C2364" s="2">
        <f t="shared" si="936"/>
        <v>144156.34209918001</v>
      </c>
      <c r="D2364" s="50">
        <f t="shared" si="937"/>
        <v>4591.18</v>
      </c>
      <c r="E2364" s="3">
        <f>IF(K2364=1,VLOOKUP(A2363,[1]Plan1!$AQ$43:$AS$500,3),E2363)</f>
        <v>4610.92</v>
      </c>
      <c r="F2364" s="7">
        <f t="shared" si="938"/>
        <v>42448</v>
      </c>
      <c r="G2364" s="8">
        <f t="shared" si="926"/>
        <v>4.2995482642806948E-3</v>
      </c>
      <c r="H2364" s="7">
        <f t="shared" si="939"/>
        <v>42480</v>
      </c>
      <c r="I2364" s="7">
        <f t="shared" si="927"/>
        <v>42480</v>
      </c>
      <c r="J2364" s="1">
        <f t="shared" si="940"/>
        <v>22</v>
      </c>
      <c r="K2364" s="1">
        <f t="shared" si="928"/>
        <v>8</v>
      </c>
      <c r="L2364" s="2">
        <f t="shared" si="929"/>
        <v>1.0015613299999999</v>
      </c>
      <c r="M2364" s="10">
        <f t="shared" si="948"/>
        <v>1.00899954</v>
      </c>
      <c r="N2364" s="10">
        <f t="shared" si="944"/>
        <v>1.5376557700701088</v>
      </c>
      <c r="O2364" s="2">
        <f t="shared" si="947"/>
        <v>1.5400565500000001</v>
      </c>
      <c r="P2364" s="2">
        <f t="shared" si="930"/>
        <v>222008.91887388</v>
      </c>
      <c r="Q2364" s="9">
        <f t="shared" si="924"/>
        <v>0</v>
      </c>
      <c r="R2364" s="4">
        <f t="shared" si="931"/>
        <v>0</v>
      </c>
      <c r="S2364" s="59">
        <f t="shared" si="932"/>
        <v>0</v>
      </c>
      <c r="T2364" s="8">
        <f t="shared" si="941"/>
        <v>6.8500000000000005E-2</v>
      </c>
      <c r="U2364" s="9">
        <f t="shared" si="942"/>
        <v>111</v>
      </c>
      <c r="V2364" s="9">
        <v>252</v>
      </c>
      <c r="W2364" s="10">
        <f t="shared" si="933"/>
        <v>1.029614129</v>
      </c>
      <c r="X2364" s="2">
        <f t="shared" si="934"/>
        <v>6574.6007626800001</v>
      </c>
      <c r="Y2364" s="2">
        <v>0</v>
      </c>
      <c r="Z2364" s="3">
        <f t="shared" si="945"/>
        <v>0</v>
      </c>
      <c r="AA2364" s="1" t="str">
        <f t="shared" si="946"/>
        <v>A+J=</v>
      </c>
      <c r="AB2364" s="7">
        <f t="shared" si="943"/>
        <v>42663</v>
      </c>
      <c r="AC2364" s="5"/>
      <c r="AD2364" s="1"/>
      <c r="AE2364" s="7"/>
      <c r="AF2364" s="1"/>
      <c r="AG2364" s="1"/>
      <c r="AH2364" s="1"/>
      <c r="AI2364" s="1"/>
      <c r="AJ2364" s="4"/>
      <c r="AK2364" s="1"/>
      <c r="AL2364" s="1"/>
      <c r="AM2364" s="1"/>
      <c r="AN2364" s="1"/>
      <c r="AO2364" s="1"/>
    </row>
    <row r="2365" spans="1:41" x14ac:dyDescent="0.2">
      <c r="A2365" s="118">
        <f t="shared" si="935"/>
        <v>42461</v>
      </c>
      <c r="B2365" s="2">
        <f t="shared" si="925"/>
        <v>228688.22103784001</v>
      </c>
      <c r="C2365" s="2">
        <f t="shared" si="936"/>
        <v>144156.34209918001</v>
      </c>
      <c r="D2365" s="50">
        <f t="shared" si="937"/>
        <v>4591.18</v>
      </c>
      <c r="E2365" s="3">
        <f>IF(K2365=1,VLOOKUP(A2364,[1]Plan1!$AQ$43:$AS$500,3),E2364)</f>
        <v>4610.92</v>
      </c>
      <c r="F2365" s="7">
        <f t="shared" si="938"/>
        <v>42448</v>
      </c>
      <c r="G2365" s="8">
        <f t="shared" si="926"/>
        <v>4.2995482642806948E-3</v>
      </c>
      <c r="H2365" s="7">
        <f t="shared" si="939"/>
        <v>42480</v>
      </c>
      <c r="I2365" s="7">
        <f t="shared" si="927"/>
        <v>42480</v>
      </c>
      <c r="J2365" s="1">
        <f t="shared" si="940"/>
        <v>22</v>
      </c>
      <c r="K2365" s="1">
        <f t="shared" si="928"/>
        <v>9</v>
      </c>
      <c r="L2365" s="2">
        <f t="shared" si="929"/>
        <v>1.00175667</v>
      </c>
      <c r="M2365" s="10">
        <f t="shared" si="948"/>
        <v>1.00899954</v>
      </c>
      <c r="N2365" s="10">
        <f t="shared" si="944"/>
        <v>1.5376557700701088</v>
      </c>
      <c r="O2365" s="2">
        <f t="shared" si="947"/>
        <v>1.54035692</v>
      </c>
      <c r="P2365" s="2">
        <f t="shared" si="930"/>
        <v>222052.21911435001</v>
      </c>
      <c r="Q2365" s="9">
        <f t="shared" si="924"/>
        <v>0</v>
      </c>
      <c r="R2365" s="4">
        <f t="shared" si="931"/>
        <v>0</v>
      </c>
      <c r="S2365" s="59">
        <f t="shared" si="932"/>
        <v>0</v>
      </c>
      <c r="T2365" s="8">
        <f t="shared" si="941"/>
        <v>6.8500000000000005E-2</v>
      </c>
      <c r="U2365" s="9">
        <f t="shared" si="942"/>
        <v>112</v>
      </c>
      <c r="V2365" s="9">
        <v>252</v>
      </c>
      <c r="W2365" s="10">
        <f t="shared" si="933"/>
        <v>1.0298848709999999</v>
      </c>
      <c r="X2365" s="2">
        <f t="shared" si="934"/>
        <v>6636.0019234900001</v>
      </c>
      <c r="Y2365" s="2">
        <v>0</v>
      </c>
      <c r="Z2365" s="3">
        <f t="shared" si="945"/>
        <v>0</v>
      </c>
      <c r="AA2365" s="1" t="str">
        <f t="shared" si="946"/>
        <v>A+J=</v>
      </c>
      <c r="AB2365" s="7">
        <f t="shared" si="943"/>
        <v>42663</v>
      </c>
      <c r="AC2365" s="5"/>
      <c r="AD2365" s="1"/>
      <c r="AE2365" s="7"/>
      <c r="AF2365" s="1"/>
      <c r="AG2365" s="1"/>
      <c r="AH2365" s="1"/>
      <c r="AI2365" s="1"/>
      <c r="AJ2365" s="4"/>
      <c r="AK2365" s="1"/>
      <c r="AL2365" s="1"/>
      <c r="AM2365" s="1"/>
      <c r="AN2365" s="1"/>
      <c r="AO2365" s="1"/>
    </row>
    <row r="2366" spans="1:41" x14ac:dyDescent="0.2">
      <c r="A2366" s="118">
        <f t="shared" si="935"/>
        <v>42462</v>
      </c>
      <c r="B2366" s="2">
        <f t="shared" si="925"/>
        <v>228792.97056451</v>
      </c>
      <c r="C2366" s="2">
        <f t="shared" si="936"/>
        <v>144156.34209918001</v>
      </c>
      <c r="D2366" s="50">
        <f t="shared" si="937"/>
        <v>4591.18</v>
      </c>
      <c r="E2366" s="3">
        <f>IF(K2366=1,VLOOKUP(A2365,[1]Plan1!$AQ$43:$AS$500,3),E2365)</f>
        <v>4610.92</v>
      </c>
      <c r="F2366" s="7">
        <f t="shared" si="938"/>
        <v>42448</v>
      </c>
      <c r="G2366" s="8">
        <f t="shared" si="926"/>
        <v>4.2995482642806948E-3</v>
      </c>
      <c r="H2366" s="7">
        <f t="shared" si="939"/>
        <v>42480</v>
      </c>
      <c r="I2366" s="7">
        <f t="shared" si="927"/>
        <v>42480</v>
      </c>
      <c r="J2366" s="1">
        <f t="shared" si="940"/>
        <v>22</v>
      </c>
      <c r="K2366" s="1">
        <f t="shared" si="928"/>
        <v>10</v>
      </c>
      <c r="L2366" s="2">
        <f t="shared" si="929"/>
        <v>1.0019520500000001</v>
      </c>
      <c r="M2366" s="10">
        <f t="shared" si="948"/>
        <v>1.00899954</v>
      </c>
      <c r="N2366" s="10">
        <f t="shared" si="944"/>
        <v>1.5376557700701088</v>
      </c>
      <c r="O2366" s="2">
        <f t="shared" si="947"/>
        <v>1.54065735</v>
      </c>
      <c r="P2366" s="2">
        <f t="shared" si="930"/>
        <v>222095.52800421001</v>
      </c>
      <c r="Q2366" s="9">
        <f t="shared" si="924"/>
        <v>0</v>
      </c>
      <c r="R2366" s="4">
        <f t="shared" si="931"/>
        <v>0</v>
      </c>
      <c r="S2366" s="59">
        <f t="shared" si="932"/>
        <v>0</v>
      </c>
      <c r="T2366" s="8">
        <f t="shared" si="941"/>
        <v>6.8500000000000005E-2</v>
      </c>
      <c r="U2366" s="9">
        <f t="shared" si="942"/>
        <v>113</v>
      </c>
      <c r="V2366" s="9">
        <v>252</v>
      </c>
      <c r="W2366" s="10">
        <f t="shared" si="933"/>
        <v>1.0301556839999999</v>
      </c>
      <c r="X2366" s="2">
        <f t="shared" si="934"/>
        <v>6697.4425603</v>
      </c>
      <c r="Y2366" s="2">
        <v>0</v>
      </c>
      <c r="Z2366" s="3">
        <f t="shared" si="945"/>
        <v>0</v>
      </c>
      <c r="AA2366" s="1" t="str">
        <f t="shared" si="946"/>
        <v>A+J=</v>
      </c>
      <c r="AB2366" s="7">
        <f t="shared" si="943"/>
        <v>42663</v>
      </c>
      <c r="AC2366" s="5"/>
      <c r="AD2366" s="1"/>
      <c r="AE2366" s="7"/>
      <c r="AF2366" s="1"/>
      <c r="AG2366" s="1"/>
      <c r="AH2366" s="1"/>
      <c r="AI2366" s="1"/>
      <c r="AJ2366" s="4"/>
      <c r="AK2366" s="1"/>
      <c r="AL2366" s="1"/>
      <c r="AM2366" s="1"/>
      <c r="AN2366" s="1"/>
      <c r="AO2366" s="1"/>
    </row>
    <row r="2367" spans="1:41" x14ac:dyDescent="0.2">
      <c r="A2367" s="118">
        <f t="shared" si="935"/>
        <v>42463</v>
      </c>
      <c r="B2367" s="2">
        <f t="shared" si="925"/>
        <v>228792.97056451</v>
      </c>
      <c r="C2367" s="2">
        <f t="shared" si="936"/>
        <v>144156.34209918001</v>
      </c>
      <c r="D2367" s="50">
        <f t="shared" si="937"/>
        <v>4591.18</v>
      </c>
      <c r="E2367" s="3">
        <f>IF(K2367=1,VLOOKUP(A2366,[1]Plan1!$AQ$43:$AS$500,3),E2366)</f>
        <v>4610.92</v>
      </c>
      <c r="F2367" s="7">
        <f t="shared" si="938"/>
        <v>42448</v>
      </c>
      <c r="G2367" s="8">
        <f t="shared" si="926"/>
        <v>4.2995482642806948E-3</v>
      </c>
      <c r="H2367" s="7">
        <f t="shared" si="939"/>
        <v>42480</v>
      </c>
      <c r="I2367" s="7">
        <f t="shared" si="927"/>
        <v>42480</v>
      </c>
      <c r="J2367" s="1">
        <f t="shared" si="940"/>
        <v>22</v>
      </c>
      <c r="K2367" s="1">
        <f t="shared" si="928"/>
        <v>10</v>
      </c>
      <c r="L2367" s="2">
        <f t="shared" si="929"/>
        <v>1.0019520500000001</v>
      </c>
      <c r="M2367" s="10">
        <f t="shared" si="948"/>
        <v>1.00899954</v>
      </c>
      <c r="N2367" s="10">
        <f t="shared" si="944"/>
        <v>1.5376557700701088</v>
      </c>
      <c r="O2367" s="2">
        <f t="shared" si="947"/>
        <v>1.54065735</v>
      </c>
      <c r="P2367" s="2">
        <f t="shared" si="930"/>
        <v>222095.52800421001</v>
      </c>
      <c r="Q2367" s="9">
        <f t="shared" si="924"/>
        <v>0</v>
      </c>
      <c r="R2367" s="4">
        <f t="shared" si="931"/>
        <v>0</v>
      </c>
      <c r="S2367" s="59">
        <f t="shared" si="932"/>
        <v>0</v>
      </c>
      <c r="T2367" s="8">
        <f t="shared" si="941"/>
        <v>6.8500000000000005E-2</v>
      </c>
      <c r="U2367" s="9">
        <f t="shared" si="942"/>
        <v>113</v>
      </c>
      <c r="V2367" s="9">
        <v>252</v>
      </c>
      <c r="W2367" s="10">
        <f t="shared" si="933"/>
        <v>1.0301556839999999</v>
      </c>
      <c r="X2367" s="2">
        <f t="shared" si="934"/>
        <v>6697.4425603</v>
      </c>
      <c r="Y2367" s="2">
        <v>0</v>
      </c>
      <c r="Z2367" s="3">
        <f t="shared" si="945"/>
        <v>0</v>
      </c>
      <c r="AA2367" s="1" t="str">
        <f t="shared" si="946"/>
        <v>A+J=</v>
      </c>
      <c r="AB2367" s="7">
        <f t="shared" si="943"/>
        <v>42663</v>
      </c>
      <c r="AC2367" s="5"/>
      <c r="AD2367" s="1"/>
      <c r="AE2367" s="7"/>
      <c r="AF2367" s="1"/>
      <c r="AG2367" s="1"/>
      <c r="AH2367" s="1"/>
      <c r="AI2367" s="1"/>
      <c r="AJ2367" s="4"/>
      <c r="AK2367" s="1"/>
      <c r="AL2367" s="1"/>
      <c r="AM2367" s="1"/>
      <c r="AN2367" s="1"/>
      <c r="AO2367" s="1"/>
    </row>
    <row r="2368" spans="1:41" x14ac:dyDescent="0.2">
      <c r="A2368" s="118">
        <f t="shared" si="935"/>
        <v>42464</v>
      </c>
      <c r="B2368" s="2">
        <f t="shared" si="925"/>
        <v>228792.97056451</v>
      </c>
      <c r="C2368" s="2">
        <f t="shared" si="936"/>
        <v>144156.34209918001</v>
      </c>
      <c r="D2368" s="50">
        <f t="shared" si="937"/>
        <v>4591.18</v>
      </c>
      <c r="E2368" s="3">
        <f>IF(K2368=1,VLOOKUP(A2367,[1]Plan1!$AQ$43:$AS$500,3),E2367)</f>
        <v>4610.92</v>
      </c>
      <c r="F2368" s="7">
        <f t="shared" si="938"/>
        <v>42448</v>
      </c>
      <c r="G2368" s="8">
        <f t="shared" si="926"/>
        <v>4.2995482642806948E-3</v>
      </c>
      <c r="H2368" s="7">
        <f t="shared" si="939"/>
        <v>42480</v>
      </c>
      <c r="I2368" s="7">
        <f t="shared" si="927"/>
        <v>42480</v>
      </c>
      <c r="J2368" s="1">
        <f t="shared" si="940"/>
        <v>22</v>
      </c>
      <c r="K2368" s="1">
        <f t="shared" si="928"/>
        <v>10</v>
      </c>
      <c r="L2368" s="2">
        <f t="shared" si="929"/>
        <v>1.0019520500000001</v>
      </c>
      <c r="M2368" s="10">
        <f t="shared" si="948"/>
        <v>1.00899954</v>
      </c>
      <c r="N2368" s="10">
        <f t="shared" si="944"/>
        <v>1.5376557700701088</v>
      </c>
      <c r="O2368" s="2">
        <f t="shared" si="947"/>
        <v>1.54065735</v>
      </c>
      <c r="P2368" s="2">
        <f t="shared" si="930"/>
        <v>222095.52800421001</v>
      </c>
      <c r="Q2368" s="9">
        <f t="shared" si="924"/>
        <v>0</v>
      </c>
      <c r="R2368" s="4">
        <f t="shared" si="931"/>
        <v>0</v>
      </c>
      <c r="S2368" s="59">
        <f t="shared" si="932"/>
        <v>0</v>
      </c>
      <c r="T2368" s="8">
        <f t="shared" si="941"/>
        <v>6.8500000000000005E-2</v>
      </c>
      <c r="U2368" s="9">
        <f t="shared" si="942"/>
        <v>113</v>
      </c>
      <c r="V2368" s="9">
        <v>252</v>
      </c>
      <c r="W2368" s="10">
        <f t="shared" si="933"/>
        <v>1.0301556839999999</v>
      </c>
      <c r="X2368" s="2">
        <f t="shared" si="934"/>
        <v>6697.4425603</v>
      </c>
      <c r="Y2368" s="2">
        <v>0</v>
      </c>
      <c r="Z2368" s="3">
        <f t="shared" si="945"/>
        <v>0</v>
      </c>
      <c r="AA2368" s="1" t="str">
        <f t="shared" si="946"/>
        <v>A+J=</v>
      </c>
      <c r="AB2368" s="7">
        <f t="shared" si="943"/>
        <v>42663</v>
      </c>
      <c r="AC2368" s="5"/>
      <c r="AD2368" s="1"/>
      <c r="AE2368" s="7"/>
      <c r="AF2368" s="1"/>
      <c r="AG2368" s="1"/>
      <c r="AH2368" s="1"/>
      <c r="AI2368" s="1"/>
      <c r="AJ2368" s="4"/>
      <c r="AK2368" s="1"/>
      <c r="AL2368" s="1"/>
      <c r="AM2368" s="1"/>
      <c r="AN2368" s="1"/>
      <c r="AO2368" s="1"/>
    </row>
    <row r="2369" spans="1:41" x14ac:dyDescent="0.2">
      <c r="A2369" s="118">
        <f t="shared" si="935"/>
        <v>42465</v>
      </c>
      <c r="B2369" s="2">
        <f t="shared" si="925"/>
        <v>228897.76526195998</v>
      </c>
      <c r="C2369" s="2">
        <f t="shared" si="936"/>
        <v>144156.34209918001</v>
      </c>
      <c r="D2369" s="50">
        <f t="shared" si="937"/>
        <v>4591.18</v>
      </c>
      <c r="E2369" s="3">
        <f>IF(K2369=1,VLOOKUP(A2368,[1]Plan1!$AQ$43:$AS$500,3),E2368)</f>
        <v>4610.92</v>
      </c>
      <c r="F2369" s="7">
        <f t="shared" si="938"/>
        <v>42448</v>
      </c>
      <c r="G2369" s="8">
        <f t="shared" si="926"/>
        <v>4.2995482642806948E-3</v>
      </c>
      <c r="H2369" s="7">
        <f t="shared" si="939"/>
        <v>42480</v>
      </c>
      <c r="I2369" s="7">
        <f t="shared" si="927"/>
        <v>42480</v>
      </c>
      <c r="J2369" s="1">
        <f t="shared" si="940"/>
        <v>22</v>
      </c>
      <c r="K2369" s="1">
        <f t="shared" si="928"/>
        <v>11</v>
      </c>
      <c r="L2369" s="2">
        <f t="shared" si="929"/>
        <v>1.00214746</v>
      </c>
      <c r="M2369" s="10">
        <f t="shared" si="948"/>
        <v>1.00899954</v>
      </c>
      <c r="N2369" s="10">
        <f t="shared" si="944"/>
        <v>1.5376557700701088</v>
      </c>
      <c r="O2369" s="2">
        <f t="shared" si="947"/>
        <v>1.54095782</v>
      </c>
      <c r="P2369" s="2">
        <f t="shared" si="930"/>
        <v>222138.84266031999</v>
      </c>
      <c r="Q2369" s="9">
        <f t="shared" si="924"/>
        <v>0</v>
      </c>
      <c r="R2369" s="4">
        <f t="shared" si="931"/>
        <v>0</v>
      </c>
      <c r="S2369" s="59">
        <f t="shared" si="932"/>
        <v>0</v>
      </c>
      <c r="T2369" s="8">
        <f t="shared" si="941"/>
        <v>6.8500000000000005E-2</v>
      </c>
      <c r="U2369" s="9">
        <f t="shared" si="942"/>
        <v>114</v>
      </c>
      <c r="V2369" s="9">
        <v>252</v>
      </c>
      <c r="W2369" s="10">
        <f t="shared" si="933"/>
        <v>1.030426568</v>
      </c>
      <c r="X2369" s="2">
        <f t="shared" si="934"/>
        <v>6758.9226016399998</v>
      </c>
      <c r="Y2369" s="2">
        <v>0</v>
      </c>
      <c r="Z2369" s="3">
        <f t="shared" si="945"/>
        <v>0</v>
      </c>
      <c r="AA2369" s="1" t="str">
        <f t="shared" si="946"/>
        <v>A+J=</v>
      </c>
      <c r="AB2369" s="7">
        <f t="shared" si="943"/>
        <v>42663</v>
      </c>
      <c r="AC2369" s="5"/>
      <c r="AD2369" s="1"/>
      <c r="AE2369" s="7"/>
      <c r="AF2369" s="1"/>
      <c r="AG2369" s="1"/>
      <c r="AH2369" s="1"/>
      <c r="AI2369" s="1"/>
      <c r="AJ2369" s="4"/>
      <c r="AK2369" s="1"/>
      <c r="AL2369" s="1"/>
      <c r="AM2369" s="1"/>
      <c r="AN2369" s="1"/>
      <c r="AO2369" s="1"/>
    </row>
    <row r="2370" spans="1:41" x14ac:dyDescent="0.2">
      <c r="A2370" s="118">
        <f t="shared" si="935"/>
        <v>42466</v>
      </c>
      <c r="B2370" s="2">
        <f t="shared" si="925"/>
        <v>229002.61108736999</v>
      </c>
      <c r="C2370" s="2">
        <f t="shared" si="936"/>
        <v>144156.34209918001</v>
      </c>
      <c r="D2370" s="50">
        <f t="shared" si="937"/>
        <v>4591.18</v>
      </c>
      <c r="E2370" s="3">
        <f>IF(K2370=1,VLOOKUP(A2369,[1]Plan1!$AQ$43:$AS$500,3),E2369)</f>
        <v>4610.92</v>
      </c>
      <c r="F2370" s="7">
        <f t="shared" si="938"/>
        <v>42448</v>
      </c>
      <c r="G2370" s="8">
        <f t="shared" si="926"/>
        <v>4.2995482642806948E-3</v>
      </c>
      <c r="H2370" s="7">
        <f t="shared" si="939"/>
        <v>42480</v>
      </c>
      <c r="I2370" s="7">
        <f t="shared" si="927"/>
        <v>42480</v>
      </c>
      <c r="J2370" s="1">
        <f t="shared" si="940"/>
        <v>22</v>
      </c>
      <c r="K2370" s="1">
        <f t="shared" si="928"/>
        <v>12</v>
      </c>
      <c r="L2370" s="2">
        <f t="shared" si="929"/>
        <v>1.00234292</v>
      </c>
      <c r="M2370" s="10">
        <f t="shared" si="948"/>
        <v>1.00899954</v>
      </c>
      <c r="N2370" s="10">
        <f t="shared" si="944"/>
        <v>1.5376557700701088</v>
      </c>
      <c r="O2370" s="2">
        <f t="shared" si="947"/>
        <v>1.54125837</v>
      </c>
      <c r="P2370" s="2">
        <f t="shared" si="930"/>
        <v>222182.16884894</v>
      </c>
      <c r="Q2370" s="9">
        <f t="shared" si="924"/>
        <v>0</v>
      </c>
      <c r="R2370" s="4">
        <f t="shared" si="931"/>
        <v>0</v>
      </c>
      <c r="S2370" s="59">
        <f t="shared" si="932"/>
        <v>0</v>
      </c>
      <c r="T2370" s="8">
        <f t="shared" si="941"/>
        <v>6.8500000000000005E-2</v>
      </c>
      <c r="U2370" s="9">
        <f t="shared" si="942"/>
        <v>115</v>
      </c>
      <c r="V2370" s="9">
        <v>252</v>
      </c>
      <c r="W2370" s="10">
        <f t="shared" si="933"/>
        <v>1.0306975229999999</v>
      </c>
      <c r="X2370" s="2">
        <f t="shared" si="934"/>
        <v>6820.4422384299996</v>
      </c>
      <c r="Y2370" s="2">
        <v>0</v>
      </c>
      <c r="Z2370" s="3">
        <f t="shared" si="945"/>
        <v>0</v>
      </c>
      <c r="AA2370" s="1" t="str">
        <f t="shared" si="946"/>
        <v>A+J=</v>
      </c>
      <c r="AB2370" s="7">
        <f t="shared" si="943"/>
        <v>42663</v>
      </c>
      <c r="AC2370" s="5"/>
      <c r="AD2370" s="1"/>
      <c r="AE2370" s="7"/>
      <c r="AF2370" s="1"/>
      <c r="AG2370" s="1"/>
      <c r="AH2370" s="1"/>
      <c r="AI2370" s="1"/>
      <c r="AJ2370" s="4"/>
      <c r="AK2370" s="1"/>
      <c r="AL2370" s="1"/>
      <c r="AM2370" s="1"/>
      <c r="AN2370" s="1"/>
      <c r="AO2370" s="1"/>
    </row>
    <row r="2371" spans="1:41" x14ac:dyDescent="0.2">
      <c r="A2371" s="118">
        <f t="shared" si="935"/>
        <v>42467</v>
      </c>
      <c r="B2371" s="2">
        <f t="shared" si="925"/>
        <v>229107.50360070998</v>
      </c>
      <c r="C2371" s="2">
        <f t="shared" si="936"/>
        <v>144156.34209918001</v>
      </c>
      <c r="D2371" s="50">
        <f t="shared" si="937"/>
        <v>4591.18</v>
      </c>
      <c r="E2371" s="3">
        <f>IF(K2371=1,VLOOKUP(A2370,[1]Plan1!$AQ$43:$AS$500,3),E2370)</f>
        <v>4610.92</v>
      </c>
      <c r="F2371" s="7">
        <f t="shared" si="938"/>
        <v>42448</v>
      </c>
      <c r="G2371" s="8">
        <f t="shared" si="926"/>
        <v>4.2995482642806948E-3</v>
      </c>
      <c r="H2371" s="7">
        <f t="shared" si="939"/>
        <v>42480</v>
      </c>
      <c r="I2371" s="7">
        <f t="shared" si="927"/>
        <v>42480</v>
      </c>
      <c r="J2371" s="1">
        <f t="shared" si="940"/>
        <v>22</v>
      </c>
      <c r="K2371" s="1">
        <f t="shared" si="928"/>
        <v>13</v>
      </c>
      <c r="L2371" s="2">
        <f t="shared" si="929"/>
        <v>1.0025384100000001</v>
      </c>
      <c r="M2371" s="10">
        <f t="shared" si="948"/>
        <v>1.00899954</v>
      </c>
      <c r="N2371" s="10">
        <f t="shared" si="944"/>
        <v>1.5376557700701088</v>
      </c>
      <c r="O2371" s="2">
        <f t="shared" si="947"/>
        <v>1.5415589700000001</v>
      </c>
      <c r="P2371" s="2">
        <f t="shared" si="930"/>
        <v>222225.50224537999</v>
      </c>
      <c r="Q2371" s="9">
        <f t="shared" si="924"/>
        <v>0</v>
      </c>
      <c r="R2371" s="4">
        <f t="shared" si="931"/>
        <v>0</v>
      </c>
      <c r="S2371" s="59">
        <f t="shared" si="932"/>
        <v>0</v>
      </c>
      <c r="T2371" s="8">
        <f t="shared" si="941"/>
        <v>6.8500000000000005E-2</v>
      </c>
      <c r="U2371" s="9">
        <f t="shared" si="942"/>
        <v>116</v>
      </c>
      <c r="V2371" s="9">
        <v>252</v>
      </c>
      <c r="W2371" s="10">
        <f t="shared" si="933"/>
        <v>1.030968549</v>
      </c>
      <c r="X2371" s="2">
        <f t="shared" si="934"/>
        <v>6882.0013553299996</v>
      </c>
      <c r="Y2371" s="2">
        <v>0</v>
      </c>
      <c r="Z2371" s="3">
        <f t="shared" si="945"/>
        <v>0</v>
      </c>
      <c r="AA2371" s="1" t="str">
        <f t="shared" si="946"/>
        <v>A+J=</v>
      </c>
      <c r="AB2371" s="7">
        <f t="shared" si="943"/>
        <v>42663</v>
      </c>
      <c r="AC2371" s="5"/>
      <c r="AD2371" s="1"/>
      <c r="AE2371" s="7"/>
      <c r="AF2371" s="1"/>
      <c r="AG2371" s="1"/>
      <c r="AH2371" s="1"/>
      <c r="AI2371" s="1"/>
      <c r="AJ2371" s="4"/>
      <c r="AK2371" s="1"/>
      <c r="AL2371" s="1"/>
      <c r="AM2371" s="1"/>
      <c r="AN2371" s="1"/>
      <c r="AO2371" s="1"/>
    </row>
    <row r="2372" spans="1:41" x14ac:dyDescent="0.2">
      <c r="A2372" s="118">
        <f t="shared" si="935"/>
        <v>42468</v>
      </c>
      <c r="B2372" s="2">
        <f t="shared" si="925"/>
        <v>229212.44303934998</v>
      </c>
      <c r="C2372" s="2">
        <f t="shared" si="936"/>
        <v>144156.34209918001</v>
      </c>
      <c r="D2372" s="50">
        <f t="shared" si="937"/>
        <v>4591.18</v>
      </c>
      <c r="E2372" s="3">
        <f>IF(K2372=1,VLOOKUP(A2371,[1]Plan1!$AQ$43:$AS$500,3),E2371)</f>
        <v>4610.92</v>
      </c>
      <c r="F2372" s="7">
        <f t="shared" si="938"/>
        <v>42448</v>
      </c>
      <c r="G2372" s="8">
        <f t="shared" si="926"/>
        <v>4.2995482642806948E-3</v>
      </c>
      <c r="H2372" s="7">
        <f t="shared" si="939"/>
        <v>42480</v>
      </c>
      <c r="I2372" s="7">
        <f t="shared" si="927"/>
        <v>42480</v>
      </c>
      <c r="J2372" s="1">
        <f t="shared" si="940"/>
        <v>22</v>
      </c>
      <c r="K2372" s="1">
        <f t="shared" si="928"/>
        <v>14</v>
      </c>
      <c r="L2372" s="2">
        <f t="shared" si="929"/>
        <v>1.0027339399999999</v>
      </c>
      <c r="M2372" s="10">
        <f t="shared" si="948"/>
        <v>1.00899954</v>
      </c>
      <c r="N2372" s="10">
        <f t="shared" si="944"/>
        <v>1.5376557700701088</v>
      </c>
      <c r="O2372" s="2">
        <f t="shared" si="947"/>
        <v>1.5418596200000001</v>
      </c>
      <c r="P2372" s="2">
        <f t="shared" si="930"/>
        <v>222268.84284962999</v>
      </c>
      <c r="Q2372" s="9">
        <f t="shared" si="924"/>
        <v>0</v>
      </c>
      <c r="R2372" s="4">
        <f t="shared" si="931"/>
        <v>0</v>
      </c>
      <c r="S2372" s="59">
        <f t="shared" si="932"/>
        <v>0</v>
      </c>
      <c r="T2372" s="8">
        <f t="shared" si="941"/>
        <v>6.8500000000000005E-2</v>
      </c>
      <c r="U2372" s="9">
        <f t="shared" si="942"/>
        <v>117</v>
      </c>
      <c r="V2372" s="9">
        <v>252</v>
      </c>
      <c r="W2372" s="10">
        <f t="shared" si="933"/>
        <v>1.031239647</v>
      </c>
      <c r="X2372" s="2">
        <f t="shared" si="934"/>
        <v>6943.6001897200003</v>
      </c>
      <c r="Y2372" s="2">
        <v>0</v>
      </c>
      <c r="Z2372" s="3">
        <f t="shared" si="945"/>
        <v>0</v>
      </c>
      <c r="AA2372" s="1" t="str">
        <f t="shared" si="946"/>
        <v>A+J=</v>
      </c>
      <c r="AB2372" s="7">
        <f t="shared" si="943"/>
        <v>42663</v>
      </c>
      <c r="AC2372" s="5"/>
      <c r="AD2372" s="1"/>
      <c r="AE2372" s="7"/>
      <c r="AF2372" s="1"/>
      <c r="AG2372" s="1"/>
      <c r="AH2372" s="1"/>
      <c r="AI2372" s="1"/>
      <c r="AJ2372" s="4"/>
      <c r="AK2372" s="1"/>
      <c r="AL2372" s="1"/>
      <c r="AM2372" s="1"/>
      <c r="AN2372" s="1"/>
      <c r="AO2372" s="1"/>
    </row>
    <row r="2373" spans="1:41" x14ac:dyDescent="0.2">
      <c r="A2373" s="118">
        <f t="shared" si="935"/>
        <v>42469</v>
      </c>
      <c r="B2373" s="2">
        <f t="shared" si="925"/>
        <v>229317.43068317999</v>
      </c>
      <c r="C2373" s="2">
        <f t="shared" si="936"/>
        <v>144156.34209918001</v>
      </c>
      <c r="D2373" s="50">
        <f t="shared" si="937"/>
        <v>4591.18</v>
      </c>
      <c r="E2373" s="3">
        <f>IF(K2373=1,VLOOKUP(A2372,[1]Plan1!$AQ$43:$AS$500,3),E2372)</f>
        <v>4610.92</v>
      </c>
      <c r="F2373" s="7">
        <f t="shared" si="938"/>
        <v>42448</v>
      </c>
      <c r="G2373" s="8">
        <f t="shared" si="926"/>
        <v>4.2995482642806948E-3</v>
      </c>
      <c r="H2373" s="7">
        <f t="shared" si="939"/>
        <v>42480</v>
      </c>
      <c r="I2373" s="7">
        <f t="shared" si="927"/>
        <v>42480</v>
      </c>
      <c r="J2373" s="1">
        <f t="shared" si="940"/>
        <v>22</v>
      </c>
      <c r="K2373" s="1">
        <f t="shared" si="928"/>
        <v>15</v>
      </c>
      <c r="L2373" s="2">
        <f t="shared" si="929"/>
        <v>1.0029295</v>
      </c>
      <c r="M2373" s="10">
        <f t="shared" si="948"/>
        <v>1.00899954</v>
      </c>
      <c r="N2373" s="10">
        <f t="shared" si="944"/>
        <v>1.5376557700701088</v>
      </c>
      <c r="O2373" s="2">
        <f t="shared" si="947"/>
        <v>1.54216033</v>
      </c>
      <c r="P2373" s="2">
        <f t="shared" si="930"/>
        <v>222312.19210325999</v>
      </c>
      <c r="Q2373" s="9">
        <f t="shared" si="924"/>
        <v>0</v>
      </c>
      <c r="R2373" s="4">
        <f t="shared" si="931"/>
        <v>0</v>
      </c>
      <c r="S2373" s="59">
        <f t="shared" si="932"/>
        <v>0</v>
      </c>
      <c r="T2373" s="8">
        <f t="shared" si="941"/>
        <v>6.8500000000000005E-2</v>
      </c>
      <c r="U2373" s="9">
        <f t="shared" si="942"/>
        <v>118</v>
      </c>
      <c r="V2373" s="9">
        <v>252</v>
      </c>
      <c r="W2373" s="10">
        <f t="shared" si="933"/>
        <v>1.0315108159999999</v>
      </c>
      <c r="X2373" s="2">
        <f t="shared" si="934"/>
        <v>7005.2385799200001</v>
      </c>
      <c r="Y2373" s="2">
        <v>0</v>
      </c>
      <c r="Z2373" s="3">
        <f t="shared" si="945"/>
        <v>0</v>
      </c>
      <c r="AA2373" s="1" t="str">
        <f t="shared" si="946"/>
        <v>A+J=</v>
      </c>
      <c r="AB2373" s="7">
        <f t="shared" si="943"/>
        <v>42663</v>
      </c>
      <c r="AC2373" s="5"/>
      <c r="AD2373" s="1"/>
      <c r="AE2373" s="7"/>
      <c r="AF2373" s="1"/>
      <c r="AG2373" s="1"/>
      <c r="AH2373" s="1"/>
      <c r="AI2373" s="1"/>
      <c r="AJ2373" s="4"/>
      <c r="AK2373" s="1"/>
      <c r="AL2373" s="1"/>
      <c r="AM2373" s="1"/>
      <c r="AN2373" s="1"/>
      <c r="AO2373" s="1"/>
    </row>
    <row r="2374" spans="1:41" x14ac:dyDescent="0.2">
      <c r="A2374" s="118">
        <f t="shared" si="935"/>
        <v>42470</v>
      </c>
      <c r="B2374" s="2">
        <f t="shared" si="925"/>
        <v>229317.43068317999</v>
      </c>
      <c r="C2374" s="2">
        <f t="shared" si="936"/>
        <v>144156.34209918001</v>
      </c>
      <c r="D2374" s="50">
        <f t="shared" si="937"/>
        <v>4591.18</v>
      </c>
      <c r="E2374" s="3">
        <f>IF(K2374=1,VLOOKUP(A2373,[1]Plan1!$AQ$43:$AS$500,3),E2373)</f>
        <v>4610.92</v>
      </c>
      <c r="F2374" s="7">
        <f t="shared" si="938"/>
        <v>42448</v>
      </c>
      <c r="G2374" s="8">
        <f t="shared" si="926"/>
        <v>4.2995482642806948E-3</v>
      </c>
      <c r="H2374" s="7">
        <f t="shared" si="939"/>
        <v>42480</v>
      </c>
      <c r="I2374" s="7">
        <f t="shared" si="927"/>
        <v>42480</v>
      </c>
      <c r="J2374" s="1">
        <f t="shared" si="940"/>
        <v>22</v>
      </c>
      <c r="K2374" s="1">
        <f t="shared" si="928"/>
        <v>15</v>
      </c>
      <c r="L2374" s="2">
        <f t="shared" si="929"/>
        <v>1.0029295</v>
      </c>
      <c r="M2374" s="10">
        <f t="shared" si="948"/>
        <v>1.00899954</v>
      </c>
      <c r="N2374" s="10">
        <f t="shared" si="944"/>
        <v>1.5376557700701088</v>
      </c>
      <c r="O2374" s="2">
        <f t="shared" si="947"/>
        <v>1.54216033</v>
      </c>
      <c r="P2374" s="2">
        <f t="shared" si="930"/>
        <v>222312.19210325999</v>
      </c>
      <c r="Q2374" s="9">
        <f t="shared" si="924"/>
        <v>0</v>
      </c>
      <c r="R2374" s="4">
        <f t="shared" si="931"/>
        <v>0</v>
      </c>
      <c r="S2374" s="59">
        <f t="shared" si="932"/>
        <v>0</v>
      </c>
      <c r="T2374" s="8">
        <f t="shared" si="941"/>
        <v>6.8500000000000005E-2</v>
      </c>
      <c r="U2374" s="9">
        <f t="shared" si="942"/>
        <v>118</v>
      </c>
      <c r="V2374" s="9">
        <v>252</v>
      </c>
      <c r="W2374" s="10">
        <f t="shared" si="933"/>
        <v>1.0315108159999999</v>
      </c>
      <c r="X2374" s="2">
        <f t="shared" si="934"/>
        <v>7005.2385799200001</v>
      </c>
      <c r="Y2374" s="2">
        <v>0</v>
      </c>
      <c r="Z2374" s="3">
        <f t="shared" si="945"/>
        <v>0</v>
      </c>
      <c r="AA2374" s="1" t="str">
        <f t="shared" si="946"/>
        <v>A+J=</v>
      </c>
      <c r="AB2374" s="7">
        <f t="shared" si="943"/>
        <v>42663</v>
      </c>
      <c r="AC2374" s="5"/>
      <c r="AD2374" s="1"/>
      <c r="AE2374" s="7"/>
      <c r="AF2374" s="1"/>
      <c r="AG2374" s="1"/>
      <c r="AH2374" s="1"/>
      <c r="AI2374" s="1"/>
      <c r="AJ2374" s="4"/>
      <c r="AK2374" s="1"/>
      <c r="AL2374" s="1"/>
      <c r="AM2374" s="1"/>
      <c r="AN2374" s="1"/>
      <c r="AO2374" s="1"/>
    </row>
    <row r="2375" spans="1:41" x14ac:dyDescent="0.2">
      <c r="A2375" s="118">
        <f t="shared" si="935"/>
        <v>42471</v>
      </c>
      <c r="B2375" s="2">
        <f t="shared" si="925"/>
        <v>229317.43068317999</v>
      </c>
      <c r="C2375" s="2">
        <f t="shared" si="936"/>
        <v>144156.34209918001</v>
      </c>
      <c r="D2375" s="50">
        <f t="shared" si="937"/>
        <v>4591.18</v>
      </c>
      <c r="E2375" s="3">
        <f>IF(K2375=1,VLOOKUP(A2374,[1]Plan1!$AQ$43:$AS$500,3),E2374)</f>
        <v>4610.92</v>
      </c>
      <c r="F2375" s="7">
        <f t="shared" si="938"/>
        <v>42448</v>
      </c>
      <c r="G2375" s="8">
        <f t="shared" si="926"/>
        <v>4.2995482642806948E-3</v>
      </c>
      <c r="H2375" s="7">
        <f t="shared" si="939"/>
        <v>42480</v>
      </c>
      <c r="I2375" s="7">
        <f t="shared" si="927"/>
        <v>42480</v>
      </c>
      <c r="J2375" s="1">
        <f t="shared" si="940"/>
        <v>22</v>
      </c>
      <c r="K2375" s="1">
        <f t="shared" si="928"/>
        <v>15</v>
      </c>
      <c r="L2375" s="2">
        <f t="shared" si="929"/>
        <v>1.0029295</v>
      </c>
      <c r="M2375" s="10">
        <f t="shared" si="948"/>
        <v>1.00899954</v>
      </c>
      <c r="N2375" s="10">
        <f t="shared" si="944"/>
        <v>1.5376557700701088</v>
      </c>
      <c r="O2375" s="2">
        <f t="shared" si="947"/>
        <v>1.54216033</v>
      </c>
      <c r="P2375" s="2">
        <f t="shared" si="930"/>
        <v>222312.19210325999</v>
      </c>
      <c r="Q2375" s="9">
        <f t="shared" si="924"/>
        <v>0</v>
      </c>
      <c r="R2375" s="4">
        <f t="shared" si="931"/>
        <v>0</v>
      </c>
      <c r="S2375" s="59">
        <f t="shared" si="932"/>
        <v>0</v>
      </c>
      <c r="T2375" s="8">
        <f t="shared" si="941"/>
        <v>6.8500000000000005E-2</v>
      </c>
      <c r="U2375" s="9">
        <f t="shared" si="942"/>
        <v>118</v>
      </c>
      <c r="V2375" s="9">
        <v>252</v>
      </c>
      <c r="W2375" s="10">
        <f t="shared" si="933"/>
        <v>1.0315108159999999</v>
      </c>
      <c r="X2375" s="2">
        <f t="shared" si="934"/>
        <v>7005.2385799200001</v>
      </c>
      <c r="Y2375" s="2">
        <v>0</v>
      </c>
      <c r="Z2375" s="3">
        <f t="shared" si="945"/>
        <v>0</v>
      </c>
      <c r="AA2375" s="1" t="str">
        <f t="shared" si="946"/>
        <v>A+J=</v>
      </c>
      <c r="AB2375" s="7">
        <f t="shared" si="943"/>
        <v>42663</v>
      </c>
      <c r="AC2375" s="5"/>
      <c r="AD2375" s="1"/>
      <c r="AE2375" s="7"/>
      <c r="AF2375" s="1"/>
      <c r="AG2375" s="1"/>
      <c r="AH2375" s="1"/>
      <c r="AI2375" s="1"/>
      <c r="AJ2375" s="4"/>
      <c r="AK2375" s="1"/>
      <c r="AL2375" s="1"/>
      <c r="AM2375" s="1"/>
      <c r="AN2375" s="1"/>
      <c r="AO2375" s="1"/>
    </row>
    <row r="2376" spans="1:41" x14ac:dyDescent="0.2">
      <c r="A2376" s="118">
        <f t="shared" si="935"/>
        <v>42472</v>
      </c>
      <c r="B2376" s="2">
        <f t="shared" si="925"/>
        <v>229422.46803585999</v>
      </c>
      <c r="C2376" s="2">
        <f t="shared" si="936"/>
        <v>144156.34209918001</v>
      </c>
      <c r="D2376" s="50">
        <f t="shared" si="937"/>
        <v>4591.18</v>
      </c>
      <c r="E2376" s="3">
        <f>IF(K2376=1,VLOOKUP(A2375,[1]Plan1!$AQ$43:$AS$500,3),E2375)</f>
        <v>4610.92</v>
      </c>
      <c r="F2376" s="7">
        <f t="shared" si="938"/>
        <v>42448</v>
      </c>
      <c r="G2376" s="8">
        <f t="shared" si="926"/>
        <v>4.2995482642806948E-3</v>
      </c>
      <c r="H2376" s="7">
        <f t="shared" si="939"/>
        <v>42480</v>
      </c>
      <c r="I2376" s="7">
        <f t="shared" si="927"/>
        <v>42480</v>
      </c>
      <c r="J2376" s="1">
        <f t="shared" si="940"/>
        <v>22</v>
      </c>
      <c r="K2376" s="1">
        <f t="shared" si="928"/>
        <v>16</v>
      </c>
      <c r="L2376" s="2">
        <f t="shared" si="929"/>
        <v>1.00312511</v>
      </c>
      <c r="M2376" s="10">
        <f t="shared" si="948"/>
        <v>1.00899954</v>
      </c>
      <c r="N2376" s="10">
        <f t="shared" si="944"/>
        <v>1.5376557700701088</v>
      </c>
      <c r="O2376" s="2">
        <f t="shared" si="947"/>
        <v>1.5424611100000001</v>
      </c>
      <c r="P2376" s="2">
        <f t="shared" si="930"/>
        <v>222355.55144784</v>
      </c>
      <c r="Q2376" s="9">
        <f t="shared" si="924"/>
        <v>0</v>
      </c>
      <c r="R2376" s="4">
        <f t="shared" si="931"/>
        <v>0</v>
      </c>
      <c r="S2376" s="59">
        <f t="shared" si="932"/>
        <v>0</v>
      </c>
      <c r="T2376" s="8">
        <f t="shared" si="941"/>
        <v>6.8500000000000005E-2</v>
      </c>
      <c r="U2376" s="9">
        <f t="shared" si="942"/>
        <v>119</v>
      </c>
      <c r="V2376" s="9">
        <v>252</v>
      </c>
      <c r="W2376" s="10">
        <f t="shared" si="933"/>
        <v>1.0317820559999999</v>
      </c>
      <c r="X2376" s="2">
        <f t="shared" si="934"/>
        <v>7066.9165880199998</v>
      </c>
      <c r="Y2376" s="2">
        <v>0</v>
      </c>
      <c r="Z2376" s="3">
        <f t="shared" si="945"/>
        <v>0</v>
      </c>
      <c r="AA2376" s="1" t="str">
        <f t="shared" si="946"/>
        <v>A+J=</v>
      </c>
      <c r="AB2376" s="7">
        <f t="shared" si="943"/>
        <v>42663</v>
      </c>
      <c r="AC2376" s="5"/>
      <c r="AD2376" s="1"/>
      <c r="AE2376" s="7"/>
      <c r="AF2376" s="1"/>
      <c r="AG2376" s="1"/>
      <c r="AH2376" s="1"/>
      <c r="AI2376" s="1"/>
      <c r="AJ2376" s="4"/>
      <c r="AK2376" s="1"/>
      <c r="AL2376" s="1"/>
      <c r="AM2376" s="1"/>
      <c r="AN2376" s="1"/>
      <c r="AO2376" s="1"/>
    </row>
    <row r="2377" spans="1:41" x14ac:dyDescent="0.2">
      <c r="A2377" s="118">
        <f t="shared" si="935"/>
        <v>42473</v>
      </c>
      <c r="B2377" s="2">
        <f t="shared" si="925"/>
        <v>229527.55236169</v>
      </c>
      <c r="C2377" s="2">
        <f t="shared" si="936"/>
        <v>144156.34209918001</v>
      </c>
      <c r="D2377" s="50">
        <f t="shared" si="937"/>
        <v>4591.18</v>
      </c>
      <c r="E2377" s="3">
        <f>IF(K2377=1,VLOOKUP(A2376,[1]Plan1!$AQ$43:$AS$500,3),E2376)</f>
        <v>4610.92</v>
      </c>
      <c r="F2377" s="7">
        <f t="shared" si="938"/>
        <v>42448</v>
      </c>
      <c r="G2377" s="8">
        <f t="shared" si="926"/>
        <v>4.2995482642806948E-3</v>
      </c>
      <c r="H2377" s="7">
        <f t="shared" si="939"/>
        <v>42480</v>
      </c>
      <c r="I2377" s="7">
        <f t="shared" si="927"/>
        <v>42480</v>
      </c>
      <c r="J2377" s="1">
        <f t="shared" si="940"/>
        <v>22</v>
      </c>
      <c r="K2377" s="1">
        <f t="shared" si="928"/>
        <v>17</v>
      </c>
      <c r="L2377" s="2">
        <f t="shared" si="929"/>
        <v>1.0033207500000001</v>
      </c>
      <c r="M2377" s="10">
        <f t="shared" si="948"/>
        <v>1.00899954</v>
      </c>
      <c r="N2377" s="10">
        <f t="shared" si="944"/>
        <v>1.5376557700701088</v>
      </c>
      <c r="O2377" s="2">
        <f t="shared" si="947"/>
        <v>1.5427619400000001</v>
      </c>
      <c r="P2377" s="2">
        <f t="shared" si="930"/>
        <v>222398.91800023001</v>
      </c>
      <c r="Q2377" s="9">
        <f t="shared" ref="Q2377:Q2440" si="949">IF(VLOOKUP(A2377,AE$10:AL$48,8)=VLOOKUP(A2376,AE$10:AL$48,8),0,VLOOKUP(A2377,AE$10:AL$48,8))</f>
        <v>0</v>
      </c>
      <c r="R2377" s="4">
        <f t="shared" si="931"/>
        <v>0</v>
      </c>
      <c r="S2377" s="59">
        <f t="shared" si="932"/>
        <v>0</v>
      </c>
      <c r="T2377" s="8">
        <f t="shared" si="941"/>
        <v>6.8500000000000005E-2</v>
      </c>
      <c r="U2377" s="9">
        <f t="shared" si="942"/>
        <v>120</v>
      </c>
      <c r="V2377" s="9">
        <v>252</v>
      </c>
      <c r="W2377" s="10">
        <f t="shared" si="933"/>
        <v>1.0320533679999999</v>
      </c>
      <c r="X2377" s="2">
        <f t="shared" si="934"/>
        <v>7128.63436146</v>
      </c>
      <c r="Y2377" s="2">
        <v>0</v>
      </c>
      <c r="Z2377" s="3">
        <f t="shared" si="945"/>
        <v>0</v>
      </c>
      <c r="AA2377" s="1" t="str">
        <f t="shared" si="946"/>
        <v>A+J=</v>
      </c>
      <c r="AB2377" s="7">
        <f t="shared" si="943"/>
        <v>42663</v>
      </c>
      <c r="AC2377" s="5"/>
      <c r="AD2377" s="1"/>
      <c r="AE2377" s="7"/>
      <c r="AF2377" s="1"/>
      <c r="AG2377" s="1"/>
      <c r="AH2377" s="1"/>
      <c r="AI2377" s="1"/>
      <c r="AJ2377" s="4"/>
      <c r="AK2377" s="1"/>
      <c r="AL2377" s="1"/>
      <c r="AM2377" s="1"/>
      <c r="AN2377" s="1"/>
      <c r="AO2377" s="1"/>
    </row>
    <row r="2378" spans="1:41" x14ac:dyDescent="0.2">
      <c r="A2378" s="118">
        <f t="shared" si="935"/>
        <v>42474</v>
      </c>
      <c r="B2378" s="2">
        <f t="shared" ref="B2378:B2441" si="950">(P2378+X2378)</f>
        <v>229632.68345346002</v>
      </c>
      <c r="C2378" s="2">
        <f t="shared" si="936"/>
        <v>144156.34209918001</v>
      </c>
      <c r="D2378" s="50">
        <f t="shared" si="937"/>
        <v>4591.18</v>
      </c>
      <c r="E2378" s="3">
        <f>IF(K2378=1,VLOOKUP(A2377,[1]Plan1!$AQ$43:$AS$500,3),E2377)</f>
        <v>4610.92</v>
      </c>
      <c r="F2378" s="7">
        <f t="shared" si="938"/>
        <v>42448</v>
      </c>
      <c r="G2378" s="8">
        <f t="shared" ref="G2378:G2441" si="951">(E2378/D2378)-1</f>
        <v>4.2995482642806948E-3</v>
      </c>
      <c r="H2378" s="7">
        <f t="shared" si="939"/>
        <v>42480</v>
      </c>
      <c r="I2378" s="7">
        <f t="shared" ref="I2378:I2441" si="952">IF(A2378&gt;I2377,H2378,I2377)</f>
        <v>42480</v>
      </c>
      <c r="J2378" s="1">
        <f t="shared" si="940"/>
        <v>22</v>
      </c>
      <c r="K2378" s="1">
        <f t="shared" ref="K2378:K2441" si="953">(J2378-(NETWORKDAYS(A2378,I2378,AE$53:AE$223)-1))</f>
        <v>18</v>
      </c>
      <c r="L2378" s="2">
        <f t="shared" ref="L2378:L2441" si="954">TRUNC((E2378/D2378)^TRUNC((K2378/J2378),9),8)</f>
        <v>1.0035164299999999</v>
      </c>
      <c r="M2378" s="10">
        <f t="shared" si="948"/>
        <v>1.00899954</v>
      </c>
      <c r="N2378" s="10">
        <f t="shared" si="944"/>
        <v>1.5376557700701088</v>
      </c>
      <c r="O2378" s="2">
        <f t="shared" si="947"/>
        <v>1.5430628200000001</v>
      </c>
      <c r="P2378" s="2">
        <f t="shared" ref="P2378:P2441" si="955">TRUNC(C2378*O2378,8)</f>
        <v>222442.29176044001</v>
      </c>
      <c r="Q2378" s="9">
        <f t="shared" si="949"/>
        <v>0</v>
      </c>
      <c r="R2378" s="4">
        <f t="shared" ref="R2378:R2441" si="956">IF(Q2378&gt;0,VLOOKUP($A2378,$AE$10:$AJ$21,6),0)</f>
        <v>0</v>
      </c>
      <c r="S2378" s="59">
        <f t="shared" ref="S2378:S2441" si="957">IF(R2378&gt;0,TRUNC(R2378*P2378,8),0)</f>
        <v>0</v>
      </c>
      <c r="T2378" s="8">
        <f t="shared" si="941"/>
        <v>6.8500000000000005E-2</v>
      </c>
      <c r="U2378" s="9">
        <f t="shared" si="942"/>
        <v>121</v>
      </c>
      <c r="V2378" s="9">
        <v>252</v>
      </c>
      <c r="W2378" s="10">
        <f t="shared" ref="W2378:W2441" si="958">ROUND((1+T2378)^TRUNC((U2378/V2378),9),9)</f>
        <v>1.032324751</v>
      </c>
      <c r="X2378" s="2">
        <f t="shared" ref="X2378:X2441" si="959">TRUNC((P2378*(W2378-1)),8)</f>
        <v>7190.3916930200003</v>
      </c>
      <c r="Y2378" s="2">
        <v>0</v>
      </c>
      <c r="Z2378" s="3">
        <f t="shared" si="945"/>
        <v>0</v>
      </c>
      <c r="AA2378" s="1" t="str">
        <f t="shared" si="946"/>
        <v>A+J=</v>
      </c>
      <c r="AB2378" s="7">
        <f t="shared" si="943"/>
        <v>42663</v>
      </c>
      <c r="AC2378" s="5"/>
      <c r="AD2378" s="1"/>
      <c r="AE2378" s="7"/>
      <c r="AF2378" s="1"/>
      <c r="AG2378" s="1"/>
      <c r="AH2378" s="1"/>
      <c r="AI2378" s="1"/>
      <c r="AJ2378" s="4"/>
      <c r="AK2378" s="1"/>
      <c r="AL2378" s="1"/>
      <c r="AM2378" s="1"/>
      <c r="AN2378" s="1"/>
      <c r="AO2378" s="1"/>
    </row>
    <row r="2379" spans="1:41" x14ac:dyDescent="0.2">
      <c r="A2379" s="118">
        <f t="shared" ref="A2379:A2442" si="960">(A2378+1)</f>
        <v>42475</v>
      </c>
      <c r="B2379" s="2">
        <f t="shared" si="950"/>
        <v>229737.86430339</v>
      </c>
      <c r="C2379" s="2">
        <f t="shared" ref="C2379:C2442" si="961">TRUNC(IF(Q2378&gt;0,VLOOKUP(A2378,$AE$11:$AF$21,2),C2378),8)</f>
        <v>144156.34209918001</v>
      </c>
      <c r="D2379" s="50">
        <f t="shared" ref="D2379:D2442" si="962">IF(E2379=E2378,D2378,E2378)</f>
        <v>4591.18</v>
      </c>
      <c r="E2379" s="3">
        <f>IF(K2379=1,VLOOKUP(A2378,[1]Plan1!$AQ$43:$AS$500,3),E2378)</f>
        <v>4610.92</v>
      </c>
      <c r="F2379" s="7">
        <f t="shared" ref="F2379:F2442" si="963">IF(D2379=D2378,F2378,A2379)</f>
        <v>42448</v>
      </c>
      <c r="G2379" s="8">
        <f t="shared" si="951"/>
        <v>4.2995482642806948E-3</v>
      </c>
      <c r="H2379" s="7">
        <f t="shared" ref="H2379:H2442" si="964">IF(DAY(A2379)=15,VLOOKUP(A2379,AI$53:AN$175,4),H2378)</f>
        <v>42509</v>
      </c>
      <c r="I2379" s="7">
        <f t="shared" si="952"/>
        <v>42480</v>
      </c>
      <c r="J2379" s="1">
        <f t="shared" ref="J2379:J2442" si="965">IF(I2379=I2378,J2378,NETWORKDAYS(I2378,I2379,$AE$53:$AE$223)-1)</f>
        <v>22</v>
      </c>
      <c r="K2379" s="1">
        <f t="shared" si="953"/>
        <v>19</v>
      </c>
      <c r="L2379" s="2">
        <f t="shared" si="954"/>
        <v>1.0037121499999999</v>
      </c>
      <c r="M2379" s="10">
        <f t="shared" si="948"/>
        <v>1.00899954</v>
      </c>
      <c r="N2379" s="10">
        <f t="shared" si="944"/>
        <v>1.5376557700701088</v>
      </c>
      <c r="O2379" s="2">
        <f t="shared" si="947"/>
        <v>1.54336377</v>
      </c>
      <c r="P2379" s="2">
        <f t="shared" si="955"/>
        <v>222485.67561159999</v>
      </c>
      <c r="Q2379" s="9">
        <f t="shared" si="949"/>
        <v>0</v>
      </c>
      <c r="R2379" s="4">
        <f t="shared" si="956"/>
        <v>0</v>
      </c>
      <c r="S2379" s="59">
        <f t="shared" si="957"/>
        <v>0</v>
      </c>
      <c r="T2379" s="8">
        <f t="shared" ref="T2379:T2442" si="966">(T2378)</f>
        <v>6.8500000000000005E-2</v>
      </c>
      <c r="U2379" s="9">
        <f t="shared" ref="U2379:U2442" si="967">IF(Q2378&gt;0,1,IF(K2379=K2378,U2378,U2378+1))</f>
        <v>122</v>
      </c>
      <c r="V2379" s="9">
        <v>252</v>
      </c>
      <c r="W2379" s="10">
        <f t="shared" si="958"/>
        <v>1.0325962049999999</v>
      </c>
      <c r="X2379" s="2">
        <f t="shared" si="959"/>
        <v>7252.1886917900001</v>
      </c>
      <c r="Y2379" s="2">
        <v>0</v>
      </c>
      <c r="Z2379" s="3">
        <f t="shared" si="945"/>
        <v>0</v>
      </c>
      <c r="AA2379" s="1" t="str">
        <f t="shared" si="946"/>
        <v>A+J=</v>
      </c>
      <c r="AB2379" s="7">
        <f t="shared" ref="AB2379:AB2442" si="968">IF(Q2378&gt;0,VLOOKUP(A2378,$AE$10:$AM$48,9),AB2378)</f>
        <v>42663</v>
      </c>
      <c r="AC2379" s="5"/>
      <c r="AD2379" s="1"/>
      <c r="AE2379" s="7"/>
      <c r="AF2379" s="1"/>
      <c r="AG2379" s="1"/>
      <c r="AH2379" s="1"/>
      <c r="AI2379" s="1"/>
      <c r="AJ2379" s="4"/>
      <c r="AK2379" s="1"/>
      <c r="AL2379" s="1"/>
      <c r="AM2379" s="1"/>
      <c r="AN2379" s="1"/>
      <c r="AO2379" s="1"/>
    </row>
    <row r="2380" spans="1:41" x14ac:dyDescent="0.2">
      <c r="A2380" s="118">
        <f t="shared" si="960"/>
        <v>42476</v>
      </c>
      <c r="B2380" s="2">
        <f t="shared" si="950"/>
        <v>229843.09515146</v>
      </c>
      <c r="C2380" s="2">
        <f t="shared" si="961"/>
        <v>144156.34209918001</v>
      </c>
      <c r="D2380" s="50">
        <f t="shared" si="962"/>
        <v>4591.18</v>
      </c>
      <c r="E2380" s="3">
        <f>IF(K2380=1,VLOOKUP(A2379,[1]Plan1!$AQ$43:$AS$500,3),E2379)</f>
        <v>4610.92</v>
      </c>
      <c r="F2380" s="7">
        <f t="shared" si="963"/>
        <v>42448</v>
      </c>
      <c r="G2380" s="8">
        <f t="shared" si="951"/>
        <v>4.2995482642806948E-3</v>
      </c>
      <c r="H2380" s="7">
        <f t="shared" si="964"/>
        <v>42509</v>
      </c>
      <c r="I2380" s="7">
        <f t="shared" si="952"/>
        <v>42480</v>
      </c>
      <c r="J2380" s="1">
        <f t="shared" si="965"/>
        <v>22</v>
      </c>
      <c r="K2380" s="1">
        <f t="shared" si="953"/>
        <v>20</v>
      </c>
      <c r="L2380" s="2">
        <f t="shared" si="954"/>
        <v>1.0039079099999999</v>
      </c>
      <c r="M2380" s="10">
        <f t="shared" si="948"/>
        <v>1.00899954</v>
      </c>
      <c r="N2380" s="10">
        <f t="shared" si="944"/>
        <v>1.5376557700701088</v>
      </c>
      <c r="O2380" s="2">
        <f t="shared" si="947"/>
        <v>1.54366479</v>
      </c>
      <c r="P2380" s="2">
        <f t="shared" si="955"/>
        <v>222529.06955369</v>
      </c>
      <c r="Q2380" s="9">
        <f t="shared" si="949"/>
        <v>0</v>
      </c>
      <c r="R2380" s="4">
        <f t="shared" si="956"/>
        <v>0</v>
      </c>
      <c r="S2380" s="59">
        <f t="shared" si="957"/>
        <v>0</v>
      </c>
      <c r="T2380" s="8">
        <f t="shared" si="966"/>
        <v>6.8500000000000005E-2</v>
      </c>
      <c r="U2380" s="9">
        <f t="shared" si="967"/>
        <v>123</v>
      </c>
      <c r="V2380" s="9">
        <v>252</v>
      </c>
      <c r="W2380" s="10">
        <f t="shared" si="958"/>
        <v>1.0328677310000001</v>
      </c>
      <c r="X2380" s="2">
        <f t="shared" si="959"/>
        <v>7314.0255977699999</v>
      </c>
      <c r="Y2380" s="2">
        <v>0</v>
      </c>
      <c r="Z2380" s="3">
        <f t="shared" si="945"/>
        <v>0</v>
      </c>
      <c r="AA2380" s="1" t="str">
        <f t="shared" si="946"/>
        <v>A+J=</v>
      </c>
      <c r="AB2380" s="7">
        <f t="shared" si="968"/>
        <v>42663</v>
      </c>
      <c r="AC2380" s="5"/>
      <c r="AD2380" s="1"/>
      <c r="AE2380" s="7"/>
      <c r="AF2380" s="1"/>
      <c r="AG2380" s="1"/>
      <c r="AH2380" s="1"/>
      <c r="AI2380" s="1"/>
      <c r="AJ2380" s="4"/>
      <c r="AK2380" s="1"/>
      <c r="AL2380" s="1"/>
      <c r="AM2380" s="1"/>
      <c r="AN2380" s="1"/>
      <c r="AO2380" s="1"/>
    </row>
    <row r="2381" spans="1:41" x14ac:dyDescent="0.2">
      <c r="A2381" s="118">
        <f t="shared" si="960"/>
        <v>42477</v>
      </c>
      <c r="B2381" s="2">
        <f t="shared" si="950"/>
        <v>229843.09515146</v>
      </c>
      <c r="C2381" s="2">
        <f t="shared" si="961"/>
        <v>144156.34209918001</v>
      </c>
      <c r="D2381" s="50">
        <f t="shared" si="962"/>
        <v>4591.18</v>
      </c>
      <c r="E2381" s="3">
        <f>IF(K2381=1,VLOOKUP(A2380,[1]Plan1!$AQ$43:$AS$500,3),E2380)</f>
        <v>4610.92</v>
      </c>
      <c r="F2381" s="7">
        <f t="shared" si="963"/>
        <v>42448</v>
      </c>
      <c r="G2381" s="8">
        <f t="shared" si="951"/>
        <v>4.2995482642806948E-3</v>
      </c>
      <c r="H2381" s="7">
        <f t="shared" si="964"/>
        <v>42509</v>
      </c>
      <c r="I2381" s="7">
        <f t="shared" si="952"/>
        <v>42480</v>
      </c>
      <c r="J2381" s="1">
        <f t="shared" si="965"/>
        <v>22</v>
      </c>
      <c r="K2381" s="1">
        <f t="shared" si="953"/>
        <v>20</v>
      </c>
      <c r="L2381" s="2">
        <f t="shared" si="954"/>
        <v>1.0039079099999999</v>
      </c>
      <c r="M2381" s="10">
        <f t="shared" si="948"/>
        <v>1.00899954</v>
      </c>
      <c r="N2381" s="10">
        <f t="shared" si="944"/>
        <v>1.5376557700701088</v>
      </c>
      <c r="O2381" s="2">
        <f t="shared" si="947"/>
        <v>1.54366479</v>
      </c>
      <c r="P2381" s="2">
        <f t="shared" si="955"/>
        <v>222529.06955369</v>
      </c>
      <c r="Q2381" s="9">
        <f t="shared" si="949"/>
        <v>0</v>
      </c>
      <c r="R2381" s="4">
        <f t="shared" si="956"/>
        <v>0</v>
      </c>
      <c r="S2381" s="59">
        <f t="shared" si="957"/>
        <v>0</v>
      </c>
      <c r="T2381" s="8">
        <f t="shared" si="966"/>
        <v>6.8500000000000005E-2</v>
      </c>
      <c r="U2381" s="9">
        <f t="shared" si="967"/>
        <v>123</v>
      </c>
      <c r="V2381" s="9">
        <v>252</v>
      </c>
      <c r="W2381" s="10">
        <f t="shared" si="958"/>
        <v>1.0328677310000001</v>
      </c>
      <c r="X2381" s="2">
        <f t="shared" si="959"/>
        <v>7314.0255977699999</v>
      </c>
      <c r="Y2381" s="2">
        <v>0</v>
      </c>
      <c r="Z2381" s="3">
        <f t="shared" si="945"/>
        <v>0</v>
      </c>
      <c r="AA2381" s="1" t="str">
        <f t="shared" si="946"/>
        <v>A+J=</v>
      </c>
      <c r="AB2381" s="7">
        <f t="shared" si="968"/>
        <v>42663</v>
      </c>
      <c r="AC2381" s="5"/>
      <c r="AD2381" s="1"/>
      <c r="AE2381" s="7"/>
      <c r="AF2381" s="1"/>
      <c r="AG2381" s="1"/>
      <c r="AH2381" s="1"/>
      <c r="AI2381" s="1"/>
      <c r="AJ2381" s="4"/>
      <c r="AK2381" s="1"/>
      <c r="AL2381" s="1"/>
      <c r="AM2381" s="1"/>
      <c r="AN2381" s="1"/>
      <c r="AO2381" s="1"/>
    </row>
    <row r="2382" spans="1:41" x14ac:dyDescent="0.2">
      <c r="A2382" s="118">
        <f t="shared" si="960"/>
        <v>42478</v>
      </c>
      <c r="B2382" s="2">
        <f t="shared" si="950"/>
        <v>229843.09515146</v>
      </c>
      <c r="C2382" s="2">
        <f t="shared" si="961"/>
        <v>144156.34209918001</v>
      </c>
      <c r="D2382" s="50">
        <f t="shared" si="962"/>
        <v>4591.18</v>
      </c>
      <c r="E2382" s="3">
        <f>IF(K2382=1,VLOOKUP(A2381,[1]Plan1!$AQ$43:$AS$500,3),E2381)</f>
        <v>4610.92</v>
      </c>
      <c r="F2382" s="7">
        <f t="shared" si="963"/>
        <v>42448</v>
      </c>
      <c r="G2382" s="8">
        <f t="shared" si="951"/>
        <v>4.2995482642806948E-3</v>
      </c>
      <c r="H2382" s="7">
        <f t="shared" si="964"/>
        <v>42509</v>
      </c>
      <c r="I2382" s="7">
        <f t="shared" si="952"/>
        <v>42480</v>
      </c>
      <c r="J2382" s="1">
        <f t="shared" si="965"/>
        <v>22</v>
      </c>
      <c r="K2382" s="1">
        <f t="shared" si="953"/>
        <v>20</v>
      </c>
      <c r="L2382" s="2">
        <f t="shared" si="954"/>
        <v>1.0039079099999999</v>
      </c>
      <c r="M2382" s="10">
        <f t="shared" si="948"/>
        <v>1.00899954</v>
      </c>
      <c r="N2382" s="10">
        <f t="shared" si="944"/>
        <v>1.5376557700701088</v>
      </c>
      <c r="O2382" s="2">
        <f t="shared" si="947"/>
        <v>1.54366479</v>
      </c>
      <c r="P2382" s="2">
        <f t="shared" si="955"/>
        <v>222529.06955369</v>
      </c>
      <c r="Q2382" s="9">
        <f t="shared" si="949"/>
        <v>0</v>
      </c>
      <c r="R2382" s="4">
        <f t="shared" si="956"/>
        <v>0</v>
      </c>
      <c r="S2382" s="59">
        <f t="shared" si="957"/>
        <v>0</v>
      </c>
      <c r="T2382" s="8">
        <f t="shared" si="966"/>
        <v>6.8500000000000005E-2</v>
      </c>
      <c r="U2382" s="9">
        <f t="shared" si="967"/>
        <v>123</v>
      </c>
      <c r="V2382" s="9">
        <v>252</v>
      </c>
      <c r="W2382" s="10">
        <f t="shared" si="958"/>
        <v>1.0328677310000001</v>
      </c>
      <c r="X2382" s="2">
        <f t="shared" si="959"/>
        <v>7314.0255977699999</v>
      </c>
      <c r="Y2382" s="2">
        <v>0</v>
      </c>
      <c r="Z2382" s="3">
        <f t="shared" si="945"/>
        <v>0</v>
      </c>
      <c r="AA2382" s="1" t="str">
        <f t="shared" si="946"/>
        <v>A+J=</v>
      </c>
      <c r="AB2382" s="7">
        <f t="shared" si="968"/>
        <v>42663</v>
      </c>
      <c r="AC2382" s="5"/>
      <c r="AD2382" s="1"/>
      <c r="AE2382" s="7"/>
      <c r="AF2382" s="1"/>
      <c r="AG2382" s="1"/>
      <c r="AH2382" s="1"/>
      <c r="AI2382" s="1"/>
      <c r="AJ2382" s="4"/>
      <c r="AK2382" s="1"/>
      <c r="AL2382" s="1"/>
      <c r="AM2382" s="1"/>
      <c r="AN2382" s="1"/>
      <c r="AO2382" s="1"/>
    </row>
    <row r="2383" spans="1:41" x14ac:dyDescent="0.2">
      <c r="A2383" s="118">
        <f t="shared" si="960"/>
        <v>42479</v>
      </c>
      <c r="B2383" s="2">
        <f t="shared" si="950"/>
        <v>229948.37281402</v>
      </c>
      <c r="C2383" s="2">
        <f t="shared" si="961"/>
        <v>144156.34209918001</v>
      </c>
      <c r="D2383" s="50">
        <f t="shared" si="962"/>
        <v>4591.18</v>
      </c>
      <c r="E2383" s="3">
        <f>IF(K2383=1,VLOOKUP(A2382,[1]Plan1!$AQ$43:$AS$500,3),E2382)</f>
        <v>4610.92</v>
      </c>
      <c r="F2383" s="7">
        <f t="shared" si="963"/>
        <v>42448</v>
      </c>
      <c r="G2383" s="8">
        <f t="shared" si="951"/>
        <v>4.2995482642806948E-3</v>
      </c>
      <c r="H2383" s="7">
        <f t="shared" si="964"/>
        <v>42509</v>
      </c>
      <c r="I2383" s="7">
        <f t="shared" si="952"/>
        <v>42480</v>
      </c>
      <c r="J2383" s="1">
        <f t="shared" si="965"/>
        <v>22</v>
      </c>
      <c r="K2383" s="1">
        <f t="shared" si="953"/>
        <v>21</v>
      </c>
      <c r="L2383" s="2">
        <f t="shared" si="954"/>
        <v>1.0041037100000001</v>
      </c>
      <c r="M2383" s="10">
        <f t="shared" si="948"/>
        <v>1.00899954</v>
      </c>
      <c r="N2383" s="10">
        <f t="shared" si="944"/>
        <v>1.5376557700701088</v>
      </c>
      <c r="O2383" s="2">
        <f t="shared" si="947"/>
        <v>1.5439658599999999</v>
      </c>
      <c r="P2383" s="2">
        <f t="shared" si="955"/>
        <v>222572.47070360999</v>
      </c>
      <c r="Q2383" s="9">
        <f t="shared" si="949"/>
        <v>0</v>
      </c>
      <c r="R2383" s="4">
        <f t="shared" si="956"/>
        <v>0</v>
      </c>
      <c r="S2383" s="59">
        <f t="shared" si="957"/>
        <v>0</v>
      </c>
      <c r="T2383" s="8">
        <f t="shared" si="966"/>
        <v>6.8500000000000005E-2</v>
      </c>
      <c r="U2383" s="9">
        <f t="shared" si="967"/>
        <v>124</v>
      </c>
      <c r="V2383" s="9">
        <v>252</v>
      </c>
      <c r="W2383" s="10">
        <f t="shared" si="958"/>
        <v>1.0331393280000001</v>
      </c>
      <c r="X2383" s="2">
        <f t="shared" si="959"/>
        <v>7375.9021104100002</v>
      </c>
      <c r="Y2383" s="2">
        <v>0</v>
      </c>
      <c r="Z2383" s="3">
        <f t="shared" si="945"/>
        <v>0</v>
      </c>
      <c r="AA2383" s="1" t="str">
        <f t="shared" si="946"/>
        <v>A+J=</v>
      </c>
      <c r="AB2383" s="7">
        <f t="shared" si="968"/>
        <v>42663</v>
      </c>
      <c r="AC2383" s="5"/>
      <c r="AD2383" s="1"/>
      <c r="AE2383" s="7"/>
      <c r="AF2383" s="1"/>
      <c r="AG2383" s="1"/>
      <c r="AH2383" s="1"/>
      <c r="AI2383" s="1"/>
      <c r="AJ2383" s="4"/>
      <c r="AK2383" s="1"/>
      <c r="AL2383" s="1"/>
      <c r="AM2383" s="1"/>
      <c r="AN2383" s="1"/>
      <c r="AO2383" s="1"/>
    </row>
    <row r="2384" spans="1:41" x14ac:dyDescent="0.2">
      <c r="A2384" s="118">
        <f t="shared" si="960"/>
        <v>42480</v>
      </c>
      <c r="B2384" s="2">
        <f t="shared" si="950"/>
        <v>230053.69752881001</v>
      </c>
      <c r="C2384" s="2">
        <f t="shared" si="961"/>
        <v>144156.34209918001</v>
      </c>
      <c r="D2384" s="50">
        <f t="shared" si="962"/>
        <v>4591.18</v>
      </c>
      <c r="E2384" s="3">
        <f>IF(K2384=1,VLOOKUP(A2383,[1]Plan1!$AQ$43:$AS$500,3),E2383)</f>
        <v>4610.92</v>
      </c>
      <c r="F2384" s="7">
        <f t="shared" si="963"/>
        <v>42448</v>
      </c>
      <c r="G2384" s="8">
        <f t="shared" si="951"/>
        <v>4.2995482642806948E-3</v>
      </c>
      <c r="H2384" s="7">
        <f t="shared" si="964"/>
        <v>42509</v>
      </c>
      <c r="I2384" s="7">
        <f t="shared" si="952"/>
        <v>42480</v>
      </c>
      <c r="J2384" s="1">
        <f t="shared" si="965"/>
        <v>22</v>
      </c>
      <c r="K2384" s="1">
        <f t="shared" si="953"/>
        <v>22</v>
      </c>
      <c r="L2384" s="2">
        <f t="shared" si="954"/>
        <v>1.0042995400000001</v>
      </c>
      <c r="M2384" s="10">
        <f t="shared" si="948"/>
        <v>1.00899954</v>
      </c>
      <c r="N2384" s="10">
        <f t="shared" si="944"/>
        <v>1.5376557700701088</v>
      </c>
      <c r="O2384" s="2">
        <f t="shared" si="947"/>
        <v>1.54426698</v>
      </c>
      <c r="P2384" s="2">
        <f t="shared" si="955"/>
        <v>222615.87906134001</v>
      </c>
      <c r="Q2384" s="9">
        <f t="shared" si="949"/>
        <v>0</v>
      </c>
      <c r="R2384" s="4">
        <f t="shared" si="956"/>
        <v>0</v>
      </c>
      <c r="S2384" s="59">
        <f t="shared" si="957"/>
        <v>0</v>
      </c>
      <c r="T2384" s="8">
        <f t="shared" si="966"/>
        <v>6.8500000000000005E-2</v>
      </c>
      <c r="U2384" s="9">
        <f t="shared" si="967"/>
        <v>125</v>
      </c>
      <c r="V2384" s="9">
        <v>252</v>
      </c>
      <c r="W2384" s="10">
        <f t="shared" si="958"/>
        <v>1.0334109970000001</v>
      </c>
      <c r="X2384" s="2">
        <f t="shared" si="959"/>
        <v>7437.8184674699996</v>
      </c>
      <c r="Y2384" s="2">
        <v>0</v>
      </c>
      <c r="Z2384" s="3">
        <f t="shared" si="945"/>
        <v>0</v>
      </c>
      <c r="AA2384" s="1" t="str">
        <f t="shared" si="946"/>
        <v>A+J=</v>
      </c>
      <c r="AB2384" s="7">
        <f t="shared" si="968"/>
        <v>42663</v>
      </c>
      <c r="AC2384" s="5"/>
      <c r="AD2384" s="1"/>
      <c r="AE2384" s="7"/>
      <c r="AF2384" s="1"/>
      <c r="AG2384" s="1"/>
      <c r="AH2384" s="1"/>
      <c r="AI2384" s="1"/>
      <c r="AJ2384" s="4"/>
      <c r="AK2384" s="1"/>
      <c r="AL2384" s="1"/>
      <c r="AM2384" s="1"/>
      <c r="AN2384" s="1"/>
      <c r="AO2384" s="1"/>
    </row>
    <row r="2385" spans="1:41" x14ac:dyDescent="0.2">
      <c r="A2385" s="118">
        <f t="shared" si="960"/>
        <v>42481</v>
      </c>
      <c r="B2385" s="2">
        <f t="shared" si="950"/>
        <v>230184.18057755</v>
      </c>
      <c r="C2385" s="2">
        <f t="shared" si="961"/>
        <v>144156.34209918001</v>
      </c>
      <c r="D2385" s="50">
        <f t="shared" si="962"/>
        <v>4610.92</v>
      </c>
      <c r="E2385" s="3">
        <f>IF(K2385=1,VLOOKUP(A2384,[1]Plan1!$AQ$43:$AS$500,3),E2384)</f>
        <v>4639.05</v>
      </c>
      <c r="F2385" s="7">
        <f t="shared" si="963"/>
        <v>42481</v>
      </c>
      <c r="G2385" s="8">
        <f t="shared" si="951"/>
        <v>6.1007347774413301E-3</v>
      </c>
      <c r="H2385" s="7">
        <f t="shared" si="964"/>
        <v>42509</v>
      </c>
      <c r="I2385" s="7">
        <f t="shared" si="952"/>
        <v>42509</v>
      </c>
      <c r="J2385" s="1">
        <f t="shared" si="965"/>
        <v>20</v>
      </c>
      <c r="K2385" s="1">
        <f t="shared" si="953"/>
        <v>1</v>
      </c>
      <c r="L2385" s="2">
        <f t="shared" si="954"/>
        <v>1.0003041500000001</v>
      </c>
      <c r="M2385" s="10">
        <f t="shared" si="948"/>
        <v>1.0042995400000001</v>
      </c>
      <c r="N2385" s="10">
        <f t="shared" si="944"/>
        <v>1.5442669825597561</v>
      </c>
      <c r="O2385" s="2">
        <f t="shared" si="947"/>
        <v>1.54473667</v>
      </c>
      <c r="P2385" s="2">
        <f t="shared" si="955"/>
        <v>222683.58785365999</v>
      </c>
      <c r="Q2385" s="9">
        <f t="shared" si="949"/>
        <v>0</v>
      </c>
      <c r="R2385" s="4">
        <f t="shared" si="956"/>
        <v>0</v>
      </c>
      <c r="S2385" s="59">
        <f t="shared" si="957"/>
        <v>0</v>
      </c>
      <c r="T2385" s="8">
        <f t="shared" si="966"/>
        <v>6.8500000000000005E-2</v>
      </c>
      <c r="U2385" s="9">
        <f t="shared" si="967"/>
        <v>126</v>
      </c>
      <c r="V2385" s="9">
        <v>252</v>
      </c>
      <c r="W2385" s="10">
        <f t="shared" si="958"/>
        <v>1.0336827369999999</v>
      </c>
      <c r="X2385" s="2">
        <f t="shared" si="959"/>
        <v>7500.5927238900003</v>
      </c>
      <c r="Y2385" s="2">
        <v>0</v>
      </c>
      <c r="Z2385" s="3">
        <f t="shared" si="945"/>
        <v>0</v>
      </c>
      <c r="AA2385" s="1" t="str">
        <f t="shared" si="946"/>
        <v>A+J=</v>
      </c>
      <c r="AB2385" s="7">
        <f t="shared" si="968"/>
        <v>42663</v>
      </c>
      <c r="AC2385" s="5"/>
      <c r="AD2385" s="1"/>
      <c r="AE2385" s="7"/>
      <c r="AF2385" s="1"/>
      <c r="AG2385" s="1"/>
      <c r="AH2385" s="1"/>
      <c r="AI2385" s="1"/>
      <c r="AJ2385" s="4"/>
      <c r="AK2385" s="1"/>
      <c r="AL2385" s="1"/>
      <c r="AM2385" s="1"/>
      <c r="AN2385" s="1"/>
      <c r="AO2385" s="1"/>
    </row>
    <row r="2386" spans="1:41" x14ac:dyDescent="0.2">
      <c r="A2386" s="118">
        <f t="shared" si="960"/>
        <v>42482</v>
      </c>
      <c r="B2386" s="2">
        <f t="shared" si="950"/>
        <v>230184.18057755</v>
      </c>
      <c r="C2386" s="2">
        <f t="shared" si="961"/>
        <v>144156.34209918001</v>
      </c>
      <c r="D2386" s="50">
        <f t="shared" si="962"/>
        <v>4610.92</v>
      </c>
      <c r="E2386" s="3">
        <f>IF(K2386=1,VLOOKUP(A2385,[1]Plan1!$AQ$43:$AS$500,3),E2385)</f>
        <v>4639.05</v>
      </c>
      <c r="F2386" s="7">
        <f t="shared" si="963"/>
        <v>42481</v>
      </c>
      <c r="G2386" s="8">
        <f t="shared" si="951"/>
        <v>6.1007347774413301E-3</v>
      </c>
      <c r="H2386" s="7">
        <f t="shared" si="964"/>
        <v>42509</v>
      </c>
      <c r="I2386" s="7">
        <f t="shared" si="952"/>
        <v>42509</v>
      </c>
      <c r="J2386" s="1">
        <f t="shared" si="965"/>
        <v>20</v>
      </c>
      <c r="K2386" s="1">
        <f t="shared" si="953"/>
        <v>1</v>
      </c>
      <c r="L2386" s="2">
        <f t="shared" si="954"/>
        <v>1.0003041500000001</v>
      </c>
      <c r="M2386" s="10">
        <f t="shared" si="948"/>
        <v>1.0042995400000001</v>
      </c>
      <c r="N2386" s="10">
        <f t="shared" si="944"/>
        <v>1.5442669825597561</v>
      </c>
      <c r="O2386" s="2">
        <f t="shared" si="947"/>
        <v>1.54473667</v>
      </c>
      <c r="P2386" s="2">
        <f t="shared" si="955"/>
        <v>222683.58785365999</v>
      </c>
      <c r="Q2386" s="9">
        <f t="shared" si="949"/>
        <v>0</v>
      </c>
      <c r="R2386" s="4">
        <f t="shared" si="956"/>
        <v>0</v>
      </c>
      <c r="S2386" s="59">
        <f t="shared" si="957"/>
        <v>0</v>
      </c>
      <c r="T2386" s="8">
        <f t="shared" si="966"/>
        <v>6.8500000000000005E-2</v>
      </c>
      <c r="U2386" s="9">
        <f t="shared" si="967"/>
        <v>126</v>
      </c>
      <c r="V2386" s="9">
        <v>252</v>
      </c>
      <c r="W2386" s="10">
        <f t="shared" si="958"/>
        <v>1.0336827369999999</v>
      </c>
      <c r="X2386" s="2">
        <f t="shared" si="959"/>
        <v>7500.5927238900003</v>
      </c>
      <c r="Y2386" s="2">
        <v>0</v>
      </c>
      <c r="Z2386" s="3">
        <f t="shared" si="945"/>
        <v>0</v>
      </c>
      <c r="AA2386" s="1" t="str">
        <f t="shared" si="946"/>
        <v>A+J=</v>
      </c>
      <c r="AB2386" s="7">
        <f t="shared" si="968"/>
        <v>42663</v>
      </c>
      <c r="AC2386" s="5"/>
      <c r="AD2386" s="1"/>
      <c r="AE2386" s="7"/>
      <c r="AF2386" s="1"/>
      <c r="AG2386" s="1"/>
      <c r="AH2386" s="1"/>
      <c r="AI2386" s="1"/>
      <c r="AJ2386" s="4"/>
      <c r="AK2386" s="1"/>
      <c r="AL2386" s="1"/>
      <c r="AM2386" s="1"/>
      <c r="AN2386" s="1"/>
      <c r="AO2386" s="1"/>
    </row>
    <row r="2387" spans="1:41" x14ac:dyDescent="0.2">
      <c r="A2387" s="118">
        <f t="shared" si="960"/>
        <v>42483</v>
      </c>
      <c r="B2387" s="2">
        <f t="shared" si="950"/>
        <v>230314.73859768</v>
      </c>
      <c r="C2387" s="2">
        <f t="shared" si="961"/>
        <v>144156.34209918001</v>
      </c>
      <c r="D2387" s="50">
        <f t="shared" si="962"/>
        <v>4610.92</v>
      </c>
      <c r="E2387" s="3">
        <f>IF(K2387=1,VLOOKUP(A2386,[1]Plan1!$AQ$43:$AS$500,3),E2386)</f>
        <v>4639.05</v>
      </c>
      <c r="F2387" s="7">
        <f t="shared" si="963"/>
        <v>42481</v>
      </c>
      <c r="G2387" s="8">
        <f t="shared" si="951"/>
        <v>6.1007347774413301E-3</v>
      </c>
      <c r="H2387" s="7">
        <f t="shared" si="964"/>
        <v>42509</v>
      </c>
      <c r="I2387" s="7">
        <f t="shared" si="952"/>
        <v>42509</v>
      </c>
      <c r="J2387" s="1">
        <f t="shared" si="965"/>
        <v>20</v>
      </c>
      <c r="K2387" s="1">
        <f t="shared" si="953"/>
        <v>2</v>
      </c>
      <c r="L2387" s="2">
        <f t="shared" si="954"/>
        <v>1.0006084</v>
      </c>
      <c r="M2387" s="10">
        <f t="shared" si="948"/>
        <v>1.0042995400000001</v>
      </c>
      <c r="N2387" s="10">
        <f t="shared" si="944"/>
        <v>1.5442669825597561</v>
      </c>
      <c r="O2387" s="2">
        <f t="shared" si="947"/>
        <v>1.5452065100000001</v>
      </c>
      <c r="P2387" s="2">
        <f t="shared" si="955"/>
        <v>222751.31826944</v>
      </c>
      <c r="Q2387" s="9">
        <f t="shared" si="949"/>
        <v>0</v>
      </c>
      <c r="R2387" s="4">
        <f t="shared" si="956"/>
        <v>0</v>
      </c>
      <c r="S2387" s="59">
        <f t="shared" si="957"/>
        <v>0</v>
      </c>
      <c r="T2387" s="8">
        <f t="shared" si="966"/>
        <v>6.8500000000000005E-2</v>
      </c>
      <c r="U2387" s="9">
        <f t="shared" si="967"/>
        <v>127</v>
      </c>
      <c r="V2387" s="9">
        <v>252</v>
      </c>
      <c r="W2387" s="10">
        <f t="shared" si="958"/>
        <v>1.0339545480000001</v>
      </c>
      <c r="X2387" s="2">
        <f t="shared" si="959"/>
        <v>7563.4203282400003</v>
      </c>
      <c r="Y2387" s="2">
        <v>0</v>
      </c>
      <c r="Z2387" s="3">
        <f t="shared" si="945"/>
        <v>0</v>
      </c>
      <c r="AA2387" s="1" t="str">
        <f t="shared" si="946"/>
        <v>A+J=</v>
      </c>
      <c r="AB2387" s="7">
        <f t="shared" si="968"/>
        <v>42663</v>
      </c>
      <c r="AC2387" s="5"/>
      <c r="AD2387" s="1"/>
      <c r="AE2387" s="7"/>
      <c r="AF2387" s="1"/>
      <c r="AG2387" s="1"/>
      <c r="AH2387" s="1"/>
      <c r="AI2387" s="1"/>
      <c r="AJ2387" s="4"/>
      <c r="AK2387" s="1"/>
      <c r="AL2387" s="1"/>
      <c r="AM2387" s="1"/>
      <c r="AN2387" s="1"/>
      <c r="AO2387" s="1"/>
    </row>
    <row r="2388" spans="1:41" x14ac:dyDescent="0.2">
      <c r="A2388" s="118">
        <f t="shared" si="960"/>
        <v>42484</v>
      </c>
      <c r="B2388" s="2">
        <f t="shared" si="950"/>
        <v>230314.73859768</v>
      </c>
      <c r="C2388" s="2">
        <f t="shared" si="961"/>
        <v>144156.34209918001</v>
      </c>
      <c r="D2388" s="50">
        <f t="shared" si="962"/>
        <v>4610.92</v>
      </c>
      <c r="E2388" s="3">
        <f>IF(K2388=1,VLOOKUP(A2387,[1]Plan1!$AQ$43:$AS$500,3),E2387)</f>
        <v>4639.05</v>
      </c>
      <c r="F2388" s="7">
        <f t="shared" si="963"/>
        <v>42481</v>
      </c>
      <c r="G2388" s="8">
        <f t="shared" si="951"/>
        <v>6.1007347774413301E-3</v>
      </c>
      <c r="H2388" s="7">
        <f t="shared" si="964"/>
        <v>42509</v>
      </c>
      <c r="I2388" s="7">
        <f t="shared" si="952"/>
        <v>42509</v>
      </c>
      <c r="J2388" s="1">
        <f t="shared" si="965"/>
        <v>20</v>
      </c>
      <c r="K2388" s="1">
        <f t="shared" si="953"/>
        <v>2</v>
      </c>
      <c r="L2388" s="2">
        <f t="shared" si="954"/>
        <v>1.0006084</v>
      </c>
      <c r="M2388" s="10">
        <f t="shared" si="948"/>
        <v>1.0042995400000001</v>
      </c>
      <c r="N2388" s="10">
        <f t="shared" si="944"/>
        <v>1.5442669825597561</v>
      </c>
      <c r="O2388" s="2">
        <f t="shared" si="947"/>
        <v>1.5452065100000001</v>
      </c>
      <c r="P2388" s="2">
        <f t="shared" si="955"/>
        <v>222751.31826944</v>
      </c>
      <c r="Q2388" s="9">
        <f t="shared" si="949"/>
        <v>0</v>
      </c>
      <c r="R2388" s="4">
        <f t="shared" si="956"/>
        <v>0</v>
      </c>
      <c r="S2388" s="59">
        <f t="shared" si="957"/>
        <v>0</v>
      </c>
      <c r="T2388" s="8">
        <f t="shared" si="966"/>
        <v>6.8500000000000005E-2</v>
      </c>
      <c r="U2388" s="9">
        <f t="shared" si="967"/>
        <v>127</v>
      </c>
      <c r="V2388" s="9">
        <v>252</v>
      </c>
      <c r="W2388" s="10">
        <f t="shared" si="958"/>
        <v>1.0339545480000001</v>
      </c>
      <c r="X2388" s="2">
        <f t="shared" si="959"/>
        <v>7563.4203282400003</v>
      </c>
      <c r="Y2388" s="2">
        <v>0</v>
      </c>
      <c r="Z2388" s="3">
        <f t="shared" si="945"/>
        <v>0</v>
      </c>
      <c r="AA2388" s="1" t="str">
        <f t="shared" si="946"/>
        <v>A+J=</v>
      </c>
      <c r="AB2388" s="7">
        <f t="shared" si="968"/>
        <v>42663</v>
      </c>
      <c r="AC2388" s="5"/>
      <c r="AD2388" s="1"/>
      <c r="AE2388" s="7"/>
      <c r="AF2388" s="1"/>
      <c r="AG2388" s="1"/>
      <c r="AH2388" s="1"/>
      <c r="AI2388" s="1"/>
      <c r="AJ2388" s="4"/>
      <c r="AK2388" s="1"/>
      <c r="AL2388" s="1"/>
      <c r="AM2388" s="1"/>
      <c r="AN2388" s="1"/>
      <c r="AO2388" s="1"/>
    </row>
    <row r="2389" spans="1:41" x14ac:dyDescent="0.2">
      <c r="A2389" s="118">
        <f t="shared" si="960"/>
        <v>42485</v>
      </c>
      <c r="B2389" s="2">
        <f t="shared" si="950"/>
        <v>230314.73859768</v>
      </c>
      <c r="C2389" s="2">
        <f t="shared" si="961"/>
        <v>144156.34209918001</v>
      </c>
      <c r="D2389" s="50">
        <f t="shared" si="962"/>
        <v>4610.92</v>
      </c>
      <c r="E2389" s="3">
        <f>IF(K2389=1,VLOOKUP(A2388,[1]Plan1!$AQ$43:$AS$500,3),E2388)</f>
        <v>4639.05</v>
      </c>
      <c r="F2389" s="7">
        <f t="shared" si="963"/>
        <v>42481</v>
      </c>
      <c r="G2389" s="8">
        <f t="shared" si="951"/>
        <v>6.1007347774413301E-3</v>
      </c>
      <c r="H2389" s="7">
        <f t="shared" si="964"/>
        <v>42509</v>
      </c>
      <c r="I2389" s="7">
        <f t="shared" si="952"/>
        <v>42509</v>
      </c>
      <c r="J2389" s="1">
        <f t="shared" si="965"/>
        <v>20</v>
      </c>
      <c r="K2389" s="1">
        <f t="shared" si="953"/>
        <v>2</v>
      </c>
      <c r="L2389" s="2">
        <f t="shared" si="954"/>
        <v>1.0006084</v>
      </c>
      <c r="M2389" s="10">
        <f t="shared" si="948"/>
        <v>1.0042995400000001</v>
      </c>
      <c r="N2389" s="10">
        <f t="shared" si="944"/>
        <v>1.5442669825597561</v>
      </c>
      <c r="O2389" s="2">
        <f t="shared" si="947"/>
        <v>1.5452065100000001</v>
      </c>
      <c r="P2389" s="2">
        <f t="shared" si="955"/>
        <v>222751.31826944</v>
      </c>
      <c r="Q2389" s="9">
        <f t="shared" si="949"/>
        <v>0</v>
      </c>
      <c r="R2389" s="4">
        <f t="shared" si="956"/>
        <v>0</v>
      </c>
      <c r="S2389" s="59">
        <f t="shared" si="957"/>
        <v>0</v>
      </c>
      <c r="T2389" s="8">
        <f t="shared" si="966"/>
        <v>6.8500000000000005E-2</v>
      </c>
      <c r="U2389" s="9">
        <f t="shared" si="967"/>
        <v>127</v>
      </c>
      <c r="V2389" s="9">
        <v>252</v>
      </c>
      <c r="W2389" s="10">
        <f t="shared" si="958"/>
        <v>1.0339545480000001</v>
      </c>
      <c r="X2389" s="2">
        <f t="shared" si="959"/>
        <v>7563.4203282400003</v>
      </c>
      <c r="Y2389" s="2">
        <v>0</v>
      </c>
      <c r="Z2389" s="3">
        <f t="shared" si="945"/>
        <v>0</v>
      </c>
      <c r="AA2389" s="1" t="str">
        <f t="shared" si="946"/>
        <v>A+J=</v>
      </c>
      <c r="AB2389" s="7">
        <f t="shared" si="968"/>
        <v>42663</v>
      </c>
      <c r="AC2389" s="5"/>
      <c r="AD2389" s="1"/>
      <c r="AE2389" s="7"/>
      <c r="AF2389" s="1"/>
      <c r="AG2389" s="1"/>
      <c r="AH2389" s="1"/>
      <c r="AI2389" s="1"/>
      <c r="AJ2389" s="4"/>
      <c r="AK2389" s="1"/>
      <c r="AL2389" s="1"/>
      <c r="AM2389" s="1"/>
      <c r="AN2389" s="1"/>
      <c r="AO2389" s="1"/>
    </row>
    <row r="2390" spans="1:41" x14ac:dyDescent="0.2">
      <c r="A2390" s="118">
        <f t="shared" si="960"/>
        <v>42486</v>
      </c>
      <c r="B2390" s="2">
        <f t="shared" si="950"/>
        <v>230445.37035315999</v>
      </c>
      <c r="C2390" s="2">
        <f t="shared" si="961"/>
        <v>144156.34209918001</v>
      </c>
      <c r="D2390" s="50">
        <f t="shared" si="962"/>
        <v>4610.92</v>
      </c>
      <c r="E2390" s="3">
        <f>IF(K2390=1,VLOOKUP(A2389,[1]Plan1!$AQ$43:$AS$500,3),E2389)</f>
        <v>4639.05</v>
      </c>
      <c r="F2390" s="7">
        <f t="shared" si="963"/>
        <v>42481</v>
      </c>
      <c r="G2390" s="8">
        <f t="shared" si="951"/>
        <v>6.1007347774413301E-3</v>
      </c>
      <c r="H2390" s="7">
        <f t="shared" si="964"/>
        <v>42509</v>
      </c>
      <c r="I2390" s="7">
        <f t="shared" si="952"/>
        <v>42509</v>
      </c>
      <c r="J2390" s="1">
        <f t="shared" si="965"/>
        <v>20</v>
      </c>
      <c r="K2390" s="1">
        <f t="shared" si="953"/>
        <v>3</v>
      </c>
      <c r="L2390" s="2">
        <f t="shared" si="954"/>
        <v>1.00091274</v>
      </c>
      <c r="M2390" s="10">
        <f t="shared" si="948"/>
        <v>1.0042995400000001</v>
      </c>
      <c r="N2390" s="10">
        <f t="shared" si="944"/>
        <v>1.5442669825597561</v>
      </c>
      <c r="O2390" s="2">
        <f t="shared" si="947"/>
        <v>1.54567649</v>
      </c>
      <c r="P2390" s="2">
        <f t="shared" si="955"/>
        <v>222819.0688671</v>
      </c>
      <c r="Q2390" s="9">
        <f t="shared" si="949"/>
        <v>0</v>
      </c>
      <c r="R2390" s="4">
        <f t="shared" si="956"/>
        <v>0</v>
      </c>
      <c r="S2390" s="59">
        <f t="shared" si="957"/>
        <v>0</v>
      </c>
      <c r="T2390" s="8">
        <f t="shared" si="966"/>
        <v>6.8500000000000005E-2</v>
      </c>
      <c r="U2390" s="9">
        <f t="shared" si="967"/>
        <v>128</v>
      </c>
      <c r="V2390" s="9">
        <v>252</v>
      </c>
      <c r="W2390" s="10">
        <f t="shared" si="958"/>
        <v>1.034226431</v>
      </c>
      <c r="X2390" s="2">
        <f t="shared" si="959"/>
        <v>7626.3014860599997</v>
      </c>
      <c r="Y2390" s="2">
        <v>0</v>
      </c>
      <c r="Z2390" s="3">
        <f t="shared" si="945"/>
        <v>0</v>
      </c>
      <c r="AA2390" s="1" t="str">
        <f t="shared" si="946"/>
        <v>A+J=</v>
      </c>
      <c r="AB2390" s="7">
        <f t="shared" si="968"/>
        <v>42663</v>
      </c>
      <c r="AC2390" s="5"/>
      <c r="AD2390" s="1"/>
      <c r="AE2390" s="7"/>
      <c r="AF2390" s="1"/>
      <c r="AG2390" s="1"/>
      <c r="AH2390" s="1"/>
      <c r="AI2390" s="1"/>
      <c r="AJ2390" s="4"/>
      <c r="AK2390" s="1"/>
      <c r="AL2390" s="1"/>
      <c r="AM2390" s="1"/>
      <c r="AN2390" s="1"/>
      <c r="AO2390" s="1"/>
    </row>
    <row r="2391" spans="1:41" x14ac:dyDescent="0.2">
      <c r="A2391" s="118">
        <f t="shared" si="960"/>
        <v>42487</v>
      </c>
      <c r="B2391" s="2">
        <f t="shared" si="950"/>
        <v>230576.07863479</v>
      </c>
      <c r="C2391" s="2">
        <f t="shared" si="961"/>
        <v>144156.34209918001</v>
      </c>
      <c r="D2391" s="50">
        <f t="shared" si="962"/>
        <v>4610.92</v>
      </c>
      <c r="E2391" s="3">
        <f>IF(K2391=1,VLOOKUP(A2390,[1]Plan1!$AQ$43:$AS$500,3),E2390)</f>
        <v>4639.05</v>
      </c>
      <c r="F2391" s="7">
        <f t="shared" si="963"/>
        <v>42481</v>
      </c>
      <c r="G2391" s="8">
        <f t="shared" si="951"/>
        <v>6.1007347774413301E-3</v>
      </c>
      <c r="H2391" s="7">
        <f t="shared" si="964"/>
        <v>42509</v>
      </c>
      <c r="I2391" s="7">
        <f t="shared" si="952"/>
        <v>42509</v>
      </c>
      <c r="J2391" s="1">
        <f t="shared" si="965"/>
        <v>20</v>
      </c>
      <c r="K2391" s="1">
        <f t="shared" si="953"/>
        <v>4</v>
      </c>
      <c r="L2391" s="2">
        <f t="shared" si="954"/>
        <v>1.00121718</v>
      </c>
      <c r="M2391" s="10">
        <f t="shared" si="948"/>
        <v>1.0042995400000001</v>
      </c>
      <c r="N2391" s="10">
        <f t="shared" si="944"/>
        <v>1.5442669825597561</v>
      </c>
      <c r="O2391" s="2">
        <f t="shared" si="947"/>
        <v>1.54614663</v>
      </c>
      <c r="P2391" s="2">
        <f t="shared" si="955"/>
        <v>222886.84252976999</v>
      </c>
      <c r="Q2391" s="9">
        <f t="shared" si="949"/>
        <v>0</v>
      </c>
      <c r="R2391" s="4">
        <f t="shared" si="956"/>
        <v>0</v>
      </c>
      <c r="S2391" s="59">
        <f t="shared" si="957"/>
        <v>0</v>
      </c>
      <c r="T2391" s="8">
        <f t="shared" si="966"/>
        <v>6.8500000000000005E-2</v>
      </c>
      <c r="U2391" s="9">
        <f t="shared" si="967"/>
        <v>129</v>
      </c>
      <c r="V2391" s="9">
        <v>252</v>
      </c>
      <c r="W2391" s="10">
        <f t="shared" si="958"/>
        <v>1.034498385</v>
      </c>
      <c r="X2391" s="2">
        <f t="shared" si="959"/>
        <v>7689.2361050199997</v>
      </c>
      <c r="Y2391" s="2">
        <v>0</v>
      </c>
      <c r="Z2391" s="3">
        <f t="shared" si="945"/>
        <v>0</v>
      </c>
      <c r="AA2391" s="1" t="str">
        <f t="shared" si="946"/>
        <v>A+J=</v>
      </c>
      <c r="AB2391" s="7">
        <f t="shared" si="968"/>
        <v>42663</v>
      </c>
      <c r="AC2391" s="5"/>
      <c r="AD2391" s="1"/>
      <c r="AE2391" s="7"/>
      <c r="AF2391" s="1"/>
      <c r="AG2391" s="1"/>
      <c r="AH2391" s="1"/>
      <c r="AI2391" s="1"/>
      <c r="AJ2391" s="4"/>
      <c r="AK2391" s="1"/>
      <c r="AL2391" s="1"/>
      <c r="AM2391" s="1"/>
      <c r="AN2391" s="1"/>
      <c r="AO2391" s="1"/>
    </row>
    <row r="2392" spans="1:41" x14ac:dyDescent="0.2">
      <c r="A2392" s="118">
        <f t="shared" si="960"/>
        <v>42488</v>
      </c>
      <c r="B2392" s="2">
        <f t="shared" si="950"/>
        <v>230706.85773205</v>
      </c>
      <c r="C2392" s="2">
        <f t="shared" si="961"/>
        <v>144156.34209918001</v>
      </c>
      <c r="D2392" s="50">
        <f t="shared" si="962"/>
        <v>4610.92</v>
      </c>
      <c r="E2392" s="3">
        <f>IF(K2392=1,VLOOKUP(A2391,[1]Plan1!$AQ$43:$AS$500,3),E2391)</f>
        <v>4639.05</v>
      </c>
      <c r="F2392" s="7">
        <f t="shared" si="963"/>
        <v>42481</v>
      </c>
      <c r="G2392" s="8">
        <f t="shared" si="951"/>
        <v>6.1007347774413301E-3</v>
      </c>
      <c r="H2392" s="7">
        <f t="shared" si="964"/>
        <v>42509</v>
      </c>
      <c r="I2392" s="7">
        <f t="shared" si="952"/>
        <v>42509</v>
      </c>
      <c r="J2392" s="1">
        <f t="shared" si="965"/>
        <v>20</v>
      </c>
      <c r="K2392" s="1">
        <f t="shared" si="953"/>
        <v>5</v>
      </c>
      <c r="L2392" s="2">
        <f t="shared" si="954"/>
        <v>1.0015217000000001</v>
      </c>
      <c r="M2392" s="10">
        <f t="shared" si="948"/>
        <v>1.0042995400000001</v>
      </c>
      <c r="N2392" s="10">
        <f t="shared" si="944"/>
        <v>1.5442669825597561</v>
      </c>
      <c r="O2392" s="2">
        <f t="shared" si="947"/>
        <v>1.5466168899999999</v>
      </c>
      <c r="P2392" s="2">
        <f t="shared" si="955"/>
        <v>222954.63349121</v>
      </c>
      <c r="Q2392" s="9">
        <f t="shared" si="949"/>
        <v>0</v>
      </c>
      <c r="R2392" s="4">
        <f t="shared" si="956"/>
        <v>0</v>
      </c>
      <c r="S2392" s="59">
        <f t="shared" si="957"/>
        <v>0</v>
      </c>
      <c r="T2392" s="8">
        <f t="shared" si="966"/>
        <v>6.8500000000000005E-2</v>
      </c>
      <c r="U2392" s="9">
        <f t="shared" si="967"/>
        <v>130</v>
      </c>
      <c r="V2392" s="9">
        <v>252</v>
      </c>
      <c r="W2392" s="10">
        <f t="shared" si="958"/>
        <v>1.034770411</v>
      </c>
      <c r="X2392" s="2">
        <f t="shared" si="959"/>
        <v>7752.2242408399998</v>
      </c>
      <c r="Y2392" s="2">
        <v>0</v>
      </c>
      <c r="Z2392" s="3">
        <f t="shared" si="945"/>
        <v>0</v>
      </c>
      <c r="AA2392" s="1" t="str">
        <f t="shared" si="946"/>
        <v>A+J=</v>
      </c>
      <c r="AB2392" s="7">
        <f t="shared" si="968"/>
        <v>42663</v>
      </c>
      <c r="AC2392" s="5"/>
      <c r="AD2392" s="1"/>
      <c r="AE2392" s="7"/>
      <c r="AF2392" s="1"/>
      <c r="AG2392" s="1"/>
      <c r="AH2392" s="1"/>
      <c r="AI2392" s="1"/>
      <c r="AJ2392" s="4"/>
      <c r="AK2392" s="1"/>
      <c r="AL2392" s="1"/>
      <c r="AM2392" s="1"/>
      <c r="AN2392" s="1"/>
      <c r="AO2392" s="1"/>
    </row>
    <row r="2393" spans="1:41" x14ac:dyDescent="0.2">
      <c r="A2393" s="118">
        <f t="shared" si="960"/>
        <v>42489</v>
      </c>
      <c r="B2393" s="2">
        <f t="shared" si="950"/>
        <v>230837.71214991002</v>
      </c>
      <c r="C2393" s="2">
        <f t="shared" si="961"/>
        <v>144156.34209918001</v>
      </c>
      <c r="D2393" s="50">
        <f t="shared" si="962"/>
        <v>4610.92</v>
      </c>
      <c r="E2393" s="3">
        <f>IF(K2393=1,VLOOKUP(A2392,[1]Plan1!$AQ$43:$AS$500,3),E2392)</f>
        <v>4639.05</v>
      </c>
      <c r="F2393" s="7">
        <f t="shared" si="963"/>
        <v>42481</v>
      </c>
      <c r="G2393" s="8">
        <f t="shared" si="951"/>
        <v>6.1007347774413301E-3</v>
      </c>
      <c r="H2393" s="7">
        <f t="shared" si="964"/>
        <v>42509</v>
      </c>
      <c r="I2393" s="7">
        <f t="shared" si="952"/>
        <v>42509</v>
      </c>
      <c r="J2393" s="1">
        <f t="shared" si="965"/>
        <v>20</v>
      </c>
      <c r="K2393" s="1">
        <f t="shared" si="953"/>
        <v>6</v>
      </c>
      <c r="L2393" s="2">
        <f t="shared" si="954"/>
        <v>1.0018263199999999</v>
      </c>
      <c r="M2393" s="10">
        <f t="shared" si="948"/>
        <v>1.0042995400000001</v>
      </c>
      <c r="N2393" s="10">
        <f t="shared" si="944"/>
        <v>1.5442669825597561</v>
      </c>
      <c r="O2393" s="2">
        <f t="shared" si="947"/>
        <v>1.5470873000000001</v>
      </c>
      <c r="P2393" s="2">
        <f t="shared" si="955"/>
        <v>223022.44607609001</v>
      </c>
      <c r="Q2393" s="9">
        <f t="shared" si="949"/>
        <v>0</v>
      </c>
      <c r="R2393" s="4">
        <f t="shared" si="956"/>
        <v>0</v>
      </c>
      <c r="S2393" s="59">
        <f t="shared" si="957"/>
        <v>0</v>
      </c>
      <c r="T2393" s="8">
        <f t="shared" si="966"/>
        <v>6.8500000000000005E-2</v>
      </c>
      <c r="U2393" s="9">
        <f t="shared" si="967"/>
        <v>131</v>
      </c>
      <c r="V2393" s="9">
        <v>252</v>
      </c>
      <c r="W2393" s="10">
        <f t="shared" si="958"/>
        <v>1.0350425089999999</v>
      </c>
      <c r="X2393" s="2">
        <f t="shared" si="959"/>
        <v>7815.2660738200002</v>
      </c>
      <c r="Y2393" s="2">
        <v>0</v>
      </c>
      <c r="Z2393" s="3">
        <f t="shared" si="945"/>
        <v>0</v>
      </c>
      <c r="AA2393" s="1" t="str">
        <f t="shared" si="946"/>
        <v>A+J=</v>
      </c>
      <c r="AB2393" s="7">
        <f t="shared" si="968"/>
        <v>42663</v>
      </c>
      <c r="AC2393" s="5"/>
      <c r="AD2393" s="1"/>
      <c r="AE2393" s="7"/>
      <c r="AF2393" s="1"/>
      <c r="AG2393" s="1"/>
      <c r="AH2393" s="1"/>
      <c r="AI2393" s="1"/>
      <c r="AJ2393" s="4"/>
      <c r="AK2393" s="1"/>
      <c r="AL2393" s="1"/>
      <c r="AM2393" s="1"/>
      <c r="AN2393" s="1"/>
      <c r="AO2393" s="1"/>
    </row>
    <row r="2394" spans="1:41" x14ac:dyDescent="0.2">
      <c r="A2394" s="118">
        <f t="shared" si="960"/>
        <v>42490</v>
      </c>
      <c r="B2394" s="2">
        <f t="shared" si="950"/>
        <v>230968.64169759999</v>
      </c>
      <c r="C2394" s="2">
        <f t="shared" si="961"/>
        <v>144156.34209918001</v>
      </c>
      <c r="D2394" s="50">
        <f t="shared" si="962"/>
        <v>4610.92</v>
      </c>
      <c r="E2394" s="3">
        <f>IF(K2394=1,VLOOKUP(A2393,[1]Plan1!$AQ$43:$AS$500,3),E2393)</f>
        <v>4639.05</v>
      </c>
      <c r="F2394" s="7">
        <f t="shared" si="963"/>
        <v>42481</v>
      </c>
      <c r="G2394" s="8">
        <f t="shared" si="951"/>
        <v>6.1007347774413301E-3</v>
      </c>
      <c r="H2394" s="7">
        <f t="shared" si="964"/>
        <v>42509</v>
      </c>
      <c r="I2394" s="7">
        <f t="shared" si="952"/>
        <v>42509</v>
      </c>
      <c r="J2394" s="1">
        <f t="shared" si="965"/>
        <v>20</v>
      </c>
      <c r="K2394" s="1">
        <f t="shared" si="953"/>
        <v>7</v>
      </c>
      <c r="L2394" s="2">
        <f t="shared" si="954"/>
        <v>1.0021310299999999</v>
      </c>
      <c r="M2394" s="10">
        <f t="shared" si="948"/>
        <v>1.0042995400000001</v>
      </c>
      <c r="N2394" s="10">
        <f t="shared" si="944"/>
        <v>1.5442669825597561</v>
      </c>
      <c r="O2394" s="2">
        <f t="shared" si="947"/>
        <v>1.54755786</v>
      </c>
      <c r="P2394" s="2">
        <f t="shared" si="955"/>
        <v>223090.28028442999</v>
      </c>
      <c r="Q2394" s="9">
        <f t="shared" si="949"/>
        <v>0</v>
      </c>
      <c r="R2394" s="4">
        <f t="shared" si="956"/>
        <v>0</v>
      </c>
      <c r="S2394" s="59">
        <f t="shared" si="957"/>
        <v>0</v>
      </c>
      <c r="T2394" s="8">
        <f t="shared" si="966"/>
        <v>6.8500000000000005E-2</v>
      </c>
      <c r="U2394" s="9">
        <f t="shared" si="967"/>
        <v>132</v>
      </c>
      <c r="V2394" s="9">
        <v>252</v>
      </c>
      <c r="W2394" s="10">
        <f t="shared" si="958"/>
        <v>1.035314678</v>
      </c>
      <c r="X2394" s="2">
        <f t="shared" si="959"/>
        <v>7878.3614131699997</v>
      </c>
      <c r="Y2394" s="2">
        <v>0</v>
      </c>
      <c r="Z2394" s="3">
        <f t="shared" si="945"/>
        <v>0</v>
      </c>
      <c r="AA2394" s="1" t="str">
        <f t="shared" si="946"/>
        <v>A+J=</v>
      </c>
      <c r="AB2394" s="7">
        <f t="shared" si="968"/>
        <v>42663</v>
      </c>
      <c r="AC2394" s="5"/>
      <c r="AD2394" s="1"/>
      <c r="AE2394" s="7"/>
      <c r="AF2394" s="1"/>
      <c r="AG2394" s="1"/>
      <c r="AH2394" s="1"/>
      <c r="AI2394" s="1"/>
      <c r="AJ2394" s="4"/>
      <c r="AK2394" s="1"/>
      <c r="AL2394" s="1"/>
      <c r="AM2394" s="1"/>
      <c r="AN2394" s="1"/>
      <c r="AO2394" s="1"/>
    </row>
    <row r="2395" spans="1:41" x14ac:dyDescent="0.2">
      <c r="A2395" s="118">
        <f t="shared" si="960"/>
        <v>42491</v>
      </c>
      <c r="B2395" s="2">
        <f t="shared" si="950"/>
        <v>230968.64169759999</v>
      </c>
      <c r="C2395" s="2">
        <f t="shared" si="961"/>
        <v>144156.34209918001</v>
      </c>
      <c r="D2395" s="50">
        <f t="shared" si="962"/>
        <v>4610.92</v>
      </c>
      <c r="E2395" s="3">
        <f>IF(K2395=1,VLOOKUP(A2394,[1]Plan1!$AQ$43:$AS$500,3),E2394)</f>
        <v>4639.05</v>
      </c>
      <c r="F2395" s="7">
        <f t="shared" si="963"/>
        <v>42481</v>
      </c>
      <c r="G2395" s="8">
        <f t="shared" si="951"/>
        <v>6.1007347774413301E-3</v>
      </c>
      <c r="H2395" s="7">
        <f t="shared" si="964"/>
        <v>42509</v>
      </c>
      <c r="I2395" s="7">
        <f t="shared" si="952"/>
        <v>42509</v>
      </c>
      <c r="J2395" s="1">
        <f t="shared" si="965"/>
        <v>20</v>
      </c>
      <c r="K2395" s="1">
        <f t="shared" si="953"/>
        <v>7</v>
      </c>
      <c r="L2395" s="2">
        <f t="shared" si="954"/>
        <v>1.0021310299999999</v>
      </c>
      <c r="M2395" s="10">
        <f t="shared" si="948"/>
        <v>1.0042995400000001</v>
      </c>
      <c r="N2395" s="10">
        <f t="shared" si="944"/>
        <v>1.5442669825597561</v>
      </c>
      <c r="O2395" s="2">
        <f t="shared" si="947"/>
        <v>1.54755786</v>
      </c>
      <c r="P2395" s="2">
        <f t="shared" si="955"/>
        <v>223090.28028442999</v>
      </c>
      <c r="Q2395" s="9">
        <f t="shared" si="949"/>
        <v>0</v>
      </c>
      <c r="R2395" s="4">
        <f t="shared" si="956"/>
        <v>0</v>
      </c>
      <c r="S2395" s="59">
        <f t="shared" si="957"/>
        <v>0</v>
      </c>
      <c r="T2395" s="8">
        <f t="shared" si="966"/>
        <v>6.8500000000000005E-2</v>
      </c>
      <c r="U2395" s="9">
        <f t="shared" si="967"/>
        <v>132</v>
      </c>
      <c r="V2395" s="9">
        <v>252</v>
      </c>
      <c r="W2395" s="10">
        <f t="shared" si="958"/>
        <v>1.035314678</v>
      </c>
      <c r="X2395" s="2">
        <f t="shared" si="959"/>
        <v>7878.3614131699997</v>
      </c>
      <c r="Y2395" s="2">
        <v>0</v>
      </c>
      <c r="Z2395" s="3">
        <f t="shared" si="945"/>
        <v>0</v>
      </c>
      <c r="AA2395" s="1" t="str">
        <f t="shared" si="946"/>
        <v>A+J=</v>
      </c>
      <c r="AB2395" s="7">
        <f t="shared" si="968"/>
        <v>42663</v>
      </c>
      <c r="AC2395" s="5"/>
      <c r="AD2395" s="1"/>
      <c r="AE2395" s="7"/>
      <c r="AF2395" s="1"/>
      <c r="AG2395" s="1"/>
      <c r="AH2395" s="1"/>
      <c r="AI2395" s="1"/>
      <c r="AJ2395" s="4"/>
      <c r="AK2395" s="1"/>
      <c r="AL2395" s="1"/>
      <c r="AM2395" s="1"/>
      <c r="AN2395" s="1"/>
      <c r="AO2395" s="1"/>
    </row>
    <row r="2396" spans="1:41" x14ac:dyDescent="0.2">
      <c r="A2396" s="118">
        <f t="shared" si="960"/>
        <v>42492</v>
      </c>
      <c r="B2396" s="2">
        <f t="shared" si="950"/>
        <v>230968.64169759999</v>
      </c>
      <c r="C2396" s="2">
        <f t="shared" si="961"/>
        <v>144156.34209918001</v>
      </c>
      <c r="D2396" s="50">
        <f t="shared" si="962"/>
        <v>4610.92</v>
      </c>
      <c r="E2396" s="3">
        <f>IF(K2396=1,VLOOKUP(A2395,[1]Plan1!$AQ$43:$AS$500,3),E2395)</f>
        <v>4639.05</v>
      </c>
      <c r="F2396" s="7">
        <f t="shared" si="963"/>
        <v>42481</v>
      </c>
      <c r="G2396" s="8">
        <f t="shared" si="951"/>
        <v>6.1007347774413301E-3</v>
      </c>
      <c r="H2396" s="7">
        <f t="shared" si="964"/>
        <v>42509</v>
      </c>
      <c r="I2396" s="7">
        <f t="shared" si="952"/>
        <v>42509</v>
      </c>
      <c r="J2396" s="1">
        <f t="shared" si="965"/>
        <v>20</v>
      </c>
      <c r="K2396" s="1">
        <f t="shared" si="953"/>
        <v>7</v>
      </c>
      <c r="L2396" s="2">
        <f t="shared" si="954"/>
        <v>1.0021310299999999</v>
      </c>
      <c r="M2396" s="10">
        <f t="shared" si="948"/>
        <v>1.0042995400000001</v>
      </c>
      <c r="N2396" s="10">
        <f t="shared" si="944"/>
        <v>1.5442669825597561</v>
      </c>
      <c r="O2396" s="2">
        <f t="shared" si="947"/>
        <v>1.54755786</v>
      </c>
      <c r="P2396" s="2">
        <f t="shared" si="955"/>
        <v>223090.28028442999</v>
      </c>
      <c r="Q2396" s="9">
        <f t="shared" si="949"/>
        <v>0</v>
      </c>
      <c r="R2396" s="4">
        <f t="shared" si="956"/>
        <v>0</v>
      </c>
      <c r="S2396" s="59">
        <f t="shared" si="957"/>
        <v>0</v>
      </c>
      <c r="T2396" s="8">
        <f t="shared" si="966"/>
        <v>6.8500000000000005E-2</v>
      </c>
      <c r="U2396" s="9">
        <f t="shared" si="967"/>
        <v>132</v>
      </c>
      <c r="V2396" s="9">
        <v>252</v>
      </c>
      <c r="W2396" s="10">
        <f t="shared" si="958"/>
        <v>1.035314678</v>
      </c>
      <c r="X2396" s="2">
        <f t="shared" si="959"/>
        <v>7878.3614131699997</v>
      </c>
      <c r="Y2396" s="2">
        <v>0</v>
      </c>
      <c r="Z2396" s="3">
        <f t="shared" si="945"/>
        <v>0</v>
      </c>
      <c r="AA2396" s="1" t="str">
        <f t="shared" si="946"/>
        <v>A+J=</v>
      </c>
      <c r="AB2396" s="7">
        <f t="shared" si="968"/>
        <v>42663</v>
      </c>
      <c r="AC2396" s="5"/>
      <c r="AD2396" s="1"/>
      <c r="AE2396" s="7"/>
      <c r="AF2396" s="1"/>
      <c r="AG2396" s="1"/>
      <c r="AH2396" s="1"/>
      <c r="AI2396" s="1"/>
      <c r="AJ2396" s="4"/>
      <c r="AK2396" s="1"/>
      <c r="AL2396" s="1"/>
      <c r="AM2396" s="1"/>
      <c r="AN2396" s="1"/>
      <c r="AO2396" s="1"/>
    </row>
    <row r="2397" spans="1:41" x14ac:dyDescent="0.2">
      <c r="A2397" s="118">
        <f t="shared" si="960"/>
        <v>42493</v>
      </c>
      <c r="B2397" s="2">
        <f t="shared" si="950"/>
        <v>231099.64491435999</v>
      </c>
      <c r="C2397" s="2">
        <f t="shared" si="961"/>
        <v>144156.34209918001</v>
      </c>
      <c r="D2397" s="50">
        <f t="shared" si="962"/>
        <v>4610.92</v>
      </c>
      <c r="E2397" s="3">
        <f>IF(K2397=1,VLOOKUP(A2396,[1]Plan1!$AQ$43:$AS$500,3),E2396)</f>
        <v>4639.05</v>
      </c>
      <c r="F2397" s="7">
        <f t="shared" si="963"/>
        <v>42481</v>
      </c>
      <c r="G2397" s="8">
        <f t="shared" si="951"/>
        <v>6.1007347774413301E-3</v>
      </c>
      <c r="H2397" s="7">
        <f t="shared" si="964"/>
        <v>42509</v>
      </c>
      <c r="I2397" s="7">
        <f t="shared" si="952"/>
        <v>42509</v>
      </c>
      <c r="J2397" s="1">
        <f t="shared" si="965"/>
        <v>20</v>
      </c>
      <c r="K2397" s="1">
        <f t="shared" si="953"/>
        <v>8</v>
      </c>
      <c r="L2397" s="2">
        <f t="shared" si="954"/>
        <v>1.00243584</v>
      </c>
      <c r="M2397" s="10">
        <f t="shared" si="948"/>
        <v>1.0042995400000001</v>
      </c>
      <c r="N2397" s="10">
        <f t="shared" si="944"/>
        <v>1.5442669825597561</v>
      </c>
      <c r="O2397" s="2">
        <f t="shared" si="947"/>
        <v>1.5480285600000001</v>
      </c>
      <c r="P2397" s="2">
        <f t="shared" si="955"/>
        <v>223158.13467465999</v>
      </c>
      <c r="Q2397" s="9">
        <f t="shared" si="949"/>
        <v>0</v>
      </c>
      <c r="R2397" s="4">
        <f t="shared" si="956"/>
        <v>0</v>
      </c>
      <c r="S2397" s="59">
        <f t="shared" si="957"/>
        <v>0</v>
      </c>
      <c r="T2397" s="8">
        <f t="shared" si="966"/>
        <v>6.8500000000000005E-2</v>
      </c>
      <c r="U2397" s="9">
        <f t="shared" si="967"/>
        <v>133</v>
      </c>
      <c r="V2397" s="9">
        <v>252</v>
      </c>
      <c r="W2397" s="10">
        <f t="shared" si="958"/>
        <v>1.0355869179999999</v>
      </c>
      <c r="X2397" s="2">
        <f t="shared" si="959"/>
        <v>7941.5102397000001</v>
      </c>
      <c r="Y2397" s="2">
        <v>0</v>
      </c>
      <c r="Z2397" s="3">
        <f t="shared" si="945"/>
        <v>0</v>
      </c>
      <c r="AA2397" s="1" t="str">
        <f t="shared" si="946"/>
        <v>A+J=</v>
      </c>
      <c r="AB2397" s="7">
        <f t="shared" si="968"/>
        <v>42663</v>
      </c>
      <c r="AC2397" s="5"/>
      <c r="AD2397" s="1"/>
      <c r="AE2397" s="7"/>
      <c r="AF2397" s="1"/>
      <c r="AG2397" s="1"/>
      <c r="AH2397" s="1"/>
      <c r="AI2397" s="1"/>
      <c r="AJ2397" s="4"/>
      <c r="AK2397" s="1"/>
      <c r="AL2397" s="1"/>
      <c r="AM2397" s="1"/>
      <c r="AN2397" s="1"/>
      <c r="AO2397" s="1"/>
    </row>
    <row r="2398" spans="1:41" x14ac:dyDescent="0.2">
      <c r="A2398" s="118">
        <f t="shared" si="960"/>
        <v>42494</v>
      </c>
      <c r="B2398" s="2">
        <f t="shared" si="950"/>
        <v>231230.72205432999</v>
      </c>
      <c r="C2398" s="2">
        <f t="shared" si="961"/>
        <v>144156.34209918001</v>
      </c>
      <c r="D2398" s="50">
        <f t="shared" si="962"/>
        <v>4610.92</v>
      </c>
      <c r="E2398" s="3">
        <f>IF(K2398=1,VLOOKUP(A2397,[1]Plan1!$AQ$43:$AS$500,3),E2397)</f>
        <v>4639.05</v>
      </c>
      <c r="F2398" s="7">
        <f t="shared" si="963"/>
        <v>42481</v>
      </c>
      <c r="G2398" s="8">
        <f t="shared" si="951"/>
        <v>6.1007347774413301E-3</v>
      </c>
      <c r="H2398" s="7">
        <f t="shared" si="964"/>
        <v>42509</v>
      </c>
      <c r="I2398" s="7">
        <f t="shared" si="952"/>
        <v>42509</v>
      </c>
      <c r="J2398" s="1">
        <f t="shared" si="965"/>
        <v>20</v>
      </c>
      <c r="K2398" s="1">
        <f t="shared" si="953"/>
        <v>9</v>
      </c>
      <c r="L2398" s="2">
        <f t="shared" si="954"/>
        <v>1.00274073</v>
      </c>
      <c r="M2398" s="10">
        <f t="shared" si="948"/>
        <v>1.0042995400000001</v>
      </c>
      <c r="N2398" s="10">
        <f t="shared" si="944"/>
        <v>1.5442669825597561</v>
      </c>
      <c r="O2398" s="2">
        <f t="shared" si="947"/>
        <v>1.5484994000000001</v>
      </c>
      <c r="P2398" s="2">
        <f t="shared" si="955"/>
        <v>223226.00924677</v>
      </c>
      <c r="Q2398" s="9">
        <f t="shared" si="949"/>
        <v>0</v>
      </c>
      <c r="R2398" s="4">
        <f t="shared" si="956"/>
        <v>0</v>
      </c>
      <c r="S2398" s="59">
        <f t="shared" si="957"/>
        <v>0</v>
      </c>
      <c r="T2398" s="8">
        <f t="shared" si="966"/>
        <v>6.8500000000000005E-2</v>
      </c>
      <c r="U2398" s="9">
        <f t="shared" si="967"/>
        <v>134</v>
      </c>
      <c r="V2398" s="9">
        <v>252</v>
      </c>
      <c r="W2398" s="10">
        <f t="shared" si="958"/>
        <v>1.03585923</v>
      </c>
      <c r="X2398" s="2">
        <f t="shared" si="959"/>
        <v>8004.7128075600003</v>
      </c>
      <c r="Y2398" s="2">
        <v>0</v>
      </c>
      <c r="Z2398" s="3">
        <f t="shared" si="945"/>
        <v>0</v>
      </c>
      <c r="AA2398" s="1" t="str">
        <f t="shared" si="946"/>
        <v>A+J=</v>
      </c>
      <c r="AB2398" s="7">
        <f t="shared" si="968"/>
        <v>42663</v>
      </c>
      <c r="AC2398" s="5"/>
      <c r="AD2398" s="1"/>
      <c r="AE2398" s="7"/>
      <c r="AF2398" s="1"/>
      <c r="AG2398" s="1"/>
      <c r="AH2398" s="1"/>
      <c r="AI2398" s="1"/>
      <c r="AJ2398" s="4"/>
      <c r="AK2398" s="1"/>
      <c r="AL2398" s="1"/>
      <c r="AM2398" s="1"/>
      <c r="AN2398" s="1"/>
      <c r="AO2398" s="1"/>
    </row>
    <row r="2399" spans="1:41" x14ac:dyDescent="0.2">
      <c r="A2399" s="118">
        <f t="shared" si="960"/>
        <v>42495</v>
      </c>
      <c r="B2399" s="2">
        <f t="shared" si="950"/>
        <v>231361.87314867001</v>
      </c>
      <c r="C2399" s="2">
        <f t="shared" si="961"/>
        <v>144156.34209918001</v>
      </c>
      <c r="D2399" s="50">
        <f t="shared" si="962"/>
        <v>4610.92</v>
      </c>
      <c r="E2399" s="3">
        <f>IF(K2399=1,VLOOKUP(A2398,[1]Plan1!$AQ$43:$AS$500,3),E2398)</f>
        <v>4639.05</v>
      </c>
      <c r="F2399" s="7">
        <f t="shared" si="963"/>
        <v>42481</v>
      </c>
      <c r="G2399" s="8">
        <f t="shared" si="951"/>
        <v>6.1007347774413301E-3</v>
      </c>
      <c r="H2399" s="7">
        <f t="shared" si="964"/>
        <v>42509</v>
      </c>
      <c r="I2399" s="7">
        <f t="shared" si="952"/>
        <v>42509</v>
      </c>
      <c r="J2399" s="1">
        <f t="shared" si="965"/>
        <v>20</v>
      </c>
      <c r="K2399" s="1">
        <f t="shared" si="953"/>
        <v>10</v>
      </c>
      <c r="L2399" s="2">
        <f t="shared" si="954"/>
        <v>1.00304572</v>
      </c>
      <c r="M2399" s="10">
        <f t="shared" si="948"/>
        <v>1.0042995400000001</v>
      </c>
      <c r="N2399" s="10">
        <f t="shared" ref="N2399:N2462" si="969">IF(I2399&gt;I2398,N2398*M2399,N2398)</f>
        <v>1.5442669825597561</v>
      </c>
      <c r="O2399" s="2">
        <f t="shared" si="947"/>
        <v>1.5489703800000001</v>
      </c>
      <c r="P2399" s="2">
        <f t="shared" si="955"/>
        <v>223293.90400077001</v>
      </c>
      <c r="Q2399" s="9">
        <f t="shared" si="949"/>
        <v>0</v>
      </c>
      <c r="R2399" s="4">
        <f t="shared" si="956"/>
        <v>0</v>
      </c>
      <c r="S2399" s="59">
        <f t="shared" si="957"/>
        <v>0</v>
      </c>
      <c r="T2399" s="8">
        <f t="shared" si="966"/>
        <v>6.8500000000000005E-2</v>
      </c>
      <c r="U2399" s="9">
        <f t="shared" si="967"/>
        <v>135</v>
      </c>
      <c r="V2399" s="9">
        <v>252</v>
      </c>
      <c r="W2399" s="10">
        <f t="shared" si="958"/>
        <v>1.0361316140000001</v>
      </c>
      <c r="X2399" s="2">
        <f t="shared" si="959"/>
        <v>8067.9691479000003</v>
      </c>
      <c r="Y2399" s="2">
        <v>0</v>
      </c>
      <c r="Z2399" s="3">
        <f t="shared" si="945"/>
        <v>0</v>
      </c>
      <c r="AA2399" s="1" t="str">
        <f t="shared" si="946"/>
        <v>A+J=</v>
      </c>
      <c r="AB2399" s="7">
        <f t="shared" si="968"/>
        <v>42663</v>
      </c>
      <c r="AC2399" s="5"/>
      <c r="AD2399" s="1"/>
      <c r="AE2399" s="7"/>
      <c r="AF2399" s="1"/>
      <c r="AG2399" s="1"/>
      <c r="AH2399" s="1"/>
      <c r="AI2399" s="1"/>
      <c r="AJ2399" s="4"/>
      <c r="AK2399" s="1"/>
      <c r="AL2399" s="1"/>
      <c r="AM2399" s="1"/>
      <c r="AN2399" s="1"/>
      <c r="AO2399" s="1"/>
    </row>
    <row r="2400" spans="1:41" x14ac:dyDescent="0.2">
      <c r="A2400" s="118">
        <f t="shared" si="960"/>
        <v>42496</v>
      </c>
      <c r="B2400" s="2">
        <f t="shared" si="950"/>
        <v>231493.10099328001</v>
      </c>
      <c r="C2400" s="2">
        <f t="shared" si="961"/>
        <v>144156.34209918001</v>
      </c>
      <c r="D2400" s="50">
        <f t="shared" si="962"/>
        <v>4610.92</v>
      </c>
      <c r="E2400" s="3">
        <f>IF(K2400=1,VLOOKUP(A2399,[1]Plan1!$AQ$43:$AS$500,3),E2399)</f>
        <v>4639.05</v>
      </c>
      <c r="F2400" s="7">
        <f t="shared" si="963"/>
        <v>42481</v>
      </c>
      <c r="G2400" s="8">
        <f t="shared" si="951"/>
        <v>6.1007347774413301E-3</v>
      </c>
      <c r="H2400" s="7">
        <f t="shared" si="964"/>
        <v>42509</v>
      </c>
      <c r="I2400" s="7">
        <f t="shared" si="952"/>
        <v>42509</v>
      </c>
      <c r="J2400" s="1">
        <f t="shared" si="965"/>
        <v>20</v>
      </c>
      <c r="K2400" s="1">
        <f t="shared" si="953"/>
        <v>11</v>
      </c>
      <c r="L2400" s="2">
        <f t="shared" si="954"/>
        <v>1.0033508099999999</v>
      </c>
      <c r="M2400" s="10">
        <f t="shared" si="948"/>
        <v>1.0042995400000001</v>
      </c>
      <c r="N2400" s="10">
        <f t="shared" si="969"/>
        <v>1.5442669825597561</v>
      </c>
      <c r="O2400" s="2">
        <f t="shared" si="947"/>
        <v>1.54944152</v>
      </c>
      <c r="P2400" s="2">
        <f t="shared" si="955"/>
        <v>223361.82181979</v>
      </c>
      <c r="Q2400" s="9">
        <f t="shared" si="949"/>
        <v>0</v>
      </c>
      <c r="R2400" s="4">
        <f t="shared" si="956"/>
        <v>0</v>
      </c>
      <c r="S2400" s="59">
        <f t="shared" si="957"/>
        <v>0</v>
      </c>
      <c r="T2400" s="8">
        <f t="shared" si="966"/>
        <v>6.8500000000000005E-2</v>
      </c>
      <c r="U2400" s="9">
        <f t="shared" si="967"/>
        <v>136</v>
      </c>
      <c r="V2400" s="9">
        <v>252</v>
      </c>
      <c r="W2400" s="10">
        <f t="shared" si="958"/>
        <v>1.036404069</v>
      </c>
      <c r="X2400" s="2">
        <f t="shared" si="959"/>
        <v>8131.2791734900002</v>
      </c>
      <c r="Y2400" s="2">
        <v>0</v>
      </c>
      <c r="Z2400" s="3">
        <f t="shared" si="945"/>
        <v>0</v>
      </c>
      <c r="AA2400" s="1" t="str">
        <f t="shared" si="946"/>
        <v>A+J=</v>
      </c>
      <c r="AB2400" s="7">
        <f t="shared" si="968"/>
        <v>42663</v>
      </c>
      <c r="AC2400" s="5"/>
      <c r="AD2400" s="1"/>
      <c r="AE2400" s="7"/>
      <c r="AF2400" s="1"/>
      <c r="AG2400" s="1"/>
      <c r="AH2400" s="1"/>
      <c r="AI2400" s="1"/>
      <c r="AJ2400" s="4"/>
      <c r="AK2400" s="1"/>
      <c r="AL2400" s="1"/>
      <c r="AM2400" s="1"/>
      <c r="AN2400" s="1"/>
      <c r="AO2400" s="1"/>
    </row>
    <row r="2401" spans="1:41" x14ac:dyDescent="0.2">
      <c r="A2401" s="118">
        <f t="shared" si="960"/>
        <v>42497</v>
      </c>
      <c r="B2401" s="2">
        <f t="shared" si="950"/>
        <v>231624.40136157002</v>
      </c>
      <c r="C2401" s="2">
        <f t="shared" si="961"/>
        <v>144156.34209918001</v>
      </c>
      <c r="D2401" s="50">
        <f t="shared" si="962"/>
        <v>4610.92</v>
      </c>
      <c r="E2401" s="3">
        <f>IF(K2401=1,VLOOKUP(A2400,[1]Plan1!$AQ$43:$AS$500,3),E2400)</f>
        <v>4639.05</v>
      </c>
      <c r="F2401" s="7">
        <f t="shared" si="963"/>
        <v>42481</v>
      </c>
      <c r="G2401" s="8">
        <f t="shared" si="951"/>
        <v>6.1007347774413301E-3</v>
      </c>
      <c r="H2401" s="7">
        <f t="shared" si="964"/>
        <v>42509</v>
      </c>
      <c r="I2401" s="7">
        <f t="shared" si="952"/>
        <v>42509</v>
      </c>
      <c r="J2401" s="1">
        <f t="shared" si="965"/>
        <v>20</v>
      </c>
      <c r="K2401" s="1">
        <f t="shared" si="953"/>
        <v>12</v>
      </c>
      <c r="L2401" s="2">
        <f t="shared" si="954"/>
        <v>1.00365598</v>
      </c>
      <c r="M2401" s="10">
        <f t="shared" si="948"/>
        <v>1.0042995400000001</v>
      </c>
      <c r="N2401" s="10">
        <f t="shared" si="969"/>
        <v>1.5442669825597561</v>
      </c>
      <c r="O2401" s="2">
        <f t="shared" si="947"/>
        <v>1.54991279</v>
      </c>
      <c r="P2401" s="2">
        <f t="shared" si="955"/>
        <v>223429.75837913001</v>
      </c>
      <c r="Q2401" s="9">
        <f t="shared" si="949"/>
        <v>0</v>
      </c>
      <c r="R2401" s="4">
        <f t="shared" si="956"/>
        <v>0</v>
      </c>
      <c r="S2401" s="59">
        <f t="shared" si="957"/>
        <v>0</v>
      </c>
      <c r="T2401" s="8">
        <f t="shared" si="966"/>
        <v>6.8500000000000005E-2</v>
      </c>
      <c r="U2401" s="9">
        <f t="shared" si="967"/>
        <v>137</v>
      </c>
      <c r="V2401" s="9">
        <v>252</v>
      </c>
      <c r="W2401" s="10">
        <f t="shared" si="958"/>
        <v>1.036676596</v>
      </c>
      <c r="X2401" s="2">
        <f t="shared" si="959"/>
        <v>8194.6429824400002</v>
      </c>
      <c r="Y2401" s="2">
        <v>0</v>
      </c>
      <c r="Z2401" s="3">
        <f t="shared" si="945"/>
        <v>0</v>
      </c>
      <c r="AA2401" s="1" t="str">
        <f t="shared" si="946"/>
        <v>A+J=</v>
      </c>
      <c r="AB2401" s="7">
        <f t="shared" si="968"/>
        <v>42663</v>
      </c>
      <c r="AC2401" s="5"/>
      <c r="AD2401" s="1"/>
      <c r="AE2401" s="7"/>
      <c r="AF2401" s="1"/>
      <c r="AG2401" s="1"/>
      <c r="AH2401" s="1"/>
      <c r="AI2401" s="1"/>
      <c r="AJ2401" s="4"/>
      <c r="AK2401" s="1"/>
      <c r="AL2401" s="1"/>
      <c r="AM2401" s="1"/>
      <c r="AN2401" s="1"/>
      <c r="AO2401" s="1"/>
    </row>
    <row r="2402" spans="1:41" x14ac:dyDescent="0.2">
      <c r="A2402" s="118">
        <f t="shared" si="960"/>
        <v>42498</v>
      </c>
      <c r="B2402" s="2">
        <f t="shared" si="950"/>
        <v>231624.40136157002</v>
      </c>
      <c r="C2402" s="2">
        <f t="shared" si="961"/>
        <v>144156.34209918001</v>
      </c>
      <c r="D2402" s="50">
        <f t="shared" si="962"/>
        <v>4610.92</v>
      </c>
      <c r="E2402" s="3">
        <f>IF(K2402=1,VLOOKUP(A2401,[1]Plan1!$AQ$43:$AS$500,3),E2401)</f>
        <v>4639.05</v>
      </c>
      <c r="F2402" s="7">
        <f t="shared" si="963"/>
        <v>42481</v>
      </c>
      <c r="G2402" s="8">
        <f t="shared" si="951"/>
        <v>6.1007347774413301E-3</v>
      </c>
      <c r="H2402" s="7">
        <f t="shared" si="964"/>
        <v>42509</v>
      </c>
      <c r="I2402" s="7">
        <f t="shared" si="952"/>
        <v>42509</v>
      </c>
      <c r="J2402" s="1">
        <f t="shared" si="965"/>
        <v>20</v>
      </c>
      <c r="K2402" s="1">
        <f t="shared" si="953"/>
        <v>12</v>
      </c>
      <c r="L2402" s="2">
        <f t="shared" si="954"/>
        <v>1.00365598</v>
      </c>
      <c r="M2402" s="10">
        <f t="shared" si="948"/>
        <v>1.0042995400000001</v>
      </c>
      <c r="N2402" s="10">
        <f t="shared" si="969"/>
        <v>1.5442669825597561</v>
      </c>
      <c r="O2402" s="2">
        <f t="shared" si="947"/>
        <v>1.54991279</v>
      </c>
      <c r="P2402" s="2">
        <f t="shared" si="955"/>
        <v>223429.75837913001</v>
      </c>
      <c r="Q2402" s="9">
        <f t="shared" si="949"/>
        <v>0</v>
      </c>
      <c r="R2402" s="4">
        <f t="shared" si="956"/>
        <v>0</v>
      </c>
      <c r="S2402" s="59">
        <f t="shared" si="957"/>
        <v>0</v>
      </c>
      <c r="T2402" s="8">
        <f t="shared" si="966"/>
        <v>6.8500000000000005E-2</v>
      </c>
      <c r="U2402" s="9">
        <f t="shared" si="967"/>
        <v>137</v>
      </c>
      <c r="V2402" s="9">
        <v>252</v>
      </c>
      <c r="W2402" s="10">
        <f t="shared" si="958"/>
        <v>1.036676596</v>
      </c>
      <c r="X2402" s="2">
        <f t="shared" si="959"/>
        <v>8194.6429824400002</v>
      </c>
      <c r="Y2402" s="2">
        <v>0</v>
      </c>
      <c r="Z2402" s="3">
        <f t="shared" si="945"/>
        <v>0</v>
      </c>
      <c r="AA2402" s="1" t="str">
        <f t="shared" si="946"/>
        <v>A+J=</v>
      </c>
      <c r="AB2402" s="7">
        <f t="shared" si="968"/>
        <v>42663</v>
      </c>
      <c r="AC2402" s="5"/>
      <c r="AD2402" s="1"/>
      <c r="AE2402" s="7"/>
      <c r="AF2402" s="1"/>
      <c r="AG2402" s="1"/>
      <c r="AH2402" s="1"/>
      <c r="AI2402" s="1"/>
      <c r="AJ2402" s="4"/>
      <c r="AK2402" s="1"/>
      <c r="AL2402" s="1"/>
      <c r="AM2402" s="1"/>
      <c r="AN2402" s="1"/>
      <c r="AO2402" s="1"/>
    </row>
    <row r="2403" spans="1:41" x14ac:dyDescent="0.2">
      <c r="A2403" s="118">
        <f t="shared" si="960"/>
        <v>42499</v>
      </c>
      <c r="B2403" s="2">
        <f t="shared" si="950"/>
        <v>231624.40136157002</v>
      </c>
      <c r="C2403" s="2">
        <f t="shared" si="961"/>
        <v>144156.34209918001</v>
      </c>
      <c r="D2403" s="50">
        <f t="shared" si="962"/>
        <v>4610.92</v>
      </c>
      <c r="E2403" s="3">
        <f>IF(K2403=1,VLOOKUP(A2402,[1]Plan1!$AQ$43:$AS$500,3),E2402)</f>
        <v>4639.05</v>
      </c>
      <c r="F2403" s="7">
        <f t="shared" si="963"/>
        <v>42481</v>
      </c>
      <c r="G2403" s="8">
        <f t="shared" si="951"/>
        <v>6.1007347774413301E-3</v>
      </c>
      <c r="H2403" s="7">
        <f t="shared" si="964"/>
        <v>42509</v>
      </c>
      <c r="I2403" s="7">
        <f t="shared" si="952"/>
        <v>42509</v>
      </c>
      <c r="J2403" s="1">
        <f t="shared" si="965"/>
        <v>20</v>
      </c>
      <c r="K2403" s="1">
        <f t="shared" si="953"/>
        <v>12</v>
      </c>
      <c r="L2403" s="2">
        <f t="shared" si="954"/>
        <v>1.00365598</v>
      </c>
      <c r="M2403" s="10">
        <f t="shared" si="948"/>
        <v>1.0042995400000001</v>
      </c>
      <c r="N2403" s="10">
        <f t="shared" si="969"/>
        <v>1.5442669825597561</v>
      </c>
      <c r="O2403" s="2">
        <f t="shared" si="947"/>
        <v>1.54991279</v>
      </c>
      <c r="P2403" s="2">
        <f t="shared" si="955"/>
        <v>223429.75837913001</v>
      </c>
      <c r="Q2403" s="9">
        <f t="shared" si="949"/>
        <v>0</v>
      </c>
      <c r="R2403" s="4">
        <f t="shared" si="956"/>
        <v>0</v>
      </c>
      <c r="S2403" s="59">
        <f t="shared" si="957"/>
        <v>0</v>
      </c>
      <c r="T2403" s="8">
        <f t="shared" si="966"/>
        <v>6.8500000000000005E-2</v>
      </c>
      <c r="U2403" s="9">
        <f t="shared" si="967"/>
        <v>137</v>
      </c>
      <c r="V2403" s="9">
        <v>252</v>
      </c>
      <c r="W2403" s="10">
        <f t="shared" si="958"/>
        <v>1.036676596</v>
      </c>
      <c r="X2403" s="2">
        <f t="shared" si="959"/>
        <v>8194.6429824400002</v>
      </c>
      <c r="Y2403" s="2">
        <v>0</v>
      </c>
      <c r="Z2403" s="3">
        <f t="shared" si="945"/>
        <v>0</v>
      </c>
      <c r="AA2403" s="1" t="str">
        <f t="shared" si="946"/>
        <v>A+J=</v>
      </c>
      <c r="AB2403" s="7">
        <f t="shared" si="968"/>
        <v>42663</v>
      </c>
      <c r="AC2403" s="5"/>
      <c r="AD2403" s="1"/>
      <c r="AE2403" s="7"/>
      <c r="AF2403" s="1"/>
      <c r="AG2403" s="1"/>
      <c r="AH2403" s="1"/>
      <c r="AI2403" s="1"/>
      <c r="AJ2403" s="4"/>
      <c r="AK2403" s="1"/>
      <c r="AL2403" s="1"/>
      <c r="AM2403" s="1"/>
      <c r="AN2403" s="1"/>
      <c r="AO2403" s="1"/>
    </row>
    <row r="2404" spans="1:41" x14ac:dyDescent="0.2">
      <c r="A2404" s="118">
        <f t="shared" si="960"/>
        <v>42500</v>
      </c>
      <c r="B2404" s="2">
        <f t="shared" si="950"/>
        <v>231755.77727322001</v>
      </c>
      <c r="C2404" s="2">
        <f t="shared" si="961"/>
        <v>144156.34209918001</v>
      </c>
      <c r="D2404" s="50">
        <f t="shared" si="962"/>
        <v>4610.92</v>
      </c>
      <c r="E2404" s="3">
        <f>IF(K2404=1,VLOOKUP(A2403,[1]Plan1!$AQ$43:$AS$500,3),E2403)</f>
        <v>4639.05</v>
      </c>
      <c r="F2404" s="7">
        <f t="shared" si="963"/>
        <v>42481</v>
      </c>
      <c r="G2404" s="8">
        <f t="shared" si="951"/>
        <v>6.1007347774413301E-3</v>
      </c>
      <c r="H2404" s="7">
        <f t="shared" si="964"/>
        <v>42509</v>
      </c>
      <c r="I2404" s="7">
        <f t="shared" si="952"/>
        <v>42509</v>
      </c>
      <c r="J2404" s="1">
        <f t="shared" si="965"/>
        <v>20</v>
      </c>
      <c r="K2404" s="1">
        <f t="shared" si="953"/>
        <v>13</v>
      </c>
      <c r="L2404" s="2">
        <f t="shared" si="954"/>
        <v>1.0039612499999999</v>
      </c>
      <c r="M2404" s="10">
        <f t="shared" si="948"/>
        <v>1.0042995400000001</v>
      </c>
      <c r="N2404" s="10">
        <f t="shared" si="969"/>
        <v>1.5442669825597561</v>
      </c>
      <c r="O2404" s="2">
        <f t="shared" si="947"/>
        <v>1.55038421</v>
      </c>
      <c r="P2404" s="2">
        <f t="shared" si="955"/>
        <v>223497.71656192001</v>
      </c>
      <c r="Q2404" s="9">
        <f t="shared" si="949"/>
        <v>0</v>
      </c>
      <c r="R2404" s="4">
        <f t="shared" si="956"/>
        <v>0</v>
      </c>
      <c r="S2404" s="59">
        <f t="shared" si="957"/>
        <v>0</v>
      </c>
      <c r="T2404" s="8">
        <f t="shared" si="966"/>
        <v>6.8500000000000005E-2</v>
      </c>
      <c r="U2404" s="9">
        <f t="shared" si="967"/>
        <v>138</v>
      </c>
      <c r="V2404" s="9">
        <v>252</v>
      </c>
      <c r="W2404" s="10">
        <f t="shared" si="958"/>
        <v>1.036949195</v>
      </c>
      <c r="X2404" s="2">
        <f t="shared" si="959"/>
        <v>8258.0607113000005</v>
      </c>
      <c r="Y2404" s="2">
        <v>0</v>
      </c>
      <c r="Z2404" s="3">
        <f t="shared" si="945"/>
        <v>0</v>
      </c>
      <c r="AA2404" s="1" t="str">
        <f t="shared" si="946"/>
        <v>A+J=</v>
      </c>
      <c r="AB2404" s="7">
        <f t="shared" si="968"/>
        <v>42663</v>
      </c>
      <c r="AC2404" s="5"/>
      <c r="AD2404" s="1"/>
      <c r="AE2404" s="7"/>
      <c r="AF2404" s="1"/>
      <c r="AG2404" s="1"/>
      <c r="AH2404" s="1"/>
      <c r="AI2404" s="1"/>
      <c r="AJ2404" s="4"/>
      <c r="AK2404" s="1"/>
      <c r="AL2404" s="1"/>
      <c r="AM2404" s="1"/>
      <c r="AN2404" s="1"/>
      <c r="AO2404" s="1"/>
    </row>
    <row r="2405" spans="1:41" x14ac:dyDescent="0.2">
      <c r="A2405" s="118">
        <f t="shared" si="960"/>
        <v>42501</v>
      </c>
      <c r="B2405" s="2">
        <f t="shared" si="950"/>
        <v>231887.22554657003</v>
      </c>
      <c r="C2405" s="2">
        <f t="shared" si="961"/>
        <v>144156.34209918001</v>
      </c>
      <c r="D2405" s="50">
        <f t="shared" si="962"/>
        <v>4610.92</v>
      </c>
      <c r="E2405" s="3">
        <f>IF(K2405=1,VLOOKUP(A2404,[1]Plan1!$AQ$43:$AS$500,3),E2404)</f>
        <v>4639.05</v>
      </c>
      <c r="F2405" s="7">
        <f t="shared" si="963"/>
        <v>42481</v>
      </c>
      <c r="G2405" s="8">
        <f t="shared" si="951"/>
        <v>6.1007347774413301E-3</v>
      </c>
      <c r="H2405" s="7">
        <f t="shared" si="964"/>
        <v>42509</v>
      </c>
      <c r="I2405" s="7">
        <f t="shared" si="952"/>
        <v>42509</v>
      </c>
      <c r="J2405" s="1">
        <f t="shared" si="965"/>
        <v>20</v>
      </c>
      <c r="K2405" s="1">
        <f t="shared" si="953"/>
        <v>14</v>
      </c>
      <c r="L2405" s="2">
        <f t="shared" si="954"/>
        <v>1.0042666099999999</v>
      </c>
      <c r="M2405" s="10">
        <f t="shared" si="948"/>
        <v>1.0042995400000001</v>
      </c>
      <c r="N2405" s="10">
        <f t="shared" si="969"/>
        <v>1.5442669825597561</v>
      </c>
      <c r="O2405" s="2">
        <f t="shared" si="947"/>
        <v>1.5508557599999999</v>
      </c>
      <c r="P2405" s="2">
        <f t="shared" si="955"/>
        <v>223565.69348504001</v>
      </c>
      <c r="Q2405" s="9">
        <f t="shared" si="949"/>
        <v>0</v>
      </c>
      <c r="R2405" s="4">
        <f t="shared" si="956"/>
        <v>0</v>
      </c>
      <c r="S2405" s="59">
        <f t="shared" si="957"/>
        <v>0</v>
      </c>
      <c r="T2405" s="8">
        <f t="shared" si="966"/>
        <v>6.8500000000000005E-2</v>
      </c>
      <c r="U2405" s="9">
        <f t="shared" si="967"/>
        <v>139</v>
      </c>
      <c r="V2405" s="9">
        <v>252</v>
      </c>
      <c r="W2405" s="10">
        <f t="shared" si="958"/>
        <v>1.037221865</v>
      </c>
      <c r="X2405" s="2">
        <f t="shared" si="959"/>
        <v>8321.5320615300006</v>
      </c>
      <c r="Y2405" s="2">
        <v>0</v>
      </c>
      <c r="Z2405" s="3">
        <f t="shared" si="945"/>
        <v>0</v>
      </c>
      <c r="AA2405" s="1" t="str">
        <f t="shared" si="946"/>
        <v>A+J=</v>
      </c>
      <c r="AB2405" s="7">
        <f t="shared" si="968"/>
        <v>42663</v>
      </c>
      <c r="AC2405" s="5"/>
      <c r="AD2405" s="1"/>
      <c r="AE2405" s="7"/>
      <c r="AF2405" s="1"/>
      <c r="AG2405" s="1"/>
      <c r="AH2405" s="1"/>
      <c r="AI2405" s="1"/>
      <c r="AJ2405" s="4"/>
      <c r="AK2405" s="1"/>
      <c r="AL2405" s="1"/>
      <c r="AM2405" s="1"/>
      <c r="AN2405" s="1"/>
      <c r="AO2405" s="1"/>
    </row>
    <row r="2406" spans="1:41" x14ac:dyDescent="0.2">
      <c r="A2406" s="118">
        <f t="shared" si="960"/>
        <v>42502</v>
      </c>
      <c r="B2406" s="2">
        <f t="shared" si="950"/>
        <v>232018.75092189998</v>
      </c>
      <c r="C2406" s="2">
        <f t="shared" si="961"/>
        <v>144156.34209918001</v>
      </c>
      <c r="D2406" s="50">
        <f t="shared" si="962"/>
        <v>4610.92</v>
      </c>
      <c r="E2406" s="3">
        <f>IF(K2406=1,VLOOKUP(A2405,[1]Plan1!$AQ$43:$AS$500,3),E2405)</f>
        <v>4639.05</v>
      </c>
      <c r="F2406" s="7">
        <f t="shared" si="963"/>
        <v>42481</v>
      </c>
      <c r="G2406" s="8">
        <f t="shared" si="951"/>
        <v>6.1007347774413301E-3</v>
      </c>
      <c r="H2406" s="7">
        <f t="shared" si="964"/>
        <v>42509</v>
      </c>
      <c r="I2406" s="7">
        <f t="shared" si="952"/>
        <v>42509</v>
      </c>
      <c r="J2406" s="1">
        <f t="shared" si="965"/>
        <v>20</v>
      </c>
      <c r="K2406" s="1">
        <f t="shared" si="953"/>
        <v>15</v>
      </c>
      <c r="L2406" s="2">
        <f t="shared" si="954"/>
        <v>1.00457207</v>
      </c>
      <c r="M2406" s="10">
        <f t="shared" si="948"/>
        <v>1.0042995400000001</v>
      </c>
      <c r="N2406" s="10">
        <f t="shared" si="969"/>
        <v>1.5442669825597561</v>
      </c>
      <c r="O2406" s="2">
        <f t="shared" si="947"/>
        <v>1.5513274699999999</v>
      </c>
      <c r="P2406" s="2">
        <f t="shared" si="955"/>
        <v>223633.69347316999</v>
      </c>
      <c r="Q2406" s="9">
        <f t="shared" si="949"/>
        <v>0</v>
      </c>
      <c r="R2406" s="4">
        <f t="shared" si="956"/>
        <v>0</v>
      </c>
      <c r="S2406" s="59">
        <f t="shared" si="957"/>
        <v>0</v>
      </c>
      <c r="T2406" s="8">
        <f t="shared" si="966"/>
        <v>6.8500000000000005E-2</v>
      </c>
      <c r="U2406" s="9">
        <f t="shared" si="967"/>
        <v>140</v>
      </c>
      <c r="V2406" s="9">
        <v>252</v>
      </c>
      <c r="W2406" s="10">
        <f t="shared" si="958"/>
        <v>1.037494607</v>
      </c>
      <c r="X2406" s="2">
        <f t="shared" si="959"/>
        <v>8385.05744873</v>
      </c>
      <c r="Y2406" s="2">
        <v>0</v>
      </c>
      <c r="Z2406" s="3">
        <f t="shared" ref="Z2406:Z2469" si="970">IF(S2406&gt;0,S2406+X2406+Y2406,0)</f>
        <v>0</v>
      </c>
      <c r="AA2406" s="1" t="str">
        <f t="shared" ref="AA2406:AA2469" si="971">AA2405</f>
        <v>A+J=</v>
      </c>
      <c r="AB2406" s="7">
        <f t="shared" si="968"/>
        <v>42663</v>
      </c>
      <c r="AC2406" s="5"/>
      <c r="AD2406" s="1"/>
      <c r="AE2406" s="7"/>
      <c r="AF2406" s="1"/>
      <c r="AG2406" s="1"/>
      <c r="AH2406" s="1"/>
      <c r="AI2406" s="1"/>
      <c r="AJ2406" s="4"/>
      <c r="AK2406" s="1"/>
      <c r="AL2406" s="1"/>
      <c r="AM2406" s="1"/>
      <c r="AN2406" s="1"/>
      <c r="AO2406" s="1"/>
    </row>
    <row r="2407" spans="1:41" x14ac:dyDescent="0.2">
      <c r="A2407" s="118">
        <f t="shared" si="960"/>
        <v>42503</v>
      </c>
      <c r="B2407" s="2">
        <f t="shared" si="950"/>
        <v>232150.34894475999</v>
      </c>
      <c r="C2407" s="2">
        <f t="shared" si="961"/>
        <v>144156.34209918001</v>
      </c>
      <c r="D2407" s="50">
        <f t="shared" si="962"/>
        <v>4610.92</v>
      </c>
      <c r="E2407" s="3">
        <f>IF(K2407=1,VLOOKUP(A2406,[1]Plan1!$AQ$43:$AS$500,3),E2406)</f>
        <v>4639.05</v>
      </c>
      <c r="F2407" s="7">
        <f t="shared" si="963"/>
        <v>42481</v>
      </c>
      <c r="G2407" s="8">
        <f t="shared" si="951"/>
        <v>6.1007347774413301E-3</v>
      </c>
      <c r="H2407" s="7">
        <f t="shared" si="964"/>
        <v>42509</v>
      </c>
      <c r="I2407" s="7">
        <f t="shared" si="952"/>
        <v>42509</v>
      </c>
      <c r="J2407" s="1">
        <f t="shared" si="965"/>
        <v>20</v>
      </c>
      <c r="K2407" s="1">
        <f t="shared" si="953"/>
        <v>16</v>
      </c>
      <c r="L2407" s="2">
        <f t="shared" si="954"/>
        <v>1.0048776100000001</v>
      </c>
      <c r="M2407" s="10">
        <f t="shared" si="948"/>
        <v>1.0042995400000001</v>
      </c>
      <c r="N2407" s="10">
        <f t="shared" si="969"/>
        <v>1.5442669825597561</v>
      </c>
      <c r="O2407" s="2">
        <f t="shared" si="947"/>
        <v>1.55179931</v>
      </c>
      <c r="P2407" s="2">
        <f t="shared" si="955"/>
        <v>223701.71220163</v>
      </c>
      <c r="Q2407" s="9">
        <f t="shared" si="949"/>
        <v>0</v>
      </c>
      <c r="R2407" s="4">
        <f t="shared" si="956"/>
        <v>0</v>
      </c>
      <c r="S2407" s="59">
        <f t="shared" si="957"/>
        <v>0</v>
      </c>
      <c r="T2407" s="8">
        <f t="shared" si="966"/>
        <v>6.8500000000000005E-2</v>
      </c>
      <c r="U2407" s="9">
        <f t="shared" si="967"/>
        <v>141</v>
      </c>
      <c r="V2407" s="9">
        <v>252</v>
      </c>
      <c r="W2407" s="10">
        <f t="shared" si="958"/>
        <v>1.0377674210000001</v>
      </c>
      <c r="X2407" s="2">
        <f t="shared" si="959"/>
        <v>8448.6367431300005</v>
      </c>
      <c r="Y2407" s="2">
        <v>0</v>
      </c>
      <c r="Z2407" s="3">
        <f t="shared" si="970"/>
        <v>0</v>
      </c>
      <c r="AA2407" s="1" t="str">
        <f t="shared" si="971"/>
        <v>A+J=</v>
      </c>
      <c r="AB2407" s="7">
        <f t="shared" si="968"/>
        <v>42663</v>
      </c>
      <c r="AC2407" s="5"/>
      <c r="AD2407" s="1"/>
      <c r="AE2407" s="7"/>
      <c r="AF2407" s="1"/>
      <c r="AG2407" s="1"/>
      <c r="AH2407" s="1"/>
      <c r="AI2407" s="1"/>
      <c r="AJ2407" s="4"/>
      <c r="AK2407" s="1"/>
      <c r="AL2407" s="1"/>
      <c r="AM2407" s="1"/>
      <c r="AN2407" s="1"/>
      <c r="AO2407" s="1"/>
    </row>
    <row r="2408" spans="1:41" x14ac:dyDescent="0.2">
      <c r="A2408" s="118">
        <f t="shared" si="960"/>
        <v>42504</v>
      </c>
      <c r="B2408" s="2">
        <f t="shared" si="950"/>
        <v>232282.02263798</v>
      </c>
      <c r="C2408" s="2">
        <f t="shared" si="961"/>
        <v>144156.34209918001</v>
      </c>
      <c r="D2408" s="50">
        <f t="shared" si="962"/>
        <v>4610.92</v>
      </c>
      <c r="E2408" s="3">
        <f>IF(K2408=1,VLOOKUP(A2407,[1]Plan1!$AQ$43:$AS$500,3),E2407)</f>
        <v>4639.05</v>
      </c>
      <c r="F2408" s="7">
        <f t="shared" si="963"/>
        <v>42481</v>
      </c>
      <c r="G2408" s="8">
        <f t="shared" si="951"/>
        <v>6.1007347774413301E-3</v>
      </c>
      <c r="H2408" s="7">
        <f t="shared" si="964"/>
        <v>42509</v>
      </c>
      <c r="I2408" s="7">
        <f t="shared" si="952"/>
        <v>42509</v>
      </c>
      <c r="J2408" s="1">
        <f t="shared" si="965"/>
        <v>20</v>
      </c>
      <c r="K2408" s="1">
        <f t="shared" si="953"/>
        <v>17</v>
      </c>
      <c r="L2408" s="2">
        <f t="shared" si="954"/>
        <v>1.00518325</v>
      </c>
      <c r="M2408" s="10">
        <f t="shared" si="948"/>
        <v>1.0042995400000001</v>
      </c>
      <c r="N2408" s="10">
        <f t="shared" si="969"/>
        <v>1.5442669825597561</v>
      </c>
      <c r="O2408" s="2">
        <f t="shared" si="947"/>
        <v>1.5522712999999999</v>
      </c>
      <c r="P2408" s="2">
        <f t="shared" si="955"/>
        <v>223769.75255353001</v>
      </c>
      <c r="Q2408" s="9">
        <f t="shared" si="949"/>
        <v>0</v>
      </c>
      <c r="R2408" s="4">
        <f t="shared" si="956"/>
        <v>0</v>
      </c>
      <c r="S2408" s="59">
        <f t="shared" si="957"/>
        <v>0</v>
      </c>
      <c r="T2408" s="8">
        <f t="shared" si="966"/>
        <v>6.8500000000000005E-2</v>
      </c>
      <c r="U2408" s="9">
        <f t="shared" si="967"/>
        <v>142</v>
      </c>
      <c r="V2408" s="9">
        <v>252</v>
      </c>
      <c r="W2408" s="10">
        <f t="shared" si="958"/>
        <v>1.0380403069999999</v>
      </c>
      <c r="X2408" s="2">
        <f t="shared" si="959"/>
        <v>8512.2700844499996</v>
      </c>
      <c r="Y2408" s="2">
        <v>0</v>
      </c>
      <c r="Z2408" s="3">
        <f t="shared" si="970"/>
        <v>0</v>
      </c>
      <c r="AA2408" s="1" t="str">
        <f t="shared" si="971"/>
        <v>A+J=</v>
      </c>
      <c r="AB2408" s="7">
        <f t="shared" si="968"/>
        <v>42663</v>
      </c>
      <c r="AC2408" s="5"/>
      <c r="AD2408" s="1"/>
      <c r="AE2408" s="7"/>
      <c r="AF2408" s="1"/>
      <c r="AG2408" s="1"/>
      <c r="AH2408" s="1"/>
      <c r="AI2408" s="1"/>
      <c r="AJ2408" s="4"/>
      <c r="AK2408" s="1"/>
      <c r="AL2408" s="1"/>
      <c r="AM2408" s="1"/>
      <c r="AN2408" s="1"/>
      <c r="AO2408" s="1"/>
    </row>
    <row r="2409" spans="1:41" x14ac:dyDescent="0.2">
      <c r="A2409" s="118">
        <f t="shared" si="960"/>
        <v>42505</v>
      </c>
      <c r="B2409" s="2">
        <f t="shared" si="950"/>
        <v>232282.02263798</v>
      </c>
      <c r="C2409" s="2">
        <f t="shared" si="961"/>
        <v>144156.34209918001</v>
      </c>
      <c r="D2409" s="50">
        <f t="shared" si="962"/>
        <v>4610.92</v>
      </c>
      <c r="E2409" s="3">
        <f>IF(K2409=1,VLOOKUP(A2408,[1]Plan1!$AQ$43:$AS$500,3),E2408)</f>
        <v>4639.05</v>
      </c>
      <c r="F2409" s="7">
        <f t="shared" si="963"/>
        <v>42481</v>
      </c>
      <c r="G2409" s="8">
        <f t="shared" si="951"/>
        <v>6.1007347774413301E-3</v>
      </c>
      <c r="H2409" s="7">
        <f t="shared" si="964"/>
        <v>42541</v>
      </c>
      <c r="I2409" s="7">
        <f t="shared" si="952"/>
        <v>42509</v>
      </c>
      <c r="J2409" s="1">
        <f t="shared" si="965"/>
        <v>20</v>
      </c>
      <c r="K2409" s="1">
        <f t="shared" si="953"/>
        <v>17</v>
      </c>
      <c r="L2409" s="2">
        <f t="shared" si="954"/>
        <v>1.00518325</v>
      </c>
      <c r="M2409" s="10">
        <f t="shared" si="948"/>
        <v>1.0042995400000001</v>
      </c>
      <c r="N2409" s="10">
        <f t="shared" si="969"/>
        <v>1.5442669825597561</v>
      </c>
      <c r="O2409" s="2">
        <f t="shared" ref="O2409:O2472" si="972">TRUNC(TRUNC((L2409*N2409),15),8)</f>
        <v>1.5522712999999999</v>
      </c>
      <c r="P2409" s="2">
        <f t="shared" si="955"/>
        <v>223769.75255353001</v>
      </c>
      <c r="Q2409" s="9">
        <f t="shared" si="949"/>
        <v>0</v>
      </c>
      <c r="R2409" s="4">
        <f t="shared" si="956"/>
        <v>0</v>
      </c>
      <c r="S2409" s="59">
        <f t="shared" si="957"/>
        <v>0</v>
      </c>
      <c r="T2409" s="8">
        <f t="shared" si="966"/>
        <v>6.8500000000000005E-2</v>
      </c>
      <c r="U2409" s="9">
        <f t="shared" si="967"/>
        <v>142</v>
      </c>
      <c r="V2409" s="9">
        <v>252</v>
      </c>
      <c r="W2409" s="10">
        <f t="shared" si="958"/>
        <v>1.0380403069999999</v>
      </c>
      <c r="X2409" s="2">
        <f t="shared" si="959"/>
        <v>8512.2700844499996</v>
      </c>
      <c r="Y2409" s="2">
        <v>0</v>
      </c>
      <c r="Z2409" s="3">
        <f t="shared" si="970"/>
        <v>0</v>
      </c>
      <c r="AA2409" s="1" t="str">
        <f t="shared" si="971"/>
        <v>A+J=</v>
      </c>
      <c r="AB2409" s="7">
        <f t="shared" si="968"/>
        <v>42663</v>
      </c>
      <c r="AC2409" s="5"/>
      <c r="AD2409" s="1"/>
      <c r="AE2409" s="7"/>
      <c r="AF2409" s="1"/>
      <c r="AG2409" s="1"/>
      <c r="AH2409" s="1"/>
      <c r="AI2409" s="1"/>
      <c r="AJ2409" s="4"/>
      <c r="AK2409" s="1"/>
      <c r="AL2409" s="1"/>
      <c r="AM2409" s="1"/>
      <c r="AN2409" s="1"/>
      <c r="AO2409" s="1"/>
    </row>
    <row r="2410" spans="1:41" x14ac:dyDescent="0.2">
      <c r="A2410" s="118">
        <f t="shared" si="960"/>
        <v>42506</v>
      </c>
      <c r="B2410" s="2">
        <f t="shared" si="950"/>
        <v>232282.02263798</v>
      </c>
      <c r="C2410" s="2">
        <f t="shared" si="961"/>
        <v>144156.34209918001</v>
      </c>
      <c r="D2410" s="50">
        <f t="shared" si="962"/>
        <v>4610.92</v>
      </c>
      <c r="E2410" s="3">
        <f>IF(K2410=1,VLOOKUP(A2409,[1]Plan1!$AQ$43:$AS$500,3),E2409)</f>
        <v>4639.05</v>
      </c>
      <c r="F2410" s="7">
        <f t="shared" si="963"/>
        <v>42481</v>
      </c>
      <c r="G2410" s="8">
        <f t="shared" si="951"/>
        <v>6.1007347774413301E-3</v>
      </c>
      <c r="H2410" s="7">
        <f t="shared" si="964"/>
        <v>42541</v>
      </c>
      <c r="I2410" s="7">
        <f t="shared" si="952"/>
        <v>42509</v>
      </c>
      <c r="J2410" s="1">
        <f t="shared" si="965"/>
        <v>20</v>
      </c>
      <c r="K2410" s="1">
        <f t="shared" si="953"/>
        <v>17</v>
      </c>
      <c r="L2410" s="2">
        <f t="shared" si="954"/>
        <v>1.00518325</v>
      </c>
      <c r="M2410" s="10">
        <f t="shared" ref="M2410:M2473" si="973">IF(I2410&gt;I2409,L2409,M2409)</f>
        <v>1.0042995400000001</v>
      </c>
      <c r="N2410" s="10">
        <f t="shared" si="969"/>
        <v>1.5442669825597561</v>
      </c>
      <c r="O2410" s="2">
        <f t="shared" si="972"/>
        <v>1.5522712999999999</v>
      </c>
      <c r="P2410" s="2">
        <f t="shared" si="955"/>
        <v>223769.75255353001</v>
      </c>
      <c r="Q2410" s="9">
        <f t="shared" si="949"/>
        <v>0</v>
      </c>
      <c r="R2410" s="4">
        <f t="shared" si="956"/>
        <v>0</v>
      </c>
      <c r="S2410" s="59">
        <f t="shared" si="957"/>
        <v>0</v>
      </c>
      <c r="T2410" s="8">
        <f t="shared" si="966"/>
        <v>6.8500000000000005E-2</v>
      </c>
      <c r="U2410" s="9">
        <f t="shared" si="967"/>
        <v>142</v>
      </c>
      <c r="V2410" s="9">
        <v>252</v>
      </c>
      <c r="W2410" s="10">
        <f t="shared" si="958"/>
        <v>1.0380403069999999</v>
      </c>
      <c r="X2410" s="2">
        <f t="shared" si="959"/>
        <v>8512.2700844499996</v>
      </c>
      <c r="Y2410" s="2">
        <v>0</v>
      </c>
      <c r="Z2410" s="3">
        <f t="shared" si="970"/>
        <v>0</v>
      </c>
      <c r="AA2410" s="1" t="str">
        <f t="shared" si="971"/>
        <v>A+J=</v>
      </c>
      <c r="AB2410" s="7">
        <f t="shared" si="968"/>
        <v>42663</v>
      </c>
      <c r="AC2410" s="5"/>
      <c r="AD2410" s="1"/>
      <c r="AE2410" s="7"/>
      <c r="AF2410" s="1"/>
      <c r="AG2410" s="1"/>
      <c r="AH2410" s="1"/>
      <c r="AI2410" s="1"/>
      <c r="AJ2410" s="4"/>
      <c r="AK2410" s="1"/>
      <c r="AL2410" s="1"/>
      <c r="AM2410" s="1"/>
      <c r="AN2410" s="1"/>
      <c r="AO2410" s="1"/>
    </row>
    <row r="2411" spans="1:41" x14ac:dyDescent="0.2">
      <c r="A2411" s="118">
        <f t="shared" si="960"/>
        <v>42507</v>
      </c>
      <c r="B2411" s="2">
        <f t="shared" si="950"/>
        <v>232413.77181011002</v>
      </c>
      <c r="C2411" s="2">
        <f t="shared" si="961"/>
        <v>144156.34209918001</v>
      </c>
      <c r="D2411" s="50">
        <f t="shared" si="962"/>
        <v>4610.92</v>
      </c>
      <c r="E2411" s="3">
        <f>IF(K2411=1,VLOOKUP(A2410,[1]Plan1!$AQ$43:$AS$500,3),E2410)</f>
        <v>4639.05</v>
      </c>
      <c r="F2411" s="7">
        <f t="shared" si="963"/>
        <v>42481</v>
      </c>
      <c r="G2411" s="8">
        <f t="shared" si="951"/>
        <v>6.1007347774413301E-3</v>
      </c>
      <c r="H2411" s="7">
        <f t="shared" si="964"/>
        <v>42541</v>
      </c>
      <c r="I2411" s="7">
        <f t="shared" si="952"/>
        <v>42509</v>
      </c>
      <c r="J2411" s="1">
        <f t="shared" si="965"/>
        <v>20</v>
      </c>
      <c r="K2411" s="1">
        <f t="shared" si="953"/>
        <v>18</v>
      </c>
      <c r="L2411" s="2">
        <f t="shared" si="954"/>
        <v>1.0054889899999999</v>
      </c>
      <c r="M2411" s="10">
        <f t="shared" si="973"/>
        <v>1.0042995400000001</v>
      </c>
      <c r="N2411" s="10">
        <f t="shared" si="969"/>
        <v>1.5442669825597561</v>
      </c>
      <c r="O2411" s="2">
        <f t="shared" si="972"/>
        <v>1.55274344</v>
      </c>
      <c r="P2411" s="2">
        <f t="shared" si="955"/>
        <v>223837.81452889001</v>
      </c>
      <c r="Q2411" s="9">
        <f t="shared" si="949"/>
        <v>0</v>
      </c>
      <c r="R2411" s="4">
        <f t="shared" si="956"/>
        <v>0</v>
      </c>
      <c r="S2411" s="59">
        <f t="shared" si="957"/>
        <v>0</v>
      </c>
      <c r="T2411" s="8">
        <f t="shared" si="966"/>
        <v>6.8500000000000005E-2</v>
      </c>
      <c r="U2411" s="9">
        <f t="shared" si="967"/>
        <v>143</v>
      </c>
      <c r="V2411" s="9">
        <v>252</v>
      </c>
      <c r="W2411" s="10">
        <f t="shared" si="958"/>
        <v>1.0383132639999999</v>
      </c>
      <c r="X2411" s="2">
        <f t="shared" si="959"/>
        <v>8575.9572812200004</v>
      </c>
      <c r="Y2411" s="2">
        <v>0</v>
      </c>
      <c r="Z2411" s="3">
        <f t="shared" si="970"/>
        <v>0</v>
      </c>
      <c r="AA2411" s="1" t="str">
        <f t="shared" si="971"/>
        <v>A+J=</v>
      </c>
      <c r="AB2411" s="7">
        <f t="shared" si="968"/>
        <v>42663</v>
      </c>
      <c r="AC2411" s="5"/>
      <c r="AD2411" s="1"/>
      <c r="AE2411" s="7"/>
      <c r="AF2411" s="1"/>
      <c r="AG2411" s="1"/>
      <c r="AH2411" s="1"/>
      <c r="AI2411" s="1"/>
      <c r="AJ2411" s="4"/>
      <c r="AK2411" s="1"/>
      <c r="AL2411" s="1"/>
      <c r="AM2411" s="1"/>
      <c r="AN2411" s="1"/>
      <c r="AO2411" s="1"/>
    </row>
    <row r="2412" spans="1:41" x14ac:dyDescent="0.2">
      <c r="A2412" s="118">
        <f t="shared" si="960"/>
        <v>42508</v>
      </c>
      <c r="B2412" s="2">
        <f t="shared" si="950"/>
        <v>232545.59372290998</v>
      </c>
      <c r="C2412" s="2">
        <f t="shared" si="961"/>
        <v>144156.34209918001</v>
      </c>
      <c r="D2412" s="50">
        <f t="shared" si="962"/>
        <v>4610.92</v>
      </c>
      <c r="E2412" s="3">
        <f>IF(K2412=1,VLOOKUP(A2411,[1]Plan1!$AQ$43:$AS$500,3),E2411)</f>
        <v>4639.05</v>
      </c>
      <c r="F2412" s="7">
        <f t="shared" si="963"/>
        <v>42481</v>
      </c>
      <c r="G2412" s="8">
        <f t="shared" si="951"/>
        <v>6.1007347774413301E-3</v>
      </c>
      <c r="H2412" s="7">
        <f t="shared" si="964"/>
        <v>42541</v>
      </c>
      <c r="I2412" s="7">
        <f t="shared" si="952"/>
        <v>42509</v>
      </c>
      <c r="J2412" s="1">
        <f t="shared" si="965"/>
        <v>20</v>
      </c>
      <c r="K2412" s="1">
        <f t="shared" si="953"/>
        <v>19</v>
      </c>
      <c r="L2412" s="2">
        <f t="shared" si="954"/>
        <v>1.00579481</v>
      </c>
      <c r="M2412" s="10">
        <f t="shared" si="973"/>
        <v>1.0042995400000001</v>
      </c>
      <c r="N2412" s="10">
        <f t="shared" si="969"/>
        <v>1.5442669825597561</v>
      </c>
      <c r="O2412" s="2">
        <f t="shared" si="972"/>
        <v>1.5532157099999999</v>
      </c>
      <c r="P2412" s="2">
        <f t="shared" si="955"/>
        <v>223905.89524458</v>
      </c>
      <c r="Q2412" s="9">
        <f t="shared" si="949"/>
        <v>0</v>
      </c>
      <c r="R2412" s="4">
        <f t="shared" si="956"/>
        <v>0</v>
      </c>
      <c r="S2412" s="59">
        <f t="shared" si="957"/>
        <v>0</v>
      </c>
      <c r="T2412" s="8">
        <f t="shared" si="966"/>
        <v>6.8500000000000005E-2</v>
      </c>
      <c r="U2412" s="9">
        <f t="shared" si="967"/>
        <v>144</v>
      </c>
      <c r="V2412" s="9">
        <v>252</v>
      </c>
      <c r="W2412" s="10">
        <f t="shared" si="958"/>
        <v>1.038586293</v>
      </c>
      <c r="X2412" s="2">
        <f t="shared" si="959"/>
        <v>8639.6984783299995</v>
      </c>
      <c r="Y2412" s="2">
        <v>0</v>
      </c>
      <c r="Z2412" s="3">
        <f t="shared" si="970"/>
        <v>0</v>
      </c>
      <c r="AA2412" s="1" t="str">
        <f t="shared" si="971"/>
        <v>A+J=</v>
      </c>
      <c r="AB2412" s="7">
        <f t="shared" si="968"/>
        <v>42663</v>
      </c>
      <c r="AC2412" s="5"/>
      <c r="AD2412" s="1"/>
      <c r="AE2412" s="7"/>
      <c r="AF2412" s="1"/>
      <c r="AG2412" s="1"/>
      <c r="AH2412" s="1"/>
      <c r="AI2412" s="1"/>
      <c r="AJ2412" s="4"/>
      <c r="AK2412" s="1"/>
      <c r="AL2412" s="1"/>
      <c r="AM2412" s="1"/>
      <c r="AN2412" s="1"/>
      <c r="AO2412" s="1"/>
    </row>
    <row r="2413" spans="1:41" x14ac:dyDescent="0.2">
      <c r="A2413" s="118">
        <f t="shared" si="960"/>
        <v>42509</v>
      </c>
      <c r="B2413" s="2">
        <f t="shared" si="950"/>
        <v>232677.49140157001</v>
      </c>
      <c r="C2413" s="2">
        <f t="shared" si="961"/>
        <v>144156.34209918001</v>
      </c>
      <c r="D2413" s="50">
        <f t="shared" si="962"/>
        <v>4610.92</v>
      </c>
      <c r="E2413" s="3">
        <f>IF(K2413=1,VLOOKUP(A2412,[1]Plan1!$AQ$43:$AS$500,3),E2412)</f>
        <v>4639.05</v>
      </c>
      <c r="F2413" s="7">
        <f t="shared" si="963"/>
        <v>42481</v>
      </c>
      <c r="G2413" s="8">
        <f t="shared" si="951"/>
        <v>6.1007347774413301E-3</v>
      </c>
      <c r="H2413" s="7">
        <f t="shared" si="964"/>
        <v>42541</v>
      </c>
      <c r="I2413" s="7">
        <f t="shared" si="952"/>
        <v>42509</v>
      </c>
      <c r="J2413" s="1">
        <f t="shared" si="965"/>
        <v>20</v>
      </c>
      <c r="K2413" s="1">
        <f t="shared" si="953"/>
        <v>20</v>
      </c>
      <c r="L2413" s="2">
        <f t="shared" si="954"/>
        <v>1.00610073</v>
      </c>
      <c r="M2413" s="10">
        <f t="shared" si="973"/>
        <v>1.0042995400000001</v>
      </c>
      <c r="N2413" s="10">
        <f t="shared" si="969"/>
        <v>1.5442669825597561</v>
      </c>
      <c r="O2413" s="2">
        <f t="shared" si="972"/>
        <v>1.5536881300000001</v>
      </c>
      <c r="P2413" s="2">
        <f t="shared" si="955"/>
        <v>223973.99758371001</v>
      </c>
      <c r="Q2413" s="9">
        <f t="shared" si="949"/>
        <v>0</v>
      </c>
      <c r="R2413" s="4">
        <f t="shared" si="956"/>
        <v>0</v>
      </c>
      <c r="S2413" s="59">
        <f t="shared" si="957"/>
        <v>0</v>
      </c>
      <c r="T2413" s="8">
        <f t="shared" si="966"/>
        <v>6.8500000000000005E-2</v>
      </c>
      <c r="U2413" s="9">
        <f t="shared" si="967"/>
        <v>145</v>
      </c>
      <c r="V2413" s="9">
        <v>252</v>
      </c>
      <c r="W2413" s="10">
        <f t="shared" si="958"/>
        <v>1.0388593939999999</v>
      </c>
      <c r="X2413" s="2">
        <f t="shared" si="959"/>
        <v>8703.4938178600005</v>
      </c>
      <c r="Y2413" s="2">
        <v>0</v>
      </c>
      <c r="Z2413" s="3">
        <f t="shared" si="970"/>
        <v>0</v>
      </c>
      <c r="AA2413" s="1" t="str">
        <f t="shared" si="971"/>
        <v>A+J=</v>
      </c>
      <c r="AB2413" s="7">
        <f t="shared" si="968"/>
        <v>42663</v>
      </c>
      <c r="AC2413" s="5"/>
      <c r="AD2413" s="1"/>
      <c r="AE2413" s="7"/>
      <c r="AF2413" s="1"/>
      <c r="AG2413" s="1"/>
      <c r="AH2413" s="1"/>
      <c r="AI2413" s="1"/>
      <c r="AJ2413" s="4"/>
      <c r="AK2413" s="1"/>
      <c r="AL2413" s="1"/>
      <c r="AM2413" s="1"/>
      <c r="AN2413" s="1"/>
      <c r="AO2413" s="1"/>
    </row>
    <row r="2414" spans="1:41" x14ac:dyDescent="0.2">
      <c r="A2414" s="118">
        <f t="shared" si="960"/>
        <v>42510</v>
      </c>
      <c r="B2414" s="2">
        <f t="shared" si="950"/>
        <v>232824.78894380998</v>
      </c>
      <c r="C2414" s="2">
        <f t="shared" si="961"/>
        <v>144156.34209918001</v>
      </c>
      <c r="D2414" s="50">
        <f t="shared" si="962"/>
        <v>4639.05</v>
      </c>
      <c r="E2414" s="3">
        <f>IF(K2414=1,VLOOKUP(A2413,[1]Plan1!$AQ$43:$AS$500,3),E2413)</f>
        <v>4675.2299999999996</v>
      </c>
      <c r="F2414" s="7">
        <f t="shared" si="963"/>
        <v>42510</v>
      </c>
      <c r="G2414" s="8">
        <f t="shared" si="951"/>
        <v>7.7990105732852477E-3</v>
      </c>
      <c r="H2414" s="7">
        <f t="shared" si="964"/>
        <v>42541</v>
      </c>
      <c r="I2414" s="7">
        <f t="shared" si="952"/>
        <v>42541</v>
      </c>
      <c r="J2414" s="1">
        <f t="shared" si="965"/>
        <v>21</v>
      </c>
      <c r="K2414" s="1">
        <f t="shared" si="953"/>
        <v>1</v>
      </c>
      <c r="L2414" s="2">
        <f t="shared" si="954"/>
        <v>1.00037</v>
      </c>
      <c r="M2414" s="10">
        <f t="shared" si="973"/>
        <v>1.00610073</v>
      </c>
      <c r="N2414" s="10">
        <f t="shared" si="969"/>
        <v>1.5536881384682679</v>
      </c>
      <c r="O2414" s="2">
        <f t="shared" si="972"/>
        <v>1.554263</v>
      </c>
      <c r="P2414" s="2">
        <f t="shared" si="955"/>
        <v>224056.86874008999</v>
      </c>
      <c r="Q2414" s="9">
        <f t="shared" si="949"/>
        <v>0</v>
      </c>
      <c r="R2414" s="4">
        <f t="shared" si="956"/>
        <v>0</v>
      </c>
      <c r="S2414" s="59">
        <f t="shared" si="957"/>
        <v>0</v>
      </c>
      <c r="T2414" s="8">
        <f t="shared" si="966"/>
        <v>6.8500000000000005E-2</v>
      </c>
      <c r="U2414" s="9">
        <f t="shared" si="967"/>
        <v>146</v>
      </c>
      <c r="V2414" s="9">
        <v>252</v>
      </c>
      <c r="W2414" s="10">
        <f t="shared" si="958"/>
        <v>1.0391325659999999</v>
      </c>
      <c r="X2414" s="2">
        <f t="shared" si="959"/>
        <v>8767.9202037199993</v>
      </c>
      <c r="Y2414" s="2">
        <v>0</v>
      </c>
      <c r="Z2414" s="3">
        <f t="shared" si="970"/>
        <v>0</v>
      </c>
      <c r="AA2414" s="1" t="str">
        <f t="shared" si="971"/>
        <v>A+J=</v>
      </c>
      <c r="AB2414" s="7">
        <f t="shared" si="968"/>
        <v>42663</v>
      </c>
      <c r="AC2414" s="5"/>
      <c r="AD2414" s="1"/>
      <c r="AE2414" s="7"/>
      <c r="AF2414" s="1"/>
      <c r="AG2414" s="1"/>
      <c r="AH2414" s="1"/>
      <c r="AI2414" s="1"/>
      <c r="AJ2414" s="4"/>
      <c r="AK2414" s="1"/>
      <c r="AL2414" s="1"/>
      <c r="AM2414" s="1"/>
      <c r="AN2414" s="1"/>
      <c r="AO2414" s="1"/>
    </row>
    <row r="2415" spans="1:41" x14ac:dyDescent="0.2">
      <c r="A2415" s="118">
        <f t="shared" si="960"/>
        <v>42511</v>
      </c>
      <c r="B2415" s="2">
        <f t="shared" si="950"/>
        <v>232972.18258691003</v>
      </c>
      <c r="C2415" s="2">
        <f t="shared" si="961"/>
        <v>144156.34209918001</v>
      </c>
      <c r="D2415" s="50">
        <f t="shared" si="962"/>
        <v>4639.05</v>
      </c>
      <c r="E2415" s="3">
        <f>IF(K2415=1,VLOOKUP(A2414,[1]Plan1!$AQ$43:$AS$500,3),E2414)</f>
        <v>4675.2299999999996</v>
      </c>
      <c r="F2415" s="7">
        <f t="shared" si="963"/>
        <v>42510</v>
      </c>
      <c r="G2415" s="8">
        <f t="shared" si="951"/>
        <v>7.7990105732852477E-3</v>
      </c>
      <c r="H2415" s="7">
        <f t="shared" si="964"/>
        <v>42541</v>
      </c>
      <c r="I2415" s="7">
        <f t="shared" si="952"/>
        <v>42541</v>
      </c>
      <c r="J2415" s="1">
        <f t="shared" si="965"/>
        <v>21</v>
      </c>
      <c r="K2415" s="1">
        <f t="shared" si="953"/>
        <v>2</v>
      </c>
      <c r="L2415" s="2">
        <f t="shared" si="954"/>
        <v>1.0007401499999999</v>
      </c>
      <c r="M2415" s="10">
        <f t="shared" si="973"/>
        <v>1.00610073</v>
      </c>
      <c r="N2415" s="10">
        <f t="shared" si="969"/>
        <v>1.5536881384682679</v>
      </c>
      <c r="O2415" s="2">
        <f t="shared" si="972"/>
        <v>1.5548381</v>
      </c>
      <c r="P2415" s="2">
        <f t="shared" si="955"/>
        <v>224139.77305243001</v>
      </c>
      <c r="Q2415" s="9">
        <f t="shared" si="949"/>
        <v>0</v>
      </c>
      <c r="R2415" s="4">
        <f t="shared" si="956"/>
        <v>0</v>
      </c>
      <c r="S2415" s="59">
        <f t="shared" si="957"/>
        <v>0</v>
      </c>
      <c r="T2415" s="8">
        <f t="shared" si="966"/>
        <v>6.8500000000000005E-2</v>
      </c>
      <c r="U2415" s="9">
        <f t="shared" si="967"/>
        <v>147</v>
      </c>
      <c r="V2415" s="9">
        <v>252</v>
      </c>
      <c r="W2415" s="10">
        <f t="shared" si="958"/>
        <v>1.039405811</v>
      </c>
      <c r="X2415" s="2">
        <f t="shared" si="959"/>
        <v>8832.4095344800007</v>
      </c>
      <c r="Y2415" s="2">
        <v>0</v>
      </c>
      <c r="Z2415" s="3">
        <f t="shared" si="970"/>
        <v>0</v>
      </c>
      <c r="AA2415" s="1" t="str">
        <f t="shared" si="971"/>
        <v>A+J=</v>
      </c>
      <c r="AB2415" s="7">
        <f t="shared" si="968"/>
        <v>42663</v>
      </c>
      <c r="AC2415" s="5"/>
      <c r="AD2415" s="1"/>
      <c r="AE2415" s="7"/>
      <c r="AF2415" s="1"/>
      <c r="AG2415" s="1"/>
      <c r="AH2415" s="1"/>
      <c r="AI2415" s="1"/>
      <c r="AJ2415" s="4"/>
      <c r="AK2415" s="1"/>
      <c r="AL2415" s="1"/>
      <c r="AM2415" s="1"/>
      <c r="AN2415" s="1"/>
      <c r="AO2415" s="1"/>
    </row>
    <row r="2416" spans="1:41" x14ac:dyDescent="0.2">
      <c r="A2416" s="118">
        <f t="shared" si="960"/>
        <v>42512</v>
      </c>
      <c r="B2416" s="2">
        <f t="shared" si="950"/>
        <v>232972.18258691003</v>
      </c>
      <c r="C2416" s="2">
        <f t="shared" si="961"/>
        <v>144156.34209918001</v>
      </c>
      <c r="D2416" s="50">
        <f t="shared" si="962"/>
        <v>4639.05</v>
      </c>
      <c r="E2416" s="3">
        <f>IF(K2416=1,VLOOKUP(A2415,[1]Plan1!$AQ$43:$AS$500,3),E2415)</f>
        <v>4675.2299999999996</v>
      </c>
      <c r="F2416" s="7">
        <f t="shared" si="963"/>
        <v>42510</v>
      </c>
      <c r="G2416" s="8">
        <f t="shared" si="951"/>
        <v>7.7990105732852477E-3</v>
      </c>
      <c r="H2416" s="7">
        <f t="shared" si="964"/>
        <v>42541</v>
      </c>
      <c r="I2416" s="7">
        <f t="shared" si="952"/>
        <v>42541</v>
      </c>
      <c r="J2416" s="1">
        <f t="shared" si="965"/>
        <v>21</v>
      </c>
      <c r="K2416" s="1">
        <f t="shared" si="953"/>
        <v>2</v>
      </c>
      <c r="L2416" s="2">
        <f t="shared" si="954"/>
        <v>1.0007401499999999</v>
      </c>
      <c r="M2416" s="10">
        <f t="shared" si="973"/>
        <v>1.00610073</v>
      </c>
      <c r="N2416" s="10">
        <f t="shared" si="969"/>
        <v>1.5536881384682679</v>
      </c>
      <c r="O2416" s="2">
        <f t="shared" si="972"/>
        <v>1.5548381</v>
      </c>
      <c r="P2416" s="2">
        <f t="shared" si="955"/>
        <v>224139.77305243001</v>
      </c>
      <c r="Q2416" s="9">
        <f t="shared" si="949"/>
        <v>0</v>
      </c>
      <c r="R2416" s="4">
        <f t="shared" si="956"/>
        <v>0</v>
      </c>
      <c r="S2416" s="59">
        <f t="shared" si="957"/>
        <v>0</v>
      </c>
      <c r="T2416" s="8">
        <f t="shared" si="966"/>
        <v>6.8500000000000005E-2</v>
      </c>
      <c r="U2416" s="9">
        <f t="shared" si="967"/>
        <v>147</v>
      </c>
      <c r="V2416" s="9">
        <v>252</v>
      </c>
      <c r="W2416" s="10">
        <f t="shared" si="958"/>
        <v>1.039405811</v>
      </c>
      <c r="X2416" s="2">
        <f t="shared" si="959"/>
        <v>8832.4095344800007</v>
      </c>
      <c r="Y2416" s="2">
        <v>0</v>
      </c>
      <c r="Z2416" s="3">
        <f t="shared" si="970"/>
        <v>0</v>
      </c>
      <c r="AA2416" s="1" t="str">
        <f t="shared" si="971"/>
        <v>A+J=</v>
      </c>
      <c r="AB2416" s="7">
        <f t="shared" si="968"/>
        <v>42663</v>
      </c>
      <c r="AC2416" s="5"/>
      <c r="AD2416" s="1"/>
      <c r="AE2416" s="7"/>
      <c r="AF2416" s="1"/>
      <c r="AG2416" s="1"/>
      <c r="AH2416" s="1"/>
      <c r="AI2416" s="1"/>
      <c r="AJ2416" s="4"/>
      <c r="AK2416" s="1"/>
      <c r="AL2416" s="1"/>
      <c r="AM2416" s="1"/>
      <c r="AN2416" s="1"/>
      <c r="AO2416" s="1"/>
    </row>
    <row r="2417" spans="1:41" x14ac:dyDescent="0.2">
      <c r="A2417" s="118">
        <f t="shared" si="960"/>
        <v>42513</v>
      </c>
      <c r="B2417" s="2">
        <f t="shared" si="950"/>
        <v>232972.18258691003</v>
      </c>
      <c r="C2417" s="2">
        <f t="shared" si="961"/>
        <v>144156.34209918001</v>
      </c>
      <c r="D2417" s="50">
        <f t="shared" si="962"/>
        <v>4639.05</v>
      </c>
      <c r="E2417" s="3">
        <f>IF(K2417=1,VLOOKUP(A2416,[1]Plan1!$AQ$43:$AS$500,3),E2416)</f>
        <v>4675.2299999999996</v>
      </c>
      <c r="F2417" s="7">
        <f t="shared" si="963"/>
        <v>42510</v>
      </c>
      <c r="G2417" s="8">
        <f t="shared" si="951"/>
        <v>7.7990105732852477E-3</v>
      </c>
      <c r="H2417" s="7">
        <f t="shared" si="964"/>
        <v>42541</v>
      </c>
      <c r="I2417" s="7">
        <f t="shared" si="952"/>
        <v>42541</v>
      </c>
      <c r="J2417" s="1">
        <f t="shared" si="965"/>
        <v>21</v>
      </c>
      <c r="K2417" s="1">
        <f t="shared" si="953"/>
        <v>2</v>
      </c>
      <c r="L2417" s="2">
        <f t="shared" si="954"/>
        <v>1.0007401499999999</v>
      </c>
      <c r="M2417" s="10">
        <f t="shared" si="973"/>
        <v>1.00610073</v>
      </c>
      <c r="N2417" s="10">
        <f t="shared" si="969"/>
        <v>1.5536881384682679</v>
      </c>
      <c r="O2417" s="2">
        <f t="shared" si="972"/>
        <v>1.5548381</v>
      </c>
      <c r="P2417" s="2">
        <f t="shared" si="955"/>
        <v>224139.77305243001</v>
      </c>
      <c r="Q2417" s="9">
        <f t="shared" si="949"/>
        <v>0</v>
      </c>
      <c r="R2417" s="4">
        <f t="shared" si="956"/>
        <v>0</v>
      </c>
      <c r="S2417" s="59">
        <f t="shared" si="957"/>
        <v>0</v>
      </c>
      <c r="T2417" s="8">
        <f t="shared" si="966"/>
        <v>6.8500000000000005E-2</v>
      </c>
      <c r="U2417" s="9">
        <f t="shared" si="967"/>
        <v>147</v>
      </c>
      <c r="V2417" s="9">
        <v>252</v>
      </c>
      <c r="W2417" s="10">
        <f t="shared" si="958"/>
        <v>1.039405811</v>
      </c>
      <c r="X2417" s="2">
        <f t="shared" si="959"/>
        <v>8832.4095344800007</v>
      </c>
      <c r="Y2417" s="2">
        <v>0</v>
      </c>
      <c r="Z2417" s="3">
        <f t="shared" si="970"/>
        <v>0</v>
      </c>
      <c r="AA2417" s="1" t="str">
        <f t="shared" si="971"/>
        <v>A+J=</v>
      </c>
      <c r="AB2417" s="7">
        <f t="shared" si="968"/>
        <v>42663</v>
      </c>
      <c r="AC2417" s="5"/>
      <c r="AD2417" s="1"/>
      <c r="AE2417" s="7"/>
      <c r="AF2417" s="1"/>
      <c r="AG2417" s="1"/>
      <c r="AH2417" s="1"/>
      <c r="AI2417" s="1"/>
      <c r="AJ2417" s="4"/>
      <c r="AK2417" s="1"/>
      <c r="AL2417" s="1"/>
      <c r="AM2417" s="1"/>
      <c r="AN2417" s="1"/>
      <c r="AO2417" s="1"/>
    </row>
    <row r="2418" spans="1:41" x14ac:dyDescent="0.2">
      <c r="A2418" s="118">
        <f t="shared" si="960"/>
        <v>42514</v>
      </c>
      <c r="B2418" s="2">
        <f t="shared" si="950"/>
        <v>233119.66743147001</v>
      </c>
      <c r="C2418" s="2">
        <f t="shared" si="961"/>
        <v>144156.34209918001</v>
      </c>
      <c r="D2418" s="50">
        <f t="shared" si="962"/>
        <v>4639.05</v>
      </c>
      <c r="E2418" s="3">
        <f>IF(K2418=1,VLOOKUP(A2417,[1]Plan1!$AQ$43:$AS$500,3),E2417)</f>
        <v>4675.2299999999996</v>
      </c>
      <c r="F2418" s="7">
        <f t="shared" si="963"/>
        <v>42510</v>
      </c>
      <c r="G2418" s="8">
        <f t="shared" si="951"/>
        <v>7.7990105732852477E-3</v>
      </c>
      <c r="H2418" s="7">
        <f t="shared" si="964"/>
        <v>42541</v>
      </c>
      <c r="I2418" s="7">
        <f t="shared" si="952"/>
        <v>42541</v>
      </c>
      <c r="J2418" s="1">
        <f t="shared" si="965"/>
        <v>21</v>
      </c>
      <c r="K2418" s="1">
        <f t="shared" si="953"/>
        <v>3</v>
      </c>
      <c r="L2418" s="2">
        <f t="shared" si="954"/>
        <v>1.00111043</v>
      </c>
      <c r="M2418" s="10">
        <f t="shared" si="973"/>
        <v>1.00610073</v>
      </c>
      <c r="N2418" s="10">
        <f t="shared" si="969"/>
        <v>1.5536881384682679</v>
      </c>
      <c r="O2418" s="2">
        <f t="shared" si="972"/>
        <v>1.5554133999999999</v>
      </c>
      <c r="P2418" s="2">
        <f t="shared" si="955"/>
        <v>224222.70619604</v>
      </c>
      <c r="Q2418" s="9">
        <f t="shared" si="949"/>
        <v>0</v>
      </c>
      <c r="R2418" s="4">
        <f t="shared" si="956"/>
        <v>0</v>
      </c>
      <c r="S2418" s="59">
        <f t="shared" si="957"/>
        <v>0</v>
      </c>
      <c r="T2418" s="8">
        <f t="shared" si="966"/>
        <v>6.8500000000000005E-2</v>
      </c>
      <c r="U2418" s="9">
        <f t="shared" si="967"/>
        <v>148</v>
      </c>
      <c r="V2418" s="9">
        <v>252</v>
      </c>
      <c r="W2418" s="10">
        <f t="shared" si="958"/>
        <v>1.0396791270000001</v>
      </c>
      <c r="X2418" s="2">
        <f t="shared" si="959"/>
        <v>8896.9612354300007</v>
      </c>
      <c r="Y2418" s="2">
        <v>0</v>
      </c>
      <c r="Z2418" s="3">
        <f t="shared" si="970"/>
        <v>0</v>
      </c>
      <c r="AA2418" s="1" t="str">
        <f t="shared" si="971"/>
        <v>A+J=</v>
      </c>
      <c r="AB2418" s="7">
        <f t="shared" si="968"/>
        <v>42663</v>
      </c>
      <c r="AC2418" s="5"/>
      <c r="AD2418" s="1"/>
      <c r="AE2418" s="7"/>
      <c r="AF2418" s="1"/>
      <c r="AG2418" s="1"/>
      <c r="AH2418" s="1"/>
      <c r="AI2418" s="1"/>
      <c r="AJ2418" s="4"/>
      <c r="AK2418" s="1"/>
      <c r="AL2418" s="1"/>
      <c r="AM2418" s="1"/>
      <c r="AN2418" s="1"/>
      <c r="AO2418" s="1"/>
    </row>
    <row r="2419" spans="1:41" x14ac:dyDescent="0.2">
      <c r="A2419" s="118">
        <f t="shared" si="960"/>
        <v>42515</v>
      </c>
      <c r="B2419" s="2">
        <f t="shared" si="950"/>
        <v>233267.24524225999</v>
      </c>
      <c r="C2419" s="2">
        <f t="shared" si="961"/>
        <v>144156.34209918001</v>
      </c>
      <c r="D2419" s="50">
        <f t="shared" si="962"/>
        <v>4639.05</v>
      </c>
      <c r="E2419" s="3">
        <f>IF(K2419=1,VLOOKUP(A2418,[1]Plan1!$AQ$43:$AS$500,3),E2418)</f>
        <v>4675.2299999999996</v>
      </c>
      <c r="F2419" s="7">
        <f t="shared" si="963"/>
        <v>42510</v>
      </c>
      <c r="G2419" s="8">
        <f t="shared" si="951"/>
        <v>7.7990105732852477E-3</v>
      </c>
      <c r="H2419" s="7">
        <f t="shared" si="964"/>
        <v>42541</v>
      </c>
      <c r="I2419" s="7">
        <f t="shared" si="952"/>
        <v>42541</v>
      </c>
      <c r="J2419" s="1">
        <f t="shared" si="965"/>
        <v>21</v>
      </c>
      <c r="K2419" s="1">
        <f t="shared" si="953"/>
        <v>4</v>
      </c>
      <c r="L2419" s="2">
        <f t="shared" si="954"/>
        <v>1.0014808500000001</v>
      </c>
      <c r="M2419" s="10">
        <f t="shared" si="973"/>
        <v>1.00610073</v>
      </c>
      <c r="N2419" s="10">
        <f t="shared" si="969"/>
        <v>1.5536881384682679</v>
      </c>
      <c r="O2419" s="2">
        <f t="shared" si="972"/>
        <v>1.5559889099999999</v>
      </c>
      <c r="P2419" s="2">
        <f t="shared" si="955"/>
        <v>224305.66961248999</v>
      </c>
      <c r="Q2419" s="9">
        <f t="shared" si="949"/>
        <v>0</v>
      </c>
      <c r="R2419" s="4">
        <f t="shared" si="956"/>
        <v>0</v>
      </c>
      <c r="S2419" s="59">
        <f t="shared" si="957"/>
        <v>0</v>
      </c>
      <c r="T2419" s="8">
        <f t="shared" si="966"/>
        <v>6.8500000000000005E-2</v>
      </c>
      <c r="U2419" s="9">
        <f t="shared" si="967"/>
        <v>149</v>
      </c>
      <c r="V2419" s="9">
        <v>252</v>
      </c>
      <c r="W2419" s="10">
        <f t="shared" si="958"/>
        <v>1.039952515</v>
      </c>
      <c r="X2419" s="2">
        <f t="shared" si="959"/>
        <v>8961.5756297700009</v>
      </c>
      <c r="Y2419" s="2">
        <v>0</v>
      </c>
      <c r="Z2419" s="3">
        <f t="shared" si="970"/>
        <v>0</v>
      </c>
      <c r="AA2419" s="1" t="str">
        <f t="shared" si="971"/>
        <v>A+J=</v>
      </c>
      <c r="AB2419" s="7">
        <f t="shared" si="968"/>
        <v>42663</v>
      </c>
      <c r="AC2419" s="5"/>
      <c r="AD2419" s="1"/>
      <c r="AE2419" s="7"/>
      <c r="AF2419" s="1"/>
      <c r="AG2419" s="1"/>
      <c r="AH2419" s="1"/>
      <c r="AI2419" s="1"/>
      <c r="AJ2419" s="4"/>
      <c r="AK2419" s="1"/>
      <c r="AL2419" s="1"/>
      <c r="AM2419" s="1"/>
      <c r="AN2419" s="1"/>
      <c r="AO2419" s="1"/>
    </row>
    <row r="2420" spans="1:41" x14ac:dyDescent="0.2">
      <c r="A2420" s="118">
        <f t="shared" si="960"/>
        <v>42516</v>
      </c>
      <c r="B2420" s="2">
        <f t="shared" si="950"/>
        <v>233414.91906111999</v>
      </c>
      <c r="C2420" s="2">
        <f t="shared" si="961"/>
        <v>144156.34209918001</v>
      </c>
      <c r="D2420" s="50">
        <f t="shared" si="962"/>
        <v>4639.05</v>
      </c>
      <c r="E2420" s="3">
        <f>IF(K2420=1,VLOOKUP(A2419,[1]Plan1!$AQ$43:$AS$500,3),E2419)</f>
        <v>4675.2299999999996</v>
      </c>
      <c r="F2420" s="7">
        <f t="shared" si="963"/>
        <v>42510</v>
      </c>
      <c r="G2420" s="8">
        <f t="shared" si="951"/>
        <v>7.7990105732852477E-3</v>
      </c>
      <c r="H2420" s="7">
        <f t="shared" si="964"/>
        <v>42541</v>
      </c>
      <c r="I2420" s="7">
        <f t="shared" si="952"/>
        <v>42541</v>
      </c>
      <c r="J2420" s="1">
        <f t="shared" si="965"/>
        <v>21</v>
      </c>
      <c r="K2420" s="1">
        <f t="shared" si="953"/>
        <v>5</v>
      </c>
      <c r="L2420" s="2">
        <f t="shared" si="954"/>
        <v>1.00185141</v>
      </c>
      <c r="M2420" s="10">
        <f t="shared" si="973"/>
        <v>1.00610073</v>
      </c>
      <c r="N2420" s="10">
        <f t="shared" si="969"/>
        <v>1.5536881384682679</v>
      </c>
      <c r="O2420" s="2">
        <f t="shared" si="972"/>
        <v>1.5565646500000001</v>
      </c>
      <c r="P2420" s="2">
        <f t="shared" si="955"/>
        <v>224388.66618489</v>
      </c>
      <c r="Q2420" s="9">
        <f t="shared" si="949"/>
        <v>0</v>
      </c>
      <c r="R2420" s="4">
        <f t="shared" si="956"/>
        <v>0</v>
      </c>
      <c r="S2420" s="59">
        <f t="shared" si="957"/>
        <v>0</v>
      </c>
      <c r="T2420" s="8">
        <f t="shared" si="966"/>
        <v>6.8500000000000005E-2</v>
      </c>
      <c r="U2420" s="9">
        <f t="shared" si="967"/>
        <v>150</v>
      </c>
      <c r="V2420" s="9">
        <v>252</v>
      </c>
      <c r="W2420" s="10">
        <f t="shared" si="958"/>
        <v>1.040225975</v>
      </c>
      <c r="X2420" s="2">
        <f t="shared" si="959"/>
        <v>9026.2528762300008</v>
      </c>
      <c r="Y2420" s="2">
        <v>0</v>
      </c>
      <c r="Z2420" s="3">
        <f t="shared" si="970"/>
        <v>0</v>
      </c>
      <c r="AA2420" s="1" t="str">
        <f t="shared" si="971"/>
        <v>A+J=</v>
      </c>
      <c r="AB2420" s="7">
        <f t="shared" si="968"/>
        <v>42663</v>
      </c>
      <c r="AC2420" s="5"/>
      <c r="AD2420" s="1"/>
      <c r="AE2420" s="7"/>
      <c r="AF2420" s="1"/>
      <c r="AG2420" s="1"/>
      <c r="AH2420" s="1"/>
      <c r="AI2420" s="1"/>
      <c r="AJ2420" s="4"/>
      <c r="AK2420" s="1"/>
      <c r="AL2420" s="1"/>
      <c r="AM2420" s="1"/>
      <c r="AN2420" s="1"/>
      <c r="AO2420" s="1"/>
    </row>
    <row r="2421" spans="1:41" x14ac:dyDescent="0.2">
      <c r="A2421" s="118">
        <f t="shared" si="960"/>
        <v>42517</v>
      </c>
      <c r="B2421" s="2">
        <f t="shared" si="950"/>
        <v>233414.91906111999</v>
      </c>
      <c r="C2421" s="2">
        <f t="shared" si="961"/>
        <v>144156.34209918001</v>
      </c>
      <c r="D2421" s="50">
        <f t="shared" si="962"/>
        <v>4639.05</v>
      </c>
      <c r="E2421" s="3">
        <f>IF(K2421=1,VLOOKUP(A2420,[1]Plan1!$AQ$43:$AS$500,3),E2420)</f>
        <v>4675.2299999999996</v>
      </c>
      <c r="F2421" s="7">
        <f t="shared" si="963"/>
        <v>42510</v>
      </c>
      <c r="G2421" s="8">
        <f t="shared" si="951"/>
        <v>7.7990105732852477E-3</v>
      </c>
      <c r="H2421" s="7">
        <f t="shared" si="964"/>
        <v>42541</v>
      </c>
      <c r="I2421" s="7">
        <f t="shared" si="952"/>
        <v>42541</v>
      </c>
      <c r="J2421" s="1">
        <f t="shared" si="965"/>
        <v>21</v>
      </c>
      <c r="K2421" s="1">
        <f t="shared" si="953"/>
        <v>5</v>
      </c>
      <c r="L2421" s="2">
        <f t="shared" si="954"/>
        <v>1.00185141</v>
      </c>
      <c r="M2421" s="10">
        <f t="shared" si="973"/>
        <v>1.00610073</v>
      </c>
      <c r="N2421" s="10">
        <f t="shared" si="969"/>
        <v>1.5536881384682679</v>
      </c>
      <c r="O2421" s="2">
        <f t="shared" si="972"/>
        <v>1.5565646500000001</v>
      </c>
      <c r="P2421" s="2">
        <f t="shared" si="955"/>
        <v>224388.66618489</v>
      </c>
      <c r="Q2421" s="9">
        <f t="shared" si="949"/>
        <v>0</v>
      </c>
      <c r="R2421" s="4">
        <f t="shared" si="956"/>
        <v>0</v>
      </c>
      <c r="S2421" s="59">
        <f t="shared" si="957"/>
        <v>0</v>
      </c>
      <c r="T2421" s="8">
        <f t="shared" si="966"/>
        <v>6.8500000000000005E-2</v>
      </c>
      <c r="U2421" s="9">
        <f t="shared" si="967"/>
        <v>150</v>
      </c>
      <c r="V2421" s="9">
        <v>252</v>
      </c>
      <c r="W2421" s="10">
        <f t="shared" si="958"/>
        <v>1.040225975</v>
      </c>
      <c r="X2421" s="2">
        <f t="shared" si="959"/>
        <v>9026.2528762300008</v>
      </c>
      <c r="Y2421" s="2">
        <v>0</v>
      </c>
      <c r="Z2421" s="3">
        <f t="shared" si="970"/>
        <v>0</v>
      </c>
      <c r="AA2421" s="1" t="str">
        <f t="shared" si="971"/>
        <v>A+J=</v>
      </c>
      <c r="AB2421" s="7">
        <f t="shared" si="968"/>
        <v>42663</v>
      </c>
      <c r="AC2421" s="5"/>
      <c r="AD2421" s="1"/>
      <c r="AE2421" s="7"/>
      <c r="AF2421" s="1"/>
      <c r="AG2421" s="1"/>
      <c r="AH2421" s="1"/>
      <c r="AI2421" s="1"/>
      <c r="AJ2421" s="4"/>
      <c r="AK2421" s="1"/>
      <c r="AL2421" s="1"/>
      <c r="AM2421" s="1"/>
      <c r="AN2421" s="1"/>
      <c r="AO2421" s="1"/>
    </row>
    <row r="2422" spans="1:41" x14ac:dyDescent="0.2">
      <c r="A2422" s="118">
        <f t="shared" si="960"/>
        <v>42518</v>
      </c>
      <c r="B2422" s="2">
        <f t="shared" si="950"/>
        <v>233562.68293339</v>
      </c>
      <c r="C2422" s="2">
        <f t="shared" si="961"/>
        <v>144156.34209918001</v>
      </c>
      <c r="D2422" s="50">
        <f t="shared" si="962"/>
        <v>4639.05</v>
      </c>
      <c r="E2422" s="3">
        <f>IF(K2422=1,VLOOKUP(A2421,[1]Plan1!$AQ$43:$AS$500,3),E2421)</f>
        <v>4675.2299999999996</v>
      </c>
      <c r="F2422" s="7">
        <f t="shared" si="963"/>
        <v>42510</v>
      </c>
      <c r="G2422" s="8">
        <f t="shared" si="951"/>
        <v>7.7990105732852477E-3</v>
      </c>
      <c r="H2422" s="7">
        <f t="shared" si="964"/>
        <v>42541</v>
      </c>
      <c r="I2422" s="7">
        <f t="shared" si="952"/>
        <v>42541</v>
      </c>
      <c r="J2422" s="1">
        <f t="shared" si="965"/>
        <v>21</v>
      </c>
      <c r="K2422" s="1">
        <f t="shared" si="953"/>
        <v>6</v>
      </c>
      <c r="L2422" s="2">
        <f t="shared" si="954"/>
        <v>1.0022221</v>
      </c>
      <c r="M2422" s="10">
        <f t="shared" si="973"/>
        <v>1.00610073</v>
      </c>
      <c r="N2422" s="10">
        <f t="shared" si="969"/>
        <v>1.5536881384682679</v>
      </c>
      <c r="O2422" s="2">
        <f t="shared" si="972"/>
        <v>1.55714058</v>
      </c>
      <c r="P2422" s="2">
        <f t="shared" si="955"/>
        <v>224471.69014699</v>
      </c>
      <c r="Q2422" s="9">
        <f t="shared" si="949"/>
        <v>0</v>
      </c>
      <c r="R2422" s="4">
        <f t="shared" si="956"/>
        <v>0</v>
      </c>
      <c r="S2422" s="59">
        <f t="shared" si="957"/>
        <v>0</v>
      </c>
      <c r="T2422" s="8">
        <f t="shared" si="966"/>
        <v>6.8500000000000005E-2</v>
      </c>
      <c r="U2422" s="9">
        <f t="shared" si="967"/>
        <v>151</v>
      </c>
      <c r="V2422" s="9">
        <v>252</v>
      </c>
      <c r="W2422" s="10">
        <f t="shared" si="958"/>
        <v>1.040499507</v>
      </c>
      <c r="X2422" s="2">
        <f t="shared" si="959"/>
        <v>9090.9927864000001</v>
      </c>
      <c r="Y2422" s="2">
        <v>0</v>
      </c>
      <c r="Z2422" s="3">
        <f t="shared" si="970"/>
        <v>0</v>
      </c>
      <c r="AA2422" s="1" t="str">
        <f t="shared" si="971"/>
        <v>A+J=</v>
      </c>
      <c r="AB2422" s="7">
        <f t="shared" si="968"/>
        <v>42663</v>
      </c>
      <c r="AC2422" s="5"/>
      <c r="AD2422" s="1"/>
      <c r="AE2422" s="7"/>
      <c r="AF2422" s="1"/>
      <c r="AG2422" s="1"/>
      <c r="AH2422" s="1"/>
      <c r="AI2422" s="1"/>
      <c r="AJ2422" s="4"/>
      <c r="AK2422" s="1"/>
      <c r="AL2422" s="1"/>
      <c r="AM2422" s="1"/>
      <c r="AN2422" s="1"/>
      <c r="AO2422" s="1"/>
    </row>
    <row r="2423" spans="1:41" x14ac:dyDescent="0.2">
      <c r="A2423" s="118">
        <f t="shared" si="960"/>
        <v>42519</v>
      </c>
      <c r="B2423" s="2">
        <f t="shared" si="950"/>
        <v>233562.68293339</v>
      </c>
      <c r="C2423" s="2">
        <f t="shared" si="961"/>
        <v>144156.34209918001</v>
      </c>
      <c r="D2423" s="50">
        <f t="shared" si="962"/>
        <v>4639.05</v>
      </c>
      <c r="E2423" s="3">
        <f>IF(K2423=1,VLOOKUP(A2422,[1]Plan1!$AQ$43:$AS$500,3),E2422)</f>
        <v>4675.2299999999996</v>
      </c>
      <c r="F2423" s="7">
        <f t="shared" si="963"/>
        <v>42510</v>
      </c>
      <c r="G2423" s="8">
        <f t="shared" si="951"/>
        <v>7.7990105732852477E-3</v>
      </c>
      <c r="H2423" s="7">
        <f t="shared" si="964"/>
        <v>42541</v>
      </c>
      <c r="I2423" s="7">
        <f t="shared" si="952"/>
        <v>42541</v>
      </c>
      <c r="J2423" s="1">
        <f t="shared" si="965"/>
        <v>21</v>
      </c>
      <c r="K2423" s="1">
        <f t="shared" si="953"/>
        <v>6</v>
      </c>
      <c r="L2423" s="2">
        <f t="shared" si="954"/>
        <v>1.0022221</v>
      </c>
      <c r="M2423" s="10">
        <f t="shared" si="973"/>
        <v>1.00610073</v>
      </c>
      <c r="N2423" s="10">
        <f t="shared" si="969"/>
        <v>1.5536881384682679</v>
      </c>
      <c r="O2423" s="2">
        <f t="shared" si="972"/>
        <v>1.55714058</v>
      </c>
      <c r="P2423" s="2">
        <f t="shared" si="955"/>
        <v>224471.69014699</v>
      </c>
      <c r="Q2423" s="9">
        <f t="shared" si="949"/>
        <v>0</v>
      </c>
      <c r="R2423" s="4">
        <f t="shared" si="956"/>
        <v>0</v>
      </c>
      <c r="S2423" s="59">
        <f t="shared" si="957"/>
        <v>0</v>
      </c>
      <c r="T2423" s="8">
        <f t="shared" si="966"/>
        <v>6.8500000000000005E-2</v>
      </c>
      <c r="U2423" s="9">
        <f t="shared" si="967"/>
        <v>151</v>
      </c>
      <c r="V2423" s="9">
        <v>252</v>
      </c>
      <c r="W2423" s="10">
        <f t="shared" si="958"/>
        <v>1.040499507</v>
      </c>
      <c r="X2423" s="2">
        <f t="shared" si="959"/>
        <v>9090.9927864000001</v>
      </c>
      <c r="Y2423" s="2">
        <v>0</v>
      </c>
      <c r="Z2423" s="3">
        <f t="shared" si="970"/>
        <v>0</v>
      </c>
      <c r="AA2423" s="1" t="str">
        <f t="shared" si="971"/>
        <v>A+J=</v>
      </c>
      <c r="AB2423" s="7">
        <f t="shared" si="968"/>
        <v>42663</v>
      </c>
      <c r="AC2423" s="5"/>
      <c r="AD2423" s="1"/>
      <c r="AE2423" s="7"/>
      <c r="AF2423" s="1"/>
      <c r="AG2423" s="1"/>
      <c r="AH2423" s="1"/>
      <c r="AI2423" s="1"/>
      <c r="AJ2423" s="4"/>
      <c r="AK2423" s="1"/>
      <c r="AL2423" s="1"/>
      <c r="AM2423" s="1"/>
      <c r="AN2423" s="1"/>
      <c r="AO2423" s="1"/>
    </row>
    <row r="2424" spans="1:41" x14ac:dyDescent="0.2">
      <c r="A2424" s="118">
        <f t="shared" si="960"/>
        <v>42520</v>
      </c>
      <c r="B2424" s="2">
        <f t="shared" si="950"/>
        <v>233562.68293339</v>
      </c>
      <c r="C2424" s="2">
        <f t="shared" si="961"/>
        <v>144156.34209918001</v>
      </c>
      <c r="D2424" s="50">
        <f t="shared" si="962"/>
        <v>4639.05</v>
      </c>
      <c r="E2424" s="3">
        <f>IF(K2424=1,VLOOKUP(A2423,[1]Plan1!$AQ$43:$AS$500,3),E2423)</f>
        <v>4675.2299999999996</v>
      </c>
      <c r="F2424" s="7">
        <f t="shared" si="963"/>
        <v>42510</v>
      </c>
      <c r="G2424" s="8">
        <f t="shared" si="951"/>
        <v>7.7990105732852477E-3</v>
      </c>
      <c r="H2424" s="7">
        <f t="shared" si="964"/>
        <v>42541</v>
      </c>
      <c r="I2424" s="7">
        <f t="shared" si="952"/>
        <v>42541</v>
      </c>
      <c r="J2424" s="1">
        <f t="shared" si="965"/>
        <v>21</v>
      </c>
      <c r="K2424" s="1">
        <f t="shared" si="953"/>
        <v>6</v>
      </c>
      <c r="L2424" s="2">
        <f t="shared" si="954"/>
        <v>1.0022221</v>
      </c>
      <c r="M2424" s="10">
        <f t="shared" si="973"/>
        <v>1.00610073</v>
      </c>
      <c r="N2424" s="10">
        <f t="shared" si="969"/>
        <v>1.5536881384682679</v>
      </c>
      <c r="O2424" s="2">
        <f t="shared" si="972"/>
        <v>1.55714058</v>
      </c>
      <c r="P2424" s="2">
        <f t="shared" si="955"/>
        <v>224471.69014699</v>
      </c>
      <c r="Q2424" s="9">
        <f t="shared" si="949"/>
        <v>0</v>
      </c>
      <c r="R2424" s="4">
        <f t="shared" si="956"/>
        <v>0</v>
      </c>
      <c r="S2424" s="59">
        <f t="shared" si="957"/>
        <v>0</v>
      </c>
      <c r="T2424" s="8">
        <f t="shared" si="966"/>
        <v>6.8500000000000005E-2</v>
      </c>
      <c r="U2424" s="9">
        <f t="shared" si="967"/>
        <v>151</v>
      </c>
      <c r="V2424" s="9">
        <v>252</v>
      </c>
      <c r="W2424" s="10">
        <f t="shared" si="958"/>
        <v>1.040499507</v>
      </c>
      <c r="X2424" s="2">
        <f t="shared" si="959"/>
        <v>9090.9927864000001</v>
      </c>
      <c r="Y2424" s="2">
        <v>0</v>
      </c>
      <c r="Z2424" s="3">
        <f t="shared" si="970"/>
        <v>0</v>
      </c>
      <c r="AA2424" s="1" t="str">
        <f t="shared" si="971"/>
        <v>A+J=</v>
      </c>
      <c r="AB2424" s="7">
        <f t="shared" si="968"/>
        <v>42663</v>
      </c>
      <c r="AC2424" s="5"/>
      <c r="AD2424" s="1"/>
      <c r="AE2424" s="7"/>
      <c r="AF2424" s="1"/>
      <c r="AG2424" s="1"/>
      <c r="AH2424" s="1"/>
      <c r="AI2424" s="1"/>
      <c r="AJ2424" s="4"/>
      <c r="AK2424" s="1"/>
      <c r="AL2424" s="1"/>
      <c r="AM2424" s="1"/>
      <c r="AN2424" s="1"/>
      <c r="AO2424" s="1"/>
    </row>
    <row r="2425" spans="1:41" x14ac:dyDescent="0.2">
      <c r="A2425" s="118">
        <f t="shared" si="960"/>
        <v>42521</v>
      </c>
      <c r="B2425" s="2">
        <f t="shared" si="950"/>
        <v>233710.54440121001</v>
      </c>
      <c r="C2425" s="2">
        <f t="shared" si="961"/>
        <v>144156.34209918001</v>
      </c>
      <c r="D2425" s="50">
        <f t="shared" si="962"/>
        <v>4639.05</v>
      </c>
      <c r="E2425" s="3">
        <f>IF(K2425=1,VLOOKUP(A2424,[1]Plan1!$AQ$43:$AS$500,3),E2424)</f>
        <v>4675.2299999999996</v>
      </c>
      <c r="F2425" s="7">
        <f t="shared" si="963"/>
        <v>42510</v>
      </c>
      <c r="G2425" s="8">
        <f t="shared" si="951"/>
        <v>7.7990105732852477E-3</v>
      </c>
      <c r="H2425" s="7">
        <f t="shared" si="964"/>
        <v>42541</v>
      </c>
      <c r="I2425" s="7">
        <f t="shared" si="952"/>
        <v>42541</v>
      </c>
      <c r="J2425" s="1">
        <f t="shared" si="965"/>
        <v>21</v>
      </c>
      <c r="K2425" s="1">
        <f t="shared" si="953"/>
        <v>7</v>
      </c>
      <c r="L2425" s="2">
        <f t="shared" si="954"/>
        <v>1.00259294</v>
      </c>
      <c r="M2425" s="10">
        <f t="shared" si="973"/>
        <v>1.00610073</v>
      </c>
      <c r="N2425" s="10">
        <f t="shared" si="969"/>
        <v>1.5536881384682679</v>
      </c>
      <c r="O2425" s="2">
        <f t="shared" si="972"/>
        <v>1.55771675</v>
      </c>
      <c r="P2425" s="2">
        <f t="shared" si="955"/>
        <v>224554.74870662001</v>
      </c>
      <c r="Q2425" s="9">
        <f t="shared" si="949"/>
        <v>0</v>
      </c>
      <c r="R2425" s="4">
        <f t="shared" si="956"/>
        <v>0</v>
      </c>
      <c r="S2425" s="59">
        <f t="shared" si="957"/>
        <v>0</v>
      </c>
      <c r="T2425" s="8">
        <f t="shared" si="966"/>
        <v>6.8500000000000005E-2</v>
      </c>
      <c r="U2425" s="9">
        <f t="shared" si="967"/>
        <v>152</v>
      </c>
      <c r="V2425" s="9">
        <v>252</v>
      </c>
      <c r="W2425" s="10">
        <f t="shared" si="958"/>
        <v>1.040773111</v>
      </c>
      <c r="X2425" s="2">
        <f t="shared" si="959"/>
        <v>9155.7956945900005</v>
      </c>
      <c r="Y2425" s="2">
        <v>0</v>
      </c>
      <c r="Z2425" s="3">
        <f t="shared" si="970"/>
        <v>0</v>
      </c>
      <c r="AA2425" s="1" t="str">
        <f t="shared" si="971"/>
        <v>A+J=</v>
      </c>
      <c r="AB2425" s="7">
        <f t="shared" si="968"/>
        <v>42663</v>
      </c>
      <c r="AC2425" s="5"/>
      <c r="AD2425" s="1"/>
      <c r="AE2425" s="7"/>
      <c r="AF2425" s="1"/>
      <c r="AG2425" s="1"/>
      <c r="AH2425" s="1"/>
      <c r="AI2425" s="1"/>
      <c r="AJ2425" s="4"/>
      <c r="AK2425" s="1"/>
      <c r="AL2425" s="1"/>
      <c r="AM2425" s="1"/>
      <c r="AN2425" s="1"/>
      <c r="AO2425" s="1"/>
    </row>
    <row r="2426" spans="1:41" x14ac:dyDescent="0.2">
      <c r="A2426" s="118">
        <f t="shared" si="960"/>
        <v>42522</v>
      </c>
      <c r="B2426" s="2">
        <f t="shared" si="950"/>
        <v>233858.49600720999</v>
      </c>
      <c r="C2426" s="2">
        <f t="shared" si="961"/>
        <v>144156.34209918001</v>
      </c>
      <c r="D2426" s="50">
        <f t="shared" si="962"/>
        <v>4639.05</v>
      </c>
      <c r="E2426" s="3">
        <f>IF(K2426=1,VLOOKUP(A2425,[1]Plan1!$AQ$43:$AS$500,3),E2425)</f>
        <v>4675.2299999999996</v>
      </c>
      <c r="F2426" s="7">
        <f t="shared" si="963"/>
        <v>42510</v>
      </c>
      <c r="G2426" s="8">
        <f t="shared" si="951"/>
        <v>7.7990105732852477E-3</v>
      </c>
      <c r="H2426" s="7">
        <f t="shared" si="964"/>
        <v>42541</v>
      </c>
      <c r="I2426" s="7">
        <f t="shared" si="952"/>
        <v>42541</v>
      </c>
      <c r="J2426" s="1">
        <f t="shared" si="965"/>
        <v>21</v>
      </c>
      <c r="K2426" s="1">
        <f t="shared" si="953"/>
        <v>8</v>
      </c>
      <c r="L2426" s="2">
        <f t="shared" si="954"/>
        <v>1.0029638999999999</v>
      </c>
      <c r="M2426" s="10">
        <f t="shared" si="973"/>
        <v>1.00610073</v>
      </c>
      <c r="N2426" s="10">
        <f t="shared" si="969"/>
        <v>1.5536881384682679</v>
      </c>
      <c r="O2426" s="2">
        <f t="shared" si="972"/>
        <v>1.5582931099999999</v>
      </c>
      <c r="P2426" s="2">
        <f t="shared" si="955"/>
        <v>224637.83465594999</v>
      </c>
      <c r="Q2426" s="9">
        <f t="shared" si="949"/>
        <v>0</v>
      </c>
      <c r="R2426" s="4">
        <f t="shared" si="956"/>
        <v>0</v>
      </c>
      <c r="S2426" s="59">
        <f t="shared" si="957"/>
        <v>0</v>
      </c>
      <c r="T2426" s="8">
        <f t="shared" si="966"/>
        <v>6.8500000000000005E-2</v>
      </c>
      <c r="U2426" s="9">
        <f t="shared" si="967"/>
        <v>153</v>
      </c>
      <c r="V2426" s="9">
        <v>252</v>
      </c>
      <c r="W2426" s="10">
        <f t="shared" si="958"/>
        <v>1.041046787</v>
      </c>
      <c r="X2426" s="2">
        <f t="shared" si="959"/>
        <v>9220.6613512599997</v>
      </c>
      <c r="Y2426" s="2">
        <v>0</v>
      </c>
      <c r="Z2426" s="3">
        <f t="shared" si="970"/>
        <v>0</v>
      </c>
      <c r="AA2426" s="1" t="str">
        <f t="shared" si="971"/>
        <v>A+J=</v>
      </c>
      <c r="AB2426" s="7">
        <f t="shared" si="968"/>
        <v>42663</v>
      </c>
      <c r="AC2426" s="5"/>
      <c r="AD2426" s="1"/>
      <c r="AE2426" s="7"/>
      <c r="AF2426" s="1"/>
      <c r="AG2426" s="1"/>
      <c r="AH2426" s="1"/>
      <c r="AI2426" s="1"/>
      <c r="AJ2426" s="4"/>
      <c r="AK2426" s="1"/>
      <c r="AL2426" s="1"/>
      <c r="AM2426" s="1"/>
      <c r="AN2426" s="1"/>
      <c r="AO2426" s="1"/>
    </row>
    <row r="2427" spans="1:41" x14ac:dyDescent="0.2">
      <c r="A2427" s="118">
        <f t="shared" si="960"/>
        <v>42523</v>
      </c>
      <c r="B2427" s="2">
        <f t="shared" si="950"/>
        <v>234006.54379636</v>
      </c>
      <c r="C2427" s="2">
        <f t="shared" si="961"/>
        <v>144156.34209918001</v>
      </c>
      <c r="D2427" s="50">
        <f t="shared" si="962"/>
        <v>4639.05</v>
      </c>
      <c r="E2427" s="3">
        <f>IF(K2427=1,VLOOKUP(A2426,[1]Plan1!$AQ$43:$AS$500,3),E2426)</f>
        <v>4675.2299999999996</v>
      </c>
      <c r="F2427" s="7">
        <f t="shared" si="963"/>
        <v>42510</v>
      </c>
      <c r="G2427" s="8">
        <f t="shared" si="951"/>
        <v>7.7990105732852477E-3</v>
      </c>
      <c r="H2427" s="7">
        <f t="shared" si="964"/>
        <v>42541</v>
      </c>
      <c r="I2427" s="7">
        <f t="shared" si="952"/>
        <v>42541</v>
      </c>
      <c r="J2427" s="1">
        <f t="shared" si="965"/>
        <v>21</v>
      </c>
      <c r="K2427" s="1">
        <f t="shared" si="953"/>
        <v>9</v>
      </c>
      <c r="L2427" s="2">
        <f t="shared" si="954"/>
        <v>1.00333501</v>
      </c>
      <c r="M2427" s="10">
        <f t="shared" si="973"/>
        <v>1.00610073</v>
      </c>
      <c r="N2427" s="10">
        <f t="shared" si="969"/>
        <v>1.5536881384682679</v>
      </c>
      <c r="O2427" s="2">
        <f t="shared" si="972"/>
        <v>1.5588697</v>
      </c>
      <c r="P2427" s="2">
        <f t="shared" si="955"/>
        <v>224720.95376124</v>
      </c>
      <c r="Q2427" s="9">
        <f t="shared" si="949"/>
        <v>0</v>
      </c>
      <c r="R2427" s="4">
        <f t="shared" si="956"/>
        <v>0</v>
      </c>
      <c r="S2427" s="59">
        <f t="shared" si="957"/>
        <v>0</v>
      </c>
      <c r="T2427" s="8">
        <f t="shared" si="966"/>
        <v>6.8500000000000005E-2</v>
      </c>
      <c r="U2427" s="9">
        <f t="shared" si="967"/>
        <v>154</v>
      </c>
      <c r="V2427" s="9">
        <v>252</v>
      </c>
      <c r="W2427" s="10">
        <f t="shared" si="958"/>
        <v>1.0413205350000001</v>
      </c>
      <c r="X2427" s="2">
        <f t="shared" si="959"/>
        <v>9285.5900351199998</v>
      </c>
      <c r="Y2427" s="2">
        <v>0</v>
      </c>
      <c r="Z2427" s="3">
        <f t="shared" si="970"/>
        <v>0</v>
      </c>
      <c r="AA2427" s="1" t="str">
        <f t="shared" si="971"/>
        <v>A+J=</v>
      </c>
      <c r="AB2427" s="7">
        <f t="shared" si="968"/>
        <v>42663</v>
      </c>
      <c r="AC2427" s="5"/>
      <c r="AD2427" s="1"/>
      <c r="AE2427" s="7"/>
      <c r="AF2427" s="1"/>
      <c r="AG2427" s="1"/>
      <c r="AH2427" s="1"/>
      <c r="AI2427" s="1"/>
      <c r="AJ2427" s="4"/>
      <c r="AK2427" s="1"/>
      <c r="AL2427" s="1"/>
      <c r="AM2427" s="1"/>
      <c r="AN2427" s="1"/>
      <c r="AO2427" s="1"/>
    </row>
    <row r="2428" spans="1:41" x14ac:dyDescent="0.2">
      <c r="A2428" s="118">
        <f t="shared" si="960"/>
        <v>42524</v>
      </c>
      <c r="B2428" s="2">
        <f t="shared" si="950"/>
        <v>234154.68330927001</v>
      </c>
      <c r="C2428" s="2">
        <f t="shared" si="961"/>
        <v>144156.34209918001</v>
      </c>
      <c r="D2428" s="50">
        <f t="shared" si="962"/>
        <v>4639.05</v>
      </c>
      <c r="E2428" s="3">
        <f>IF(K2428=1,VLOOKUP(A2427,[1]Plan1!$AQ$43:$AS$500,3),E2427)</f>
        <v>4675.2299999999996</v>
      </c>
      <c r="F2428" s="7">
        <f t="shared" si="963"/>
        <v>42510</v>
      </c>
      <c r="G2428" s="8">
        <f t="shared" si="951"/>
        <v>7.7990105732852477E-3</v>
      </c>
      <c r="H2428" s="7">
        <f t="shared" si="964"/>
        <v>42541</v>
      </c>
      <c r="I2428" s="7">
        <f t="shared" si="952"/>
        <v>42541</v>
      </c>
      <c r="J2428" s="1">
        <f t="shared" si="965"/>
        <v>21</v>
      </c>
      <c r="K2428" s="1">
        <f t="shared" si="953"/>
        <v>10</v>
      </c>
      <c r="L2428" s="2">
        <f t="shared" si="954"/>
        <v>1.00370625</v>
      </c>
      <c r="M2428" s="10">
        <f t="shared" si="973"/>
        <v>1.00610073</v>
      </c>
      <c r="N2428" s="10">
        <f t="shared" si="969"/>
        <v>1.5536881384682679</v>
      </c>
      <c r="O2428" s="2">
        <f t="shared" si="972"/>
        <v>1.55944649</v>
      </c>
      <c r="P2428" s="2">
        <f t="shared" si="955"/>
        <v>224804.10169780001</v>
      </c>
      <c r="Q2428" s="9">
        <f t="shared" si="949"/>
        <v>0</v>
      </c>
      <c r="R2428" s="4">
        <f t="shared" si="956"/>
        <v>0</v>
      </c>
      <c r="S2428" s="59">
        <f t="shared" si="957"/>
        <v>0</v>
      </c>
      <c r="T2428" s="8">
        <f t="shared" si="966"/>
        <v>6.8500000000000005E-2</v>
      </c>
      <c r="U2428" s="9">
        <f t="shared" si="967"/>
        <v>155</v>
      </c>
      <c r="V2428" s="9">
        <v>252</v>
      </c>
      <c r="W2428" s="10">
        <f t="shared" si="958"/>
        <v>1.041594355</v>
      </c>
      <c r="X2428" s="2">
        <f t="shared" si="959"/>
        <v>9350.5816114699992</v>
      </c>
      <c r="Y2428" s="2">
        <v>0</v>
      </c>
      <c r="Z2428" s="3">
        <f t="shared" si="970"/>
        <v>0</v>
      </c>
      <c r="AA2428" s="1" t="str">
        <f t="shared" si="971"/>
        <v>A+J=</v>
      </c>
      <c r="AB2428" s="7">
        <f t="shared" si="968"/>
        <v>42663</v>
      </c>
      <c r="AC2428" s="5"/>
      <c r="AD2428" s="1"/>
      <c r="AE2428" s="7"/>
      <c r="AF2428" s="1"/>
      <c r="AG2428" s="1"/>
      <c r="AH2428" s="1"/>
      <c r="AI2428" s="1"/>
      <c r="AJ2428" s="4"/>
      <c r="AK2428" s="1"/>
      <c r="AL2428" s="1"/>
      <c r="AM2428" s="1"/>
      <c r="AN2428" s="1"/>
      <c r="AO2428" s="1"/>
    </row>
    <row r="2429" spans="1:41" x14ac:dyDescent="0.2">
      <c r="A2429" s="118">
        <f t="shared" si="960"/>
        <v>42525</v>
      </c>
      <c r="B2429" s="2">
        <f t="shared" si="950"/>
        <v>234302.91759142</v>
      </c>
      <c r="C2429" s="2">
        <f t="shared" si="961"/>
        <v>144156.34209918001</v>
      </c>
      <c r="D2429" s="50">
        <f t="shared" si="962"/>
        <v>4639.05</v>
      </c>
      <c r="E2429" s="3">
        <f>IF(K2429=1,VLOOKUP(A2428,[1]Plan1!$AQ$43:$AS$500,3),E2428)</f>
        <v>4675.2299999999996</v>
      </c>
      <c r="F2429" s="7">
        <f t="shared" si="963"/>
        <v>42510</v>
      </c>
      <c r="G2429" s="8">
        <f t="shared" si="951"/>
        <v>7.7990105732852477E-3</v>
      </c>
      <c r="H2429" s="7">
        <f t="shared" si="964"/>
        <v>42541</v>
      </c>
      <c r="I2429" s="7">
        <f t="shared" si="952"/>
        <v>42541</v>
      </c>
      <c r="J2429" s="1">
        <f t="shared" si="965"/>
        <v>21</v>
      </c>
      <c r="K2429" s="1">
        <f t="shared" si="953"/>
        <v>11</v>
      </c>
      <c r="L2429" s="2">
        <f t="shared" si="954"/>
        <v>1.0040776300000001</v>
      </c>
      <c r="M2429" s="10">
        <f t="shared" si="973"/>
        <v>1.00610073</v>
      </c>
      <c r="N2429" s="10">
        <f t="shared" si="969"/>
        <v>1.5536881384682679</v>
      </c>
      <c r="O2429" s="2">
        <f t="shared" si="972"/>
        <v>1.5600235</v>
      </c>
      <c r="P2429" s="2">
        <f t="shared" si="955"/>
        <v>224887.28134876001</v>
      </c>
      <c r="Q2429" s="9">
        <f t="shared" si="949"/>
        <v>0</v>
      </c>
      <c r="R2429" s="4">
        <f t="shared" si="956"/>
        <v>0</v>
      </c>
      <c r="S2429" s="59">
        <f t="shared" si="957"/>
        <v>0</v>
      </c>
      <c r="T2429" s="8">
        <f t="shared" si="966"/>
        <v>6.8500000000000005E-2</v>
      </c>
      <c r="U2429" s="9">
        <f t="shared" si="967"/>
        <v>156</v>
      </c>
      <c r="V2429" s="9">
        <v>252</v>
      </c>
      <c r="W2429" s="10">
        <f t="shared" si="958"/>
        <v>1.041868247</v>
      </c>
      <c r="X2429" s="2">
        <f t="shared" si="959"/>
        <v>9415.6362426600008</v>
      </c>
      <c r="Y2429" s="2">
        <v>0</v>
      </c>
      <c r="Z2429" s="3">
        <f t="shared" si="970"/>
        <v>0</v>
      </c>
      <c r="AA2429" s="1" t="str">
        <f t="shared" si="971"/>
        <v>A+J=</v>
      </c>
      <c r="AB2429" s="7">
        <f t="shared" si="968"/>
        <v>42663</v>
      </c>
      <c r="AC2429" s="5"/>
      <c r="AD2429" s="1"/>
      <c r="AE2429" s="7"/>
      <c r="AF2429" s="1"/>
      <c r="AG2429" s="1"/>
      <c r="AH2429" s="1"/>
      <c r="AI2429" s="1"/>
      <c r="AJ2429" s="4"/>
      <c r="AK2429" s="1"/>
      <c r="AL2429" s="1"/>
      <c r="AM2429" s="1"/>
      <c r="AN2429" s="1"/>
      <c r="AO2429" s="1"/>
    </row>
    <row r="2430" spans="1:41" x14ac:dyDescent="0.2">
      <c r="A2430" s="118">
        <f t="shared" si="960"/>
        <v>42526</v>
      </c>
      <c r="B2430" s="2">
        <f t="shared" si="950"/>
        <v>234302.91759142</v>
      </c>
      <c r="C2430" s="2">
        <f t="shared" si="961"/>
        <v>144156.34209918001</v>
      </c>
      <c r="D2430" s="50">
        <f t="shared" si="962"/>
        <v>4639.05</v>
      </c>
      <c r="E2430" s="3">
        <f>IF(K2430=1,VLOOKUP(A2429,[1]Plan1!$AQ$43:$AS$500,3),E2429)</f>
        <v>4675.2299999999996</v>
      </c>
      <c r="F2430" s="7">
        <f t="shared" si="963"/>
        <v>42510</v>
      </c>
      <c r="G2430" s="8">
        <f t="shared" si="951"/>
        <v>7.7990105732852477E-3</v>
      </c>
      <c r="H2430" s="7">
        <f t="shared" si="964"/>
        <v>42541</v>
      </c>
      <c r="I2430" s="7">
        <f t="shared" si="952"/>
        <v>42541</v>
      </c>
      <c r="J2430" s="1">
        <f t="shared" si="965"/>
        <v>21</v>
      </c>
      <c r="K2430" s="1">
        <f t="shared" si="953"/>
        <v>11</v>
      </c>
      <c r="L2430" s="2">
        <f t="shared" si="954"/>
        <v>1.0040776300000001</v>
      </c>
      <c r="M2430" s="10">
        <f t="shared" si="973"/>
        <v>1.00610073</v>
      </c>
      <c r="N2430" s="10">
        <f t="shared" si="969"/>
        <v>1.5536881384682679</v>
      </c>
      <c r="O2430" s="2">
        <f t="shared" si="972"/>
        <v>1.5600235</v>
      </c>
      <c r="P2430" s="2">
        <f t="shared" si="955"/>
        <v>224887.28134876001</v>
      </c>
      <c r="Q2430" s="9">
        <f t="shared" si="949"/>
        <v>0</v>
      </c>
      <c r="R2430" s="4">
        <f t="shared" si="956"/>
        <v>0</v>
      </c>
      <c r="S2430" s="59">
        <f t="shared" si="957"/>
        <v>0</v>
      </c>
      <c r="T2430" s="8">
        <f t="shared" si="966"/>
        <v>6.8500000000000005E-2</v>
      </c>
      <c r="U2430" s="9">
        <f t="shared" si="967"/>
        <v>156</v>
      </c>
      <c r="V2430" s="9">
        <v>252</v>
      </c>
      <c r="W2430" s="10">
        <f t="shared" si="958"/>
        <v>1.041868247</v>
      </c>
      <c r="X2430" s="2">
        <f t="shared" si="959"/>
        <v>9415.6362426600008</v>
      </c>
      <c r="Y2430" s="2">
        <v>0</v>
      </c>
      <c r="Z2430" s="3">
        <f t="shared" si="970"/>
        <v>0</v>
      </c>
      <c r="AA2430" s="1" t="str">
        <f t="shared" si="971"/>
        <v>A+J=</v>
      </c>
      <c r="AB2430" s="7">
        <f t="shared" si="968"/>
        <v>42663</v>
      </c>
      <c r="AC2430" s="5"/>
      <c r="AD2430" s="1"/>
      <c r="AE2430" s="7"/>
      <c r="AF2430" s="1"/>
      <c r="AG2430" s="1"/>
      <c r="AH2430" s="1"/>
      <c r="AI2430" s="1"/>
      <c r="AJ2430" s="4"/>
      <c r="AK2430" s="1"/>
      <c r="AL2430" s="1"/>
      <c r="AM2430" s="1"/>
      <c r="AN2430" s="1"/>
      <c r="AO2430" s="1"/>
    </row>
    <row r="2431" spans="1:41" x14ac:dyDescent="0.2">
      <c r="A2431" s="118">
        <f t="shared" si="960"/>
        <v>42527</v>
      </c>
      <c r="B2431" s="2">
        <f t="shared" si="950"/>
        <v>234302.91759142</v>
      </c>
      <c r="C2431" s="2">
        <f t="shared" si="961"/>
        <v>144156.34209918001</v>
      </c>
      <c r="D2431" s="50">
        <f t="shared" si="962"/>
        <v>4639.05</v>
      </c>
      <c r="E2431" s="3">
        <f>IF(K2431=1,VLOOKUP(A2430,[1]Plan1!$AQ$43:$AS$500,3),E2430)</f>
        <v>4675.2299999999996</v>
      </c>
      <c r="F2431" s="7">
        <f t="shared" si="963"/>
        <v>42510</v>
      </c>
      <c r="G2431" s="8">
        <f t="shared" si="951"/>
        <v>7.7990105732852477E-3</v>
      </c>
      <c r="H2431" s="7">
        <f t="shared" si="964"/>
        <v>42541</v>
      </c>
      <c r="I2431" s="7">
        <f t="shared" si="952"/>
        <v>42541</v>
      </c>
      <c r="J2431" s="1">
        <f t="shared" si="965"/>
        <v>21</v>
      </c>
      <c r="K2431" s="1">
        <f t="shared" si="953"/>
        <v>11</v>
      </c>
      <c r="L2431" s="2">
        <f t="shared" si="954"/>
        <v>1.0040776300000001</v>
      </c>
      <c r="M2431" s="10">
        <f t="shared" si="973"/>
        <v>1.00610073</v>
      </c>
      <c r="N2431" s="10">
        <f t="shared" si="969"/>
        <v>1.5536881384682679</v>
      </c>
      <c r="O2431" s="2">
        <f t="shared" si="972"/>
        <v>1.5600235</v>
      </c>
      <c r="P2431" s="2">
        <f t="shared" si="955"/>
        <v>224887.28134876001</v>
      </c>
      <c r="Q2431" s="9">
        <f t="shared" si="949"/>
        <v>0</v>
      </c>
      <c r="R2431" s="4">
        <f t="shared" si="956"/>
        <v>0</v>
      </c>
      <c r="S2431" s="59">
        <f t="shared" si="957"/>
        <v>0</v>
      </c>
      <c r="T2431" s="8">
        <f t="shared" si="966"/>
        <v>6.8500000000000005E-2</v>
      </c>
      <c r="U2431" s="9">
        <f t="shared" si="967"/>
        <v>156</v>
      </c>
      <c r="V2431" s="9">
        <v>252</v>
      </c>
      <c r="W2431" s="10">
        <f t="shared" si="958"/>
        <v>1.041868247</v>
      </c>
      <c r="X2431" s="2">
        <f t="shared" si="959"/>
        <v>9415.6362426600008</v>
      </c>
      <c r="Y2431" s="2">
        <v>0</v>
      </c>
      <c r="Z2431" s="3">
        <f t="shared" si="970"/>
        <v>0</v>
      </c>
      <c r="AA2431" s="1" t="str">
        <f t="shared" si="971"/>
        <v>A+J=</v>
      </c>
      <c r="AB2431" s="7">
        <f t="shared" si="968"/>
        <v>42663</v>
      </c>
      <c r="AC2431" s="5"/>
      <c r="AD2431" s="1"/>
      <c r="AE2431" s="7"/>
      <c r="AF2431" s="1"/>
      <c r="AG2431" s="1"/>
      <c r="AH2431" s="1"/>
      <c r="AI2431" s="1"/>
      <c r="AJ2431" s="4"/>
      <c r="AK2431" s="1"/>
      <c r="AL2431" s="1"/>
      <c r="AM2431" s="1"/>
      <c r="AN2431" s="1"/>
      <c r="AO2431" s="1"/>
    </row>
    <row r="2432" spans="1:41" x14ac:dyDescent="0.2">
      <c r="A2432" s="118">
        <f t="shared" si="960"/>
        <v>42528</v>
      </c>
      <c r="B2432" s="2">
        <f t="shared" si="950"/>
        <v>234451.24668683999</v>
      </c>
      <c r="C2432" s="2">
        <f t="shared" si="961"/>
        <v>144156.34209918001</v>
      </c>
      <c r="D2432" s="50">
        <f t="shared" si="962"/>
        <v>4639.05</v>
      </c>
      <c r="E2432" s="3">
        <f>IF(K2432=1,VLOOKUP(A2431,[1]Plan1!$AQ$43:$AS$500,3),E2431)</f>
        <v>4675.2299999999996</v>
      </c>
      <c r="F2432" s="7">
        <f t="shared" si="963"/>
        <v>42510</v>
      </c>
      <c r="G2432" s="8">
        <f t="shared" si="951"/>
        <v>7.7990105732852477E-3</v>
      </c>
      <c r="H2432" s="7">
        <f t="shared" si="964"/>
        <v>42541</v>
      </c>
      <c r="I2432" s="7">
        <f t="shared" si="952"/>
        <v>42541</v>
      </c>
      <c r="J2432" s="1">
        <f t="shared" si="965"/>
        <v>21</v>
      </c>
      <c r="K2432" s="1">
        <f t="shared" si="953"/>
        <v>12</v>
      </c>
      <c r="L2432" s="2">
        <f t="shared" si="954"/>
        <v>1.0044491499999999</v>
      </c>
      <c r="M2432" s="10">
        <f t="shared" si="973"/>
        <v>1.00610073</v>
      </c>
      <c r="N2432" s="10">
        <f t="shared" si="969"/>
        <v>1.5536881384682679</v>
      </c>
      <c r="O2432" s="2">
        <f t="shared" si="972"/>
        <v>1.56060073</v>
      </c>
      <c r="P2432" s="2">
        <f t="shared" si="955"/>
        <v>224970.49271411001</v>
      </c>
      <c r="Q2432" s="9">
        <f t="shared" si="949"/>
        <v>0</v>
      </c>
      <c r="R2432" s="4">
        <f t="shared" si="956"/>
        <v>0</v>
      </c>
      <c r="S2432" s="59">
        <f t="shared" si="957"/>
        <v>0</v>
      </c>
      <c r="T2432" s="8">
        <f t="shared" si="966"/>
        <v>6.8500000000000005E-2</v>
      </c>
      <c r="U2432" s="9">
        <f t="shared" si="967"/>
        <v>157</v>
      </c>
      <c r="V2432" s="9">
        <v>252</v>
      </c>
      <c r="W2432" s="10">
        <f t="shared" si="958"/>
        <v>1.042142211</v>
      </c>
      <c r="X2432" s="2">
        <f t="shared" si="959"/>
        <v>9480.7539727300009</v>
      </c>
      <c r="Y2432" s="2">
        <v>0</v>
      </c>
      <c r="Z2432" s="3">
        <f t="shared" si="970"/>
        <v>0</v>
      </c>
      <c r="AA2432" s="1" t="str">
        <f t="shared" si="971"/>
        <v>A+J=</v>
      </c>
      <c r="AB2432" s="7">
        <f t="shared" si="968"/>
        <v>42663</v>
      </c>
      <c r="AC2432" s="5"/>
      <c r="AD2432" s="1"/>
      <c r="AE2432" s="7"/>
      <c r="AF2432" s="1"/>
      <c r="AG2432" s="1"/>
      <c r="AH2432" s="1"/>
      <c r="AI2432" s="1"/>
      <c r="AJ2432" s="4"/>
      <c r="AK2432" s="1"/>
      <c r="AL2432" s="1"/>
      <c r="AM2432" s="1"/>
      <c r="AN2432" s="1"/>
      <c r="AO2432" s="1"/>
    </row>
    <row r="2433" spans="1:41" x14ac:dyDescent="0.2">
      <c r="A2433" s="118">
        <f t="shared" si="960"/>
        <v>42529</v>
      </c>
      <c r="B2433" s="2">
        <f t="shared" si="950"/>
        <v>234599.66891178998</v>
      </c>
      <c r="C2433" s="2">
        <f t="shared" si="961"/>
        <v>144156.34209918001</v>
      </c>
      <c r="D2433" s="50">
        <f t="shared" si="962"/>
        <v>4639.05</v>
      </c>
      <c r="E2433" s="3">
        <f>IF(K2433=1,VLOOKUP(A2432,[1]Plan1!$AQ$43:$AS$500,3),E2432)</f>
        <v>4675.2299999999996</v>
      </c>
      <c r="F2433" s="7">
        <f t="shared" si="963"/>
        <v>42510</v>
      </c>
      <c r="G2433" s="8">
        <f t="shared" si="951"/>
        <v>7.7990105732852477E-3</v>
      </c>
      <c r="H2433" s="7">
        <f t="shared" si="964"/>
        <v>42541</v>
      </c>
      <c r="I2433" s="7">
        <f t="shared" si="952"/>
        <v>42541</v>
      </c>
      <c r="J2433" s="1">
        <f t="shared" si="965"/>
        <v>21</v>
      </c>
      <c r="K2433" s="1">
        <f t="shared" si="953"/>
        <v>13</v>
      </c>
      <c r="L2433" s="2">
        <f t="shared" si="954"/>
        <v>1.00482081</v>
      </c>
      <c r="M2433" s="10">
        <f t="shared" si="973"/>
        <v>1.00610073</v>
      </c>
      <c r="N2433" s="10">
        <f t="shared" si="969"/>
        <v>1.5536881384682679</v>
      </c>
      <c r="O2433" s="2">
        <f t="shared" si="972"/>
        <v>1.56117817</v>
      </c>
      <c r="P2433" s="2">
        <f t="shared" si="955"/>
        <v>225053.73435228999</v>
      </c>
      <c r="Q2433" s="9">
        <f t="shared" si="949"/>
        <v>0</v>
      </c>
      <c r="R2433" s="4">
        <f t="shared" si="956"/>
        <v>0</v>
      </c>
      <c r="S2433" s="59">
        <f t="shared" si="957"/>
        <v>0</v>
      </c>
      <c r="T2433" s="8">
        <f t="shared" si="966"/>
        <v>6.8500000000000005E-2</v>
      </c>
      <c r="U2433" s="9">
        <f t="shared" si="967"/>
        <v>158</v>
      </c>
      <c r="V2433" s="9">
        <v>252</v>
      </c>
      <c r="W2433" s="10">
        <f t="shared" si="958"/>
        <v>1.0424162459999999</v>
      </c>
      <c r="X2433" s="2">
        <f t="shared" si="959"/>
        <v>9545.9345594999995</v>
      </c>
      <c r="Y2433" s="2">
        <v>0</v>
      </c>
      <c r="Z2433" s="3">
        <f t="shared" si="970"/>
        <v>0</v>
      </c>
      <c r="AA2433" s="1" t="str">
        <f t="shared" si="971"/>
        <v>A+J=</v>
      </c>
      <c r="AB2433" s="7">
        <f t="shared" si="968"/>
        <v>42663</v>
      </c>
      <c r="AC2433" s="5"/>
      <c r="AD2433" s="1"/>
      <c r="AE2433" s="7"/>
      <c r="AF2433" s="1"/>
      <c r="AG2433" s="1"/>
      <c r="AH2433" s="1"/>
      <c r="AI2433" s="1"/>
      <c r="AJ2433" s="4"/>
      <c r="AK2433" s="1"/>
      <c r="AL2433" s="1"/>
      <c r="AM2433" s="1"/>
      <c r="AN2433" s="1"/>
      <c r="AO2433" s="1"/>
    </row>
    <row r="2434" spans="1:41" x14ac:dyDescent="0.2">
      <c r="A2434" s="118">
        <f t="shared" si="960"/>
        <v>42530</v>
      </c>
      <c r="B2434" s="2">
        <f t="shared" si="950"/>
        <v>234748.18325607001</v>
      </c>
      <c r="C2434" s="2">
        <f t="shared" si="961"/>
        <v>144156.34209918001</v>
      </c>
      <c r="D2434" s="50">
        <f t="shared" si="962"/>
        <v>4639.05</v>
      </c>
      <c r="E2434" s="3">
        <f>IF(K2434=1,VLOOKUP(A2433,[1]Plan1!$AQ$43:$AS$500,3),E2433)</f>
        <v>4675.2299999999996</v>
      </c>
      <c r="F2434" s="7">
        <f t="shared" si="963"/>
        <v>42510</v>
      </c>
      <c r="G2434" s="8">
        <f t="shared" si="951"/>
        <v>7.7990105732852477E-3</v>
      </c>
      <c r="H2434" s="7">
        <f t="shared" si="964"/>
        <v>42541</v>
      </c>
      <c r="I2434" s="7">
        <f t="shared" si="952"/>
        <v>42541</v>
      </c>
      <c r="J2434" s="1">
        <f t="shared" si="965"/>
        <v>21</v>
      </c>
      <c r="K2434" s="1">
        <f t="shared" si="953"/>
        <v>14</v>
      </c>
      <c r="L2434" s="2">
        <f t="shared" si="954"/>
        <v>1.0051926</v>
      </c>
      <c r="M2434" s="10">
        <f t="shared" si="973"/>
        <v>1.00610073</v>
      </c>
      <c r="N2434" s="10">
        <f t="shared" si="969"/>
        <v>1.5536881384682679</v>
      </c>
      <c r="O2434" s="2">
        <f t="shared" si="972"/>
        <v>1.56175581</v>
      </c>
      <c r="P2434" s="2">
        <f t="shared" si="955"/>
        <v>225137.00482174</v>
      </c>
      <c r="Q2434" s="9">
        <f t="shared" si="949"/>
        <v>0</v>
      </c>
      <c r="R2434" s="4">
        <f t="shared" si="956"/>
        <v>0</v>
      </c>
      <c r="S2434" s="59">
        <f t="shared" si="957"/>
        <v>0</v>
      </c>
      <c r="T2434" s="8">
        <f t="shared" si="966"/>
        <v>6.8500000000000005E-2</v>
      </c>
      <c r="U2434" s="9">
        <f t="shared" si="967"/>
        <v>159</v>
      </c>
      <c r="V2434" s="9">
        <v>252</v>
      </c>
      <c r="W2434" s="10">
        <f t="shared" si="958"/>
        <v>1.0426903540000001</v>
      </c>
      <c r="X2434" s="2">
        <f t="shared" si="959"/>
        <v>9611.1784343300005</v>
      </c>
      <c r="Y2434" s="2">
        <v>0</v>
      </c>
      <c r="Z2434" s="3">
        <f t="shared" si="970"/>
        <v>0</v>
      </c>
      <c r="AA2434" s="1" t="str">
        <f t="shared" si="971"/>
        <v>A+J=</v>
      </c>
      <c r="AB2434" s="7">
        <f t="shared" si="968"/>
        <v>42663</v>
      </c>
      <c r="AC2434" s="5"/>
      <c r="AD2434" s="1"/>
      <c r="AE2434" s="7"/>
      <c r="AF2434" s="1"/>
      <c r="AG2434" s="1"/>
      <c r="AH2434" s="1"/>
      <c r="AI2434" s="1"/>
      <c r="AJ2434" s="4"/>
      <c r="AK2434" s="1"/>
      <c r="AL2434" s="1"/>
      <c r="AM2434" s="1"/>
      <c r="AN2434" s="1"/>
      <c r="AO2434" s="1"/>
    </row>
    <row r="2435" spans="1:41" x14ac:dyDescent="0.2">
      <c r="A2435" s="118">
        <f t="shared" si="960"/>
        <v>42531</v>
      </c>
      <c r="B2435" s="2">
        <f t="shared" si="950"/>
        <v>234896.79404690998</v>
      </c>
      <c r="C2435" s="2">
        <f t="shared" si="961"/>
        <v>144156.34209918001</v>
      </c>
      <c r="D2435" s="50">
        <f t="shared" si="962"/>
        <v>4639.05</v>
      </c>
      <c r="E2435" s="3">
        <f>IF(K2435=1,VLOOKUP(A2434,[1]Plan1!$AQ$43:$AS$500,3),E2434)</f>
        <v>4675.2299999999996</v>
      </c>
      <c r="F2435" s="7">
        <f t="shared" si="963"/>
        <v>42510</v>
      </c>
      <c r="G2435" s="8">
        <f t="shared" si="951"/>
        <v>7.7990105732852477E-3</v>
      </c>
      <c r="H2435" s="7">
        <f t="shared" si="964"/>
        <v>42541</v>
      </c>
      <c r="I2435" s="7">
        <f t="shared" si="952"/>
        <v>42541</v>
      </c>
      <c r="J2435" s="1">
        <f t="shared" si="965"/>
        <v>21</v>
      </c>
      <c r="K2435" s="1">
        <f t="shared" si="953"/>
        <v>15</v>
      </c>
      <c r="L2435" s="2">
        <f t="shared" si="954"/>
        <v>1.00556453</v>
      </c>
      <c r="M2435" s="10">
        <f t="shared" si="973"/>
        <v>1.00610073</v>
      </c>
      <c r="N2435" s="10">
        <f t="shared" si="969"/>
        <v>1.5536881384682679</v>
      </c>
      <c r="O2435" s="2">
        <f t="shared" si="972"/>
        <v>1.5623336800000001</v>
      </c>
      <c r="P2435" s="2">
        <f t="shared" si="955"/>
        <v>225220.30844714999</v>
      </c>
      <c r="Q2435" s="9">
        <f t="shared" si="949"/>
        <v>0</v>
      </c>
      <c r="R2435" s="4">
        <f t="shared" si="956"/>
        <v>0</v>
      </c>
      <c r="S2435" s="59">
        <f t="shared" si="957"/>
        <v>0</v>
      </c>
      <c r="T2435" s="8">
        <f t="shared" si="966"/>
        <v>6.8500000000000005E-2</v>
      </c>
      <c r="U2435" s="9">
        <f t="shared" si="967"/>
        <v>160</v>
      </c>
      <c r="V2435" s="9">
        <v>252</v>
      </c>
      <c r="W2435" s="10">
        <f t="shared" si="958"/>
        <v>1.042964534</v>
      </c>
      <c r="X2435" s="2">
        <f t="shared" si="959"/>
        <v>9676.4855997600007</v>
      </c>
      <c r="Y2435" s="2">
        <v>0</v>
      </c>
      <c r="Z2435" s="3">
        <f t="shared" si="970"/>
        <v>0</v>
      </c>
      <c r="AA2435" s="1" t="str">
        <f t="shared" si="971"/>
        <v>A+J=</v>
      </c>
      <c r="AB2435" s="7">
        <f t="shared" si="968"/>
        <v>42663</v>
      </c>
      <c r="AC2435" s="5"/>
      <c r="AD2435" s="1"/>
      <c r="AE2435" s="7"/>
      <c r="AF2435" s="1"/>
      <c r="AG2435" s="1"/>
      <c r="AH2435" s="1"/>
      <c r="AI2435" s="1"/>
      <c r="AJ2435" s="4"/>
      <c r="AK2435" s="1"/>
      <c r="AL2435" s="1"/>
      <c r="AM2435" s="1"/>
      <c r="AN2435" s="1"/>
      <c r="AO2435" s="1"/>
    </row>
    <row r="2436" spans="1:41" x14ac:dyDescent="0.2">
      <c r="A2436" s="118">
        <f t="shared" si="960"/>
        <v>42532</v>
      </c>
      <c r="B2436" s="2">
        <f t="shared" si="950"/>
        <v>235045.49832178</v>
      </c>
      <c r="C2436" s="2">
        <f t="shared" si="961"/>
        <v>144156.34209918001</v>
      </c>
      <c r="D2436" s="50">
        <f t="shared" si="962"/>
        <v>4639.05</v>
      </c>
      <c r="E2436" s="3">
        <f>IF(K2436=1,VLOOKUP(A2435,[1]Plan1!$AQ$43:$AS$500,3),E2435)</f>
        <v>4675.2299999999996</v>
      </c>
      <c r="F2436" s="7">
        <f t="shared" si="963"/>
        <v>42510</v>
      </c>
      <c r="G2436" s="8">
        <f t="shared" si="951"/>
        <v>7.7990105732852477E-3</v>
      </c>
      <c r="H2436" s="7">
        <f t="shared" si="964"/>
        <v>42541</v>
      </c>
      <c r="I2436" s="7">
        <f t="shared" si="952"/>
        <v>42541</v>
      </c>
      <c r="J2436" s="1">
        <f t="shared" si="965"/>
        <v>21</v>
      </c>
      <c r="K2436" s="1">
        <f t="shared" si="953"/>
        <v>16</v>
      </c>
      <c r="L2436" s="2">
        <f t="shared" si="954"/>
        <v>1.0059366000000001</v>
      </c>
      <c r="M2436" s="10">
        <f t="shared" si="973"/>
        <v>1.00610073</v>
      </c>
      <c r="N2436" s="10">
        <f t="shared" si="969"/>
        <v>1.5536881384682679</v>
      </c>
      <c r="O2436" s="2">
        <f t="shared" si="972"/>
        <v>1.56291176</v>
      </c>
      <c r="P2436" s="2">
        <f t="shared" si="955"/>
        <v>225303.64234538999</v>
      </c>
      <c r="Q2436" s="9">
        <f t="shared" si="949"/>
        <v>0</v>
      </c>
      <c r="R2436" s="4">
        <f t="shared" si="956"/>
        <v>0</v>
      </c>
      <c r="S2436" s="59">
        <f t="shared" si="957"/>
        <v>0</v>
      </c>
      <c r="T2436" s="8">
        <f t="shared" si="966"/>
        <v>6.8500000000000005E-2</v>
      </c>
      <c r="U2436" s="9">
        <f t="shared" si="967"/>
        <v>161</v>
      </c>
      <c r="V2436" s="9">
        <v>252</v>
      </c>
      <c r="W2436" s="10">
        <f t="shared" si="958"/>
        <v>1.0432387860000001</v>
      </c>
      <c r="X2436" s="2">
        <f t="shared" si="959"/>
        <v>9741.8559763899993</v>
      </c>
      <c r="Y2436" s="2">
        <v>0</v>
      </c>
      <c r="Z2436" s="3">
        <f t="shared" si="970"/>
        <v>0</v>
      </c>
      <c r="AA2436" s="1" t="str">
        <f t="shared" si="971"/>
        <v>A+J=</v>
      </c>
      <c r="AB2436" s="7">
        <f t="shared" si="968"/>
        <v>42663</v>
      </c>
      <c r="AC2436" s="5"/>
      <c r="AD2436" s="1"/>
      <c r="AE2436" s="7"/>
      <c r="AF2436" s="1"/>
      <c r="AG2436" s="1"/>
      <c r="AH2436" s="1"/>
      <c r="AI2436" s="1"/>
      <c r="AJ2436" s="4"/>
      <c r="AK2436" s="1"/>
      <c r="AL2436" s="1"/>
      <c r="AM2436" s="1"/>
      <c r="AN2436" s="1"/>
      <c r="AO2436" s="1"/>
    </row>
    <row r="2437" spans="1:41" x14ac:dyDescent="0.2">
      <c r="A2437" s="118">
        <f t="shared" si="960"/>
        <v>42533</v>
      </c>
      <c r="B2437" s="2">
        <f t="shared" si="950"/>
        <v>235045.49832178</v>
      </c>
      <c r="C2437" s="2">
        <f t="shared" si="961"/>
        <v>144156.34209918001</v>
      </c>
      <c r="D2437" s="50">
        <f t="shared" si="962"/>
        <v>4639.05</v>
      </c>
      <c r="E2437" s="3">
        <f>IF(K2437=1,VLOOKUP(A2436,[1]Plan1!$AQ$43:$AS$500,3),E2436)</f>
        <v>4675.2299999999996</v>
      </c>
      <c r="F2437" s="7">
        <f t="shared" si="963"/>
        <v>42510</v>
      </c>
      <c r="G2437" s="8">
        <f t="shared" si="951"/>
        <v>7.7990105732852477E-3</v>
      </c>
      <c r="H2437" s="7">
        <f t="shared" si="964"/>
        <v>42541</v>
      </c>
      <c r="I2437" s="7">
        <f t="shared" si="952"/>
        <v>42541</v>
      </c>
      <c r="J2437" s="1">
        <f t="shared" si="965"/>
        <v>21</v>
      </c>
      <c r="K2437" s="1">
        <f t="shared" si="953"/>
        <v>16</v>
      </c>
      <c r="L2437" s="2">
        <f t="shared" si="954"/>
        <v>1.0059366000000001</v>
      </c>
      <c r="M2437" s="10">
        <f t="shared" si="973"/>
        <v>1.00610073</v>
      </c>
      <c r="N2437" s="10">
        <f t="shared" si="969"/>
        <v>1.5536881384682679</v>
      </c>
      <c r="O2437" s="2">
        <f t="shared" si="972"/>
        <v>1.56291176</v>
      </c>
      <c r="P2437" s="2">
        <f t="shared" si="955"/>
        <v>225303.64234538999</v>
      </c>
      <c r="Q2437" s="9">
        <f t="shared" si="949"/>
        <v>0</v>
      </c>
      <c r="R2437" s="4">
        <f t="shared" si="956"/>
        <v>0</v>
      </c>
      <c r="S2437" s="59">
        <f t="shared" si="957"/>
        <v>0</v>
      </c>
      <c r="T2437" s="8">
        <f t="shared" si="966"/>
        <v>6.8500000000000005E-2</v>
      </c>
      <c r="U2437" s="9">
        <f t="shared" si="967"/>
        <v>161</v>
      </c>
      <c r="V2437" s="9">
        <v>252</v>
      </c>
      <c r="W2437" s="10">
        <f t="shared" si="958"/>
        <v>1.0432387860000001</v>
      </c>
      <c r="X2437" s="2">
        <f t="shared" si="959"/>
        <v>9741.8559763899993</v>
      </c>
      <c r="Y2437" s="2">
        <v>0</v>
      </c>
      <c r="Z2437" s="3">
        <f t="shared" si="970"/>
        <v>0</v>
      </c>
      <c r="AA2437" s="1" t="str">
        <f t="shared" si="971"/>
        <v>A+J=</v>
      </c>
      <c r="AB2437" s="7">
        <f t="shared" si="968"/>
        <v>42663</v>
      </c>
      <c r="AC2437" s="5"/>
      <c r="AD2437" s="1"/>
      <c r="AE2437" s="7"/>
      <c r="AF2437" s="1"/>
      <c r="AG2437" s="1"/>
      <c r="AH2437" s="1"/>
      <c r="AI2437" s="1"/>
      <c r="AJ2437" s="4"/>
      <c r="AK2437" s="1"/>
      <c r="AL2437" s="1"/>
      <c r="AM2437" s="1"/>
      <c r="AN2437" s="1"/>
      <c r="AO2437" s="1"/>
    </row>
    <row r="2438" spans="1:41" x14ac:dyDescent="0.2">
      <c r="A2438" s="118">
        <f t="shared" si="960"/>
        <v>42534</v>
      </c>
      <c r="B2438" s="2">
        <f t="shared" si="950"/>
        <v>235045.49832178</v>
      </c>
      <c r="C2438" s="2">
        <f t="shared" si="961"/>
        <v>144156.34209918001</v>
      </c>
      <c r="D2438" s="50">
        <f t="shared" si="962"/>
        <v>4639.05</v>
      </c>
      <c r="E2438" s="3">
        <f>IF(K2438=1,VLOOKUP(A2437,[1]Plan1!$AQ$43:$AS$500,3),E2437)</f>
        <v>4675.2299999999996</v>
      </c>
      <c r="F2438" s="7">
        <f t="shared" si="963"/>
        <v>42510</v>
      </c>
      <c r="G2438" s="8">
        <f t="shared" si="951"/>
        <v>7.7990105732852477E-3</v>
      </c>
      <c r="H2438" s="7">
        <f t="shared" si="964"/>
        <v>42541</v>
      </c>
      <c r="I2438" s="7">
        <f t="shared" si="952"/>
        <v>42541</v>
      </c>
      <c r="J2438" s="1">
        <f t="shared" si="965"/>
        <v>21</v>
      </c>
      <c r="K2438" s="1">
        <f t="shared" si="953"/>
        <v>16</v>
      </c>
      <c r="L2438" s="2">
        <f t="shared" si="954"/>
        <v>1.0059366000000001</v>
      </c>
      <c r="M2438" s="10">
        <f t="shared" si="973"/>
        <v>1.00610073</v>
      </c>
      <c r="N2438" s="10">
        <f t="shared" si="969"/>
        <v>1.5536881384682679</v>
      </c>
      <c r="O2438" s="2">
        <f t="shared" si="972"/>
        <v>1.56291176</v>
      </c>
      <c r="P2438" s="2">
        <f t="shared" si="955"/>
        <v>225303.64234538999</v>
      </c>
      <c r="Q2438" s="9">
        <f t="shared" si="949"/>
        <v>0</v>
      </c>
      <c r="R2438" s="4">
        <f t="shared" si="956"/>
        <v>0</v>
      </c>
      <c r="S2438" s="59">
        <f t="shared" si="957"/>
        <v>0</v>
      </c>
      <c r="T2438" s="8">
        <f t="shared" si="966"/>
        <v>6.8500000000000005E-2</v>
      </c>
      <c r="U2438" s="9">
        <f t="shared" si="967"/>
        <v>161</v>
      </c>
      <c r="V2438" s="9">
        <v>252</v>
      </c>
      <c r="W2438" s="10">
        <f t="shared" si="958"/>
        <v>1.0432387860000001</v>
      </c>
      <c r="X2438" s="2">
        <f t="shared" si="959"/>
        <v>9741.8559763899993</v>
      </c>
      <c r="Y2438" s="2">
        <v>0</v>
      </c>
      <c r="Z2438" s="3">
        <f t="shared" si="970"/>
        <v>0</v>
      </c>
      <c r="AA2438" s="1" t="str">
        <f t="shared" si="971"/>
        <v>A+J=</v>
      </c>
      <c r="AB2438" s="7">
        <f t="shared" si="968"/>
        <v>42663</v>
      </c>
      <c r="AC2438" s="5"/>
      <c r="AD2438" s="1"/>
      <c r="AE2438" s="7"/>
      <c r="AF2438" s="1"/>
      <c r="AG2438" s="1"/>
      <c r="AH2438" s="1"/>
      <c r="AI2438" s="1"/>
      <c r="AJ2438" s="4"/>
      <c r="AK2438" s="1"/>
      <c r="AL2438" s="1"/>
      <c r="AM2438" s="1"/>
      <c r="AN2438" s="1"/>
      <c r="AO2438" s="1"/>
    </row>
    <row r="2439" spans="1:41" x14ac:dyDescent="0.2">
      <c r="A2439" s="118">
        <f t="shared" si="960"/>
        <v>42535</v>
      </c>
      <c r="B2439" s="2">
        <f t="shared" si="950"/>
        <v>235194.29484468</v>
      </c>
      <c r="C2439" s="2">
        <f t="shared" si="961"/>
        <v>144156.34209918001</v>
      </c>
      <c r="D2439" s="50">
        <f t="shared" si="962"/>
        <v>4639.05</v>
      </c>
      <c r="E2439" s="3">
        <f>IF(K2439=1,VLOOKUP(A2438,[1]Plan1!$AQ$43:$AS$500,3),E2438)</f>
        <v>4675.2299999999996</v>
      </c>
      <c r="F2439" s="7">
        <f t="shared" si="963"/>
        <v>42510</v>
      </c>
      <c r="G2439" s="8">
        <f t="shared" si="951"/>
        <v>7.7990105732852477E-3</v>
      </c>
      <c r="H2439" s="7">
        <f t="shared" si="964"/>
        <v>42541</v>
      </c>
      <c r="I2439" s="7">
        <f t="shared" si="952"/>
        <v>42541</v>
      </c>
      <c r="J2439" s="1">
        <f t="shared" si="965"/>
        <v>21</v>
      </c>
      <c r="K2439" s="1">
        <f t="shared" si="953"/>
        <v>17</v>
      </c>
      <c r="L2439" s="2">
        <f t="shared" si="954"/>
        <v>1.0063088</v>
      </c>
      <c r="M2439" s="10">
        <f t="shared" si="973"/>
        <v>1.00610073</v>
      </c>
      <c r="N2439" s="10">
        <f t="shared" si="969"/>
        <v>1.5536881384682679</v>
      </c>
      <c r="O2439" s="2">
        <f t="shared" si="972"/>
        <v>1.56349004</v>
      </c>
      <c r="P2439" s="2">
        <f t="shared" si="955"/>
        <v>225387.00507489999</v>
      </c>
      <c r="Q2439" s="9">
        <f t="shared" si="949"/>
        <v>0</v>
      </c>
      <c r="R2439" s="4">
        <f t="shared" si="956"/>
        <v>0</v>
      </c>
      <c r="S2439" s="59">
        <f t="shared" si="957"/>
        <v>0</v>
      </c>
      <c r="T2439" s="8">
        <f t="shared" si="966"/>
        <v>6.8500000000000005E-2</v>
      </c>
      <c r="U2439" s="9">
        <f t="shared" si="967"/>
        <v>162</v>
      </c>
      <c r="V2439" s="9">
        <v>252</v>
      </c>
      <c r="W2439" s="10">
        <f t="shared" si="958"/>
        <v>1.043513111</v>
      </c>
      <c r="X2439" s="2">
        <f t="shared" si="959"/>
        <v>9807.2897697799999</v>
      </c>
      <c r="Y2439" s="2">
        <v>0</v>
      </c>
      <c r="Z2439" s="3">
        <f t="shared" si="970"/>
        <v>0</v>
      </c>
      <c r="AA2439" s="1" t="str">
        <f t="shared" si="971"/>
        <v>A+J=</v>
      </c>
      <c r="AB2439" s="7">
        <f t="shared" si="968"/>
        <v>42663</v>
      </c>
      <c r="AC2439" s="5"/>
      <c r="AD2439" s="1"/>
      <c r="AE2439" s="7"/>
      <c r="AF2439" s="1"/>
      <c r="AG2439" s="1"/>
      <c r="AH2439" s="1"/>
      <c r="AI2439" s="1"/>
      <c r="AJ2439" s="4"/>
      <c r="AK2439" s="1"/>
      <c r="AL2439" s="1"/>
      <c r="AM2439" s="1"/>
      <c r="AN2439" s="1"/>
      <c r="AO2439" s="1"/>
    </row>
    <row r="2440" spans="1:41" x14ac:dyDescent="0.2">
      <c r="A2440" s="118">
        <f t="shared" si="960"/>
        <v>42536</v>
      </c>
      <c r="B2440" s="2">
        <f t="shared" si="950"/>
        <v>235343.18922539</v>
      </c>
      <c r="C2440" s="2">
        <f t="shared" si="961"/>
        <v>144156.34209918001</v>
      </c>
      <c r="D2440" s="50">
        <f t="shared" si="962"/>
        <v>4639.05</v>
      </c>
      <c r="E2440" s="3">
        <f>IF(K2440=1,VLOOKUP(A2439,[1]Plan1!$AQ$43:$AS$500,3),E2439)</f>
        <v>4675.2299999999996</v>
      </c>
      <c r="F2440" s="7">
        <f t="shared" si="963"/>
        <v>42510</v>
      </c>
      <c r="G2440" s="8">
        <f t="shared" si="951"/>
        <v>7.7990105732852477E-3</v>
      </c>
      <c r="H2440" s="7">
        <f t="shared" si="964"/>
        <v>42571</v>
      </c>
      <c r="I2440" s="7">
        <f t="shared" si="952"/>
        <v>42541</v>
      </c>
      <c r="J2440" s="1">
        <f t="shared" si="965"/>
        <v>21</v>
      </c>
      <c r="K2440" s="1">
        <f t="shared" si="953"/>
        <v>18</v>
      </c>
      <c r="L2440" s="2">
        <f t="shared" si="954"/>
        <v>1.0066811499999999</v>
      </c>
      <c r="M2440" s="10">
        <f t="shared" si="973"/>
        <v>1.00610073</v>
      </c>
      <c r="N2440" s="10">
        <f t="shared" si="969"/>
        <v>1.5536881384682679</v>
      </c>
      <c r="O2440" s="2">
        <f t="shared" si="972"/>
        <v>1.5640685599999999</v>
      </c>
      <c r="P2440" s="2">
        <f t="shared" si="955"/>
        <v>225470.40240193001</v>
      </c>
      <c r="Q2440" s="9">
        <f t="shared" si="949"/>
        <v>0</v>
      </c>
      <c r="R2440" s="4">
        <f t="shared" si="956"/>
        <v>0</v>
      </c>
      <c r="S2440" s="59">
        <f t="shared" si="957"/>
        <v>0</v>
      </c>
      <c r="T2440" s="8">
        <f t="shared" si="966"/>
        <v>6.8500000000000005E-2</v>
      </c>
      <c r="U2440" s="9">
        <f t="shared" si="967"/>
        <v>163</v>
      </c>
      <c r="V2440" s="9">
        <v>252</v>
      </c>
      <c r="W2440" s="10">
        <f t="shared" si="958"/>
        <v>1.043787507</v>
      </c>
      <c r="X2440" s="2">
        <f t="shared" si="959"/>
        <v>9872.7868234599991</v>
      </c>
      <c r="Y2440" s="2">
        <v>0</v>
      </c>
      <c r="Z2440" s="3">
        <f t="shared" si="970"/>
        <v>0</v>
      </c>
      <c r="AA2440" s="1" t="str">
        <f t="shared" si="971"/>
        <v>A+J=</v>
      </c>
      <c r="AB2440" s="7">
        <f t="shared" si="968"/>
        <v>42663</v>
      </c>
      <c r="AC2440" s="5"/>
      <c r="AD2440" s="1"/>
      <c r="AE2440" s="7"/>
      <c r="AF2440" s="1"/>
      <c r="AG2440" s="1"/>
      <c r="AH2440" s="1"/>
      <c r="AI2440" s="1"/>
      <c r="AJ2440" s="4"/>
      <c r="AK2440" s="1"/>
      <c r="AL2440" s="1"/>
      <c r="AM2440" s="1"/>
      <c r="AN2440" s="1"/>
      <c r="AO2440" s="1"/>
    </row>
    <row r="2441" spans="1:41" x14ac:dyDescent="0.2">
      <c r="A2441" s="118">
        <f t="shared" si="960"/>
        <v>42537</v>
      </c>
      <c r="B2441" s="2">
        <f t="shared" si="950"/>
        <v>235492.17421031001</v>
      </c>
      <c r="C2441" s="2">
        <f t="shared" si="961"/>
        <v>144156.34209918001</v>
      </c>
      <c r="D2441" s="50">
        <f t="shared" si="962"/>
        <v>4639.05</v>
      </c>
      <c r="E2441" s="3">
        <f>IF(K2441=1,VLOOKUP(A2440,[1]Plan1!$AQ$43:$AS$500,3),E2440)</f>
        <v>4675.2299999999996</v>
      </c>
      <c r="F2441" s="7">
        <f t="shared" si="963"/>
        <v>42510</v>
      </c>
      <c r="G2441" s="8">
        <f t="shared" si="951"/>
        <v>7.7990105732852477E-3</v>
      </c>
      <c r="H2441" s="7">
        <f t="shared" si="964"/>
        <v>42571</v>
      </c>
      <c r="I2441" s="7">
        <f t="shared" si="952"/>
        <v>42541</v>
      </c>
      <c r="J2441" s="1">
        <f t="shared" si="965"/>
        <v>21</v>
      </c>
      <c r="K2441" s="1">
        <f t="shared" si="953"/>
        <v>19</v>
      </c>
      <c r="L2441" s="2">
        <f t="shared" si="954"/>
        <v>1.0070536299999999</v>
      </c>
      <c r="M2441" s="10">
        <f t="shared" si="973"/>
        <v>1.00610073</v>
      </c>
      <c r="N2441" s="10">
        <f t="shared" si="969"/>
        <v>1.5536881384682679</v>
      </c>
      <c r="O2441" s="2">
        <f t="shared" si="972"/>
        <v>1.56464727</v>
      </c>
      <c r="P2441" s="2">
        <f t="shared" si="955"/>
        <v>225553.82711866</v>
      </c>
      <c r="Q2441" s="9">
        <f t="shared" ref="Q2441:Q2504" si="974">IF(VLOOKUP(A2441,AE$10:AL$48,8)=VLOOKUP(A2440,AE$10:AL$48,8),0,VLOOKUP(A2441,AE$10:AL$48,8))</f>
        <v>0</v>
      </c>
      <c r="R2441" s="4">
        <f t="shared" si="956"/>
        <v>0</v>
      </c>
      <c r="S2441" s="59">
        <f t="shared" si="957"/>
        <v>0</v>
      </c>
      <c r="T2441" s="8">
        <f t="shared" si="966"/>
        <v>6.8500000000000005E-2</v>
      </c>
      <c r="U2441" s="9">
        <f t="shared" si="967"/>
        <v>164</v>
      </c>
      <c r="V2441" s="9">
        <v>252</v>
      </c>
      <c r="W2441" s="10">
        <f t="shared" si="958"/>
        <v>1.044061975</v>
      </c>
      <c r="X2441" s="2">
        <f t="shared" si="959"/>
        <v>9938.3470916499991</v>
      </c>
      <c r="Y2441" s="2">
        <v>0</v>
      </c>
      <c r="Z2441" s="3">
        <f t="shared" si="970"/>
        <v>0</v>
      </c>
      <c r="AA2441" s="1" t="str">
        <f t="shared" si="971"/>
        <v>A+J=</v>
      </c>
      <c r="AB2441" s="7">
        <f t="shared" si="968"/>
        <v>42663</v>
      </c>
      <c r="AC2441" s="5"/>
      <c r="AD2441" s="1"/>
      <c r="AE2441" s="7"/>
      <c r="AF2441" s="1"/>
      <c r="AG2441" s="1"/>
      <c r="AH2441" s="1"/>
      <c r="AI2441" s="1"/>
      <c r="AJ2441" s="4"/>
      <c r="AK2441" s="1"/>
      <c r="AL2441" s="1"/>
      <c r="AM2441" s="1"/>
      <c r="AN2441" s="1"/>
      <c r="AO2441" s="1"/>
    </row>
    <row r="2442" spans="1:41" x14ac:dyDescent="0.2">
      <c r="A2442" s="118">
        <f t="shared" si="960"/>
        <v>42538</v>
      </c>
      <c r="B2442" s="2">
        <f t="shared" ref="B2442:B2505" si="975">(P2442+X2442)</f>
        <v>235641.25608757001</v>
      </c>
      <c r="C2442" s="2">
        <f t="shared" si="961"/>
        <v>144156.34209918001</v>
      </c>
      <c r="D2442" s="50">
        <f t="shared" si="962"/>
        <v>4639.05</v>
      </c>
      <c r="E2442" s="3">
        <f>IF(K2442=1,VLOOKUP(A2441,[1]Plan1!$AQ$43:$AS$500,3),E2441)</f>
        <v>4675.2299999999996</v>
      </c>
      <c r="F2442" s="7">
        <f t="shared" si="963"/>
        <v>42510</v>
      </c>
      <c r="G2442" s="8">
        <f t="shared" ref="G2442:G2505" si="976">(E2442/D2442)-1</f>
        <v>7.7990105732852477E-3</v>
      </c>
      <c r="H2442" s="7">
        <f t="shared" si="964"/>
        <v>42571</v>
      </c>
      <c r="I2442" s="7">
        <f t="shared" ref="I2442:I2505" si="977">IF(A2442&gt;I2441,H2442,I2441)</f>
        <v>42541</v>
      </c>
      <c r="J2442" s="1">
        <f t="shared" si="965"/>
        <v>21</v>
      </c>
      <c r="K2442" s="1">
        <f t="shared" ref="K2442:K2505" si="978">(J2442-(NETWORKDAYS(A2442,I2442,AE$53:AE$223)-1))</f>
        <v>20</v>
      </c>
      <c r="L2442" s="2">
        <f t="shared" ref="L2442:L2505" si="979">TRUNC((E2442/D2442)^TRUNC((K2442/J2442),9),8)</f>
        <v>1.00742625</v>
      </c>
      <c r="M2442" s="10">
        <f t="shared" si="973"/>
        <v>1.00610073</v>
      </c>
      <c r="N2442" s="10">
        <f t="shared" si="969"/>
        <v>1.5536881384682679</v>
      </c>
      <c r="O2442" s="2">
        <f t="shared" si="972"/>
        <v>1.5652262100000001</v>
      </c>
      <c r="P2442" s="2">
        <f t="shared" ref="P2442:P2505" si="980">TRUNC(C2442*O2442,8)</f>
        <v>225637.28499136001</v>
      </c>
      <c r="Q2442" s="9">
        <f t="shared" si="974"/>
        <v>0</v>
      </c>
      <c r="R2442" s="4">
        <f t="shared" ref="R2442:R2505" si="981">IF(Q2442&gt;0,VLOOKUP($A2442,$AE$10:$AJ$21,6),0)</f>
        <v>0</v>
      </c>
      <c r="S2442" s="59">
        <f t="shared" ref="S2442:S2505" si="982">IF(R2442&gt;0,TRUNC(R2442*P2442,8),0)</f>
        <v>0</v>
      </c>
      <c r="T2442" s="8">
        <f t="shared" si="966"/>
        <v>6.8500000000000005E-2</v>
      </c>
      <c r="U2442" s="9">
        <f t="shared" si="967"/>
        <v>165</v>
      </c>
      <c r="V2442" s="9">
        <v>252</v>
      </c>
      <c r="W2442" s="10">
        <f t="shared" ref="W2442:W2505" si="983">ROUND((1+T2442)^TRUNC((U2442/V2442),9),9)</f>
        <v>1.044336516</v>
      </c>
      <c r="X2442" s="2">
        <f t="shared" ref="X2442:X2505" si="984">TRUNC((P2442*(W2442-1)),8)</f>
        <v>10003.97109621</v>
      </c>
      <c r="Y2442" s="2">
        <v>0</v>
      </c>
      <c r="Z2442" s="3">
        <f t="shared" si="970"/>
        <v>0</v>
      </c>
      <c r="AA2442" s="1" t="str">
        <f t="shared" si="971"/>
        <v>A+J=</v>
      </c>
      <c r="AB2442" s="7">
        <f t="shared" si="968"/>
        <v>42663</v>
      </c>
      <c r="AC2442" s="5"/>
      <c r="AD2442" s="1"/>
      <c r="AE2442" s="7"/>
      <c r="AF2442" s="1"/>
      <c r="AG2442" s="1"/>
      <c r="AH2442" s="1"/>
      <c r="AI2442" s="1"/>
      <c r="AJ2442" s="4"/>
      <c r="AK2442" s="1"/>
      <c r="AL2442" s="1"/>
      <c r="AM2442" s="1"/>
      <c r="AN2442" s="1"/>
      <c r="AO2442" s="1"/>
    </row>
    <row r="2443" spans="1:41" x14ac:dyDescent="0.2">
      <c r="A2443" s="118">
        <f t="shared" ref="A2443:A2506" si="985">(A2442+1)</f>
        <v>42539</v>
      </c>
      <c r="B2443" s="2">
        <f t="shared" si="975"/>
        <v>235790.43166527001</v>
      </c>
      <c r="C2443" s="2">
        <f t="shared" ref="C2443:C2506" si="986">TRUNC(IF(Q2442&gt;0,VLOOKUP(A2442,$AE$11:$AF$21,2),C2442),8)</f>
        <v>144156.34209918001</v>
      </c>
      <c r="D2443" s="50">
        <f t="shared" ref="D2443:D2506" si="987">IF(E2443=E2442,D2442,E2442)</f>
        <v>4639.05</v>
      </c>
      <c r="E2443" s="3">
        <f>IF(K2443=1,VLOOKUP(A2442,[1]Plan1!$AQ$43:$AS$500,3),E2442)</f>
        <v>4675.2299999999996</v>
      </c>
      <c r="F2443" s="7">
        <f t="shared" ref="F2443:F2506" si="988">IF(D2443=D2442,F2442,A2443)</f>
        <v>42510</v>
      </c>
      <c r="G2443" s="8">
        <f t="shared" si="976"/>
        <v>7.7990105732852477E-3</v>
      </c>
      <c r="H2443" s="7">
        <f t="shared" ref="H2443:H2506" si="989">IF(DAY(A2443)=15,VLOOKUP(A2443,AI$53:AN$175,4),H2442)</f>
        <v>42571</v>
      </c>
      <c r="I2443" s="7">
        <f t="shared" si="977"/>
        <v>42541</v>
      </c>
      <c r="J2443" s="1">
        <f t="shared" ref="J2443:J2506" si="990">IF(I2443=I2442,J2442,NETWORKDAYS(I2442,I2443,$AE$53:$AE$223)-1)</f>
        <v>21</v>
      </c>
      <c r="K2443" s="1">
        <f t="shared" si="978"/>
        <v>21</v>
      </c>
      <c r="L2443" s="2">
        <f t="shared" si="979"/>
        <v>1.0077990100000001</v>
      </c>
      <c r="M2443" s="10">
        <f t="shared" si="973"/>
        <v>1.00610073</v>
      </c>
      <c r="N2443" s="10">
        <f t="shared" si="969"/>
        <v>1.5536881384682679</v>
      </c>
      <c r="O2443" s="2">
        <f t="shared" si="972"/>
        <v>1.5658053599999999</v>
      </c>
      <c r="P2443" s="2">
        <f t="shared" si="980"/>
        <v>225720.77313689</v>
      </c>
      <c r="Q2443" s="9">
        <f t="shared" si="974"/>
        <v>0</v>
      </c>
      <c r="R2443" s="4">
        <f t="shared" si="981"/>
        <v>0</v>
      </c>
      <c r="S2443" s="59">
        <f t="shared" si="982"/>
        <v>0</v>
      </c>
      <c r="T2443" s="8">
        <f t="shared" ref="T2443:T2506" si="991">(T2442)</f>
        <v>6.8500000000000005E-2</v>
      </c>
      <c r="U2443" s="9">
        <f t="shared" ref="U2443:U2506" si="992">IF(Q2442&gt;0,1,IF(K2443=K2442,U2442,U2442+1))</f>
        <v>166</v>
      </c>
      <c r="V2443" s="9">
        <v>252</v>
      </c>
      <c r="W2443" s="10">
        <f t="shared" si="983"/>
        <v>1.044611129</v>
      </c>
      <c r="X2443" s="2">
        <f t="shared" si="984"/>
        <v>10069.65852838</v>
      </c>
      <c r="Y2443" s="2">
        <v>0</v>
      </c>
      <c r="Z2443" s="3">
        <f t="shared" si="970"/>
        <v>0</v>
      </c>
      <c r="AA2443" s="1" t="str">
        <f t="shared" si="971"/>
        <v>A+J=</v>
      </c>
      <c r="AB2443" s="7">
        <f t="shared" ref="AB2443:AB2506" si="993">IF(Q2442&gt;0,VLOOKUP(A2442,$AE$10:$AM$48,9),AB2442)</f>
        <v>42663</v>
      </c>
      <c r="AC2443" s="5"/>
      <c r="AD2443" s="1"/>
      <c r="AE2443" s="7"/>
      <c r="AF2443" s="1"/>
      <c r="AG2443" s="1"/>
      <c r="AH2443" s="1"/>
      <c r="AI2443" s="1"/>
      <c r="AJ2443" s="4"/>
      <c r="AK2443" s="1"/>
      <c r="AL2443" s="1"/>
      <c r="AM2443" s="1"/>
      <c r="AN2443" s="1"/>
      <c r="AO2443" s="1"/>
    </row>
    <row r="2444" spans="1:41" x14ac:dyDescent="0.2">
      <c r="A2444" s="118">
        <f t="shared" si="985"/>
        <v>42540</v>
      </c>
      <c r="B2444" s="2">
        <f t="shared" si="975"/>
        <v>235790.43166527001</v>
      </c>
      <c r="C2444" s="2">
        <f t="shared" si="986"/>
        <v>144156.34209918001</v>
      </c>
      <c r="D2444" s="50">
        <f t="shared" si="987"/>
        <v>4639.05</v>
      </c>
      <c r="E2444" s="3">
        <f>IF(K2444=1,VLOOKUP(A2443,[1]Plan1!$AQ$43:$AS$500,3),E2443)</f>
        <v>4675.2299999999996</v>
      </c>
      <c r="F2444" s="7">
        <f t="shared" si="988"/>
        <v>42510</v>
      </c>
      <c r="G2444" s="8">
        <f t="shared" si="976"/>
        <v>7.7990105732852477E-3</v>
      </c>
      <c r="H2444" s="7">
        <f t="shared" si="989"/>
        <v>42571</v>
      </c>
      <c r="I2444" s="7">
        <f t="shared" si="977"/>
        <v>42541</v>
      </c>
      <c r="J2444" s="1">
        <f t="shared" si="990"/>
        <v>21</v>
      </c>
      <c r="K2444" s="1">
        <f t="shared" si="978"/>
        <v>21</v>
      </c>
      <c r="L2444" s="2">
        <f t="shared" si="979"/>
        <v>1.0077990100000001</v>
      </c>
      <c r="M2444" s="10">
        <f t="shared" si="973"/>
        <v>1.00610073</v>
      </c>
      <c r="N2444" s="10">
        <f t="shared" si="969"/>
        <v>1.5536881384682679</v>
      </c>
      <c r="O2444" s="2">
        <f t="shared" si="972"/>
        <v>1.5658053599999999</v>
      </c>
      <c r="P2444" s="2">
        <f t="shared" si="980"/>
        <v>225720.77313689</v>
      </c>
      <c r="Q2444" s="9">
        <f t="shared" si="974"/>
        <v>0</v>
      </c>
      <c r="R2444" s="4">
        <f t="shared" si="981"/>
        <v>0</v>
      </c>
      <c r="S2444" s="59">
        <f t="shared" si="982"/>
        <v>0</v>
      </c>
      <c r="T2444" s="8">
        <f t="shared" si="991"/>
        <v>6.8500000000000005E-2</v>
      </c>
      <c r="U2444" s="9">
        <f t="shared" si="992"/>
        <v>166</v>
      </c>
      <c r="V2444" s="9">
        <v>252</v>
      </c>
      <c r="W2444" s="10">
        <f t="shared" si="983"/>
        <v>1.044611129</v>
      </c>
      <c r="X2444" s="2">
        <f t="shared" si="984"/>
        <v>10069.65852838</v>
      </c>
      <c r="Y2444" s="2">
        <v>0</v>
      </c>
      <c r="Z2444" s="3">
        <f t="shared" si="970"/>
        <v>0</v>
      </c>
      <c r="AA2444" s="1" t="str">
        <f t="shared" si="971"/>
        <v>A+J=</v>
      </c>
      <c r="AB2444" s="7">
        <f t="shared" si="993"/>
        <v>42663</v>
      </c>
      <c r="AC2444" s="5"/>
      <c r="AD2444" s="1"/>
      <c r="AE2444" s="7"/>
      <c r="AF2444" s="1"/>
      <c r="AG2444" s="1"/>
      <c r="AH2444" s="1"/>
      <c r="AI2444" s="1"/>
      <c r="AJ2444" s="4"/>
      <c r="AK2444" s="1"/>
      <c r="AL2444" s="1"/>
      <c r="AM2444" s="1"/>
      <c r="AN2444" s="1"/>
      <c r="AO2444" s="1"/>
    </row>
    <row r="2445" spans="1:41" x14ac:dyDescent="0.2">
      <c r="A2445" s="118">
        <f t="shared" si="985"/>
        <v>42541</v>
      </c>
      <c r="B2445" s="2">
        <f t="shared" si="975"/>
        <v>235790.43166527001</v>
      </c>
      <c r="C2445" s="2">
        <f t="shared" si="986"/>
        <v>144156.34209918001</v>
      </c>
      <c r="D2445" s="50">
        <f t="shared" si="987"/>
        <v>4639.05</v>
      </c>
      <c r="E2445" s="3">
        <f>IF(K2445=1,VLOOKUP(A2444,[1]Plan1!$AQ$43:$AS$500,3),E2444)</f>
        <v>4675.2299999999996</v>
      </c>
      <c r="F2445" s="7">
        <f t="shared" si="988"/>
        <v>42510</v>
      </c>
      <c r="G2445" s="8">
        <f t="shared" si="976"/>
        <v>7.7990105732852477E-3</v>
      </c>
      <c r="H2445" s="7">
        <f t="shared" si="989"/>
        <v>42571</v>
      </c>
      <c r="I2445" s="7">
        <f t="shared" si="977"/>
        <v>42541</v>
      </c>
      <c r="J2445" s="1">
        <f t="shared" si="990"/>
        <v>21</v>
      </c>
      <c r="K2445" s="1">
        <f t="shared" si="978"/>
        <v>21</v>
      </c>
      <c r="L2445" s="2">
        <f t="shared" si="979"/>
        <v>1.0077990100000001</v>
      </c>
      <c r="M2445" s="10">
        <f t="shared" si="973"/>
        <v>1.00610073</v>
      </c>
      <c r="N2445" s="10">
        <f t="shared" si="969"/>
        <v>1.5536881384682679</v>
      </c>
      <c r="O2445" s="2">
        <f t="shared" si="972"/>
        <v>1.5658053599999999</v>
      </c>
      <c r="P2445" s="2">
        <f t="shared" si="980"/>
        <v>225720.77313689</v>
      </c>
      <c r="Q2445" s="9">
        <f t="shared" si="974"/>
        <v>0</v>
      </c>
      <c r="R2445" s="4">
        <f t="shared" si="981"/>
        <v>0</v>
      </c>
      <c r="S2445" s="59">
        <f t="shared" si="982"/>
        <v>0</v>
      </c>
      <c r="T2445" s="8">
        <f t="shared" si="991"/>
        <v>6.8500000000000005E-2</v>
      </c>
      <c r="U2445" s="9">
        <f t="shared" si="992"/>
        <v>166</v>
      </c>
      <c r="V2445" s="9">
        <v>252</v>
      </c>
      <c r="W2445" s="10">
        <f t="shared" si="983"/>
        <v>1.044611129</v>
      </c>
      <c r="X2445" s="2">
        <f t="shared" si="984"/>
        <v>10069.65852838</v>
      </c>
      <c r="Y2445" s="2">
        <v>0</v>
      </c>
      <c r="Z2445" s="3">
        <f t="shared" si="970"/>
        <v>0</v>
      </c>
      <c r="AA2445" s="1" t="str">
        <f t="shared" si="971"/>
        <v>A+J=</v>
      </c>
      <c r="AB2445" s="7">
        <f t="shared" si="993"/>
        <v>42663</v>
      </c>
      <c r="AC2445" s="5"/>
      <c r="AD2445" s="1"/>
      <c r="AE2445" s="7"/>
      <c r="AF2445" s="1"/>
      <c r="AG2445" s="1"/>
      <c r="AH2445" s="1"/>
      <c r="AI2445" s="1"/>
      <c r="AJ2445" s="4"/>
      <c r="AK2445" s="1"/>
      <c r="AL2445" s="1"/>
      <c r="AM2445" s="1"/>
      <c r="AN2445" s="1"/>
      <c r="AO2445" s="1"/>
    </row>
    <row r="2446" spans="1:41" x14ac:dyDescent="0.2">
      <c r="A2446" s="118">
        <f t="shared" si="985"/>
        <v>42542</v>
      </c>
      <c r="B2446" s="2">
        <f t="shared" si="975"/>
        <v>235889.88565243999</v>
      </c>
      <c r="C2446" s="2">
        <f t="shared" si="986"/>
        <v>144156.34209918001</v>
      </c>
      <c r="D2446" s="50">
        <f t="shared" si="987"/>
        <v>4675.2299999999996</v>
      </c>
      <c r="E2446" s="3">
        <f>IF(K2446=1,VLOOKUP(A2445,[1]Plan1!$AQ$43:$AS$500,3),E2445)</f>
        <v>4691.59</v>
      </c>
      <c r="F2446" s="7">
        <f t="shared" si="988"/>
        <v>42542</v>
      </c>
      <c r="G2446" s="8">
        <f t="shared" si="976"/>
        <v>3.4992930829071955E-3</v>
      </c>
      <c r="H2446" s="7">
        <f t="shared" si="989"/>
        <v>42571</v>
      </c>
      <c r="I2446" s="7">
        <f t="shared" si="977"/>
        <v>42571</v>
      </c>
      <c r="J2446" s="1">
        <f t="shared" si="990"/>
        <v>22</v>
      </c>
      <c r="K2446" s="1">
        <f t="shared" si="978"/>
        <v>1</v>
      </c>
      <c r="L2446" s="2">
        <f t="shared" si="979"/>
        <v>1.00015879</v>
      </c>
      <c r="M2446" s="10">
        <f t="shared" si="973"/>
        <v>1.0077990100000001</v>
      </c>
      <c r="N2446" s="10">
        <f t="shared" si="969"/>
        <v>1.5658053677970634</v>
      </c>
      <c r="O2446" s="2">
        <f t="shared" si="972"/>
        <v>1.5660540000000001</v>
      </c>
      <c r="P2446" s="2">
        <f t="shared" si="980"/>
        <v>225756.61616978</v>
      </c>
      <c r="Q2446" s="9">
        <f t="shared" si="974"/>
        <v>0</v>
      </c>
      <c r="R2446" s="4">
        <f t="shared" si="981"/>
        <v>0</v>
      </c>
      <c r="S2446" s="59">
        <f t="shared" si="982"/>
        <v>0</v>
      </c>
      <c r="T2446" s="8">
        <f t="shared" si="991"/>
        <v>6.8500000000000005E-2</v>
      </c>
      <c r="U2446" s="9">
        <f t="shared" si="992"/>
        <v>167</v>
      </c>
      <c r="V2446" s="9">
        <v>252</v>
      </c>
      <c r="W2446" s="10">
        <f t="shared" si="983"/>
        <v>1.0448858139999999</v>
      </c>
      <c r="X2446" s="2">
        <f t="shared" si="984"/>
        <v>10133.26948266</v>
      </c>
      <c r="Y2446" s="2">
        <v>0</v>
      </c>
      <c r="Z2446" s="3">
        <f t="shared" si="970"/>
        <v>0</v>
      </c>
      <c r="AA2446" s="1" t="str">
        <f t="shared" si="971"/>
        <v>A+J=</v>
      </c>
      <c r="AB2446" s="7">
        <f t="shared" si="993"/>
        <v>42663</v>
      </c>
      <c r="AC2446" s="5"/>
      <c r="AD2446" s="1"/>
      <c r="AE2446" s="7"/>
      <c r="AF2446" s="1"/>
      <c r="AG2446" s="1"/>
      <c r="AH2446" s="1"/>
      <c r="AI2446" s="1"/>
      <c r="AJ2446" s="4"/>
      <c r="AK2446" s="1"/>
      <c r="AL2446" s="1"/>
      <c r="AM2446" s="1"/>
      <c r="AN2446" s="1"/>
      <c r="AO2446" s="1"/>
    </row>
    <row r="2447" spans="1:41" x14ac:dyDescent="0.2">
      <c r="A2447" s="118">
        <f t="shared" si="985"/>
        <v>42543</v>
      </c>
      <c r="B2447" s="2">
        <f t="shared" si="975"/>
        <v>235989.38161443002</v>
      </c>
      <c r="C2447" s="2">
        <f t="shared" si="986"/>
        <v>144156.34209918001</v>
      </c>
      <c r="D2447" s="50">
        <f t="shared" si="987"/>
        <v>4675.2299999999996</v>
      </c>
      <c r="E2447" s="3">
        <f>IF(K2447=1,VLOOKUP(A2446,[1]Plan1!$AQ$43:$AS$500,3),E2446)</f>
        <v>4691.59</v>
      </c>
      <c r="F2447" s="7">
        <f t="shared" si="988"/>
        <v>42542</v>
      </c>
      <c r="G2447" s="8">
        <f t="shared" si="976"/>
        <v>3.4992930829071955E-3</v>
      </c>
      <c r="H2447" s="7">
        <f t="shared" si="989"/>
        <v>42571</v>
      </c>
      <c r="I2447" s="7">
        <f t="shared" si="977"/>
        <v>42571</v>
      </c>
      <c r="J2447" s="1">
        <f t="shared" si="990"/>
        <v>22</v>
      </c>
      <c r="K2447" s="1">
        <f t="shared" si="978"/>
        <v>2</v>
      </c>
      <c r="L2447" s="2">
        <f t="shared" si="979"/>
        <v>1.00031761</v>
      </c>
      <c r="M2447" s="10">
        <f t="shared" si="973"/>
        <v>1.0077990100000001</v>
      </c>
      <c r="N2447" s="10">
        <f t="shared" si="969"/>
        <v>1.5658053677970634</v>
      </c>
      <c r="O2447" s="2">
        <f t="shared" si="972"/>
        <v>1.5663026799999999</v>
      </c>
      <c r="P2447" s="2">
        <f t="shared" si="980"/>
        <v>225792.46496894001</v>
      </c>
      <c r="Q2447" s="9">
        <f t="shared" si="974"/>
        <v>0</v>
      </c>
      <c r="R2447" s="4">
        <f t="shared" si="981"/>
        <v>0</v>
      </c>
      <c r="S2447" s="59">
        <f t="shared" si="982"/>
        <v>0</v>
      </c>
      <c r="T2447" s="8">
        <f t="shared" si="991"/>
        <v>6.8500000000000005E-2</v>
      </c>
      <c r="U2447" s="9">
        <f t="shared" si="992"/>
        <v>168</v>
      </c>
      <c r="V2447" s="9">
        <v>252</v>
      </c>
      <c r="W2447" s="10">
        <f t="shared" si="983"/>
        <v>1.045160571</v>
      </c>
      <c r="X2447" s="2">
        <f t="shared" si="984"/>
        <v>10196.916645490001</v>
      </c>
      <c r="Y2447" s="2">
        <v>0</v>
      </c>
      <c r="Z2447" s="3">
        <f t="shared" si="970"/>
        <v>0</v>
      </c>
      <c r="AA2447" s="1" t="str">
        <f t="shared" si="971"/>
        <v>A+J=</v>
      </c>
      <c r="AB2447" s="7">
        <f t="shared" si="993"/>
        <v>42663</v>
      </c>
      <c r="AC2447" s="5"/>
      <c r="AD2447" s="1"/>
      <c r="AE2447" s="7"/>
      <c r="AF2447" s="1"/>
      <c r="AG2447" s="1"/>
      <c r="AH2447" s="1"/>
      <c r="AI2447" s="1"/>
      <c r="AJ2447" s="4"/>
      <c r="AK2447" s="1"/>
      <c r="AL2447" s="1"/>
      <c r="AM2447" s="1"/>
      <c r="AN2447" s="1"/>
      <c r="AO2447" s="1"/>
    </row>
    <row r="2448" spans="1:41" x14ac:dyDescent="0.2">
      <c r="A2448" s="118">
        <f t="shared" si="985"/>
        <v>42544</v>
      </c>
      <c r="B2448" s="2">
        <f t="shared" si="975"/>
        <v>236088.91828248001</v>
      </c>
      <c r="C2448" s="2">
        <f t="shared" si="986"/>
        <v>144156.34209918001</v>
      </c>
      <c r="D2448" s="50">
        <f t="shared" si="987"/>
        <v>4675.2299999999996</v>
      </c>
      <c r="E2448" s="3">
        <f>IF(K2448=1,VLOOKUP(A2447,[1]Plan1!$AQ$43:$AS$500,3),E2447)</f>
        <v>4691.59</v>
      </c>
      <c r="F2448" s="7">
        <f t="shared" si="988"/>
        <v>42542</v>
      </c>
      <c r="G2448" s="8">
        <f t="shared" si="976"/>
        <v>3.4992930829071955E-3</v>
      </c>
      <c r="H2448" s="7">
        <f t="shared" si="989"/>
        <v>42571</v>
      </c>
      <c r="I2448" s="7">
        <f t="shared" si="977"/>
        <v>42571</v>
      </c>
      <c r="J2448" s="1">
        <f t="shared" si="990"/>
        <v>22</v>
      </c>
      <c r="K2448" s="1">
        <f t="shared" si="978"/>
        <v>3</v>
      </c>
      <c r="L2448" s="2">
        <f t="shared" si="979"/>
        <v>1.0004764500000001</v>
      </c>
      <c r="M2448" s="10">
        <f t="shared" si="973"/>
        <v>1.0077990100000001</v>
      </c>
      <c r="N2448" s="10">
        <f t="shared" si="969"/>
        <v>1.5658053677970634</v>
      </c>
      <c r="O2448" s="2">
        <f t="shared" si="972"/>
        <v>1.5665513900000001</v>
      </c>
      <c r="P2448" s="2">
        <f t="shared" si="980"/>
        <v>225828.31809278001</v>
      </c>
      <c r="Q2448" s="9">
        <f t="shared" si="974"/>
        <v>0</v>
      </c>
      <c r="R2448" s="4">
        <f t="shared" si="981"/>
        <v>0</v>
      </c>
      <c r="S2448" s="59">
        <f t="shared" si="982"/>
        <v>0</v>
      </c>
      <c r="T2448" s="8">
        <f t="shared" si="991"/>
        <v>6.8500000000000005E-2</v>
      </c>
      <c r="U2448" s="9">
        <f t="shared" si="992"/>
        <v>169</v>
      </c>
      <c r="V2448" s="9">
        <v>252</v>
      </c>
      <c r="W2448" s="10">
        <f t="shared" si="983"/>
        <v>1.045435401</v>
      </c>
      <c r="X2448" s="2">
        <f t="shared" si="984"/>
        <v>10260.600189700001</v>
      </c>
      <c r="Y2448" s="2">
        <v>0</v>
      </c>
      <c r="Z2448" s="3">
        <f t="shared" si="970"/>
        <v>0</v>
      </c>
      <c r="AA2448" s="1" t="str">
        <f t="shared" si="971"/>
        <v>A+J=</v>
      </c>
      <c r="AB2448" s="7">
        <f t="shared" si="993"/>
        <v>42663</v>
      </c>
      <c r="AC2448" s="5"/>
      <c r="AD2448" s="1"/>
      <c r="AE2448" s="7"/>
      <c r="AF2448" s="1"/>
      <c r="AG2448" s="1"/>
      <c r="AH2448" s="1"/>
      <c r="AI2448" s="1"/>
      <c r="AJ2448" s="4"/>
      <c r="AK2448" s="1"/>
      <c r="AL2448" s="1"/>
      <c r="AM2448" s="1"/>
      <c r="AN2448" s="1"/>
      <c r="AO2448" s="1"/>
    </row>
    <row r="2449" spans="1:41" x14ac:dyDescent="0.2">
      <c r="A2449" s="118">
        <f t="shared" si="985"/>
        <v>42545</v>
      </c>
      <c r="B2449" s="2">
        <f t="shared" si="975"/>
        <v>236188.49845705999</v>
      </c>
      <c r="C2449" s="2">
        <f t="shared" si="986"/>
        <v>144156.34209918001</v>
      </c>
      <c r="D2449" s="50">
        <f t="shared" si="987"/>
        <v>4675.2299999999996</v>
      </c>
      <c r="E2449" s="3">
        <f>IF(K2449=1,VLOOKUP(A2448,[1]Plan1!$AQ$43:$AS$500,3),E2448)</f>
        <v>4691.59</v>
      </c>
      <c r="F2449" s="7">
        <f t="shared" si="988"/>
        <v>42542</v>
      </c>
      <c r="G2449" s="8">
        <f t="shared" si="976"/>
        <v>3.4992930829071955E-3</v>
      </c>
      <c r="H2449" s="7">
        <f t="shared" si="989"/>
        <v>42571</v>
      </c>
      <c r="I2449" s="7">
        <f t="shared" si="977"/>
        <v>42571</v>
      </c>
      <c r="J2449" s="1">
        <f t="shared" si="990"/>
        <v>22</v>
      </c>
      <c r="K2449" s="1">
        <f t="shared" si="978"/>
        <v>4</v>
      </c>
      <c r="L2449" s="2">
        <f t="shared" si="979"/>
        <v>1.00063532</v>
      </c>
      <c r="M2449" s="10">
        <f t="shared" si="973"/>
        <v>1.0077990100000001</v>
      </c>
      <c r="N2449" s="10">
        <f t="shared" si="969"/>
        <v>1.5658053677970634</v>
      </c>
      <c r="O2449" s="2">
        <f t="shared" si="972"/>
        <v>1.5668001499999999</v>
      </c>
      <c r="P2449" s="2">
        <f t="shared" si="980"/>
        <v>225864.17842444</v>
      </c>
      <c r="Q2449" s="9">
        <f t="shared" si="974"/>
        <v>0</v>
      </c>
      <c r="R2449" s="4">
        <f t="shared" si="981"/>
        <v>0</v>
      </c>
      <c r="S2449" s="59">
        <f t="shared" si="982"/>
        <v>0</v>
      </c>
      <c r="T2449" s="8">
        <f t="shared" si="991"/>
        <v>6.8500000000000005E-2</v>
      </c>
      <c r="U2449" s="9">
        <f t="shared" si="992"/>
        <v>170</v>
      </c>
      <c r="V2449" s="9">
        <v>252</v>
      </c>
      <c r="W2449" s="10">
        <f t="shared" si="983"/>
        <v>1.0457103029999999</v>
      </c>
      <c r="X2449" s="2">
        <f t="shared" si="984"/>
        <v>10324.32003262</v>
      </c>
      <c r="Y2449" s="2">
        <v>0</v>
      </c>
      <c r="Z2449" s="3">
        <f t="shared" si="970"/>
        <v>0</v>
      </c>
      <c r="AA2449" s="1" t="str">
        <f t="shared" si="971"/>
        <v>A+J=</v>
      </c>
      <c r="AB2449" s="7">
        <f t="shared" si="993"/>
        <v>42663</v>
      </c>
      <c r="AC2449" s="5"/>
      <c r="AD2449" s="1"/>
      <c r="AE2449" s="7"/>
      <c r="AF2449" s="1"/>
      <c r="AG2449" s="1"/>
      <c r="AH2449" s="1"/>
      <c r="AI2449" s="1"/>
      <c r="AJ2449" s="4"/>
      <c r="AK2449" s="1"/>
      <c r="AL2449" s="1"/>
      <c r="AM2449" s="1"/>
      <c r="AN2449" s="1"/>
      <c r="AO2449" s="1"/>
    </row>
    <row r="2450" spans="1:41" x14ac:dyDescent="0.2">
      <c r="A2450" s="118">
        <f t="shared" si="985"/>
        <v>42546</v>
      </c>
      <c r="B2450" s="2">
        <f t="shared" si="975"/>
        <v>236288.12215188</v>
      </c>
      <c r="C2450" s="2">
        <f t="shared" si="986"/>
        <v>144156.34209918001</v>
      </c>
      <c r="D2450" s="50">
        <f t="shared" si="987"/>
        <v>4675.2299999999996</v>
      </c>
      <c r="E2450" s="3">
        <f>IF(K2450=1,VLOOKUP(A2449,[1]Plan1!$AQ$43:$AS$500,3),E2449)</f>
        <v>4691.59</v>
      </c>
      <c r="F2450" s="7">
        <f t="shared" si="988"/>
        <v>42542</v>
      </c>
      <c r="G2450" s="8">
        <f t="shared" si="976"/>
        <v>3.4992930829071955E-3</v>
      </c>
      <c r="H2450" s="7">
        <f t="shared" si="989"/>
        <v>42571</v>
      </c>
      <c r="I2450" s="7">
        <f t="shared" si="977"/>
        <v>42571</v>
      </c>
      <c r="J2450" s="1">
        <f t="shared" si="990"/>
        <v>22</v>
      </c>
      <c r="K2450" s="1">
        <f t="shared" si="978"/>
        <v>5</v>
      </c>
      <c r="L2450" s="2">
        <f t="shared" si="979"/>
        <v>1.00079422</v>
      </c>
      <c r="M2450" s="10">
        <f t="shared" si="973"/>
        <v>1.0077990100000001</v>
      </c>
      <c r="N2450" s="10">
        <f t="shared" si="969"/>
        <v>1.5658053677970634</v>
      </c>
      <c r="O2450" s="2">
        <f t="shared" si="972"/>
        <v>1.5670489599999999</v>
      </c>
      <c r="P2450" s="2">
        <f t="shared" si="980"/>
        <v>225900.04596392001</v>
      </c>
      <c r="Q2450" s="9">
        <f t="shared" si="974"/>
        <v>0</v>
      </c>
      <c r="R2450" s="4">
        <f t="shared" si="981"/>
        <v>0</v>
      </c>
      <c r="S2450" s="59">
        <f t="shared" si="982"/>
        <v>0</v>
      </c>
      <c r="T2450" s="8">
        <f t="shared" si="991"/>
        <v>6.8500000000000005E-2</v>
      </c>
      <c r="U2450" s="9">
        <f t="shared" si="992"/>
        <v>171</v>
      </c>
      <c r="V2450" s="9">
        <v>252</v>
      </c>
      <c r="W2450" s="10">
        <f t="shared" si="983"/>
        <v>1.045985277</v>
      </c>
      <c r="X2450" s="2">
        <f t="shared" si="984"/>
        <v>10388.07618796</v>
      </c>
      <c r="Y2450" s="2">
        <v>0</v>
      </c>
      <c r="Z2450" s="3">
        <f t="shared" si="970"/>
        <v>0</v>
      </c>
      <c r="AA2450" s="1" t="str">
        <f t="shared" si="971"/>
        <v>A+J=</v>
      </c>
      <c r="AB2450" s="7">
        <f t="shared" si="993"/>
        <v>42663</v>
      </c>
      <c r="AC2450" s="5"/>
      <c r="AD2450" s="1"/>
      <c r="AE2450" s="7"/>
      <c r="AF2450" s="1"/>
      <c r="AG2450" s="1"/>
      <c r="AH2450" s="1"/>
      <c r="AI2450" s="1"/>
      <c r="AJ2450" s="4"/>
      <c r="AK2450" s="1"/>
      <c r="AL2450" s="1"/>
      <c r="AM2450" s="1"/>
      <c r="AN2450" s="1"/>
      <c r="AO2450" s="1"/>
    </row>
    <row r="2451" spans="1:41" x14ac:dyDescent="0.2">
      <c r="A2451" s="118">
        <f t="shared" si="985"/>
        <v>42547</v>
      </c>
      <c r="B2451" s="2">
        <f t="shared" si="975"/>
        <v>236288.12215188</v>
      </c>
      <c r="C2451" s="2">
        <f t="shared" si="986"/>
        <v>144156.34209918001</v>
      </c>
      <c r="D2451" s="50">
        <f t="shared" si="987"/>
        <v>4675.2299999999996</v>
      </c>
      <c r="E2451" s="3">
        <f>IF(K2451=1,VLOOKUP(A2450,[1]Plan1!$AQ$43:$AS$500,3),E2450)</f>
        <v>4691.59</v>
      </c>
      <c r="F2451" s="7">
        <f t="shared" si="988"/>
        <v>42542</v>
      </c>
      <c r="G2451" s="8">
        <f t="shared" si="976"/>
        <v>3.4992930829071955E-3</v>
      </c>
      <c r="H2451" s="7">
        <f t="shared" si="989"/>
        <v>42571</v>
      </c>
      <c r="I2451" s="7">
        <f t="shared" si="977"/>
        <v>42571</v>
      </c>
      <c r="J2451" s="1">
        <f t="shared" si="990"/>
        <v>22</v>
      </c>
      <c r="K2451" s="1">
        <f t="shared" si="978"/>
        <v>5</v>
      </c>
      <c r="L2451" s="2">
        <f t="shared" si="979"/>
        <v>1.00079422</v>
      </c>
      <c r="M2451" s="10">
        <f t="shared" si="973"/>
        <v>1.0077990100000001</v>
      </c>
      <c r="N2451" s="10">
        <f t="shared" si="969"/>
        <v>1.5658053677970634</v>
      </c>
      <c r="O2451" s="2">
        <f t="shared" si="972"/>
        <v>1.5670489599999999</v>
      </c>
      <c r="P2451" s="2">
        <f t="shared" si="980"/>
        <v>225900.04596392001</v>
      </c>
      <c r="Q2451" s="9">
        <f t="shared" si="974"/>
        <v>0</v>
      </c>
      <c r="R2451" s="4">
        <f t="shared" si="981"/>
        <v>0</v>
      </c>
      <c r="S2451" s="59">
        <f t="shared" si="982"/>
        <v>0</v>
      </c>
      <c r="T2451" s="8">
        <f t="shared" si="991"/>
        <v>6.8500000000000005E-2</v>
      </c>
      <c r="U2451" s="9">
        <f t="shared" si="992"/>
        <v>171</v>
      </c>
      <c r="V2451" s="9">
        <v>252</v>
      </c>
      <c r="W2451" s="10">
        <f t="shared" si="983"/>
        <v>1.045985277</v>
      </c>
      <c r="X2451" s="2">
        <f t="shared" si="984"/>
        <v>10388.07618796</v>
      </c>
      <c r="Y2451" s="2">
        <v>0</v>
      </c>
      <c r="Z2451" s="3">
        <f t="shared" si="970"/>
        <v>0</v>
      </c>
      <c r="AA2451" s="1" t="str">
        <f t="shared" si="971"/>
        <v>A+J=</v>
      </c>
      <c r="AB2451" s="7">
        <f t="shared" si="993"/>
        <v>42663</v>
      </c>
      <c r="AC2451" s="5"/>
      <c r="AD2451" s="1"/>
      <c r="AE2451" s="7"/>
      <c r="AF2451" s="1"/>
      <c r="AG2451" s="1"/>
      <c r="AH2451" s="1"/>
      <c r="AI2451" s="1"/>
      <c r="AJ2451" s="4"/>
      <c r="AK2451" s="1"/>
      <c r="AL2451" s="1"/>
      <c r="AM2451" s="1"/>
      <c r="AN2451" s="1"/>
      <c r="AO2451" s="1"/>
    </row>
    <row r="2452" spans="1:41" x14ac:dyDescent="0.2">
      <c r="A2452" s="118">
        <f t="shared" si="985"/>
        <v>42548</v>
      </c>
      <c r="B2452" s="2">
        <f t="shared" si="975"/>
        <v>236288.12215188</v>
      </c>
      <c r="C2452" s="2">
        <f t="shared" si="986"/>
        <v>144156.34209918001</v>
      </c>
      <c r="D2452" s="50">
        <f t="shared" si="987"/>
        <v>4675.2299999999996</v>
      </c>
      <c r="E2452" s="3">
        <f>IF(K2452=1,VLOOKUP(A2451,[1]Plan1!$AQ$43:$AS$500,3),E2451)</f>
        <v>4691.59</v>
      </c>
      <c r="F2452" s="7">
        <f t="shared" si="988"/>
        <v>42542</v>
      </c>
      <c r="G2452" s="8">
        <f t="shared" si="976"/>
        <v>3.4992930829071955E-3</v>
      </c>
      <c r="H2452" s="7">
        <f t="shared" si="989"/>
        <v>42571</v>
      </c>
      <c r="I2452" s="7">
        <f t="shared" si="977"/>
        <v>42571</v>
      </c>
      <c r="J2452" s="1">
        <f t="shared" si="990"/>
        <v>22</v>
      </c>
      <c r="K2452" s="1">
        <f t="shared" si="978"/>
        <v>5</v>
      </c>
      <c r="L2452" s="2">
        <f t="shared" si="979"/>
        <v>1.00079422</v>
      </c>
      <c r="M2452" s="10">
        <f t="shared" si="973"/>
        <v>1.0077990100000001</v>
      </c>
      <c r="N2452" s="10">
        <f t="shared" si="969"/>
        <v>1.5658053677970634</v>
      </c>
      <c r="O2452" s="2">
        <f t="shared" si="972"/>
        <v>1.5670489599999999</v>
      </c>
      <c r="P2452" s="2">
        <f t="shared" si="980"/>
        <v>225900.04596392001</v>
      </c>
      <c r="Q2452" s="9">
        <f t="shared" si="974"/>
        <v>0</v>
      </c>
      <c r="R2452" s="4">
        <f t="shared" si="981"/>
        <v>0</v>
      </c>
      <c r="S2452" s="59">
        <f t="shared" si="982"/>
        <v>0</v>
      </c>
      <c r="T2452" s="8">
        <f t="shared" si="991"/>
        <v>6.8500000000000005E-2</v>
      </c>
      <c r="U2452" s="9">
        <f t="shared" si="992"/>
        <v>171</v>
      </c>
      <c r="V2452" s="9">
        <v>252</v>
      </c>
      <c r="W2452" s="10">
        <f t="shared" si="983"/>
        <v>1.045985277</v>
      </c>
      <c r="X2452" s="2">
        <f t="shared" si="984"/>
        <v>10388.07618796</v>
      </c>
      <c r="Y2452" s="2">
        <v>0</v>
      </c>
      <c r="Z2452" s="3">
        <f t="shared" si="970"/>
        <v>0</v>
      </c>
      <c r="AA2452" s="1" t="str">
        <f t="shared" si="971"/>
        <v>A+J=</v>
      </c>
      <c r="AB2452" s="7">
        <f t="shared" si="993"/>
        <v>42663</v>
      </c>
      <c r="AC2452" s="5"/>
      <c r="AD2452" s="1"/>
      <c r="AE2452" s="7"/>
      <c r="AF2452" s="1"/>
      <c r="AG2452" s="1"/>
      <c r="AH2452" s="1"/>
      <c r="AI2452" s="1"/>
      <c r="AJ2452" s="4"/>
      <c r="AK2452" s="1"/>
      <c r="AL2452" s="1"/>
      <c r="AM2452" s="1"/>
      <c r="AN2452" s="1"/>
      <c r="AO2452" s="1"/>
    </row>
    <row r="2453" spans="1:41" x14ac:dyDescent="0.2">
      <c r="A2453" s="118">
        <f t="shared" si="985"/>
        <v>42549</v>
      </c>
      <c r="B2453" s="2">
        <f t="shared" si="975"/>
        <v>236387.78485585999</v>
      </c>
      <c r="C2453" s="2">
        <f t="shared" si="986"/>
        <v>144156.34209918001</v>
      </c>
      <c r="D2453" s="50">
        <f t="shared" si="987"/>
        <v>4675.2299999999996</v>
      </c>
      <c r="E2453" s="3">
        <f>IF(K2453=1,VLOOKUP(A2452,[1]Plan1!$AQ$43:$AS$500,3),E2452)</f>
        <v>4691.59</v>
      </c>
      <c r="F2453" s="7">
        <f t="shared" si="988"/>
        <v>42542</v>
      </c>
      <c r="G2453" s="8">
        <f t="shared" si="976"/>
        <v>3.4992930829071955E-3</v>
      </c>
      <c r="H2453" s="7">
        <f t="shared" si="989"/>
        <v>42571</v>
      </c>
      <c r="I2453" s="7">
        <f t="shared" si="977"/>
        <v>42571</v>
      </c>
      <c r="J2453" s="1">
        <f t="shared" si="990"/>
        <v>22</v>
      </c>
      <c r="K2453" s="1">
        <f t="shared" si="978"/>
        <v>6</v>
      </c>
      <c r="L2453" s="2">
        <f t="shared" si="979"/>
        <v>1.00095314</v>
      </c>
      <c r="M2453" s="10">
        <f t="shared" si="973"/>
        <v>1.0077990100000001</v>
      </c>
      <c r="N2453" s="10">
        <f t="shared" si="969"/>
        <v>1.5658053677970634</v>
      </c>
      <c r="O2453" s="2">
        <f t="shared" si="972"/>
        <v>1.56729779</v>
      </c>
      <c r="P2453" s="2">
        <f t="shared" si="980"/>
        <v>225935.91638652</v>
      </c>
      <c r="Q2453" s="9">
        <f t="shared" si="974"/>
        <v>0</v>
      </c>
      <c r="R2453" s="4">
        <f t="shared" si="981"/>
        <v>0</v>
      </c>
      <c r="S2453" s="59">
        <f t="shared" si="982"/>
        <v>0</v>
      </c>
      <c r="T2453" s="8">
        <f t="shared" si="991"/>
        <v>6.8500000000000005E-2</v>
      </c>
      <c r="U2453" s="9">
        <f t="shared" si="992"/>
        <v>172</v>
      </c>
      <c r="V2453" s="9">
        <v>252</v>
      </c>
      <c r="W2453" s="10">
        <f t="shared" si="983"/>
        <v>1.046260323</v>
      </c>
      <c r="X2453" s="2">
        <f t="shared" si="984"/>
        <v>10451.868469339999</v>
      </c>
      <c r="Y2453" s="2">
        <v>0</v>
      </c>
      <c r="Z2453" s="3">
        <f t="shared" si="970"/>
        <v>0</v>
      </c>
      <c r="AA2453" s="1" t="str">
        <f t="shared" si="971"/>
        <v>A+J=</v>
      </c>
      <c r="AB2453" s="7">
        <f t="shared" si="993"/>
        <v>42663</v>
      </c>
      <c r="AC2453" s="5"/>
      <c r="AD2453" s="1"/>
      <c r="AE2453" s="7"/>
      <c r="AF2453" s="1"/>
      <c r="AG2453" s="1"/>
      <c r="AH2453" s="1"/>
      <c r="AI2453" s="1"/>
      <c r="AJ2453" s="4"/>
      <c r="AK2453" s="1"/>
      <c r="AL2453" s="1"/>
      <c r="AM2453" s="1"/>
      <c r="AN2453" s="1"/>
      <c r="AO2453" s="1"/>
    </row>
    <row r="2454" spans="1:41" x14ac:dyDescent="0.2">
      <c r="A2454" s="118">
        <f t="shared" si="985"/>
        <v>42550</v>
      </c>
      <c r="B2454" s="2">
        <f t="shared" si="975"/>
        <v>236487.48982240001</v>
      </c>
      <c r="C2454" s="2">
        <f t="shared" si="986"/>
        <v>144156.34209918001</v>
      </c>
      <c r="D2454" s="50">
        <f t="shared" si="987"/>
        <v>4675.2299999999996</v>
      </c>
      <c r="E2454" s="3">
        <f>IF(K2454=1,VLOOKUP(A2453,[1]Plan1!$AQ$43:$AS$500,3),E2453)</f>
        <v>4691.59</v>
      </c>
      <c r="F2454" s="7">
        <f t="shared" si="988"/>
        <v>42542</v>
      </c>
      <c r="G2454" s="8">
        <f t="shared" si="976"/>
        <v>3.4992930829071955E-3</v>
      </c>
      <c r="H2454" s="7">
        <f t="shared" si="989"/>
        <v>42571</v>
      </c>
      <c r="I2454" s="7">
        <f t="shared" si="977"/>
        <v>42571</v>
      </c>
      <c r="J2454" s="1">
        <f t="shared" si="990"/>
        <v>22</v>
      </c>
      <c r="K2454" s="1">
        <f t="shared" si="978"/>
        <v>7</v>
      </c>
      <c r="L2454" s="2">
        <f t="shared" si="979"/>
        <v>1.00111208</v>
      </c>
      <c r="M2454" s="10">
        <f t="shared" si="973"/>
        <v>1.0077990100000001</v>
      </c>
      <c r="N2454" s="10">
        <f t="shared" si="969"/>
        <v>1.5658053677970634</v>
      </c>
      <c r="O2454" s="2">
        <f t="shared" si="972"/>
        <v>1.5675466600000001</v>
      </c>
      <c r="P2454" s="2">
        <f t="shared" si="980"/>
        <v>225971.79257538001</v>
      </c>
      <c r="Q2454" s="9">
        <f t="shared" si="974"/>
        <v>0</v>
      </c>
      <c r="R2454" s="4">
        <f t="shared" si="981"/>
        <v>0</v>
      </c>
      <c r="S2454" s="59">
        <f t="shared" si="982"/>
        <v>0</v>
      </c>
      <c r="T2454" s="8">
        <f t="shared" si="991"/>
        <v>6.8500000000000005E-2</v>
      </c>
      <c r="U2454" s="9">
        <f t="shared" si="992"/>
        <v>173</v>
      </c>
      <c r="V2454" s="9">
        <v>252</v>
      </c>
      <c r="W2454" s="10">
        <f t="shared" si="983"/>
        <v>1.0465354419999999</v>
      </c>
      <c r="X2454" s="2">
        <f t="shared" si="984"/>
        <v>10515.69724702</v>
      </c>
      <c r="Y2454" s="2">
        <v>0</v>
      </c>
      <c r="Z2454" s="3">
        <f t="shared" si="970"/>
        <v>0</v>
      </c>
      <c r="AA2454" s="1" t="str">
        <f t="shared" si="971"/>
        <v>A+J=</v>
      </c>
      <c r="AB2454" s="7">
        <f t="shared" si="993"/>
        <v>42663</v>
      </c>
      <c r="AC2454" s="5"/>
      <c r="AD2454" s="1"/>
      <c r="AE2454" s="7"/>
      <c r="AF2454" s="1"/>
      <c r="AG2454" s="1"/>
      <c r="AH2454" s="1"/>
      <c r="AI2454" s="1"/>
      <c r="AJ2454" s="4"/>
      <c r="AK2454" s="1"/>
      <c r="AL2454" s="1"/>
      <c r="AM2454" s="1"/>
      <c r="AN2454" s="1"/>
      <c r="AO2454" s="1"/>
    </row>
    <row r="2455" spans="1:41" x14ac:dyDescent="0.2">
      <c r="A2455" s="118">
        <f t="shared" si="985"/>
        <v>42551</v>
      </c>
      <c r="B2455" s="2">
        <f t="shared" si="975"/>
        <v>236587.23834717</v>
      </c>
      <c r="C2455" s="2">
        <f t="shared" si="986"/>
        <v>144156.34209918001</v>
      </c>
      <c r="D2455" s="50">
        <f t="shared" si="987"/>
        <v>4675.2299999999996</v>
      </c>
      <c r="E2455" s="3">
        <f>IF(K2455=1,VLOOKUP(A2454,[1]Plan1!$AQ$43:$AS$500,3),E2454)</f>
        <v>4691.59</v>
      </c>
      <c r="F2455" s="7">
        <f t="shared" si="988"/>
        <v>42542</v>
      </c>
      <c r="G2455" s="8">
        <f t="shared" si="976"/>
        <v>3.4992930829071955E-3</v>
      </c>
      <c r="H2455" s="7">
        <f t="shared" si="989"/>
        <v>42571</v>
      </c>
      <c r="I2455" s="7">
        <f t="shared" si="977"/>
        <v>42571</v>
      </c>
      <c r="J2455" s="1">
        <f t="shared" si="990"/>
        <v>22</v>
      </c>
      <c r="K2455" s="1">
        <f t="shared" si="978"/>
        <v>8</v>
      </c>
      <c r="L2455" s="2">
        <f t="shared" si="979"/>
        <v>1.0012710499999999</v>
      </c>
      <c r="M2455" s="10">
        <f t="shared" si="973"/>
        <v>1.0077990100000001</v>
      </c>
      <c r="N2455" s="10">
        <f t="shared" si="969"/>
        <v>1.5658053677970634</v>
      </c>
      <c r="O2455" s="2">
        <f t="shared" si="972"/>
        <v>1.5677955800000001</v>
      </c>
      <c r="P2455" s="2">
        <f t="shared" si="980"/>
        <v>226007.67597206001</v>
      </c>
      <c r="Q2455" s="9">
        <f t="shared" si="974"/>
        <v>0</v>
      </c>
      <c r="R2455" s="4">
        <f t="shared" si="981"/>
        <v>0</v>
      </c>
      <c r="S2455" s="59">
        <f t="shared" si="982"/>
        <v>0</v>
      </c>
      <c r="T2455" s="8">
        <f t="shared" si="991"/>
        <v>6.8500000000000005E-2</v>
      </c>
      <c r="U2455" s="9">
        <f t="shared" si="992"/>
        <v>174</v>
      </c>
      <c r="V2455" s="9">
        <v>252</v>
      </c>
      <c r="W2455" s="10">
        <f t="shared" si="983"/>
        <v>1.046810633</v>
      </c>
      <c r="X2455" s="2">
        <f t="shared" si="984"/>
        <v>10579.562375109999</v>
      </c>
      <c r="Y2455" s="2">
        <v>0</v>
      </c>
      <c r="Z2455" s="3">
        <f t="shared" si="970"/>
        <v>0</v>
      </c>
      <c r="AA2455" s="1" t="str">
        <f t="shared" si="971"/>
        <v>A+J=</v>
      </c>
      <c r="AB2455" s="7">
        <f t="shared" si="993"/>
        <v>42663</v>
      </c>
      <c r="AC2455" s="5"/>
      <c r="AD2455" s="1"/>
      <c r="AE2455" s="7"/>
      <c r="AF2455" s="1"/>
      <c r="AG2455" s="1"/>
      <c r="AH2455" s="1"/>
      <c r="AI2455" s="1"/>
      <c r="AJ2455" s="4"/>
      <c r="AK2455" s="1"/>
      <c r="AL2455" s="1"/>
      <c r="AM2455" s="1"/>
      <c r="AN2455" s="1"/>
      <c r="AO2455" s="1"/>
    </row>
    <row r="2456" spans="1:41" x14ac:dyDescent="0.2">
      <c r="A2456" s="118">
        <f t="shared" si="985"/>
        <v>42552</v>
      </c>
      <c r="B2456" s="2">
        <f t="shared" si="975"/>
        <v>236687.02916044</v>
      </c>
      <c r="C2456" s="2">
        <f t="shared" si="986"/>
        <v>144156.34209918001</v>
      </c>
      <c r="D2456" s="50">
        <f t="shared" si="987"/>
        <v>4675.2299999999996</v>
      </c>
      <c r="E2456" s="3">
        <f>IF(K2456=1,VLOOKUP(A2455,[1]Plan1!$AQ$43:$AS$500,3),E2455)</f>
        <v>4691.59</v>
      </c>
      <c r="F2456" s="7">
        <f t="shared" si="988"/>
        <v>42542</v>
      </c>
      <c r="G2456" s="8">
        <f t="shared" si="976"/>
        <v>3.4992930829071955E-3</v>
      </c>
      <c r="H2456" s="7">
        <f t="shared" si="989"/>
        <v>42571</v>
      </c>
      <c r="I2456" s="7">
        <f t="shared" si="977"/>
        <v>42571</v>
      </c>
      <c r="J2456" s="1">
        <f t="shared" si="990"/>
        <v>22</v>
      </c>
      <c r="K2456" s="1">
        <f t="shared" si="978"/>
        <v>9</v>
      </c>
      <c r="L2456" s="2">
        <f t="shared" si="979"/>
        <v>1.00143005</v>
      </c>
      <c r="M2456" s="10">
        <f t="shared" si="973"/>
        <v>1.0077990100000001</v>
      </c>
      <c r="N2456" s="10">
        <f t="shared" si="969"/>
        <v>1.5658053677970634</v>
      </c>
      <c r="O2456" s="2">
        <f t="shared" si="972"/>
        <v>1.56804454</v>
      </c>
      <c r="P2456" s="2">
        <f t="shared" si="980"/>
        <v>226043.56513499</v>
      </c>
      <c r="Q2456" s="9">
        <f t="shared" si="974"/>
        <v>0</v>
      </c>
      <c r="R2456" s="4">
        <f t="shared" si="981"/>
        <v>0</v>
      </c>
      <c r="S2456" s="59">
        <f t="shared" si="982"/>
        <v>0</v>
      </c>
      <c r="T2456" s="8">
        <f t="shared" si="991"/>
        <v>6.8500000000000005E-2</v>
      </c>
      <c r="U2456" s="9">
        <f t="shared" si="992"/>
        <v>175</v>
      </c>
      <c r="V2456" s="9">
        <v>252</v>
      </c>
      <c r="W2456" s="10">
        <f t="shared" si="983"/>
        <v>1.0470858970000001</v>
      </c>
      <c r="X2456" s="2">
        <f t="shared" si="984"/>
        <v>10643.464025449999</v>
      </c>
      <c r="Y2456" s="2">
        <v>0</v>
      </c>
      <c r="Z2456" s="3">
        <f t="shared" si="970"/>
        <v>0</v>
      </c>
      <c r="AA2456" s="1" t="str">
        <f t="shared" si="971"/>
        <v>A+J=</v>
      </c>
      <c r="AB2456" s="7">
        <f t="shared" si="993"/>
        <v>42663</v>
      </c>
      <c r="AC2456" s="5"/>
      <c r="AD2456" s="1"/>
      <c r="AE2456" s="7"/>
      <c r="AF2456" s="1"/>
      <c r="AG2456" s="1"/>
      <c r="AH2456" s="1"/>
      <c r="AI2456" s="1"/>
      <c r="AJ2456" s="4"/>
      <c r="AK2456" s="1"/>
      <c r="AL2456" s="1"/>
      <c r="AM2456" s="1"/>
      <c r="AN2456" s="1"/>
      <c r="AO2456" s="1"/>
    </row>
    <row r="2457" spans="1:41" x14ac:dyDescent="0.2">
      <c r="A2457" s="118">
        <f t="shared" si="985"/>
        <v>42553</v>
      </c>
      <c r="B2457" s="2">
        <f t="shared" si="975"/>
        <v>236786.86182270001</v>
      </c>
      <c r="C2457" s="2">
        <f t="shared" si="986"/>
        <v>144156.34209918001</v>
      </c>
      <c r="D2457" s="50">
        <f t="shared" si="987"/>
        <v>4675.2299999999996</v>
      </c>
      <c r="E2457" s="3">
        <f>IF(K2457=1,VLOOKUP(A2456,[1]Plan1!$AQ$43:$AS$500,3),E2456)</f>
        <v>4691.59</v>
      </c>
      <c r="F2457" s="7">
        <f t="shared" si="988"/>
        <v>42542</v>
      </c>
      <c r="G2457" s="8">
        <f t="shared" si="976"/>
        <v>3.4992930829071955E-3</v>
      </c>
      <c r="H2457" s="7">
        <f t="shared" si="989"/>
        <v>42571</v>
      </c>
      <c r="I2457" s="7">
        <f t="shared" si="977"/>
        <v>42571</v>
      </c>
      <c r="J2457" s="1">
        <f t="shared" si="990"/>
        <v>22</v>
      </c>
      <c r="K2457" s="1">
        <f t="shared" si="978"/>
        <v>10</v>
      </c>
      <c r="L2457" s="2">
        <f t="shared" si="979"/>
        <v>1.0015890700000001</v>
      </c>
      <c r="M2457" s="10">
        <f t="shared" si="973"/>
        <v>1.0077990100000001</v>
      </c>
      <c r="N2457" s="10">
        <f t="shared" si="969"/>
        <v>1.5658053677970634</v>
      </c>
      <c r="O2457" s="2">
        <f t="shared" si="972"/>
        <v>1.56829354</v>
      </c>
      <c r="P2457" s="2">
        <f t="shared" si="980"/>
        <v>226079.46006417001</v>
      </c>
      <c r="Q2457" s="9">
        <f t="shared" si="974"/>
        <v>0</v>
      </c>
      <c r="R2457" s="4">
        <f t="shared" si="981"/>
        <v>0</v>
      </c>
      <c r="S2457" s="59">
        <f t="shared" si="982"/>
        <v>0</v>
      </c>
      <c r="T2457" s="8">
        <f t="shared" si="991"/>
        <v>6.8500000000000005E-2</v>
      </c>
      <c r="U2457" s="9">
        <f t="shared" si="992"/>
        <v>176</v>
      </c>
      <c r="V2457" s="9">
        <v>252</v>
      </c>
      <c r="W2457" s="10">
        <f t="shared" si="983"/>
        <v>1.0473612320000001</v>
      </c>
      <c r="X2457" s="2">
        <f t="shared" si="984"/>
        <v>10707.401758530001</v>
      </c>
      <c r="Y2457" s="2">
        <v>0</v>
      </c>
      <c r="Z2457" s="3">
        <f t="shared" si="970"/>
        <v>0</v>
      </c>
      <c r="AA2457" s="1" t="str">
        <f t="shared" si="971"/>
        <v>A+J=</v>
      </c>
      <c r="AB2457" s="7">
        <f t="shared" si="993"/>
        <v>42663</v>
      </c>
      <c r="AC2457" s="5"/>
      <c r="AD2457" s="1"/>
      <c r="AE2457" s="7"/>
      <c r="AF2457" s="1"/>
      <c r="AG2457" s="1"/>
      <c r="AH2457" s="1"/>
      <c r="AI2457" s="1"/>
      <c r="AJ2457" s="4"/>
      <c r="AK2457" s="1"/>
      <c r="AL2457" s="1"/>
      <c r="AM2457" s="1"/>
      <c r="AN2457" s="1"/>
      <c r="AO2457" s="1"/>
    </row>
    <row r="2458" spans="1:41" x14ac:dyDescent="0.2">
      <c r="A2458" s="118">
        <f t="shared" si="985"/>
        <v>42554</v>
      </c>
      <c r="B2458" s="2">
        <f t="shared" si="975"/>
        <v>236786.86182270001</v>
      </c>
      <c r="C2458" s="2">
        <f t="shared" si="986"/>
        <v>144156.34209918001</v>
      </c>
      <c r="D2458" s="50">
        <f t="shared" si="987"/>
        <v>4675.2299999999996</v>
      </c>
      <c r="E2458" s="3">
        <f>IF(K2458=1,VLOOKUP(A2457,[1]Plan1!$AQ$43:$AS$500,3),E2457)</f>
        <v>4691.59</v>
      </c>
      <c r="F2458" s="7">
        <f t="shared" si="988"/>
        <v>42542</v>
      </c>
      <c r="G2458" s="8">
        <f t="shared" si="976"/>
        <v>3.4992930829071955E-3</v>
      </c>
      <c r="H2458" s="7">
        <f t="shared" si="989"/>
        <v>42571</v>
      </c>
      <c r="I2458" s="7">
        <f t="shared" si="977"/>
        <v>42571</v>
      </c>
      <c r="J2458" s="1">
        <f t="shared" si="990"/>
        <v>22</v>
      </c>
      <c r="K2458" s="1">
        <f t="shared" si="978"/>
        <v>10</v>
      </c>
      <c r="L2458" s="2">
        <f t="shared" si="979"/>
        <v>1.0015890700000001</v>
      </c>
      <c r="M2458" s="10">
        <f t="shared" si="973"/>
        <v>1.0077990100000001</v>
      </c>
      <c r="N2458" s="10">
        <f t="shared" si="969"/>
        <v>1.5658053677970634</v>
      </c>
      <c r="O2458" s="2">
        <f t="shared" si="972"/>
        <v>1.56829354</v>
      </c>
      <c r="P2458" s="2">
        <f t="shared" si="980"/>
        <v>226079.46006417001</v>
      </c>
      <c r="Q2458" s="9">
        <f t="shared" si="974"/>
        <v>0</v>
      </c>
      <c r="R2458" s="4">
        <f t="shared" si="981"/>
        <v>0</v>
      </c>
      <c r="S2458" s="59">
        <f t="shared" si="982"/>
        <v>0</v>
      </c>
      <c r="T2458" s="8">
        <f t="shared" si="991"/>
        <v>6.8500000000000005E-2</v>
      </c>
      <c r="U2458" s="9">
        <f t="shared" si="992"/>
        <v>176</v>
      </c>
      <c r="V2458" s="9">
        <v>252</v>
      </c>
      <c r="W2458" s="10">
        <f t="shared" si="983"/>
        <v>1.0473612320000001</v>
      </c>
      <c r="X2458" s="2">
        <f t="shared" si="984"/>
        <v>10707.401758530001</v>
      </c>
      <c r="Y2458" s="2">
        <v>0</v>
      </c>
      <c r="Z2458" s="3">
        <f t="shared" si="970"/>
        <v>0</v>
      </c>
      <c r="AA2458" s="1" t="str">
        <f t="shared" si="971"/>
        <v>A+J=</v>
      </c>
      <c r="AB2458" s="7">
        <f t="shared" si="993"/>
        <v>42663</v>
      </c>
      <c r="AC2458" s="5"/>
      <c r="AD2458" s="1"/>
      <c r="AE2458" s="7"/>
      <c r="AF2458" s="1"/>
      <c r="AG2458" s="1"/>
      <c r="AH2458" s="1"/>
      <c r="AI2458" s="1"/>
      <c r="AJ2458" s="4"/>
      <c r="AK2458" s="1"/>
      <c r="AL2458" s="1"/>
      <c r="AM2458" s="1"/>
      <c r="AN2458" s="1"/>
      <c r="AO2458" s="1"/>
    </row>
    <row r="2459" spans="1:41" x14ac:dyDescent="0.2">
      <c r="A2459" s="118">
        <f t="shared" si="985"/>
        <v>42555</v>
      </c>
      <c r="B2459" s="2">
        <f t="shared" si="975"/>
        <v>236786.86182270001</v>
      </c>
      <c r="C2459" s="2">
        <f t="shared" si="986"/>
        <v>144156.34209918001</v>
      </c>
      <c r="D2459" s="50">
        <f t="shared" si="987"/>
        <v>4675.2299999999996</v>
      </c>
      <c r="E2459" s="3">
        <f>IF(K2459=1,VLOOKUP(A2458,[1]Plan1!$AQ$43:$AS$500,3),E2458)</f>
        <v>4691.59</v>
      </c>
      <c r="F2459" s="7">
        <f t="shared" si="988"/>
        <v>42542</v>
      </c>
      <c r="G2459" s="8">
        <f t="shared" si="976"/>
        <v>3.4992930829071955E-3</v>
      </c>
      <c r="H2459" s="7">
        <f t="shared" si="989"/>
        <v>42571</v>
      </c>
      <c r="I2459" s="7">
        <f t="shared" si="977"/>
        <v>42571</v>
      </c>
      <c r="J2459" s="1">
        <f t="shared" si="990"/>
        <v>22</v>
      </c>
      <c r="K2459" s="1">
        <f t="shared" si="978"/>
        <v>10</v>
      </c>
      <c r="L2459" s="2">
        <f t="shared" si="979"/>
        <v>1.0015890700000001</v>
      </c>
      <c r="M2459" s="10">
        <f t="shared" si="973"/>
        <v>1.0077990100000001</v>
      </c>
      <c r="N2459" s="10">
        <f t="shared" si="969"/>
        <v>1.5658053677970634</v>
      </c>
      <c r="O2459" s="2">
        <f t="shared" si="972"/>
        <v>1.56829354</v>
      </c>
      <c r="P2459" s="2">
        <f t="shared" si="980"/>
        <v>226079.46006417001</v>
      </c>
      <c r="Q2459" s="9">
        <f t="shared" si="974"/>
        <v>0</v>
      </c>
      <c r="R2459" s="4">
        <f t="shared" si="981"/>
        <v>0</v>
      </c>
      <c r="S2459" s="59">
        <f t="shared" si="982"/>
        <v>0</v>
      </c>
      <c r="T2459" s="8">
        <f t="shared" si="991"/>
        <v>6.8500000000000005E-2</v>
      </c>
      <c r="U2459" s="9">
        <f t="shared" si="992"/>
        <v>176</v>
      </c>
      <c r="V2459" s="9">
        <v>252</v>
      </c>
      <c r="W2459" s="10">
        <f t="shared" si="983"/>
        <v>1.0473612320000001</v>
      </c>
      <c r="X2459" s="2">
        <f t="shared" si="984"/>
        <v>10707.401758530001</v>
      </c>
      <c r="Y2459" s="2">
        <v>0</v>
      </c>
      <c r="Z2459" s="3">
        <f t="shared" si="970"/>
        <v>0</v>
      </c>
      <c r="AA2459" s="1" t="str">
        <f t="shared" si="971"/>
        <v>A+J=</v>
      </c>
      <c r="AB2459" s="7">
        <f t="shared" si="993"/>
        <v>42663</v>
      </c>
      <c r="AC2459" s="5"/>
      <c r="AD2459" s="1"/>
      <c r="AE2459" s="7"/>
      <c r="AF2459" s="1"/>
      <c r="AG2459" s="1"/>
      <c r="AH2459" s="1"/>
      <c r="AI2459" s="1"/>
      <c r="AJ2459" s="4"/>
      <c r="AK2459" s="1"/>
      <c r="AL2459" s="1"/>
      <c r="AM2459" s="1"/>
      <c r="AN2459" s="1"/>
      <c r="AO2459" s="1"/>
    </row>
    <row r="2460" spans="1:41" x14ac:dyDescent="0.2">
      <c r="A2460" s="118">
        <f t="shared" si="985"/>
        <v>42556</v>
      </c>
      <c r="B2460" s="2">
        <f t="shared" si="975"/>
        <v>236886.73400421999</v>
      </c>
      <c r="C2460" s="2">
        <f t="shared" si="986"/>
        <v>144156.34209918001</v>
      </c>
      <c r="D2460" s="50">
        <f t="shared" si="987"/>
        <v>4675.2299999999996</v>
      </c>
      <c r="E2460" s="3">
        <f>IF(K2460=1,VLOOKUP(A2459,[1]Plan1!$AQ$43:$AS$500,3),E2459)</f>
        <v>4691.59</v>
      </c>
      <c r="F2460" s="7">
        <f t="shared" si="988"/>
        <v>42542</v>
      </c>
      <c r="G2460" s="8">
        <f t="shared" si="976"/>
        <v>3.4992930829071955E-3</v>
      </c>
      <c r="H2460" s="7">
        <f t="shared" si="989"/>
        <v>42571</v>
      </c>
      <c r="I2460" s="7">
        <f t="shared" si="977"/>
        <v>42571</v>
      </c>
      <c r="J2460" s="1">
        <f t="shared" si="990"/>
        <v>22</v>
      </c>
      <c r="K2460" s="1">
        <f t="shared" si="978"/>
        <v>11</v>
      </c>
      <c r="L2460" s="2">
        <f t="shared" si="979"/>
        <v>1.0017481100000001</v>
      </c>
      <c r="M2460" s="10">
        <f t="shared" si="973"/>
        <v>1.0077990100000001</v>
      </c>
      <c r="N2460" s="10">
        <f t="shared" si="969"/>
        <v>1.5658053677970634</v>
      </c>
      <c r="O2460" s="2">
        <f t="shared" si="972"/>
        <v>1.56854256</v>
      </c>
      <c r="P2460" s="2">
        <f t="shared" si="980"/>
        <v>226115.35787648</v>
      </c>
      <c r="Q2460" s="9">
        <f t="shared" si="974"/>
        <v>0</v>
      </c>
      <c r="R2460" s="4">
        <f t="shared" si="981"/>
        <v>0</v>
      </c>
      <c r="S2460" s="59">
        <f t="shared" si="982"/>
        <v>0</v>
      </c>
      <c r="T2460" s="8">
        <f t="shared" si="991"/>
        <v>6.8500000000000005E-2</v>
      </c>
      <c r="U2460" s="9">
        <f t="shared" si="992"/>
        <v>177</v>
      </c>
      <c r="V2460" s="9">
        <v>252</v>
      </c>
      <c r="W2460" s="10">
        <f t="shared" si="983"/>
        <v>1.047636641</v>
      </c>
      <c r="X2460" s="2">
        <f t="shared" si="984"/>
        <v>10771.376127740001</v>
      </c>
      <c r="Y2460" s="2">
        <v>0</v>
      </c>
      <c r="Z2460" s="3">
        <f t="shared" si="970"/>
        <v>0</v>
      </c>
      <c r="AA2460" s="1" t="str">
        <f t="shared" si="971"/>
        <v>A+J=</v>
      </c>
      <c r="AB2460" s="7">
        <f t="shared" si="993"/>
        <v>42663</v>
      </c>
      <c r="AC2460" s="5"/>
      <c r="AD2460" s="1"/>
      <c r="AE2460" s="7"/>
      <c r="AF2460" s="1"/>
      <c r="AG2460" s="1"/>
      <c r="AH2460" s="1"/>
      <c r="AI2460" s="1"/>
      <c r="AJ2460" s="4"/>
      <c r="AK2460" s="1"/>
      <c r="AL2460" s="1"/>
      <c r="AM2460" s="1"/>
      <c r="AN2460" s="1"/>
      <c r="AO2460" s="1"/>
    </row>
    <row r="2461" spans="1:41" x14ac:dyDescent="0.2">
      <c r="A2461" s="118">
        <f t="shared" si="985"/>
        <v>42557</v>
      </c>
      <c r="B2461" s="2">
        <f t="shared" si="975"/>
        <v>236986.65107943999</v>
      </c>
      <c r="C2461" s="2">
        <f t="shared" si="986"/>
        <v>144156.34209918001</v>
      </c>
      <c r="D2461" s="50">
        <f t="shared" si="987"/>
        <v>4675.2299999999996</v>
      </c>
      <c r="E2461" s="3">
        <f>IF(K2461=1,VLOOKUP(A2460,[1]Plan1!$AQ$43:$AS$500,3),E2460)</f>
        <v>4691.59</v>
      </c>
      <c r="F2461" s="7">
        <f t="shared" si="988"/>
        <v>42542</v>
      </c>
      <c r="G2461" s="8">
        <f t="shared" si="976"/>
        <v>3.4992930829071955E-3</v>
      </c>
      <c r="H2461" s="7">
        <f t="shared" si="989"/>
        <v>42571</v>
      </c>
      <c r="I2461" s="7">
        <f t="shared" si="977"/>
        <v>42571</v>
      </c>
      <c r="J2461" s="1">
        <f t="shared" si="990"/>
        <v>22</v>
      </c>
      <c r="K2461" s="1">
        <f t="shared" si="978"/>
        <v>12</v>
      </c>
      <c r="L2461" s="2">
        <f t="shared" si="979"/>
        <v>1.0019071799999999</v>
      </c>
      <c r="M2461" s="10">
        <f t="shared" si="973"/>
        <v>1.0077990100000001</v>
      </c>
      <c r="N2461" s="10">
        <f t="shared" si="969"/>
        <v>1.5658053677970634</v>
      </c>
      <c r="O2461" s="2">
        <f t="shared" si="972"/>
        <v>1.5687916399999999</v>
      </c>
      <c r="P2461" s="2">
        <f t="shared" si="980"/>
        <v>226151.26433817</v>
      </c>
      <c r="Q2461" s="9">
        <f t="shared" si="974"/>
        <v>0</v>
      </c>
      <c r="R2461" s="4">
        <f t="shared" si="981"/>
        <v>0</v>
      </c>
      <c r="S2461" s="59">
        <f t="shared" si="982"/>
        <v>0</v>
      </c>
      <c r="T2461" s="8">
        <f t="shared" si="991"/>
        <v>6.8500000000000005E-2</v>
      </c>
      <c r="U2461" s="9">
        <f t="shared" si="992"/>
        <v>178</v>
      </c>
      <c r="V2461" s="9">
        <v>252</v>
      </c>
      <c r="W2461" s="10">
        <f t="shared" si="983"/>
        <v>1.047912121</v>
      </c>
      <c r="X2461" s="2">
        <f t="shared" si="984"/>
        <v>10835.38674127</v>
      </c>
      <c r="Y2461" s="2">
        <v>0</v>
      </c>
      <c r="Z2461" s="3">
        <f t="shared" si="970"/>
        <v>0</v>
      </c>
      <c r="AA2461" s="1" t="str">
        <f t="shared" si="971"/>
        <v>A+J=</v>
      </c>
      <c r="AB2461" s="7">
        <f t="shared" si="993"/>
        <v>42663</v>
      </c>
      <c r="AC2461" s="5"/>
      <c r="AD2461" s="1"/>
      <c r="AE2461" s="7"/>
      <c r="AF2461" s="1"/>
      <c r="AG2461" s="1"/>
      <c r="AH2461" s="1"/>
      <c r="AI2461" s="1"/>
      <c r="AJ2461" s="4"/>
      <c r="AK2461" s="1"/>
      <c r="AL2461" s="1"/>
      <c r="AM2461" s="1"/>
      <c r="AN2461" s="1"/>
      <c r="AO2461" s="1"/>
    </row>
    <row r="2462" spans="1:41" x14ac:dyDescent="0.2">
      <c r="A2462" s="118">
        <f t="shared" si="985"/>
        <v>42558</v>
      </c>
      <c r="B2462" s="2">
        <f t="shared" si="975"/>
        <v>237086.61049344999</v>
      </c>
      <c r="C2462" s="2">
        <f t="shared" si="986"/>
        <v>144156.34209918001</v>
      </c>
      <c r="D2462" s="50">
        <f t="shared" si="987"/>
        <v>4675.2299999999996</v>
      </c>
      <c r="E2462" s="3">
        <f>IF(K2462=1,VLOOKUP(A2461,[1]Plan1!$AQ$43:$AS$500,3),E2461)</f>
        <v>4691.59</v>
      </c>
      <c r="F2462" s="7">
        <f t="shared" si="988"/>
        <v>42542</v>
      </c>
      <c r="G2462" s="8">
        <f t="shared" si="976"/>
        <v>3.4992930829071955E-3</v>
      </c>
      <c r="H2462" s="7">
        <f t="shared" si="989"/>
        <v>42571</v>
      </c>
      <c r="I2462" s="7">
        <f t="shared" si="977"/>
        <v>42571</v>
      </c>
      <c r="J2462" s="1">
        <f t="shared" si="990"/>
        <v>22</v>
      </c>
      <c r="K2462" s="1">
        <f t="shared" si="978"/>
        <v>13</v>
      </c>
      <c r="L2462" s="2">
        <f t="shared" si="979"/>
        <v>1.00206628</v>
      </c>
      <c r="M2462" s="10">
        <f t="shared" si="973"/>
        <v>1.0077990100000001</v>
      </c>
      <c r="N2462" s="10">
        <f t="shared" si="969"/>
        <v>1.5658053677970634</v>
      </c>
      <c r="O2462" s="2">
        <f t="shared" si="972"/>
        <v>1.56904076</v>
      </c>
      <c r="P2462" s="2">
        <f t="shared" si="980"/>
        <v>226187.17656610999</v>
      </c>
      <c r="Q2462" s="9">
        <f t="shared" si="974"/>
        <v>0</v>
      </c>
      <c r="R2462" s="4">
        <f t="shared" si="981"/>
        <v>0</v>
      </c>
      <c r="S2462" s="59">
        <f t="shared" si="982"/>
        <v>0</v>
      </c>
      <c r="T2462" s="8">
        <f t="shared" si="991"/>
        <v>6.8500000000000005E-2</v>
      </c>
      <c r="U2462" s="9">
        <f t="shared" si="992"/>
        <v>179</v>
      </c>
      <c r="V2462" s="9">
        <v>252</v>
      </c>
      <c r="W2462" s="10">
        <f t="shared" si="983"/>
        <v>1.048187674</v>
      </c>
      <c r="X2462" s="2">
        <f t="shared" si="984"/>
        <v>10899.43392734</v>
      </c>
      <c r="Y2462" s="2">
        <v>0</v>
      </c>
      <c r="Z2462" s="3">
        <f t="shared" si="970"/>
        <v>0</v>
      </c>
      <c r="AA2462" s="1" t="str">
        <f t="shared" si="971"/>
        <v>A+J=</v>
      </c>
      <c r="AB2462" s="7">
        <f t="shared" si="993"/>
        <v>42663</v>
      </c>
      <c r="AC2462" s="5"/>
      <c r="AD2462" s="1"/>
      <c r="AE2462" s="7"/>
      <c r="AF2462" s="1"/>
      <c r="AG2462" s="1"/>
      <c r="AH2462" s="1"/>
      <c r="AI2462" s="1"/>
      <c r="AJ2462" s="4"/>
      <c r="AK2462" s="1"/>
      <c r="AL2462" s="1"/>
      <c r="AM2462" s="1"/>
      <c r="AN2462" s="1"/>
      <c r="AO2462" s="1"/>
    </row>
    <row r="2463" spans="1:41" x14ac:dyDescent="0.2">
      <c r="A2463" s="118">
        <f t="shared" si="985"/>
        <v>42559</v>
      </c>
      <c r="B2463" s="2">
        <f t="shared" si="975"/>
        <v>237186.61074748999</v>
      </c>
      <c r="C2463" s="2">
        <f t="shared" si="986"/>
        <v>144156.34209918001</v>
      </c>
      <c r="D2463" s="50">
        <f t="shared" si="987"/>
        <v>4675.2299999999996</v>
      </c>
      <c r="E2463" s="3">
        <f>IF(K2463=1,VLOOKUP(A2462,[1]Plan1!$AQ$43:$AS$500,3),E2462)</f>
        <v>4691.59</v>
      </c>
      <c r="F2463" s="7">
        <f t="shared" si="988"/>
        <v>42542</v>
      </c>
      <c r="G2463" s="8">
        <f t="shared" si="976"/>
        <v>3.4992930829071955E-3</v>
      </c>
      <c r="H2463" s="7">
        <f t="shared" si="989"/>
        <v>42571</v>
      </c>
      <c r="I2463" s="7">
        <f t="shared" si="977"/>
        <v>42571</v>
      </c>
      <c r="J2463" s="1">
        <f t="shared" si="990"/>
        <v>22</v>
      </c>
      <c r="K2463" s="1">
        <f t="shared" si="978"/>
        <v>14</v>
      </c>
      <c r="L2463" s="2">
        <f t="shared" si="979"/>
        <v>1.0022253999999999</v>
      </c>
      <c r="M2463" s="10">
        <f t="shared" si="973"/>
        <v>1.0077990100000001</v>
      </c>
      <c r="N2463" s="10">
        <f t="shared" ref="N2463:N2526" si="994">IF(I2463&gt;I2462,N2462*M2463,N2462)</f>
        <v>1.5658053677970634</v>
      </c>
      <c r="O2463" s="2">
        <f t="shared" si="972"/>
        <v>1.56928991</v>
      </c>
      <c r="P2463" s="2">
        <f t="shared" si="980"/>
        <v>226223.09311875</v>
      </c>
      <c r="Q2463" s="9">
        <f t="shared" si="974"/>
        <v>0</v>
      </c>
      <c r="R2463" s="4">
        <f t="shared" si="981"/>
        <v>0</v>
      </c>
      <c r="S2463" s="59">
        <f t="shared" si="982"/>
        <v>0</v>
      </c>
      <c r="T2463" s="8">
        <f t="shared" si="991"/>
        <v>6.8500000000000005E-2</v>
      </c>
      <c r="U2463" s="9">
        <f t="shared" si="992"/>
        <v>180</v>
      </c>
      <c r="V2463" s="9">
        <v>252</v>
      </c>
      <c r="W2463" s="10">
        <f t="shared" si="983"/>
        <v>1.0484633000000001</v>
      </c>
      <c r="X2463" s="2">
        <f t="shared" si="984"/>
        <v>10963.517628740001</v>
      </c>
      <c r="Y2463" s="2">
        <v>0</v>
      </c>
      <c r="Z2463" s="3">
        <f t="shared" si="970"/>
        <v>0</v>
      </c>
      <c r="AA2463" s="1" t="str">
        <f t="shared" si="971"/>
        <v>A+J=</v>
      </c>
      <c r="AB2463" s="7">
        <f t="shared" si="993"/>
        <v>42663</v>
      </c>
      <c r="AC2463" s="5"/>
      <c r="AD2463" s="1"/>
      <c r="AE2463" s="7"/>
      <c r="AF2463" s="1"/>
      <c r="AG2463" s="1"/>
      <c r="AH2463" s="1"/>
      <c r="AI2463" s="1"/>
      <c r="AJ2463" s="4"/>
      <c r="AK2463" s="1"/>
      <c r="AL2463" s="1"/>
      <c r="AM2463" s="1"/>
      <c r="AN2463" s="1"/>
      <c r="AO2463" s="1"/>
    </row>
    <row r="2464" spans="1:41" x14ac:dyDescent="0.2">
      <c r="A2464" s="118">
        <f t="shared" si="985"/>
        <v>42560</v>
      </c>
      <c r="B2464" s="2">
        <f t="shared" si="975"/>
        <v>237286.65313851999</v>
      </c>
      <c r="C2464" s="2">
        <f t="shared" si="986"/>
        <v>144156.34209918001</v>
      </c>
      <c r="D2464" s="50">
        <f t="shared" si="987"/>
        <v>4675.2299999999996</v>
      </c>
      <c r="E2464" s="3">
        <f>IF(K2464=1,VLOOKUP(A2463,[1]Plan1!$AQ$43:$AS$500,3),E2463)</f>
        <v>4691.59</v>
      </c>
      <c r="F2464" s="7">
        <f t="shared" si="988"/>
        <v>42542</v>
      </c>
      <c r="G2464" s="8">
        <f t="shared" si="976"/>
        <v>3.4992930829071955E-3</v>
      </c>
      <c r="H2464" s="7">
        <f t="shared" si="989"/>
        <v>42571</v>
      </c>
      <c r="I2464" s="7">
        <f t="shared" si="977"/>
        <v>42571</v>
      </c>
      <c r="J2464" s="1">
        <f t="shared" si="990"/>
        <v>22</v>
      </c>
      <c r="K2464" s="1">
        <f t="shared" si="978"/>
        <v>15</v>
      </c>
      <c r="L2464" s="2">
        <f t="shared" si="979"/>
        <v>1.0023845499999999</v>
      </c>
      <c r="M2464" s="10">
        <f t="shared" si="973"/>
        <v>1.0077990100000001</v>
      </c>
      <c r="N2464" s="10">
        <f t="shared" si="994"/>
        <v>1.5658053677970634</v>
      </c>
      <c r="O2464" s="2">
        <f t="shared" si="972"/>
        <v>1.5695391000000001</v>
      </c>
      <c r="P2464" s="2">
        <f t="shared" si="980"/>
        <v>226259.01543763001</v>
      </c>
      <c r="Q2464" s="9">
        <f t="shared" si="974"/>
        <v>0</v>
      </c>
      <c r="R2464" s="4">
        <f t="shared" si="981"/>
        <v>0</v>
      </c>
      <c r="S2464" s="59">
        <f t="shared" si="982"/>
        <v>0</v>
      </c>
      <c r="T2464" s="8">
        <f t="shared" si="991"/>
        <v>6.8500000000000005E-2</v>
      </c>
      <c r="U2464" s="9">
        <f t="shared" si="992"/>
        <v>181</v>
      </c>
      <c r="V2464" s="9">
        <v>252</v>
      </c>
      <c r="W2464" s="10">
        <f t="shared" si="983"/>
        <v>1.0487389979999999</v>
      </c>
      <c r="X2464" s="2">
        <f t="shared" si="984"/>
        <v>11027.63770089</v>
      </c>
      <c r="Y2464" s="2">
        <v>0</v>
      </c>
      <c r="Z2464" s="3">
        <f t="shared" si="970"/>
        <v>0</v>
      </c>
      <c r="AA2464" s="1" t="str">
        <f t="shared" si="971"/>
        <v>A+J=</v>
      </c>
      <c r="AB2464" s="7">
        <f t="shared" si="993"/>
        <v>42663</v>
      </c>
      <c r="AC2464" s="5"/>
      <c r="AD2464" s="1"/>
      <c r="AE2464" s="7"/>
      <c r="AF2464" s="1"/>
      <c r="AG2464" s="1"/>
      <c r="AH2464" s="1"/>
      <c r="AI2464" s="1"/>
      <c r="AJ2464" s="4"/>
      <c r="AK2464" s="1"/>
      <c r="AL2464" s="1"/>
      <c r="AM2464" s="1"/>
      <c r="AN2464" s="1"/>
      <c r="AO2464" s="1"/>
    </row>
    <row r="2465" spans="1:41" x14ac:dyDescent="0.2">
      <c r="A2465" s="118">
        <f t="shared" si="985"/>
        <v>42561</v>
      </c>
      <c r="B2465" s="2">
        <f t="shared" si="975"/>
        <v>237286.65313851999</v>
      </c>
      <c r="C2465" s="2">
        <f t="shared" si="986"/>
        <v>144156.34209918001</v>
      </c>
      <c r="D2465" s="50">
        <f t="shared" si="987"/>
        <v>4675.2299999999996</v>
      </c>
      <c r="E2465" s="3">
        <f>IF(K2465=1,VLOOKUP(A2464,[1]Plan1!$AQ$43:$AS$500,3),E2464)</f>
        <v>4691.59</v>
      </c>
      <c r="F2465" s="7">
        <f t="shared" si="988"/>
        <v>42542</v>
      </c>
      <c r="G2465" s="8">
        <f t="shared" si="976"/>
        <v>3.4992930829071955E-3</v>
      </c>
      <c r="H2465" s="7">
        <f t="shared" si="989"/>
        <v>42571</v>
      </c>
      <c r="I2465" s="7">
        <f t="shared" si="977"/>
        <v>42571</v>
      </c>
      <c r="J2465" s="1">
        <f t="shared" si="990"/>
        <v>22</v>
      </c>
      <c r="K2465" s="1">
        <f t="shared" si="978"/>
        <v>15</v>
      </c>
      <c r="L2465" s="2">
        <f t="shared" si="979"/>
        <v>1.0023845499999999</v>
      </c>
      <c r="M2465" s="10">
        <f t="shared" si="973"/>
        <v>1.0077990100000001</v>
      </c>
      <c r="N2465" s="10">
        <f t="shared" si="994"/>
        <v>1.5658053677970634</v>
      </c>
      <c r="O2465" s="2">
        <f t="shared" si="972"/>
        <v>1.5695391000000001</v>
      </c>
      <c r="P2465" s="2">
        <f t="shared" si="980"/>
        <v>226259.01543763001</v>
      </c>
      <c r="Q2465" s="9">
        <f t="shared" si="974"/>
        <v>0</v>
      </c>
      <c r="R2465" s="4">
        <f t="shared" si="981"/>
        <v>0</v>
      </c>
      <c r="S2465" s="59">
        <f t="shared" si="982"/>
        <v>0</v>
      </c>
      <c r="T2465" s="8">
        <f t="shared" si="991"/>
        <v>6.8500000000000005E-2</v>
      </c>
      <c r="U2465" s="9">
        <f t="shared" si="992"/>
        <v>181</v>
      </c>
      <c r="V2465" s="9">
        <v>252</v>
      </c>
      <c r="W2465" s="10">
        <f t="shared" si="983"/>
        <v>1.0487389979999999</v>
      </c>
      <c r="X2465" s="2">
        <f t="shared" si="984"/>
        <v>11027.63770089</v>
      </c>
      <c r="Y2465" s="2">
        <v>0</v>
      </c>
      <c r="Z2465" s="3">
        <f t="shared" si="970"/>
        <v>0</v>
      </c>
      <c r="AA2465" s="1" t="str">
        <f t="shared" si="971"/>
        <v>A+J=</v>
      </c>
      <c r="AB2465" s="7">
        <f t="shared" si="993"/>
        <v>42663</v>
      </c>
      <c r="AC2465" s="5"/>
      <c r="AD2465" s="1"/>
      <c r="AE2465" s="7"/>
      <c r="AF2465" s="1"/>
      <c r="AG2465" s="1"/>
      <c r="AH2465" s="1"/>
      <c r="AI2465" s="1"/>
      <c r="AJ2465" s="4"/>
      <c r="AK2465" s="1"/>
      <c r="AL2465" s="1"/>
      <c r="AM2465" s="1"/>
      <c r="AN2465" s="1"/>
      <c r="AO2465" s="1"/>
    </row>
    <row r="2466" spans="1:41" x14ac:dyDescent="0.2">
      <c r="A2466" s="118">
        <f t="shared" si="985"/>
        <v>42562</v>
      </c>
      <c r="B2466" s="2">
        <f t="shared" si="975"/>
        <v>237286.65313851999</v>
      </c>
      <c r="C2466" s="2">
        <f t="shared" si="986"/>
        <v>144156.34209918001</v>
      </c>
      <c r="D2466" s="50">
        <f t="shared" si="987"/>
        <v>4675.2299999999996</v>
      </c>
      <c r="E2466" s="3">
        <f>IF(K2466=1,VLOOKUP(A2465,[1]Plan1!$AQ$43:$AS$500,3),E2465)</f>
        <v>4691.59</v>
      </c>
      <c r="F2466" s="7">
        <f t="shared" si="988"/>
        <v>42542</v>
      </c>
      <c r="G2466" s="8">
        <f t="shared" si="976"/>
        <v>3.4992930829071955E-3</v>
      </c>
      <c r="H2466" s="7">
        <f t="shared" si="989"/>
        <v>42571</v>
      </c>
      <c r="I2466" s="7">
        <f t="shared" si="977"/>
        <v>42571</v>
      </c>
      <c r="J2466" s="1">
        <f t="shared" si="990"/>
        <v>22</v>
      </c>
      <c r="K2466" s="1">
        <f t="shared" si="978"/>
        <v>15</v>
      </c>
      <c r="L2466" s="2">
        <f t="shared" si="979"/>
        <v>1.0023845499999999</v>
      </c>
      <c r="M2466" s="10">
        <f t="shared" si="973"/>
        <v>1.0077990100000001</v>
      </c>
      <c r="N2466" s="10">
        <f t="shared" si="994"/>
        <v>1.5658053677970634</v>
      </c>
      <c r="O2466" s="2">
        <f t="shared" si="972"/>
        <v>1.5695391000000001</v>
      </c>
      <c r="P2466" s="2">
        <f t="shared" si="980"/>
        <v>226259.01543763001</v>
      </c>
      <c r="Q2466" s="9">
        <f t="shared" si="974"/>
        <v>0</v>
      </c>
      <c r="R2466" s="4">
        <f t="shared" si="981"/>
        <v>0</v>
      </c>
      <c r="S2466" s="59">
        <f t="shared" si="982"/>
        <v>0</v>
      </c>
      <c r="T2466" s="8">
        <f t="shared" si="991"/>
        <v>6.8500000000000005E-2</v>
      </c>
      <c r="U2466" s="9">
        <f t="shared" si="992"/>
        <v>181</v>
      </c>
      <c r="V2466" s="9">
        <v>252</v>
      </c>
      <c r="W2466" s="10">
        <f t="shared" si="983"/>
        <v>1.0487389979999999</v>
      </c>
      <c r="X2466" s="2">
        <f t="shared" si="984"/>
        <v>11027.63770089</v>
      </c>
      <c r="Y2466" s="2">
        <v>0</v>
      </c>
      <c r="Z2466" s="3">
        <f t="shared" si="970"/>
        <v>0</v>
      </c>
      <c r="AA2466" s="1" t="str">
        <f t="shared" si="971"/>
        <v>A+J=</v>
      </c>
      <c r="AB2466" s="7">
        <f t="shared" si="993"/>
        <v>42663</v>
      </c>
      <c r="AC2466" s="5"/>
      <c r="AD2466" s="1"/>
      <c r="AE2466" s="7"/>
      <c r="AF2466" s="1"/>
      <c r="AG2466" s="1"/>
      <c r="AH2466" s="1"/>
      <c r="AI2466" s="1"/>
      <c r="AJ2466" s="4"/>
      <c r="AK2466" s="1"/>
      <c r="AL2466" s="1"/>
      <c r="AM2466" s="1"/>
      <c r="AN2466" s="1"/>
      <c r="AO2466" s="1"/>
    </row>
    <row r="2467" spans="1:41" x14ac:dyDescent="0.2">
      <c r="A2467" s="118">
        <f t="shared" si="985"/>
        <v>42563</v>
      </c>
      <c r="B2467" s="2">
        <f t="shared" si="975"/>
        <v>237386.73790541</v>
      </c>
      <c r="C2467" s="2">
        <f t="shared" si="986"/>
        <v>144156.34209918001</v>
      </c>
      <c r="D2467" s="50">
        <f t="shared" si="987"/>
        <v>4675.2299999999996</v>
      </c>
      <c r="E2467" s="3">
        <f>IF(K2467=1,VLOOKUP(A2466,[1]Plan1!$AQ$43:$AS$500,3),E2466)</f>
        <v>4691.59</v>
      </c>
      <c r="F2467" s="7">
        <f t="shared" si="988"/>
        <v>42542</v>
      </c>
      <c r="G2467" s="8">
        <f t="shared" si="976"/>
        <v>3.4992930829071955E-3</v>
      </c>
      <c r="H2467" s="7">
        <f t="shared" si="989"/>
        <v>42571</v>
      </c>
      <c r="I2467" s="7">
        <f t="shared" si="977"/>
        <v>42571</v>
      </c>
      <c r="J2467" s="1">
        <f t="shared" si="990"/>
        <v>22</v>
      </c>
      <c r="K2467" s="1">
        <f t="shared" si="978"/>
        <v>16</v>
      </c>
      <c r="L2467" s="2">
        <f t="shared" si="979"/>
        <v>1.00254372</v>
      </c>
      <c r="M2467" s="10">
        <f t="shared" si="973"/>
        <v>1.0077990100000001</v>
      </c>
      <c r="N2467" s="10">
        <f t="shared" si="994"/>
        <v>1.5658053677970634</v>
      </c>
      <c r="O2467" s="2">
        <f t="shared" si="972"/>
        <v>1.56978833</v>
      </c>
      <c r="P2467" s="2">
        <f t="shared" si="980"/>
        <v>226294.94352278</v>
      </c>
      <c r="Q2467" s="9">
        <f t="shared" si="974"/>
        <v>0</v>
      </c>
      <c r="R2467" s="4">
        <f t="shared" si="981"/>
        <v>0</v>
      </c>
      <c r="S2467" s="59">
        <f t="shared" si="982"/>
        <v>0</v>
      </c>
      <c r="T2467" s="8">
        <f t="shared" si="991"/>
        <v>6.8500000000000005E-2</v>
      </c>
      <c r="U2467" s="9">
        <f t="shared" si="992"/>
        <v>182</v>
      </c>
      <c r="V2467" s="9">
        <v>252</v>
      </c>
      <c r="W2467" s="10">
        <f t="shared" si="983"/>
        <v>1.049014769</v>
      </c>
      <c r="X2467" s="2">
        <f t="shared" si="984"/>
        <v>11091.79438263</v>
      </c>
      <c r="Y2467" s="2">
        <v>0</v>
      </c>
      <c r="Z2467" s="3">
        <f t="shared" si="970"/>
        <v>0</v>
      </c>
      <c r="AA2467" s="1" t="str">
        <f t="shared" si="971"/>
        <v>A+J=</v>
      </c>
      <c r="AB2467" s="7">
        <f t="shared" si="993"/>
        <v>42663</v>
      </c>
      <c r="AC2467" s="5"/>
      <c r="AD2467" s="1"/>
      <c r="AE2467" s="7"/>
      <c r="AF2467" s="1"/>
      <c r="AG2467" s="1"/>
      <c r="AH2467" s="1"/>
      <c r="AI2467" s="1"/>
      <c r="AJ2467" s="4"/>
      <c r="AK2467" s="1"/>
      <c r="AL2467" s="1"/>
      <c r="AM2467" s="1"/>
      <c r="AN2467" s="1"/>
      <c r="AO2467" s="1"/>
    </row>
    <row r="2468" spans="1:41" x14ac:dyDescent="0.2">
      <c r="A2468" s="118">
        <f t="shared" si="985"/>
        <v>42564</v>
      </c>
      <c r="B2468" s="2">
        <f t="shared" si="975"/>
        <v>237486.86634704997</v>
      </c>
      <c r="C2468" s="2">
        <f t="shared" si="986"/>
        <v>144156.34209918001</v>
      </c>
      <c r="D2468" s="50">
        <f t="shared" si="987"/>
        <v>4675.2299999999996</v>
      </c>
      <c r="E2468" s="3">
        <f>IF(K2468=1,VLOOKUP(A2467,[1]Plan1!$AQ$43:$AS$500,3),E2467)</f>
        <v>4691.59</v>
      </c>
      <c r="F2468" s="7">
        <f t="shared" si="988"/>
        <v>42542</v>
      </c>
      <c r="G2468" s="8">
        <f t="shared" si="976"/>
        <v>3.4992930829071955E-3</v>
      </c>
      <c r="H2468" s="7">
        <f t="shared" si="989"/>
        <v>42571</v>
      </c>
      <c r="I2468" s="7">
        <f t="shared" si="977"/>
        <v>42571</v>
      </c>
      <c r="J2468" s="1">
        <f t="shared" si="990"/>
        <v>22</v>
      </c>
      <c r="K2468" s="1">
        <f t="shared" si="978"/>
        <v>17</v>
      </c>
      <c r="L2468" s="2">
        <f t="shared" si="979"/>
        <v>1.0027029199999999</v>
      </c>
      <c r="M2468" s="10">
        <f t="shared" si="973"/>
        <v>1.0077990100000001</v>
      </c>
      <c r="N2468" s="10">
        <f t="shared" si="994"/>
        <v>1.5658053677970634</v>
      </c>
      <c r="O2468" s="2">
        <f t="shared" si="972"/>
        <v>1.57003761</v>
      </c>
      <c r="P2468" s="2">
        <f t="shared" si="980"/>
        <v>226330.87881572999</v>
      </c>
      <c r="Q2468" s="9">
        <f t="shared" si="974"/>
        <v>0</v>
      </c>
      <c r="R2468" s="4">
        <f t="shared" si="981"/>
        <v>0</v>
      </c>
      <c r="S2468" s="59">
        <f t="shared" si="982"/>
        <v>0</v>
      </c>
      <c r="T2468" s="8">
        <f t="shared" si="991"/>
        <v>6.8500000000000005E-2</v>
      </c>
      <c r="U2468" s="9">
        <f t="shared" si="992"/>
        <v>183</v>
      </c>
      <c r="V2468" s="9">
        <v>252</v>
      </c>
      <c r="W2468" s="10">
        <f t="shared" si="983"/>
        <v>1.0492906120000001</v>
      </c>
      <c r="X2468" s="2">
        <f t="shared" si="984"/>
        <v>11155.987531319999</v>
      </c>
      <c r="Y2468" s="2">
        <v>0</v>
      </c>
      <c r="Z2468" s="3">
        <f t="shared" si="970"/>
        <v>0</v>
      </c>
      <c r="AA2468" s="1" t="str">
        <f t="shared" si="971"/>
        <v>A+J=</v>
      </c>
      <c r="AB2468" s="7">
        <f t="shared" si="993"/>
        <v>42663</v>
      </c>
      <c r="AC2468" s="5"/>
      <c r="AD2468" s="1"/>
      <c r="AE2468" s="7"/>
      <c r="AF2468" s="1"/>
      <c r="AG2468" s="1"/>
      <c r="AH2468" s="1"/>
      <c r="AI2468" s="1"/>
      <c r="AJ2468" s="4"/>
      <c r="AK2468" s="1"/>
      <c r="AL2468" s="1"/>
      <c r="AM2468" s="1"/>
      <c r="AN2468" s="1"/>
      <c r="AO2468" s="1"/>
    </row>
    <row r="2469" spans="1:41" x14ac:dyDescent="0.2">
      <c r="A2469" s="118">
        <f t="shared" si="985"/>
        <v>42565</v>
      </c>
      <c r="B2469" s="2">
        <f t="shared" si="975"/>
        <v>237587.03545115999</v>
      </c>
      <c r="C2469" s="2">
        <f t="shared" si="986"/>
        <v>144156.34209918001</v>
      </c>
      <c r="D2469" s="50">
        <f t="shared" si="987"/>
        <v>4675.2299999999996</v>
      </c>
      <c r="E2469" s="3">
        <f>IF(K2469=1,VLOOKUP(A2468,[1]Plan1!$AQ$43:$AS$500,3),E2468)</f>
        <v>4691.59</v>
      </c>
      <c r="F2469" s="7">
        <f t="shared" si="988"/>
        <v>42542</v>
      </c>
      <c r="G2469" s="8">
        <f t="shared" si="976"/>
        <v>3.4992930829071955E-3</v>
      </c>
      <c r="H2469" s="7">
        <f t="shared" si="989"/>
        <v>42571</v>
      </c>
      <c r="I2469" s="7">
        <f t="shared" si="977"/>
        <v>42571</v>
      </c>
      <c r="J2469" s="1">
        <f t="shared" si="990"/>
        <v>22</v>
      </c>
      <c r="K2469" s="1">
        <f t="shared" si="978"/>
        <v>18</v>
      </c>
      <c r="L2469" s="2">
        <f t="shared" si="979"/>
        <v>1.00286214</v>
      </c>
      <c r="M2469" s="10">
        <f t="shared" si="973"/>
        <v>1.0077990100000001</v>
      </c>
      <c r="N2469" s="10">
        <f t="shared" si="994"/>
        <v>1.5658053677970634</v>
      </c>
      <c r="O2469" s="2">
        <f t="shared" si="972"/>
        <v>1.57028692</v>
      </c>
      <c r="P2469" s="2">
        <f t="shared" si="980"/>
        <v>226366.81843337999</v>
      </c>
      <c r="Q2469" s="9">
        <f t="shared" si="974"/>
        <v>0</v>
      </c>
      <c r="R2469" s="4">
        <f t="shared" si="981"/>
        <v>0</v>
      </c>
      <c r="S2469" s="59">
        <f t="shared" si="982"/>
        <v>0</v>
      </c>
      <c r="T2469" s="8">
        <f t="shared" si="991"/>
        <v>6.8500000000000005E-2</v>
      </c>
      <c r="U2469" s="9">
        <f t="shared" si="992"/>
        <v>184</v>
      </c>
      <c r="V2469" s="9">
        <v>252</v>
      </c>
      <c r="W2469" s="10">
        <f t="shared" si="983"/>
        <v>1.0495665270000001</v>
      </c>
      <c r="X2469" s="2">
        <f t="shared" si="984"/>
        <v>11220.21701778</v>
      </c>
      <c r="Y2469" s="2">
        <v>0</v>
      </c>
      <c r="Z2469" s="3">
        <f t="shared" si="970"/>
        <v>0</v>
      </c>
      <c r="AA2469" s="1" t="str">
        <f t="shared" si="971"/>
        <v>A+J=</v>
      </c>
      <c r="AB2469" s="7">
        <f t="shared" si="993"/>
        <v>42663</v>
      </c>
      <c r="AC2469" s="5"/>
      <c r="AD2469" s="1"/>
      <c r="AE2469" s="7"/>
      <c r="AF2469" s="1"/>
      <c r="AG2469" s="1"/>
      <c r="AH2469" s="1"/>
      <c r="AI2469" s="1"/>
      <c r="AJ2469" s="4"/>
      <c r="AK2469" s="1"/>
      <c r="AL2469" s="1"/>
      <c r="AM2469" s="1"/>
      <c r="AN2469" s="1"/>
      <c r="AO2469" s="1"/>
    </row>
    <row r="2470" spans="1:41" x14ac:dyDescent="0.2">
      <c r="A2470" s="118">
        <f t="shared" si="985"/>
        <v>42566</v>
      </c>
      <c r="B2470" s="2">
        <f t="shared" si="975"/>
        <v>237687.24696888999</v>
      </c>
      <c r="C2470" s="2">
        <f t="shared" si="986"/>
        <v>144156.34209918001</v>
      </c>
      <c r="D2470" s="50">
        <f t="shared" si="987"/>
        <v>4675.2299999999996</v>
      </c>
      <c r="E2470" s="3">
        <f>IF(K2470=1,VLOOKUP(A2469,[1]Plan1!$AQ$43:$AS$500,3),E2469)</f>
        <v>4691.59</v>
      </c>
      <c r="F2470" s="7">
        <f t="shared" si="988"/>
        <v>42542</v>
      </c>
      <c r="G2470" s="8">
        <f t="shared" si="976"/>
        <v>3.4992930829071955E-3</v>
      </c>
      <c r="H2470" s="7">
        <f t="shared" si="989"/>
        <v>42600</v>
      </c>
      <c r="I2470" s="7">
        <f t="shared" si="977"/>
        <v>42571</v>
      </c>
      <c r="J2470" s="1">
        <f t="shared" si="990"/>
        <v>22</v>
      </c>
      <c r="K2470" s="1">
        <f t="shared" si="978"/>
        <v>19</v>
      </c>
      <c r="L2470" s="2">
        <f t="shared" si="979"/>
        <v>1.00302139</v>
      </c>
      <c r="M2470" s="10">
        <f t="shared" si="973"/>
        <v>1.0077990100000001</v>
      </c>
      <c r="N2470" s="10">
        <f t="shared" si="994"/>
        <v>1.5658053677970634</v>
      </c>
      <c r="O2470" s="2">
        <f t="shared" si="972"/>
        <v>1.5705362700000001</v>
      </c>
      <c r="P2470" s="2">
        <f t="shared" si="980"/>
        <v>226402.76381728999</v>
      </c>
      <c r="Q2470" s="9">
        <f t="shared" si="974"/>
        <v>0</v>
      </c>
      <c r="R2470" s="4">
        <f t="shared" si="981"/>
        <v>0</v>
      </c>
      <c r="S2470" s="59">
        <f t="shared" si="982"/>
        <v>0</v>
      </c>
      <c r="T2470" s="8">
        <f t="shared" si="991"/>
        <v>6.8500000000000005E-2</v>
      </c>
      <c r="U2470" s="9">
        <f t="shared" si="992"/>
        <v>185</v>
      </c>
      <c r="V2470" s="9">
        <v>252</v>
      </c>
      <c r="W2470" s="10">
        <f t="shared" si="983"/>
        <v>1.0498425149999999</v>
      </c>
      <c r="X2470" s="2">
        <f t="shared" si="984"/>
        <v>11284.483151599999</v>
      </c>
      <c r="Y2470" s="2">
        <v>0</v>
      </c>
      <c r="Z2470" s="3">
        <f t="shared" ref="Z2470:Z2533" si="995">IF(S2470&gt;0,S2470+X2470+Y2470,0)</f>
        <v>0</v>
      </c>
      <c r="AA2470" s="1" t="str">
        <f t="shared" ref="AA2470:AA2533" si="996">AA2469</f>
        <v>A+J=</v>
      </c>
      <c r="AB2470" s="7">
        <f t="shared" si="993"/>
        <v>42663</v>
      </c>
      <c r="AC2470" s="5"/>
      <c r="AD2470" s="1"/>
      <c r="AE2470" s="7"/>
      <c r="AF2470" s="1"/>
      <c r="AG2470" s="1"/>
      <c r="AH2470" s="1"/>
      <c r="AI2470" s="1"/>
      <c r="AJ2470" s="4"/>
      <c r="AK2470" s="1"/>
      <c r="AL2470" s="1"/>
      <c r="AM2470" s="1"/>
      <c r="AN2470" s="1"/>
      <c r="AO2470" s="1"/>
    </row>
    <row r="2471" spans="1:41" x14ac:dyDescent="0.2">
      <c r="A2471" s="118">
        <f t="shared" si="985"/>
        <v>42567</v>
      </c>
      <c r="B2471" s="2">
        <f t="shared" si="975"/>
        <v>237787.50242668999</v>
      </c>
      <c r="C2471" s="2">
        <f t="shared" si="986"/>
        <v>144156.34209918001</v>
      </c>
      <c r="D2471" s="50">
        <f t="shared" si="987"/>
        <v>4675.2299999999996</v>
      </c>
      <c r="E2471" s="3">
        <f>IF(K2471=1,VLOOKUP(A2470,[1]Plan1!$AQ$43:$AS$500,3),E2470)</f>
        <v>4691.59</v>
      </c>
      <c r="F2471" s="7">
        <f t="shared" si="988"/>
        <v>42542</v>
      </c>
      <c r="G2471" s="8">
        <f t="shared" si="976"/>
        <v>3.4992930829071955E-3</v>
      </c>
      <c r="H2471" s="7">
        <f t="shared" si="989"/>
        <v>42600</v>
      </c>
      <c r="I2471" s="7">
        <f t="shared" si="977"/>
        <v>42571</v>
      </c>
      <c r="J2471" s="1">
        <f t="shared" si="990"/>
        <v>22</v>
      </c>
      <c r="K2471" s="1">
        <f t="shared" si="978"/>
        <v>20</v>
      </c>
      <c r="L2471" s="2">
        <f t="shared" si="979"/>
        <v>1.0031806700000001</v>
      </c>
      <c r="M2471" s="10">
        <f t="shared" si="973"/>
        <v>1.0077990100000001</v>
      </c>
      <c r="N2471" s="10">
        <f t="shared" si="994"/>
        <v>1.5658053677970634</v>
      </c>
      <c r="O2471" s="2">
        <f t="shared" si="972"/>
        <v>1.57078567</v>
      </c>
      <c r="P2471" s="2">
        <f t="shared" si="980"/>
        <v>226438.71640901</v>
      </c>
      <c r="Q2471" s="9">
        <f t="shared" si="974"/>
        <v>0</v>
      </c>
      <c r="R2471" s="4">
        <f t="shared" si="981"/>
        <v>0</v>
      </c>
      <c r="S2471" s="59">
        <f t="shared" si="982"/>
        <v>0</v>
      </c>
      <c r="T2471" s="8">
        <f t="shared" si="991"/>
        <v>6.8500000000000005E-2</v>
      </c>
      <c r="U2471" s="9">
        <f t="shared" si="992"/>
        <v>186</v>
      </c>
      <c r="V2471" s="9">
        <v>252</v>
      </c>
      <c r="W2471" s="10">
        <f t="shared" si="983"/>
        <v>1.050118576</v>
      </c>
      <c r="X2471" s="2">
        <f t="shared" si="984"/>
        <v>11348.78601768</v>
      </c>
      <c r="Y2471" s="2">
        <v>0</v>
      </c>
      <c r="Z2471" s="3">
        <f t="shared" si="995"/>
        <v>0</v>
      </c>
      <c r="AA2471" s="1" t="str">
        <f t="shared" si="996"/>
        <v>A+J=</v>
      </c>
      <c r="AB2471" s="7">
        <f t="shared" si="993"/>
        <v>42663</v>
      </c>
      <c r="AC2471" s="5"/>
      <c r="AD2471" s="1"/>
      <c r="AE2471" s="7"/>
      <c r="AF2471" s="1"/>
      <c r="AG2471" s="1"/>
      <c r="AH2471" s="1"/>
      <c r="AI2471" s="1"/>
      <c r="AJ2471" s="4"/>
      <c r="AK2471" s="1"/>
      <c r="AL2471" s="1"/>
      <c r="AM2471" s="1"/>
      <c r="AN2471" s="1"/>
      <c r="AO2471" s="1"/>
    </row>
    <row r="2472" spans="1:41" x14ac:dyDescent="0.2">
      <c r="A2472" s="118">
        <f t="shared" si="985"/>
        <v>42568</v>
      </c>
      <c r="B2472" s="2">
        <f t="shared" si="975"/>
        <v>237787.50242668999</v>
      </c>
      <c r="C2472" s="2">
        <f t="shared" si="986"/>
        <v>144156.34209918001</v>
      </c>
      <c r="D2472" s="50">
        <f t="shared" si="987"/>
        <v>4675.2299999999996</v>
      </c>
      <c r="E2472" s="3">
        <f>IF(K2472=1,VLOOKUP(A2471,[1]Plan1!$AQ$43:$AS$500,3),E2471)</f>
        <v>4691.59</v>
      </c>
      <c r="F2472" s="7">
        <f t="shared" si="988"/>
        <v>42542</v>
      </c>
      <c r="G2472" s="8">
        <f t="shared" si="976"/>
        <v>3.4992930829071955E-3</v>
      </c>
      <c r="H2472" s="7">
        <f t="shared" si="989"/>
        <v>42600</v>
      </c>
      <c r="I2472" s="7">
        <f t="shared" si="977"/>
        <v>42571</v>
      </c>
      <c r="J2472" s="1">
        <f t="shared" si="990"/>
        <v>22</v>
      </c>
      <c r="K2472" s="1">
        <f t="shared" si="978"/>
        <v>20</v>
      </c>
      <c r="L2472" s="2">
        <f t="shared" si="979"/>
        <v>1.0031806700000001</v>
      </c>
      <c r="M2472" s="10">
        <f t="shared" si="973"/>
        <v>1.0077990100000001</v>
      </c>
      <c r="N2472" s="10">
        <f t="shared" si="994"/>
        <v>1.5658053677970634</v>
      </c>
      <c r="O2472" s="2">
        <f t="shared" si="972"/>
        <v>1.57078567</v>
      </c>
      <c r="P2472" s="2">
        <f t="shared" si="980"/>
        <v>226438.71640901</v>
      </c>
      <c r="Q2472" s="9">
        <f t="shared" si="974"/>
        <v>0</v>
      </c>
      <c r="R2472" s="4">
        <f t="shared" si="981"/>
        <v>0</v>
      </c>
      <c r="S2472" s="59">
        <f t="shared" si="982"/>
        <v>0</v>
      </c>
      <c r="T2472" s="8">
        <f t="shared" si="991"/>
        <v>6.8500000000000005E-2</v>
      </c>
      <c r="U2472" s="9">
        <f t="shared" si="992"/>
        <v>186</v>
      </c>
      <c r="V2472" s="9">
        <v>252</v>
      </c>
      <c r="W2472" s="10">
        <f t="shared" si="983"/>
        <v>1.050118576</v>
      </c>
      <c r="X2472" s="2">
        <f t="shared" si="984"/>
        <v>11348.78601768</v>
      </c>
      <c r="Y2472" s="2">
        <v>0</v>
      </c>
      <c r="Z2472" s="3">
        <f t="shared" si="995"/>
        <v>0</v>
      </c>
      <c r="AA2472" s="1" t="str">
        <f t="shared" si="996"/>
        <v>A+J=</v>
      </c>
      <c r="AB2472" s="7">
        <f t="shared" si="993"/>
        <v>42663</v>
      </c>
      <c r="AC2472" s="5"/>
      <c r="AD2472" s="1"/>
      <c r="AE2472" s="7"/>
      <c r="AF2472" s="1"/>
      <c r="AG2472" s="1"/>
      <c r="AH2472" s="1"/>
      <c r="AI2472" s="1"/>
      <c r="AJ2472" s="4"/>
      <c r="AK2472" s="1"/>
      <c r="AL2472" s="1"/>
      <c r="AM2472" s="1"/>
      <c r="AN2472" s="1"/>
      <c r="AO2472" s="1"/>
    </row>
    <row r="2473" spans="1:41" x14ac:dyDescent="0.2">
      <c r="A2473" s="118">
        <f t="shared" si="985"/>
        <v>42569</v>
      </c>
      <c r="B2473" s="2">
        <f t="shared" si="975"/>
        <v>237787.50242668999</v>
      </c>
      <c r="C2473" s="2">
        <f t="shared" si="986"/>
        <v>144156.34209918001</v>
      </c>
      <c r="D2473" s="50">
        <f t="shared" si="987"/>
        <v>4675.2299999999996</v>
      </c>
      <c r="E2473" s="3">
        <f>IF(K2473=1,VLOOKUP(A2472,[1]Plan1!$AQ$43:$AS$500,3),E2472)</f>
        <v>4691.59</v>
      </c>
      <c r="F2473" s="7">
        <f t="shared" si="988"/>
        <v>42542</v>
      </c>
      <c r="G2473" s="8">
        <f t="shared" si="976"/>
        <v>3.4992930829071955E-3</v>
      </c>
      <c r="H2473" s="7">
        <f t="shared" si="989"/>
        <v>42600</v>
      </c>
      <c r="I2473" s="7">
        <f t="shared" si="977"/>
        <v>42571</v>
      </c>
      <c r="J2473" s="1">
        <f t="shared" si="990"/>
        <v>22</v>
      </c>
      <c r="K2473" s="1">
        <f t="shared" si="978"/>
        <v>20</v>
      </c>
      <c r="L2473" s="2">
        <f t="shared" si="979"/>
        <v>1.0031806700000001</v>
      </c>
      <c r="M2473" s="10">
        <f t="shared" si="973"/>
        <v>1.0077990100000001</v>
      </c>
      <c r="N2473" s="10">
        <f t="shared" si="994"/>
        <v>1.5658053677970634</v>
      </c>
      <c r="O2473" s="2">
        <f t="shared" ref="O2473:O2536" si="997">TRUNC(TRUNC((L2473*N2473),15),8)</f>
        <v>1.57078567</v>
      </c>
      <c r="P2473" s="2">
        <f t="shared" si="980"/>
        <v>226438.71640901</v>
      </c>
      <c r="Q2473" s="9">
        <f t="shared" si="974"/>
        <v>0</v>
      </c>
      <c r="R2473" s="4">
        <f t="shared" si="981"/>
        <v>0</v>
      </c>
      <c r="S2473" s="59">
        <f t="shared" si="982"/>
        <v>0</v>
      </c>
      <c r="T2473" s="8">
        <f t="shared" si="991"/>
        <v>6.8500000000000005E-2</v>
      </c>
      <c r="U2473" s="9">
        <f t="shared" si="992"/>
        <v>186</v>
      </c>
      <c r="V2473" s="9">
        <v>252</v>
      </c>
      <c r="W2473" s="10">
        <f t="shared" si="983"/>
        <v>1.050118576</v>
      </c>
      <c r="X2473" s="2">
        <f t="shared" si="984"/>
        <v>11348.78601768</v>
      </c>
      <c r="Y2473" s="2">
        <v>0</v>
      </c>
      <c r="Z2473" s="3">
        <f t="shared" si="995"/>
        <v>0</v>
      </c>
      <c r="AA2473" s="1" t="str">
        <f t="shared" si="996"/>
        <v>A+J=</v>
      </c>
      <c r="AB2473" s="7">
        <f t="shared" si="993"/>
        <v>42663</v>
      </c>
      <c r="AC2473" s="5"/>
      <c r="AD2473" s="1"/>
      <c r="AE2473" s="7"/>
      <c r="AF2473" s="1"/>
      <c r="AG2473" s="1"/>
      <c r="AH2473" s="1"/>
      <c r="AI2473" s="1"/>
      <c r="AJ2473" s="4"/>
      <c r="AK2473" s="1"/>
      <c r="AL2473" s="1"/>
      <c r="AM2473" s="1"/>
      <c r="AN2473" s="1"/>
      <c r="AO2473" s="1"/>
    </row>
    <row r="2474" spans="1:41" x14ac:dyDescent="0.2">
      <c r="A2474" s="118">
        <f t="shared" si="985"/>
        <v>42570</v>
      </c>
      <c r="B2474" s="2">
        <f t="shared" si="975"/>
        <v>237887.79706930002</v>
      </c>
      <c r="C2474" s="2">
        <f t="shared" si="986"/>
        <v>144156.34209918001</v>
      </c>
      <c r="D2474" s="50">
        <f t="shared" si="987"/>
        <v>4675.2299999999996</v>
      </c>
      <c r="E2474" s="3">
        <f>IF(K2474=1,VLOOKUP(A2473,[1]Plan1!$AQ$43:$AS$500,3),E2473)</f>
        <v>4691.59</v>
      </c>
      <c r="F2474" s="7">
        <f t="shared" si="988"/>
        <v>42542</v>
      </c>
      <c r="G2474" s="8">
        <f t="shared" si="976"/>
        <v>3.4992930829071955E-3</v>
      </c>
      <c r="H2474" s="7">
        <f t="shared" si="989"/>
        <v>42600</v>
      </c>
      <c r="I2474" s="7">
        <f t="shared" si="977"/>
        <v>42571</v>
      </c>
      <c r="J2474" s="1">
        <f t="shared" si="990"/>
        <v>22</v>
      </c>
      <c r="K2474" s="1">
        <f t="shared" si="978"/>
        <v>21</v>
      </c>
      <c r="L2474" s="2">
        <f t="shared" si="979"/>
        <v>1.0033399599999999</v>
      </c>
      <c r="M2474" s="10">
        <f t="shared" ref="M2474:M2537" si="998">IF(I2474&gt;I2473,L2473,M2473)</f>
        <v>1.0077990100000001</v>
      </c>
      <c r="N2474" s="10">
        <f t="shared" si="994"/>
        <v>1.5658053677970634</v>
      </c>
      <c r="O2474" s="2">
        <f t="shared" si="997"/>
        <v>1.5710350900000001</v>
      </c>
      <c r="P2474" s="2">
        <f t="shared" si="980"/>
        <v>226474.67188385001</v>
      </c>
      <c r="Q2474" s="9">
        <f t="shared" si="974"/>
        <v>0</v>
      </c>
      <c r="R2474" s="4">
        <f t="shared" si="981"/>
        <v>0</v>
      </c>
      <c r="S2474" s="59">
        <f t="shared" si="982"/>
        <v>0</v>
      </c>
      <c r="T2474" s="8">
        <f t="shared" si="991"/>
        <v>6.8500000000000005E-2</v>
      </c>
      <c r="U2474" s="9">
        <f t="shared" si="992"/>
        <v>187</v>
      </c>
      <c r="V2474" s="9">
        <v>252</v>
      </c>
      <c r="W2474" s="10">
        <f t="shared" si="983"/>
        <v>1.0503947090000001</v>
      </c>
      <c r="X2474" s="2">
        <f t="shared" si="984"/>
        <v>11413.125185450001</v>
      </c>
      <c r="Y2474" s="2">
        <v>0</v>
      </c>
      <c r="Z2474" s="3">
        <f t="shared" si="995"/>
        <v>0</v>
      </c>
      <c r="AA2474" s="1" t="str">
        <f t="shared" si="996"/>
        <v>A+J=</v>
      </c>
      <c r="AB2474" s="7">
        <f t="shared" si="993"/>
        <v>42663</v>
      </c>
      <c r="AC2474" s="5"/>
      <c r="AD2474" s="1"/>
      <c r="AE2474" s="7"/>
      <c r="AF2474" s="1"/>
      <c r="AG2474" s="1"/>
      <c r="AH2474" s="1"/>
      <c r="AI2474" s="1"/>
      <c r="AJ2474" s="4"/>
      <c r="AK2474" s="1"/>
      <c r="AL2474" s="1"/>
      <c r="AM2474" s="1"/>
      <c r="AN2474" s="1"/>
      <c r="AO2474" s="1"/>
    </row>
    <row r="2475" spans="1:41" x14ac:dyDescent="0.2">
      <c r="A2475" s="118">
        <f t="shared" si="985"/>
        <v>42571</v>
      </c>
      <c r="B2475" s="2">
        <f t="shared" si="975"/>
        <v>237988.13719184001</v>
      </c>
      <c r="C2475" s="2">
        <f t="shared" si="986"/>
        <v>144156.34209918001</v>
      </c>
      <c r="D2475" s="50">
        <f t="shared" si="987"/>
        <v>4675.2299999999996</v>
      </c>
      <c r="E2475" s="3">
        <f>IF(K2475=1,VLOOKUP(A2474,[1]Plan1!$AQ$43:$AS$500,3),E2474)</f>
        <v>4691.59</v>
      </c>
      <c r="F2475" s="7">
        <f t="shared" si="988"/>
        <v>42542</v>
      </c>
      <c r="G2475" s="8">
        <f t="shared" si="976"/>
        <v>3.4992930829071955E-3</v>
      </c>
      <c r="H2475" s="7">
        <f t="shared" si="989"/>
        <v>42600</v>
      </c>
      <c r="I2475" s="7">
        <f t="shared" si="977"/>
        <v>42571</v>
      </c>
      <c r="J2475" s="1">
        <f t="shared" si="990"/>
        <v>22</v>
      </c>
      <c r="K2475" s="1">
        <f t="shared" si="978"/>
        <v>22</v>
      </c>
      <c r="L2475" s="2">
        <f t="shared" si="979"/>
        <v>1.0034992899999999</v>
      </c>
      <c r="M2475" s="10">
        <f t="shared" si="998"/>
        <v>1.0077990100000001</v>
      </c>
      <c r="N2475" s="10">
        <f t="shared" si="994"/>
        <v>1.5658053677970634</v>
      </c>
      <c r="O2475" s="2">
        <f t="shared" si="997"/>
        <v>1.57128457</v>
      </c>
      <c r="P2475" s="2">
        <f t="shared" si="980"/>
        <v>226510.63600808001</v>
      </c>
      <c r="Q2475" s="9">
        <f t="shared" si="974"/>
        <v>0</v>
      </c>
      <c r="R2475" s="4">
        <f t="shared" si="981"/>
        <v>0</v>
      </c>
      <c r="S2475" s="59">
        <f t="shared" si="982"/>
        <v>0</v>
      </c>
      <c r="T2475" s="8">
        <f t="shared" si="991"/>
        <v>6.8500000000000005E-2</v>
      </c>
      <c r="U2475" s="9">
        <f t="shared" si="992"/>
        <v>188</v>
      </c>
      <c r="V2475" s="9">
        <v>252</v>
      </c>
      <c r="W2475" s="10">
        <f t="shared" si="983"/>
        <v>1.050670915</v>
      </c>
      <c r="X2475" s="2">
        <f t="shared" si="984"/>
        <v>11477.50118376</v>
      </c>
      <c r="Y2475" s="2">
        <v>0</v>
      </c>
      <c r="Z2475" s="3">
        <f t="shared" si="995"/>
        <v>0</v>
      </c>
      <c r="AA2475" s="1" t="str">
        <f t="shared" si="996"/>
        <v>A+J=</v>
      </c>
      <c r="AB2475" s="7">
        <f t="shared" si="993"/>
        <v>42663</v>
      </c>
      <c r="AC2475" s="5"/>
      <c r="AD2475" s="1"/>
      <c r="AE2475" s="7"/>
      <c r="AF2475" s="1"/>
      <c r="AG2475" s="1"/>
      <c r="AH2475" s="1"/>
      <c r="AI2475" s="1"/>
      <c r="AJ2475" s="4"/>
      <c r="AK2475" s="1"/>
      <c r="AL2475" s="1"/>
      <c r="AM2475" s="1"/>
      <c r="AN2475" s="1"/>
      <c r="AO2475" s="1"/>
    </row>
    <row r="2476" spans="1:41" x14ac:dyDescent="0.2">
      <c r="A2476" s="118">
        <f t="shared" si="985"/>
        <v>42572</v>
      </c>
      <c r="B2476" s="2">
        <f t="shared" si="975"/>
        <v>238109.52535181001</v>
      </c>
      <c r="C2476" s="2">
        <f t="shared" si="986"/>
        <v>144156.34209918001</v>
      </c>
      <c r="D2476" s="50">
        <f t="shared" si="987"/>
        <v>4691.59</v>
      </c>
      <c r="E2476" s="3">
        <f>IF(K2476=1,VLOOKUP(A2475,[1]Plan1!$AQ$43:$AS$500,3),E2475)</f>
        <v>4715.99</v>
      </c>
      <c r="F2476" s="7">
        <f t="shared" si="988"/>
        <v>42572</v>
      </c>
      <c r="G2476" s="8">
        <f t="shared" si="976"/>
        <v>5.200795465929442E-3</v>
      </c>
      <c r="H2476" s="7">
        <f t="shared" si="989"/>
        <v>42600</v>
      </c>
      <c r="I2476" s="7">
        <f t="shared" si="977"/>
        <v>42600</v>
      </c>
      <c r="J2476" s="1">
        <f t="shared" si="990"/>
        <v>21</v>
      </c>
      <c r="K2476" s="1">
        <f t="shared" si="978"/>
        <v>1</v>
      </c>
      <c r="L2476" s="2">
        <f t="shared" si="979"/>
        <v>1.0002470400000001</v>
      </c>
      <c r="M2476" s="10">
        <f t="shared" si="998"/>
        <v>1.0034992899999999</v>
      </c>
      <c r="N2476" s="10">
        <f t="shared" si="994"/>
        <v>1.5712845748625419</v>
      </c>
      <c r="O2476" s="2">
        <f t="shared" si="997"/>
        <v>1.5716727399999999</v>
      </c>
      <c r="P2476" s="2">
        <f t="shared" si="980"/>
        <v>226566.59317539001</v>
      </c>
      <c r="Q2476" s="9">
        <f t="shared" si="974"/>
        <v>0</v>
      </c>
      <c r="R2476" s="4">
        <f t="shared" si="981"/>
        <v>0</v>
      </c>
      <c r="S2476" s="59">
        <f t="shared" si="982"/>
        <v>0</v>
      </c>
      <c r="T2476" s="8">
        <f t="shared" si="991"/>
        <v>6.8500000000000005E-2</v>
      </c>
      <c r="U2476" s="9">
        <f t="shared" si="992"/>
        <v>189</v>
      </c>
      <c r="V2476" s="9">
        <v>252</v>
      </c>
      <c r="W2476" s="10">
        <f t="shared" si="983"/>
        <v>1.0509471939999999</v>
      </c>
      <c r="X2476" s="2">
        <f t="shared" si="984"/>
        <v>11542.932176419999</v>
      </c>
      <c r="Y2476" s="2">
        <v>0</v>
      </c>
      <c r="Z2476" s="3">
        <f t="shared" si="995"/>
        <v>0</v>
      </c>
      <c r="AA2476" s="1" t="str">
        <f t="shared" si="996"/>
        <v>A+J=</v>
      </c>
      <c r="AB2476" s="7">
        <f t="shared" si="993"/>
        <v>42663</v>
      </c>
      <c r="AC2476" s="5"/>
      <c r="AD2476" s="1"/>
      <c r="AE2476" s="7"/>
      <c r="AF2476" s="1"/>
      <c r="AG2476" s="1"/>
      <c r="AH2476" s="1"/>
      <c r="AI2476" s="1"/>
      <c r="AJ2476" s="4"/>
      <c r="AK2476" s="1"/>
      <c r="AL2476" s="1"/>
      <c r="AM2476" s="1"/>
      <c r="AN2476" s="1"/>
      <c r="AO2476" s="1"/>
    </row>
    <row r="2477" spans="1:41" x14ac:dyDescent="0.2">
      <c r="A2477" s="118">
        <f t="shared" si="985"/>
        <v>42573</v>
      </c>
      <c r="B2477" s="2">
        <f t="shared" si="975"/>
        <v>238230.97741764999</v>
      </c>
      <c r="C2477" s="2">
        <f t="shared" si="986"/>
        <v>144156.34209918001</v>
      </c>
      <c r="D2477" s="50">
        <f t="shared" si="987"/>
        <v>4691.59</v>
      </c>
      <c r="E2477" s="3">
        <f>IF(K2477=1,VLOOKUP(A2476,[1]Plan1!$AQ$43:$AS$500,3),E2476)</f>
        <v>4715.99</v>
      </c>
      <c r="F2477" s="7">
        <f t="shared" si="988"/>
        <v>42572</v>
      </c>
      <c r="G2477" s="8">
        <f t="shared" si="976"/>
        <v>5.200795465929442E-3</v>
      </c>
      <c r="H2477" s="7">
        <f t="shared" si="989"/>
        <v>42600</v>
      </c>
      <c r="I2477" s="7">
        <f t="shared" si="977"/>
        <v>42600</v>
      </c>
      <c r="J2477" s="1">
        <f t="shared" si="990"/>
        <v>21</v>
      </c>
      <c r="K2477" s="1">
        <f t="shared" si="978"/>
        <v>2</v>
      </c>
      <c r="L2477" s="2">
        <f t="shared" si="979"/>
        <v>1.00049415</v>
      </c>
      <c r="M2477" s="10">
        <f t="shared" si="998"/>
        <v>1.0034992899999999</v>
      </c>
      <c r="N2477" s="10">
        <f t="shared" si="994"/>
        <v>1.5712845748625419</v>
      </c>
      <c r="O2477" s="2">
        <f t="shared" si="997"/>
        <v>1.57206102</v>
      </c>
      <c r="P2477" s="2">
        <f t="shared" si="980"/>
        <v>226622.5661999</v>
      </c>
      <c r="Q2477" s="9">
        <f t="shared" si="974"/>
        <v>0</v>
      </c>
      <c r="R2477" s="4">
        <f t="shared" si="981"/>
        <v>0</v>
      </c>
      <c r="S2477" s="59">
        <f t="shared" si="982"/>
        <v>0</v>
      </c>
      <c r="T2477" s="8">
        <f t="shared" si="991"/>
        <v>6.8500000000000005E-2</v>
      </c>
      <c r="U2477" s="9">
        <f t="shared" si="992"/>
        <v>190</v>
      </c>
      <c r="V2477" s="9">
        <v>252</v>
      </c>
      <c r="W2477" s="10">
        <f t="shared" si="983"/>
        <v>1.051223545</v>
      </c>
      <c r="X2477" s="2">
        <f t="shared" si="984"/>
        <v>11608.411217749999</v>
      </c>
      <c r="Y2477" s="2">
        <v>0</v>
      </c>
      <c r="Z2477" s="3">
        <f t="shared" si="995"/>
        <v>0</v>
      </c>
      <c r="AA2477" s="1" t="str">
        <f t="shared" si="996"/>
        <v>A+J=</v>
      </c>
      <c r="AB2477" s="7">
        <f t="shared" si="993"/>
        <v>42663</v>
      </c>
      <c r="AC2477" s="5"/>
      <c r="AD2477" s="1"/>
      <c r="AE2477" s="7"/>
      <c r="AF2477" s="1"/>
      <c r="AG2477" s="1"/>
      <c r="AH2477" s="1"/>
      <c r="AI2477" s="1"/>
      <c r="AJ2477" s="4"/>
      <c r="AK2477" s="1"/>
      <c r="AL2477" s="1"/>
      <c r="AM2477" s="1"/>
      <c r="AN2477" s="1"/>
      <c r="AO2477" s="1"/>
    </row>
    <row r="2478" spans="1:41" x14ac:dyDescent="0.2">
      <c r="A2478" s="118">
        <f t="shared" si="985"/>
        <v>42574</v>
      </c>
      <c r="B2478" s="2">
        <f t="shared" si="975"/>
        <v>238352.49060965999</v>
      </c>
      <c r="C2478" s="2">
        <f t="shared" si="986"/>
        <v>144156.34209918001</v>
      </c>
      <c r="D2478" s="50">
        <f t="shared" si="987"/>
        <v>4691.59</v>
      </c>
      <c r="E2478" s="3">
        <f>IF(K2478=1,VLOOKUP(A2477,[1]Plan1!$AQ$43:$AS$500,3),E2477)</f>
        <v>4715.99</v>
      </c>
      <c r="F2478" s="7">
        <f t="shared" si="988"/>
        <v>42572</v>
      </c>
      <c r="G2478" s="8">
        <f t="shared" si="976"/>
        <v>5.200795465929442E-3</v>
      </c>
      <c r="H2478" s="7">
        <f t="shared" si="989"/>
        <v>42600</v>
      </c>
      <c r="I2478" s="7">
        <f t="shared" si="977"/>
        <v>42600</v>
      </c>
      <c r="J2478" s="1">
        <f t="shared" si="990"/>
        <v>21</v>
      </c>
      <c r="K2478" s="1">
        <f t="shared" si="978"/>
        <v>3</v>
      </c>
      <c r="L2478" s="2">
        <f t="shared" si="979"/>
        <v>1.0007413199999999</v>
      </c>
      <c r="M2478" s="10">
        <f t="shared" si="998"/>
        <v>1.0034992899999999</v>
      </c>
      <c r="N2478" s="10">
        <f t="shared" si="994"/>
        <v>1.5712845748625419</v>
      </c>
      <c r="O2478" s="2">
        <f t="shared" si="997"/>
        <v>1.5724493900000001</v>
      </c>
      <c r="P2478" s="2">
        <f t="shared" si="980"/>
        <v>226678.55219848</v>
      </c>
      <c r="Q2478" s="9">
        <f t="shared" si="974"/>
        <v>0</v>
      </c>
      <c r="R2478" s="4">
        <f t="shared" si="981"/>
        <v>0</v>
      </c>
      <c r="S2478" s="59">
        <f t="shared" si="982"/>
        <v>0</v>
      </c>
      <c r="T2478" s="8">
        <f t="shared" si="991"/>
        <v>6.8500000000000005E-2</v>
      </c>
      <c r="U2478" s="9">
        <f t="shared" si="992"/>
        <v>191</v>
      </c>
      <c r="V2478" s="9">
        <v>252</v>
      </c>
      <c r="W2478" s="10">
        <f t="shared" si="983"/>
        <v>1.051499969</v>
      </c>
      <c r="X2478" s="2">
        <f t="shared" si="984"/>
        <v>11673.938411179999</v>
      </c>
      <c r="Y2478" s="2">
        <v>0</v>
      </c>
      <c r="Z2478" s="3">
        <f t="shared" si="995"/>
        <v>0</v>
      </c>
      <c r="AA2478" s="1" t="str">
        <f t="shared" si="996"/>
        <v>A+J=</v>
      </c>
      <c r="AB2478" s="7">
        <f t="shared" si="993"/>
        <v>42663</v>
      </c>
      <c r="AC2478" s="5"/>
      <c r="AD2478" s="1"/>
      <c r="AE2478" s="7"/>
      <c r="AF2478" s="1"/>
      <c r="AG2478" s="1"/>
      <c r="AH2478" s="1"/>
      <c r="AI2478" s="1"/>
      <c r="AJ2478" s="4"/>
      <c r="AK2478" s="1"/>
      <c r="AL2478" s="1"/>
      <c r="AM2478" s="1"/>
      <c r="AN2478" s="1"/>
      <c r="AO2478" s="1"/>
    </row>
    <row r="2479" spans="1:41" x14ac:dyDescent="0.2">
      <c r="A2479" s="118">
        <f t="shared" si="985"/>
        <v>42575</v>
      </c>
      <c r="B2479" s="2">
        <f t="shared" si="975"/>
        <v>238352.49060965999</v>
      </c>
      <c r="C2479" s="2">
        <f t="shared" si="986"/>
        <v>144156.34209918001</v>
      </c>
      <c r="D2479" s="50">
        <f t="shared" si="987"/>
        <v>4691.59</v>
      </c>
      <c r="E2479" s="3">
        <f>IF(K2479=1,VLOOKUP(A2478,[1]Plan1!$AQ$43:$AS$500,3),E2478)</f>
        <v>4715.99</v>
      </c>
      <c r="F2479" s="7">
        <f t="shared" si="988"/>
        <v>42572</v>
      </c>
      <c r="G2479" s="8">
        <f t="shared" si="976"/>
        <v>5.200795465929442E-3</v>
      </c>
      <c r="H2479" s="7">
        <f t="shared" si="989"/>
        <v>42600</v>
      </c>
      <c r="I2479" s="7">
        <f t="shared" si="977"/>
        <v>42600</v>
      </c>
      <c r="J2479" s="1">
        <f t="shared" si="990"/>
        <v>21</v>
      </c>
      <c r="K2479" s="1">
        <f t="shared" si="978"/>
        <v>3</v>
      </c>
      <c r="L2479" s="2">
        <f t="shared" si="979"/>
        <v>1.0007413199999999</v>
      </c>
      <c r="M2479" s="10">
        <f t="shared" si="998"/>
        <v>1.0034992899999999</v>
      </c>
      <c r="N2479" s="10">
        <f t="shared" si="994"/>
        <v>1.5712845748625419</v>
      </c>
      <c r="O2479" s="2">
        <f t="shared" si="997"/>
        <v>1.5724493900000001</v>
      </c>
      <c r="P2479" s="2">
        <f t="shared" si="980"/>
        <v>226678.55219848</v>
      </c>
      <c r="Q2479" s="9">
        <f t="shared" si="974"/>
        <v>0</v>
      </c>
      <c r="R2479" s="4">
        <f t="shared" si="981"/>
        <v>0</v>
      </c>
      <c r="S2479" s="59">
        <f t="shared" si="982"/>
        <v>0</v>
      </c>
      <c r="T2479" s="8">
        <f t="shared" si="991"/>
        <v>6.8500000000000005E-2</v>
      </c>
      <c r="U2479" s="9">
        <f t="shared" si="992"/>
        <v>191</v>
      </c>
      <c r="V2479" s="9">
        <v>252</v>
      </c>
      <c r="W2479" s="10">
        <f t="shared" si="983"/>
        <v>1.051499969</v>
      </c>
      <c r="X2479" s="2">
        <f t="shared" si="984"/>
        <v>11673.938411179999</v>
      </c>
      <c r="Y2479" s="2">
        <v>0</v>
      </c>
      <c r="Z2479" s="3">
        <f t="shared" si="995"/>
        <v>0</v>
      </c>
      <c r="AA2479" s="1" t="str">
        <f t="shared" si="996"/>
        <v>A+J=</v>
      </c>
      <c r="AB2479" s="7">
        <f t="shared" si="993"/>
        <v>42663</v>
      </c>
      <c r="AC2479" s="5"/>
      <c r="AD2479" s="1"/>
      <c r="AE2479" s="7"/>
      <c r="AF2479" s="1"/>
      <c r="AG2479" s="1"/>
      <c r="AH2479" s="1"/>
      <c r="AI2479" s="1"/>
      <c r="AJ2479" s="4"/>
      <c r="AK2479" s="1"/>
      <c r="AL2479" s="1"/>
      <c r="AM2479" s="1"/>
      <c r="AN2479" s="1"/>
      <c r="AO2479" s="1"/>
    </row>
    <row r="2480" spans="1:41" x14ac:dyDescent="0.2">
      <c r="A2480" s="118">
        <f t="shared" si="985"/>
        <v>42576</v>
      </c>
      <c r="B2480" s="2">
        <f t="shared" si="975"/>
        <v>238352.49060965999</v>
      </c>
      <c r="C2480" s="2">
        <f t="shared" si="986"/>
        <v>144156.34209918001</v>
      </c>
      <c r="D2480" s="50">
        <f t="shared" si="987"/>
        <v>4691.59</v>
      </c>
      <c r="E2480" s="3">
        <f>IF(K2480=1,VLOOKUP(A2479,[1]Plan1!$AQ$43:$AS$500,3),E2479)</f>
        <v>4715.99</v>
      </c>
      <c r="F2480" s="7">
        <f t="shared" si="988"/>
        <v>42572</v>
      </c>
      <c r="G2480" s="8">
        <f t="shared" si="976"/>
        <v>5.200795465929442E-3</v>
      </c>
      <c r="H2480" s="7">
        <f t="shared" si="989"/>
        <v>42600</v>
      </c>
      <c r="I2480" s="7">
        <f t="shared" si="977"/>
        <v>42600</v>
      </c>
      <c r="J2480" s="1">
        <f t="shared" si="990"/>
        <v>21</v>
      </c>
      <c r="K2480" s="1">
        <f t="shared" si="978"/>
        <v>3</v>
      </c>
      <c r="L2480" s="2">
        <f t="shared" si="979"/>
        <v>1.0007413199999999</v>
      </c>
      <c r="M2480" s="10">
        <f t="shared" si="998"/>
        <v>1.0034992899999999</v>
      </c>
      <c r="N2480" s="10">
        <f t="shared" si="994"/>
        <v>1.5712845748625419</v>
      </c>
      <c r="O2480" s="2">
        <f t="shared" si="997"/>
        <v>1.5724493900000001</v>
      </c>
      <c r="P2480" s="2">
        <f t="shared" si="980"/>
        <v>226678.55219848</v>
      </c>
      <c r="Q2480" s="9">
        <f t="shared" si="974"/>
        <v>0</v>
      </c>
      <c r="R2480" s="4">
        <f t="shared" si="981"/>
        <v>0</v>
      </c>
      <c r="S2480" s="59">
        <f t="shared" si="982"/>
        <v>0</v>
      </c>
      <c r="T2480" s="8">
        <f t="shared" si="991"/>
        <v>6.8500000000000005E-2</v>
      </c>
      <c r="U2480" s="9">
        <f t="shared" si="992"/>
        <v>191</v>
      </c>
      <c r="V2480" s="9">
        <v>252</v>
      </c>
      <c r="W2480" s="10">
        <f t="shared" si="983"/>
        <v>1.051499969</v>
      </c>
      <c r="X2480" s="2">
        <f t="shared" si="984"/>
        <v>11673.938411179999</v>
      </c>
      <c r="Y2480" s="2">
        <v>0</v>
      </c>
      <c r="Z2480" s="3">
        <f t="shared" si="995"/>
        <v>0</v>
      </c>
      <c r="AA2480" s="1" t="str">
        <f t="shared" si="996"/>
        <v>A+J=</v>
      </c>
      <c r="AB2480" s="7">
        <f t="shared" si="993"/>
        <v>42663</v>
      </c>
      <c r="AC2480" s="5"/>
      <c r="AD2480" s="1"/>
      <c r="AE2480" s="7"/>
      <c r="AF2480" s="1"/>
      <c r="AG2480" s="1"/>
      <c r="AH2480" s="1"/>
      <c r="AI2480" s="1"/>
      <c r="AJ2480" s="4"/>
      <c r="AK2480" s="1"/>
      <c r="AL2480" s="1"/>
      <c r="AM2480" s="1"/>
      <c r="AN2480" s="1"/>
      <c r="AO2480" s="1"/>
    </row>
    <row r="2481" spans="1:41" x14ac:dyDescent="0.2">
      <c r="A2481" s="118">
        <f t="shared" si="985"/>
        <v>42577</v>
      </c>
      <c r="B2481" s="2">
        <f t="shared" si="975"/>
        <v>238474.06472413</v>
      </c>
      <c r="C2481" s="2">
        <f t="shared" si="986"/>
        <v>144156.34209918001</v>
      </c>
      <c r="D2481" s="50">
        <f t="shared" si="987"/>
        <v>4691.59</v>
      </c>
      <c r="E2481" s="3">
        <f>IF(K2481=1,VLOOKUP(A2480,[1]Plan1!$AQ$43:$AS$500,3),E2480)</f>
        <v>4715.99</v>
      </c>
      <c r="F2481" s="7">
        <f t="shared" si="988"/>
        <v>42572</v>
      </c>
      <c r="G2481" s="8">
        <f t="shared" si="976"/>
        <v>5.200795465929442E-3</v>
      </c>
      <c r="H2481" s="7">
        <f t="shared" si="989"/>
        <v>42600</v>
      </c>
      <c r="I2481" s="7">
        <f t="shared" si="977"/>
        <v>42600</v>
      </c>
      <c r="J2481" s="1">
        <f t="shared" si="990"/>
        <v>21</v>
      </c>
      <c r="K2481" s="1">
        <f t="shared" si="978"/>
        <v>4</v>
      </c>
      <c r="L2481" s="2">
        <f t="shared" si="979"/>
        <v>1.00098854</v>
      </c>
      <c r="M2481" s="10">
        <f t="shared" si="998"/>
        <v>1.0034992899999999</v>
      </c>
      <c r="N2481" s="10">
        <f t="shared" si="994"/>
        <v>1.5712845748625419</v>
      </c>
      <c r="O2481" s="2">
        <f t="shared" si="997"/>
        <v>1.57283785</v>
      </c>
      <c r="P2481" s="2">
        <f t="shared" si="980"/>
        <v>226734.55117113001</v>
      </c>
      <c r="Q2481" s="9">
        <f t="shared" si="974"/>
        <v>0</v>
      </c>
      <c r="R2481" s="4">
        <f t="shared" si="981"/>
        <v>0</v>
      </c>
      <c r="S2481" s="59">
        <f t="shared" si="982"/>
        <v>0</v>
      </c>
      <c r="T2481" s="8">
        <f t="shared" si="991"/>
        <v>6.8500000000000005E-2</v>
      </c>
      <c r="U2481" s="9">
        <f t="shared" si="992"/>
        <v>192</v>
      </c>
      <c r="V2481" s="9">
        <v>252</v>
      </c>
      <c r="W2481" s="10">
        <f t="shared" si="983"/>
        <v>1.0517764650000001</v>
      </c>
      <c r="X2481" s="2">
        <f t="shared" si="984"/>
        <v>11739.513553000001</v>
      </c>
      <c r="Y2481" s="2">
        <v>0</v>
      </c>
      <c r="Z2481" s="3">
        <f t="shared" si="995"/>
        <v>0</v>
      </c>
      <c r="AA2481" s="1" t="str">
        <f t="shared" si="996"/>
        <v>A+J=</v>
      </c>
      <c r="AB2481" s="7">
        <f t="shared" si="993"/>
        <v>42663</v>
      </c>
      <c r="AC2481" s="5"/>
      <c r="AD2481" s="1"/>
      <c r="AE2481" s="7"/>
      <c r="AF2481" s="1"/>
      <c r="AG2481" s="1"/>
      <c r="AH2481" s="1"/>
      <c r="AI2481" s="1"/>
      <c r="AJ2481" s="4"/>
      <c r="AK2481" s="1"/>
      <c r="AL2481" s="1"/>
      <c r="AM2481" s="1"/>
      <c r="AN2481" s="1"/>
      <c r="AO2481" s="1"/>
    </row>
    <row r="2482" spans="1:41" x14ac:dyDescent="0.2">
      <c r="A2482" s="118">
        <f t="shared" si="985"/>
        <v>42578</v>
      </c>
      <c r="B2482" s="2">
        <f t="shared" si="975"/>
        <v>238595.70175409998</v>
      </c>
      <c r="C2482" s="2">
        <f t="shared" si="986"/>
        <v>144156.34209918001</v>
      </c>
      <c r="D2482" s="50">
        <f t="shared" si="987"/>
        <v>4691.59</v>
      </c>
      <c r="E2482" s="3">
        <f>IF(K2482=1,VLOOKUP(A2481,[1]Plan1!$AQ$43:$AS$500,3),E2481)</f>
        <v>4715.99</v>
      </c>
      <c r="F2482" s="7">
        <f t="shared" si="988"/>
        <v>42572</v>
      </c>
      <c r="G2482" s="8">
        <f t="shared" si="976"/>
        <v>5.200795465929442E-3</v>
      </c>
      <c r="H2482" s="7">
        <f t="shared" si="989"/>
        <v>42600</v>
      </c>
      <c r="I2482" s="7">
        <f t="shared" si="977"/>
        <v>42600</v>
      </c>
      <c r="J2482" s="1">
        <f t="shared" si="990"/>
        <v>21</v>
      </c>
      <c r="K2482" s="1">
        <f t="shared" si="978"/>
        <v>5</v>
      </c>
      <c r="L2482" s="2">
        <f t="shared" si="979"/>
        <v>1.0012358299999999</v>
      </c>
      <c r="M2482" s="10">
        <f t="shared" si="998"/>
        <v>1.0034992899999999</v>
      </c>
      <c r="N2482" s="10">
        <f t="shared" si="994"/>
        <v>1.5712845748625419</v>
      </c>
      <c r="O2482" s="2">
        <f t="shared" si="997"/>
        <v>1.57322641</v>
      </c>
      <c r="P2482" s="2">
        <f t="shared" si="980"/>
        <v>226790.56455941999</v>
      </c>
      <c r="Q2482" s="9">
        <f t="shared" si="974"/>
        <v>0</v>
      </c>
      <c r="R2482" s="4">
        <f t="shared" si="981"/>
        <v>0</v>
      </c>
      <c r="S2482" s="59">
        <f t="shared" si="982"/>
        <v>0</v>
      </c>
      <c r="T2482" s="8">
        <f t="shared" si="991"/>
        <v>6.8500000000000005E-2</v>
      </c>
      <c r="U2482" s="9">
        <f t="shared" si="992"/>
        <v>193</v>
      </c>
      <c r="V2482" s="9">
        <v>252</v>
      </c>
      <c r="W2482" s="10">
        <f t="shared" si="983"/>
        <v>1.0520530349999999</v>
      </c>
      <c r="X2482" s="2">
        <f t="shared" si="984"/>
        <v>11805.137194680001</v>
      </c>
      <c r="Y2482" s="2">
        <v>0</v>
      </c>
      <c r="Z2482" s="3">
        <f t="shared" si="995"/>
        <v>0</v>
      </c>
      <c r="AA2482" s="1" t="str">
        <f t="shared" si="996"/>
        <v>A+J=</v>
      </c>
      <c r="AB2482" s="7">
        <f t="shared" si="993"/>
        <v>42663</v>
      </c>
      <c r="AC2482" s="5"/>
      <c r="AD2482" s="1"/>
      <c r="AE2482" s="7"/>
      <c r="AF2482" s="1"/>
      <c r="AG2482" s="1"/>
      <c r="AH2482" s="1"/>
      <c r="AI2482" s="1"/>
      <c r="AJ2482" s="4"/>
      <c r="AK2482" s="1"/>
      <c r="AL2482" s="1"/>
      <c r="AM2482" s="1"/>
      <c r="AN2482" s="1"/>
      <c r="AO2482" s="1"/>
    </row>
    <row r="2483" spans="1:41" x14ac:dyDescent="0.2">
      <c r="A2483" s="118">
        <f t="shared" si="985"/>
        <v>42579</v>
      </c>
      <c r="B2483" s="2">
        <f t="shared" si="975"/>
        <v>238717.40104341001</v>
      </c>
      <c r="C2483" s="2">
        <f t="shared" si="986"/>
        <v>144156.34209918001</v>
      </c>
      <c r="D2483" s="50">
        <f t="shared" si="987"/>
        <v>4691.59</v>
      </c>
      <c r="E2483" s="3">
        <f>IF(K2483=1,VLOOKUP(A2482,[1]Plan1!$AQ$43:$AS$500,3),E2482)</f>
        <v>4715.99</v>
      </c>
      <c r="F2483" s="7">
        <f t="shared" si="988"/>
        <v>42572</v>
      </c>
      <c r="G2483" s="8">
        <f t="shared" si="976"/>
        <v>5.200795465929442E-3</v>
      </c>
      <c r="H2483" s="7">
        <f t="shared" si="989"/>
        <v>42600</v>
      </c>
      <c r="I2483" s="7">
        <f t="shared" si="977"/>
        <v>42600</v>
      </c>
      <c r="J2483" s="1">
        <f t="shared" si="990"/>
        <v>21</v>
      </c>
      <c r="K2483" s="1">
        <f t="shared" si="978"/>
        <v>6</v>
      </c>
      <c r="L2483" s="2">
        <f t="shared" si="979"/>
        <v>1.0014831799999999</v>
      </c>
      <c r="M2483" s="10">
        <f t="shared" si="998"/>
        <v>1.0034992899999999</v>
      </c>
      <c r="N2483" s="10">
        <f t="shared" si="994"/>
        <v>1.5712845748625419</v>
      </c>
      <c r="O2483" s="2">
        <f t="shared" si="997"/>
        <v>1.57361507</v>
      </c>
      <c r="P2483" s="2">
        <f t="shared" si="980"/>
        <v>226846.59236333999</v>
      </c>
      <c r="Q2483" s="9">
        <f t="shared" si="974"/>
        <v>0</v>
      </c>
      <c r="R2483" s="4">
        <f t="shared" si="981"/>
        <v>0</v>
      </c>
      <c r="S2483" s="59">
        <f t="shared" si="982"/>
        <v>0</v>
      </c>
      <c r="T2483" s="8">
        <f t="shared" si="991"/>
        <v>6.8500000000000005E-2</v>
      </c>
      <c r="U2483" s="9">
        <f t="shared" si="992"/>
        <v>194</v>
      </c>
      <c r="V2483" s="9">
        <v>252</v>
      </c>
      <c r="W2483" s="10">
        <f t="shared" si="983"/>
        <v>1.052329676</v>
      </c>
      <c r="X2483" s="2">
        <f t="shared" si="984"/>
        <v>11870.80868007</v>
      </c>
      <c r="Y2483" s="2">
        <v>0</v>
      </c>
      <c r="Z2483" s="3">
        <f t="shared" si="995"/>
        <v>0</v>
      </c>
      <c r="AA2483" s="1" t="str">
        <f t="shared" si="996"/>
        <v>A+J=</v>
      </c>
      <c r="AB2483" s="7">
        <f t="shared" si="993"/>
        <v>42663</v>
      </c>
      <c r="AC2483" s="5"/>
      <c r="AD2483" s="1"/>
      <c r="AE2483" s="7"/>
      <c r="AF2483" s="1"/>
      <c r="AG2483" s="1"/>
      <c r="AH2483" s="1"/>
      <c r="AI2483" s="1"/>
      <c r="AJ2483" s="4"/>
      <c r="AK2483" s="1"/>
      <c r="AL2483" s="1"/>
      <c r="AM2483" s="1"/>
      <c r="AN2483" s="1"/>
      <c r="AO2483" s="1"/>
    </row>
    <row r="2484" spans="1:41" x14ac:dyDescent="0.2">
      <c r="A2484" s="118">
        <f t="shared" si="985"/>
        <v>42580</v>
      </c>
      <c r="B2484" s="2">
        <f t="shared" si="975"/>
        <v>238839.16329669001</v>
      </c>
      <c r="C2484" s="2">
        <f t="shared" si="986"/>
        <v>144156.34209918001</v>
      </c>
      <c r="D2484" s="50">
        <f t="shared" si="987"/>
        <v>4691.59</v>
      </c>
      <c r="E2484" s="3">
        <f>IF(K2484=1,VLOOKUP(A2483,[1]Plan1!$AQ$43:$AS$500,3),E2483)</f>
        <v>4715.99</v>
      </c>
      <c r="F2484" s="7">
        <f t="shared" si="988"/>
        <v>42572</v>
      </c>
      <c r="G2484" s="8">
        <f t="shared" si="976"/>
        <v>5.200795465929442E-3</v>
      </c>
      <c r="H2484" s="7">
        <f t="shared" si="989"/>
        <v>42600</v>
      </c>
      <c r="I2484" s="7">
        <f t="shared" si="977"/>
        <v>42600</v>
      </c>
      <c r="J2484" s="1">
        <f t="shared" si="990"/>
        <v>21</v>
      </c>
      <c r="K2484" s="1">
        <f t="shared" si="978"/>
        <v>7</v>
      </c>
      <c r="L2484" s="2">
        <f t="shared" si="979"/>
        <v>1.0017305999999999</v>
      </c>
      <c r="M2484" s="10">
        <f t="shared" si="998"/>
        <v>1.0034992899999999</v>
      </c>
      <c r="N2484" s="10">
        <f t="shared" si="994"/>
        <v>1.5712845748625419</v>
      </c>
      <c r="O2484" s="2">
        <f t="shared" si="997"/>
        <v>1.5740038300000001</v>
      </c>
      <c r="P2484" s="2">
        <f t="shared" si="980"/>
        <v>226902.63458290001</v>
      </c>
      <c r="Q2484" s="9">
        <f t="shared" si="974"/>
        <v>0</v>
      </c>
      <c r="R2484" s="4">
        <f t="shared" si="981"/>
        <v>0</v>
      </c>
      <c r="S2484" s="59">
        <f t="shared" si="982"/>
        <v>0</v>
      </c>
      <c r="T2484" s="8">
        <f t="shared" si="991"/>
        <v>6.8500000000000005E-2</v>
      </c>
      <c r="U2484" s="9">
        <f t="shared" si="992"/>
        <v>195</v>
      </c>
      <c r="V2484" s="9">
        <v>252</v>
      </c>
      <c r="W2484" s="10">
        <f t="shared" si="983"/>
        <v>1.0526063910000001</v>
      </c>
      <c r="X2484" s="2">
        <f t="shared" si="984"/>
        <v>11936.52871379</v>
      </c>
      <c r="Y2484" s="2">
        <v>0</v>
      </c>
      <c r="Z2484" s="3">
        <f t="shared" si="995"/>
        <v>0</v>
      </c>
      <c r="AA2484" s="1" t="str">
        <f t="shared" si="996"/>
        <v>A+J=</v>
      </c>
      <c r="AB2484" s="7">
        <f t="shared" si="993"/>
        <v>42663</v>
      </c>
      <c r="AC2484" s="5"/>
      <c r="AD2484" s="1"/>
      <c r="AE2484" s="7"/>
      <c r="AF2484" s="1"/>
      <c r="AG2484" s="1"/>
      <c r="AH2484" s="1"/>
      <c r="AI2484" s="1"/>
      <c r="AJ2484" s="4"/>
      <c r="AK2484" s="1"/>
      <c r="AL2484" s="1"/>
      <c r="AM2484" s="1"/>
      <c r="AN2484" s="1"/>
      <c r="AO2484" s="1"/>
    </row>
    <row r="2485" spans="1:41" x14ac:dyDescent="0.2">
      <c r="A2485" s="118">
        <f t="shared" si="985"/>
        <v>42581</v>
      </c>
      <c r="B2485" s="2">
        <f t="shared" si="975"/>
        <v>238960.98679357002</v>
      </c>
      <c r="C2485" s="2">
        <f t="shared" si="986"/>
        <v>144156.34209918001</v>
      </c>
      <c r="D2485" s="50">
        <f t="shared" si="987"/>
        <v>4691.59</v>
      </c>
      <c r="E2485" s="3">
        <f>IF(K2485=1,VLOOKUP(A2484,[1]Plan1!$AQ$43:$AS$500,3),E2484)</f>
        <v>4715.99</v>
      </c>
      <c r="F2485" s="7">
        <f t="shared" si="988"/>
        <v>42572</v>
      </c>
      <c r="G2485" s="8">
        <f t="shared" si="976"/>
        <v>5.200795465929442E-3</v>
      </c>
      <c r="H2485" s="7">
        <f t="shared" si="989"/>
        <v>42600</v>
      </c>
      <c r="I2485" s="7">
        <f t="shared" si="977"/>
        <v>42600</v>
      </c>
      <c r="J2485" s="1">
        <f t="shared" si="990"/>
        <v>21</v>
      </c>
      <c r="K2485" s="1">
        <f t="shared" si="978"/>
        <v>8</v>
      </c>
      <c r="L2485" s="2">
        <f t="shared" si="979"/>
        <v>1.0019780700000001</v>
      </c>
      <c r="M2485" s="10">
        <f t="shared" si="998"/>
        <v>1.0034992899999999</v>
      </c>
      <c r="N2485" s="10">
        <f t="shared" si="994"/>
        <v>1.5712845748625419</v>
      </c>
      <c r="O2485" s="2">
        <f t="shared" si="997"/>
        <v>1.5743926800000001</v>
      </c>
      <c r="P2485" s="2">
        <f t="shared" si="980"/>
        <v>226958.68977652001</v>
      </c>
      <c r="Q2485" s="9">
        <f t="shared" si="974"/>
        <v>0</v>
      </c>
      <c r="R2485" s="4">
        <f t="shared" si="981"/>
        <v>0</v>
      </c>
      <c r="S2485" s="59">
        <f t="shared" si="982"/>
        <v>0</v>
      </c>
      <c r="T2485" s="8">
        <f t="shared" si="991"/>
        <v>6.8500000000000005E-2</v>
      </c>
      <c r="U2485" s="9">
        <f t="shared" si="992"/>
        <v>196</v>
      </c>
      <c r="V2485" s="9">
        <v>252</v>
      </c>
      <c r="W2485" s="10">
        <f t="shared" si="983"/>
        <v>1.0528831789999999</v>
      </c>
      <c r="X2485" s="2">
        <f t="shared" si="984"/>
        <v>12002.297017049999</v>
      </c>
      <c r="Y2485" s="2">
        <v>0</v>
      </c>
      <c r="Z2485" s="3">
        <f t="shared" si="995"/>
        <v>0</v>
      </c>
      <c r="AA2485" s="1" t="str">
        <f t="shared" si="996"/>
        <v>A+J=</v>
      </c>
      <c r="AB2485" s="7">
        <f t="shared" si="993"/>
        <v>42663</v>
      </c>
      <c r="AC2485" s="5"/>
      <c r="AD2485" s="1"/>
      <c r="AE2485" s="7"/>
      <c r="AF2485" s="1"/>
      <c r="AG2485" s="1"/>
      <c r="AH2485" s="1"/>
      <c r="AI2485" s="1"/>
      <c r="AJ2485" s="4"/>
      <c r="AK2485" s="1"/>
      <c r="AL2485" s="1"/>
      <c r="AM2485" s="1"/>
      <c r="AN2485" s="1"/>
      <c r="AO2485" s="1"/>
    </row>
    <row r="2486" spans="1:41" x14ac:dyDescent="0.2">
      <c r="A2486" s="118">
        <f t="shared" si="985"/>
        <v>42582</v>
      </c>
      <c r="B2486" s="2">
        <f t="shared" si="975"/>
        <v>238960.98679357002</v>
      </c>
      <c r="C2486" s="2">
        <f t="shared" si="986"/>
        <v>144156.34209918001</v>
      </c>
      <c r="D2486" s="50">
        <f t="shared" si="987"/>
        <v>4691.59</v>
      </c>
      <c r="E2486" s="3">
        <f>IF(K2486=1,VLOOKUP(A2485,[1]Plan1!$AQ$43:$AS$500,3),E2485)</f>
        <v>4715.99</v>
      </c>
      <c r="F2486" s="7">
        <f t="shared" si="988"/>
        <v>42572</v>
      </c>
      <c r="G2486" s="8">
        <f t="shared" si="976"/>
        <v>5.200795465929442E-3</v>
      </c>
      <c r="H2486" s="7">
        <f t="shared" si="989"/>
        <v>42600</v>
      </c>
      <c r="I2486" s="7">
        <f t="shared" si="977"/>
        <v>42600</v>
      </c>
      <c r="J2486" s="1">
        <f t="shared" si="990"/>
        <v>21</v>
      </c>
      <c r="K2486" s="1">
        <f t="shared" si="978"/>
        <v>8</v>
      </c>
      <c r="L2486" s="2">
        <f t="shared" si="979"/>
        <v>1.0019780700000001</v>
      </c>
      <c r="M2486" s="10">
        <f t="shared" si="998"/>
        <v>1.0034992899999999</v>
      </c>
      <c r="N2486" s="10">
        <f t="shared" si="994"/>
        <v>1.5712845748625419</v>
      </c>
      <c r="O2486" s="2">
        <f t="shared" si="997"/>
        <v>1.5743926800000001</v>
      </c>
      <c r="P2486" s="2">
        <f t="shared" si="980"/>
        <v>226958.68977652001</v>
      </c>
      <c r="Q2486" s="9">
        <f t="shared" si="974"/>
        <v>0</v>
      </c>
      <c r="R2486" s="4">
        <f t="shared" si="981"/>
        <v>0</v>
      </c>
      <c r="S2486" s="59">
        <f t="shared" si="982"/>
        <v>0</v>
      </c>
      <c r="T2486" s="8">
        <f t="shared" si="991"/>
        <v>6.8500000000000005E-2</v>
      </c>
      <c r="U2486" s="9">
        <f t="shared" si="992"/>
        <v>196</v>
      </c>
      <c r="V2486" s="9">
        <v>252</v>
      </c>
      <c r="W2486" s="10">
        <f t="shared" si="983"/>
        <v>1.0528831789999999</v>
      </c>
      <c r="X2486" s="2">
        <f t="shared" si="984"/>
        <v>12002.297017049999</v>
      </c>
      <c r="Y2486" s="2">
        <v>0</v>
      </c>
      <c r="Z2486" s="3">
        <f t="shared" si="995"/>
        <v>0</v>
      </c>
      <c r="AA2486" s="1" t="str">
        <f t="shared" si="996"/>
        <v>A+J=</v>
      </c>
      <c r="AB2486" s="7">
        <f t="shared" si="993"/>
        <v>42663</v>
      </c>
      <c r="AC2486" s="5"/>
      <c r="AD2486" s="1"/>
      <c r="AE2486" s="7"/>
      <c r="AF2486" s="1"/>
      <c r="AG2486" s="1"/>
      <c r="AH2486" s="1"/>
      <c r="AI2486" s="1"/>
      <c r="AJ2486" s="4"/>
      <c r="AK2486" s="1"/>
      <c r="AL2486" s="1"/>
      <c r="AM2486" s="1"/>
      <c r="AN2486" s="1"/>
      <c r="AO2486" s="1"/>
    </row>
    <row r="2487" spans="1:41" x14ac:dyDescent="0.2">
      <c r="A2487" s="118">
        <f t="shared" si="985"/>
        <v>42583</v>
      </c>
      <c r="B2487" s="2">
        <f t="shared" si="975"/>
        <v>238960.98679357002</v>
      </c>
      <c r="C2487" s="2">
        <f t="shared" si="986"/>
        <v>144156.34209918001</v>
      </c>
      <c r="D2487" s="50">
        <f t="shared" si="987"/>
        <v>4691.59</v>
      </c>
      <c r="E2487" s="3">
        <f>IF(K2487=1,VLOOKUP(A2486,[1]Plan1!$AQ$43:$AS$500,3),E2486)</f>
        <v>4715.99</v>
      </c>
      <c r="F2487" s="7">
        <f t="shared" si="988"/>
        <v>42572</v>
      </c>
      <c r="G2487" s="8">
        <f t="shared" si="976"/>
        <v>5.200795465929442E-3</v>
      </c>
      <c r="H2487" s="7">
        <f t="shared" si="989"/>
        <v>42600</v>
      </c>
      <c r="I2487" s="7">
        <f t="shared" si="977"/>
        <v>42600</v>
      </c>
      <c r="J2487" s="1">
        <f t="shared" si="990"/>
        <v>21</v>
      </c>
      <c r="K2487" s="1">
        <f t="shared" si="978"/>
        <v>8</v>
      </c>
      <c r="L2487" s="2">
        <f t="shared" si="979"/>
        <v>1.0019780700000001</v>
      </c>
      <c r="M2487" s="10">
        <f t="shared" si="998"/>
        <v>1.0034992899999999</v>
      </c>
      <c r="N2487" s="10">
        <f t="shared" si="994"/>
        <v>1.5712845748625419</v>
      </c>
      <c r="O2487" s="2">
        <f t="shared" si="997"/>
        <v>1.5743926800000001</v>
      </c>
      <c r="P2487" s="2">
        <f t="shared" si="980"/>
        <v>226958.68977652001</v>
      </c>
      <c r="Q2487" s="9">
        <f t="shared" si="974"/>
        <v>0</v>
      </c>
      <c r="R2487" s="4">
        <f t="shared" si="981"/>
        <v>0</v>
      </c>
      <c r="S2487" s="59">
        <f t="shared" si="982"/>
        <v>0</v>
      </c>
      <c r="T2487" s="8">
        <f t="shared" si="991"/>
        <v>6.8500000000000005E-2</v>
      </c>
      <c r="U2487" s="9">
        <f t="shared" si="992"/>
        <v>196</v>
      </c>
      <c r="V2487" s="9">
        <v>252</v>
      </c>
      <c r="W2487" s="10">
        <f t="shared" si="983"/>
        <v>1.0528831789999999</v>
      </c>
      <c r="X2487" s="2">
        <f t="shared" si="984"/>
        <v>12002.297017049999</v>
      </c>
      <c r="Y2487" s="2">
        <v>0</v>
      </c>
      <c r="Z2487" s="3">
        <f t="shared" si="995"/>
        <v>0</v>
      </c>
      <c r="AA2487" s="1" t="str">
        <f t="shared" si="996"/>
        <v>A+J=</v>
      </c>
      <c r="AB2487" s="7">
        <f t="shared" si="993"/>
        <v>42663</v>
      </c>
      <c r="AC2487" s="5"/>
      <c r="AD2487" s="1"/>
      <c r="AE2487" s="7"/>
      <c r="AF2487" s="1"/>
      <c r="AG2487" s="1"/>
      <c r="AH2487" s="1"/>
      <c r="AI2487" s="1"/>
      <c r="AJ2487" s="4"/>
      <c r="AK2487" s="1"/>
      <c r="AL2487" s="1"/>
      <c r="AM2487" s="1"/>
      <c r="AN2487" s="1"/>
      <c r="AO2487" s="1"/>
    </row>
    <row r="2488" spans="1:41" x14ac:dyDescent="0.2">
      <c r="A2488" s="118">
        <f t="shared" si="985"/>
        <v>42584</v>
      </c>
      <c r="B2488" s="2">
        <f t="shared" si="975"/>
        <v>239082.87133011001</v>
      </c>
      <c r="C2488" s="2">
        <f t="shared" si="986"/>
        <v>144156.34209918001</v>
      </c>
      <c r="D2488" s="50">
        <f t="shared" si="987"/>
        <v>4691.59</v>
      </c>
      <c r="E2488" s="3">
        <f>IF(K2488=1,VLOOKUP(A2487,[1]Plan1!$AQ$43:$AS$500,3),E2487)</f>
        <v>4715.99</v>
      </c>
      <c r="F2488" s="7">
        <f t="shared" si="988"/>
        <v>42572</v>
      </c>
      <c r="G2488" s="8">
        <f t="shared" si="976"/>
        <v>5.200795465929442E-3</v>
      </c>
      <c r="H2488" s="7">
        <f t="shared" si="989"/>
        <v>42600</v>
      </c>
      <c r="I2488" s="7">
        <f t="shared" si="977"/>
        <v>42600</v>
      </c>
      <c r="J2488" s="1">
        <f t="shared" si="990"/>
        <v>21</v>
      </c>
      <c r="K2488" s="1">
        <f t="shared" si="978"/>
        <v>9</v>
      </c>
      <c r="L2488" s="2">
        <f t="shared" si="979"/>
        <v>1.0022256</v>
      </c>
      <c r="M2488" s="10">
        <f t="shared" si="998"/>
        <v>1.0034992899999999</v>
      </c>
      <c r="N2488" s="10">
        <f t="shared" si="994"/>
        <v>1.5712845748625419</v>
      </c>
      <c r="O2488" s="2">
        <f t="shared" si="997"/>
        <v>1.57478162</v>
      </c>
      <c r="P2488" s="2">
        <f t="shared" si="980"/>
        <v>227014.75794422001</v>
      </c>
      <c r="Q2488" s="9">
        <f t="shared" si="974"/>
        <v>0</v>
      </c>
      <c r="R2488" s="4">
        <f t="shared" si="981"/>
        <v>0</v>
      </c>
      <c r="S2488" s="59">
        <f t="shared" si="982"/>
        <v>0</v>
      </c>
      <c r="T2488" s="8">
        <f t="shared" si="991"/>
        <v>6.8500000000000005E-2</v>
      </c>
      <c r="U2488" s="9">
        <f t="shared" si="992"/>
        <v>197</v>
      </c>
      <c r="V2488" s="9">
        <v>252</v>
      </c>
      <c r="W2488" s="10">
        <f t="shared" si="983"/>
        <v>1.053160039</v>
      </c>
      <c r="X2488" s="2">
        <f t="shared" si="984"/>
        <v>12068.113385889999</v>
      </c>
      <c r="Y2488" s="2">
        <v>0</v>
      </c>
      <c r="Z2488" s="3">
        <f t="shared" si="995"/>
        <v>0</v>
      </c>
      <c r="AA2488" s="1" t="str">
        <f t="shared" si="996"/>
        <v>A+J=</v>
      </c>
      <c r="AB2488" s="7">
        <f t="shared" si="993"/>
        <v>42663</v>
      </c>
      <c r="AC2488" s="5"/>
      <c r="AD2488" s="1"/>
      <c r="AE2488" s="7"/>
      <c r="AF2488" s="1"/>
      <c r="AG2488" s="1"/>
      <c r="AH2488" s="1"/>
      <c r="AI2488" s="1"/>
      <c r="AJ2488" s="4"/>
      <c r="AK2488" s="1"/>
      <c r="AL2488" s="1"/>
      <c r="AM2488" s="1"/>
      <c r="AN2488" s="1"/>
      <c r="AO2488" s="1"/>
    </row>
    <row r="2489" spans="1:41" x14ac:dyDescent="0.2">
      <c r="A2489" s="118">
        <f t="shared" si="985"/>
        <v>42585</v>
      </c>
      <c r="B2489" s="2">
        <f t="shared" si="975"/>
        <v>239204.82019342002</v>
      </c>
      <c r="C2489" s="2">
        <f t="shared" si="986"/>
        <v>144156.34209918001</v>
      </c>
      <c r="D2489" s="50">
        <f t="shared" si="987"/>
        <v>4691.59</v>
      </c>
      <c r="E2489" s="3">
        <f>IF(K2489=1,VLOOKUP(A2488,[1]Plan1!$AQ$43:$AS$500,3),E2488)</f>
        <v>4715.99</v>
      </c>
      <c r="F2489" s="7">
        <f t="shared" si="988"/>
        <v>42572</v>
      </c>
      <c r="G2489" s="8">
        <f t="shared" si="976"/>
        <v>5.200795465929442E-3</v>
      </c>
      <c r="H2489" s="7">
        <f t="shared" si="989"/>
        <v>42600</v>
      </c>
      <c r="I2489" s="7">
        <f t="shared" si="977"/>
        <v>42600</v>
      </c>
      <c r="J2489" s="1">
        <f t="shared" si="990"/>
        <v>21</v>
      </c>
      <c r="K2489" s="1">
        <f t="shared" si="978"/>
        <v>10</v>
      </c>
      <c r="L2489" s="2">
        <f t="shared" si="979"/>
        <v>1.0024732000000001</v>
      </c>
      <c r="M2489" s="10">
        <f t="shared" si="998"/>
        <v>1.0034992899999999</v>
      </c>
      <c r="N2489" s="10">
        <f t="shared" si="994"/>
        <v>1.5712845748625419</v>
      </c>
      <c r="O2489" s="2">
        <f t="shared" si="997"/>
        <v>1.5751706700000001</v>
      </c>
      <c r="P2489" s="2">
        <f t="shared" si="980"/>
        <v>227070.84196911001</v>
      </c>
      <c r="Q2489" s="9">
        <f t="shared" si="974"/>
        <v>0</v>
      </c>
      <c r="R2489" s="4">
        <f t="shared" si="981"/>
        <v>0</v>
      </c>
      <c r="S2489" s="59">
        <f t="shared" si="982"/>
        <v>0</v>
      </c>
      <c r="T2489" s="8">
        <f t="shared" si="991"/>
        <v>6.8500000000000005E-2</v>
      </c>
      <c r="U2489" s="9">
        <f t="shared" si="992"/>
        <v>198</v>
      </c>
      <c r="V2489" s="9">
        <v>252</v>
      </c>
      <c r="W2489" s="10">
        <f t="shared" si="983"/>
        <v>1.0534369720000001</v>
      </c>
      <c r="X2489" s="2">
        <f t="shared" si="984"/>
        <v>12133.97822431</v>
      </c>
      <c r="Y2489" s="2">
        <v>0</v>
      </c>
      <c r="Z2489" s="3">
        <f t="shared" si="995"/>
        <v>0</v>
      </c>
      <c r="AA2489" s="1" t="str">
        <f t="shared" si="996"/>
        <v>A+J=</v>
      </c>
      <c r="AB2489" s="7">
        <f t="shared" si="993"/>
        <v>42663</v>
      </c>
      <c r="AC2489" s="5"/>
      <c r="AD2489" s="1"/>
      <c r="AE2489" s="7"/>
      <c r="AF2489" s="1"/>
      <c r="AG2489" s="1"/>
      <c r="AH2489" s="1"/>
      <c r="AI2489" s="1"/>
      <c r="AJ2489" s="4"/>
      <c r="AK2489" s="1"/>
      <c r="AL2489" s="1"/>
      <c r="AM2489" s="1"/>
      <c r="AN2489" s="1"/>
      <c r="AO2489" s="1"/>
    </row>
    <row r="2490" spans="1:41" x14ac:dyDescent="0.2">
      <c r="A2490" s="118">
        <f t="shared" si="985"/>
        <v>42586</v>
      </c>
      <c r="B2490" s="2">
        <f t="shared" si="975"/>
        <v>239326.83189000998</v>
      </c>
      <c r="C2490" s="2">
        <f t="shared" si="986"/>
        <v>144156.34209918001</v>
      </c>
      <c r="D2490" s="50">
        <f t="shared" si="987"/>
        <v>4691.59</v>
      </c>
      <c r="E2490" s="3">
        <f>IF(K2490=1,VLOOKUP(A2489,[1]Plan1!$AQ$43:$AS$500,3),E2489)</f>
        <v>4715.99</v>
      </c>
      <c r="F2490" s="7">
        <f t="shared" si="988"/>
        <v>42572</v>
      </c>
      <c r="G2490" s="8">
        <f t="shared" si="976"/>
        <v>5.200795465929442E-3</v>
      </c>
      <c r="H2490" s="7">
        <f t="shared" si="989"/>
        <v>42600</v>
      </c>
      <c r="I2490" s="7">
        <f t="shared" si="977"/>
        <v>42600</v>
      </c>
      <c r="J2490" s="1">
        <f t="shared" si="990"/>
        <v>21</v>
      </c>
      <c r="K2490" s="1">
        <f t="shared" si="978"/>
        <v>11</v>
      </c>
      <c r="L2490" s="2">
        <f t="shared" si="979"/>
        <v>1.0027208599999999</v>
      </c>
      <c r="M2490" s="10">
        <f t="shared" si="998"/>
        <v>1.0034992899999999</v>
      </c>
      <c r="N2490" s="10">
        <f t="shared" si="994"/>
        <v>1.5712845748625419</v>
      </c>
      <c r="O2490" s="2">
        <f t="shared" si="997"/>
        <v>1.5755598200000001</v>
      </c>
      <c r="P2490" s="2">
        <f t="shared" si="980"/>
        <v>227126.94040964</v>
      </c>
      <c r="Q2490" s="9">
        <f t="shared" si="974"/>
        <v>0</v>
      </c>
      <c r="R2490" s="4">
        <f t="shared" si="981"/>
        <v>0</v>
      </c>
      <c r="S2490" s="59">
        <f t="shared" si="982"/>
        <v>0</v>
      </c>
      <c r="T2490" s="8">
        <f t="shared" si="991"/>
        <v>6.8500000000000005E-2</v>
      </c>
      <c r="U2490" s="9">
        <f t="shared" si="992"/>
        <v>199</v>
      </c>
      <c r="V2490" s="9">
        <v>252</v>
      </c>
      <c r="W2490" s="10">
        <f t="shared" si="983"/>
        <v>1.053713978</v>
      </c>
      <c r="X2490" s="2">
        <f t="shared" si="984"/>
        <v>12199.891480370001</v>
      </c>
      <c r="Y2490" s="2">
        <v>0</v>
      </c>
      <c r="Z2490" s="3">
        <f t="shared" si="995"/>
        <v>0</v>
      </c>
      <c r="AA2490" s="1" t="str">
        <f t="shared" si="996"/>
        <v>A+J=</v>
      </c>
      <c r="AB2490" s="7">
        <f t="shared" si="993"/>
        <v>42663</v>
      </c>
      <c r="AC2490" s="5"/>
      <c r="AD2490" s="1"/>
      <c r="AE2490" s="7"/>
      <c r="AF2490" s="1"/>
      <c r="AG2490" s="1"/>
      <c r="AH2490" s="1"/>
      <c r="AI2490" s="1"/>
      <c r="AJ2490" s="4"/>
      <c r="AK2490" s="1"/>
      <c r="AL2490" s="1"/>
      <c r="AM2490" s="1"/>
      <c r="AN2490" s="1"/>
      <c r="AO2490" s="1"/>
    </row>
    <row r="2491" spans="1:41" x14ac:dyDescent="0.2">
      <c r="A2491" s="118">
        <f t="shared" si="985"/>
        <v>42587</v>
      </c>
      <c r="B2491" s="2">
        <f t="shared" si="975"/>
        <v>239448.90188592</v>
      </c>
      <c r="C2491" s="2">
        <f t="shared" si="986"/>
        <v>144156.34209918001</v>
      </c>
      <c r="D2491" s="50">
        <f t="shared" si="987"/>
        <v>4691.59</v>
      </c>
      <c r="E2491" s="3">
        <f>IF(K2491=1,VLOOKUP(A2490,[1]Plan1!$AQ$43:$AS$500,3),E2490)</f>
        <v>4715.99</v>
      </c>
      <c r="F2491" s="7">
        <f t="shared" si="988"/>
        <v>42572</v>
      </c>
      <c r="G2491" s="8">
        <f t="shared" si="976"/>
        <v>5.200795465929442E-3</v>
      </c>
      <c r="H2491" s="7">
        <f t="shared" si="989"/>
        <v>42600</v>
      </c>
      <c r="I2491" s="7">
        <f t="shared" si="977"/>
        <v>42600</v>
      </c>
      <c r="J2491" s="1">
        <f t="shared" si="990"/>
        <v>21</v>
      </c>
      <c r="K2491" s="1">
        <f t="shared" si="978"/>
        <v>12</v>
      </c>
      <c r="L2491" s="2">
        <f t="shared" si="979"/>
        <v>1.0029685699999999</v>
      </c>
      <c r="M2491" s="10">
        <f t="shared" si="998"/>
        <v>1.0034992899999999</v>
      </c>
      <c r="N2491" s="10">
        <f t="shared" si="994"/>
        <v>1.5712845748625419</v>
      </c>
      <c r="O2491" s="2">
        <f t="shared" si="997"/>
        <v>1.57594904</v>
      </c>
      <c r="P2491" s="2">
        <f t="shared" si="980"/>
        <v>227183.04894111</v>
      </c>
      <c r="Q2491" s="9">
        <f t="shared" si="974"/>
        <v>0</v>
      </c>
      <c r="R2491" s="4">
        <f t="shared" si="981"/>
        <v>0</v>
      </c>
      <c r="S2491" s="59">
        <f t="shared" si="982"/>
        <v>0</v>
      </c>
      <c r="T2491" s="8">
        <f t="shared" si="991"/>
        <v>6.8500000000000005E-2</v>
      </c>
      <c r="U2491" s="9">
        <f t="shared" si="992"/>
        <v>200</v>
      </c>
      <c r="V2491" s="9">
        <v>252</v>
      </c>
      <c r="W2491" s="10">
        <f t="shared" si="983"/>
        <v>1.053991057</v>
      </c>
      <c r="X2491" s="2">
        <f t="shared" si="984"/>
        <v>12265.85294481</v>
      </c>
      <c r="Y2491" s="2">
        <v>0</v>
      </c>
      <c r="Z2491" s="3">
        <f t="shared" si="995"/>
        <v>0</v>
      </c>
      <c r="AA2491" s="1" t="str">
        <f t="shared" si="996"/>
        <v>A+J=</v>
      </c>
      <c r="AB2491" s="7">
        <f t="shared" si="993"/>
        <v>42663</v>
      </c>
      <c r="AC2491" s="5"/>
      <c r="AD2491" s="1"/>
      <c r="AE2491" s="7"/>
      <c r="AF2491" s="1"/>
      <c r="AG2491" s="1"/>
      <c r="AH2491" s="1"/>
      <c r="AI2491" s="1"/>
      <c r="AJ2491" s="4"/>
      <c r="AK2491" s="1"/>
      <c r="AL2491" s="1"/>
      <c r="AM2491" s="1"/>
      <c r="AN2491" s="1"/>
      <c r="AO2491" s="1"/>
    </row>
    <row r="2492" spans="1:41" x14ac:dyDescent="0.2">
      <c r="A2492" s="118">
        <f t="shared" si="985"/>
        <v>42588</v>
      </c>
      <c r="B2492" s="2">
        <f t="shared" si="975"/>
        <v>239571.03605378</v>
      </c>
      <c r="C2492" s="2">
        <f t="shared" si="986"/>
        <v>144156.34209918001</v>
      </c>
      <c r="D2492" s="50">
        <f t="shared" si="987"/>
        <v>4691.59</v>
      </c>
      <c r="E2492" s="3">
        <f>IF(K2492=1,VLOOKUP(A2491,[1]Plan1!$AQ$43:$AS$500,3),E2491)</f>
        <v>4715.99</v>
      </c>
      <c r="F2492" s="7">
        <f t="shared" si="988"/>
        <v>42572</v>
      </c>
      <c r="G2492" s="8">
        <f t="shared" si="976"/>
        <v>5.200795465929442E-3</v>
      </c>
      <c r="H2492" s="7">
        <f t="shared" si="989"/>
        <v>42600</v>
      </c>
      <c r="I2492" s="7">
        <f t="shared" si="977"/>
        <v>42600</v>
      </c>
      <c r="J2492" s="1">
        <f t="shared" si="990"/>
        <v>21</v>
      </c>
      <c r="K2492" s="1">
        <f t="shared" si="978"/>
        <v>13</v>
      </c>
      <c r="L2492" s="2">
        <f t="shared" si="979"/>
        <v>1.00321635</v>
      </c>
      <c r="M2492" s="10">
        <f t="shared" si="998"/>
        <v>1.0034992899999999</v>
      </c>
      <c r="N2492" s="10">
        <f t="shared" si="994"/>
        <v>1.5712845748625419</v>
      </c>
      <c r="O2492" s="2">
        <f t="shared" si="997"/>
        <v>1.57633837</v>
      </c>
      <c r="P2492" s="2">
        <f t="shared" si="980"/>
        <v>227239.17332977999</v>
      </c>
      <c r="Q2492" s="9">
        <f t="shared" si="974"/>
        <v>0</v>
      </c>
      <c r="R2492" s="4">
        <f t="shared" si="981"/>
        <v>0</v>
      </c>
      <c r="S2492" s="59">
        <f t="shared" si="982"/>
        <v>0</v>
      </c>
      <c r="T2492" s="8">
        <f t="shared" si="991"/>
        <v>6.8500000000000005E-2</v>
      </c>
      <c r="U2492" s="9">
        <f t="shared" si="992"/>
        <v>201</v>
      </c>
      <c r="V2492" s="9">
        <v>252</v>
      </c>
      <c r="W2492" s="10">
        <f t="shared" si="983"/>
        <v>1.0542682080000001</v>
      </c>
      <c r="X2492" s="2">
        <f t="shared" si="984"/>
        <v>12331.862724000001</v>
      </c>
      <c r="Y2492" s="2">
        <v>0</v>
      </c>
      <c r="Z2492" s="3">
        <f t="shared" si="995"/>
        <v>0</v>
      </c>
      <c r="AA2492" s="1" t="str">
        <f t="shared" si="996"/>
        <v>A+J=</v>
      </c>
      <c r="AB2492" s="7">
        <f t="shared" si="993"/>
        <v>42663</v>
      </c>
      <c r="AC2492" s="5"/>
      <c r="AD2492" s="1"/>
      <c r="AE2492" s="7"/>
      <c r="AF2492" s="1"/>
      <c r="AG2492" s="1"/>
      <c r="AH2492" s="1"/>
      <c r="AI2492" s="1"/>
      <c r="AJ2492" s="4"/>
      <c r="AK2492" s="1"/>
      <c r="AL2492" s="1"/>
      <c r="AM2492" s="1"/>
      <c r="AN2492" s="1"/>
      <c r="AO2492" s="1"/>
    </row>
    <row r="2493" spans="1:41" x14ac:dyDescent="0.2">
      <c r="A2493" s="118">
        <f t="shared" si="985"/>
        <v>42589</v>
      </c>
      <c r="B2493" s="2">
        <f t="shared" si="975"/>
        <v>239571.03605378</v>
      </c>
      <c r="C2493" s="2">
        <f t="shared" si="986"/>
        <v>144156.34209918001</v>
      </c>
      <c r="D2493" s="50">
        <f t="shared" si="987"/>
        <v>4691.59</v>
      </c>
      <c r="E2493" s="3">
        <f>IF(K2493=1,VLOOKUP(A2492,[1]Plan1!$AQ$43:$AS$500,3),E2492)</f>
        <v>4715.99</v>
      </c>
      <c r="F2493" s="7">
        <f t="shared" si="988"/>
        <v>42572</v>
      </c>
      <c r="G2493" s="8">
        <f t="shared" si="976"/>
        <v>5.200795465929442E-3</v>
      </c>
      <c r="H2493" s="7">
        <f t="shared" si="989"/>
        <v>42600</v>
      </c>
      <c r="I2493" s="7">
        <f t="shared" si="977"/>
        <v>42600</v>
      </c>
      <c r="J2493" s="1">
        <f t="shared" si="990"/>
        <v>21</v>
      </c>
      <c r="K2493" s="1">
        <f t="shared" si="978"/>
        <v>13</v>
      </c>
      <c r="L2493" s="2">
        <f t="shared" si="979"/>
        <v>1.00321635</v>
      </c>
      <c r="M2493" s="10">
        <f t="shared" si="998"/>
        <v>1.0034992899999999</v>
      </c>
      <c r="N2493" s="10">
        <f t="shared" si="994"/>
        <v>1.5712845748625419</v>
      </c>
      <c r="O2493" s="2">
        <f t="shared" si="997"/>
        <v>1.57633837</v>
      </c>
      <c r="P2493" s="2">
        <f t="shared" si="980"/>
        <v>227239.17332977999</v>
      </c>
      <c r="Q2493" s="9">
        <f t="shared" si="974"/>
        <v>0</v>
      </c>
      <c r="R2493" s="4">
        <f t="shared" si="981"/>
        <v>0</v>
      </c>
      <c r="S2493" s="59">
        <f t="shared" si="982"/>
        <v>0</v>
      </c>
      <c r="T2493" s="8">
        <f t="shared" si="991"/>
        <v>6.8500000000000005E-2</v>
      </c>
      <c r="U2493" s="9">
        <f t="shared" si="992"/>
        <v>201</v>
      </c>
      <c r="V2493" s="9">
        <v>252</v>
      </c>
      <c r="W2493" s="10">
        <f t="shared" si="983"/>
        <v>1.0542682080000001</v>
      </c>
      <c r="X2493" s="2">
        <f t="shared" si="984"/>
        <v>12331.862724000001</v>
      </c>
      <c r="Y2493" s="2">
        <v>0</v>
      </c>
      <c r="Z2493" s="3">
        <f t="shared" si="995"/>
        <v>0</v>
      </c>
      <c r="AA2493" s="1" t="str">
        <f t="shared" si="996"/>
        <v>A+J=</v>
      </c>
      <c r="AB2493" s="7">
        <f t="shared" si="993"/>
        <v>42663</v>
      </c>
      <c r="AC2493" s="5"/>
      <c r="AD2493" s="1"/>
      <c r="AE2493" s="7"/>
      <c r="AF2493" s="1"/>
      <c r="AG2493" s="1"/>
      <c r="AH2493" s="1"/>
      <c r="AI2493" s="1"/>
      <c r="AJ2493" s="4"/>
      <c r="AK2493" s="1"/>
      <c r="AL2493" s="1"/>
      <c r="AM2493" s="1"/>
      <c r="AN2493" s="1"/>
      <c r="AO2493" s="1"/>
    </row>
    <row r="2494" spans="1:41" x14ac:dyDescent="0.2">
      <c r="A2494" s="118">
        <f t="shared" si="985"/>
        <v>42590</v>
      </c>
      <c r="B2494" s="2">
        <f t="shared" si="975"/>
        <v>239571.03605378</v>
      </c>
      <c r="C2494" s="2">
        <f t="shared" si="986"/>
        <v>144156.34209918001</v>
      </c>
      <c r="D2494" s="50">
        <f t="shared" si="987"/>
        <v>4691.59</v>
      </c>
      <c r="E2494" s="3">
        <f>IF(K2494=1,VLOOKUP(A2493,[1]Plan1!$AQ$43:$AS$500,3),E2493)</f>
        <v>4715.99</v>
      </c>
      <c r="F2494" s="7">
        <f t="shared" si="988"/>
        <v>42572</v>
      </c>
      <c r="G2494" s="8">
        <f t="shared" si="976"/>
        <v>5.200795465929442E-3</v>
      </c>
      <c r="H2494" s="7">
        <f t="shared" si="989"/>
        <v>42600</v>
      </c>
      <c r="I2494" s="7">
        <f t="shared" si="977"/>
        <v>42600</v>
      </c>
      <c r="J2494" s="1">
        <f t="shared" si="990"/>
        <v>21</v>
      </c>
      <c r="K2494" s="1">
        <f t="shared" si="978"/>
        <v>13</v>
      </c>
      <c r="L2494" s="2">
        <f t="shared" si="979"/>
        <v>1.00321635</v>
      </c>
      <c r="M2494" s="10">
        <f t="shared" si="998"/>
        <v>1.0034992899999999</v>
      </c>
      <c r="N2494" s="10">
        <f t="shared" si="994"/>
        <v>1.5712845748625419</v>
      </c>
      <c r="O2494" s="2">
        <f t="shared" si="997"/>
        <v>1.57633837</v>
      </c>
      <c r="P2494" s="2">
        <f t="shared" si="980"/>
        <v>227239.17332977999</v>
      </c>
      <c r="Q2494" s="9">
        <f t="shared" si="974"/>
        <v>0</v>
      </c>
      <c r="R2494" s="4">
        <f t="shared" si="981"/>
        <v>0</v>
      </c>
      <c r="S2494" s="59">
        <f t="shared" si="982"/>
        <v>0</v>
      </c>
      <c r="T2494" s="8">
        <f t="shared" si="991"/>
        <v>6.8500000000000005E-2</v>
      </c>
      <c r="U2494" s="9">
        <f t="shared" si="992"/>
        <v>201</v>
      </c>
      <c r="V2494" s="9">
        <v>252</v>
      </c>
      <c r="W2494" s="10">
        <f t="shared" si="983"/>
        <v>1.0542682080000001</v>
      </c>
      <c r="X2494" s="2">
        <f t="shared" si="984"/>
        <v>12331.862724000001</v>
      </c>
      <c r="Y2494" s="2">
        <v>0</v>
      </c>
      <c r="Z2494" s="3">
        <f t="shared" si="995"/>
        <v>0</v>
      </c>
      <c r="AA2494" s="1" t="str">
        <f t="shared" si="996"/>
        <v>A+J=</v>
      </c>
      <c r="AB2494" s="7">
        <f t="shared" si="993"/>
        <v>42663</v>
      </c>
      <c r="AC2494" s="5"/>
      <c r="AD2494" s="1"/>
      <c r="AE2494" s="7"/>
      <c r="AF2494" s="1"/>
      <c r="AG2494" s="1"/>
      <c r="AH2494" s="1"/>
      <c r="AI2494" s="1"/>
      <c r="AJ2494" s="4"/>
      <c r="AK2494" s="1"/>
      <c r="AL2494" s="1"/>
      <c r="AM2494" s="1"/>
      <c r="AN2494" s="1"/>
      <c r="AO2494" s="1"/>
    </row>
    <row r="2495" spans="1:41" x14ac:dyDescent="0.2">
      <c r="A2495" s="118">
        <f t="shared" si="985"/>
        <v>42591</v>
      </c>
      <c r="B2495" s="2">
        <f t="shared" si="975"/>
        <v>239693.23335330002</v>
      </c>
      <c r="C2495" s="2">
        <f t="shared" si="986"/>
        <v>144156.34209918001</v>
      </c>
      <c r="D2495" s="50">
        <f t="shared" si="987"/>
        <v>4691.59</v>
      </c>
      <c r="E2495" s="3">
        <f>IF(K2495=1,VLOOKUP(A2494,[1]Plan1!$AQ$43:$AS$500,3),E2494)</f>
        <v>4715.99</v>
      </c>
      <c r="F2495" s="7">
        <f t="shared" si="988"/>
        <v>42572</v>
      </c>
      <c r="G2495" s="8">
        <f t="shared" si="976"/>
        <v>5.200795465929442E-3</v>
      </c>
      <c r="H2495" s="7">
        <f t="shared" si="989"/>
        <v>42600</v>
      </c>
      <c r="I2495" s="7">
        <f t="shared" si="977"/>
        <v>42600</v>
      </c>
      <c r="J2495" s="1">
        <f t="shared" si="990"/>
        <v>21</v>
      </c>
      <c r="K2495" s="1">
        <f t="shared" si="978"/>
        <v>14</v>
      </c>
      <c r="L2495" s="2">
        <f t="shared" si="979"/>
        <v>1.0034641900000001</v>
      </c>
      <c r="M2495" s="10">
        <f t="shared" si="998"/>
        <v>1.0034992899999999</v>
      </c>
      <c r="N2495" s="10">
        <f t="shared" si="994"/>
        <v>1.5712845748625419</v>
      </c>
      <c r="O2495" s="2">
        <f t="shared" si="997"/>
        <v>1.5767278</v>
      </c>
      <c r="P2495" s="2">
        <f t="shared" si="980"/>
        <v>227295.31213408001</v>
      </c>
      <c r="Q2495" s="9">
        <f t="shared" si="974"/>
        <v>0</v>
      </c>
      <c r="R2495" s="4">
        <f t="shared" si="981"/>
        <v>0</v>
      </c>
      <c r="S2495" s="59">
        <f t="shared" si="982"/>
        <v>0</v>
      </c>
      <c r="T2495" s="8">
        <f t="shared" si="991"/>
        <v>6.8500000000000005E-2</v>
      </c>
      <c r="U2495" s="9">
        <f t="shared" si="992"/>
        <v>202</v>
      </c>
      <c r="V2495" s="9">
        <v>252</v>
      </c>
      <c r="W2495" s="10">
        <f t="shared" si="983"/>
        <v>1.0545454329999999</v>
      </c>
      <c r="X2495" s="2">
        <f t="shared" si="984"/>
        <v>12397.921219219999</v>
      </c>
      <c r="Y2495" s="2">
        <v>0</v>
      </c>
      <c r="Z2495" s="3">
        <f t="shared" si="995"/>
        <v>0</v>
      </c>
      <c r="AA2495" s="1" t="str">
        <f t="shared" si="996"/>
        <v>A+J=</v>
      </c>
      <c r="AB2495" s="7">
        <f t="shared" si="993"/>
        <v>42663</v>
      </c>
      <c r="AC2495" s="5"/>
      <c r="AD2495" s="1"/>
      <c r="AE2495" s="7"/>
      <c r="AF2495" s="1"/>
      <c r="AG2495" s="1"/>
      <c r="AH2495" s="1"/>
      <c r="AI2495" s="1"/>
      <c r="AJ2495" s="4"/>
      <c r="AK2495" s="1"/>
      <c r="AL2495" s="1"/>
      <c r="AM2495" s="1"/>
      <c r="AN2495" s="1"/>
      <c r="AO2495" s="1"/>
    </row>
    <row r="2496" spans="1:41" x14ac:dyDescent="0.2">
      <c r="A2496" s="118">
        <f t="shared" si="985"/>
        <v>42592</v>
      </c>
      <c r="B2496" s="2">
        <f t="shared" si="975"/>
        <v>239815.49487480999</v>
      </c>
      <c r="C2496" s="2">
        <f t="shared" si="986"/>
        <v>144156.34209918001</v>
      </c>
      <c r="D2496" s="50">
        <f t="shared" si="987"/>
        <v>4691.59</v>
      </c>
      <c r="E2496" s="3">
        <f>IF(K2496=1,VLOOKUP(A2495,[1]Plan1!$AQ$43:$AS$500,3),E2495)</f>
        <v>4715.99</v>
      </c>
      <c r="F2496" s="7">
        <f t="shared" si="988"/>
        <v>42572</v>
      </c>
      <c r="G2496" s="8">
        <f t="shared" si="976"/>
        <v>5.200795465929442E-3</v>
      </c>
      <c r="H2496" s="7">
        <f t="shared" si="989"/>
        <v>42600</v>
      </c>
      <c r="I2496" s="7">
        <f t="shared" si="977"/>
        <v>42600</v>
      </c>
      <c r="J2496" s="1">
        <f t="shared" si="990"/>
        <v>21</v>
      </c>
      <c r="K2496" s="1">
        <f t="shared" si="978"/>
        <v>15</v>
      </c>
      <c r="L2496" s="2">
        <f t="shared" si="979"/>
        <v>1.0037121</v>
      </c>
      <c r="M2496" s="10">
        <f t="shared" si="998"/>
        <v>1.0034992899999999</v>
      </c>
      <c r="N2496" s="10">
        <f t="shared" si="994"/>
        <v>1.5712845748625419</v>
      </c>
      <c r="O2496" s="2">
        <f t="shared" si="997"/>
        <v>1.57711734</v>
      </c>
      <c r="P2496" s="2">
        <f t="shared" si="980"/>
        <v>227351.46679558</v>
      </c>
      <c r="Q2496" s="9">
        <f t="shared" si="974"/>
        <v>0</v>
      </c>
      <c r="R2496" s="4">
        <f t="shared" si="981"/>
        <v>0</v>
      </c>
      <c r="S2496" s="59">
        <f t="shared" si="982"/>
        <v>0</v>
      </c>
      <c r="T2496" s="8">
        <f t="shared" si="991"/>
        <v>6.8500000000000005E-2</v>
      </c>
      <c r="U2496" s="9">
        <f t="shared" si="992"/>
        <v>203</v>
      </c>
      <c r="V2496" s="9">
        <v>252</v>
      </c>
      <c r="W2496" s="10">
        <f t="shared" si="983"/>
        <v>1.0548227299999999</v>
      </c>
      <c r="X2496" s="2">
        <f t="shared" si="984"/>
        <v>12464.02807923</v>
      </c>
      <c r="Y2496" s="2">
        <v>0</v>
      </c>
      <c r="Z2496" s="3">
        <f t="shared" si="995"/>
        <v>0</v>
      </c>
      <c r="AA2496" s="1" t="str">
        <f t="shared" si="996"/>
        <v>A+J=</v>
      </c>
      <c r="AB2496" s="7">
        <f t="shared" si="993"/>
        <v>42663</v>
      </c>
      <c r="AC2496" s="5"/>
      <c r="AD2496" s="1"/>
      <c r="AE2496" s="7"/>
      <c r="AF2496" s="1"/>
      <c r="AG2496" s="1"/>
      <c r="AH2496" s="1"/>
      <c r="AI2496" s="1"/>
      <c r="AJ2496" s="4"/>
      <c r="AK2496" s="1"/>
      <c r="AL2496" s="1"/>
      <c r="AM2496" s="1"/>
      <c r="AN2496" s="1"/>
      <c r="AO2496" s="1"/>
    </row>
    <row r="2497" spans="1:41" x14ac:dyDescent="0.2">
      <c r="A2497" s="118">
        <f t="shared" si="985"/>
        <v>42593</v>
      </c>
      <c r="B2497" s="2">
        <f t="shared" si="975"/>
        <v>239937.81478708002</v>
      </c>
      <c r="C2497" s="2">
        <f t="shared" si="986"/>
        <v>144156.34209918001</v>
      </c>
      <c r="D2497" s="50">
        <f t="shared" si="987"/>
        <v>4691.59</v>
      </c>
      <c r="E2497" s="3">
        <f>IF(K2497=1,VLOOKUP(A2496,[1]Plan1!$AQ$43:$AS$500,3),E2496)</f>
        <v>4715.99</v>
      </c>
      <c r="F2497" s="7">
        <f t="shared" si="988"/>
        <v>42572</v>
      </c>
      <c r="G2497" s="8">
        <f t="shared" si="976"/>
        <v>5.200795465929442E-3</v>
      </c>
      <c r="H2497" s="7">
        <f t="shared" si="989"/>
        <v>42600</v>
      </c>
      <c r="I2497" s="7">
        <f t="shared" si="977"/>
        <v>42600</v>
      </c>
      <c r="J2497" s="1">
        <f t="shared" si="990"/>
        <v>21</v>
      </c>
      <c r="K2497" s="1">
        <f t="shared" si="978"/>
        <v>16</v>
      </c>
      <c r="L2497" s="2">
        <f t="shared" si="979"/>
        <v>1.00396006</v>
      </c>
      <c r="M2497" s="10">
        <f t="shared" si="998"/>
        <v>1.0034992899999999</v>
      </c>
      <c r="N2497" s="10">
        <f t="shared" si="994"/>
        <v>1.5712845748625419</v>
      </c>
      <c r="O2497" s="2">
        <f t="shared" si="997"/>
        <v>1.5775069500000001</v>
      </c>
      <c r="P2497" s="2">
        <f t="shared" si="980"/>
        <v>227407.63154803001</v>
      </c>
      <c r="Q2497" s="9">
        <f t="shared" si="974"/>
        <v>0</v>
      </c>
      <c r="R2497" s="4">
        <f t="shared" si="981"/>
        <v>0</v>
      </c>
      <c r="S2497" s="59">
        <f t="shared" si="982"/>
        <v>0</v>
      </c>
      <c r="T2497" s="8">
        <f t="shared" si="991"/>
        <v>6.8500000000000005E-2</v>
      </c>
      <c r="U2497" s="9">
        <f t="shared" si="992"/>
        <v>204</v>
      </c>
      <c r="V2497" s="9">
        <v>252</v>
      </c>
      <c r="W2497" s="10">
        <f t="shared" si="983"/>
        <v>1.0551001</v>
      </c>
      <c r="X2497" s="2">
        <f t="shared" si="984"/>
        <v>12530.18323905</v>
      </c>
      <c r="Y2497" s="2">
        <v>0</v>
      </c>
      <c r="Z2497" s="3">
        <f t="shared" si="995"/>
        <v>0</v>
      </c>
      <c r="AA2497" s="1" t="str">
        <f t="shared" si="996"/>
        <v>A+J=</v>
      </c>
      <c r="AB2497" s="7">
        <f t="shared" si="993"/>
        <v>42663</v>
      </c>
      <c r="AC2497" s="5"/>
      <c r="AD2497" s="1"/>
      <c r="AE2497" s="7"/>
      <c r="AF2497" s="1"/>
      <c r="AG2497" s="1"/>
      <c r="AH2497" s="1"/>
      <c r="AI2497" s="1"/>
      <c r="AJ2497" s="4"/>
      <c r="AK2497" s="1"/>
      <c r="AL2497" s="1"/>
      <c r="AM2497" s="1"/>
      <c r="AN2497" s="1"/>
      <c r="AO2497" s="1"/>
    </row>
    <row r="2498" spans="1:41" x14ac:dyDescent="0.2">
      <c r="A2498" s="118">
        <f t="shared" si="985"/>
        <v>42594</v>
      </c>
      <c r="B2498" s="2">
        <f t="shared" si="975"/>
        <v>240060.19767497998</v>
      </c>
      <c r="C2498" s="2">
        <f t="shared" si="986"/>
        <v>144156.34209918001</v>
      </c>
      <c r="D2498" s="50">
        <f t="shared" si="987"/>
        <v>4691.59</v>
      </c>
      <c r="E2498" s="3">
        <f>IF(K2498=1,VLOOKUP(A2497,[1]Plan1!$AQ$43:$AS$500,3),E2497)</f>
        <v>4715.99</v>
      </c>
      <c r="F2498" s="7">
        <f t="shared" si="988"/>
        <v>42572</v>
      </c>
      <c r="G2498" s="8">
        <f t="shared" si="976"/>
        <v>5.200795465929442E-3</v>
      </c>
      <c r="H2498" s="7">
        <f t="shared" si="989"/>
        <v>42600</v>
      </c>
      <c r="I2498" s="7">
        <f t="shared" si="977"/>
        <v>42600</v>
      </c>
      <c r="J2498" s="1">
        <f t="shared" si="990"/>
        <v>21</v>
      </c>
      <c r="K2498" s="1">
        <f t="shared" si="978"/>
        <v>17</v>
      </c>
      <c r="L2498" s="2">
        <f t="shared" si="979"/>
        <v>1.0042080799999999</v>
      </c>
      <c r="M2498" s="10">
        <f t="shared" si="998"/>
        <v>1.0034992899999999</v>
      </c>
      <c r="N2498" s="10">
        <f t="shared" si="994"/>
        <v>1.5712845748625419</v>
      </c>
      <c r="O2498" s="2">
        <f t="shared" si="997"/>
        <v>1.57789666</v>
      </c>
      <c r="P2498" s="2">
        <f t="shared" si="980"/>
        <v>227463.81071610999</v>
      </c>
      <c r="Q2498" s="9">
        <f t="shared" si="974"/>
        <v>0</v>
      </c>
      <c r="R2498" s="4">
        <f t="shared" si="981"/>
        <v>0</v>
      </c>
      <c r="S2498" s="59">
        <f t="shared" si="982"/>
        <v>0</v>
      </c>
      <c r="T2498" s="8">
        <f t="shared" si="991"/>
        <v>6.8500000000000005E-2</v>
      </c>
      <c r="U2498" s="9">
        <f t="shared" si="992"/>
        <v>205</v>
      </c>
      <c r="V2498" s="9">
        <v>252</v>
      </c>
      <c r="W2498" s="10">
        <f t="shared" si="983"/>
        <v>1.0553775430000001</v>
      </c>
      <c r="X2498" s="2">
        <f t="shared" si="984"/>
        <v>12596.38695887</v>
      </c>
      <c r="Y2498" s="2">
        <v>0</v>
      </c>
      <c r="Z2498" s="3">
        <f t="shared" si="995"/>
        <v>0</v>
      </c>
      <c r="AA2498" s="1" t="str">
        <f t="shared" si="996"/>
        <v>A+J=</v>
      </c>
      <c r="AB2498" s="7">
        <f t="shared" si="993"/>
        <v>42663</v>
      </c>
      <c r="AC2498" s="5"/>
      <c r="AD2498" s="1"/>
      <c r="AE2498" s="7"/>
      <c r="AF2498" s="1"/>
      <c r="AG2498" s="1"/>
      <c r="AH2498" s="1"/>
      <c r="AI2498" s="1"/>
      <c r="AJ2498" s="4"/>
      <c r="AK2498" s="1"/>
      <c r="AL2498" s="1"/>
      <c r="AM2498" s="1"/>
      <c r="AN2498" s="1"/>
      <c r="AO2498" s="1"/>
    </row>
    <row r="2499" spans="1:41" x14ac:dyDescent="0.2">
      <c r="A2499" s="118">
        <f t="shared" si="985"/>
        <v>42595</v>
      </c>
      <c r="B2499" s="2">
        <f t="shared" si="975"/>
        <v>240182.64531212</v>
      </c>
      <c r="C2499" s="2">
        <f t="shared" si="986"/>
        <v>144156.34209918001</v>
      </c>
      <c r="D2499" s="50">
        <f t="shared" si="987"/>
        <v>4691.59</v>
      </c>
      <c r="E2499" s="3">
        <f>IF(K2499=1,VLOOKUP(A2498,[1]Plan1!$AQ$43:$AS$500,3),E2498)</f>
        <v>4715.99</v>
      </c>
      <c r="F2499" s="7">
        <f t="shared" si="988"/>
        <v>42572</v>
      </c>
      <c r="G2499" s="8">
        <f t="shared" si="976"/>
        <v>5.200795465929442E-3</v>
      </c>
      <c r="H2499" s="7">
        <f t="shared" si="989"/>
        <v>42600</v>
      </c>
      <c r="I2499" s="7">
        <f t="shared" si="977"/>
        <v>42600</v>
      </c>
      <c r="J2499" s="1">
        <f t="shared" si="990"/>
        <v>21</v>
      </c>
      <c r="K2499" s="1">
        <f t="shared" si="978"/>
        <v>18</v>
      </c>
      <c r="L2499" s="2">
        <f t="shared" si="979"/>
        <v>1.0044561700000001</v>
      </c>
      <c r="M2499" s="10">
        <f t="shared" si="998"/>
        <v>1.0034992899999999</v>
      </c>
      <c r="N2499" s="10">
        <f t="shared" si="994"/>
        <v>1.5712845748625419</v>
      </c>
      <c r="O2499" s="2">
        <f t="shared" si="997"/>
        <v>1.57828648</v>
      </c>
      <c r="P2499" s="2">
        <f t="shared" si="980"/>
        <v>227520.00574138999</v>
      </c>
      <c r="Q2499" s="9">
        <f t="shared" si="974"/>
        <v>0</v>
      </c>
      <c r="R2499" s="4">
        <f t="shared" si="981"/>
        <v>0</v>
      </c>
      <c r="S2499" s="59">
        <f t="shared" si="982"/>
        <v>0</v>
      </c>
      <c r="T2499" s="8">
        <f t="shared" si="991"/>
        <v>6.8500000000000005E-2</v>
      </c>
      <c r="U2499" s="9">
        <f t="shared" si="992"/>
        <v>206</v>
      </c>
      <c r="V2499" s="9">
        <v>252</v>
      </c>
      <c r="W2499" s="10">
        <f t="shared" si="983"/>
        <v>1.0556550600000001</v>
      </c>
      <c r="X2499" s="2">
        <f t="shared" si="984"/>
        <v>12662.63957073</v>
      </c>
      <c r="Y2499" s="2">
        <v>0</v>
      </c>
      <c r="Z2499" s="3">
        <f t="shared" si="995"/>
        <v>0</v>
      </c>
      <c r="AA2499" s="1" t="str">
        <f t="shared" si="996"/>
        <v>A+J=</v>
      </c>
      <c r="AB2499" s="7">
        <f t="shared" si="993"/>
        <v>42663</v>
      </c>
      <c r="AC2499" s="5"/>
      <c r="AD2499" s="1"/>
      <c r="AE2499" s="7"/>
      <c r="AF2499" s="1"/>
      <c r="AG2499" s="1"/>
      <c r="AH2499" s="1"/>
      <c r="AI2499" s="1"/>
      <c r="AJ2499" s="4"/>
      <c r="AK2499" s="1"/>
      <c r="AL2499" s="1"/>
      <c r="AM2499" s="1"/>
      <c r="AN2499" s="1"/>
      <c r="AO2499" s="1"/>
    </row>
    <row r="2500" spans="1:41" x14ac:dyDescent="0.2">
      <c r="A2500" s="118">
        <f t="shared" si="985"/>
        <v>42596</v>
      </c>
      <c r="B2500" s="2">
        <f t="shared" si="975"/>
        <v>240182.64531212</v>
      </c>
      <c r="C2500" s="2">
        <f t="shared" si="986"/>
        <v>144156.34209918001</v>
      </c>
      <c r="D2500" s="50">
        <f t="shared" si="987"/>
        <v>4691.59</v>
      </c>
      <c r="E2500" s="3">
        <f>IF(K2500=1,VLOOKUP(A2499,[1]Plan1!$AQ$43:$AS$500,3),E2499)</f>
        <v>4715.99</v>
      </c>
      <c r="F2500" s="7">
        <f t="shared" si="988"/>
        <v>42572</v>
      </c>
      <c r="G2500" s="8">
        <f t="shared" si="976"/>
        <v>5.200795465929442E-3</v>
      </c>
      <c r="H2500" s="7">
        <f t="shared" si="989"/>
        <v>42600</v>
      </c>
      <c r="I2500" s="7">
        <f t="shared" si="977"/>
        <v>42600</v>
      </c>
      <c r="J2500" s="1">
        <f t="shared" si="990"/>
        <v>21</v>
      </c>
      <c r="K2500" s="1">
        <f t="shared" si="978"/>
        <v>18</v>
      </c>
      <c r="L2500" s="2">
        <f t="shared" si="979"/>
        <v>1.0044561700000001</v>
      </c>
      <c r="M2500" s="10">
        <f t="shared" si="998"/>
        <v>1.0034992899999999</v>
      </c>
      <c r="N2500" s="10">
        <f t="shared" si="994"/>
        <v>1.5712845748625419</v>
      </c>
      <c r="O2500" s="2">
        <f t="shared" si="997"/>
        <v>1.57828648</v>
      </c>
      <c r="P2500" s="2">
        <f t="shared" si="980"/>
        <v>227520.00574138999</v>
      </c>
      <c r="Q2500" s="9">
        <f t="shared" si="974"/>
        <v>0</v>
      </c>
      <c r="R2500" s="4">
        <f t="shared" si="981"/>
        <v>0</v>
      </c>
      <c r="S2500" s="59">
        <f t="shared" si="982"/>
        <v>0</v>
      </c>
      <c r="T2500" s="8">
        <f t="shared" si="991"/>
        <v>6.8500000000000005E-2</v>
      </c>
      <c r="U2500" s="9">
        <f t="shared" si="992"/>
        <v>206</v>
      </c>
      <c r="V2500" s="9">
        <v>252</v>
      </c>
      <c r="W2500" s="10">
        <f t="shared" si="983"/>
        <v>1.0556550600000001</v>
      </c>
      <c r="X2500" s="2">
        <f t="shared" si="984"/>
        <v>12662.63957073</v>
      </c>
      <c r="Y2500" s="2">
        <v>0</v>
      </c>
      <c r="Z2500" s="3">
        <f t="shared" si="995"/>
        <v>0</v>
      </c>
      <c r="AA2500" s="1" t="str">
        <f t="shared" si="996"/>
        <v>A+J=</v>
      </c>
      <c r="AB2500" s="7">
        <f t="shared" si="993"/>
        <v>42663</v>
      </c>
      <c r="AC2500" s="5"/>
      <c r="AD2500" s="1"/>
      <c r="AE2500" s="7"/>
      <c r="AF2500" s="1"/>
      <c r="AG2500" s="1"/>
      <c r="AH2500" s="1"/>
      <c r="AI2500" s="1"/>
      <c r="AJ2500" s="4"/>
      <c r="AK2500" s="1"/>
      <c r="AL2500" s="1"/>
      <c r="AM2500" s="1"/>
      <c r="AN2500" s="1"/>
      <c r="AO2500" s="1"/>
    </row>
    <row r="2501" spans="1:41" x14ac:dyDescent="0.2">
      <c r="A2501" s="118">
        <f t="shared" si="985"/>
        <v>42597</v>
      </c>
      <c r="B2501" s="2">
        <f t="shared" si="975"/>
        <v>240182.64531212</v>
      </c>
      <c r="C2501" s="2">
        <f t="shared" si="986"/>
        <v>144156.34209918001</v>
      </c>
      <c r="D2501" s="50">
        <f t="shared" si="987"/>
        <v>4691.59</v>
      </c>
      <c r="E2501" s="3">
        <f>IF(K2501=1,VLOOKUP(A2500,[1]Plan1!$AQ$43:$AS$500,3),E2500)</f>
        <v>4715.99</v>
      </c>
      <c r="F2501" s="7">
        <f t="shared" si="988"/>
        <v>42572</v>
      </c>
      <c r="G2501" s="8">
        <f t="shared" si="976"/>
        <v>5.200795465929442E-3</v>
      </c>
      <c r="H2501" s="7">
        <f t="shared" si="989"/>
        <v>42633</v>
      </c>
      <c r="I2501" s="7">
        <f t="shared" si="977"/>
        <v>42600</v>
      </c>
      <c r="J2501" s="1">
        <f t="shared" si="990"/>
        <v>21</v>
      </c>
      <c r="K2501" s="1">
        <f t="shared" si="978"/>
        <v>18</v>
      </c>
      <c r="L2501" s="2">
        <f t="shared" si="979"/>
        <v>1.0044561700000001</v>
      </c>
      <c r="M2501" s="10">
        <f t="shared" si="998"/>
        <v>1.0034992899999999</v>
      </c>
      <c r="N2501" s="10">
        <f t="shared" si="994"/>
        <v>1.5712845748625419</v>
      </c>
      <c r="O2501" s="2">
        <f t="shared" si="997"/>
        <v>1.57828648</v>
      </c>
      <c r="P2501" s="2">
        <f t="shared" si="980"/>
        <v>227520.00574138999</v>
      </c>
      <c r="Q2501" s="9">
        <f t="shared" si="974"/>
        <v>0</v>
      </c>
      <c r="R2501" s="4">
        <f t="shared" si="981"/>
        <v>0</v>
      </c>
      <c r="S2501" s="59">
        <f t="shared" si="982"/>
        <v>0</v>
      </c>
      <c r="T2501" s="8">
        <f t="shared" si="991"/>
        <v>6.8500000000000005E-2</v>
      </c>
      <c r="U2501" s="9">
        <f t="shared" si="992"/>
        <v>206</v>
      </c>
      <c r="V2501" s="9">
        <v>252</v>
      </c>
      <c r="W2501" s="10">
        <f t="shared" si="983"/>
        <v>1.0556550600000001</v>
      </c>
      <c r="X2501" s="2">
        <f t="shared" si="984"/>
        <v>12662.63957073</v>
      </c>
      <c r="Y2501" s="2">
        <v>0</v>
      </c>
      <c r="Z2501" s="3">
        <f t="shared" si="995"/>
        <v>0</v>
      </c>
      <c r="AA2501" s="1" t="str">
        <f t="shared" si="996"/>
        <v>A+J=</v>
      </c>
      <c r="AB2501" s="7">
        <f t="shared" si="993"/>
        <v>42663</v>
      </c>
      <c r="AC2501" s="5"/>
      <c r="AD2501" s="1"/>
      <c r="AE2501" s="7"/>
      <c r="AF2501" s="1"/>
      <c r="AG2501" s="1"/>
      <c r="AH2501" s="1"/>
      <c r="AI2501" s="1"/>
      <c r="AJ2501" s="4"/>
      <c r="AK2501" s="1"/>
      <c r="AL2501" s="1"/>
      <c r="AM2501" s="1"/>
      <c r="AN2501" s="1"/>
      <c r="AO2501" s="1"/>
    </row>
    <row r="2502" spans="1:41" x14ac:dyDescent="0.2">
      <c r="A2502" s="118">
        <f t="shared" si="985"/>
        <v>42598</v>
      </c>
      <c r="B2502" s="2">
        <f t="shared" si="975"/>
        <v>240305.15270244001</v>
      </c>
      <c r="C2502" s="2">
        <f t="shared" si="986"/>
        <v>144156.34209918001</v>
      </c>
      <c r="D2502" s="50">
        <f t="shared" si="987"/>
        <v>4691.59</v>
      </c>
      <c r="E2502" s="3">
        <f>IF(K2502=1,VLOOKUP(A2501,[1]Plan1!$AQ$43:$AS$500,3),E2501)</f>
        <v>4715.99</v>
      </c>
      <c r="F2502" s="7">
        <f t="shared" si="988"/>
        <v>42572</v>
      </c>
      <c r="G2502" s="8">
        <f t="shared" si="976"/>
        <v>5.200795465929442E-3</v>
      </c>
      <c r="H2502" s="7">
        <f t="shared" si="989"/>
        <v>42633</v>
      </c>
      <c r="I2502" s="7">
        <f t="shared" si="977"/>
        <v>42600</v>
      </c>
      <c r="J2502" s="1">
        <f t="shared" si="990"/>
        <v>21</v>
      </c>
      <c r="K2502" s="1">
        <f t="shared" si="978"/>
        <v>19</v>
      </c>
      <c r="L2502" s="2">
        <f t="shared" si="979"/>
        <v>1.0047043099999999</v>
      </c>
      <c r="M2502" s="10">
        <f t="shared" si="998"/>
        <v>1.0034992899999999</v>
      </c>
      <c r="N2502" s="10">
        <f t="shared" si="994"/>
        <v>1.5712845748625419</v>
      </c>
      <c r="O2502" s="2">
        <f t="shared" si="997"/>
        <v>1.5786763800000001</v>
      </c>
      <c r="P2502" s="2">
        <f t="shared" si="980"/>
        <v>227576.21229917</v>
      </c>
      <c r="Q2502" s="9">
        <f t="shared" si="974"/>
        <v>0</v>
      </c>
      <c r="R2502" s="4">
        <f t="shared" si="981"/>
        <v>0</v>
      </c>
      <c r="S2502" s="59">
        <f t="shared" si="982"/>
        <v>0</v>
      </c>
      <c r="T2502" s="8">
        <f t="shared" si="991"/>
        <v>6.8500000000000005E-2</v>
      </c>
      <c r="U2502" s="9">
        <f t="shared" si="992"/>
        <v>207</v>
      </c>
      <c r="V2502" s="9">
        <v>252</v>
      </c>
      <c r="W2502" s="10">
        <f t="shared" si="983"/>
        <v>1.0559326490000001</v>
      </c>
      <c r="X2502" s="2">
        <f t="shared" si="984"/>
        <v>12728.94040327</v>
      </c>
      <c r="Y2502" s="2">
        <v>0</v>
      </c>
      <c r="Z2502" s="3">
        <f t="shared" si="995"/>
        <v>0</v>
      </c>
      <c r="AA2502" s="1" t="str">
        <f t="shared" si="996"/>
        <v>A+J=</v>
      </c>
      <c r="AB2502" s="7">
        <f t="shared" si="993"/>
        <v>42663</v>
      </c>
      <c r="AC2502" s="5"/>
      <c r="AD2502" s="1"/>
      <c r="AE2502" s="7"/>
      <c r="AF2502" s="1"/>
      <c r="AG2502" s="1"/>
      <c r="AH2502" s="1"/>
      <c r="AI2502" s="1"/>
      <c r="AJ2502" s="4"/>
      <c r="AK2502" s="1"/>
      <c r="AL2502" s="1"/>
      <c r="AM2502" s="1"/>
      <c r="AN2502" s="1"/>
      <c r="AO2502" s="1"/>
    </row>
    <row r="2503" spans="1:41" x14ac:dyDescent="0.2">
      <c r="A2503" s="118">
        <f t="shared" si="985"/>
        <v>42599</v>
      </c>
      <c r="B2503" s="2">
        <f t="shared" si="975"/>
        <v>240427.72466311001</v>
      </c>
      <c r="C2503" s="2">
        <f t="shared" si="986"/>
        <v>144156.34209918001</v>
      </c>
      <c r="D2503" s="50">
        <f t="shared" si="987"/>
        <v>4691.59</v>
      </c>
      <c r="E2503" s="3">
        <f>IF(K2503=1,VLOOKUP(A2502,[1]Plan1!$AQ$43:$AS$500,3),E2502)</f>
        <v>4715.99</v>
      </c>
      <c r="F2503" s="7">
        <f t="shared" si="988"/>
        <v>42572</v>
      </c>
      <c r="G2503" s="8">
        <f t="shared" si="976"/>
        <v>5.200795465929442E-3</v>
      </c>
      <c r="H2503" s="7">
        <f t="shared" si="989"/>
        <v>42633</v>
      </c>
      <c r="I2503" s="7">
        <f t="shared" si="977"/>
        <v>42600</v>
      </c>
      <c r="J2503" s="1">
        <f t="shared" si="990"/>
        <v>21</v>
      </c>
      <c r="K2503" s="1">
        <f t="shared" si="978"/>
        <v>20</v>
      </c>
      <c r="L2503" s="2">
        <f t="shared" si="979"/>
        <v>1.00495252</v>
      </c>
      <c r="M2503" s="10">
        <f t="shared" si="998"/>
        <v>1.0034992899999999</v>
      </c>
      <c r="N2503" s="10">
        <f t="shared" si="994"/>
        <v>1.5712845748625419</v>
      </c>
      <c r="O2503" s="2">
        <f t="shared" si="997"/>
        <v>1.5790663899999999</v>
      </c>
      <c r="P2503" s="2">
        <f t="shared" si="980"/>
        <v>227632.43471415</v>
      </c>
      <c r="Q2503" s="9">
        <f t="shared" si="974"/>
        <v>0</v>
      </c>
      <c r="R2503" s="4">
        <f t="shared" si="981"/>
        <v>0</v>
      </c>
      <c r="S2503" s="59">
        <f t="shared" si="982"/>
        <v>0</v>
      </c>
      <c r="T2503" s="8">
        <f t="shared" si="991"/>
        <v>6.8500000000000005E-2</v>
      </c>
      <c r="U2503" s="9">
        <f t="shared" si="992"/>
        <v>208</v>
      </c>
      <c r="V2503" s="9">
        <v>252</v>
      </c>
      <c r="W2503" s="10">
        <f t="shared" si="983"/>
        <v>1.0562103110000001</v>
      </c>
      <c r="X2503" s="2">
        <f t="shared" si="984"/>
        <v>12795.28994896</v>
      </c>
      <c r="Y2503" s="2">
        <v>0</v>
      </c>
      <c r="Z2503" s="3">
        <f t="shared" si="995"/>
        <v>0</v>
      </c>
      <c r="AA2503" s="1" t="str">
        <f t="shared" si="996"/>
        <v>A+J=</v>
      </c>
      <c r="AB2503" s="7">
        <f t="shared" si="993"/>
        <v>42663</v>
      </c>
      <c r="AC2503" s="5"/>
      <c r="AD2503" s="1"/>
      <c r="AE2503" s="7"/>
      <c r="AF2503" s="1"/>
      <c r="AG2503" s="1"/>
      <c r="AH2503" s="1"/>
      <c r="AI2503" s="1"/>
      <c r="AJ2503" s="4"/>
      <c r="AK2503" s="1"/>
      <c r="AL2503" s="1"/>
      <c r="AM2503" s="1"/>
      <c r="AN2503" s="1"/>
      <c r="AO2503" s="1"/>
    </row>
    <row r="2504" spans="1:41" x14ac:dyDescent="0.2">
      <c r="A2504" s="118">
        <f t="shared" si="985"/>
        <v>42600</v>
      </c>
      <c r="B2504" s="2">
        <f t="shared" si="975"/>
        <v>240550.35817366999</v>
      </c>
      <c r="C2504" s="2">
        <f t="shared" si="986"/>
        <v>144156.34209918001</v>
      </c>
      <c r="D2504" s="50">
        <f t="shared" si="987"/>
        <v>4691.59</v>
      </c>
      <c r="E2504" s="3">
        <f>IF(K2504=1,VLOOKUP(A2503,[1]Plan1!$AQ$43:$AS$500,3),E2503)</f>
        <v>4715.99</v>
      </c>
      <c r="F2504" s="7">
        <f t="shared" si="988"/>
        <v>42572</v>
      </c>
      <c r="G2504" s="8">
        <f t="shared" si="976"/>
        <v>5.200795465929442E-3</v>
      </c>
      <c r="H2504" s="7">
        <f t="shared" si="989"/>
        <v>42633</v>
      </c>
      <c r="I2504" s="7">
        <f t="shared" si="977"/>
        <v>42600</v>
      </c>
      <c r="J2504" s="1">
        <f t="shared" si="990"/>
        <v>21</v>
      </c>
      <c r="K2504" s="1">
        <f t="shared" si="978"/>
        <v>21</v>
      </c>
      <c r="L2504" s="2">
        <f t="shared" si="979"/>
        <v>1.00520079</v>
      </c>
      <c r="M2504" s="10">
        <f t="shared" si="998"/>
        <v>1.0034992899999999</v>
      </c>
      <c r="N2504" s="10">
        <f t="shared" si="994"/>
        <v>1.5712845748625419</v>
      </c>
      <c r="O2504" s="2">
        <f t="shared" si="997"/>
        <v>1.5794564900000001</v>
      </c>
      <c r="P2504" s="2">
        <f t="shared" si="980"/>
        <v>227688.67010321</v>
      </c>
      <c r="Q2504" s="9">
        <f t="shared" si="974"/>
        <v>0</v>
      </c>
      <c r="R2504" s="4">
        <f t="shared" si="981"/>
        <v>0</v>
      </c>
      <c r="S2504" s="59">
        <f t="shared" si="982"/>
        <v>0</v>
      </c>
      <c r="T2504" s="8">
        <f t="shared" si="991"/>
        <v>6.8500000000000005E-2</v>
      </c>
      <c r="U2504" s="9">
        <f t="shared" si="992"/>
        <v>209</v>
      </c>
      <c r="V2504" s="9">
        <v>252</v>
      </c>
      <c r="W2504" s="10">
        <f t="shared" si="983"/>
        <v>1.0564880459999999</v>
      </c>
      <c r="X2504" s="2">
        <f t="shared" si="984"/>
        <v>12861.688070460001</v>
      </c>
      <c r="Y2504" s="2">
        <v>0</v>
      </c>
      <c r="Z2504" s="3">
        <f t="shared" si="995"/>
        <v>0</v>
      </c>
      <c r="AA2504" s="1" t="str">
        <f t="shared" si="996"/>
        <v>A+J=</v>
      </c>
      <c r="AB2504" s="7">
        <f t="shared" si="993"/>
        <v>42663</v>
      </c>
      <c r="AC2504" s="5"/>
      <c r="AD2504" s="1"/>
      <c r="AE2504" s="7"/>
      <c r="AF2504" s="1"/>
      <c r="AG2504" s="1"/>
      <c r="AH2504" s="1"/>
      <c r="AI2504" s="1"/>
      <c r="AJ2504" s="4"/>
      <c r="AK2504" s="1"/>
      <c r="AL2504" s="1"/>
      <c r="AM2504" s="1"/>
      <c r="AN2504" s="1"/>
      <c r="AO2504" s="1"/>
    </row>
    <row r="2505" spans="1:41" x14ac:dyDescent="0.2">
      <c r="A2505" s="118">
        <f t="shared" si="985"/>
        <v>42601</v>
      </c>
      <c r="B2505" s="2">
        <f t="shared" si="975"/>
        <v>240661.63084152</v>
      </c>
      <c r="C2505" s="2">
        <f t="shared" si="986"/>
        <v>144156.34209918001</v>
      </c>
      <c r="D2505" s="50">
        <f t="shared" si="987"/>
        <v>4715.99</v>
      </c>
      <c r="E2505" s="3">
        <f>IF(K2505=1,VLOOKUP(A2504,[1]Plan1!$AQ$43:$AS$500,3),E2504)</f>
        <v>4736.74</v>
      </c>
      <c r="F2505" s="7">
        <f t="shared" si="988"/>
        <v>42601</v>
      </c>
      <c r="G2505" s="8">
        <f t="shared" si="976"/>
        <v>4.3999245121384423E-3</v>
      </c>
      <c r="H2505" s="7">
        <f t="shared" si="989"/>
        <v>42633</v>
      </c>
      <c r="I2505" s="7">
        <f t="shared" si="977"/>
        <v>42633</v>
      </c>
      <c r="J2505" s="1">
        <f t="shared" si="990"/>
        <v>22</v>
      </c>
      <c r="K2505" s="1">
        <f t="shared" si="978"/>
        <v>1</v>
      </c>
      <c r="L2505" s="2">
        <f t="shared" si="979"/>
        <v>1.0001995699999999</v>
      </c>
      <c r="M2505" s="10">
        <f t="shared" si="998"/>
        <v>1.00520079</v>
      </c>
      <c r="N2505" s="10">
        <f t="shared" si="994"/>
        <v>1.5794564959666413</v>
      </c>
      <c r="O2505" s="2">
        <f t="shared" si="997"/>
        <v>1.5797717</v>
      </c>
      <c r="P2505" s="2">
        <f t="shared" si="980"/>
        <v>227734.1096238</v>
      </c>
      <c r="Q2505" s="9">
        <f t="shared" ref="Q2505:Q2568" si="999">IF(VLOOKUP(A2505,AE$10:AL$48,8)=VLOOKUP(A2504,AE$10:AL$48,8),0,VLOOKUP(A2505,AE$10:AL$48,8))</f>
        <v>0</v>
      </c>
      <c r="R2505" s="4">
        <f t="shared" si="981"/>
        <v>0</v>
      </c>
      <c r="S2505" s="59">
        <f t="shared" si="982"/>
        <v>0</v>
      </c>
      <c r="T2505" s="8">
        <f t="shared" si="991"/>
        <v>6.8500000000000005E-2</v>
      </c>
      <c r="U2505" s="9">
        <f t="shared" si="992"/>
        <v>210</v>
      </c>
      <c r="V2505" s="9">
        <v>252</v>
      </c>
      <c r="W2505" s="10">
        <f t="shared" si="983"/>
        <v>1.056765854</v>
      </c>
      <c r="X2505" s="2">
        <f t="shared" si="984"/>
        <v>12927.521217719999</v>
      </c>
      <c r="Y2505" s="2">
        <v>0</v>
      </c>
      <c r="Z2505" s="3">
        <f t="shared" si="995"/>
        <v>0</v>
      </c>
      <c r="AA2505" s="1" t="str">
        <f t="shared" si="996"/>
        <v>A+J=</v>
      </c>
      <c r="AB2505" s="7">
        <f t="shared" si="993"/>
        <v>42663</v>
      </c>
      <c r="AC2505" s="5"/>
      <c r="AD2505" s="1"/>
      <c r="AE2505" s="7"/>
      <c r="AF2505" s="1"/>
      <c r="AG2505" s="1"/>
      <c r="AH2505" s="1"/>
      <c r="AI2505" s="1"/>
      <c r="AJ2505" s="4"/>
      <c r="AK2505" s="1"/>
      <c r="AL2505" s="1"/>
      <c r="AM2505" s="1"/>
      <c r="AN2505" s="1"/>
      <c r="AO2505" s="1"/>
    </row>
    <row r="2506" spans="1:41" x14ac:dyDescent="0.2">
      <c r="A2506" s="118">
        <f t="shared" si="985"/>
        <v>42602</v>
      </c>
      <c r="B2506" s="2">
        <f t="shared" ref="B2506:B2569" si="1000">(P2506+X2506)</f>
        <v>240772.95757456002</v>
      </c>
      <c r="C2506" s="2">
        <f t="shared" si="986"/>
        <v>144156.34209918001</v>
      </c>
      <c r="D2506" s="50">
        <f t="shared" si="987"/>
        <v>4715.99</v>
      </c>
      <c r="E2506" s="3">
        <f>IF(K2506=1,VLOOKUP(A2505,[1]Plan1!$AQ$43:$AS$500,3),E2505)</f>
        <v>4736.74</v>
      </c>
      <c r="F2506" s="7">
        <f t="shared" si="988"/>
        <v>42601</v>
      </c>
      <c r="G2506" s="8">
        <f t="shared" ref="G2506:G2569" si="1001">(E2506/D2506)-1</f>
        <v>4.3999245121384423E-3</v>
      </c>
      <c r="H2506" s="7">
        <f t="shared" si="989"/>
        <v>42633</v>
      </c>
      <c r="I2506" s="7">
        <f t="shared" ref="I2506:I2569" si="1002">IF(A2506&gt;I2505,H2506,I2505)</f>
        <v>42633</v>
      </c>
      <c r="J2506" s="1">
        <f t="shared" si="990"/>
        <v>22</v>
      </c>
      <c r="K2506" s="1">
        <f t="shared" ref="K2506:K2569" si="1003">(J2506-(NETWORKDAYS(A2506,I2506,AE$53:AE$223)-1))</f>
        <v>2</v>
      </c>
      <c r="L2506" s="2">
        <f t="shared" ref="L2506:L2569" si="1004">TRUNC((E2506/D2506)^TRUNC((K2506/J2506),9),8)</f>
        <v>1.00039919</v>
      </c>
      <c r="M2506" s="10">
        <f t="shared" si="998"/>
        <v>1.00520079</v>
      </c>
      <c r="N2506" s="10">
        <f t="shared" si="994"/>
        <v>1.5794564959666413</v>
      </c>
      <c r="O2506" s="2">
        <f t="shared" si="997"/>
        <v>1.5800869900000001</v>
      </c>
      <c r="P2506" s="2">
        <f t="shared" ref="P2506:P2569" si="1005">TRUNC(C2506*O2506,8)</f>
        <v>227779.5606769</v>
      </c>
      <c r="Q2506" s="9">
        <f t="shared" si="999"/>
        <v>0</v>
      </c>
      <c r="R2506" s="4">
        <f t="shared" ref="R2506:R2569" si="1006">IF(Q2506&gt;0,VLOOKUP($A2506,$AE$10:$AJ$21,6),0)</f>
        <v>0</v>
      </c>
      <c r="S2506" s="59">
        <f t="shared" ref="S2506:S2569" si="1007">IF(R2506&gt;0,TRUNC(R2506*P2506,8),0)</f>
        <v>0</v>
      </c>
      <c r="T2506" s="8">
        <f t="shared" si="991"/>
        <v>6.8500000000000005E-2</v>
      </c>
      <c r="U2506" s="9">
        <f t="shared" si="992"/>
        <v>211</v>
      </c>
      <c r="V2506" s="9">
        <v>252</v>
      </c>
      <c r="W2506" s="10">
        <f t="shared" ref="W2506:W2569" si="1008">ROUND((1+T2506)^TRUNC((U2506/V2506),9),9)</f>
        <v>1.0570437349999999</v>
      </c>
      <c r="X2506" s="2">
        <f t="shared" ref="X2506:X2569" si="1009">TRUNC((P2506*(W2506-1)),8)</f>
        <v>12993.396897660001</v>
      </c>
      <c r="Y2506" s="2">
        <v>0</v>
      </c>
      <c r="Z2506" s="3">
        <f t="shared" si="995"/>
        <v>0</v>
      </c>
      <c r="AA2506" s="1" t="str">
        <f t="shared" si="996"/>
        <v>A+J=</v>
      </c>
      <c r="AB2506" s="7">
        <f t="shared" si="993"/>
        <v>42663</v>
      </c>
      <c r="AC2506" s="5"/>
      <c r="AD2506" s="1"/>
      <c r="AE2506" s="7"/>
      <c r="AF2506" s="1"/>
      <c r="AG2506" s="1"/>
      <c r="AH2506" s="1"/>
      <c r="AI2506" s="1"/>
      <c r="AJ2506" s="4"/>
      <c r="AK2506" s="1"/>
      <c r="AL2506" s="1"/>
      <c r="AM2506" s="1"/>
      <c r="AN2506" s="1"/>
      <c r="AO2506" s="1"/>
    </row>
    <row r="2507" spans="1:41" x14ac:dyDescent="0.2">
      <c r="A2507" s="118">
        <f t="shared" ref="A2507:A2570" si="1010">(A2506+1)</f>
        <v>42603</v>
      </c>
      <c r="B2507" s="2">
        <f t="shared" si="1000"/>
        <v>240772.95757456002</v>
      </c>
      <c r="C2507" s="2">
        <f t="shared" ref="C2507:C2570" si="1011">TRUNC(IF(Q2506&gt;0,VLOOKUP(A2506,$AE$11:$AF$21,2),C2506),8)</f>
        <v>144156.34209918001</v>
      </c>
      <c r="D2507" s="50">
        <f t="shared" ref="D2507:D2570" si="1012">IF(E2507=E2506,D2506,E2506)</f>
        <v>4715.99</v>
      </c>
      <c r="E2507" s="3">
        <f>IF(K2507=1,VLOOKUP(A2506,[1]Plan1!$AQ$43:$AS$500,3),E2506)</f>
        <v>4736.74</v>
      </c>
      <c r="F2507" s="7">
        <f t="shared" ref="F2507:F2570" si="1013">IF(D2507=D2506,F2506,A2507)</f>
        <v>42601</v>
      </c>
      <c r="G2507" s="8">
        <f t="shared" si="1001"/>
        <v>4.3999245121384423E-3</v>
      </c>
      <c r="H2507" s="7">
        <f t="shared" ref="H2507:H2570" si="1014">IF(DAY(A2507)=15,VLOOKUP(A2507,AI$53:AN$175,4),H2506)</f>
        <v>42633</v>
      </c>
      <c r="I2507" s="7">
        <f t="shared" si="1002"/>
        <v>42633</v>
      </c>
      <c r="J2507" s="1">
        <f t="shared" ref="J2507:J2570" si="1015">IF(I2507=I2506,J2506,NETWORKDAYS(I2506,I2507,$AE$53:$AE$223)-1)</f>
        <v>22</v>
      </c>
      <c r="K2507" s="1">
        <f t="shared" si="1003"/>
        <v>2</v>
      </c>
      <c r="L2507" s="2">
        <f t="shared" si="1004"/>
        <v>1.00039919</v>
      </c>
      <c r="M2507" s="10">
        <f t="shared" si="998"/>
        <v>1.00520079</v>
      </c>
      <c r="N2507" s="10">
        <f t="shared" si="994"/>
        <v>1.5794564959666413</v>
      </c>
      <c r="O2507" s="2">
        <f t="shared" si="997"/>
        <v>1.5800869900000001</v>
      </c>
      <c r="P2507" s="2">
        <f t="shared" si="1005"/>
        <v>227779.5606769</v>
      </c>
      <c r="Q2507" s="9">
        <f t="shared" si="999"/>
        <v>0</v>
      </c>
      <c r="R2507" s="4">
        <f t="shared" si="1006"/>
        <v>0</v>
      </c>
      <c r="S2507" s="59">
        <f t="shared" si="1007"/>
        <v>0</v>
      </c>
      <c r="T2507" s="8">
        <f t="shared" ref="T2507:T2570" si="1016">(T2506)</f>
        <v>6.8500000000000005E-2</v>
      </c>
      <c r="U2507" s="9">
        <f t="shared" ref="U2507:U2570" si="1017">IF(Q2506&gt;0,1,IF(K2507=K2506,U2506,U2506+1))</f>
        <v>211</v>
      </c>
      <c r="V2507" s="9">
        <v>252</v>
      </c>
      <c r="W2507" s="10">
        <f t="shared" si="1008"/>
        <v>1.0570437349999999</v>
      </c>
      <c r="X2507" s="2">
        <f t="shared" si="1009"/>
        <v>12993.396897660001</v>
      </c>
      <c r="Y2507" s="2">
        <v>0</v>
      </c>
      <c r="Z2507" s="3">
        <f t="shared" si="995"/>
        <v>0</v>
      </c>
      <c r="AA2507" s="1" t="str">
        <f t="shared" si="996"/>
        <v>A+J=</v>
      </c>
      <c r="AB2507" s="7">
        <f t="shared" ref="AB2507:AB2570" si="1018">IF(Q2506&gt;0,VLOOKUP(A2506,$AE$10:$AM$48,9),AB2506)</f>
        <v>42663</v>
      </c>
      <c r="AC2507" s="5"/>
      <c r="AD2507" s="1"/>
      <c r="AE2507" s="7"/>
      <c r="AF2507" s="1"/>
      <c r="AG2507" s="1"/>
      <c r="AH2507" s="1"/>
      <c r="AI2507" s="1"/>
      <c r="AJ2507" s="4"/>
      <c r="AK2507" s="1"/>
      <c r="AL2507" s="1"/>
      <c r="AM2507" s="1"/>
      <c r="AN2507" s="1"/>
      <c r="AO2507" s="1"/>
    </row>
    <row r="2508" spans="1:41" x14ac:dyDescent="0.2">
      <c r="A2508" s="118">
        <f t="shared" si="1010"/>
        <v>42604</v>
      </c>
      <c r="B2508" s="2">
        <f t="shared" si="1000"/>
        <v>240772.95757456002</v>
      </c>
      <c r="C2508" s="2">
        <f t="shared" si="1011"/>
        <v>144156.34209918001</v>
      </c>
      <c r="D2508" s="50">
        <f t="shared" si="1012"/>
        <v>4715.99</v>
      </c>
      <c r="E2508" s="3">
        <f>IF(K2508=1,VLOOKUP(A2507,[1]Plan1!$AQ$43:$AS$500,3),E2507)</f>
        <v>4736.74</v>
      </c>
      <c r="F2508" s="7">
        <f t="shared" si="1013"/>
        <v>42601</v>
      </c>
      <c r="G2508" s="8">
        <f t="shared" si="1001"/>
        <v>4.3999245121384423E-3</v>
      </c>
      <c r="H2508" s="7">
        <f t="shared" si="1014"/>
        <v>42633</v>
      </c>
      <c r="I2508" s="7">
        <f t="shared" si="1002"/>
        <v>42633</v>
      </c>
      <c r="J2508" s="1">
        <f t="shared" si="1015"/>
        <v>22</v>
      </c>
      <c r="K2508" s="1">
        <f t="shared" si="1003"/>
        <v>2</v>
      </c>
      <c r="L2508" s="2">
        <f t="shared" si="1004"/>
        <v>1.00039919</v>
      </c>
      <c r="M2508" s="10">
        <f t="shared" si="998"/>
        <v>1.00520079</v>
      </c>
      <c r="N2508" s="10">
        <f t="shared" si="994"/>
        <v>1.5794564959666413</v>
      </c>
      <c r="O2508" s="2">
        <f t="shared" si="997"/>
        <v>1.5800869900000001</v>
      </c>
      <c r="P2508" s="2">
        <f t="shared" si="1005"/>
        <v>227779.5606769</v>
      </c>
      <c r="Q2508" s="9">
        <f t="shared" si="999"/>
        <v>0</v>
      </c>
      <c r="R2508" s="4">
        <f t="shared" si="1006"/>
        <v>0</v>
      </c>
      <c r="S2508" s="59">
        <f t="shared" si="1007"/>
        <v>0</v>
      </c>
      <c r="T2508" s="8">
        <f t="shared" si="1016"/>
        <v>6.8500000000000005E-2</v>
      </c>
      <c r="U2508" s="9">
        <f t="shared" si="1017"/>
        <v>211</v>
      </c>
      <c r="V2508" s="9">
        <v>252</v>
      </c>
      <c r="W2508" s="10">
        <f t="shared" si="1008"/>
        <v>1.0570437349999999</v>
      </c>
      <c r="X2508" s="2">
        <f t="shared" si="1009"/>
        <v>12993.396897660001</v>
      </c>
      <c r="Y2508" s="2">
        <v>0</v>
      </c>
      <c r="Z2508" s="3">
        <f t="shared" si="995"/>
        <v>0</v>
      </c>
      <c r="AA2508" s="1" t="str">
        <f t="shared" si="996"/>
        <v>A+J=</v>
      </c>
      <c r="AB2508" s="7">
        <f t="shared" si="1018"/>
        <v>42663</v>
      </c>
      <c r="AC2508" s="5"/>
      <c r="AD2508" s="1"/>
      <c r="AE2508" s="7"/>
      <c r="AF2508" s="1"/>
      <c r="AG2508" s="1"/>
      <c r="AH2508" s="1"/>
      <c r="AI2508" s="1"/>
      <c r="AJ2508" s="4"/>
      <c r="AK2508" s="1"/>
      <c r="AL2508" s="1"/>
      <c r="AM2508" s="1"/>
      <c r="AN2508" s="1"/>
      <c r="AO2508" s="1"/>
    </row>
    <row r="2509" spans="1:41" x14ac:dyDescent="0.2">
      <c r="A2509" s="118">
        <f t="shared" si="1010"/>
        <v>42605</v>
      </c>
      <c r="B2509" s="2">
        <f t="shared" si="1000"/>
        <v>240884.337096</v>
      </c>
      <c r="C2509" s="2">
        <f t="shared" si="1011"/>
        <v>144156.34209918001</v>
      </c>
      <c r="D2509" s="50">
        <f t="shared" si="1012"/>
        <v>4715.99</v>
      </c>
      <c r="E2509" s="3">
        <f>IF(K2509=1,VLOOKUP(A2508,[1]Plan1!$AQ$43:$AS$500,3),E2508)</f>
        <v>4736.74</v>
      </c>
      <c r="F2509" s="7">
        <f t="shared" si="1013"/>
        <v>42601</v>
      </c>
      <c r="G2509" s="8">
        <f t="shared" si="1001"/>
        <v>4.3999245121384423E-3</v>
      </c>
      <c r="H2509" s="7">
        <f t="shared" si="1014"/>
        <v>42633</v>
      </c>
      <c r="I2509" s="7">
        <f t="shared" si="1002"/>
        <v>42633</v>
      </c>
      <c r="J2509" s="1">
        <f t="shared" si="1015"/>
        <v>22</v>
      </c>
      <c r="K2509" s="1">
        <f t="shared" si="1003"/>
        <v>3</v>
      </c>
      <c r="L2509" s="2">
        <f t="shared" si="1004"/>
        <v>1.00059885</v>
      </c>
      <c r="M2509" s="10">
        <f t="shared" si="998"/>
        <v>1.00520079</v>
      </c>
      <c r="N2509" s="10">
        <f t="shared" si="994"/>
        <v>1.5794564959666413</v>
      </c>
      <c r="O2509" s="2">
        <f t="shared" si="997"/>
        <v>1.58040235</v>
      </c>
      <c r="P2509" s="2">
        <f t="shared" si="1005"/>
        <v>227825.02182093999</v>
      </c>
      <c r="Q2509" s="9">
        <f t="shared" si="999"/>
        <v>0</v>
      </c>
      <c r="R2509" s="4">
        <f t="shared" si="1006"/>
        <v>0</v>
      </c>
      <c r="S2509" s="59">
        <f t="shared" si="1007"/>
        <v>0</v>
      </c>
      <c r="T2509" s="8">
        <f t="shared" si="1016"/>
        <v>6.8500000000000005E-2</v>
      </c>
      <c r="U2509" s="9">
        <f t="shared" si="1017"/>
        <v>212</v>
      </c>
      <c r="V2509" s="9">
        <v>252</v>
      </c>
      <c r="W2509" s="10">
        <f t="shared" si="1008"/>
        <v>1.05732169</v>
      </c>
      <c r="X2509" s="2">
        <f t="shared" si="1009"/>
        <v>13059.31527506</v>
      </c>
      <c r="Y2509" s="2">
        <v>0</v>
      </c>
      <c r="Z2509" s="3">
        <f t="shared" si="995"/>
        <v>0</v>
      </c>
      <c r="AA2509" s="1" t="str">
        <f t="shared" si="996"/>
        <v>A+J=</v>
      </c>
      <c r="AB2509" s="7">
        <f t="shared" si="1018"/>
        <v>42663</v>
      </c>
      <c r="AC2509" s="5"/>
      <c r="AD2509" s="1"/>
      <c r="AE2509" s="7"/>
      <c r="AF2509" s="1"/>
      <c r="AG2509" s="1"/>
      <c r="AH2509" s="1"/>
      <c r="AI2509" s="1"/>
      <c r="AJ2509" s="4"/>
      <c r="AK2509" s="1"/>
      <c r="AL2509" s="1"/>
      <c r="AM2509" s="1"/>
      <c r="AN2509" s="1"/>
      <c r="AO2509" s="1"/>
    </row>
    <row r="2510" spans="1:41" x14ac:dyDescent="0.2">
      <c r="A2510" s="118">
        <f t="shared" si="1010"/>
        <v>42606</v>
      </c>
      <c r="B2510" s="2">
        <f t="shared" si="1000"/>
        <v>240995.767444</v>
      </c>
      <c r="C2510" s="2">
        <f t="shared" si="1011"/>
        <v>144156.34209918001</v>
      </c>
      <c r="D2510" s="50">
        <f t="shared" si="1012"/>
        <v>4715.99</v>
      </c>
      <c r="E2510" s="3">
        <f>IF(K2510=1,VLOOKUP(A2509,[1]Plan1!$AQ$43:$AS$500,3),E2509)</f>
        <v>4736.74</v>
      </c>
      <c r="F2510" s="7">
        <f t="shared" si="1013"/>
        <v>42601</v>
      </c>
      <c r="G2510" s="8">
        <f t="shared" si="1001"/>
        <v>4.3999245121384423E-3</v>
      </c>
      <c r="H2510" s="7">
        <f t="shared" si="1014"/>
        <v>42633</v>
      </c>
      <c r="I2510" s="7">
        <f t="shared" si="1002"/>
        <v>42633</v>
      </c>
      <c r="J2510" s="1">
        <f t="shared" si="1015"/>
        <v>22</v>
      </c>
      <c r="K2510" s="1">
        <f t="shared" si="1003"/>
        <v>4</v>
      </c>
      <c r="L2510" s="2">
        <f t="shared" si="1004"/>
        <v>1.0007985500000001</v>
      </c>
      <c r="M2510" s="10">
        <f t="shared" si="998"/>
        <v>1.00520079</v>
      </c>
      <c r="N2510" s="10">
        <f t="shared" si="994"/>
        <v>1.5794564959666413</v>
      </c>
      <c r="O2510" s="2">
        <f t="shared" si="997"/>
        <v>1.5807177699999999</v>
      </c>
      <c r="P2510" s="2">
        <f t="shared" si="1005"/>
        <v>227870.49161437</v>
      </c>
      <c r="Q2510" s="9">
        <f t="shared" si="999"/>
        <v>0</v>
      </c>
      <c r="R2510" s="4">
        <f t="shared" si="1006"/>
        <v>0</v>
      </c>
      <c r="S2510" s="59">
        <f t="shared" si="1007"/>
        <v>0</v>
      </c>
      <c r="T2510" s="8">
        <f t="shared" si="1016"/>
        <v>6.8500000000000005E-2</v>
      </c>
      <c r="U2510" s="9">
        <f t="shared" si="1017"/>
        <v>213</v>
      </c>
      <c r="V2510" s="9">
        <v>252</v>
      </c>
      <c r="W2510" s="10">
        <f t="shared" si="1008"/>
        <v>1.057599717</v>
      </c>
      <c r="X2510" s="2">
        <f t="shared" si="1009"/>
        <v>13125.27582963</v>
      </c>
      <c r="Y2510" s="2">
        <v>0</v>
      </c>
      <c r="Z2510" s="3">
        <f t="shared" si="995"/>
        <v>0</v>
      </c>
      <c r="AA2510" s="1" t="str">
        <f t="shared" si="996"/>
        <v>A+J=</v>
      </c>
      <c r="AB2510" s="7">
        <f t="shared" si="1018"/>
        <v>42663</v>
      </c>
      <c r="AC2510" s="5"/>
      <c r="AD2510" s="1"/>
      <c r="AE2510" s="7"/>
      <c r="AF2510" s="1"/>
      <c r="AG2510" s="1"/>
      <c r="AH2510" s="1"/>
      <c r="AI2510" s="1"/>
      <c r="AJ2510" s="4"/>
      <c r="AK2510" s="1"/>
      <c r="AL2510" s="1"/>
      <c r="AM2510" s="1"/>
      <c r="AN2510" s="1"/>
      <c r="AO2510" s="1"/>
    </row>
    <row r="2511" spans="1:41" x14ac:dyDescent="0.2">
      <c r="A2511" s="118">
        <f t="shared" si="1010"/>
        <v>42607</v>
      </c>
      <c r="B2511" s="2">
        <f t="shared" si="1000"/>
        <v>241107.24604144</v>
      </c>
      <c r="C2511" s="2">
        <f t="shared" si="1011"/>
        <v>144156.34209918001</v>
      </c>
      <c r="D2511" s="50">
        <f t="shared" si="1012"/>
        <v>4715.99</v>
      </c>
      <c r="E2511" s="3">
        <f>IF(K2511=1,VLOOKUP(A2510,[1]Plan1!$AQ$43:$AS$500,3),E2510)</f>
        <v>4736.74</v>
      </c>
      <c r="F2511" s="7">
        <f t="shared" si="1013"/>
        <v>42601</v>
      </c>
      <c r="G2511" s="8">
        <f t="shared" si="1001"/>
        <v>4.3999245121384423E-3</v>
      </c>
      <c r="H2511" s="7">
        <f t="shared" si="1014"/>
        <v>42633</v>
      </c>
      <c r="I2511" s="7">
        <f t="shared" si="1002"/>
        <v>42633</v>
      </c>
      <c r="J2511" s="1">
        <f t="shared" si="1015"/>
        <v>22</v>
      </c>
      <c r="K2511" s="1">
        <f t="shared" si="1003"/>
        <v>5</v>
      </c>
      <c r="L2511" s="2">
        <f t="shared" si="1004"/>
        <v>1.0009982799999999</v>
      </c>
      <c r="M2511" s="10">
        <f t="shared" si="998"/>
        <v>1.00520079</v>
      </c>
      <c r="N2511" s="10">
        <f t="shared" si="994"/>
        <v>1.5794564959666413</v>
      </c>
      <c r="O2511" s="2">
        <f t="shared" si="997"/>
        <v>1.5810332300000001</v>
      </c>
      <c r="P2511" s="2">
        <f t="shared" si="1005"/>
        <v>227915.96717404999</v>
      </c>
      <c r="Q2511" s="9">
        <f t="shared" si="999"/>
        <v>0</v>
      </c>
      <c r="R2511" s="4">
        <f t="shared" si="1006"/>
        <v>0</v>
      </c>
      <c r="S2511" s="59">
        <f t="shared" si="1007"/>
        <v>0</v>
      </c>
      <c r="T2511" s="8">
        <f t="shared" si="1016"/>
        <v>6.8500000000000005E-2</v>
      </c>
      <c r="U2511" s="9">
        <f t="shared" si="1017"/>
        <v>214</v>
      </c>
      <c r="V2511" s="9">
        <v>252</v>
      </c>
      <c r="W2511" s="10">
        <f t="shared" si="1008"/>
        <v>1.0578778179999999</v>
      </c>
      <c r="X2511" s="2">
        <f t="shared" si="1009"/>
        <v>13191.27886739</v>
      </c>
      <c r="Y2511" s="2">
        <v>0</v>
      </c>
      <c r="Z2511" s="3">
        <f t="shared" si="995"/>
        <v>0</v>
      </c>
      <c r="AA2511" s="1" t="str">
        <f t="shared" si="996"/>
        <v>A+J=</v>
      </c>
      <c r="AB2511" s="7">
        <f t="shared" si="1018"/>
        <v>42663</v>
      </c>
      <c r="AC2511" s="5"/>
      <c r="AD2511" s="1"/>
      <c r="AE2511" s="7"/>
      <c r="AF2511" s="1"/>
      <c r="AG2511" s="1"/>
      <c r="AH2511" s="1"/>
      <c r="AI2511" s="1"/>
      <c r="AJ2511" s="4"/>
      <c r="AK2511" s="1"/>
      <c r="AL2511" s="1"/>
      <c r="AM2511" s="1"/>
      <c r="AN2511" s="1"/>
      <c r="AO2511" s="1"/>
    </row>
    <row r="2512" spans="1:41" x14ac:dyDescent="0.2">
      <c r="A2512" s="118">
        <f t="shared" si="1010"/>
        <v>42608</v>
      </c>
      <c r="B2512" s="2">
        <f t="shared" si="1000"/>
        <v>241218.77854887999</v>
      </c>
      <c r="C2512" s="2">
        <f t="shared" si="1011"/>
        <v>144156.34209918001</v>
      </c>
      <c r="D2512" s="50">
        <f t="shared" si="1012"/>
        <v>4715.99</v>
      </c>
      <c r="E2512" s="3">
        <f>IF(K2512=1,VLOOKUP(A2511,[1]Plan1!$AQ$43:$AS$500,3),E2511)</f>
        <v>4736.74</v>
      </c>
      <c r="F2512" s="7">
        <f t="shared" si="1013"/>
        <v>42601</v>
      </c>
      <c r="G2512" s="8">
        <f t="shared" si="1001"/>
        <v>4.3999245121384423E-3</v>
      </c>
      <c r="H2512" s="7">
        <f t="shared" si="1014"/>
        <v>42633</v>
      </c>
      <c r="I2512" s="7">
        <f t="shared" si="1002"/>
        <v>42633</v>
      </c>
      <c r="J2512" s="1">
        <f t="shared" si="1015"/>
        <v>22</v>
      </c>
      <c r="K2512" s="1">
        <f t="shared" si="1003"/>
        <v>6</v>
      </c>
      <c r="L2512" s="2">
        <f t="shared" si="1004"/>
        <v>1.0011980599999999</v>
      </c>
      <c r="M2512" s="10">
        <f t="shared" si="998"/>
        <v>1.00520079</v>
      </c>
      <c r="N2512" s="10">
        <f t="shared" si="994"/>
        <v>1.5794564959666413</v>
      </c>
      <c r="O2512" s="2">
        <f t="shared" si="997"/>
        <v>1.58134877</v>
      </c>
      <c r="P2512" s="2">
        <f t="shared" si="1005"/>
        <v>227961.45426622999</v>
      </c>
      <c r="Q2512" s="9">
        <f t="shared" si="999"/>
        <v>0</v>
      </c>
      <c r="R2512" s="4">
        <f t="shared" si="1006"/>
        <v>0</v>
      </c>
      <c r="S2512" s="59">
        <f t="shared" si="1007"/>
        <v>0</v>
      </c>
      <c r="T2512" s="8">
        <f t="shared" si="1016"/>
        <v>6.8500000000000005E-2</v>
      </c>
      <c r="U2512" s="9">
        <f t="shared" si="1017"/>
        <v>215</v>
      </c>
      <c r="V2512" s="9">
        <v>252</v>
      </c>
      <c r="W2512" s="10">
        <f t="shared" si="1008"/>
        <v>1.058155991</v>
      </c>
      <c r="X2512" s="2">
        <f t="shared" si="1009"/>
        <v>13257.324282650001</v>
      </c>
      <c r="Y2512" s="2">
        <v>0</v>
      </c>
      <c r="Z2512" s="3">
        <f t="shared" si="995"/>
        <v>0</v>
      </c>
      <c r="AA2512" s="1" t="str">
        <f t="shared" si="996"/>
        <v>A+J=</v>
      </c>
      <c r="AB2512" s="7">
        <f t="shared" si="1018"/>
        <v>42663</v>
      </c>
      <c r="AC2512" s="5"/>
      <c r="AD2512" s="1"/>
      <c r="AE2512" s="7"/>
      <c r="AF2512" s="1"/>
      <c r="AG2512" s="1"/>
      <c r="AH2512" s="1"/>
      <c r="AI2512" s="1"/>
      <c r="AJ2512" s="4"/>
      <c r="AK2512" s="1"/>
      <c r="AL2512" s="1"/>
      <c r="AM2512" s="1"/>
      <c r="AN2512" s="1"/>
      <c r="AO2512" s="1"/>
    </row>
    <row r="2513" spans="1:41" x14ac:dyDescent="0.2">
      <c r="A2513" s="118">
        <f t="shared" si="1010"/>
        <v>42609</v>
      </c>
      <c r="B2513" s="2">
        <f t="shared" si="1000"/>
        <v>241330.363916</v>
      </c>
      <c r="C2513" s="2">
        <f t="shared" si="1011"/>
        <v>144156.34209918001</v>
      </c>
      <c r="D2513" s="50">
        <f t="shared" si="1012"/>
        <v>4715.99</v>
      </c>
      <c r="E2513" s="3">
        <f>IF(K2513=1,VLOOKUP(A2512,[1]Plan1!$AQ$43:$AS$500,3),E2512)</f>
        <v>4736.74</v>
      </c>
      <c r="F2513" s="7">
        <f t="shared" si="1013"/>
        <v>42601</v>
      </c>
      <c r="G2513" s="8">
        <f t="shared" si="1001"/>
        <v>4.3999245121384423E-3</v>
      </c>
      <c r="H2513" s="7">
        <f t="shared" si="1014"/>
        <v>42633</v>
      </c>
      <c r="I2513" s="7">
        <f t="shared" si="1002"/>
        <v>42633</v>
      </c>
      <c r="J2513" s="1">
        <f t="shared" si="1015"/>
        <v>22</v>
      </c>
      <c r="K2513" s="1">
        <f t="shared" si="1003"/>
        <v>7</v>
      </c>
      <c r="L2513" s="2">
        <f t="shared" si="1004"/>
        <v>1.0013978800000001</v>
      </c>
      <c r="M2513" s="10">
        <f t="shared" si="998"/>
        <v>1.00520079</v>
      </c>
      <c r="N2513" s="10">
        <f t="shared" si="994"/>
        <v>1.5794564959666413</v>
      </c>
      <c r="O2513" s="2">
        <f t="shared" si="997"/>
        <v>1.5816643800000001</v>
      </c>
      <c r="P2513" s="2">
        <f t="shared" si="1005"/>
        <v>228006.95144936</v>
      </c>
      <c r="Q2513" s="9">
        <f t="shared" si="999"/>
        <v>0</v>
      </c>
      <c r="R2513" s="4">
        <f t="shared" si="1006"/>
        <v>0</v>
      </c>
      <c r="S2513" s="59">
        <f t="shared" si="1007"/>
        <v>0</v>
      </c>
      <c r="T2513" s="8">
        <f t="shared" si="1016"/>
        <v>6.8500000000000005E-2</v>
      </c>
      <c r="U2513" s="9">
        <f t="shared" si="1017"/>
        <v>216</v>
      </c>
      <c r="V2513" s="9">
        <v>252</v>
      </c>
      <c r="W2513" s="10">
        <f t="shared" si="1008"/>
        <v>1.058434238</v>
      </c>
      <c r="X2513" s="2">
        <f t="shared" si="1009"/>
        <v>13323.41246664</v>
      </c>
      <c r="Y2513" s="2">
        <v>0</v>
      </c>
      <c r="Z2513" s="3">
        <f t="shared" si="995"/>
        <v>0</v>
      </c>
      <c r="AA2513" s="1" t="str">
        <f t="shared" si="996"/>
        <v>A+J=</v>
      </c>
      <c r="AB2513" s="7">
        <f t="shared" si="1018"/>
        <v>42663</v>
      </c>
      <c r="AC2513" s="5"/>
      <c r="AD2513" s="1"/>
      <c r="AE2513" s="7"/>
      <c r="AF2513" s="1"/>
      <c r="AG2513" s="1"/>
      <c r="AH2513" s="1"/>
      <c r="AI2513" s="1"/>
      <c r="AJ2513" s="4"/>
      <c r="AK2513" s="1"/>
      <c r="AL2513" s="1"/>
      <c r="AM2513" s="1"/>
      <c r="AN2513" s="1"/>
      <c r="AO2513" s="1"/>
    </row>
    <row r="2514" spans="1:41" x14ac:dyDescent="0.2">
      <c r="A2514" s="118">
        <f t="shared" si="1010"/>
        <v>42610</v>
      </c>
      <c r="B2514" s="2">
        <f t="shared" si="1000"/>
        <v>241330.363916</v>
      </c>
      <c r="C2514" s="2">
        <f t="shared" si="1011"/>
        <v>144156.34209918001</v>
      </c>
      <c r="D2514" s="50">
        <f t="shared" si="1012"/>
        <v>4715.99</v>
      </c>
      <c r="E2514" s="3">
        <f>IF(K2514=1,VLOOKUP(A2513,[1]Plan1!$AQ$43:$AS$500,3),E2513)</f>
        <v>4736.74</v>
      </c>
      <c r="F2514" s="7">
        <f t="shared" si="1013"/>
        <v>42601</v>
      </c>
      <c r="G2514" s="8">
        <f t="shared" si="1001"/>
        <v>4.3999245121384423E-3</v>
      </c>
      <c r="H2514" s="7">
        <f t="shared" si="1014"/>
        <v>42633</v>
      </c>
      <c r="I2514" s="7">
        <f t="shared" si="1002"/>
        <v>42633</v>
      </c>
      <c r="J2514" s="1">
        <f t="shared" si="1015"/>
        <v>22</v>
      </c>
      <c r="K2514" s="1">
        <f t="shared" si="1003"/>
        <v>7</v>
      </c>
      <c r="L2514" s="2">
        <f t="shared" si="1004"/>
        <v>1.0013978800000001</v>
      </c>
      <c r="M2514" s="10">
        <f t="shared" si="998"/>
        <v>1.00520079</v>
      </c>
      <c r="N2514" s="10">
        <f t="shared" si="994"/>
        <v>1.5794564959666413</v>
      </c>
      <c r="O2514" s="2">
        <f t="shared" si="997"/>
        <v>1.5816643800000001</v>
      </c>
      <c r="P2514" s="2">
        <f t="shared" si="1005"/>
        <v>228006.95144936</v>
      </c>
      <c r="Q2514" s="9">
        <f t="shared" si="999"/>
        <v>0</v>
      </c>
      <c r="R2514" s="4">
        <f t="shared" si="1006"/>
        <v>0</v>
      </c>
      <c r="S2514" s="59">
        <f t="shared" si="1007"/>
        <v>0</v>
      </c>
      <c r="T2514" s="8">
        <f t="shared" si="1016"/>
        <v>6.8500000000000005E-2</v>
      </c>
      <c r="U2514" s="9">
        <f t="shared" si="1017"/>
        <v>216</v>
      </c>
      <c r="V2514" s="9">
        <v>252</v>
      </c>
      <c r="W2514" s="10">
        <f t="shared" si="1008"/>
        <v>1.058434238</v>
      </c>
      <c r="X2514" s="2">
        <f t="shared" si="1009"/>
        <v>13323.41246664</v>
      </c>
      <c r="Y2514" s="2">
        <v>0</v>
      </c>
      <c r="Z2514" s="3">
        <f t="shared" si="995"/>
        <v>0</v>
      </c>
      <c r="AA2514" s="1" t="str">
        <f t="shared" si="996"/>
        <v>A+J=</v>
      </c>
      <c r="AB2514" s="7">
        <f t="shared" si="1018"/>
        <v>42663</v>
      </c>
      <c r="AC2514" s="5"/>
      <c r="AD2514" s="1"/>
      <c r="AE2514" s="7"/>
      <c r="AF2514" s="1"/>
      <c r="AG2514" s="1"/>
      <c r="AH2514" s="1"/>
      <c r="AI2514" s="1"/>
      <c r="AJ2514" s="4"/>
      <c r="AK2514" s="1"/>
      <c r="AL2514" s="1"/>
      <c r="AM2514" s="1"/>
      <c r="AN2514" s="1"/>
      <c r="AO2514" s="1"/>
    </row>
    <row r="2515" spans="1:41" x14ac:dyDescent="0.2">
      <c r="A2515" s="118">
        <f t="shared" si="1010"/>
        <v>42611</v>
      </c>
      <c r="B2515" s="2">
        <f t="shared" si="1000"/>
        <v>241330.363916</v>
      </c>
      <c r="C2515" s="2">
        <f t="shared" si="1011"/>
        <v>144156.34209918001</v>
      </c>
      <c r="D2515" s="50">
        <f t="shared" si="1012"/>
        <v>4715.99</v>
      </c>
      <c r="E2515" s="3">
        <f>IF(K2515=1,VLOOKUP(A2514,[1]Plan1!$AQ$43:$AS$500,3),E2514)</f>
        <v>4736.74</v>
      </c>
      <c r="F2515" s="7">
        <f t="shared" si="1013"/>
        <v>42601</v>
      </c>
      <c r="G2515" s="8">
        <f t="shared" si="1001"/>
        <v>4.3999245121384423E-3</v>
      </c>
      <c r="H2515" s="7">
        <f t="shared" si="1014"/>
        <v>42633</v>
      </c>
      <c r="I2515" s="7">
        <f t="shared" si="1002"/>
        <v>42633</v>
      </c>
      <c r="J2515" s="1">
        <f t="shared" si="1015"/>
        <v>22</v>
      </c>
      <c r="K2515" s="1">
        <f t="shared" si="1003"/>
        <v>7</v>
      </c>
      <c r="L2515" s="2">
        <f t="shared" si="1004"/>
        <v>1.0013978800000001</v>
      </c>
      <c r="M2515" s="10">
        <f t="shared" si="998"/>
        <v>1.00520079</v>
      </c>
      <c r="N2515" s="10">
        <f t="shared" si="994"/>
        <v>1.5794564959666413</v>
      </c>
      <c r="O2515" s="2">
        <f t="shared" si="997"/>
        <v>1.5816643800000001</v>
      </c>
      <c r="P2515" s="2">
        <f t="shared" si="1005"/>
        <v>228006.95144936</v>
      </c>
      <c r="Q2515" s="9">
        <f t="shared" si="999"/>
        <v>0</v>
      </c>
      <c r="R2515" s="4">
        <f t="shared" si="1006"/>
        <v>0</v>
      </c>
      <c r="S2515" s="59">
        <f t="shared" si="1007"/>
        <v>0</v>
      </c>
      <c r="T2515" s="8">
        <f t="shared" si="1016"/>
        <v>6.8500000000000005E-2</v>
      </c>
      <c r="U2515" s="9">
        <f t="shared" si="1017"/>
        <v>216</v>
      </c>
      <c r="V2515" s="9">
        <v>252</v>
      </c>
      <c r="W2515" s="10">
        <f t="shared" si="1008"/>
        <v>1.058434238</v>
      </c>
      <c r="X2515" s="2">
        <f t="shared" si="1009"/>
        <v>13323.41246664</v>
      </c>
      <c r="Y2515" s="2">
        <v>0</v>
      </c>
      <c r="Z2515" s="3">
        <f t="shared" si="995"/>
        <v>0</v>
      </c>
      <c r="AA2515" s="1" t="str">
        <f t="shared" si="996"/>
        <v>A+J=</v>
      </c>
      <c r="AB2515" s="7">
        <f t="shared" si="1018"/>
        <v>42663</v>
      </c>
      <c r="AC2515" s="5"/>
      <c r="AD2515" s="1"/>
      <c r="AE2515" s="7"/>
      <c r="AF2515" s="1"/>
      <c r="AG2515" s="1"/>
      <c r="AH2515" s="1"/>
      <c r="AI2515" s="1"/>
      <c r="AJ2515" s="4"/>
      <c r="AK2515" s="1"/>
      <c r="AL2515" s="1"/>
      <c r="AM2515" s="1"/>
      <c r="AN2515" s="1"/>
      <c r="AO2515" s="1"/>
    </row>
    <row r="2516" spans="1:41" x14ac:dyDescent="0.2">
      <c r="A2516" s="118">
        <f t="shared" si="1010"/>
        <v>42612</v>
      </c>
      <c r="B2516" s="2">
        <f t="shared" si="1000"/>
        <v>241441.99888087</v>
      </c>
      <c r="C2516" s="2">
        <f t="shared" si="1011"/>
        <v>144156.34209918001</v>
      </c>
      <c r="D2516" s="50">
        <f t="shared" si="1012"/>
        <v>4715.99</v>
      </c>
      <c r="E2516" s="3">
        <f>IF(K2516=1,VLOOKUP(A2515,[1]Plan1!$AQ$43:$AS$500,3),E2515)</f>
        <v>4736.74</v>
      </c>
      <c r="F2516" s="7">
        <f t="shared" si="1013"/>
        <v>42601</v>
      </c>
      <c r="G2516" s="8">
        <f t="shared" si="1001"/>
        <v>4.3999245121384423E-3</v>
      </c>
      <c r="H2516" s="7">
        <f t="shared" si="1014"/>
        <v>42633</v>
      </c>
      <c r="I2516" s="7">
        <f t="shared" si="1002"/>
        <v>42633</v>
      </c>
      <c r="J2516" s="1">
        <f t="shared" si="1015"/>
        <v>22</v>
      </c>
      <c r="K2516" s="1">
        <f t="shared" si="1003"/>
        <v>8</v>
      </c>
      <c r="L2516" s="2">
        <f t="shared" si="1004"/>
        <v>1.0015977300000001</v>
      </c>
      <c r="M2516" s="10">
        <f t="shared" si="998"/>
        <v>1.00520079</v>
      </c>
      <c r="N2516" s="10">
        <f t="shared" si="994"/>
        <v>1.5794564959666413</v>
      </c>
      <c r="O2516" s="2">
        <f t="shared" si="997"/>
        <v>1.5819800399999999</v>
      </c>
      <c r="P2516" s="2">
        <f t="shared" si="1005"/>
        <v>228052.45584030999</v>
      </c>
      <c r="Q2516" s="9">
        <f t="shared" si="999"/>
        <v>0</v>
      </c>
      <c r="R2516" s="4">
        <f t="shared" si="1006"/>
        <v>0</v>
      </c>
      <c r="S2516" s="59">
        <f t="shared" si="1007"/>
        <v>0</v>
      </c>
      <c r="T2516" s="8">
        <f t="shared" si="1016"/>
        <v>6.8500000000000005E-2</v>
      </c>
      <c r="U2516" s="9">
        <f t="shared" si="1017"/>
        <v>217</v>
      </c>
      <c r="V2516" s="9">
        <v>252</v>
      </c>
      <c r="W2516" s="10">
        <f t="shared" si="1008"/>
        <v>1.0587125580000001</v>
      </c>
      <c r="X2516" s="2">
        <f t="shared" si="1009"/>
        <v>13389.54304056</v>
      </c>
      <c r="Y2516" s="2">
        <v>0</v>
      </c>
      <c r="Z2516" s="3">
        <f t="shared" si="995"/>
        <v>0</v>
      </c>
      <c r="AA2516" s="1" t="str">
        <f t="shared" si="996"/>
        <v>A+J=</v>
      </c>
      <c r="AB2516" s="7">
        <f t="shared" si="1018"/>
        <v>42663</v>
      </c>
      <c r="AC2516" s="5"/>
      <c r="AD2516" s="1"/>
      <c r="AE2516" s="7"/>
      <c r="AF2516" s="1"/>
      <c r="AG2516" s="1"/>
      <c r="AH2516" s="1"/>
      <c r="AI2516" s="1"/>
      <c r="AJ2516" s="4"/>
      <c r="AK2516" s="1"/>
      <c r="AL2516" s="1"/>
      <c r="AM2516" s="1"/>
      <c r="AN2516" s="1"/>
      <c r="AO2516" s="1"/>
    </row>
    <row r="2517" spans="1:41" x14ac:dyDescent="0.2">
      <c r="A2517" s="118">
        <f t="shared" si="1010"/>
        <v>42613</v>
      </c>
      <c r="B2517" s="2">
        <f t="shared" si="1000"/>
        <v>241553.68651267001</v>
      </c>
      <c r="C2517" s="2">
        <f t="shared" si="1011"/>
        <v>144156.34209918001</v>
      </c>
      <c r="D2517" s="50">
        <f t="shared" si="1012"/>
        <v>4715.99</v>
      </c>
      <c r="E2517" s="3">
        <f>IF(K2517=1,VLOOKUP(A2516,[1]Plan1!$AQ$43:$AS$500,3),E2516)</f>
        <v>4736.74</v>
      </c>
      <c r="F2517" s="7">
        <f t="shared" si="1013"/>
        <v>42601</v>
      </c>
      <c r="G2517" s="8">
        <f t="shared" si="1001"/>
        <v>4.3999245121384423E-3</v>
      </c>
      <c r="H2517" s="7">
        <f t="shared" si="1014"/>
        <v>42633</v>
      </c>
      <c r="I2517" s="7">
        <f t="shared" si="1002"/>
        <v>42633</v>
      </c>
      <c r="J2517" s="1">
        <f t="shared" si="1015"/>
        <v>22</v>
      </c>
      <c r="K2517" s="1">
        <f t="shared" si="1003"/>
        <v>9</v>
      </c>
      <c r="L2517" s="2">
        <f t="shared" si="1004"/>
        <v>1.00179763</v>
      </c>
      <c r="M2517" s="10">
        <f t="shared" si="998"/>
        <v>1.00520079</v>
      </c>
      <c r="N2517" s="10">
        <f t="shared" si="994"/>
        <v>1.5794564959666413</v>
      </c>
      <c r="O2517" s="2">
        <f t="shared" si="997"/>
        <v>1.58229577</v>
      </c>
      <c r="P2517" s="2">
        <f t="shared" si="1005"/>
        <v>228097.97032220001</v>
      </c>
      <c r="Q2517" s="9">
        <f t="shared" si="999"/>
        <v>0</v>
      </c>
      <c r="R2517" s="4">
        <f t="shared" si="1006"/>
        <v>0</v>
      </c>
      <c r="S2517" s="59">
        <f t="shared" si="1007"/>
        <v>0</v>
      </c>
      <c r="T2517" s="8">
        <f t="shared" si="1016"/>
        <v>6.8500000000000005E-2</v>
      </c>
      <c r="U2517" s="9">
        <f t="shared" si="1017"/>
        <v>218</v>
      </c>
      <c r="V2517" s="9">
        <v>252</v>
      </c>
      <c r="W2517" s="10">
        <f t="shared" si="1008"/>
        <v>1.058990951</v>
      </c>
      <c r="X2517" s="2">
        <f t="shared" si="1009"/>
        <v>13455.716190470001</v>
      </c>
      <c r="Y2517" s="2">
        <v>0</v>
      </c>
      <c r="Z2517" s="3">
        <f t="shared" si="995"/>
        <v>0</v>
      </c>
      <c r="AA2517" s="1" t="str">
        <f t="shared" si="996"/>
        <v>A+J=</v>
      </c>
      <c r="AB2517" s="7">
        <f t="shared" si="1018"/>
        <v>42663</v>
      </c>
      <c r="AC2517" s="5"/>
      <c r="AD2517" s="1"/>
      <c r="AE2517" s="7"/>
      <c r="AF2517" s="1"/>
      <c r="AG2517" s="1"/>
      <c r="AH2517" s="1"/>
      <c r="AI2517" s="1"/>
      <c r="AJ2517" s="4"/>
      <c r="AK2517" s="1"/>
      <c r="AL2517" s="1"/>
      <c r="AM2517" s="1"/>
      <c r="AN2517" s="1"/>
      <c r="AO2517" s="1"/>
    </row>
    <row r="2518" spans="1:41" x14ac:dyDescent="0.2">
      <c r="A2518" s="118">
        <f t="shared" si="1010"/>
        <v>42614</v>
      </c>
      <c r="B2518" s="2">
        <f t="shared" si="1000"/>
        <v>241665.42682980999</v>
      </c>
      <c r="C2518" s="2">
        <f t="shared" si="1011"/>
        <v>144156.34209918001</v>
      </c>
      <c r="D2518" s="50">
        <f t="shared" si="1012"/>
        <v>4715.99</v>
      </c>
      <c r="E2518" s="3">
        <f>IF(K2518=1,VLOOKUP(A2517,[1]Plan1!$AQ$43:$AS$500,3),E2517)</f>
        <v>4736.74</v>
      </c>
      <c r="F2518" s="7">
        <f t="shared" si="1013"/>
        <v>42601</v>
      </c>
      <c r="G2518" s="8">
        <f t="shared" si="1001"/>
        <v>4.3999245121384423E-3</v>
      </c>
      <c r="H2518" s="7">
        <f t="shared" si="1014"/>
        <v>42633</v>
      </c>
      <c r="I2518" s="7">
        <f t="shared" si="1002"/>
        <v>42633</v>
      </c>
      <c r="J2518" s="1">
        <f t="shared" si="1015"/>
        <v>22</v>
      </c>
      <c r="K2518" s="1">
        <f t="shared" si="1003"/>
        <v>10</v>
      </c>
      <c r="L2518" s="2">
        <f t="shared" si="1004"/>
        <v>1.0019975699999999</v>
      </c>
      <c r="M2518" s="10">
        <f t="shared" si="998"/>
        <v>1.00520079</v>
      </c>
      <c r="N2518" s="10">
        <f t="shared" si="994"/>
        <v>1.5794564959666413</v>
      </c>
      <c r="O2518" s="2">
        <f t="shared" si="997"/>
        <v>1.5826115700000001</v>
      </c>
      <c r="P2518" s="2">
        <f t="shared" si="1005"/>
        <v>228143.49489504</v>
      </c>
      <c r="Q2518" s="9">
        <f t="shared" si="999"/>
        <v>0</v>
      </c>
      <c r="R2518" s="4">
        <f t="shared" si="1006"/>
        <v>0</v>
      </c>
      <c r="S2518" s="59">
        <f t="shared" si="1007"/>
        <v>0</v>
      </c>
      <c r="T2518" s="8">
        <f t="shared" si="1016"/>
        <v>6.8500000000000005E-2</v>
      </c>
      <c r="U2518" s="9">
        <f t="shared" si="1017"/>
        <v>219</v>
      </c>
      <c r="V2518" s="9">
        <v>252</v>
      </c>
      <c r="W2518" s="10">
        <f t="shared" si="1008"/>
        <v>1.0592694170000001</v>
      </c>
      <c r="X2518" s="2">
        <f t="shared" si="1009"/>
        <v>13521.93193477</v>
      </c>
      <c r="Y2518" s="2">
        <v>0</v>
      </c>
      <c r="Z2518" s="3">
        <f t="shared" si="995"/>
        <v>0</v>
      </c>
      <c r="AA2518" s="1" t="str">
        <f t="shared" si="996"/>
        <v>A+J=</v>
      </c>
      <c r="AB2518" s="7">
        <f t="shared" si="1018"/>
        <v>42663</v>
      </c>
      <c r="AC2518" s="5"/>
      <c r="AD2518" s="1"/>
      <c r="AE2518" s="7"/>
      <c r="AF2518" s="1"/>
      <c r="AG2518" s="1"/>
      <c r="AH2518" s="1"/>
      <c r="AI2518" s="1"/>
      <c r="AJ2518" s="4"/>
      <c r="AK2518" s="1"/>
      <c r="AL2518" s="1"/>
      <c r="AM2518" s="1"/>
      <c r="AN2518" s="1"/>
      <c r="AO2518" s="1"/>
    </row>
    <row r="2519" spans="1:41" x14ac:dyDescent="0.2">
      <c r="A2519" s="118">
        <f t="shared" si="1010"/>
        <v>42615</v>
      </c>
      <c r="B2519" s="2">
        <f t="shared" si="1000"/>
        <v>241777.21549663</v>
      </c>
      <c r="C2519" s="2">
        <f t="shared" si="1011"/>
        <v>144156.34209918001</v>
      </c>
      <c r="D2519" s="50">
        <f t="shared" si="1012"/>
        <v>4715.99</v>
      </c>
      <c r="E2519" s="3">
        <f>IF(K2519=1,VLOOKUP(A2518,[1]Plan1!$AQ$43:$AS$500,3),E2518)</f>
        <v>4736.74</v>
      </c>
      <c r="F2519" s="7">
        <f t="shared" si="1013"/>
        <v>42601</v>
      </c>
      <c r="G2519" s="8">
        <f t="shared" si="1001"/>
        <v>4.3999245121384423E-3</v>
      </c>
      <c r="H2519" s="7">
        <f t="shared" si="1014"/>
        <v>42633</v>
      </c>
      <c r="I2519" s="7">
        <f t="shared" si="1002"/>
        <v>42633</v>
      </c>
      <c r="J2519" s="1">
        <f t="shared" si="1015"/>
        <v>22</v>
      </c>
      <c r="K2519" s="1">
        <f t="shared" si="1003"/>
        <v>11</v>
      </c>
      <c r="L2519" s="2">
        <f t="shared" si="1004"/>
        <v>1.0021975400000001</v>
      </c>
      <c r="M2519" s="10">
        <f t="shared" si="998"/>
        <v>1.00520079</v>
      </c>
      <c r="N2519" s="10">
        <f t="shared" si="994"/>
        <v>1.5794564959666413</v>
      </c>
      <c r="O2519" s="2">
        <f t="shared" si="997"/>
        <v>1.5829274099999999</v>
      </c>
      <c r="P2519" s="2">
        <f t="shared" si="1005"/>
        <v>228189.02523412</v>
      </c>
      <c r="Q2519" s="9">
        <f t="shared" si="999"/>
        <v>0</v>
      </c>
      <c r="R2519" s="4">
        <f t="shared" si="1006"/>
        <v>0</v>
      </c>
      <c r="S2519" s="59">
        <f t="shared" si="1007"/>
        <v>0</v>
      </c>
      <c r="T2519" s="8">
        <f t="shared" si="1016"/>
        <v>6.8500000000000005E-2</v>
      </c>
      <c r="U2519" s="9">
        <f t="shared" si="1017"/>
        <v>220</v>
      </c>
      <c r="V2519" s="9">
        <v>252</v>
      </c>
      <c r="W2519" s="10">
        <f t="shared" si="1008"/>
        <v>1.0595479569999999</v>
      </c>
      <c r="X2519" s="2">
        <f t="shared" si="1009"/>
        <v>13588.190262509999</v>
      </c>
      <c r="Y2519" s="2">
        <v>0</v>
      </c>
      <c r="Z2519" s="3">
        <f t="shared" si="995"/>
        <v>0</v>
      </c>
      <c r="AA2519" s="1" t="str">
        <f t="shared" si="996"/>
        <v>A+J=</v>
      </c>
      <c r="AB2519" s="7">
        <f t="shared" si="1018"/>
        <v>42663</v>
      </c>
      <c r="AC2519" s="5"/>
      <c r="AD2519" s="1"/>
      <c r="AE2519" s="7"/>
      <c r="AF2519" s="1"/>
      <c r="AG2519" s="1"/>
      <c r="AH2519" s="1"/>
      <c r="AI2519" s="1"/>
      <c r="AJ2519" s="4"/>
      <c r="AK2519" s="1"/>
      <c r="AL2519" s="1"/>
      <c r="AM2519" s="1"/>
      <c r="AN2519" s="1"/>
      <c r="AO2519" s="1"/>
    </row>
    <row r="2520" spans="1:41" x14ac:dyDescent="0.2">
      <c r="A2520" s="118">
        <f t="shared" si="1010"/>
        <v>42616</v>
      </c>
      <c r="B2520" s="2">
        <f t="shared" si="1000"/>
        <v>241889.05841108999</v>
      </c>
      <c r="C2520" s="2">
        <f t="shared" si="1011"/>
        <v>144156.34209918001</v>
      </c>
      <c r="D2520" s="50">
        <f t="shared" si="1012"/>
        <v>4715.99</v>
      </c>
      <c r="E2520" s="3">
        <f>IF(K2520=1,VLOOKUP(A2519,[1]Plan1!$AQ$43:$AS$500,3),E2519)</f>
        <v>4736.74</v>
      </c>
      <c r="F2520" s="7">
        <f t="shared" si="1013"/>
        <v>42601</v>
      </c>
      <c r="G2520" s="8">
        <f t="shared" si="1001"/>
        <v>4.3999245121384423E-3</v>
      </c>
      <c r="H2520" s="7">
        <f t="shared" si="1014"/>
        <v>42633</v>
      </c>
      <c r="I2520" s="7">
        <f t="shared" si="1002"/>
        <v>42633</v>
      </c>
      <c r="J2520" s="1">
        <f t="shared" si="1015"/>
        <v>22</v>
      </c>
      <c r="K2520" s="1">
        <f t="shared" si="1003"/>
        <v>12</v>
      </c>
      <c r="L2520" s="2">
        <f t="shared" si="1004"/>
        <v>1.0023975599999999</v>
      </c>
      <c r="M2520" s="10">
        <f t="shared" si="998"/>
        <v>1.00520079</v>
      </c>
      <c r="N2520" s="10">
        <f t="shared" si="994"/>
        <v>1.5794564959666413</v>
      </c>
      <c r="O2520" s="2">
        <f t="shared" si="997"/>
        <v>1.5832433299999999</v>
      </c>
      <c r="P2520" s="2">
        <f t="shared" si="1005"/>
        <v>228234.56710571999</v>
      </c>
      <c r="Q2520" s="9">
        <f t="shared" si="999"/>
        <v>0</v>
      </c>
      <c r="R2520" s="4">
        <f t="shared" si="1006"/>
        <v>0</v>
      </c>
      <c r="S2520" s="59">
        <f t="shared" si="1007"/>
        <v>0</v>
      </c>
      <c r="T2520" s="8">
        <f t="shared" si="1016"/>
        <v>6.8500000000000005E-2</v>
      </c>
      <c r="U2520" s="9">
        <f t="shared" si="1017"/>
        <v>221</v>
      </c>
      <c r="V2520" s="9">
        <v>252</v>
      </c>
      <c r="W2520" s="10">
        <f t="shared" si="1008"/>
        <v>1.05982657</v>
      </c>
      <c r="X2520" s="2">
        <f t="shared" si="1009"/>
        <v>13654.49130537</v>
      </c>
      <c r="Y2520" s="2">
        <v>0</v>
      </c>
      <c r="Z2520" s="3">
        <f t="shared" si="995"/>
        <v>0</v>
      </c>
      <c r="AA2520" s="1" t="str">
        <f t="shared" si="996"/>
        <v>A+J=</v>
      </c>
      <c r="AB2520" s="7">
        <f t="shared" si="1018"/>
        <v>42663</v>
      </c>
      <c r="AC2520" s="5"/>
      <c r="AD2520" s="1"/>
      <c r="AE2520" s="7"/>
      <c r="AF2520" s="1"/>
      <c r="AG2520" s="1"/>
      <c r="AH2520" s="1"/>
      <c r="AI2520" s="1"/>
      <c r="AJ2520" s="4"/>
      <c r="AK2520" s="1"/>
      <c r="AL2520" s="1"/>
      <c r="AM2520" s="1"/>
      <c r="AN2520" s="1"/>
      <c r="AO2520" s="1"/>
    </row>
    <row r="2521" spans="1:41" x14ac:dyDescent="0.2">
      <c r="A2521" s="118">
        <f t="shared" si="1010"/>
        <v>42617</v>
      </c>
      <c r="B2521" s="2">
        <f t="shared" si="1000"/>
        <v>241889.05841108999</v>
      </c>
      <c r="C2521" s="2">
        <f t="shared" si="1011"/>
        <v>144156.34209918001</v>
      </c>
      <c r="D2521" s="50">
        <f t="shared" si="1012"/>
        <v>4715.99</v>
      </c>
      <c r="E2521" s="3">
        <f>IF(K2521=1,VLOOKUP(A2520,[1]Plan1!$AQ$43:$AS$500,3),E2520)</f>
        <v>4736.74</v>
      </c>
      <c r="F2521" s="7">
        <f t="shared" si="1013"/>
        <v>42601</v>
      </c>
      <c r="G2521" s="8">
        <f t="shared" si="1001"/>
        <v>4.3999245121384423E-3</v>
      </c>
      <c r="H2521" s="7">
        <f t="shared" si="1014"/>
        <v>42633</v>
      </c>
      <c r="I2521" s="7">
        <f t="shared" si="1002"/>
        <v>42633</v>
      </c>
      <c r="J2521" s="1">
        <f t="shared" si="1015"/>
        <v>22</v>
      </c>
      <c r="K2521" s="1">
        <f t="shared" si="1003"/>
        <v>12</v>
      </c>
      <c r="L2521" s="2">
        <f t="shared" si="1004"/>
        <v>1.0023975599999999</v>
      </c>
      <c r="M2521" s="10">
        <f t="shared" si="998"/>
        <v>1.00520079</v>
      </c>
      <c r="N2521" s="10">
        <f t="shared" si="994"/>
        <v>1.5794564959666413</v>
      </c>
      <c r="O2521" s="2">
        <f t="shared" si="997"/>
        <v>1.5832433299999999</v>
      </c>
      <c r="P2521" s="2">
        <f t="shared" si="1005"/>
        <v>228234.56710571999</v>
      </c>
      <c r="Q2521" s="9">
        <f t="shared" si="999"/>
        <v>0</v>
      </c>
      <c r="R2521" s="4">
        <f t="shared" si="1006"/>
        <v>0</v>
      </c>
      <c r="S2521" s="59">
        <f t="shared" si="1007"/>
        <v>0</v>
      </c>
      <c r="T2521" s="8">
        <f t="shared" si="1016"/>
        <v>6.8500000000000005E-2</v>
      </c>
      <c r="U2521" s="9">
        <f t="shared" si="1017"/>
        <v>221</v>
      </c>
      <c r="V2521" s="9">
        <v>252</v>
      </c>
      <c r="W2521" s="10">
        <f t="shared" si="1008"/>
        <v>1.05982657</v>
      </c>
      <c r="X2521" s="2">
        <f t="shared" si="1009"/>
        <v>13654.49130537</v>
      </c>
      <c r="Y2521" s="2">
        <v>0</v>
      </c>
      <c r="Z2521" s="3">
        <f t="shared" si="995"/>
        <v>0</v>
      </c>
      <c r="AA2521" s="1" t="str">
        <f t="shared" si="996"/>
        <v>A+J=</v>
      </c>
      <c r="AB2521" s="7">
        <f t="shared" si="1018"/>
        <v>42663</v>
      </c>
      <c r="AC2521" s="5"/>
      <c r="AD2521" s="1"/>
      <c r="AE2521" s="7"/>
      <c r="AF2521" s="1"/>
      <c r="AG2521" s="1"/>
      <c r="AH2521" s="1"/>
      <c r="AI2521" s="1"/>
      <c r="AJ2521" s="4"/>
      <c r="AK2521" s="1"/>
      <c r="AL2521" s="1"/>
      <c r="AM2521" s="1"/>
      <c r="AN2521" s="1"/>
      <c r="AO2521" s="1"/>
    </row>
    <row r="2522" spans="1:41" x14ac:dyDescent="0.2">
      <c r="A2522" s="118">
        <f t="shared" si="1010"/>
        <v>42618</v>
      </c>
      <c r="B2522" s="2">
        <f t="shared" si="1000"/>
        <v>241889.05841108999</v>
      </c>
      <c r="C2522" s="2">
        <f t="shared" si="1011"/>
        <v>144156.34209918001</v>
      </c>
      <c r="D2522" s="50">
        <f t="shared" si="1012"/>
        <v>4715.99</v>
      </c>
      <c r="E2522" s="3">
        <f>IF(K2522=1,VLOOKUP(A2521,[1]Plan1!$AQ$43:$AS$500,3),E2521)</f>
        <v>4736.74</v>
      </c>
      <c r="F2522" s="7">
        <f t="shared" si="1013"/>
        <v>42601</v>
      </c>
      <c r="G2522" s="8">
        <f t="shared" si="1001"/>
        <v>4.3999245121384423E-3</v>
      </c>
      <c r="H2522" s="7">
        <f t="shared" si="1014"/>
        <v>42633</v>
      </c>
      <c r="I2522" s="7">
        <f t="shared" si="1002"/>
        <v>42633</v>
      </c>
      <c r="J2522" s="1">
        <f t="shared" si="1015"/>
        <v>22</v>
      </c>
      <c r="K2522" s="1">
        <f t="shared" si="1003"/>
        <v>12</v>
      </c>
      <c r="L2522" s="2">
        <f t="shared" si="1004"/>
        <v>1.0023975599999999</v>
      </c>
      <c r="M2522" s="10">
        <f t="shared" si="998"/>
        <v>1.00520079</v>
      </c>
      <c r="N2522" s="10">
        <f t="shared" si="994"/>
        <v>1.5794564959666413</v>
      </c>
      <c r="O2522" s="2">
        <f t="shared" si="997"/>
        <v>1.5832433299999999</v>
      </c>
      <c r="P2522" s="2">
        <f t="shared" si="1005"/>
        <v>228234.56710571999</v>
      </c>
      <c r="Q2522" s="9">
        <f t="shared" si="999"/>
        <v>0</v>
      </c>
      <c r="R2522" s="4">
        <f t="shared" si="1006"/>
        <v>0</v>
      </c>
      <c r="S2522" s="59">
        <f t="shared" si="1007"/>
        <v>0</v>
      </c>
      <c r="T2522" s="8">
        <f t="shared" si="1016"/>
        <v>6.8500000000000005E-2</v>
      </c>
      <c r="U2522" s="9">
        <f t="shared" si="1017"/>
        <v>221</v>
      </c>
      <c r="V2522" s="9">
        <v>252</v>
      </c>
      <c r="W2522" s="10">
        <f t="shared" si="1008"/>
        <v>1.05982657</v>
      </c>
      <c r="X2522" s="2">
        <f t="shared" si="1009"/>
        <v>13654.49130537</v>
      </c>
      <c r="Y2522" s="2">
        <v>0</v>
      </c>
      <c r="Z2522" s="3">
        <f t="shared" si="995"/>
        <v>0</v>
      </c>
      <c r="AA2522" s="1" t="str">
        <f t="shared" si="996"/>
        <v>A+J=</v>
      </c>
      <c r="AB2522" s="7">
        <f t="shared" si="1018"/>
        <v>42663</v>
      </c>
      <c r="AC2522" s="5"/>
      <c r="AD2522" s="1"/>
      <c r="AE2522" s="7"/>
      <c r="AF2522" s="1"/>
      <c r="AG2522" s="1"/>
      <c r="AH2522" s="1"/>
      <c r="AI2522" s="1"/>
      <c r="AJ2522" s="4"/>
      <c r="AK2522" s="1"/>
      <c r="AL2522" s="1"/>
      <c r="AM2522" s="1"/>
      <c r="AN2522" s="1"/>
      <c r="AO2522" s="1"/>
    </row>
    <row r="2523" spans="1:41" x14ac:dyDescent="0.2">
      <c r="A2523" s="118">
        <f t="shared" si="1010"/>
        <v>42619</v>
      </c>
      <c r="B2523" s="2">
        <f t="shared" si="1000"/>
        <v>242000.95406456001</v>
      </c>
      <c r="C2523" s="2">
        <f t="shared" si="1011"/>
        <v>144156.34209918001</v>
      </c>
      <c r="D2523" s="50">
        <f t="shared" si="1012"/>
        <v>4715.99</v>
      </c>
      <c r="E2523" s="3">
        <f>IF(K2523=1,VLOOKUP(A2522,[1]Plan1!$AQ$43:$AS$500,3),E2522)</f>
        <v>4736.74</v>
      </c>
      <c r="F2523" s="7">
        <f t="shared" si="1013"/>
        <v>42601</v>
      </c>
      <c r="G2523" s="8">
        <f t="shared" si="1001"/>
        <v>4.3999245121384423E-3</v>
      </c>
      <c r="H2523" s="7">
        <f t="shared" si="1014"/>
        <v>42633</v>
      </c>
      <c r="I2523" s="7">
        <f t="shared" si="1002"/>
        <v>42633</v>
      </c>
      <c r="J2523" s="1">
        <f t="shared" si="1015"/>
        <v>22</v>
      </c>
      <c r="K2523" s="1">
        <f t="shared" si="1003"/>
        <v>13</v>
      </c>
      <c r="L2523" s="2">
        <f t="shared" si="1004"/>
        <v>1.00259762</v>
      </c>
      <c r="M2523" s="10">
        <f t="shared" si="998"/>
        <v>1.00520079</v>
      </c>
      <c r="N2523" s="10">
        <f t="shared" si="994"/>
        <v>1.5794564959666413</v>
      </c>
      <c r="O2523" s="2">
        <f t="shared" si="997"/>
        <v>1.58355932</v>
      </c>
      <c r="P2523" s="2">
        <f t="shared" si="1005"/>
        <v>228280.11906826001</v>
      </c>
      <c r="Q2523" s="9">
        <f t="shared" si="999"/>
        <v>0</v>
      </c>
      <c r="R2523" s="4">
        <f t="shared" si="1006"/>
        <v>0</v>
      </c>
      <c r="S2523" s="59">
        <f t="shared" si="1007"/>
        <v>0</v>
      </c>
      <c r="T2523" s="8">
        <f t="shared" si="1016"/>
        <v>6.8500000000000005E-2</v>
      </c>
      <c r="U2523" s="9">
        <f t="shared" si="1017"/>
        <v>222</v>
      </c>
      <c r="V2523" s="9">
        <v>252</v>
      </c>
      <c r="W2523" s="10">
        <f t="shared" si="1008"/>
        <v>1.0601052559999999</v>
      </c>
      <c r="X2523" s="2">
        <f t="shared" si="1009"/>
        <v>13720.8349963</v>
      </c>
      <c r="Y2523" s="2">
        <v>0</v>
      </c>
      <c r="Z2523" s="3">
        <f t="shared" si="995"/>
        <v>0</v>
      </c>
      <c r="AA2523" s="1" t="str">
        <f t="shared" si="996"/>
        <v>A+J=</v>
      </c>
      <c r="AB2523" s="7">
        <f t="shared" si="1018"/>
        <v>42663</v>
      </c>
      <c r="AC2523" s="5"/>
      <c r="AD2523" s="1"/>
      <c r="AE2523" s="7"/>
      <c r="AF2523" s="1"/>
      <c r="AG2523" s="1"/>
      <c r="AH2523" s="1"/>
      <c r="AI2523" s="1"/>
      <c r="AJ2523" s="4"/>
      <c r="AK2523" s="1"/>
      <c r="AL2523" s="1"/>
      <c r="AM2523" s="1"/>
      <c r="AN2523" s="1"/>
      <c r="AO2523" s="1"/>
    </row>
    <row r="2524" spans="1:41" x14ac:dyDescent="0.2">
      <c r="A2524" s="118">
        <f t="shared" si="1010"/>
        <v>42620</v>
      </c>
      <c r="B2524" s="2">
        <f t="shared" si="1000"/>
        <v>242112.89788964001</v>
      </c>
      <c r="C2524" s="2">
        <f t="shared" si="1011"/>
        <v>144156.34209918001</v>
      </c>
      <c r="D2524" s="50">
        <f t="shared" si="1012"/>
        <v>4715.99</v>
      </c>
      <c r="E2524" s="3">
        <f>IF(K2524=1,VLOOKUP(A2523,[1]Plan1!$AQ$43:$AS$500,3),E2523)</f>
        <v>4736.74</v>
      </c>
      <c r="F2524" s="7">
        <f t="shared" si="1013"/>
        <v>42601</v>
      </c>
      <c r="G2524" s="8">
        <f t="shared" si="1001"/>
        <v>4.3999245121384423E-3</v>
      </c>
      <c r="H2524" s="7">
        <f t="shared" si="1014"/>
        <v>42633</v>
      </c>
      <c r="I2524" s="7">
        <f t="shared" si="1002"/>
        <v>42633</v>
      </c>
      <c r="J2524" s="1">
        <f t="shared" si="1015"/>
        <v>22</v>
      </c>
      <c r="K2524" s="1">
        <f t="shared" si="1003"/>
        <v>14</v>
      </c>
      <c r="L2524" s="2">
        <f t="shared" si="1004"/>
        <v>1.0027977100000001</v>
      </c>
      <c r="M2524" s="10">
        <f t="shared" si="998"/>
        <v>1.00520079</v>
      </c>
      <c r="N2524" s="10">
        <f t="shared" si="994"/>
        <v>1.5794564959666413</v>
      </c>
      <c r="O2524" s="2">
        <f t="shared" si="997"/>
        <v>1.58387535</v>
      </c>
      <c r="P2524" s="2">
        <f t="shared" si="1005"/>
        <v>228325.67679704999</v>
      </c>
      <c r="Q2524" s="9">
        <f t="shared" si="999"/>
        <v>0</v>
      </c>
      <c r="R2524" s="4">
        <f t="shared" si="1006"/>
        <v>0</v>
      </c>
      <c r="S2524" s="59">
        <f t="shared" si="1007"/>
        <v>0</v>
      </c>
      <c r="T2524" s="8">
        <f t="shared" si="1016"/>
        <v>6.8500000000000005E-2</v>
      </c>
      <c r="U2524" s="9">
        <f t="shared" si="1017"/>
        <v>223</v>
      </c>
      <c r="V2524" s="9">
        <v>252</v>
      </c>
      <c r="W2524" s="10">
        <f t="shared" si="1008"/>
        <v>1.0603840149999999</v>
      </c>
      <c r="X2524" s="2">
        <f t="shared" si="1009"/>
        <v>13787.22109259</v>
      </c>
      <c r="Y2524" s="2">
        <v>0</v>
      </c>
      <c r="Z2524" s="3">
        <f t="shared" si="995"/>
        <v>0</v>
      </c>
      <c r="AA2524" s="1" t="str">
        <f t="shared" si="996"/>
        <v>A+J=</v>
      </c>
      <c r="AB2524" s="7">
        <f t="shared" si="1018"/>
        <v>42663</v>
      </c>
      <c r="AC2524" s="5"/>
      <c r="AD2524" s="1"/>
      <c r="AE2524" s="7"/>
      <c r="AF2524" s="1"/>
      <c r="AG2524" s="1"/>
      <c r="AH2524" s="1"/>
      <c r="AI2524" s="1"/>
      <c r="AJ2524" s="4"/>
      <c r="AK2524" s="1"/>
      <c r="AL2524" s="1"/>
      <c r="AM2524" s="1"/>
      <c r="AN2524" s="1"/>
      <c r="AO2524" s="1"/>
    </row>
    <row r="2525" spans="1:41" x14ac:dyDescent="0.2">
      <c r="A2525" s="118">
        <f t="shared" si="1010"/>
        <v>42621</v>
      </c>
      <c r="B2525" s="2">
        <f t="shared" si="1000"/>
        <v>242112.89788964001</v>
      </c>
      <c r="C2525" s="2">
        <f t="shared" si="1011"/>
        <v>144156.34209918001</v>
      </c>
      <c r="D2525" s="50">
        <f t="shared" si="1012"/>
        <v>4715.99</v>
      </c>
      <c r="E2525" s="3">
        <f>IF(K2525=1,VLOOKUP(A2524,[1]Plan1!$AQ$43:$AS$500,3),E2524)</f>
        <v>4736.74</v>
      </c>
      <c r="F2525" s="7">
        <f t="shared" si="1013"/>
        <v>42601</v>
      </c>
      <c r="G2525" s="8">
        <f t="shared" si="1001"/>
        <v>4.3999245121384423E-3</v>
      </c>
      <c r="H2525" s="7">
        <f t="shared" si="1014"/>
        <v>42633</v>
      </c>
      <c r="I2525" s="7">
        <f t="shared" si="1002"/>
        <v>42633</v>
      </c>
      <c r="J2525" s="1">
        <f t="shared" si="1015"/>
        <v>22</v>
      </c>
      <c r="K2525" s="1">
        <f t="shared" si="1003"/>
        <v>14</v>
      </c>
      <c r="L2525" s="2">
        <f t="shared" si="1004"/>
        <v>1.0027977100000001</v>
      </c>
      <c r="M2525" s="10">
        <f t="shared" si="998"/>
        <v>1.00520079</v>
      </c>
      <c r="N2525" s="10">
        <f t="shared" si="994"/>
        <v>1.5794564959666413</v>
      </c>
      <c r="O2525" s="2">
        <f t="shared" si="997"/>
        <v>1.58387535</v>
      </c>
      <c r="P2525" s="2">
        <f t="shared" si="1005"/>
        <v>228325.67679704999</v>
      </c>
      <c r="Q2525" s="9">
        <f t="shared" si="999"/>
        <v>0</v>
      </c>
      <c r="R2525" s="4">
        <f t="shared" si="1006"/>
        <v>0</v>
      </c>
      <c r="S2525" s="59">
        <f t="shared" si="1007"/>
        <v>0</v>
      </c>
      <c r="T2525" s="8">
        <f t="shared" si="1016"/>
        <v>6.8500000000000005E-2</v>
      </c>
      <c r="U2525" s="9">
        <f t="shared" si="1017"/>
        <v>223</v>
      </c>
      <c r="V2525" s="9">
        <v>252</v>
      </c>
      <c r="W2525" s="10">
        <f t="shared" si="1008"/>
        <v>1.0603840149999999</v>
      </c>
      <c r="X2525" s="2">
        <f t="shared" si="1009"/>
        <v>13787.22109259</v>
      </c>
      <c r="Y2525" s="2">
        <v>0</v>
      </c>
      <c r="Z2525" s="3">
        <f t="shared" si="995"/>
        <v>0</v>
      </c>
      <c r="AA2525" s="1" t="str">
        <f t="shared" si="996"/>
        <v>A+J=</v>
      </c>
      <c r="AB2525" s="7">
        <f t="shared" si="1018"/>
        <v>42663</v>
      </c>
      <c r="AC2525" s="5"/>
      <c r="AD2525" s="1"/>
      <c r="AE2525" s="7"/>
      <c r="AF2525" s="1"/>
      <c r="AG2525" s="1"/>
      <c r="AH2525" s="1"/>
      <c r="AI2525" s="1"/>
      <c r="AJ2525" s="4"/>
      <c r="AK2525" s="1"/>
      <c r="AL2525" s="1"/>
      <c r="AM2525" s="1"/>
      <c r="AN2525" s="1"/>
      <c r="AO2525" s="1"/>
    </row>
    <row r="2526" spans="1:41" x14ac:dyDescent="0.2">
      <c r="A2526" s="118">
        <f t="shared" si="1010"/>
        <v>42622</v>
      </c>
      <c r="B2526" s="2">
        <f t="shared" si="1000"/>
        <v>242224.89624554999</v>
      </c>
      <c r="C2526" s="2">
        <f t="shared" si="1011"/>
        <v>144156.34209918001</v>
      </c>
      <c r="D2526" s="50">
        <f t="shared" si="1012"/>
        <v>4715.99</v>
      </c>
      <c r="E2526" s="3">
        <f>IF(K2526=1,VLOOKUP(A2525,[1]Plan1!$AQ$43:$AS$500,3),E2525)</f>
        <v>4736.74</v>
      </c>
      <c r="F2526" s="7">
        <f t="shared" si="1013"/>
        <v>42601</v>
      </c>
      <c r="G2526" s="8">
        <f t="shared" si="1001"/>
        <v>4.3999245121384423E-3</v>
      </c>
      <c r="H2526" s="7">
        <f t="shared" si="1014"/>
        <v>42633</v>
      </c>
      <c r="I2526" s="7">
        <f t="shared" si="1002"/>
        <v>42633</v>
      </c>
      <c r="J2526" s="1">
        <f t="shared" si="1015"/>
        <v>22</v>
      </c>
      <c r="K2526" s="1">
        <f t="shared" si="1003"/>
        <v>15</v>
      </c>
      <c r="L2526" s="2">
        <f t="shared" si="1004"/>
        <v>1.0029978500000001</v>
      </c>
      <c r="M2526" s="10">
        <f t="shared" si="998"/>
        <v>1.00520079</v>
      </c>
      <c r="N2526" s="10">
        <f t="shared" si="994"/>
        <v>1.5794564959666413</v>
      </c>
      <c r="O2526" s="2">
        <f t="shared" si="997"/>
        <v>1.58419146</v>
      </c>
      <c r="P2526" s="2">
        <f t="shared" si="1005"/>
        <v>228371.24605834999</v>
      </c>
      <c r="Q2526" s="9">
        <f t="shared" si="999"/>
        <v>0</v>
      </c>
      <c r="R2526" s="4">
        <f t="shared" si="1006"/>
        <v>0</v>
      </c>
      <c r="S2526" s="59">
        <f t="shared" si="1007"/>
        <v>0</v>
      </c>
      <c r="T2526" s="8">
        <f t="shared" si="1016"/>
        <v>6.8500000000000005E-2</v>
      </c>
      <c r="U2526" s="9">
        <f t="shared" si="1017"/>
        <v>224</v>
      </c>
      <c r="V2526" s="9">
        <v>252</v>
      </c>
      <c r="W2526" s="10">
        <f t="shared" si="1008"/>
        <v>1.060662848</v>
      </c>
      <c r="X2526" s="2">
        <f t="shared" si="1009"/>
        <v>13853.650187200001</v>
      </c>
      <c r="Y2526" s="2">
        <v>0</v>
      </c>
      <c r="Z2526" s="3">
        <f t="shared" si="995"/>
        <v>0</v>
      </c>
      <c r="AA2526" s="1" t="str">
        <f t="shared" si="996"/>
        <v>A+J=</v>
      </c>
      <c r="AB2526" s="7">
        <f t="shared" si="1018"/>
        <v>42663</v>
      </c>
      <c r="AC2526" s="5"/>
      <c r="AD2526" s="1"/>
      <c r="AE2526" s="7"/>
      <c r="AF2526" s="1"/>
      <c r="AG2526" s="1"/>
      <c r="AH2526" s="1"/>
      <c r="AI2526" s="1"/>
      <c r="AJ2526" s="4"/>
      <c r="AK2526" s="1"/>
      <c r="AL2526" s="1"/>
      <c r="AM2526" s="1"/>
      <c r="AN2526" s="1"/>
      <c r="AO2526" s="1"/>
    </row>
    <row r="2527" spans="1:41" x14ac:dyDescent="0.2">
      <c r="A2527" s="118">
        <f t="shared" si="1010"/>
        <v>42623</v>
      </c>
      <c r="B2527" s="2">
        <f t="shared" si="1000"/>
        <v>242336.94433540001</v>
      </c>
      <c r="C2527" s="2">
        <f t="shared" si="1011"/>
        <v>144156.34209918001</v>
      </c>
      <c r="D2527" s="50">
        <f t="shared" si="1012"/>
        <v>4715.99</v>
      </c>
      <c r="E2527" s="3">
        <f>IF(K2527=1,VLOOKUP(A2526,[1]Plan1!$AQ$43:$AS$500,3),E2526)</f>
        <v>4736.74</v>
      </c>
      <c r="F2527" s="7">
        <f t="shared" si="1013"/>
        <v>42601</v>
      </c>
      <c r="G2527" s="8">
        <f t="shared" si="1001"/>
        <v>4.3999245121384423E-3</v>
      </c>
      <c r="H2527" s="7">
        <f t="shared" si="1014"/>
        <v>42633</v>
      </c>
      <c r="I2527" s="7">
        <f t="shared" si="1002"/>
        <v>42633</v>
      </c>
      <c r="J2527" s="1">
        <f t="shared" si="1015"/>
        <v>22</v>
      </c>
      <c r="K2527" s="1">
        <f t="shared" si="1003"/>
        <v>16</v>
      </c>
      <c r="L2527" s="2">
        <f t="shared" si="1004"/>
        <v>1.0031980199999999</v>
      </c>
      <c r="M2527" s="10">
        <f t="shared" si="998"/>
        <v>1.00520079</v>
      </c>
      <c r="N2527" s="10">
        <f t="shared" ref="N2527:N2590" si="1019">IF(I2527&gt;I2526,N2526*M2527,N2526)</f>
        <v>1.5794564959666413</v>
      </c>
      <c r="O2527" s="2">
        <f t="shared" si="997"/>
        <v>1.5845076199999999</v>
      </c>
      <c r="P2527" s="2">
        <f t="shared" si="1005"/>
        <v>228416.82252747001</v>
      </c>
      <c r="Q2527" s="9">
        <f t="shared" si="999"/>
        <v>0</v>
      </c>
      <c r="R2527" s="4">
        <f t="shared" si="1006"/>
        <v>0</v>
      </c>
      <c r="S2527" s="59">
        <f t="shared" si="1007"/>
        <v>0</v>
      </c>
      <c r="T2527" s="8">
        <f t="shared" si="1016"/>
        <v>6.8500000000000005E-2</v>
      </c>
      <c r="U2527" s="9">
        <f t="shared" si="1017"/>
        <v>225</v>
      </c>
      <c r="V2527" s="9">
        <v>252</v>
      </c>
      <c r="W2527" s="10">
        <f t="shared" si="1008"/>
        <v>1.0609417539999999</v>
      </c>
      <c r="X2527" s="2">
        <f t="shared" si="1009"/>
        <v>13920.12180793</v>
      </c>
      <c r="Y2527" s="2">
        <v>0</v>
      </c>
      <c r="Z2527" s="3">
        <f t="shared" si="995"/>
        <v>0</v>
      </c>
      <c r="AA2527" s="1" t="str">
        <f t="shared" si="996"/>
        <v>A+J=</v>
      </c>
      <c r="AB2527" s="7">
        <f t="shared" si="1018"/>
        <v>42663</v>
      </c>
      <c r="AC2527" s="5"/>
      <c r="AD2527" s="1"/>
      <c r="AE2527" s="7"/>
      <c r="AF2527" s="1"/>
      <c r="AG2527" s="1"/>
      <c r="AH2527" s="1"/>
      <c r="AI2527" s="1"/>
      <c r="AJ2527" s="4"/>
      <c r="AK2527" s="1"/>
      <c r="AL2527" s="1"/>
      <c r="AM2527" s="1"/>
      <c r="AN2527" s="1"/>
      <c r="AO2527" s="1"/>
    </row>
    <row r="2528" spans="1:41" x14ac:dyDescent="0.2">
      <c r="A2528" s="118">
        <f t="shared" si="1010"/>
        <v>42624</v>
      </c>
      <c r="B2528" s="2">
        <f t="shared" si="1000"/>
        <v>242336.94433540001</v>
      </c>
      <c r="C2528" s="2">
        <f t="shared" si="1011"/>
        <v>144156.34209918001</v>
      </c>
      <c r="D2528" s="50">
        <f t="shared" si="1012"/>
        <v>4715.99</v>
      </c>
      <c r="E2528" s="3">
        <f>IF(K2528=1,VLOOKUP(A2527,[1]Plan1!$AQ$43:$AS$500,3),E2527)</f>
        <v>4736.74</v>
      </c>
      <c r="F2528" s="7">
        <f t="shared" si="1013"/>
        <v>42601</v>
      </c>
      <c r="G2528" s="8">
        <f t="shared" si="1001"/>
        <v>4.3999245121384423E-3</v>
      </c>
      <c r="H2528" s="7">
        <f t="shared" si="1014"/>
        <v>42633</v>
      </c>
      <c r="I2528" s="7">
        <f t="shared" si="1002"/>
        <v>42633</v>
      </c>
      <c r="J2528" s="1">
        <f t="shared" si="1015"/>
        <v>22</v>
      </c>
      <c r="K2528" s="1">
        <f t="shared" si="1003"/>
        <v>16</v>
      </c>
      <c r="L2528" s="2">
        <f t="shared" si="1004"/>
        <v>1.0031980199999999</v>
      </c>
      <c r="M2528" s="10">
        <f t="shared" si="998"/>
        <v>1.00520079</v>
      </c>
      <c r="N2528" s="10">
        <f t="shared" si="1019"/>
        <v>1.5794564959666413</v>
      </c>
      <c r="O2528" s="2">
        <f t="shared" si="997"/>
        <v>1.5845076199999999</v>
      </c>
      <c r="P2528" s="2">
        <f t="shared" si="1005"/>
        <v>228416.82252747001</v>
      </c>
      <c r="Q2528" s="9">
        <f t="shared" si="999"/>
        <v>0</v>
      </c>
      <c r="R2528" s="4">
        <f t="shared" si="1006"/>
        <v>0</v>
      </c>
      <c r="S2528" s="59">
        <f t="shared" si="1007"/>
        <v>0</v>
      </c>
      <c r="T2528" s="8">
        <f t="shared" si="1016"/>
        <v>6.8500000000000005E-2</v>
      </c>
      <c r="U2528" s="9">
        <f t="shared" si="1017"/>
        <v>225</v>
      </c>
      <c r="V2528" s="9">
        <v>252</v>
      </c>
      <c r="W2528" s="10">
        <f t="shared" si="1008"/>
        <v>1.0609417539999999</v>
      </c>
      <c r="X2528" s="2">
        <f t="shared" si="1009"/>
        <v>13920.12180793</v>
      </c>
      <c r="Y2528" s="2">
        <v>0</v>
      </c>
      <c r="Z2528" s="3">
        <f t="shared" si="995"/>
        <v>0</v>
      </c>
      <c r="AA2528" s="1" t="str">
        <f t="shared" si="996"/>
        <v>A+J=</v>
      </c>
      <c r="AB2528" s="7">
        <f t="shared" si="1018"/>
        <v>42663</v>
      </c>
      <c r="AC2528" s="5"/>
      <c r="AD2528" s="1"/>
      <c r="AE2528" s="7"/>
      <c r="AF2528" s="1"/>
      <c r="AG2528" s="1"/>
      <c r="AH2528" s="1"/>
      <c r="AI2528" s="1"/>
      <c r="AJ2528" s="4"/>
      <c r="AK2528" s="1"/>
      <c r="AL2528" s="1"/>
      <c r="AM2528" s="1"/>
      <c r="AN2528" s="1"/>
      <c r="AO2528" s="1"/>
    </row>
    <row r="2529" spans="1:41" x14ac:dyDescent="0.2">
      <c r="A2529" s="118">
        <f t="shared" si="1010"/>
        <v>42625</v>
      </c>
      <c r="B2529" s="2">
        <f t="shared" si="1000"/>
        <v>242336.94433540001</v>
      </c>
      <c r="C2529" s="2">
        <f t="shared" si="1011"/>
        <v>144156.34209918001</v>
      </c>
      <c r="D2529" s="50">
        <f t="shared" si="1012"/>
        <v>4715.99</v>
      </c>
      <c r="E2529" s="3">
        <f>IF(K2529=1,VLOOKUP(A2528,[1]Plan1!$AQ$43:$AS$500,3),E2528)</f>
        <v>4736.74</v>
      </c>
      <c r="F2529" s="7">
        <f t="shared" si="1013"/>
        <v>42601</v>
      </c>
      <c r="G2529" s="8">
        <f t="shared" si="1001"/>
        <v>4.3999245121384423E-3</v>
      </c>
      <c r="H2529" s="7">
        <f t="shared" si="1014"/>
        <v>42633</v>
      </c>
      <c r="I2529" s="7">
        <f t="shared" si="1002"/>
        <v>42633</v>
      </c>
      <c r="J2529" s="1">
        <f t="shared" si="1015"/>
        <v>22</v>
      </c>
      <c r="K2529" s="1">
        <f t="shared" si="1003"/>
        <v>16</v>
      </c>
      <c r="L2529" s="2">
        <f t="shared" si="1004"/>
        <v>1.0031980199999999</v>
      </c>
      <c r="M2529" s="10">
        <f t="shared" si="998"/>
        <v>1.00520079</v>
      </c>
      <c r="N2529" s="10">
        <f t="shared" si="1019"/>
        <v>1.5794564959666413</v>
      </c>
      <c r="O2529" s="2">
        <f t="shared" si="997"/>
        <v>1.5845076199999999</v>
      </c>
      <c r="P2529" s="2">
        <f t="shared" si="1005"/>
        <v>228416.82252747001</v>
      </c>
      <c r="Q2529" s="9">
        <f t="shared" si="999"/>
        <v>0</v>
      </c>
      <c r="R2529" s="4">
        <f t="shared" si="1006"/>
        <v>0</v>
      </c>
      <c r="S2529" s="59">
        <f t="shared" si="1007"/>
        <v>0</v>
      </c>
      <c r="T2529" s="8">
        <f t="shared" si="1016"/>
        <v>6.8500000000000005E-2</v>
      </c>
      <c r="U2529" s="9">
        <f t="shared" si="1017"/>
        <v>225</v>
      </c>
      <c r="V2529" s="9">
        <v>252</v>
      </c>
      <c r="W2529" s="10">
        <f t="shared" si="1008"/>
        <v>1.0609417539999999</v>
      </c>
      <c r="X2529" s="2">
        <f t="shared" si="1009"/>
        <v>13920.12180793</v>
      </c>
      <c r="Y2529" s="2">
        <v>0</v>
      </c>
      <c r="Z2529" s="3">
        <f t="shared" si="995"/>
        <v>0</v>
      </c>
      <c r="AA2529" s="1" t="str">
        <f t="shared" si="996"/>
        <v>A+J=</v>
      </c>
      <c r="AB2529" s="7">
        <f t="shared" si="1018"/>
        <v>42663</v>
      </c>
      <c r="AC2529" s="5"/>
      <c r="AD2529" s="1"/>
      <c r="AE2529" s="7"/>
      <c r="AF2529" s="1"/>
      <c r="AG2529" s="1"/>
      <c r="AH2529" s="1"/>
      <c r="AI2529" s="1"/>
      <c r="AJ2529" s="4"/>
      <c r="AK2529" s="1"/>
      <c r="AL2529" s="1"/>
      <c r="AM2529" s="1"/>
      <c r="AN2529" s="1"/>
      <c r="AO2529" s="1"/>
    </row>
    <row r="2530" spans="1:41" x14ac:dyDescent="0.2">
      <c r="A2530" s="118">
        <f t="shared" si="1010"/>
        <v>42626</v>
      </c>
      <c r="B2530" s="2">
        <f t="shared" si="1000"/>
        <v>242449.04676462998</v>
      </c>
      <c r="C2530" s="2">
        <f t="shared" si="1011"/>
        <v>144156.34209918001</v>
      </c>
      <c r="D2530" s="50">
        <f t="shared" si="1012"/>
        <v>4715.99</v>
      </c>
      <c r="E2530" s="3">
        <f>IF(K2530=1,VLOOKUP(A2529,[1]Plan1!$AQ$43:$AS$500,3),E2529)</f>
        <v>4736.74</v>
      </c>
      <c r="F2530" s="7">
        <f t="shared" si="1013"/>
        <v>42601</v>
      </c>
      <c r="G2530" s="8">
        <f t="shared" si="1001"/>
        <v>4.3999245121384423E-3</v>
      </c>
      <c r="H2530" s="7">
        <f t="shared" si="1014"/>
        <v>42633</v>
      </c>
      <c r="I2530" s="7">
        <f t="shared" si="1002"/>
        <v>42633</v>
      </c>
      <c r="J2530" s="1">
        <f t="shared" si="1015"/>
        <v>22</v>
      </c>
      <c r="K2530" s="1">
        <f t="shared" si="1003"/>
        <v>17</v>
      </c>
      <c r="L2530" s="2">
        <f t="shared" si="1004"/>
        <v>1.0033982400000001</v>
      </c>
      <c r="M2530" s="10">
        <f t="shared" si="998"/>
        <v>1.00520079</v>
      </c>
      <c r="N2530" s="10">
        <f t="shared" si="1019"/>
        <v>1.5794564959666413</v>
      </c>
      <c r="O2530" s="2">
        <f t="shared" si="997"/>
        <v>1.58482386</v>
      </c>
      <c r="P2530" s="2">
        <f t="shared" si="1005"/>
        <v>228462.41052909999</v>
      </c>
      <c r="Q2530" s="9">
        <f t="shared" si="999"/>
        <v>0</v>
      </c>
      <c r="R2530" s="4">
        <f t="shared" si="1006"/>
        <v>0</v>
      </c>
      <c r="S2530" s="59">
        <f t="shared" si="1007"/>
        <v>0</v>
      </c>
      <c r="T2530" s="8">
        <f t="shared" si="1016"/>
        <v>6.8500000000000005E-2</v>
      </c>
      <c r="U2530" s="9">
        <f t="shared" si="1017"/>
        <v>226</v>
      </c>
      <c r="V2530" s="9">
        <v>252</v>
      </c>
      <c r="W2530" s="10">
        <f t="shared" si="1008"/>
        <v>1.0612207330000001</v>
      </c>
      <c r="X2530" s="2">
        <f t="shared" si="1009"/>
        <v>13986.636235530001</v>
      </c>
      <c r="Y2530" s="2">
        <v>0</v>
      </c>
      <c r="Z2530" s="3">
        <f t="shared" si="995"/>
        <v>0</v>
      </c>
      <c r="AA2530" s="1" t="str">
        <f t="shared" si="996"/>
        <v>A+J=</v>
      </c>
      <c r="AB2530" s="7">
        <f t="shared" si="1018"/>
        <v>42663</v>
      </c>
      <c r="AC2530" s="5"/>
      <c r="AD2530" s="1"/>
      <c r="AE2530" s="7"/>
      <c r="AF2530" s="1"/>
      <c r="AG2530" s="1"/>
      <c r="AH2530" s="1"/>
      <c r="AI2530" s="1"/>
      <c r="AJ2530" s="4"/>
      <c r="AK2530" s="1"/>
      <c r="AL2530" s="1"/>
      <c r="AM2530" s="1"/>
      <c r="AN2530" s="1"/>
      <c r="AO2530" s="1"/>
    </row>
    <row r="2531" spans="1:41" x14ac:dyDescent="0.2">
      <c r="A2531" s="118">
        <f t="shared" si="1010"/>
        <v>42627</v>
      </c>
      <c r="B2531" s="2">
        <f t="shared" si="1000"/>
        <v>242561.20225117999</v>
      </c>
      <c r="C2531" s="2">
        <f t="shared" si="1011"/>
        <v>144156.34209918001</v>
      </c>
      <c r="D2531" s="50">
        <f t="shared" si="1012"/>
        <v>4715.99</v>
      </c>
      <c r="E2531" s="3">
        <f>IF(K2531=1,VLOOKUP(A2530,[1]Plan1!$AQ$43:$AS$500,3),E2530)</f>
        <v>4736.74</v>
      </c>
      <c r="F2531" s="7">
        <f t="shared" si="1013"/>
        <v>42601</v>
      </c>
      <c r="G2531" s="8">
        <f t="shared" si="1001"/>
        <v>4.3999245121384423E-3</v>
      </c>
      <c r="H2531" s="7">
        <f t="shared" si="1014"/>
        <v>42633</v>
      </c>
      <c r="I2531" s="7">
        <f t="shared" si="1002"/>
        <v>42633</v>
      </c>
      <c r="J2531" s="1">
        <f t="shared" si="1015"/>
        <v>22</v>
      </c>
      <c r="K2531" s="1">
        <f t="shared" si="1003"/>
        <v>18</v>
      </c>
      <c r="L2531" s="2">
        <f t="shared" si="1004"/>
        <v>1.0035985000000001</v>
      </c>
      <c r="M2531" s="10">
        <f t="shared" si="998"/>
        <v>1.00520079</v>
      </c>
      <c r="N2531" s="10">
        <f t="shared" si="1019"/>
        <v>1.5794564959666413</v>
      </c>
      <c r="O2531" s="2">
        <f t="shared" si="997"/>
        <v>1.5851401700000001</v>
      </c>
      <c r="P2531" s="2">
        <f t="shared" si="1005"/>
        <v>228508.00862166999</v>
      </c>
      <c r="Q2531" s="9">
        <f t="shared" si="999"/>
        <v>0</v>
      </c>
      <c r="R2531" s="4">
        <f t="shared" si="1006"/>
        <v>0</v>
      </c>
      <c r="S2531" s="59">
        <f t="shared" si="1007"/>
        <v>0</v>
      </c>
      <c r="T2531" s="8">
        <f t="shared" si="1016"/>
        <v>6.8500000000000005E-2</v>
      </c>
      <c r="U2531" s="9">
        <f t="shared" si="1017"/>
        <v>227</v>
      </c>
      <c r="V2531" s="9">
        <v>252</v>
      </c>
      <c r="W2531" s="10">
        <f t="shared" si="1008"/>
        <v>1.0614997859999999</v>
      </c>
      <c r="X2531" s="2">
        <f t="shared" si="1009"/>
        <v>14053.19362951</v>
      </c>
      <c r="Y2531" s="2">
        <v>0</v>
      </c>
      <c r="Z2531" s="3">
        <f t="shared" si="995"/>
        <v>0</v>
      </c>
      <c r="AA2531" s="1" t="str">
        <f t="shared" si="996"/>
        <v>A+J=</v>
      </c>
      <c r="AB2531" s="7">
        <f t="shared" si="1018"/>
        <v>42663</v>
      </c>
      <c r="AC2531" s="5"/>
      <c r="AD2531" s="1"/>
      <c r="AE2531" s="7"/>
      <c r="AF2531" s="1"/>
      <c r="AG2531" s="1"/>
      <c r="AH2531" s="1"/>
      <c r="AI2531" s="1"/>
      <c r="AJ2531" s="4"/>
      <c r="AK2531" s="1"/>
      <c r="AL2531" s="1"/>
      <c r="AM2531" s="1"/>
      <c r="AN2531" s="1"/>
      <c r="AO2531" s="1"/>
    </row>
    <row r="2532" spans="1:41" x14ac:dyDescent="0.2">
      <c r="A2532" s="118">
        <f t="shared" si="1010"/>
        <v>42628</v>
      </c>
      <c r="B2532" s="2">
        <f t="shared" si="1000"/>
        <v>242673.40446257999</v>
      </c>
      <c r="C2532" s="2">
        <f t="shared" si="1011"/>
        <v>144156.34209918001</v>
      </c>
      <c r="D2532" s="50">
        <f t="shared" si="1012"/>
        <v>4715.99</v>
      </c>
      <c r="E2532" s="3">
        <f>IF(K2532=1,VLOOKUP(A2531,[1]Plan1!$AQ$43:$AS$500,3),E2531)</f>
        <v>4736.74</v>
      </c>
      <c r="F2532" s="7">
        <f t="shared" si="1013"/>
        <v>42601</v>
      </c>
      <c r="G2532" s="8">
        <f t="shared" si="1001"/>
        <v>4.3999245121384423E-3</v>
      </c>
      <c r="H2532" s="7">
        <f t="shared" si="1014"/>
        <v>42663</v>
      </c>
      <c r="I2532" s="7">
        <f t="shared" si="1002"/>
        <v>42633</v>
      </c>
      <c r="J2532" s="1">
        <f t="shared" si="1015"/>
        <v>22</v>
      </c>
      <c r="K2532" s="1">
        <f t="shared" si="1003"/>
        <v>19</v>
      </c>
      <c r="L2532" s="2">
        <f t="shared" si="1004"/>
        <v>1.0037987900000001</v>
      </c>
      <c r="M2532" s="10">
        <f t="shared" si="998"/>
        <v>1.00520079</v>
      </c>
      <c r="N2532" s="10">
        <f t="shared" si="1019"/>
        <v>1.5794564959666413</v>
      </c>
      <c r="O2532" s="2">
        <f t="shared" si="997"/>
        <v>1.58545651</v>
      </c>
      <c r="P2532" s="2">
        <f t="shared" si="1005"/>
        <v>228553.61103892999</v>
      </c>
      <c r="Q2532" s="9">
        <f t="shared" si="999"/>
        <v>0</v>
      </c>
      <c r="R2532" s="4">
        <f t="shared" si="1006"/>
        <v>0</v>
      </c>
      <c r="S2532" s="59">
        <f t="shared" si="1007"/>
        <v>0</v>
      </c>
      <c r="T2532" s="8">
        <f t="shared" si="1016"/>
        <v>6.8500000000000005E-2</v>
      </c>
      <c r="U2532" s="9">
        <f t="shared" si="1017"/>
        <v>228</v>
      </c>
      <c r="V2532" s="9">
        <v>252</v>
      </c>
      <c r="W2532" s="10">
        <f t="shared" si="1008"/>
        <v>1.0617789120000001</v>
      </c>
      <c r="X2532" s="2">
        <f t="shared" si="1009"/>
        <v>14119.79342365</v>
      </c>
      <c r="Y2532" s="2">
        <v>0</v>
      </c>
      <c r="Z2532" s="3">
        <f t="shared" si="995"/>
        <v>0</v>
      </c>
      <c r="AA2532" s="1" t="str">
        <f t="shared" si="996"/>
        <v>A+J=</v>
      </c>
      <c r="AB2532" s="7">
        <f t="shared" si="1018"/>
        <v>42663</v>
      </c>
      <c r="AC2532" s="5"/>
      <c r="AD2532" s="1"/>
      <c r="AE2532" s="7"/>
      <c r="AF2532" s="1"/>
      <c r="AG2532" s="1"/>
      <c r="AH2532" s="1"/>
      <c r="AI2532" s="1"/>
      <c r="AJ2532" s="4"/>
      <c r="AK2532" s="1"/>
      <c r="AL2532" s="1"/>
      <c r="AM2532" s="1"/>
      <c r="AN2532" s="1"/>
      <c r="AO2532" s="1"/>
    </row>
    <row r="2533" spans="1:41" x14ac:dyDescent="0.2">
      <c r="A2533" s="118">
        <f t="shared" si="1010"/>
        <v>42629</v>
      </c>
      <c r="B2533" s="2">
        <f t="shared" si="1000"/>
        <v>242785.66259858001</v>
      </c>
      <c r="C2533" s="2">
        <f t="shared" si="1011"/>
        <v>144156.34209918001</v>
      </c>
      <c r="D2533" s="50">
        <f t="shared" si="1012"/>
        <v>4715.99</v>
      </c>
      <c r="E2533" s="3">
        <f>IF(K2533=1,VLOOKUP(A2532,[1]Plan1!$AQ$43:$AS$500,3),E2532)</f>
        <v>4736.74</v>
      </c>
      <c r="F2533" s="7">
        <f t="shared" si="1013"/>
        <v>42601</v>
      </c>
      <c r="G2533" s="8">
        <f t="shared" si="1001"/>
        <v>4.3999245121384423E-3</v>
      </c>
      <c r="H2533" s="7">
        <f t="shared" si="1014"/>
        <v>42663</v>
      </c>
      <c r="I2533" s="7">
        <f t="shared" si="1002"/>
        <v>42633</v>
      </c>
      <c r="J2533" s="1">
        <f t="shared" si="1015"/>
        <v>22</v>
      </c>
      <c r="K2533" s="1">
        <f t="shared" si="1003"/>
        <v>20</v>
      </c>
      <c r="L2533" s="2">
        <f t="shared" si="1004"/>
        <v>1.00399913</v>
      </c>
      <c r="M2533" s="10">
        <f t="shared" si="998"/>
        <v>1.00520079</v>
      </c>
      <c r="N2533" s="10">
        <f t="shared" si="1019"/>
        <v>1.5794564959666413</v>
      </c>
      <c r="O2533" s="2">
        <f t="shared" si="997"/>
        <v>1.58577294</v>
      </c>
      <c r="P2533" s="2">
        <f t="shared" si="1005"/>
        <v>228599.22643025999</v>
      </c>
      <c r="Q2533" s="9">
        <f t="shared" si="999"/>
        <v>0</v>
      </c>
      <c r="R2533" s="4">
        <f t="shared" si="1006"/>
        <v>0</v>
      </c>
      <c r="S2533" s="59">
        <f t="shared" si="1007"/>
        <v>0</v>
      </c>
      <c r="T2533" s="8">
        <f t="shared" si="1016"/>
        <v>6.8500000000000005E-2</v>
      </c>
      <c r="U2533" s="9">
        <f t="shared" si="1017"/>
        <v>229</v>
      </c>
      <c r="V2533" s="9">
        <v>252</v>
      </c>
      <c r="W2533" s="10">
        <f t="shared" si="1008"/>
        <v>1.062058111</v>
      </c>
      <c r="X2533" s="2">
        <f t="shared" si="1009"/>
        <v>14186.43616832</v>
      </c>
      <c r="Y2533" s="2">
        <v>0</v>
      </c>
      <c r="Z2533" s="3">
        <f t="shared" si="995"/>
        <v>0</v>
      </c>
      <c r="AA2533" s="1" t="str">
        <f t="shared" si="996"/>
        <v>A+J=</v>
      </c>
      <c r="AB2533" s="7">
        <f t="shared" si="1018"/>
        <v>42663</v>
      </c>
      <c r="AC2533" s="5"/>
      <c r="AD2533" s="1"/>
      <c r="AE2533" s="7"/>
      <c r="AF2533" s="1"/>
      <c r="AG2533" s="1"/>
      <c r="AH2533" s="1"/>
      <c r="AI2533" s="1"/>
      <c r="AJ2533" s="4"/>
      <c r="AK2533" s="1"/>
      <c r="AL2533" s="1"/>
      <c r="AM2533" s="1"/>
      <c r="AN2533" s="1"/>
      <c r="AO2533" s="1"/>
    </row>
    <row r="2534" spans="1:41" x14ac:dyDescent="0.2">
      <c r="A2534" s="118">
        <f t="shared" si="1010"/>
        <v>42630</v>
      </c>
      <c r="B2534" s="2">
        <f t="shared" si="1000"/>
        <v>242897.97078296999</v>
      </c>
      <c r="C2534" s="2">
        <f t="shared" si="1011"/>
        <v>144156.34209918001</v>
      </c>
      <c r="D2534" s="50">
        <f t="shared" si="1012"/>
        <v>4715.99</v>
      </c>
      <c r="E2534" s="3">
        <f>IF(K2534=1,VLOOKUP(A2533,[1]Plan1!$AQ$43:$AS$500,3),E2533)</f>
        <v>4736.74</v>
      </c>
      <c r="F2534" s="7">
        <f t="shared" si="1013"/>
        <v>42601</v>
      </c>
      <c r="G2534" s="8">
        <f t="shared" si="1001"/>
        <v>4.3999245121384423E-3</v>
      </c>
      <c r="H2534" s="7">
        <f t="shared" si="1014"/>
        <v>42663</v>
      </c>
      <c r="I2534" s="7">
        <f t="shared" si="1002"/>
        <v>42633</v>
      </c>
      <c r="J2534" s="1">
        <f t="shared" si="1015"/>
        <v>22</v>
      </c>
      <c r="K2534" s="1">
        <f t="shared" si="1003"/>
        <v>21</v>
      </c>
      <c r="L2534" s="2">
        <f t="shared" si="1004"/>
        <v>1.0041994999999999</v>
      </c>
      <c r="M2534" s="10">
        <f t="shared" si="998"/>
        <v>1.00520079</v>
      </c>
      <c r="N2534" s="10">
        <f t="shared" si="1019"/>
        <v>1.5794564959666413</v>
      </c>
      <c r="O2534" s="2">
        <f t="shared" si="997"/>
        <v>1.58608942</v>
      </c>
      <c r="P2534" s="2">
        <f t="shared" si="1005"/>
        <v>228644.84902940999</v>
      </c>
      <c r="Q2534" s="9">
        <f t="shared" si="999"/>
        <v>0</v>
      </c>
      <c r="R2534" s="4">
        <f t="shared" si="1006"/>
        <v>0</v>
      </c>
      <c r="S2534" s="59">
        <f t="shared" si="1007"/>
        <v>0</v>
      </c>
      <c r="T2534" s="8">
        <f t="shared" si="1016"/>
        <v>6.8500000000000005E-2</v>
      </c>
      <c r="U2534" s="9">
        <f t="shared" si="1017"/>
        <v>230</v>
      </c>
      <c r="V2534" s="9">
        <v>252</v>
      </c>
      <c r="W2534" s="10">
        <f t="shared" si="1008"/>
        <v>1.0623373840000001</v>
      </c>
      <c r="X2534" s="2">
        <f t="shared" si="1009"/>
        <v>14253.121753560001</v>
      </c>
      <c r="Y2534" s="2">
        <v>0</v>
      </c>
      <c r="Z2534" s="3">
        <f t="shared" ref="Z2534:Z2597" si="1020">IF(S2534&gt;0,S2534+X2534+Y2534,0)</f>
        <v>0</v>
      </c>
      <c r="AA2534" s="1" t="str">
        <f t="shared" ref="AA2534:AA2597" si="1021">AA2533</f>
        <v>A+J=</v>
      </c>
      <c r="AB2534" s="7">
        <f t="shared" si="1018"/>
        <v>42663</v>
      </c>
      <c r="AC2534" s="5"/>
      <c r="AD2534" s="1"/>
      <c r="AE2534" s="7"/>
      <c r="AF2534" s="1"/>
      <c r="AG2534" s="1"/>
      <c r="AH2534" s="1"/>
      <c r="AI2534" s="1"/>
      <c r="AJ2534" s="4"/>
      <c r="AK2534" s="1"/>
      <c r="AL2534" s="1"/>
      <c r="AM2534" s="1"/>
      <c r="AN2534" s="1"/>
      <c r="AO2534" s="1"/>
    </row>
    <row r="2535" spans="1:41" x14ac:dyDescent="0.2">
      <c r="A2535" s="118">
        <f t="shared" si="1010"/>
        <v>42631</v>
      </c>
      <c r="B2535" s="2">
        <f t="shared" si="1000"/>
        <v>242897.97078296999</v>
      </c>
      <c r="C2535" s="2">
        <f t="shared" si="1011"/>
        <v>144156.34209918001</v>
      </c>
      <c r="D2535" s="50">
        <f t="shared" si="1012"/>
        <v>4715.99</v>
      </c>
      <c r="E2535" s="3">
        <f>IF(K2535=1,VLOOKUP(A2534,[1]Plan1!$AQ$43:$AS$500,3),E2534)</f>
        <v>4736.74</v>
      </c>
      <c r="F2535" s="7">
        <f t="shared" si="1013"/>
        <v>42601</v>
      </c>
      <c r="G2535" s="8">
        <f t="shared" si="1001"/>
        <v>4.3999245121384423E-3</v>
      </c>
      <c r="H2535" s="7">
        <f t="shared" si="1014"/>
        <v>42663</v>
      </c>
      <c r="I2535" s="7">
        <f t="shared" si="1002"/>
        <v>42633</v>
      </c>
      <c r="J2535" s="1">
        <f t="shared" si="1015"/>
        <v>22</v>
      </c>
      <c r="K2535" s="1">
        <f t="shared" si="1003"/>
        <v>21</v>
      </c>
      <c r="L2535" s="2">
        <f t="shared" si="1004"/>
        <v>1.0041994999999999</v>
      </c>
      <c r="M2535" s="10">
        <f t="shared" si="998"/>
        <v>1.00520079</v>
      </c>
      <c r="N2535" s="10">
        <f t="shared" si="1019"/>
        <v>1.5794564959666413</v>
      </c>
      <c r="O2535" s="2">
        <f t="shared" si="997"/>
        <v>1.58608942</v>
      </c>
      <c r="P2535" s="2">
        <f t="shared" si="1005"/>
        <v>228644.84902940999</v>
      </c>
      <c r="Q2535" s="9">
        <f t="shared" si="999"/>
        <v>0</v>
      </c>
      <c r="R2535" s="4">
        <f t="shared" si="1006"/>
        <v>0</v>
      </c>
      <c r="S2535" s="59">
        <f t="shared" si="1007"/>
        <v>0</v>
      </c>
      <c r="T2535" s="8">
        <f t="shared" si="1016"/>
        <v>6.8500000000000005E-2</v>
      </c>
      <c r="U2535" s="9">
        <f t="shared" si="1017"/>
        <v>230</v>
      </c>
      <c r="V2535" s="9">
        <v>252</v>
      </c>
      <c r="W2535" s="10">
        <f t="shared" si="1008"/>
        <v>1.0623373840000001</v>
      </c>
      <c r="X2535" s="2">
        <f t="shared" si="1009"/>
        <v>14253.121753560001</v>
      </c>
      <c r="Y2535" s="2">
        <v>0</v>
      </c>
      <c r="Z2535" s="3">
        <f t="shared" si="1020"/>
        <v>0</v>
      </c>
      <c r="AA2535" s="1" t="str">
        <f t="shared" si="1021"/>
        <v>A+J=</v>
      </c>
      <c r="AB2535" s="7">
        <f t="shared" si="1018"/>
        <v>42663</v>
      </c>
      <c r="AC2535" s="5"/>
      <c r="AD2535" s="1"/>
      <c r="AE2535" s="7"/>
      <c r="AF2535" s="1"/>
      <c r="AG2535" s="1"/>
      <c r="AH2535" s="1"/>
      <c r="AI2535" s="1"/>
      <c r="AJ2535" s="4"/>
      <c r="AK2535" s="1"/>
      <c r="AL2535" s="1"/>
      <c r="AM2535" s="1"/>
      <c r="AN2535" s="1"/>
      <c r="AO2535" s="1"/>
    </row>
    <row r="2536" spans="1:41" x14ac:dyDescent="0.2">
      <c r="A2536" s="118">
        <f t="shared" si="1010"/>
        <v>42632</v>
      </c>
      <c r="B2536" s="2">
        <f t="shared" si="1000"/>
        <v>242897.97078296999</v>
      </c>
      <c r="C2536" s="2">
        <f t="shared" si="1011"/>
        <v>144156.34209918001</v>
      </c>
      <c r="D2536" s="50">
        <f t="shared" si="1012"/>
        <v>4715.99</v>
      </c>
      <c r="E2536" s="3">
        <f>IF(K2536=1,VLOOKUP(A2535,[1]Plan1!$AQ$43:$AS$500,3),E2535)</f>
        <v>4736.74</v>
      </c>
      <c r="F2536" s="7">
        <f t="shared" si="1013"/>
        <v>42601</v>
      </c>
      <c r="G2536" s="8">
        <f t="shared" si="1001"/>
        <v>4.3999245121384423E-3</v>
      </c>
      <c r="H2536" s="7">
        <f t="shared" si="1014"/>
        <v>42663</v>
      </c>
      <c r="I2536" s="7">
        <f t="shared" si="1002"/>
        <v>42633</v>
      </c>
      <c r="J2536" s="1">
        <f t="shared" si="1015"/>
        <v>22</v>
      </c>
      <c r="K2536" s="1">
        <f t="shared" si="1003"/>
        <v>21</v>
      </c>
      <c r="L2536" s="2">
        <f t="shared" si="1004"/>
        <v>1.0041994999999999</v>
      </c>
      <c r="M2536" s="10">
        <f t="shared" si="998"/>
        <v>1.00520079</v>
      </c>
      <c r="N2536" s="10">
        <f t="shared" si="1019"/>
        <v>1.5794564959666413</v>
      </c>
      <c r="O2536" s="2">
        <f t="shared" si="997"/>
        <v>1.58608942</v>
      </c>
      <c r="P2536" s="2">
        <f t="shared" si="1005"/>
        <v>228644.84902940999</v>
      </c>
      <c r="Q2536" s="9">
        <f t="shared" si="999"/>
        <v>0</v>
      </c>
      <c r="R2536" s="4">
        <f t="shared" si="1006"/>
        <v>0</v>
      </c>
      <c r="S2536" s="59">
        <f t="shared" si="1007"/>
        <v>0</v>
      </c>
      <c r="T2536" s="8">
        <f t="shared" si="1016"/>
        <v>6.8500000000000005E-2</v>
      </c>
      <c r="U2536" s="9">
        <f t="shared" si="1017"/>
        <v>230</v>
      </c>
      <c r="V2536" s="9">
        <v>252</v>
      </c>
      <c r="W2536" s="10">
        <f t="shared" si="1008"/>
        <v>1.0623373840000001</v>
      </c>
      <c r="X2536" s="2">
        <f t="shared" si="1009"/>
        <v>14253.121753560001</v>
      </c>
      <c r="Y2536" s="2">
        <v>0</v>
      </c>
      <c r="Z2536" s="3">
        <f t="shared" si="1020"/>
        <v>0</v>
      </c>
      <c r="AA2536" s="1" t="str">
        <f t="shared" si="1021"/>
        <v>A+J=</v>
      </c>
      <c r="AB2536" s="7">
        <f t="shared" si="1018"/>
        <v>42663</v>
      </c>
      <c r="AC2536" s="5"/>
      <c r="AD2536" s="1"/>
      <c r="AE2536" s="7"/>
      <c r="AF2536" s="1"/>
      <c r="AG2536" s="1"/>
      <c r="AH2536" s="1"/>
      <c r="AI2536" s="1"/>
      <c r="AJ2536" s="4"/>
      <c r="AK2536" s="1"/>
      <c r="AL2536" s="1"/>
      <c r="AM2536" s="1"/>
      <c r="AN2536" s="1"/>
      <c r="AO2536" s="1"/>
    </row>
    <row r="2537" spans="1:41" x14ac:dyDescent="0.2">
      <c r="A2537" s="118">
        <f t="shared" si="1010"/>
        <v>42633</v>
      </c>
      <c r="B2537" s="2">
        <f t="shared" si="1000"/>
        <v>243010.33186689002</v>
      </c>
      <c r="C2537" s="2">
        <f t="shared" si="1011"/>
        <v>144156.34209918001</v>
      </c>
      <c r="D2537" s="50">
        <f t="shared" si="1012"/>
        <v>4715.99</v>
      </c>
      <c r="E2537" s="3">
        <f>IF(K2537=1,VLOOKUP(A2536,[1]Plan1!$AQ$43:$AS$500,3),E2536)</f>
        <v>4736.74</v>
      </c>
      <c r="F2537" s="7">
        <f t="shared" si="1013"/>
        <v>42601</v>
      </c>
      <c r="G2537" s="8">
        <f t="shared" si="1001"/>
        <v>4.3999245121384423E-3</v>
      </c>
      <c r="H2537" s="7">
        <f t="shared" si="1014"/>
        <v>42663</v>
      </c>
      <c r="I2537" s="7">
        <f t="shared" si="1002"/>
        <v>42633</v>
      </c>
      <c r="J2537" s="1">
        <f t="shared" si="1015"/>
        <v>22</v>
      </c>
      <c r="K2537" s="1">
        <f t="shared" si="1003"/>
        <v>22</v>
      </c>
      <c r="L2537" s="2">
        <f t="shared" si="1004"/>
        <v>1.00439992</v>
      </c>
      <c r="M2537" s="10">
        <f t="shared" si="998"/>
        <v>1.00520079</v>
      </c>
      <c r="N2537" s="10">
        <f t="shared" si="1019"/>
        <v>1.5794564959666413</v>
      </c>
      <c r="O2537" s="2">
        <f t="shared" ref="O2537:O2600" si="1022">TRUNC(TRUNC((L2537*N2537),15),8)</f>
        <v>1.5864059699999999</v>
      </c>
      <c r="P2537" s="2">
        <f t="shared" si="1005"/>
        <v>228690.48171950001</v>
      </c>
      <c r="Q2537" s="9">
        <f t="shared" si="999"/>
        <v>0</v>
      </c>
      <c r="R2537" s="4">
        <f t="shared" si="1006"/>
        <v>0</v>
      </c>
      <c r="S2537" s="59">
        <f t="shared" si="1007"/>
        <v>0</v>
      </c>
      <c r="T2537" s="8">
        <f t="shared" si="1016"/>
        <v>6.8500000000000005E-2</v>
      </c>
      <c r="U2537" s="9">
        <f t="shared" si="1017"/>
        <v>231</v>
      </c>
      <c r="V2537" s="9">
        <v>252</v>
      </c>
      <c r="W2537" s="10">
        <f t="shared" si="1008"/>
        <v>1.06261673</v>
      </c>
      <c r="X2537" s="2">
        <f t="shared" si="1009"/>
        <v>14319.85014739</v>
      </c>
      <c r="Y2537" s="2">
        <v>0</v>
      </c>
      <c r="Z2537" s="3">
        <f t="shared" si="1020"/>
        <v>0</v>
      </c>
      <c r="AA2537" s="1" t="str">
        <f t="shared" si="1021"/>
        <v>A+J=</v>
      </c>
      <c r="AB2537" s="7">
        <f t="shared" si="1018"/>
        <v>42663</v>
      </c>
      <c r="AC2537" s="5"/>
      <c r="AD2537" s="1"/>
      <c r="AE2537" s="7"/>
      <c r="AF2537" s="1"/>
      <c r="AG2537" s="1"/>
      <c r="AH2537" s="1"/>
      <c r="AI2537" s="1"/>
      <c r="AJ2537" s="4"/>
      <c r="AK2537" s="1"/>
      <c r="AL2537" s="1"/>
      <c r="AM2537" s="1"/>
      <c r="AN2537" s="1"/>
      <c r="AO2537" s="1"/>
    </row>
    <row r="2538" spans="1:41" x14ac:dyDescent="0.2">
      <c r="A2538" s="118">
        <f t="shared" si="1010"/>
        <v>42634</v>
      </c>
      <c r="B2538" s="2">
        <f t="shared" si="1000"/>
        <v>243083.48877607001</v>
      </c>
      <c r="C2538" s="2">
        <f t="shared" si="1011"/>
        <v>144156.34209918001</v>
      </c>
      <c r="D2538" s="50">
        <f t="shared" si="1012"/>
        <v>4736.74</v>
      </c>
      <c r="E2538" s="3">
        <f>IF(K2538=1,VLOOKUP(A2537,[1]Plan1!$AQ$43:$AS$500,3),E2537)</f>
        <v>4740.53</v>
      </c>
      <c r="F2538" s="7">
        <f t="shared" si="1013"/>
        <v>42634</v>
      </c>
      <c r="G2538" s="8">
        <f t="shared" si="1001"/>
        <v>8.0012835832232732E-4</v>
      </c>
      <c r="H2538" s="7">
        <f t="shared" si="1014"/>
        <v>42663</v>
      </c>
      <c r="I2538" s="7">
        <f t="shared" si="1002"/>
        <v>42663</v>
      </c>
      <c r="J2538" s="1">
        <f t="shared" si="1015"/>
        <v>21</v>
      </c>
      <c r="K2538" s="1">
        <f t="shared" si="1003"/>
        <v>1</v>
      </c>
      <c r="L2538" s="2">
        <f t="shared" si="1004"/>
        <v>1.0000380799999999</v>
      </c>
      <c r="M2538" s="10">
        <f t="shared" ref="M2538:M2601" si="1023">IF(I2538&gt;I2537,L2537,M2537)</f>
        <v>1.00439992</v>
      </c>
      <c r="N2538" s="10">
        <f t="shared" si="1019"/>
        <v>1.5864059781923747</v>
      </c>
      <c r="O2538" s="2">
        <f t="shared" si="1022"/>
        <v>1.5864663800000001</v>
      </c>
      <c r="P2538" s="2">
        <f t="shared" si="1005"/>
        <v>228699.19020412001</v>
      </c>
      <c r="Q2538" s="9">
        <f t="shared" si="999"/>
        <v>0</v>
      </c>
      <c r="R2538" s="4">
        <f t="shared" si="1006"/>
        <v>0</v>
      </c>
      <c r="S2538" s="59">
        <f t="shared" si="1007"/>
        <v>0</v>
      </c>
      <c r="T2538" s="8">
        <f t="shared" si="1016"/>
        <v>6.8500000000000005E-2</v>
      </c>
      <c r="U2538" s="9">
        <f t="shared" si="1017"/>
        <v>232</v>
      </c>
      <c r="V2538" s="9">
        <v>252</v>
      </c>
      <c r="W2538" s="10">
        <f t="shared" si="1008"/>
        <v>1.06289615</v>
      </c>
      <c r="X2538" s="2">
        <f t="shared" si="1009"/>
        <v>14384.298571949999</v>
      </c>
      <c r="Y2538" s="2">
        <v>0</v>
      </c>
      <c r="Z2538" s="3">
        <f t="shared" si="1020"/>
        <v>0</v>
      </c>
      <c r="AA2538" s="1" t="str">
        <f t="shared" si="1021"/>
        <v>A+J=</v>
      </c>
      <c r="AB2538" s="7">
        <f t="shared" si="1018"/>
        <v>42663</v>
      </c>
      <c r="AC2538" s="5"/>
      <c r="AD2538" s="1"/>
      <c r="AE2538" s="7"/>
      <c r="AF2538" s="1"/>
      <c r="AG2538" s="1"/>
      <c r="AH2538" s="1"/>
      <c r="AI2538" s="1"/>
      <c r="AJ2538" s="4"/>
      <c r="AK2538" s="1"/>
      <c r="AL2538" s="1"/>
      <c r="AM2538" s="1"/>
      <c r="AN2538" s="1"/>
      <c r="AO2538" s="1"/>
    </row>
    <row r="2539" spans="1:41" x14ac:dyDescent="0.2">
      <c r="A2539" s="118">
        <f t="shared" si="1010"/>
        <v>42635</v>
      </c>
      <c r="B2539" s="2">
        <f t="shared" si="1000"/>
        <v>243156.67031286002</v>
      </c>
      <c r="C2539" s="2">
        <f t="shared" si="1011"/>
        <v>144156.34209918001</v>
      </c>
      <c r="D2539" s="50">
        <f t="shared" si="1012"/>
        <v>4736.74</v>
      </c>
      <c r="E2539" s="3">
        <f>IF(K2539=1,VLOOKUP(A2538,[1]Plan1!$AQ$43:$AS$500,3),E2538)</f>
        <v>4740.53</v>
      </c>
      <c r="F2539" s="7">
        <f t="shared" si="1013"/>
        <v>42634</v>
      </c>
      <c r="G2539" s="8">
        <f t="shared" si="1001"/>
        <v>8.0012835832232732E-4</v>
      </c>
      <c r="H2539" s="7">
        <f t="shared" si="1014"/>
        <v>42663</v>
      </c>
      <c r="I2539" s="7">
        <f t="shared" si="1002"/>
        <v>42663</v>
      </c>
      <c r="J2539" s="1">
        <f t="shared" si="1015"/>
        <v>21</v>
      </c>
      <c r="K2539" s="1">
        <f t="shared" si="1003"/>
        <v>2</v>
      </c>
      <c r="L2539" s="2">
        <f t="shared" si="1004"/>
        <v>1.00007617</v>
      </c>
      <c r="M2539" s="10">
        <f t="shared" si="1023"/>
        <v>1.00439992</v>
      </c>
      <c r="N2539" s="10">
        <f t="shared" si="1019"/>
        <v>1.5864059781923747</v>
      </c>
      <c r="O2539" s="2">
        <f t="shared" si="1022"/>
        <v>1.5865268100000001</v>
      </c>
      <c r="P2539" s="2">
        <f t="shared" si="1005"/>
        <v>228707.90157188001</v>
      </c>
      <c r="Q2539" s="9">
        <f t="shared" si="999"/>
        <v>0</v>
      </c>
      <c r="R2539" s="4">
        <f t="shared" si="1006"/>
        <v>0</v>
      </c>
      <c r="S2539" s="59">
        <f t="shared" si="1007"/>
        <v>0</v>
      </c>
      <c r="T2539" s="8">
        <f t="shared" si="1016"/>
        <v>6.8500000000000005E-2</v>
      </c>
      <c r="U2539" s="9">
        <f t="shared" si="1017"/>
        <v>233</v>
      </c>
      <c r="V2539" s="9">
        <v>252</v>
      </c>
      <c r="W2539" s="10">
        <f t="shared" si="1008"/>
        <v>1.0631756429999999</v>
      </c>
      <c r="X2539" s="2">
        <f t="shared" si="1009"/>
        <v>14448.76874098</v>
      </c>
      <c r="Y2539" s="2">
        <v>0</v>
      </c>
      <c r="Z2539" s="3">
        <f t="shared" si="1020"/>
        <v>0</v>
      </c>
      <c r="AA2539" s="1" t="str">
        <f t="shared" si="1021"/>
        <v>A+J=</v>
      </c>
      <c r="AB2539" s="7">
        <f t="shared" si="1018"/>
        <v>42663</v>
      </c>
      <c r="AC2539" s="5"/>
      <c r="AD2539" s="1"/>
      <c r="AE2539" s="7"/>
      <c r="AF2539" s="1"/>
      <c r="AG2539" s="1"/>
      <c r="AH2539" s="1"/>
      <c r="AI2539" s="1"/>
      <c r="AJ2539" s="4"/>
      <c r="AK2539" s="1"/>
      <c r="AL2539" s="1"/>
      <c r="AM2539" s="1"/>
      <c r="AN2539" s="1"/>
      <c r="AO2539" s="1"/>
    </row>
    <row r="2540" spans="1:41" x14ac:dyDescent="0.2">
      <c r="A2540" s="118">
        <f t="shared" si="1010"/>
        <v>42636</v>
      </c>
      <c r="B2540" s="2">
        <f t="shared" si="1000"/>
        <v>243229.87364420001</v>
      </c>
      <c r="C2540" s="2">
        <f t="shared" si="1011"/>
        <v>144156.34209918001</v>
      </c>
      <c r="D2540" s="50">
        <f t="shared" si="1012"/>
        <v>4736.74</v>
      </c>
      <c r="E2540" s="3">
        <f>IF(K2540=1,VLOOKUP(A2539,[1]Plan1!$AQ$43:$AS$500,3),E2539)</f>
        <v>4740.53</v>
      </c>
      <c r="F2540" s="7">
        <f t="shared" si="1013"/>
        <v>42634</v>
      </c>
      <c r="G2540" s="8">
        <f t="shared" si="1001"/>
        <v>8.0012835832232732E-4</v>
      </c>
      <c r="H2540" s="7">
        <f t="shared" si="1014"/>
        <v>42663</v>
      </c>
      <c r="I2540" s="7">
        <f t="shared" si="1002"/>
        <v>42663</v>
      </c>
      <c r="J2540" s="1">
        <f t="shared" si="1015"/>
        <v>21</v>
      </c>
      <c r="K2540" s="1">
        <f t="shared" si="1003"/>
        <v>3</v>
      </c>
      <c r="L2540" s="2">
        <f t="shared" si="1004"/>
        <v>1.0001142599999999</v>
      </c>
      <c r="M2540" s="10">
        <f t="shared" si="1023"/>
        <v>1.00439992</v>
      </c>
      <c r="N2540" s="10">
        <f t="shared" si="1019"/>
        <v>1.5864059781923747</v>
      </c>
      <c r="O2540" s="2">
        <f t="shared" si="1022"/>
        <v>1.5865872400000001</v>
      </c>
      <c r="P2540" s="2">
        <f t="shared" si="1005"/>
        <v>228716.61293962999</v>
      </c>
      <c r="Q2540" s="9">
        <f t="shared" si="999"/>
        <v>0</v>
      </c>
      <c r="R2540" s="4">
        <f t="shared" si="1006"/>
        <v>0</v>
      </c>
      <c r="S2540" s="59">
        <f t="shared" si="1007"/>
        <v>0</v>
      </c>
      <c r="T2540" s="8">
        <f t="shared" si="1016"/>
        <v>6.8500000000000005E-2</v>
      </c>
      <c r="U2540" s="9">
        <f t="shared" si="1017"/>
        <v>234</v>
      </c>
      <c r="V2540" s="9">
        <v>252</v>
      </c>
      <c r="W2540" s="10">
        <f t="shared" si="1008"/>
        <v>1.0634552100000001</v>
      </c>
      <c r="X2540" s="2">
        <f t="shared" si="1009"/>
        <v>14513.260704570001</v>
      </c>
      <c r="Y2540" s="2">
        <v>0</v>
      </c>
      <c r="Z2540" s="3">
        <f t="shared" si="1020"/>
        <v>0</v>
      </c>
      <c r="AA2540" s="1" t="str">
        <f t="shared" si="1021"/>
        <v>A+J=</v>
      </c>
      <c r="AB2540" s="7">
        <f t="shared" si="1018"/>
        <v>42663</v>
      </c>
      <c r="AC2540" s="5"/>
      <c r="AD2540" s="1"/>
      <c r="AE2540" s="7"/>
      <c r="AF2540" s="1"/>
      <c r="AG2540" s="1"/>
      <c r="AH2540" s="1"/>
      <c r="AI2540" s="1"/>
      <c r="AJ2540" s="4"/>
      <c r="AK2540" s="1"/>
      <c r="AL2540" s="1"/>
      <c r="AM2540" s="1"/>
      <c r="AN2540" s="1"/>
      <c r="AO2540" s="1"/>
    </row>
    <row r="2541" spans="1:41" x14ac:dyDescent="0.2">
      <c r="A2541" s="118">
        <f t="shared" si="1010"/>
        <v>42637</v>
      </c>
      <c r="B2541" s="2">
        <f t="shared" si="1000"/>
        <v>243303.09700986999</v>
      </c>
      <c r="C2541" s="2">
        <f t="shared" si="1011"/>
        <v>144156.34209918001</v>
      </c>
      <c r="D2541" s="50">
        <f t="shared" si="1012"/>
        <v>4736.74</v>
      </c>
      <c r="E2541" s="3">
        <f>IF(K2541=1,VLOOKUP(A2540,[1]Plan1!$AQ$43:$AS$500,3),E2540)</f>
        <v>4740.53</v>
      </c>
      <c r="F2541" s="7">
        <f t="shared" si="1013"/>
        <v>42634</v>
      </c>
      <c r="G2541" s="8">
        <f t="shared" si="1001"/>
        <v>8.0012835832232732E-4</v>
      </c>
      <c r="H2541" s="7">
        <f t="shared" si="1014"/>
        <v>42663</v>
      </c>
      <c r="I2541" s="7">
        <f t="shared" si="1002"/>
        <v>42663</v>
      </c>
      <c r="J2541" s="1">
        <f t="shared" si="1015"/>
        <v>21</v>
      </c>
      <c r="K2541" s="1">
        <f t="shared" si="1003"/>
        <v>4</v>
      </c>
      <c r="L2541" s="2">
        <f t="shared" si="1004"/>
        <v>1.00015235</v>
      </c>
      <c r="M2541" s="10">
        <f t="shared" si="1023"/>
        <v>1.00439992</v>
      </c>
      <c r="N2541" s="10">
        <f t="shared" si="1019"/>
        <v>1.5864059781923747</v>
      </c>
      <c r="O2541" s="2">
        <f t="shared" si="1022"/>
        <v>1.5866476599999999</v>
      </c>
      <c r="P2541" s="2">
        <f t="shared" si="1005"/>
        <v>228725.32286582</v>
      </c>
      <c r="Q2541" s="9">
        <f t="shared" si="999"/>
        <v>0</v>
      </c>
      <c r="R2541" s="4">
        <f t="shared" si="1006"/>
        <v>0</v>
      </c>
      <c r="S2541" s="59">
        <f t="shared" si="1007"/>
        <v>0</v>
      </c>
      <c r="T2541" s="8">
        <f t="shared" si="1016"/>
        <v>6.8500000000000005E-2</v>
      </c>
      <c r="U2541" s="9">
        <f t="shared" si="1017"/>
        <v>235</v>
      </c>
      <c r="V2541" s="9">
        <v>252</v>
      </c>
      <c r="W2541" s="10">
        <f t="shared" si="1008"/>
        <v>1.0637348499999999</v>
      </c>
      <c r="X2541" s="2">
        <f t="shared" si="1009"/>
        <v>14577.774144049999</v>
      </c>
      <c r="Y2541" s="2">
        <v>0</v>
      </c>
      <c r="Z2541" s="3">
        <f t="shared" si="1020"/>
        <v>0</v>
      </c>
      <c r="AA2541" s="1" t="str">
        <f t="shared" si="1021"/>
        <v>A+J=</v>
      </c>
      <c r="AB2541" s="7">
        <f t="shared" si="1018"/>
        <v>42663</v>
      </c>
      <c r="AC2541" s="5"/>
      <c r="AD2541" s="1"/>
      <c r="AE2541" s="7"/>
      <c r="AF2541" s="1"/>
      <c r="AG2541" s="1"/>
      <c r="AH2541" s="1"/>
      <c r="AI2541" s="1"/>
      <c r="AJ2541" s="4"/>
      <c r="AK2541" s="1"/>
      <c r="AL2541" s="1"/>
      <c r="AM2541" s="1"/>
      <c r="AN2541" s="1"/>
      <c r="AO2541" s="1"/>
    </row>
    <row r="2542" spans="1:41" x14ac:dyDescent="0.2">
      <c r="A2542" s="118">
        <f t="shared" si="1010"/>
        <v>42638</v>
      </c>
      <c r="B2542" s="2">
        <f t="shared" si="1000"/>
        <v>243303.09700986999</v>
      </c>
      <c r="C2542" s="2">
        <f t="shared" si="1011"/>
        <v>144156.34209918001</v>
      </c>
      <c r="D2542" s="50">
        <f t="shared" si="1012"/>
        <v>4736.74</v>
      </c>
      <c r="E2542" s="3">
        <f>IF(K2542=1,VLOOKUP(A2541,[1]Plan1!$AQ$43:$AS$500,3),E2541)</f>
        <v>4740.53</v>
      </c>
      <c r="F2542" s="7">
        <f t="shared" si="1013"/>
        <v>42634</v>
      </c>
      <c r="G2542" s="8">
        <f t="shared" si="1001"/>
        <v>8.0012835832232732E-4</v>
      </c>
      <c r="H2542" s="7">
        <f t="shared" si="1014"/>
        <v>42663</v>
      </c>
      <c r="I2542" s="7">
        <f t="shared" si="1002"/>
        <v>42663</v>
      </c>
      <c r="J2542" s="1">
        <f t="shared" si="1015"/>
        <v>21</v>
      </c>
      <c r="K2542" s="1">
        <f t="shared" si="1003"/>
        <v>4</v>
      </c>
      <c r="L2542" s="2">
        <f t="shared" si="1004"/>
        <v>1.00015235</v>
      </c>
      <c r="M2542" s="10">
        <f t="shared" si="1023"/>
        <v>1.00439992</v>
      </c>
      <c r="N2542" s="10">
        <f t="shared" si="1019"/>
        <v>1.5864059781923747</v>
      </c>
      <c r="O2542" s="2">
        <f t="shared" si="1022"/>
        <v>1.5866476599999999</v>
      </c>
      <c r="P2542" s="2">
        <f t="shared" si="1005"/>
        <v>228725.32286582</v>
      </c>
      <c r="Q2542" s="9">
        <f t="shared" si="999"/>
        <v>0</v>
      </c>
      <c r="R2542" s="4">
        <f t="shared" si="1006"/>
        <v>0</v>
      </c>
      <c r="S2542" s="59">
        <f t="shared" si="1007"/>
        <v>0</v>
      </c>
      <c r="T2542" s="8">
        <f t="shared" si="1016"/>
        <v>6.8500000000000005E-2</v>
      </c>
      <c r="U2542" s="9">
        <f t="shared" si="1017"/>
        <v>235</v>
      </c>
      <c r="V2542" s="9">
        <v>252</v>
      </c>
      <c r="W2542" s="10">
        <f t="shared" si="1008"/>
        <v>1.0637348499999999</v>
      </c>
      <c r="X2542" s="2">
        <f t="shared" si="1009"/>
        <v>14577.774144049999</v>
      </c>
      <c r="Y2542" s="2">
        <v>0</v>
      </c>
      <c r="Z2542" s="3">
        <f t="shared" si="1020"/>
        <v>0</v>
      </c>
      <c r="AA2542" s="1" t="str">
        <f t="shared" si="1021"/>
        <v>A+J=</v>
      </c>
      <c r="AB2542" s="7">
        <f t="shared" si="1018"/>
        <v>42663</v>
      </c>
      <c r="AC2542" s="5"/>
      <c r="AD2542" s="1"/>
      <c r="AE2542" s="7"/>
      <c r="AF2542" s="1"/>
      <c r="AG2542" s="1"/>
      <c r="AH2542" s="1"/>
      <c r="AI2542" s="1"/>
      <c r="AJ2542" s="4"/>
      <c r="AK2542" s="1"/>
      <c r="AL2542" s="1"/>
      <c r="AM2542" s="1"/>
      <c r="AN2542" s="1"/>
      <c r="AO2542" s="1"/>
    </row>
    <row r="2543" spans="1:41" x14ac:dyDescent="0.2">
      <c r="A2543" s="118">
        <f t="shared" si="1010"/>
        <v>42639</v>
      </c>
      <c r="B2543" s="2">
        <f t="shared" si="1000"/>
        <v>243303.09700986999</v>
      </c>
      <c r="C2543" s="2">
        <f t="shared" si="1011"/>
        <v>144156.34209918001</v>
      </c>
      <c r="D2543" s="50">
        <f t="shared" si="1012"/>
        <v>4736.74</v>
      </c>
      <c r="E2543" s="3">
        <f>IF(K2543=1,VLOOKUP(A2542,[1]Plan1!$AQ$43:$AS$500,3),E2542)</f>
        <v>4740.53</v>
      </c>
      <c r="F2543" s="7">
        <f t="shared" si="1013"/>
        <v>42634</v>
      </c>
      <c r="G2543" s="8">
        <f t="shared" si="1001"/>
        <v>8.0012835832232732E-4</v>
      </c>
      <c r="H2543" s="7">
        <f t="shared" si="1014"/>
        <v>42663</v>
      </c>
      <c r="I2543" s="7">
        <f t="shared" si="1002"/>
        <v>42663</v>
      </c>
      <c r="J2543" s="1">
        <f t="shared" si="1015"/>
        <v>21</v>
      </c>
      <c r="K2543" s="1">
        <f t="shared" si="1003"/>
        <v>4</v>
      </c>
      <c r="L2543" s="2">
        <f t="shared" si="1004"/>
        <v>1.00015235</v>
      </c>
      <c r="M2543" s="10">
        <f t="shared" si="1023"/>
        <v>1.00439992</v>
      </c>
      <c r="N2543" s="10">
        <f t="shared" si="1019"/>
        <v>1.5864059781923747</v>
      </c>
      <c r="O2543" s="2">
        <f t="shared" si="1022"/>
        <v>1.5866476599999999</v>
      </c>
      <c r="P2543" s="2">
        <f t="shared" si="1005"/>
        <v>228725.32286582</v>
      </c>
      <c r="Q2543" s="9">
        <f t="shared" si="999"/>
        <v>0</v>
      </c>
      <c r="R2543" s="4">
        <f t="shared" si="1006"/>
        <v>0</v>
      </c>
      <c r="S2543" s="59">
        <f t="shared" si="1007"/>
        <v>0</v>
      </c>
      <c r="T2543" s="8">
        <f t="shared" si="1016"/>
        <v>6.8500000000000005E-2</v>
      </c>
      <c r="U2543" s="9">
        <f t="shared" si="1017"/>
        <v>235</v>
      </c>
      <c r="V2543" s="9">
        <v>252</v>
      </c>
      <c r="W2543" s="10">
        <f t="shared" si="1008"/>
        <v>1.0637348499999999</v>
      </c>
      <c r="X2543" s="2">
        <f t="shared" si="1009"/>
        <v>14577.774144049999</v>
      </c>
      <c r="Y2543" s="2">
        <v>0</v>
      </c>
      <c r="Z2543" s="3">
        <f t="shared" si="1020"/>
        <v>0</v>
      </c>
      <c r="AA2543" s="1" t="str">
        <f t="shared" si="1021"/>
        <v>A+J=</v>
      </c>
      <c r="AB2543" s="7">
        <f t="shared" si="1018"/>
        <v>42663</v>
      </c>
      <c r="AC2543" s="5"/>
      <c r="AD2543" s="1"/>
      <c r="AE2543" s="7"/>
      <c r="AF2543" s="1"/>
      <c r="AG2543" s="1"/>
      <c r="AH2543" s="1"/>
      <c r="AI2543" s="1"/>
      <c r="AJ2543" s="4"/>
      <c r="AK2543" s="1"/>
      <c r="AL2543" s="1"/>
      <c r="AM2543" s="1"/>
      <c r="AN2543" s="1"/>
      <c r="AO2543" s="1"/>
    </row>
    <row r="2544" spans="1:41" x14ac:dyDescent="0.2">
      <c r="A2544" s="118">
        <f t="shared" si="1010"/>
        <v>42640</v>
      </c>
      <c r="B2544" s="2">
        <f t="shared" si="1000"/>
        <v>243376.34370699001</v>
      </c>
      <c r="C2544" s="2">
        <f t="shared" si="1011"/>
        <v>144156.34209918001</v>
      </c>
      <c r="D2544" s="50">
        <f t="shared" si="1012"/>
        <v>4736.74</v>
      </c>
      <c r="E2544" s="3">
        <f>IF(K2544=1,VLOOKUP(A2543,[1]Plan1!$AQ$43:$AS$500,3),E2543)</f>
        <v>4740.53</v>
      </c>
      <c r="F2544" s="7">
        <f t="shared" si="1013"/>
        <v>42634</v>
      </c>
      <c r="G2544" s="8">
        <f t="shared" si="1001"/>
        <v>8.0012835832232732E-4</v>
      </c>
      <c r="H2544" s="7">
        <f t="shared" si="1014"/>
        <v>42663</v>
      </c>
      <c r="I2544" s="7">
        <f t="shared" si="1002"/>
        <v>42663</v>
      </c>
      <c r="J2544" s="1">
        <f t="shared" si="1015"/>
        <v>21</v>
      </c>
      <c r="K2544" s="1">
        <f t="shared" si="1003"/>
        <v>5</v>
      </c>
      <c r="L2544" s="2">
        <f t="shared" si="1004"/>
        <v>1.0001904399999999</v>
      </c>
      <c r="M2544" s="10">
        <f t="shared" si="1023"/>
        <v>1.00439992</v>
      </c>
      <c r="N2544" s="10">
        <f t="shared" si="1019"/>
        <v>1.5864059781923747</v>
      </c>
      <c r="O2544" s="2">
        <f t="shared" si="1022"/>
        <v>1.5867080899999999</v>
      </c>
      <c r="P2544" s="2">
        <f t="shared" si="1005"/>
        <v>228734.03423357001</v>
      </c>
      <c r="Q2544" s="9">
        <f t="shared" si="999"/>
        <v>0</v>
      </c>
      <c r="R2544" s="4">
        <f t="shared" si="1006"/>
        <v>0</v>
      </c>
      <c r="S2544" s="59">
        <f t="shared" si="1007"/>
        <v>0</v>
      </c>
      <c r="T2544" s="8">
        <f t="shared" si="1016"/>
        <v>6.8500000000000005E-2</v>
      </c>
      <c r="U2544" s="9">
        <f t="shared" si="1017"/>
        <v>236</v>
      </c>
      <c r="V2544" s="9">
        <v>252</v>
      </c>
      <c r="W2544" s="10">
        <f t="shared" si="1008"/>
        <v>1.0640145640000001</v>
      </c>
      <c r="X2544" s="2">
        <f t="shared" si="1009"/>
        <v>14642.30947342</v>
      </c>
      <c r="Y2544" s="2">
        <v>0</v>
      </c>
      <c r="Z2544" s="3">
        <f t="shared" si="1020"/>
        <v>0</v>
      </c>
      <c r="AA2544" s="1" t="str">
        <f t="shared" si="1021"/>
        <v>A+J=</v>
      </c>
      <c r="AB2544" s="7">
        <f t="shared" si="1018"/>
        <v>42663</v>
      </c>
      <c r="AC2544" s="5"/>
      <c r="AD2544" s="1"/>
      <c r="AE2544" s="7"/>
      <c r="AF2544" s="1"/>
      <c r="AG2544" s="1"/>
      <c r="AH2544" s="1"/>
      <c r="AI2544" s="1"/>
      <c r="AJ2544" s="4"/>
      <c r="AK2544" s="1"/>
      <c r="AL2544" s="1"/>
      <c r="AM2544" s="1"/>
      <c r="AN2544" s="1"/>
      <c r="AO2544" s="1"/>
    </row>
    <row r="2545" spans="1:41" x14ac:dyDescent="0.2">
      <c r="A2545" s="118">
        <f t="shared" si="1010"/>
        <v>42641</v>
      </c>
      <c r="B2545" s="2">
        <f t="shared" si="1000"/>
        <v>243449.61350996001</v>
      </c>
      <c r="C2545" s="2">
        <f t="shared" si="1011"/>
        <v>144156.34209918001</v>
      </c>
      <c r="D2545" s="50">
        <f t="shared" si="1012"/>
        <v>4736.74</v>
      </c>
      <c r="E2545" s="3">
        <f>IF(K2545=1,VLOOKUP(A2544,[1]Plan1!$AQ$43:$AS$500,3),E2544)</f>
        <v>4740.53</v>
      </c>
      <c r="F2545" s="7">
        <f t="shared" si="1013"/>
        <v>42634</v>
      </c>
      <c r="G2545" s="8">
        <f t="shared" si="1001"/>
        <v>8.0012835832232732E-4</v>
      </c>
      <c r="H2545" s="7">
        <f t="shared" si="1014"/>
        <v>42663</v>
      </c>
      <c r="I2545" s="7">
        <f t="shared" si="1002"/>
        <v>42663</v>
      </c>
      <c r="J2545" s="1">
        <f t="shared" si="1015"/>
        <v>21</v>
      </c>
      <c r="K2545" s="1">
        <f t="shared" si="1003"/>
        <v>6</v>
      </c>
      <c r="L2545" s="2">
        <f t="shared" si="1004"/>
        <v>1.0002285399999999</v>
      </c>
      <c r="M2545" s="10">
        <f t="shared" si="1023"/>
        <v>1.00439992</v>
      </c>
      <c r="N2545" s="10">
        <f t="shared" si="1019"/>
        <v>1.5864059781923747</v>
      </c>
      <c r="O2545" s="2">
        <f t="shared" si="1022"/>
        <v>1.5867685300000001</v>
      </c>
      <c r="P2545" s="2">
        <f t="shared" si="1005"/>
        <v>228742.74704289</v>
      </c>
      <c r="Q2545" s="9">
        <f t="shared" si="999"/>
        <v>0</v>
      </c>
      <c r="R2545" s="4">
        <f t="shared" si="1006"/>
        <v>0</v>
      </c>
      <c r="S2545" s="59">
        <f t="shared" si="1007"/>
        <v>0</v>
      </c>
      <c r="T2545" s="8">
        <f t="shared" si="1016"/>
        <v>6.8500000000000005E-2</v>
      </c>
      <c r="U2545" s="9">
        <f t="shared" si="1017"/>
        <v>237</v>
      </c>
      <c r="V2545" s="9">
        <v>252</v>
      </c>
      <c r="W2545" s="10">
        <f t="shared" si="1008"/>
        <v>1.064294351</v>
      </c>
      <c r="X2545" s="2">
        <f t="shared" si="1009"/>
        <v>14706.86646707</v>
      </c>
      <c r="Y2545" s="2">
        <v>0</v>
      </c>
      <c r="Z2545" s="3">
        <f t="shared" si="1020"/>
        <v>0</v>
      </c>
      <c r="AA2545" s="1" t="str">
        <f t="shared" si="1021"/>
        <v>A+J=</v>
      </c>
      <c r="AB2545" s="7">
        <f t="shared" si="1018"/>
        <v>42663</v>
      </c>
      <c r="AC2545" s="5"/>
      <c r="AD2545" s="1"/>
      <c r="AE2545" s="7"/>
      <c r="AF2545" s="1"/>
      <c r="AG2545" s="1"/>
      <c r="AH2545" s="1"/>
      <c r="AI2545" s="1"/>
      <c r="AJ2545" s="4"/>
      <c r="AK2545" s="1"/>
      <c r="AL2545" s="1"/>
      <c r="AM2545" s="1"/>
      <c r="AN2545" s="1"/>
      <c r="AO2545" s="1"/>
    </row>
    <row r="2546" spans="1:41" x14ac:dyDescent="0.2">
      <c r="A2546" s="118">
        <f t="shared" si="1010"/>
        <v>42642</v>
      </c>
      <c r="B2546" s="2">
        <f t="shared" si="1000"/>
        <v>243522.90358135002</v>
      </c>
      <c r="C2546" s="2">
        <f t="shared" si="1011"/>
        <v>144156.34209918001</v>
      </c>
      <c r="D2546" s="50">
        <f t="shared" si="1012"/>
        <v>4736.74</v>
      </c>
      <c r="E2546" s="3">
        <f>IF(K2546=1,VLOOKUP(A2545,[1]Plan1!$AQ$43:$AS$500,3),E2545)</f>
        <v>4740.53</v>
      </c>
      <c r="F2546" s="7">
        <f t="shared" si="1013"/>
        <v>42634</v>
      </c>
      <c r="G2546" s="8">
        <f t="shared" si="1001"/>
        <v>8.0012835832232732E-4</v>
      </c>
      <c r="H2546" s="7">
        <f t="shared" si="1014"/>
        <v>42663</v>
      </c>
      <c r="I2546" s="7">
        <f t="shared" si="1002"/>
        <v>42663</v>
      </c>
      <c r="J2546" s="1">
        <f t="shared" si="1015"/>
        <v>21</v>
      </c>
      <c r="K2546" s="1">
        <f t="shared" si="1003"/>
        <v>7</v>
      </c>
      <c r="L2546" s="2">
        <f t="shared" si="1004"/>
        <v>1.00026663</v>
      </c>
      <c r="M2546" s="10">
        <f t="shared" si="1023"/>
        <v>1.00439992</v>
      </c>
      <c r="N2546" s="10">
        <f t="shared" si="1019"/>
        <v>1.5864059781923747</v>
      </c>
      <c r="O2546" s="2">
        <f t="shared" si="1022"/>
        <v>1.5868289600000001</v>
      </c>
      <c r="P2546" s="2">
        <f t="shared" si="1005"/>
        <v>228751.45841064001</v>
      </c>
      <c r="Q2546" s="9">
        <f t="shared" si="999"/>
        <v>0</v>
      </c>
      <c r="R2546" s="4">
        <f t="shared" si="1006"/>
        <v>0</v>
      </c>
      <c r="S2546" s="59">
        <f t="shared" si="1007"/>
        <v>0</v>
      </c>
      <c r="T2546" s="8">
        <f t="shared" si="1016"/>
        <v>6.8500000000000005E-2</v>
      </c>
      <c r="U2546" s="9">
        <f t="shared" si="1017"/>
        <v>238</v>
      </c>
      <c r="V2546" s="9">
        <v>252</v>
      </c>
      <c r="W2546" s="10">
        <f t="shared" si="1008"/>
        <v>1.0645742119999999</v>
      </c>
      <c r="X2546" s="2">
        <f t="shared" si="1009"/>
        <v>14771.44517071</v>
      </c>
      <c r="Y2546" s="2">
        <v>0</v>
      </c>
      <c r="Z2546" s="3">
        <f t="shared" si="1020"/>
        <v>0</v>
      </c>
      <c r="AA2546" s="1" t="str">
        <f t="shared" si="1021"/>
        <v>A+J=</v>
      </c>
      <c r="AB2546" s="7">
        <f t="shared" si="1018"/>
        <v>42663</v>
      </c>
      <c r="AC2546" s="5"/>
      <c r="AD2546" s="1"/>
      <c r="AE2546" s="7"/>
      <c r="AF2546" s="1"/>
      <c r="AG2546" s="1"/>
      <c r="AH2546" s="1"/>
      <c r="AI2546" s="1"/>
      <c r="AJ2546" s="4"/>
      <c r="AK2546" s="1"/>
      <c r="AL2546" s="1"/>
      <c r="AM2546" s="1"/>
      <c r="AN2546" s="1"/>
      <c r="AO2546" s="1"/>
    </row>
    <row r="2547" spans="1:41" x14ac:dyDescent="0.2">
      <c r="A2547" s="118">
        <f t="shared" si="1010"/>
        <v>42643</v>
      </c>
      <c r="B2547" s="2">
        <f t="shared" si="1000"/>
        <v>243596.21676323999</v>
      </c>
      <c r="C2547" s="2">
        <f t="shared" si="1011"/>
        <v>144156.34209918001</v>
      </c>
      <c r="D2547" s="50">
        <f t="shared" si="1012"/>
        <v>4736.74</v>
      </c>
      <c r="E2547" s="3">
        <f>IF(K2547=1,VLOOKUP(A2546,[1]Plan1!$AQ$43:$AS$500,3),E2546)</f>
        <v>4740.53</v>
      </c>
      <c r="F2547" s="7">
        <f t="shared" si="1013"/>
        <v>42634</v>
      </c>
      <c r="G2547" s="8">
        <f t="shared" si="1001"/>
        <v>8.0012835832232732E-4</v>
      </c>
      <c r="H2547" s="7">
        <f t="shared" si="1014"/>
        <v>42663</v>
      </c>
      <c r="I2547" s="7">
        <f t="shared" si="1002"/>
        <v>42663</v>
      </c>
      <c r="J2547" s="1">
        <f t="shared" si="1015"/>
        <v>21</v>
      </c>
      <c r="K2547" s="1">
        <f t="shared" si="1003"/>
        <v>8</v>
      </c>
      <c r="L2547" s="2">
        <f t="shared" si="1004"/>
        <v>1.0003047300000001</v>
      </c>
      <c r="M2547" s="10">
        <f t="shared" si="1023"/>
        <v>1.00439992</v>
      </c>
      <c r="N2547" s="10">
        <f t="shared" si="1019"/>
        <v>1.5864059781923747</v>
      </c>
      <c r="O2547" s="2">
        <f t="shared" si="1022"/>
        <v>1.5868894</v>
      </c>
      <c r="P2547" s="2">
        <f t="shared" si="1005"/>
        <v>228760.17121996</v>
      </c>
      <c r="Q2547" s="9">
        <f t="shared" si="999"/>
        <v>0</v>
      </c>
      <c r="R2547" s="4">
        <f t="shared" si="1006"/>
        <v>0</v>
      </c>
      <c r="S2547" s="59">
        <f t="shared" si="1007"/>
        <v>0</v>
      </c>
      <c r="T2547" s="8">
        <f t="shared" si="1016"/>
        <v>6.8500000000000005E-2</v>
      </c>
      <c r="U2547" s="9">
        <f t="shared" si="1017"/>
        <v>239</v>
      </c>
      <c r="V2547" s="9">
        <v>252</v>
      </c>
      <c r="W2547" s="10">
        <f t="shared" si="1008"/>
        <v>1.0648541460000001</v>
      </c>
      <c r="X2547" s="2">
        <f t="shared" si="1009"/>
        <v>14836.045543280001</v>
      </c>
      <c r="Y2547" s="2">
        <v>0</v>
      </c>
      <c r="Z2547" s="3">
        <f t="shared" si="1020"/>
        <v>0</v>
      </c>
      <c r="AA2547" s="1" t="str">
        <f t="shared" si="1021"/>
        <v>A+J=</v>
      </c>
      <c r="AB2547" s="7">
        <f t="shared" si="1018"/>
        <v>42663</v>
      </c>
      <c r="AC2547" s="5"/>
      <c r="AD2547" s="1"/>
      <c r="AE2547" s="7"/>
      <c r="AF2547" s="1"/>
      <c r="AG2547" s="1"/>
      <c r="AH2547" s="1"/>
      <c r="AI2547" s="1"/>
      <c r="AJ2547" s="4"/>
      <c r="AK2547" s="1"/>
      <c r="AL2547" s="1"/>
      <c r="AM2547" s="1"/>
      <c r="AN2547" s="1"/>
      <c r="AO2547" s="1"/>
    </row>
    <row r="2548" spans="1:41" x14ac:dyDescent="0.2">
      <c r="A2548" s="118">
        <f t="shared" si="1010"/>
        <v>42644</v>
      </c>
      <c r="B2548" s="2">
        <f t="shared" si="1000"/>
        <v>243669.55175204002</v>
      </c>
      <c r="C2548" s="2">
        <f t="shared" si="1011"/>
        <v>144156.34209918001</v>
      </c>
      <c r="D2548" s="50">
        <f t="shared" si="1012"/>
        <v>4736.74</v>
      </c>
      <c r="E2548" s="3">
        <f>IF(K2548=1,VLOOKUP(A2547,[1]Plan1!$AQ$43:$AS$500,3),E2547)</f>
        <v>4740.53</v>
      </c>
      <c r="F2548" s="7">
        <f t="shared" si="1013"/>
        <v>42634</v>
      </c>
      <c r="G2548" s="8">
        <f t="shared" si="1001"/>
        <v>8.0012835832232732E-4</v>
      </c>
      <c r="H2548" s="7">
        <f t="shared" si="1014"/>
        <v>42663</v>
      </c>
      <c r="I2548" s="7">
        <f t="shared" si="1002"/>
        <v>42663</v>
      </c>
      <c r="J2548" s="1">
        <f t="shared" si="1015"/>
        <v>21</v>
      </c>
      <c r="K2548" s="1">
        <f t="shared" si="1003"/>
        <v>9</v>
      </c>
      <c r="L2548" s="2">
        <f t="shared" si="1004"/>
        <v>1.0003428299999999</v>
      </c>
      <c r="M2548" s="10">
        <f t="shared" si="1023"/>
        <v>1.00439992</v>
      </c>
      <c r="N2548" s="10">
        <f t="shared" si="1019"/>
        <v>1.5864059781923747</v>
      </c>
      <c r="O2548" s="2">
        <f t="shared" si="1022"/>
        <v>1.5869498399999999</v>
      </c>
      <c r="P2548" s="2">
        <f t="shared" si="1005"/>
        <v>228768.88402927</v>
      </c>
      <c r="Q2548" s="9">
        <f t="shared" si="999"/>
        <v>0</v>
      </c>
      <c r="R2548" s="4">
        <f t="shared" si="1006"/>
        <v>0</v>
      </c>
      <c r="S2548" s="59">
        <f t="shared" si="1007"/>
        <v>0</v>
      </c>
      <c r="T2548" s="8">
        <f t="shared" si="1016"/>
        <v>6.8500000000000005E-2</v>
      </c>
      <c r="U2548" s="9">
        <f t="shared" si="1017"/>
        <v>240</v>
      </c>
      <c r="V2548" s="9">
        <v>252</v>
      </c>
      <c r="W2548" s="10">
        <f t="shared" si="1008"/>
        <v>1.0651341540000001</v>
      </c>
      <c r="X2548" s="2">
        <f t="shared" si="1009"/>
        <v>14900.66772277</v>
      </c>
      <c r="Y2548" s="2">
        <v>0</v>
      </c>
      <c r="Z2548" s="3">
        <f t="shared" si="1020"/>
        <v>0</v>
      </c>
      <c r="AA2548" s="1" t="str">
        <f t="shared" si="1021"/>
        <v>A+J=</v>
      </c>
      <c r="AB2548" s="7">
        <f t="shared" si="1018"/>
        <v>42663</v>
      </c>
      <c r="AC2548" s="5"/>
      <c r="AD2548" s="1"/>
      <c r="AE2548" s="7"/>
      <c r="AF2548" s="1"/>
      <c r="AG2548" s="1"/>
      <c r="AH2548" s="1"/>
      <c r="AI2548" s="1"/>
      <c r="AJ2548" s="4"/>
      <c r="AK2548" s="1"/>
      <c r="AL2548" s="1"/>
      <c r="AM2548" s="1"/>
      <c r="AN2548" s="1"/>
      <c r="AO2548" s="1"/>
    </row>
    <row r="2549" spans="1:41" x14ac:dyDescent="0.2">
      <c r="A2549" s="118">
        <f t="shared" si="1010"/>
        <v>42645</v>
      </c>
      <c r="B2549" s="2">
        <f t="shared" si="1000"/>
        <v>243669.55175204002</v>
      </c>
      <c r="C2549" s="2">
        <f t="shared" si="1011"/>
        <v>144156.34209918001</v>
      </c>
      <c r="D2549" s="50">
        <f t="shared" si="1012"/>
        <v>4736.74</v>
      </c>
      <c r="E2549" s="3">
        <f>IF(K2549=1,VLOOKUP(A2548,[1]Plan1!$AQ$43:$AS$500,3),E2548)</f>
        <v>4740.53</v>
      </c>
      <c r="F2549" s="7">
        <f t="shared" si="1013"/>
        <v>42634</v>
      </c>
      <c r="G2549" s="8">
        <f t="shared" si="1001"/>
        <v>8.0012835832232732E-4</v>
      </c>
      <c r="H2549" s="7">
        <f t="shared" si="1014"/>
        <v>42663</v>
      </c>
      <c r="I2549" s="7">
        <f t="shared" si="1002"/>
        <v>42663</v>
      </c>
      <c r="J2549" s="1">
        <f t="shared" si="1015"/>
        <v>21</v>
      </c>
      <c r="K2549" s="1">
        <f t="shared" si="1003"/>
        <v>9</v>
      </c>
      <c r="L2549" s="2">
        <f t="shared" si="1004"/>
        <v>1.0003428299999999</v>
      </c>
      <c r="M2549" s="10">
        <f t="shared" si="1023"/>
        <v>1.00439992</v>
      </c>
      <c r="N2549" s="10">
        <f t="shared" si="1019"/>
        <v>1.5864059781923747</v>
      </c>
      <c r="O2549" s="2">
        <f t="shared" si="1022"/>
        <v>1.5869498399999999</v>
      </c>
      <c r="P2549" s="2">
        <f t="shared" si="1005"/>
        <v>228768.88402927</v>
      </c>
      <c r="Q2549" s="9">
        <f t="shared" si="999"/>
        <v>0</v>
      </c>
      <c r="R2549" s="4">
        <f t="shared" si="1006"/>
        <v>0</v>
      </c>
      <c r="S2549" s="59">
        <f t="shared" si="1007"/>
        <v>0</v>
      </c>
      <c r="T2549" s="8">
        <f t="shared" si="1016"/>
        <v>6.8500000000000005E-2</v>
      </c>
      <c r="U2549" s="9">
        <f t="shared" si="1017"/>
        <v>240</v>
      </c>
      <c r="V2549" s="9">
        <v>252</v>
      </c>
      <c r="W2549" s="10">
        <f t="shared" si="1008"/>
        <v>1.0651341540000001</v>
      </c>
      <c r="X2549" s="2">
        <f t="shared" si="1009"/>
        <v>14900.66772277</v>
      </c>
      <c r="Y2549" s="2">
        <v>0</v>
      </c>
      <c r="Z2549" s="3">
        <f t="shared" si="1020"/>
        <v>0</v>
      </c>
      <c r="AA2549" s="1" t="str">
        <f t="shared" si="1021"/>
        <v>A+J=</v>
      </c>
      <c r="AB2549" s="7">
        <f t="shared" si="1018"/>
        <v>42663</v>
      </c>
      <c r="AC2549" s="5"/>
      <c r="AD2549" s="1"/>
      <c r="AE2549" s="7"/>
      <c r="AF2549" s="1"/>
      <c r="AG2549" s="1"/>
      <c r="AH2549" s="1"/>
      <c r="AI2549" s="1"/>
      <c r="AJ2549" s="4"/>
      <c r="AK2549" s="1"/>
      <c r="AL2549" s="1"/>
      <c r="AM2549" s="1"/>
      <c r="AN2549" s="1"/>
      <c r="AO2549" s="1"/>
    </row>
    <row r="2550" spans="1:41" x14ac:dyDescent="0.2">
      <c r="A2550" s="118">
        <f t="shared" si="1010"/>
        <v>42646</v>
      </c>
      <c r="B2550" s="2">
        <f t="shared" si="1000"/>
        <v>243669.55175204002</v>
      </c>
      <c r="C2550" s="2">
        <f t="shared" si="1011"/>
        <v>144156.34209918001</v>
      </c>
      <c r="D2550" s="50">
        <f t="shared" si="1012"/>
        <v>4736.74</v>
      </c>
      <c r="E2550" s="3">
        <f>IF(K2550=1,VLOOKUP(A2549,[1]Plan1!$AQ$43:$AS$500,3),E2549)</f>
        <v>4740.53</v>
      </c>
      <c r="F2550" s="7">
        <f t="shared" si="1013"/>
        <v>42634</v>
      </c>
      <c r="G2550" s="8">
        <f t="shared" si="1001"/>
        <v>8.0012835832232732E-4</v>
      </c>
      <c r="H2550" s="7">
        <f t="shared" si="1014"/>
        <v>42663</v>
      </c>
      <c r="I2550" s="7">
        <f t="shared" si="1002"/>
        <v>42663</v>
      </c>
      <c r="J2550" s="1">
        <f t="shared" si="1015"/>
        <v>21</v>
      </c>
      <c r="K2550" s="1">
        <f t="shared" si="1003"/>
        <v>9</v>
      </c>
      <c r="L2550" s="2">
        <f t="shared" si="1004"/>
        <v>1.0003428299999999</v>
      </c>
      <c r="M2550" s="10">
        <f t="shared" si="1023"/>
        <v>1.00439992</v>
      </c>
      <c r="N2550" s="10">
        <f t="shared" si="1019"/>
        <v>1.5864059781923747</v>
      </c>
      <c r="O2550" s="2">
        <f t="shared" si="1022"/>
        <v>1.5869498399999999</v>
      </c>
      <c r="P2550" s="2">
        <f t="shared" si="1005"/>
        <v>228768.88402927</v>
      </c>
      <c r="Q2550" s="9">
        <f t="shared" si="999"/>
        <v>0</v>
      </c>
      <c r="R2550" s="4">
        <f t="shared" si="1006"/>
        <v>0</v>
      </c>
      <c r="S2550" s="59">
        <f t="shared" si="1007"/>
        <v>0</v>
      </c>
      <c r="T2550" s="8">
        <f t="shared" si="1016"/>
        <v>6.8500000000000005E-2</v>
      </c>
      <c r="U2550" s="9">
        <f t="shared" si="1017"/>
        <v>240</v>
      </c>
      <c r="V2550" s="9">
        <v>252</v>
      </c>
      <c r="W2550" s="10">
        <f t="shared" si="1008"/>
        <v>1.0651341540000001</v>
      </c>
      <c r="X2550" s="2">
        <f t="shared" si="1009"/>
        <v>14900.66772277</v>
      </c>
      <c r="Y2550" s="2">
        <v>0</v>
      </c>
      <c r="Z2550" s="3">
        <f t="shared" si="1020"/>
        <v>0</v>
      </c>
      <c r="AA2550" s="1" t="str">
        <f t="shared" si="1021"/>
        <v>A+J=</v>
      </c>
      <c r="AB2550" s="7">
        <f t="shared" si="1018"/>
        <v>42663</v>
      </c>
      <c r="AC2550" s="5"/>
      <c r="AD2550" s="1"/>
      <c r="AE2550" s="7"/>
      <c r="AF2550" s="1"/>
      <c r="AG2550" s="1"/>
      <c r="AH2550" s="1"/>
      <c r="AI2550" s="1"/>
      <c r="AJ2550" s="4"/>
      <c r="AK2550" s="1"/>
      <c r="AL2550" s="1"/>
      <c r="AM2550" s="1"/>
      <c r="AN2550" s="1"/>
      <c r="AO2550" s="1"/>
    </row>
    <row r="2551" spans="1:41" x14ac:dyDescent="0.2">
      <c r="A2551" s="118">
        <f t="shared" si="1010"/>
        <v>42647</v>
      </c>
      <c r="B2551" s="2">
        <f t="shared" si="1000"/>
        <v>243742.90854969999</v>
      </c>
      <c r="C2551" s="2">
        <f t="shared" si="1011"/>
        <v>144156.34209918001</v>
      </c>
      <c r="D2551" s="50">
        <f t="shared" si="1012"/>
        <v>4736.74</v>
      </c>
      <c r="E2551" s="3">
        <f>IF(K2551=1,VLOOKUP(A2550,[1]Plan1!$AQ$43:$AS$500,3),E2550)</f>
        <v>4740.53</v>
      </c>
      <c r="F2551" s="7">
        <f t="shared" si="1013"/>
        <v>42634</v>
      </c>
      <c r="G2551" s="8">
        <f t="shared" si="1001"/>
        <v>8.0012835832232732E-4</v>
      </c>
      <c r="H2551" s="7">
        <f t="shared" si="1014"/>
        <v>42663</v>
      </c>
      <c r="I2551" s="7">
        <f t="shared" si="1002"/>
        <v>42663</v>
      </c>
      <c r="J2551" s="1">
        <f t="shared" si="1015"/>
        <v>21</v>
      </c>
      <c r="K2551" s="1">
        <f t="shared" si="1003"/>
        <v>10</v>
      </c>
      <c r="L2551" s="2">
        <f t="shared" si="1004"/>
        <v>1.0003809299999999</v>
      </c>
      <c r="M2551" s="10">
        <f t="shared" si="1023"/>
        <v>1.00439992</v>
      </c>
      <c r="N2551" s="10">
        <f t="shared" si="1019"/>
        <v>1.5864059781923747</v>
      </c>
      <c r="O2551" s="2">
        <f t="shared" si="1022"/>
        <v>1.5870102800000001</v>
      </c>
      <c r="P2551" s="2">
        <f t="shared" si="1005"/>
        <v>228777.59683858999</v>
      </c>
      <c r="Q2551" s="9">
        <f t="shared" si="999"/>
        <v>0</v>
      </c>
      <c r="R2551" s="4">
        <f t="shared" si="1006"/>
        <v>0</v>
      </c>
      <c r="S2551" s="59">
        <f t="shared" si="1007"/>
        <v>0</v>
      </c>
      <c r="T2551" s="8">
        <f t="shared" si="1016"/>
        <v>6.8500000000000005E-2</v>
      </c>
      <c r="U2551" s="9">
        <f t="shared" si="1017"/>
        <v>241</v>
      </c>
      <c r="V2551" s="9">
        <v>252</v>
      </c>
      <c r="W2551" s="10">
        <f t="shared" si="1008"/>
        <v>1.0654142360000001</v>
      </c>
      <c r="X2551" s="2">
        <f t="shared" si="1009"/>
        <v>14965.31171111</v>
      </c>
      <c r="Y2551" s="2">
        <v>0</v>
      </c>
      <c r="Z2551" s="3">
        <f t="shared" si="1020"/>
        <v>0</v>
      </c>
      <c r="AA2551" s="1" t="str">
        <f t="shared" si="1021"/>
        <v>A+J=</v>
      </c>
      <c r="AB2551" s="7">
        <f t="shared" si="1018"/>
        <v>42663</v>
      </c>
      <c r="AC2551" s="5"/>
      <c r="AD2551" s="1"/>
      <c r="AE2551" s="7"/>
      <c r="AF2551" s="1"/>
      <c r="AG2551" s="1"/>
      <c r="AH2551" s="1"/>
      <c r="AI2551" s="1"/>
      <c r="AJ2551" s="4"/>
      <c r="AK2551" s="1"/>
      <c r="AL2551" s="1"/>
      <c r="AM2551" s="1"/>
      <c r="AN2551" s="1"/>
      <c r="AO2551" s="1"/>
    </row>
    <row r="2552" spans="1:41" x14ac:dyDescent="0.2">
      <c r="A2552" s="118">
        <f t="shared" si="1010"/>
        <v>42648</v>
      </c>
      <c r="B2552" s="2">
        <f t="shared" si="1000"/>
        <v>243816.28715814999</v>
      </c>
      <c r="C2552" s="2">
        <f t="shared" si="1011"/>
        <v>144156.34209918001</v>
      </c>
      <c r="D2552" s="50">
        <f t="shared" si="1012"/>
        <v>4736.74</v>
      </c>
      <c r="E2552" s="3">
        <f>IF(K2552=1,VLOOKUP(A2551,[1]Plan1!$AQ$43:$AS$500,3),E2551)</f>
        <v>4740.53</v>
      </c>
      <c r="F2552" s="7">
        <f t="shared" si="1013"/>
        <v>42634</v>
      </c>
      <c r="G2552" s="8">
        <f t="shared" si="1001"/>
        <v>8.0012835832232732E-4</v>
      </c>
      <c r="H2552" s="7">
        <f t="shared" si="1014"/>
        <v>42663</v>
      </c>
      <c r="I2552" s="7">
        <f t="shared" si="1002"/>
        <v>42663</v>
      </c>
      <c r="J2552" s="1">
        <f t="shared" si="1015"/>
        <v>21</v>
      </c>
      <c r="K2552" s="1">
        <f t="shared" si="1003"/>
        <v>11</v>
      </c>
      <c r="L2552" s="2">
        <f t="shared" si="1004"/>
        <v>1.00041903</v>
      </c>
      <c r="M2552" s="10">
        <f t="shared" si="1023"/>
        <v>1.00439992</v>
      </c>
      <c r="N2552" s="10">
        <f t="shared" si="1019"/>
        <v>1.5864059781923747</v>
      </c>
      <c r="O2552" s="2">
        <f t="shared" si="1022"/>
        <v>1.58707072</v>
      </c>
      <c r="P2552" s="2">
        <f t="shared" si="1005"/>
        <v>228786.30964791001</v>
      </c>
      <c r="Q2552" s="9">
        <f t="shared" si="999"/>
        <v>0</v>
      </c>
      <c r="R2552" s="4">
        <f t="shared" si="1006"/>
        <v>0</v>
      </c>
      <c r="S2552" s="59">
        <f t="shared" si="1007"/>
        <v>0</v>
      </c>
      <c r="T2552" s="8">
        <f t="shared" si="1016"/>
        <v>6.8500000000000005E-2</v>
      </c>
      <c r="U2552" s="9">
        <f t="shared" si="1017"/>
        <v>242</v>
      </c>
      <c r="V2552" s="9">
        <v>252</v>
      </c>
      <c r="W2552" s="10">
        <f t="shared" si="1008"/>
        <v>1.0656943919999999</v>
      </c>
      <c r="X2552" s="2">
        <f t="shared" si="1009"/>
        <v>15029.97751024</v>
      </c>
      <c r="Y2552" s="2">
        <v>0</v>
      </c>
      <c r="Z2552" s="3">
        <f t="shared" si="1020"/>
        <v>0</v>
      </c>
      <c r="AA2552" s="1" t="str">
        <f t="shared" si="1021"/>
        <v>A+J=</v>
      </c>
      <c r="AB2552" s="7">
        <f t="shared" si="1018"/>
        <v>42663</v>
      </c>
      <c r="AC2552" s="5"/>
      <c r="AD2552" s="1"/>
      <c r="AE2552" s="7"/>
      <c r="AF2552" s="1"/>
      <c r="AG2552" s="1"/>
      <c r="AH2552" s="1"/>
      <c r="AI2552" s="1"/>
      <c r="AJ2552" s="4"/>
      <c r="AK2552" s="1"/>
      <c r="AL2552" s="1"/>
      <c r="AM2552" s="1"/>
      <c r="AN2552" s="1"/>
      <c r="AO2552" s="1"/>
    </row>
    <row r="2553" spans="1:41" x14ac:dyDescent="0.2">
      <c r="A2553" s="118">
        <f t="shared" si="1010"/>
        <v>42649</v>
      </c>
      <c r="B2553" s="2">
        <f t="shared" si="1000"/>
        <v>243889.68888719002</v>
      </c>
      <c r="C2553" s="2">
        <f t="shared" si="1011"/>
        <v>144156.34209918001</v>
      </c>
      <c r="D2553" s="50">
        <f t="shared" si="1012"/>
        <v>4736.74</v>
      </c>
      <c r="E2553" s="3">
        <f>IF(K2553=1,VLOOKUP(A2552,[1]Plan1!$AQ$43:$AS$500,3),E2552)</f>
        <v>4740.53</v>
      </c>
      <c r="F2553" s="7">
        <f t="shared" si="1013"/>
        <v>42634</v>
      </c>
      <c r="G2553" s="8">
        <f t="shared" si="1001"/>
        <v>8.0012835832232732E-4</v>
      </c>
      <c r="H2553" s="7">
        <f t="shared" si="1014"/>
        <v>42663</v>
      </c>
      <c r="I2553" s="7">
        <f t="shared" si="1002"/>
        <v>42663</v>
      </c>
      <c r="J2553" s="1">
        <f t="shared" si="1015"/>
        <v>21</v>
      </c>
      <c r="K2553" s="1">
        <f t="shared" si="1003"/>
        <v>12</v>
      </c>
      <c r="L2553" s="2">
        <f t="shared" si="1004"/>
        <v>1.00045713</v>
      </c>
      <c r="M2553" s="10">
        <f t="shared" si="1023"/>
        <v>1.00439992</v>
      </c>
      <c r="N2553" s="10">
        <f t="shared" si="1019"/>
        <v>1.5864059781923747</v>
      </c>
      <c r="O2553" s="2">
        <f t="shared" si="1022"/>
        <v>1.5871311699999999</v>
      </c>
      <c r="P2553" s="2">
        <f t="shared" si="1005"/>
        <v>228795.02389879001</v>
      </c>
      <c r="Q2553" s="9">
        <f t="shared" si="999"/>
        <v>0</v>
      </c>
      <c r="R2553" s="4">
        <f t="shared" si="1006"/>
        <v>0</v>
      </c>
      <c r="S2553" s="59">
        <f t="shared" si="1007"/>
        <v>0</v>
      </c>
      <c r="T2553" s="8">
        <f t="shared" si="1016"/>
        <v>6.8500000000000005E-2</v>
      </c>
      <c r="U2553" s="9">
        <f t="shared" si="1017"/>
        <v>243</v>
      </c>
      <c r="V2553" s="9">
        <v>252</v>
      </c>
      <c r="W2553" s="10">
        <f t="shared" si="1008"/>
        <v>1.0659746210000001</v>
      </c>
      <c r="X2553" s="2">
        <f t="shared" si="1009"/>
        <v>15094.6649884</v>
      </c>
      <c r="Y2553" s="2">
        <v>0</v>
      </c>
      <c r="Z2553" s="3">
        <f t="shared" si="1020"/>
        <v>0</v>
      </c>
      <c r="AA2553" s="1" t="str">
        <f t="shared" si="1021"/>
        <v>A+J=</v>
      </c>
      <c r="AB2553" s="7">
        <f t="shared" si="1018"/>
        <v>42663</v>
      </c>
      <c r="AC2553" s="5"/>
      <c r="AD2553" s="1"/>
      <c r="AE2553" s="7"/>
      <c r="AF2553" s="1"/>
      <c r="AG2553" s="1"/>
      <c r="AH2553" s="1"/>
      <c r="AI2553" s="1"/>
      <c r="AJ2553" s="4"/>
      <c r="AK2553" s="1"/>
      <c r="AL2553" s="1"/>
      <c r="AM2553" s="1"/>
      <c r="AN2553" s="1"/>
      <c r="AO2553" s="1"/>
    </row>
    <row r="2554" spans="1:41" x14ac:dyDescent="0.2">
      <c r="A2554" s="118">
        <f t="shared" si="1010"/>
        <v>42650</v>
      </c>
      <c r="B2554" s="2">
        <f t="shared" si="1000"/>
        <v>243963.11220288</v>
      </c>
      <c r="C2554" s="2">
        <f t="shared" si="1011"/>
        <v>144156.34209918001</v>
      </c>
      <c r="D2554" s="50">
        <f t="shared" si="1012"/>
        <v>4736.74</v>
      </c>
      <c r="E2554" s="3">
        <f>IF(K2554=1,VLOOKUP(A2553,[1]Plan1!$AQ$43:$AS$500,3),E2553)</f>
        <v>4740.53</v>
      </c>
      <c r="F2554" s="7">
        <f t="shared" si="1013"/>
        <v>42634</v>
      </c>
      <c r="G2554" s="8">
        <f t="shared" si="1001"/>
        <v>8.0012835832232732E-4</v>
      </c>
      <c r="H2554" s="7">
        <f t="shared" si="1014"/>
        <v>42663</v>
      </c>
      <c r="I2554" s="7">
        <f t="shared" si="1002"/>
        <v>42663</v>
      </c>
      <c r="J2554" s="1">
        <f t="shared" si="1015"/>
        <v>21</v>
      </c>
      <c r="K2554" s="1">
        <f t="shared" si="1003"/>
        <v>13</v>
      </c>
      <c r="L2554" s="2">
        <f t="shared" si="1004"/>
        <v>1.00049524</v>
      </c>
      <c r="M2554" s="10">
        <f t="shared" si="1023"/>
        <v>1.00439992</v>
      </c>
      <c r="N2554" s="10">
        <f t="shared" si="1019"/>
        <v>1.5864059781923747</v>
      </c>
      <c r="O2554" s="2">
        <f t="shared" si="1022"/>
        <v>1.58719162</v>
      </c>
      <c r="P2554" s="2">
        <f t="shared" si="1005"/>
        <v>228803.73814967001</v>
      </c>
      <c r="Q2554" s="9">
        <f t="shared" si="999"/>
        <v>0</v>
      </c>
      <c r="R2554" s="4">
        <f t="shared" si="1006"/>
        <v>0</v>
      </c>
      <c r="S2554" s="59">
        <f t="shared" si="1007"/>
        <v>0</v>
      </c>
      <c r="T2554" s="8">
        <f t="shared" si="1016"/>
        <v>6.8500000000000005E-2</v>
      </c>
      <c r="U2554" s="9">
        <f t="shared" si="1017"/>
        <v>244</v>
      </c>
      <c r="V2554" s="9">
        <v>252</v>
      </c>
      <c r="W2554" s="10">
        <f t="shared" si="1008"/>
        <v>1.066254923</v>
      </c>
      <c r="X2554" s="2">
        <f t="shared" si="1009"/>
        <v>15159.37405321</v>
      </c>
      <c r="Y2554" s="2">
        <v>0</v>
      </c>
      <c r="Z2554" s="3">
        <f t="shared" si="1020"/>
        <v>0</v>
      </c>
      <c r="AA2554" s="1" t="str">
        <f t="shared" si="1021"/>
        <v>A+J=</v>
      </c>
      <c r="AB2554" s="7">
        <f t="shared" si="1018"/>
        <v>42663</v>
      </c>
      <c r="AC2554" s="5"/>
      <c r="AD2554" s="1"/>
      <c r="AE2554" s="7"/>
      <c r="AF2554" s="1"/>
      <c r="AG2554" s="1"/>
      <c r="AH2554" s="1"/>
      <c r="AI2554" s="1"/>
      <c r="AJ2554" s="4"/>
      <c r="AK2554" s="1"/>
      <c r="AL2554" s="1"/>
      <c r="AM2554" s="1"/>
      <c r="AN2554" s="1"/>
      <c r="AO2554" s="1"/>
    </row>
    <row r="2555" spans="1:41" x14ac:dyDescent="0.2">
      <c r="A2555" s="118">
        <f t="shared" si="1010"/>
        <v>42651</v>
      </c>
      <c r="B2555" s="2">
        <f t="shared" si="1000"/>
        <v>244036.55756475002</v>
      </c>
      <c r="C2555" s="2">
        <f t="shared" si="1011"/>
        <v>144156.34209918001</v>
      </c>
      <c r="D2555" s="50">
        <f t="shared" si="1012"/>
        <v>4736.74</v>
      </c>
      <c r="E2555" s="3">
        <f>IF(K2555=1,VLOOKUP(A2554,[1]Plan1!$AQ$43:$AS$500,3),E2554)</f>
        <v>4740.53</v>
      </c>
      <c r="F2555" s="7">
        <f t="shared" si="1013"/>
        <v>42634</v>
      </c>
      <c r="G2555" s="8">
        <f t="shared" si="1001"/>
        <v>8.0012835832232732E-4</v>
      </c>
      <c r="H2555" s="7">
        <f t="shared" si="1014"/>
        <v>42663</v>
      </c>
      <c r="I2555" s="7">
        <f t="shared" si="1002"/>
        <v>42663</v>
      </c>
      <c r="J2555" s="1">
        <f t="shared" si="1015"/>
        <v>21</v>
      </c>
      <c r="K2555" s="1">
        <f t="shared" si="1003"/>
        <v>14</v>
      </c>
      <c r="L2555" s="2">
        <f t="shared" si="1004"/>
        <v>1.00053334</v>
      </c>
      <c r="M2555" s="10">
        <f t="shared" si="1023"/>
        <v>1.00439992</v>
      </c>
      <c r="N2555" s="10">
        <f t="shared" si="1019"/>
        <v>1.5864059781923747</v>
      </c>
      <c r="O2555" s="2">
        <f t="shared" si="1022"/>
        <v>1.5872520699999999</v>
      </c>
      <c r="P2555" s="2">
        <f t="shared" si="1005"/>
        <v>228812.45240055001</v>
      </c>
      <c r="Q2555" s="9">
        <f t="shared" si="999"/>
        <v>0</v>
      </c>
      <c r="R2555" s="4">
        <f t="shared" si="1006"/>
        <v>0</v>
      </c>
      <c r="S2555" s="59">
        <f t="shared" si="1007"/>
        <v>0</v>
      </c>
      <c r="T2555" s="8">
        <f t="shared" si="1016"/>
        <v>6.8500000000000005E-2</v>
      </c>
      <c r="U2555" s="9">
        <f t="shared" si="1017"/>
        <v>245</v>
      </c>
      <c r="V2555" s="9">
        <v>252</v>
      </c>
      <c r="W2555" s="10">
        <f t="shared" si="1008"/>
        <v>1.0665353</v>
      </c>
      <c r="X2555" s="2">
        <f t="shared" si="1009"/>
        <v>15224.1051642</v>
      </c>
      <c r="Y2555" s="2">
        <v>0</v>
      </c>
      <c r="Z2555" s="3">
        <f t="shared" si="1020"/>
        <v>0</v>
      </c>
      <c r="AA2555" s="1" t="str">
        <f t="shared" si="1021"/>
        <v>A+J=</v>
      </c>
      <c r="AB2555" s="7">
        <f t="shared" si="1018"/>
        <v>42663</v>
      </c>
      <c r="AC2555" s="5"/>
      <c r="AD2555" s="1"/>
      <c r="AE2555" s="7"/>
      <c r="AF2555" s="1"/>
      <c r="AG2555" s="1"/>
      <c r="AH2555" s="1"/>
      <c r="AI2555" s="1"/>
      <c r="AJ2555" s="4"/>
      <c r="AK2555" s="1"/>
      <c r="AL2555" s="1"/>
      <c r="AM2555" s="1"/>
      <c r="AN2555" s="1"/>
      <c r="AO2555" s="1"/>
    </row>
    <row r="2556" spans="1:41" x14ac:dyDescent="0.2">
      <c r="A2556" s="118">
        <f t="shared" si="1010"/>
        <v>42652</v>
      </c>
      <c r="B2556" s="2">
        <f t="shared" si="1000"/>
        <v>244036.55756475002</v>
      </c>
      <c r="C2556" s="2">
        <f t="shared" si="1011"/>
        <v>144156.34209918001</v>
      </c>
      <c r="D2556" s="50">
        <f t="shared" si="1012"/>
        <v>4736.74</v>
      </c>
      <c r="E2556" s="3">
        <f>IF(K2556=1,VLOOKUP(A2555,[1]Plan1!$AQ$43:$AS$500,3),E2555)</f>
        <v>4740.53</v>
      </c>
      <c r="F2556" s="7">
        <f t="shared" si="1013"/>
        <v>42634</v>
      </c>
      <c r="G2556" s="8">
        <f t="shared" si="1001"/>
        <v>8.0012835832232732E-4</v>
      </c>
      <c r="H2556" s="7">
        <f t="shared" si="1014"/>
        <v>42663</v>
      </c>
      <c r="I2556" s="7">
        <f t="shared" si="1002"/>
        <v>42663</v>
      </c>
      <c r="J2556" s="1">
        <f t="shared" si="1015"/>
        <v>21</v>
      </c>
      <c r="K2556" s="1">
        <f t="shared" si="1003"/>
        <v>14</v>
      </c>
      <c r="L2556" s="2">
        <f t="shared" si="1004"/>
        <v>1.00053334</v>
      </c>
      <c r="M2556" s="10">
        <f t="shared" si="1023"/>
        <v>1.00439992</v>
      </c>
      <c r="N2556" s="10">
        <f t="shared" si="1019"/>
        <v>1.5864059781923747</v>
      </c>
      <c r="O2556" s="2">
        <f t="shared" si="1022"/>
        <v>1.5872520699999999</v>
      </c>
      <c r="P2556" s="2">
        <f t="shared" si="1005"/>
        <v>228812.45240055001</v>
      </c>
      <c r="Q2556" s="9">
        <f t="shared" si="999"/>
        <v>0</v>
      </c>
      <c r="R2556" s="4">
        <f t="shared" si="1006"/>
        <v>0</v>
      </c>
      <c r="S2556" s="59">
        <f t="shared" si="1007"/>
        <v>0</v>
      </c>
      <c r="T2556" s="8">
        <f t="shared" si="1016"/>
        <v>6.8500000000000005E-2</v>
      </c>
      <c r="U2556" s="9">
        <f t="shared" si="1017"/>
        <v>245</v>
      </c>
      <c r="V2556" s="9">
        <v>252</v>
      </c>
      <c r="W2556" s="10">
        <f t="shared" si="1008"/>
        <v>1.0665353</v>
      </c>
      <c r="X2556" s="2">
        <f t="shared" si="1009"/>
        <v>15224.1051642</v>
      </c>
      <c r="Y2556" s="2">
        <v>0</v>
      </c>
      <c r="Z2556" s="3">
        <f t="shared" si="1020"/>
        <v>0</v>
      </c>
      <c r="AA2556" s="1" t="str">
        <f t="shared" si="1021"/>
        <v>A+J=</v>
      </c>
      <c r="AB2556" s="7">
        <f t="shared" si="1018"/>
        <v>42663</v>
      </c>
      <c r="AC2556" s="5"/>
      <c r="AD2556" s="1"/>
      <c r="AE2556" s="7"/>
      <c r="AF2556" s="1"/>
      <c r="AG2556" s="1"/>
      <c r="AH2556" s="1"/>
      <c r="AI2556" s="1"/>
      <c r="AJ2556" s="4"/>
      <c r="AK2556" s="1"/>
      <c r="AL2556" s="1"/>
      <c r="AM2556" s="1"/>
      <c r="AN2556" s="1"/>
      <c r="AO2556" s="1"/>
    </row>
    <row r="2557" spans="1:41" x14ac:dyDescent="0.2">
      <c r="A2557" s="118">
        <f t="shared" si="1010"/>
        <v>42653</v>
      </c>
      <c r="B2557" s="2">
        <f t="shared" si="1000"/>
        <v>244036.55756475002</v>
      </c>
      <c r="C2557" s="2">
        <f t="shared" si="1011"/>
        <v>144156.34209918001</v>
      </c>
      <c r="D2557" s="50">
        <f t="shared" si="1012"/>
        <v>4736.74</v>
      </c>
      <c r="E2557" s="3">
        <f>IF(K2557=1,VLOOKUP(A2556,[1]Plan1!$AQ$43:$AS$500,3),E2556)</f>
        <v>4740.53</v>
      </c>
      <c r="F2557" s="7">
        <f t="shared" si="1013"/>
        <v>42634</v>
      </c>
      <c r="G2557" s="8">
        <f t="shared" si="1001"/>
        <v>8.0012835832232732E-4</v>
      </c>
      <c r="H2557" s="7">
        <f t="shared" si="1014"/>
        <v>42663</v>
      </c>
      <c r="I2557" s="7">
        <f t="shared" si="1002"/>
        <v>42663</v>
      </c>
      <c r="J2557" s="1">
        <f t="shared" si="1015"/>
        <v>21</v>
      </c>
      <c r="K2557" s="1">
        <f t="shared" si="1003"/>
        <v>14</v>
      </c>
      <c r="L2557" s="2">
        <f t="shared" si="1004"/>
        <v>1.00053334</v>
      </c>
      <c r="M2557" s="10">
        <f t="shared" si="1023"/>
        <v>1.00439992</v>
      </c>
      <c r="N2557" s="10">
        <f t="shared" si="1019"/>
        <v>1.5864059781923747</v>
      </c>
      <c r="O2557" s="2">
        <f t="shared" si="1022"/>
        <v>1.5872520699999999</v>
      </c>
      <c r="P2557" s="2">
        <f t="shared" si="1005"/>
        <v>228812.45240055001</v>
      </c>
      <c r="Q2557" s="9">
        <f t="shared" si="999"/>
        <v>0</v>
      </c>
      <c r="R2557" s="4">
        <f t="shared" si="1006"/>
        <v>0</v>
      </c>
      <c r="S2557" s="59">
        <f t="shared" si="1007"/>
        <v>0</v>
      </c>
      <c r="T2557" s="8">
        <f t="shared" si="1016"/>
        <v>6.8500000000000005E-2</v>
      </c>
      <c r="U2557" s="9">
        <f t="shared" si="1017"/>
        <v>245</v>
      </c>
      <c r="V2557" s="9">
        <v>252</v>
      </c>
      <c r="W2557" s="10">
        <f t="shared" si="1008"/>
        <v>1.0665353</v>
      </c>
      <c r="X2557" s="2">
        <f t="shared" si="1009"/>
        <v>15224.1051642</v>
      </c>
      <c r="Y2557" s="2">
        <v>0</v>
      </c>
      <c r="Z2557" s="3">
        <f t="shared" si="1020"/>
        <v>0</v>
      </c>
      <c r="AA2557" s="1" t="str">
        <f t="shared" si="1021"/>
        <v>A+J=</v>
      </c>
      <c r="AB2557" s="7">
        <f t="shared" si="1018"/>
        <v>42663</v>
      </c>
      <c r="AC2557" s="5"/>
      <c r="AD2557" s="1"/>
      <c r="AE2557" s="7"/>
      <c r="AF2557" s="1"/>
      <c r="AG2557" s="1"/>
      <c r="AH2557" s="1"/>
      <c r="AI2557" s="1"/>
      <c r="AJ2557" s="4"/>
      <c r="AK2557" s="1"/>
      <c r="AL2557" s="1"/>
      <c r="AM2557" s="1"/>
      <c r="AN2557" s="1"/>
      <c r="AO2557" s="1"/>
    </row>
    <row r="2558" spans="1:41" x14ac:dyDescent="0.2">
      <c r="A2558" s="118">
        <f t="shared" si="1010"/>
        <v>42654</v>
      </c>
      <c r="B2558" s="2">
        <f t="shared" si="1000"/>
        <v>244110.02451711998</v>
      </c>
      <c r="C2558" s="2">
        <f t="shared" si="1011"/>
        <v>144156.34209918001</v>
      </c>
      <c r="D2558" s="50">
        <f t="shared" si="1012"/>
        <v>4736.74</v>
      </c>
      <c r="E2558" s="3">
        <f>IF(K2558=1,VLOOKUP(A2557,[1]Plan1!$AQ$43:$AS$500,3),E2557)</f>
        <v>4740.53</v>
      </c>
      <c r="F2558" s="7">
        <f t="shared" si="1013"/>
        <v>42634</v>
      </c>
      <c r="G2558" s="8">
        <f t="shared" si="1001"/>
        <v>8.0012835832232732E-4</v>
      </c>
      <c r="H2558" s="7">
        <f t="shared" si="1014"/>
        <v>42663</v>
      </c>
      <c r="I2558" s="7">
        <f t="shared" si="1002"/>
        <v>42663</v>
      </c>
      <c r="J2558" s="1">
        <f t="shared" si="1015"/>
        <v>21</v>
      </c>
      <c r="K2558" s="1">
        <f t="shared" si="1003"/>
        <v>15</v>
      </c>
      <c r="L2558" s="2">
        <f t="shared" si="1004"/>
        <v>1.00057145</v>
      </c>
      <c r="M2558" s="10">
        <f t="shared" si="1023"/>
        <v>1.00439992</v>
      </c>
      <c r="N2558" s="10">
        <f t="shared" si="1019"/>
        <v>1.5864059781923747</v>
      </c>
      <c r="O2558" s="2">
        <f t="shared" si="1022"/>
        <v>1.58731252</v>
      </c>
      <c r="P2558" s="2">
        <f t="shared" si="1005"/>
        <v>228821.16665142999</v>
      </c>
      <c r="Q2558" s="9">
        <f t="shared" si="999"/>
        <v>0</v>
      </c>
      <c r="R2558" s="4">
        <f t="shared" si="1006"/>
        <v>0</v>
      </c>
      <c r="S2558" s="59">
        <f t="shared" si="1007"/>
        <v>0</v>
      </c>
      <c r="T2558" s="8">
        <f t="shared" si="1016"/>
        <v>6.8500000000000005E-2</v>
      </c>
      <c r="U2558" s="9">
        <f t="shared" si="1017"/>
        <v>246</v>
      </c>
      <c r="V2558" s="9">
        <v>252</v>
      </c>
      <c r="W2558" s="10">
        <f t="shared" si="1008"/>
        <v>1.06681575</v>
      </c>
      <c r="X2558" s="2">
        <f t="shared" si="1009"/>
        <v>15288.857865690001</v>
      </c>
      <c r="Y2558" s="2">
        <v>0</v>
      </c>
      <c r="Z2558" s="3">
        <f t="shared" si="1020"/>
        <v>0</v>
      </c>
      <c r="AA2558" s="1" t="str">
        <f t="shared" si="1021"/>
        <v>A+J=</v>
      </c>
      <c r="AB2558" s="7">
        <f t="shared" si="1018"/>
        <v>42663</v>
      </c>
      <c r="AC2558" s="5"/>
      <c r="AD2558" s="1"/>
      <c r="AE2558" s="7"/>
      <c r="AF2558" s="1"/>
      <c r="AG2558" s="1"/>
      <c r="AH2558" s="1"/>
      <c r="AI2558" s="1"/>
      <c r="AJ2558" s="4"/>
      <c r="AK2558" s="1"/>
      <c r="AL2558" s="1"/>
      <c r="AM2558" s="1"/>
      <c r="AN2558" s="1"/>
      <c r="AO2558" s="1"/>
    </row>
    <row r="2559" spans="1:41" x14ac:dyDescent="0.2">
      <c r="A2559" s="118">
        <f t="shared" si="1010"/>
        <v>42655</v>
      </c>
      <c r="B2559" s="2">
        <f t="shared" si="1000"/>
        <v>244183.51482899999</v>
      </c>
      <c r="C2559" s="2">
        <f t="shared" si="1011"/>
        <v>144156.34209918001</v>
      </c>
      <c r="D2559" s="50">
        <f t="shared" si="1012"/>
        <v>4736.74</v>
      </c>
      <c r="E2559" s="3">
        <f>IF(K2559=1,VLOOKUP(A2558,[1]Plan1!$AQ$43:$AS$500,3),E2558)</f>
        <v>4740.53</v>
      </c>
      <c r="F2559" s="7">
        <f t="shared" si="1013"/>
        <v>42634</v>
      </c>
      <c r="G2559" s="8">
        <f t="shared" si="1001"/>
        <v>8.0012835832232732E-4</v>
      </c>
      <c r="H2559" s="7">
        <f t="shared" si="1014"/>
        <v>42663</v>
      </c>
      <c r="I2559" s="7">
        <f t="shared" si="1002"/>
        <v>42663</v>
      </c>
      <c r="J2559" s="1">
        <f t="shared" si="1015"/>
        <v>21</v>
      </c>
      <c r="K2559" s="1">
        <f t="shared" si="1003"/>
        <v>16</v>
      </c>
      <c r="L2559" s="2">
        <f t="shared" si="1004"/>
        <v>1.00060956</v>
      </c>
      <c r="M2559" s="10">
        <f t="shared" si="1023"/>
        <v>1.00439992</v>
      </c>
      <c r="N2559" s="10">
        <f t="shared" si="1019"/>
        <v>1.5864059781923747</v>
      </c>
      <c r="O2559" s="2">
        <f t="shared" si="1022"/>
        <v>1.58737298</v>
      </c>
      <c r="P2559" s="2">
        <f t="shared" si="1005"/>
        <v>228829.88234387001</v>
      </c>
      <c r="Q2559" s="9">
        <f t="shared" si="999"/>
        <v>0</v>
      </c>
      <c r="R2559" s="4">
        <f t="shared" si="1006"/>
        <v>0</v>
      </c>
      <c r="S2559" s="59">
        <f t="shared" si="1007"/>
        <v>0</v>
      </c>
      <c r="T2559" s="8">
        <f t="shared" si="1016"/>
        <v>6.8500000000000005E-2</v>
      </c>
      <c r="U2559" s="9">
        <f t="shared" si="1017"/>
        <v>247</v>
      </c>
      <c r="V2559" s="9">
        <v>252</v>
      </c>
      <c r="W2559" s="10">
        <f t="shared" si="1008"/>
        <v>1.0670962740000001</v>
      </c>
      <c r="X2559" s="2">
        <f t="shared" si="1009"/>
        <v>15353.63248513</v>
      </c>
      <c r="Y2559" s="2">
        <v>0</v>
      </c>
      <c r="Z2559" s="3">
        <f t="shared" si="1020"/>
        <v>0</v>
      </c>
      <c r="AA2559" s="1" t="str">
        <f t="shared" si="1021"/>
        <v>A+J=</v>
      </c>
      <c r="AB2559" s="7">
        <f t="shared" si="1018"/>
        <v>42663</v>
      </c>
      <c r="AC2559" s="5"/>
      <c r="AD2559" s="1"/>
      <c r="AE2559" s="7"/>
      <c r="AF2559" s="1"/>
      <c r="AG2559" s="1"/>
      <c r="AH2559" s="1"/>
      <c r="AI2559" s="1"/>
      <c r="AJ2559" s="4"/>
      <c r="AK2559" s="1"/>
      <c r="AL2559" s="1"/>
      <c r="AM2559" s="1"/>
      <c r="AN2559" s="1"/>
      <c r="AO2559" s="1"/>
    </row>
    <row r="2560" spans="1:41" x14ac:dyDescent="0.2">
      <c r="A2560" s="118">
        <f t="shared" si="1010"/>
        <v>42656</v>
      </c>
      <c r="B2560" s="2">
        <f t="shared" si="1000"/>
        <v>244183.51482899999</v>
      </c>
      <c r="C2560" s="2">
        <f t="shared" si="1011"/>
        <v>144156.34209918001</v>
      </c>
      <c r="D2560" s="50">
        <f t="shared" si="1012"/>
        <v>4736.74</v>
      </c>
      <c r="E2560" s="3">
        <f>IF(K2560=1,VLOOKUP(A2559,[1]Plan1!$AQ$43:$AS$500,3),E2559)</f>
        <v>4740.53</v>
      </c>
      <c r="F2560" s="7">
        <f t="shared" si="1013"/>
        <v>42634</v>
      </c>
      <c r="G2560" s="8">
        <f t="shared" si="1001"/>
        <v>8.0012835832232732E-4</v>
      </c>
      <c r="H2560" s="7">
        <f t="shared" si="1014"/>
        <v>42663</v>
      </c>
      <c r="I2560" s="7">
        <f t="shared" si="1002"/>
        <v>42663</v>
      </c>
      <c r="J2560" s="1">
        <f t="shared" si="1015"/>
        <v>21</v>
      </c>
      <c r="K2560" s="1">
        <f t="shared" si="1003"/>
        <v>16</v>
      </c>
      <c r="L2560" s="2">
        <f t="shared" si="1004"/>
        <v>1.00060956</v>
      </c>
      <c r="M2560" s="10">
        <f t="shared" si="1023"/>
        <v>1.00439992</v>
      </c>
      <c r="N2560" s="10">
        <f t="shared" si="1019"/>
        <v>1.5864059781923747</v>
      </c>
      <c r="O2560" s="2">
        <f t="shared" si="1022"/>
        <v>1.58737298</v>
      </c>
      <c r="P2560" s="2">
        <f t="shared" si="1005"/>
        <v>228829.88234387001</v>
      </c>
      <c r="Q2560" s="9">
        <f t="shared" si="999"/>
        <v>0</v>
      </c>
      <c r="R2560" s="4">
        <f t="shared" si="1006"/>
        <v>0</v>
      </c>
      <c r="S2560" s="59">
        <f t="shared" si="1007"/>
        <v>0</v>
      </c>
      <c r="T2560" s="8">
        <f t="shared" si="1016"/>
        <v>6.8500000000000005E-2</v>
      </c>
      <c r="U2560" s="9">
        <f t="shared" si="1017"/>
        <v>247</v>
      </c>
      <c r="V2560" s="9">
        <v>252</v>
      </c>
      <c r="W2560" s="10">
        <f t="shared" si="1008"/>
        <v>1.0670962740000001</v>
      </c>
      <c r="X2560" s="2">
        <f t="shared" si="1009"/>
        <v>15353.63248513</v>
      </c>
      <c r="Y2560" s="2">
        <v>0</v>
      </c>
      <c r="Z2560" s="3">
        <f t="shared" si="1020"/>
        <v>0</v>
      </c>
      <c r="AA2560" s="1" t="str">
        <f t="shared" si="1021"/>
        <v>A+J=</v>
      </c>
      <c r="AB2560" s="7">
        <f t="shared" si="1018"/>
        <v>42663</v>
      </c>
      <c r="AC2560" s="5"/>
      <c r="AD2560" s="1"/>
      <c r="AE2560" s="7"/>
      <c r="AF2560" s="1"/>
      <c r="AG2560" s="1"/>
      <c r="AH2560" s="1"/>
      <c r="AI2560" s="1"/>
      <c r="AJ2560" s="4"/>
      <c r="AK2560" s="1"/>
      <c r="AL2560" s="1"/>
      <c r="AM2560" s="1"/>
      <c r="AN2560" s="1"/>
      <c r="AO2560" s="1"/>
    </row>
    <row r="2561" spans="1:41" x14ac:dyDescent="0.2">
      <c r="A2561" s="118">
        <f t="shared" si="1010"/>
        <v>42657</v>
      </c>
      <c r="B2561" s="2">
        <f t="shared" si="1000"/>
        <v>244257.02673601999</v>
      </c>
      <c r="C2561" s="2">
        <f t="shared" si="1011"/>
        <v>144156.34209918001</v>
      </c>
      <c r="D2561" s="50">
        <f t="shared" si="1012"/>
        <v>4736.74</v>
      </c>
      <c r="E2561" s="3">
        <f>IF(K2561=1,VLOOKUP(A2560,[1]Plan1!$AQ$43:$AS$500,3),E2560)</f>
        <v>4740.53</v>
      </c>
      <c r="F2561" s="7">
        <f t="shared" si="1013"/>
        <v>42634</v>
      </c>
      <c r="G2561" s="8">
        <f t="shared" si="1001"/>
        <v>8.0012835832232732E-4</v>
      </c>
      <c r="H2561" s="7">
        <f t="shared" si="1014"/>
        <v>42663</v>
      </c>
      <c r="I2561" s="7">
        <f t="shared" si="1002"/>
        <v>42663</v>
      </c>
      <c r="J2561" s="1">
        <f t="shared" si="1015"/>
        <v>21</v>
      </c>
      <c r="K2561" s="1">
        <f t="shared" si="1003"/>
        <v>17</v>
      </c>
      <c r="L2561" s="2">
        <f t="shared" si="1004"/>
        <v>1.00064767</v>
      </c>
      <c r="M2561" s="10">
        <f t="shared" si="1023"/>
        <v>1.00439992</v>
      </c>
      <c r="N2561" s="10">
        <f t="shared" si="1019"/>
        <v>1.5864059781923747</v>
      </c>
      <c r="O2561" s="2">
        <f t="shared" si="1022"/>
        <v>1.5874334400000001</v>
      </c>
      <c r="P2561" s="2">
        <f t="shared" si="1005"/>
        <v>228838.59803631</v>
      </c>
      <c r="Q2561" s="9">
        <f t="shared" si="999"/>
        <v>0</v>
      </c>
      <c r="R2561" s="4">
        <f t="shared" si="1006"/>
        <v>0</v>
      </c>
      <c r="S2561" s="59">
        <f t="shared" si="1007"/>
        <v>0</v>
      </c>
      <c r="T2561" s="8">
        <f t="shared" si="1016"/>
        <v>6.8500000000000005E-2</v>
      </c>
      <c r="U2561" s="9">
        <f t="shared" si="1017"/>
        <v>248</v>
      </c>
      <c r="V2561" s="9">
        <v>252</v>
      </c>
      <c r="W2561" s="10">
        <f t="shared" si="1008"/>
        <v>1.067376871</v>
      </c>
      <c r="X2561" s="2">
        <f t="shared" si="1009"/>
        <v>15418.428699710001</v>
      </c>
      <c r="Y2561" s="2">
        <v>0</v>
      </c>
      <c r="Z2561" s="3">
        <f t="shared" si="1020"/>
        <v>0</v>
      </c>
      <c r="AA2561" s="1" t="str">
        <f t="shared" si="1021"/>
        <v>A+J=</v>
      </c>
      <c r="AB2561" s="7">
        <f t="shared" si="1018"/>
        <v>42663</v>
      </c>
      <c r="AC2561" s="5"/>
      <c r="AD2561" s="1"/>
      <c r="AE2561" s="7"/>
      <c r="AF2561" s="1"/>
      <c r="AG2561" s="1"/>
      <c r="AH2561" s="1"/>
      <c r="AI2561" s="1"/>
      <c r="AJ2561" s="4"/>
      <c r="AK2561" s="1"/>
      <c r="AL2561" s="1"/>
      <c r="AM2561" s="1"/>
      <c r="AN2561" s="1"/>
      <c r="AO2561" s="1"/>
    </row>
    <row r="2562" spans="1:41" x14ac:dyDescent="0.2">
      <c r="A2562" s="118">
        <f t="shared" si="1010"/>
        <v>42658</v>
      </c>
      <c r="B2562" s="2">
        <f t="shared" si="1000"/>
        <v>244330.56069779</v>
      </c>
      <c r="C2562" s="2">
        <f t="shared" si="1011"/>
        <v>144156.34209918001</v>
      </c>
      <c r="D2562" s="50">
        <f t="shared" si="1012"/>
        <v>4736.74</v>
      </c>
      <c r="E2562" s="3">
        <f>IF(K2562=1,VLOOKUP(A2561,[1]Plan1!$AQ$43:$AS$500,3),E2561)</f>
        <v>4740.53</v>
      </c>
      <c r="F2562" s="7">
        <f t="shared" si="1013"/>
        <v>42634</v>
      </c>
      <c r="G2562" s="8">
        <f t="shared" si="1001"/>
        <v>8.0012835832232732E-4</v>
      </c>
      <c r="H2562" s="7">
        <f t="shared" si="1014"/>
        <v>42695</v>
      </c>
      <c r="I2562" s="7">
        <f t="shared" si="1002"/>
        <v>42663</v>
      </c>
      <c r="J2562" s="1">
        <f t="shared" si="1015"/>
        <v>21</v>
      </c>
      <c r="K2562" s="1">
        <f t="shared" si="1003"/>
        <v>18</v>
      </c>
      <c r="L2562" s="2">
        <f t="shared" si="1004"/>
        <v>1.00068578</v>
      </c>
      <c r="M2562" s="10">
        <f t="shared" si="1023"/>
        <v>1.00439992</v>
      </c>
      <c r="N2562" s="10">
        <f t="shared" si="1019"/>
        <v>1.5864059781923747</v>
      </c>
      <c r="O2562" s="2">
        <f t="shared" si="1022"/>
        <v>1.5874938999999999</v>
      </c>
      <c r="P2562" s="2">
        <f t="shared" si="1005"/>
        <v>228847.31372876</v>
      </c>
      <c r="Q2562" s="9">
        <f t="shared" si="999"/>
        <v>0</v>
      </c>
      <c r="R2562" s="4">
        <f t="shared" si="1006"/>
        <v>0</v>
      </c>
      <c r="S2562" s="59">
        <f t="shared" si="1007"/>
        <v>0</v>
      </c>
      <c r="T2562" s="8">
        <f t="shared" si="1016"/>
        <v>6.8500000000000005E-2</v>
      </c>
      <c r="U2562" s="9">
        <f t="shared" si="1017"/>
        <v>249</v>
      </c>
      <c r="V2562" s="9">
        <v>252</v>
      </c>
      <c r="W2562" s="10">
        <f t="shared" si="1008"/>
        <v>1.0676575429999999</v>
      </c>
      <c r="X2562" s="2">
        <f t="shared" si="1009"/>
        <v>15483.24696903</v>
      </c>
      <c r="Y2562" s="2">
        <v>0</v>
      </c>
      <c r="Z2562" s="3">
        <f t="shared" si="1020"/>
        <v>0</v>
      </c>
      <c r="AA2562" s="1" t="str">
        <f t="shared" si="1021"/>
        <v>A+J=</v>
      </c>
      <c r="AB2562" s="7">
        <f t="shared" si="1018"/>
        <v>42663</v>
      </c>
      <c r="AC2562" s="5"/>
      <c r="AD2562" s="1"/>
      <c r="AE2562" s="7"/>
      <c r="AF2562" s="1"/>
      <c r="AG2562" s="1"/>
      <c r="AH2562" s="1"/>
      <c r="AI2562" s="1"/>
      <c r="AJ2562" s="4"/>
      <c r="AK2562" s="1"/>
      <c r="AL2562" s="1"/>
      <c r="AM2562" s="1"/>
      <c r="AN2562" s="1"/>
      <c r="AO2562" s="1"/>
    </row>
    <row r="2563" spans="1:41" x14ac:dyDescent="0.2">
      <c r="A2563" s="118">
        <f t="shared" si="1010"/>
        <v>42659</v>
      </c>
      <c r="B2563" s="2">
        <f t="shared" si="1000"/>
        <v>244330.56069779</v>
      </c>
      <c r="C2563" s="2">
        <f t="shared" si="1011"/>
        <v>144156.34209918001</v>
      </c>
      <c r="D2563" s="50">
        <f t="shared" si="1012"/>
        <v>4736.74</v>
      </c>
      <c r="E2563" s="3">
        <f>IF(K2563=1,VLOOKUP(A2562,[1]Plan1!$AQ$43:$AS$500,3),E2562)</f>
        <v>4740.53</v>
      </c>
      <c r="F2563" s="7">
        <f t="shared" si="1013"/>
        <v>42634</v>
      </c>
      <c r="G2563" s="8">
        <f t="shared" si="1001"/>
        <v>8.0012835832232732E-4</v>
      </c>
      <c r="H2563" s="7">
        <f t="shared" si="1014"/>
        <v>42695</v>
      </c>
      <c r="I2563" s="7">
        <f t="shared" si="1002"/>
        <v>42663</v>
      </c>
      <c r="J2563" s="1">
        <f t="shared" si="1015"/>
        <v>21</v>
      </c>
      <c r="K2563" s="1">
        <f t="shared" si="1003"/>
        <v>18</v>
      </c>
      <c r="L2563" s="2">
        <f t="shared" si="1004"/>
        <v>1.00068578</v>
      </c>
      <c r="M2563" s="10">
        <f t="shared" si="1023"/>
        <v>1.00439992</v>
      </c>
      <c r="N2563" s="10">
        <f t="shared" si="1019"/>
        <v>1.5864059781923747</v>
      </c>
      <c r="O2563" s="2">
        <f t="shared" si="1022"/>
        <v>1.5874938999999999</v>
      </c>
      <c r="P2563" s="2">
        <f t="shared" si="1005"/>
        <v>228847.31372876</v>
      </c>
      <c r="Q2563" s="9">
        <f t="shared" si="999"/>
        <v>0</v>
      </c>
      <c r="R2563" s="4">
        <f t="shared" si="1006"/>
        <v>0</v>
      </c>
      <c r="S2563" s="59">
        <f t="shared" si="1007"/>
        <v>0</v>
      </c>
      <c r="T2563" s="8">
        <f t="shared" si="1016"/>
        <v>6.8500000000000005E-2</v>
      </c>
      <c r="U2563" s="9">
        <f t="shared" si="1017"/>
        <v>249</v>
      </c>
      <c r="V2563" s="9">
        <v>252</v>
      </c>
      <c r="W2563" s="10">
        <f t="shared" si="1008"/>
        <v>1.0676575429999999</v>
      </c>
      <c r="X2563" s="2">
        <f t="shared" si="1009"/>
        <v>15483.24696903</v>
      </c>
      <c r="Y2563" s="2">
        <v>0</v>
      </c>
      <c r="Z2563" s="3">
        <f t="shared" si="1020"/>
        <v>0</v>
      </c>
      <c r="AA2563" s="1" t="str">
        <f t="shared" si="1021"/>
        <v>A+J=</v>
      </c>
      <c r="AB2563" s="7">
        <f t="shared" si="1018"/>
        <v>42663</v>
      </c>
      <c r="AC2563" s="5"/>
      <c r="AD2563" s="1"/>
      <c r="AE2563" s="7"/>
      <c r="AF2563" s="1"/>
      <c r="AG2563" s="1"/>
      <c r="AH2563" s="1"/>
      <c r="AI2563" s="1"/>
      <c r="AJ2563" s="4"/>
      <c r="AK2563" s="1"/>
      <c r="AL2563" s="1"/>
      <c r="AM2563" s="1"/>
      <c r="AN2563" s="1"/>
      <c r="AO2563" s="1"/>
    </row>
    <row r="2564" spans="1:41" x14ac:dyDescent="0.2">
      <c r="A2564" s="118">
        <f t="shared" si="1010"/>
        <v>42660</v>
      </c>
      <c r="B2564" s="2">
        <f t="shared" si="1000"/>
        <v>244330.56069779</v>
      </c>
      <c r="C2564" s="2">
        <f t="shared" si="1011"/>
        <v>144156.34209918001</v>
      </c>
      <c r="D2564" s="50">
        <f t="shared" si="1012"/>
        <v>4736.74</v>
      </c>
      <c r="E2564" s="3">
        <f>IF(K2564=1,VLOOKUP(A2563,[1]Plan1!$AQ$43:$AS$500,3),E2563)</f>
        <v>4740.53</v>
      </c>
      <c r="F2564" s="7">
        <f t="shared" si="1013"/>
        <v>42634</v>
      </c>
      <c r="G2564" s="8">
        <f t="shared" si="1001"/>
        <v>8.0012835832232732E-4</v>
      </c>
      <c r="H2564" s="7">
        <f t="shared" si="1014"/>
        <v>42695</v>
      </c>
      <c r="I2564" s="7">
        <f t="shared" si="1002"/>
        <v>42663</v>
      </c>
      <c r="J2564" s="1">
        <f t="shared" si="1015"/>
        <v>21</v>
      </c>
      <c r="K2564" s="1">
        <f t="shared" si="1003"/>
        <v>18</v>
      </c>
      <c r="L2564" s="2">
        <f t="shared" si="1004"/>
        <v>1.00068578</v>
      </c>
      <c r="M2564" s="10">
        <f t="shared" si="1023"/>
        <v>1.00439992</v>
      </c>
      <c r="N2564" s="10">
        <f t="shared" si="1019"/>
        <v>1.5864059781923747</v>
      </c>
      <c r="O2564" s="2">
        <f t="shared" si="1022"/>
        <v>1.5874938999999999</v>
      </c>
      <c r="P2564" s="2">
        <f t="shared" si="1005"/>
        <v>228847.31372876</v>
      </c>
      <c r="Q2564" s="9">
        <f t="shared" si="999"/>
        <v>0</v>
      </c>
      <c r="R2564" s="4">
        <f t="shared" si="1006"/>
        <v>0</v>
      </c>
      <c r="S2564" s="59">
        <f t="shared" si="1007"/>
        <v>0</v>
      </c>
      <c r="T2564" s="8">
        <f t="shared" si="1016"/>
        <v>6.8500000000000005E-2</v>
      </c>
      <c r="U2564" s="9">
        <f t="shared" si="1017"/>
        <v>249</v>
      </c>
      <c r="V2564" s="9">
        <v>252</v>
      </c>
      <c r="W2564" s="10">
        <f t="shared" si="1008"/>
        <v>1.0676575429999999</v>
      </c>
      <c r="X2564" s="2">
        <f t="shared" si="1009"/>
        <v>15483.24696903</v>
      </c>
      <c r="Y2564" s="2">
        <v>0</v>
      </c>
      <c r="Z2564" s="3">
        <f t="shared" si="1020"/>
        <v>0</v>
      </c>
      <c r="AA2564" s="1" t="str">
        <f t="shared" si="1021"/>
        <v>A+J=</v>
      </c>
      <c r="AB2564" s="7">
        <f t="shared" si="1018"/>
        <v>42663</v>
      </c>
      <c r="AC2564" s="5"/>
      <c r="AD2564" s="1"/>
      <c r="AE2564" s="7"/>
      <c r="AF2564" s="1"/>
      <c r="AG2564" s="1"/>
      <c r="AH2564" s="1"/>
      <c r="AI2564" s="1"/>
      <c r="AJ2564" s="4"/>
      <c r="AK2564" s="1"/>
      <c r="AL2564" s="1"/>
      <c r="AM2564" s="1"/>
      <c r="AN2564" s="1"/>
      <c r="AO2564" s="1"/>
    </row>
    <row r="2565" spans="1:41" x14ac:dyDescent="0.2">
      <c r="A2565" s="118">
        <f t="shared" si="1010"/>
        <v>42661</v>
      </c>
      <c r="B2565" s="2">
        <f t="shared" si="1000"/>
        <v>244404.11625855</v>
      </c>
      <c r="C2565" s="2">
        <f t="shared" si="1011"/>
        <v>144156.34209918001</v>
      </c>
      <c r="D2565" s="50">
        <f t="shared" si="1012"/>
        <v>4736.74</v>
      </c>
      <c r="E2565" s="3">
        <f>IF(K2565=1,VLOOKUP(A2564,[1]Plan1!$AQ$43:$AS$500,3),E2564)</f>
        <v>4740.53</v>
      </c>
      <c r="F2565" s="7">
        <f t="shared" si="1013"/>
        <v>42634</v>
      </c>
      <c r="G2565" s="8">
        <f t="shared" si="1001"/>
        <v>8.0012835832232732E-4</v>
      </c>
      <c r="H2565" s="7">
        <f t="shared" si="1014"/>
        <v>42695</v>
      </c>
      <c r="I2565" s="7">
        <f t="shared" si="1002"/>
        <v>42663</v>
      </c>
      <c r="J2565" s="1">
        <f t="shared" si="1015"/>
        <v>21</v>
      </c>
      <c r="K2565" s="1">
        <f t="shared" si="1003"/>
        <v>19</v>
      </c>
      <c r="L2565" s="2">
        <f t="shared" si="1004"/>
        <v>1.0007238899999999</v>
      </c>
      <c r="M2565" s="10">
        <f t="shared" si="1023"/>
        <v>1.00439992</v>
      </c>
      <c r="N2565" s="10">
        <f t="shared" si="1019"/>
        <v>1.5864059781923747</v>
      </c>
      <c r="O2565" s="2">
        <f t="shared" si="1022"/>
        <v>1.5875543599999999</v>
      </c>
      <c r="P2565" s="2">
        <f t="shared" si="1005"/>
        <v>228856.02942119999</v>
      </c>
      <c r="Q2565" s="9">
        <f t="shared" si="999"/>
        <v>0</v>
      </c>
      <c r="R2565" s="4">
        <f t="shared" si="1006"/>
        <v>0</v>
      </c>
      <c r="S2565" s="59">
        <f t="shared" si="1007"/>
        <v>0</v>
      </c>
      <c r="T2565" s="8">
        <f t="shared" si="1016"/>
        <v>6.8500000000000005E-2</v>
      </c>
      <c r="U2565" s="9">
        <f t="shared" si="1017"/>
        <v>250</v>
      </c>
      <c r="V2565" s="9">
        <v>252</v>
      </c>
      <c r="W2565" s="10">
        <f t="shared" si="1008"/>
        <v>1.0679382879999999</v>
      </c>
      <c r="X2565" s="2">
        <f t="shared" si="1009"/>
        <v>15548.08683735</v>
      </c>
      <c r="Y2565" s="2">
        <v>0</v>
      </c>
      <c r="Z2565" s="3">
        <f t="shared" si="1020"/>
        <v>0</v>
      </c>
      <c r="AA2565" s="1" t="str">
        <f t="shared" si="1021"/>
        <v>A+J=</v>
      </c>
      <c r="AB2565" s="7">
        <f t="shared" si="1018"/>
        <v>42663</v>
      </c>
      <c r="AC2565" s="5"/>
      <c r="AD2565" s="1"/>
      <c r="AE2565" s="7"/>
      <c r="AF2565" s="1"/>
      <c r="AG2565" s="1"/>
      <c r="AH2565" s="1"/>
      <c r="AI2565" s="1"/>
      <c r="AJ2565" s="4"/>
      <c r="AK2565" s="1"/>
      <c r="AL2565" s="1"/>
      <c r="AM2565" s="1"/>
      <c r="AN2565" s="1"/>
      <c r="AO2565" s="1"/>
    </row>
    <row r="2566" spans="1:41" x14ac:dyDescent="0.2">
      <c r="A2566" s="118">
        <f t="shared" si="1010"/>
        <v>42662</v>
      </c>
      <c r="B2566" s="2">
        <f t="shared" si="1000"/>
        <v>244477.69518898</v>
      </c>
      <c r="C2566" s="2">
        <f t="shared" si="1011"/>
        <v>144156.34209918001</v>
      </c>
      <c r="D2566" s="50">
        <f t="shared" si="1012"/>
        <v>4736.74</v>
      </c>
      <c r="E2566" s="3">
        <f>IF(K2566=1,VLOOKUP(A2565,[1]Plan1!$AQ$43:$AS$500,3),E2565)</f>
        <v>4740.53</v>
      </c>
      <c r="F2566" s="7">
        <f t="shared" si="1013"/>
        <v>42634</v>
      </c>
      <c r="G2566" s="8">
        <f t="shared" si="1001"/>
        <v>8.0012835832232732E-4</v>
      </c>
      <c r="H2566" s="7">
        <f t="shared" si="1014"/>
        <v>42695</v>
      </c>
      <c r="I2566" s="7">
        <f t="shared" si="1002"/>
        <v>42663</v>
      </c>
      <c r="J2566" s="1">
        <f t="shared" si="1015"/>
        <v>21</v>
      </c>
      <c r="K2566" s="1">
        <f t="shared" si="1003"/>
        <v>20</v>
      </c>
      <c r="L2566" s="2">
        <f t="shared" si="1004"/>
        <v>1.0007620100000001</v>
      </c>
      <c r="M2566" s="10">
        <f t="shared" si="1023"/>
        <v>1.00439992</v>
      </c>
      <c r="N2566" s="10">
        <f t="shared" si="1019"/>
        <v>1.5864059781923747</v>
      </c>
      <c r="O2566" s="2">
        <f t="shared" si="1022"/>
        <v>1.5876148299999999</v>
      </c>
      <c r="P2566" s="2">
        <f t="shared" si="1005"/>
        <v>228864.74655521</v>
      </c>
      <c r="Q2566" s="9">
        <f t="shared" si="999"/>
        <v>0</v>
      </c>
      <c r="R2566" s="4">
        <f t="shared" si="1006"/>
        <v>0</v>
      </c>
      <c r="S2566" s="59">
        <f t="shared" si="1007"/>
        <v>0</v>
      </c>
      <c r="T2566" s="8">
        <f t="shared" si="1016"/>
        <v>6.8500000000000005E-2</v>
      </c>
      <c r="U2566" s="9">
        <f t="shared" si="1017"/>
        <v>251</v>
      </c>
      <c r="V2566" s="9">
        <v>252</v>
      </c>
      <c r="W2566" s="10">
        <f t="shared" si="1008"/>
        <v>1.068219107</v>
      </c>
      <c r="X2566" s="2">
        <f t="shared" si="1009"/>
        <v>15612.94863377</v>
      </c>
      <c r="Y2566" s="2">
        <v>0</v>
      </c>
      <c r="Z2566" s="3">
        <f t="shared" si="1020"/>
        <v>0</v>
      </c>
      <c r="AA2566" s="1" t="str">
        <f t="shared" si="1021"/>
        <v>A+J=</v>
      </c>
      <c r="AB2566" s="7">
        <f t="shared" si="1018"/>
        <v>42663</v>
      </c>
      <c r="AC2566" s="5"/>
      <c r="AD2566" s="1"/>
      <c r="AE2566" s="7"/>
      <c r="AF2566" s="1"/>
      <c r="AG2566" s="1"/>
      <c r="AH2566" s="1"/>
      <c r="AI2566" s="1"/>
      <c r="AJ2566" s="4"/>
      <c r="AK2566" s="1"/>
      <c r="AL2566" s="1"/>
      <c r="AM2566" s="1"/>
      <c r="AN2566" s="1"/>
      <c r="AO2566" s="1"/>
    </row>
    <row r="2567" spans="1:41" x14ac:dyDescent="0.2">
      <c r="A2567" s="117">
        <f t="shared" si="1010"/>
        <v>42663</v>
      </c>
      <c r="B2567" s="48">
        <f t="shared" si="1000"/>
        <v>244551.29441161</v>
      </c>
      <c r="C2567" s="2">
        <f t="shared" si="1011"/>
        <v>144156.34209918001</v>
      </c>
      <c r="D2567" s="51">
        <f t="shared" si="1012"/>
        <v>4736.74</v>
      </c>
      <c r="E2567" s="3">
        <f>IF(K2567=1,VLOOKUP(A2566,[1]Plan1!$AQ$43:$AS$500,3),E2566)</f>
        <v>4740.53</v>
      </c>
      <c r="F2567" s="11">
        <f t="shared" si="1013"/>
        <v>42634</v>
      </c>
      <c r="G2567" s="52">
        <f t="shared" si="1001"/>
        <v>8.0012835832232732E-4</v>
      </c>
      <c r="H2567" s="11">
        <f t="shared" si="1014"/>
        <v>42695</v>
      </c>
      <c r="I2567" s="11">
        <f t="shared" si="1002"/>
        <v>42663</v>
      </c>
      <c r="J2567" s="1">
        <f t="shared" si="1015"/>
        <v>21</v>
      </c>
      <c r="K2567" s="21">
        <f t="shared" si="1003"/>
        <v>21</v>
      </c>
      <c r="L2567" s="2">
        <f t="shared" si="1004"/>
        <v>1.0008001200000001</v>
      </c>
      <c r="M2567" s="53">
        <f t="shared" si="1023"/>
        <v>1.00439992</v>
      </c>
      <c r="N2567" s="53">
        <f t="shared" si="1019"/>
        <v>1.5864059781923747</v>
      </c>
      <c r="O2567" s="48">
        <f t="shared" si="1022"/>
        <v>1.58767529</v>
      </c>
      <c r="P2567" s="48">
        <f t="shared" si="1005"/>
        <v>228873.46224764999</v>
      </c>
      <c r="Q2567" s="54">
        <f t="shared" si="999"/>
        <v>7</v>
      </c>
      <c r="R2567" s="4">
        <f t="shared" si="1006"/>
        <v>0.22550858892245132</v>
      </c>
      <c r="S2567" s="59">
        <f t="shared" si="1007"/>
        <v>51612.931513260002</v>
      </c>
      <c r="T2567" s="52">
        <f t="shared" si="1016"/>
        <v>6.8500000000000005E-2</v>
      </c>
      <c r="U2567" s="54">
        <f t="shared" si="1017"/>
        <v>252</v>
      </c>
      <c r="V2567" s="54">
        <v>252</v>
      </c>
      <c r="W2567" s="10">
        <f t="shared" si="1008"/>
        <v>1.0685</v>
      </c>
      <c r="X2567" s="48">
        <f t="shared" si="1009"/>
        <v>15677.83216396</v>
      </c>
      <c r="Y2567" s="48">
        <v>0</v>
      </c>
      <c r="Z2567" s="29">
        <f t="shared" si="1020"/>
        <v>67290.763677220006</v>
      </c>
      <c r="AA2567" s="21" t="str">
        <f t="shared" si="1021"/>
        <v>A+J=</v>
      </c>
      <c r="AB2567" s="11">
        <f t="shared" si="1018"/>
        <v>42663</v>
      </c>
      <c r="AC2567" s="55"/>
      <c r="AD2567" s="21"/>
      <c r="AE2567" s="11"/>
      <c r="AF2567" s="21"/>
      <c r="AG2567" s="21"/>
      <c r="AH2567" s="21"/>
      <c r="AI2567" s="21"/>
      <c r="AJ2567" s="28"/>
      <c r="AK2567" s="21"/>
      <c r="AL2567" s="21"/>
      <c r="AM2567" s="21"/>
      <c r="AN2567" s="21"/>
      <c r="AO2567" s="21"/>
    </row>
    <row r="2568" spans="1:41" x14ac:dyDescent="0.2">
      <c r="A2568" s="118">
        <f t="shared" si="1010"/>
        <v>42664</v>
      </c>
      <c r="B2568" s="2">
        <f t="shared" si="1000"/>
        <v>177330.17105686001</v>
      </c>
      <c r="C2568" s="2">
        <f t="shared" si="1011"/>
        <v>111647.84880818</v>
      </c>
      <c r="D2568" s="50">
        <f t="shared" si="1012"/>
        <v>4740.53</v>
      </c>
      <c r="E2568" s="3">
        <f>IF(K2568=1,VLOOKUP(A2567,[1]Plan1!$AQ$43:$AS$500,3),E2567)</f>
        <v>4752.8599999999997</v>
      </c>
      <c r="F2568" s="7">
        <f t="shared" si="1013"/>
        <v>42664</v>
      </c>
      <c r="G2568" s="8">
        <f t="shared" si="1001"/>
        <v>2.6009749964666096E-3</v>
      </c>
      <c r="H2568" s="7">
        <f t="shared" si="1014"/>
        <v>42695</v>
      </c>
      <c r="I2568" s="7">
        <f t="shared" si="1002"/>
        <v>42695</v>
      </c>
      <c r="J2568" s="1">
        <f t="shared" si="1015"/>
        <v>20</v>
      </c>
      <c r="K2568" s="1">
        <f t="shared" si="1003"/>
        <v>1</v>
      </c>
      <c r="L2568" s="2">
        <f t="shared" si="1004"/>
        <v>1.00012988</v>
      </c>
      <c r="M2568" s="10">
        <f t="shared" si="1023"/>
        <v>1.0008001200000001</v>
      </c>
      <c r="N2568" s="10">
        <f t="shared" si="1019"/>
        <v>1.5876752933436462</v>
      </c>
      <c r="O2568" s="2">
        <f t="shared" si="1022"/>
        <v>1.5878814999999999</v>
      </c>
      <c r="P2568" s="2">
        <f t="shared" si="1005"/>
        <v>177283.55363730001</v>
      </c>
      <c r="Q2568" s="9">
        <f t="shared" si="999"/>
        <v>0</v>
      </c>
      <c r="R2568" s="4">
        <f t="shared" si="1006"/>
        <v>0</v>
      </c>
      <c r="S2568" s="59">
        <f t="shared" si="1007"/>
        <v>0</v>
      </c>
      <c r="T2568" s="8">
        <f t="shared" si="1016"/>
        <v>6.8500000000000005E-2</v>
      </c>
      <c r="U2568" s="9">
        <f t="shared" si="1017"/>
        <v>1</v>
      </c>
      <c r="V2568" s="9">
        <v>252</v>
      </c>
      <c r="W2568" s="10">
        <f t="shared" si="1008"/>
        <v>1.0002629540000001</v>
      </c>
      <c r="X2568" s="2">
        <f t="shared" si="1009"/>
        <v>46.617419560000002</v>
      </c>
      <c r="Y2568" s="2">
        <v>0</v>
      </c>
      <c r="Z2568" s="3">
        <f t="shared" si="1020"/>
        <v>0</v>
      </c>
      <c r="AA2568" s="1" t="str">
        <f t="shared" si="1021"/>
        <v>A+J=</v>
      </c>
      <c r="AB2568" s="7">
        <f t="shared" si="1018"/>
        <v>43027</v>
      </c>
      <c r="AC2568" s="5"/>
      <c r="AD2568" s="1"/>
      <c r="AE2568" s="7"/>
      <c r="AF2568" s="1"/>
      <c r="AG2568" s="1"/>
      <c r="AH2568" s="1"/>
      <c r="AI2568" s="1"/>
      <c r="AJ2568" s="4"/>
      <c r="AK2568" s="1"/>
      <c r="AL2568" s="1"/>
      <c r="AM2568" s="1"/>
      <c r="AN2568" s="1"/>
      <c r="AO2568" s="1"/>
    </row>
    <row r="2569" spans="1:41" x14ac:dyDescent="0.2">
      <c r="A2569" s="118">
        <f t="shared" si="1010"/>
        <v>42665</v>
      </c>
      <c r="B2569" s="2">
        <f t="shared" si="1000"/>
        <v>177399.84036697997</v>
      </c>
      <c r="C2569" s="2">
        <f t="shared" si="1011"/>
        <v>111647.84880818</v>
      </c>
      <c r="D2569" s="50">
        <f t="shared" si="1012"/>
        <v>4740.53</v>
      </c>
      <c r="E2569" s="3">
        <f>IF(K2569=1,VLOOKUP(A2568,[1]Plan1!$AQ$43:$AS$500,3),E2568)</f>
        <v>4752.8599999999997</v>
      </c>
      <c r="F2569" s="7">
        <f t="shared" si="1013"/>
        <v>42664</v>
      </c>
      <c r="G2569" s="8">
        <f t="shared" si="1001"/>
        <v>2.6009749964666096E-3</v>
      </c>
      <c r="H2569" s="7">
        <f t="shared" si="1014"/>
        <v>42695</v>
      </c>
      <c r="I2569" s="7">
        <f t="shared" si="1002"/>
        <v>42695</v>
      </c>
      <c r="J2569" s="1">
        <f t="shared" si="1015"/>
        <v>20</v>
      </c>
      <c r="K2569" s="1">
        <f t="shared" si="1003"/>
        <v>2</v>
      </c>
      <c r="L2569" s="2">
        <f t="shared" si="1004"/>
        <v>1.0002597900000001</v>
      </c>
      <c r="M2569" s="10">
        <f t="shared" si="1023"/>
        <v>1.0008001200000001</v>
      </c>
      <c r="N2569" s="10">
        <f t="shared" si="1019"/>
        <v>1.5876752933436462</v>
      </c>
      <c r="O2569" s="2">
        <f t="shared" si="1022"/>
        <v>1.5880877499999999</v>
      </c>
      <c r="P2569" s="2">
        <f t="shared" si="1005"/>
        <v>177306.58100611999</v>
      </c>
      <c r="Q2569" s="9">
        <f t="shared" ref="Q2569:Q2632" si="1024">IF(VLOOKUP(A2569,AE$10:AL$48,8)=VLOOKUP(A2568,AE$10:AL$48,8),0,VLOOKUP(A2569,AE$10:AL$48,8))</f>
        <v>0</v>
      </c>
      <c r="R2569" s="4">
        <f t="shared" si="1006"/>
        <v>0</v>
      </c>
      <c r="S2569" s="59">
        <f t="shared" si="1007"/>
        <v>0</v>
      </c>
      <c r="T2569" s="8">
        <f t="shared" si="1016"/>
        <v>6.8500000000000005E-2</v>
      </c>
      <c r="U2569" s="9">
        <f t="shared" si="1017"/>
        <v>2</v>
      </c>
      <c r="V2569" s="9">
        <v>252</v>
      </c>
      <c r="W2569" s="10">
        <f t="shared" si="1008"/>
        <v>1.000525978</v>
      </c>
      <c r="X2569" s="2">
        <f t="shared" si="1009"/>
        <v>93.259360860000001</v>
      </c>
      <c r="Y2569" s="2">
        <v>0</v>
      </c>
      <c r="Z2569" s="3">
        <f t="shared" si="1020"/>
        <v>0</v>
      </c>
      <c r="AA2569" s="1" t="str">
        <f t="shared" si="1021"/>
        <v>A+J=</v>
      </c>
      <c r="AB2569" s="7">
        <f t="shared" si="1018"/>
        <v>43027</v>
      </c>
      <c r="AC2569" s="5"/>
      <c r="AD2569" s="1"/>
      <c r="AE2569" s="7"/>
      <c r="AF2569" s="1"/>
      <c r="AG2569" s="1"/>
      <c r="AH2569" s="1"/>
      <c r="AI2569" s="1"/>
      <c r="AJ2569" s="4"/>
      <c r="AK2569" s="1"/>
      <c r="AL2569" s="1"/>
      <c r="AM2569" s="1"/>
      <c r="AN2569" s="1"/>
      <c r="AO2569" s="1"/>
    </row>
    <row r="2570" spans="1:41" x14ac:dyDescent="0.2">
      <c r="A2570" s="118">
        <f t="shared" si="1010"/>
        <v>42666</v>
      </c>
      <c r="B2570" s="2">
        <f t="shared" ref="B2570:B2633" si="1025">(P2570+X2570)</f>
        <v>177399.84036697997</v>
      </c>
      <c r="C2570" s="2">
        <f t="shared" si="1011"/>
        <v>111647.84880818</v>
      </c>
      <c r="D2570" s="50">
        <f t="shared" si="1012"/>
        <v>4740.53</v>
      </c>
      <c r="E2570" s="3">
        <f>IF(K2570=1,VLOOKUP(A2569,[1]Plan1!$AQ$43:$AS$500,3),E2569)</f>
        <v>4752.8599999999997</v>
      </c>
      <c r="F2570" s="7">
        <f t="shared" si="1013"/>
        <v>42664</v>
      </c>
      <c r="G2570" s="8">
        <f t="shared" ref="G2570:G2633" si="1026">(E2570/D2570)-1</f>
        <v>2.6009749964666096E-3</v>
      </c>
      <c r="H2570" s="7">
        <f t="shared" si="1014"/>
        <v>42695</v>
      </c>
      <c r="I2570" s="7">
        <f t="shared" ref="I2570:I2633" si="1027">IF(A2570&gt;I2569,H2570,I2569)</f>
        <v>42695</v>
      </c>
      <c r="J2570" s="1">
        <f t="shared" si="1015"/>
        <v>20</v>
      </c>
      <c r="K2570" s="1">
        <f t="shared" ref="K2570:K2633" si="1028">(J2570-(NETWORKDAYS(A2570,I2570,AE$53:AE$223)-1))</f>
        <v>2</v>
      </c>
      <c r="L2570" s="2">
        <f t="shared" ref="L2570:L2633" si="1029">TRUNC((E2570/D2570)^TRUNC((K2570/J2570),9),8)</f>
        <v>1.0002597900000001</v>
      </c>
      <c r="M2570" s="10">
        <f t="shared" si="1023"/>
        <v>1.0008001200000001</v>
      </c>
      <c r="N2570" s="10">
        <f t="shared" si="1019"/>
        <v>1.5876752933436462</v>
      </c>
      <c r="O2570" s="2">
        <f t="shared" si="1022"/>
        <v>1.5880877499999999</v>
      </c>
      <c r="P2570" s="2">
        <f t="shared" ref="P2570:P2633" si="1030">TRUNC(C2570*O2570,8)</f>
        <v>177306.58100611999</v>
      </c>
      <c r="Q2570" s="9">
        <f t="shared" si="1024"/>
        <v>0</v>
      </c>
      <c r="R2570" s="4">
        <f t="shared" ref="R2570:R2633" si="1031">IF(Q2570&gt;0,VLOOKUP($A2570,$AE$10:$AJ$21,6),0)</f>
        <v>0</v>
      </c>
      <c r="S2570" s="59">
        <f t="shared" ref="S2570:S2633" si="1032">IF(R2570&gt;0,TRUNC(R2570*P2570,8),0)</f>
        <v>0</v>
      </c>
      <c r="T2570" s="8">
        <f t="shared" si="1016"/>
        <v>6.8500000000000005E-2</v>
      </c>
      <c r="U2570" s="9">
        <f t="shared" si="1017"/>
        <v>2</v>
      </c>
      <c r="V2570" s="9">
        <v>252</v>
      </c>
      <c r="W2570" s="10">
        <f t="shared" ref="W2570:W2633" si="1033">ROUND((1+T2570)^TRUNC((U2570/V2570),9),9)</f>
        <v>1.000525978</v>
      </c>
      <c r="X2570" s="2">
        <f t="shared" ref="X2570:X2633" si="1034">TRUNC((P2570*(W2570-1)),8)</f>
        <v>93.259360860000001</v>
      </c>
      <c r="Y2570" s="2">
        <v>0</v>
      </c>
      <c r="Z2570" s="3">
        <f t="shared" si="1020"/>
        <v>0</v>
      </c>
      <c r="AA2570" s="1" t="str">
        <f t="shared" si="1021"/>
        <v>A+J=</v>
      </c>
      <c r="AB2570" s="7">
        <f t="shared" si="1018"/>
        <v>43027</v>
      </c>
      <c r="AC2570" s="5"/>
      <c r="AD2570" s="1"/>
      <c r="AE2570" s="7"/>
      <c r="AF2570" s="1"/>
      <c r="AG2570" s="1"/>
      <c r="AH2570" s="1"/>
      <c r="AI2570" s="1"/>
      <c r="AJ2570" s="4"/>
      <c r="AK2570" s="1"/>
      <c r="AL2570" s="1"/>
      <c r="AM2570" s="1"/>
      <c r="AN2570" s="1"/>
      <c r="AO2570" s="1"/>
    </row>
    <row r="2571" spans="1:41" x14ac:dyDescent="0.2">
      <c r="A2571" s="118">
        <f t="shared" ref="A2571:A2634" si="1035">(A2570+1)</f>
        <v>42667</v>
      </c>
      <c r="B2571" s="2">
        <f t="shared" si="1025"/>
        <v>177399.84036697997</v>
      </c>
      <c r="C2571" s="2">
        <f t="shared" ref="C2571:C2634" si="1036">TRUNC(IF(Q2570&gt;0,VLOOKUP(A2570,$AE$11:$AF$21,2),C2570),8)</f>
        <v>111647.84880818</v>
      </c>
      <c r="D2571" s="50">
        <f t="shared" ref="D2571:D2634" si="1037">IF(E2571=E2570,D2570,E2570)</f>
        <v>4740.53</v>
      </c>
      <c r="E2571" s="3">
        <f>IF(K2571=1,VLOOKUP(A2570,[1]Plan1!$AQ$43:$AS$500,3),E2570)</f>
        <v>4752.8599999999997</v>
      </c>
      <c r="F2571" s="7">
        <f t="shared" ref="F2571:F2634" si="1038">IF(D2571=D2570,F2570,A2571)</f>
        <v>42664</v>
      </c>
      <c r="G2571" s="8">
        <f t="shared" si="1026"/>
        <v>2.6009749964666096E-3</v>
      </c>
      <c r="H2571" s="7">
        <f t="shared" ref="H2571:H2634" si="1039">IF(DAY(A2571)=15,VLOOKUP(A2571,AI$53:AN$175,4),H2570)</f>
        <v>42695</v>
      </c>
      <c r="I2571" s="7">
        <f t="shared" si="1027"/>
        <v>42695</v>
      </c>
      <c r="J2571" s="1">
        <f t="shared" ref="J2571:J2634" si="1040">IF(I2571=I2570,J2570,NETWORKDAYS(I2570,I2571,$AE$53:$AE$223)-1)</f>
        <v>20</v>
      </c>
      <c r="K2571" s="1">
        <f t="shared" si="1028"/>
        <v>2</v>
      </c>
      <c r="L2571" s="2">
        <f t="shared" si="1029"/>
        <v>1.0002597900000001</v>
      </c>
      <c r="M2571" s="10">
        <f t="shared" si="1023"/>
        <v>1.0008001200000001</v>
      </c>
      <c r="N2571" s="10">
        <f t="shared" si="1019"/>
        <v>1.5876752933436462</v>
      </c>
      <c r="O2571" s="2">
        <f t="shared" si="1022"/>
        <v>1.5880877499999999</v>
      </c>
      <c r="P2571" s="2">
        <f t="shared" si="1030"/>
        <v>177306.58100611999</v>
      </c>
      <c r="Q2571" s="9">
        <f t="shared" si="1024"/>
        <v>0</v>
      </c>
      <c r="R2571" s="4">
        <f t="shared" si="1031"/>
        <v>0</v>
      </c>
      <c r="S2571" s="59">
        <f t="shared" si="1032"/>
        <v>0</v>
      </c>
      <c r="T2571" s="8">
        <f t="shared" ref="T2571:T2634" si="1041">(T2570)</f>
        <v>6.8500000000000005E-2</v>
      </c>
      <c r="U2571" s="9">
        <f t="shared" ref="U2571:U2634" si="1042">IF(Q2570&gt;0,1,IF(K2571=K2570,U2570,U2570+1))</f>
        <v>2</v>
      </c>
      <c r="V2571" s="9">
        <v>252</v>
      </c>
      <c r="W2571" s="10">
        <f t="shared" si="1033"/>
        <v>1.000525978</v>
      </c>
      <c r="X2571" s="2">
        <f t="shared" si="1034"/>
        <v>93.259360860000001</v>
      </c>
      <c r="Y2571" s="2">
        <v>0</v>
      </c>
      <c r="Z2571" s="3">
        <f t="shared" si="1020"/>
        <v>0</v>
      </c>
      <c r="AA2571" s="1" t="str">
        <f t="shared" si="1021"/>
        <v>A+J=</v>
      </c>
      <c r="AB2571" s="7">
        <f t="shared" ref="AB2571:AB2634" si="1043">IF(Q2570&gt;0,VLOOKUP(A2570,$AE$10:$AM$48,9),AB2570)</f>
        <v>43027</v>
      </c>
      <c r="AC2571" s="5"/>
      <c r="AD2571" s="1"/>
      <c r="AE2571" s="7"/>
      <c r="AF2571" s="1"/>
      <c r="AG2571" s="1"/>
      <c r="AH2571" s="1"/>
      <c r="AI2571" s="1"/>
      <c r="AJ2571" s="4"/>
      <c r="AK2571" s="1"/>
      <c r="AL2571" s="1"/>
      <c r="AM2571" s="1"/>
      <c r="AN2571" s="1"/>
      <c r="AO2571" s="1"/>
    </row>
    <row r="2572" spans="1:41" x14ac:dyDescent="0.2">
      <c r="A2572" s="118">
        <f t="shared" si="1035"/>
        <v>42668</v>
      </c>
      <c r="B2572" s="2">
        <f t="shared" si="1025"/>
        <v>177469.53626106001</v>
      </c>
      <c r="C2572" s="2">
        <f t="shared" si="1036"/>
        <v>111647.84880818</v>
      </c>
      <c r="D2572" s="50">
        <f t="shared" si="1037"/>
        <v>4740.53</v>
      </c>
      <c r="E2572" s="3">
        <f>IF(K2572=1,VLOOKUP(A2571,[1]Plan1!$AQ$43:$AS$500,3),E2571)</f>
        <v>4752.8599999999997</v>
      </c>
      <c r="F2572" s="7">
        <f t="shared" si="1038"/>
        <v>42664</v>
      </c>
      <c r="G2572" s="8">
        <f t="shared" si="1026"/>
        <v>2.6009749964666096E-3</v>
      </c>
      <c r="H2572" s="7">
        <f t="shared" si="1039"/>
        <v>42695</v>
      </c>
      <c r="I2572" s="7">
        <f t="shared" si="1027"/>
        <v>42695</v>
      </c>
      <c r="J2572" s="1">
        <f t="shared" si="1040"/>
        <v>20</v>
      </c>
      <c r="K2572" s="1">
        <f t="shared" si="1028"/>
        <v>3</v>
      </c>
      <c r="L2572" s="2">
        <f t="shared" si="1029"/>
        <v>1.0003897100000001</v>
      </c>
      <c r="M2572" s="10">
        <f t="shared" si="1023"/>
        <v>1.0008001200000001</v>
      </c>
      <c r="N2572" s="10">
        <f t="shared" si="1019"/>
        <v>1.5876752933436462</v>
      </c>
      <c r="O2572" s="2">
        <f t="shared" si="1022"/>
        <v>1.58829402</v>
      </c>
      <c r="P2572" s="2">
        <f t="shared" si="1030"/>
        <v>177329.61060789</v>
      </c>
      <c r="Q2572" s="9">
        <f t="shared" si="1024"/>
        <v>0</v>
      </c>
      <c r="R2572" s="4">
        <f t="shared" si="1031"/>
        <v>0</v>
      </c>
      <c r="S2572" s="59">
        <f t="shared" si="1032"/>
        <v>0</v>
      </c>
      <c r="T2572" s="8">
        <f t="shared" si="1041"/>
        <v>6.8500000000000005E-2</v>
      </c>
      <c r="U2572" s="9">
        <f t="shared" si="1042"/>
        <v>3</v>
      </c>
      <c r="V2572" s="9">
        <v>252</v>
      </c>
      <c r="W2572" s="10">
        <f t="shared" si="1033"/>
        <v>1.000789071</v>
      </c>
      <c r="X2572" s="2">
        <f t="shared" si="1034"/>
        <v>139.92565317</v>
      </c>
      <c r="Y2572" s="2">
        <v>0</v>
      </c>
      <c r="Z2572" s="3">
        <f t="shared" si="1020"/>
        <v>0</v>
      </c>
      <c r="AA2572" s="1" t="str">
        <f t="shared" si="1021"/>
        <v>A+J=</v>
      </c>
      <c r="AB2572" s="7">
        <f t="shared" si="1043"/>
        <v>43027</v>
      </c>
      <c r="AC2572" s="5"/>
      <c r="AD2572" s="1"/>
      <c r="AE2572" s="7"/>
      <c r="AF2572" s="1"/>
      <c r="AG2572" s="1"/>
      <c r="AH2572" s="1"/>
      <c r="AI2572" s="1"/>
      <c r="AJ2572" s="4"/>
      <c r="AK2572" s="1"/>
      <c r="AL2572" s="1"/>
      <c r="AM2572" s="1"/>
      <c r="AN2572" s="1"/>
      <c r="AO2572" s="1"/>
    </row>
    <row r="2573" spans="1:41" x14ac:dyDescent="0.2">
      <c r="A2573" s="118">
        <f t="shared" si="1035"/>
        <v>42669</v>
      </c>
      <c r="B2573" s="2">
        <f t="shared" si="1025"/>
        <v>177539.25968592998</v>
      </c>
      <c r="C2573" s="2">
        <f t="shared" si="1036"/>
        <v>111647.84880818</v>
      </c>
      <c r="D2573" s="50">
        <f t="shared" si="1037"/>
        <v>4740.53</v>
      </c>
      <c r="E2573" s="3">
        <f>IF(K2573=1,VLOOKUP(A2572,[1]Plan1!$AQ$43:$AS$500,3),E2572)</f>
        <v>4752.8599999999997</v>
      </c>
      <c r="F2573" s="7">
        <f t="shared" si="1038"/>
        <v>42664</v>
      </c>
      <c r="G2573" s="8">
        <f t="shared" si="1026"/>
        <v>2.6009749964666096E-3</v>
      </c>
      <c r="H2573" s="7">
        <f t="shared" si="1039"/>
        <v>42695</v>
      </c>
      <c r="I2573" s="7">
        <f t="shared" si="1027"/>
        <v>42695</v>
      </c>
      <c r="J2573" s="1">
        <f t="shared" si="1040"/>
        <v>20</v>
      </c>
      <c r="K2573" s="1">
        <f t="shared" si="1028"/>
        <v>4</v>
      </c>
      <c r="L2573" s="2">
        <f t="shared" si="1029"/>
        <v>1.00051965</v>
      </c>
      <c r="M2573" s="10">
        <f t="shared" si="1023"/>
        <v>1.0008001200000001</v>
      </c>
      <c r="N2573" s="10">
        <f t="shared" si="1019"/>
        <v>1.5876752933436462</v>
      </c>
      <c r="O2573" s="2">
        <f t="shared" si="1022"/>
        <v>1.5885003200000001</v>
      </c>
      <c r="P2573" s="2">
        <f t="shared" si="1030"/>
        <v>177352.64355909999</v>
      </c>
      <c r="Q2573" s="9">
        <f t="shared" si="1024"/>
        <v>0</v>
      </c>
      <c r="R2573" s="4">
        <f t="shared" si="1031"/>
        <v>0</v>
      </c>
      <c r="S2573" s="59">
        <f t="shared" si="1032"/>
        <v>0</v>
      </c>
      <c r="T2573" s="8">
        <f t="shared" si="1041"/>
        <v>6.8500000000000005E-2</v>
      </c>
      <c r="U2573" s="9">
        <f t="shared" si="1042"/>
        <v>4</v>
      </c>
      <c r="V2573" s="9">
        <v>252</v>
      </c>
      <c r="W2573" s="10">
        <f t="shared" si="1033"/>
        <v>1.0010522319999999</v>
      </c>
      <c r="X2573" s="2">
        <f t="shared" si="1034"/>
        <v>186.61612683000001</v>
      </c>
      <c r="Y2573" s="2">
        <v>0</v>
      </c>
      <c r="Z2573" s="3">
        <f t="shared" si="1020"/>
        <v>0</v>
      </c>
      <c r="AA2573" s="1" t="str">
        <f t="shared" si="1021"/>
        <v>A+J=</v>
      </c>
      <c r="AB2573" s="7">
        <f t="shared" si="1043"/>
        <v>43027</v>
      </c>
      <c r="AC2573" s="5"/>
      <c r="AD2573" s="1"/>
      <c r="AE2573" s="7"/>
      <c r="AF2573" s="1"/>
      <c r="AG2573" s="1"/>
      <c r="AH2573" s="1"/>
      <c r="AI2573" s="1"/>
      <c r="AJ2573" s="4"/>
      <c r="AK2573" s="1"/>
      <c r="AL2573" s="1"/>
      <c r="AM2573" s="1"/>
      <c r="AN2573" s="1"/>
      <c r="AO2573" s="1"/>
    </row>
    <row r="2574" spans="1:41" x14ac:dyDescent="0.2">
      <c r="A2574" s="118">
        <f t="shared" si="1035"/>
        <v>42670</v>
      </c>
      <c r="B2574" s="2">
        <f t="shared" si="1025"/>
        <v>177609.01229901001</v>
      </c>
      <c r="C2574" s="2">
        <f t="shared" si="1036"/>
        <v>111647.84880818</v>
      </c>
      <c r="D2574" s="50">
        <f t="shared" si="1037"/>
        <v>4740.53</v>
      </c>
      <c r="E2574" s="3">
        <f>IF(K2574=1,VLOOKUP(A2573,[1]Plan1!$AQ$43:$AS$500,3),E2573)</f>
        <v>4752.8599999999997</v>
      </c>
      <c r="F2574" s="7">
        <f t="shared" si="1038"/>
        <v>42664</v>
      </c>
      <c r="G2574" s="8">
        <f t="shared" si="1026"/>
        <v>2.6009749964666096E-3</v>
      </c>
      <c r="H2574" s="7">
        <f t="shared" si="1039"/>
        <v>42695</v>
      </c>
      <c r="I2574" s="7">
        <f t="shared" si="1027"/>
        <v>42695</v>
      </c>
      <c r="J2574" s="1">
        <f t="shared" si="1040"/>
        <v>20</v>
      </c>
      <c r="K2574" s="1">
        <f t="shared" si="1028"/>
        <v>5</v>
      </c>
      <c r="L2574" s="2">
        <f t="shared" si="1029"/>
        <v>1.00064961</v>
      </c>
      <c r="M2574" s="10">
        <f t="shared" si="1023"/>
        <v>1.0008001200000001</v>
      </c>
      <c r="N2574" s="10">
        <f t="shared" si="1019"/>
        <v>1.5876752933436462</v>
      </c>
      <c r="O2574" s="2">
        <f t="shared" si="1022"/>
        <v>1.5887066599999999</v>
      </c>
      <c r="P2574" s="2">
        <f t="shared" si="1030"/>
        <v>177375.68097622</v>
      </c>
      <c r="Q2574" s="9">
        <f t="shared" si="1024"/>
        <v>0</v>
      </c>
      <c r="R2574" s="4">
        <f t="shared" si="1031"/>
        <v>0</v>
      </c>
      <c r="S2574" s="59">
        <f t="shared" si="1032"/>
        <v>0</v>
      </c>
      <c r="T2574" s="8">
        <f t="shared" si="1041"/>
        <v>6.8500000000000005E-2</v>
      </c>
      <c r="U2574" s="9">
        <f t="shared" si="1042"/>
        <v>5</v>
      </c>
      <c r="V2574" s="9">
        <v>252</v>
      </c>
      <c r="W2574" s="10">
        <f t="shared" si="1033"/>
        <v>1.0013154639999999</v>
      </c>
      <c r="X2574" s="2">
        <f t="shared" si="1034"/>
        <v>233.33132279</v>
      </c>
      <c r="Y2574" s="2">
        <v>0</v>
      </c>
      <c r="Z2574" s="3">
        <f t="shared" si="1020"/>
        <v>0</v>
      </c>
      <c r="AA2574" s="1" t="str">
        <f t="shared" si="1021"/>
        <v>A+J=</v>
      </c>
      <c r="AB2574" s="7">
        <f t="shared" si="1043"/>
        <v>43027</v>
      </c>
      <c r="AC2574" s="5"/>
      <c r="AD2574" s="1"/>
      <c r="AE2574" s="7"/>
      <c r="AF2574" s="1"/>
      <c r="AG2574" s="1"/>
      <c r="AH2574" s="1"/>
      <c r="AI2574" s="1"/>
      <c r="AJ2574" s="4"/>
      <c r="AK2574" s="1"/>
      <c r="AL2574" s="1"/>
      <c r="AM2574" s="1"/>
      <c r="AN2574" s="1"/>
      <c r="AO2574" s="1"/>
    </row>
    <row r="2575" spans="1:41" x14ac:dyDescent="0.2">
      <c r="A2575" s="118">
        <f t="shared" si="1035"/>
        <v>42671</v>
      </c>
      <c r="B2575" s="2">
        <f t="shared" si="1025"/>
        <v>177678.79022182999</v>
      </c>
      <c r="C2575" s="2">
        <f t="shared" si="1036"/>
        <v>111647.84880818</v>
      </c>
      <c r="D2575" s="50">
        <f t="shared" si="1037"/>
        <v>4740.53</v>
      </c>
      <c r="E2575" s="3">
        <f>IF(K2575=1,VLOOKUP(A2574,[1]Plan1!$AQ$43:$AS$500,3),E2574)</f>
        <v>4752.8599999999997</v>
      </c>
      <c r="F2575" s="7">
        <f t="shared" si="1038"/>
        <v>42664</v>
      </c>
      <c r="G2575" s="8">
        <f t="shared" si="1026"/>
        <v>2.6009749964666096E-3</v>
      </c>
      <c r="H2575" s="7">
        <f t="shared" si="1039"/>
        <v>42695</v>
      </c>
      <c r="I2575" s="7">
        <f t="shared" si="1027"/>
        <v>42695</v>
      </c>
      <c r="J2575" s="1">
        <f t="shared" si="1040"/>
        <v>20</v>
      </c>
      <c r="K2575" s="1">
        <f t="shared" si="1028"/>
        <v>6</v>
      </c>
      <c r="L2575" s="2">
        <f t="shared" si="1029"/>
        <v>1.0007795799999999</v>
      </c>
      <c r="M2575" s="10">
        <f t="shared" si="1023"/>
        <v>1.0008001200000001</v>
      </c>
      <c r="N2575" s="10">
        <f t="shared" si="1019"/>
        <v>1.5876752933436462</v>
      </c>
      <c r="O2575" s="2">
        <f t="shared" si="1022"/>
        <v>1.58891301</v>
      </c>
      <c r="P2575" s="2">
        <f t="shared" si="1030"/>
        <v>177398.71950983</v>
      </c>
      <c r="Q2575" s="9">
        <f t="shared" si="1024"/>
        <v>0</v>
      </c>
      <c r="R2575" s="4">
        <f t="shared" si="1031"/>
        <v>0</v>
      </c>
      <c r="S2575" s="59">
        <f t="shared" si="1032"/>
        <v>0</v>
      </c>
      <c r="T2575" s="8">
        <f t="shared" si="1041"/>
        <v>6.8500000000000005E-2</v>
      </c>
      <c r="U2575" s="9">
        <f t="shared" si="1042"/>
        <v>6</v>
      </c>
      <c r="V2575" s="9">
        <v>252</v>
      </c>
      <c r="W2575" s="10">
        <f t="shared" si="1033"/>
        <v>1.001578764</v>
      </c>
      <c r="X2575" s="2">
        <f t="shared" si="1034"/>
        <v>280.07071200000001</v>
      </c>
      <c r="Y2575" s="2">
        <v>0</v>
      </c>
      <c r="Z2575" s="3">
        <f t="shared" si="1020"/>
        <v>0</v>
      </c>
      <c r="AA2575" s="1" t="str">
        <f t="shared" si="1021"/>
        <v>A+J=</v>
      </c>
      <c r="AB2575" s="7">
        <f t="shared" si="1043"/>
        <v>43027</v>
      </c>
      <c r="AC2575" s="5"/>
      <c r="AD2575" s="1"/>
      <c r="AE2575" s="7"/>
      <c r="AF2575" s="1"/>
      <c r="AG2575" s="1"/>
      <c r="AH2575" s="1"/>
      <c r="AI2575" s="1"/>
      <c r="AJ2575" s="4"/>
      <c r="AK2575" s="1"/>
      <c r="AL2575" s="1"/>
      <c r="AM2575" s="1"/>
      <c r="AN2575" s="1"/>
      <c r="AO2575" s="1"/>
    </row>
    <row r="2576" spans="1:41" x14ac:dyDescent="0.2">
      <c r="A2576" s="118">
        <f t="shared" si="1035"/>
        <v>42672</v>
      </c>
      <c r="B2576" s="2">
        <f t="shared" si="1025"/>
        <v>177748.59587443</v>
      </c>
      <c r="C2576" s="2">
        <f t="shared" si="1036"/>
        <v>111647.84880818</v>
      </c>
      <c r="D2576" s="50">
        <f t="shared" si="1037"/>
        <v>4740.53</v>
      </c>
      <c r="E2576" s="3">
        <f>IF(K2576=1,VLOOKUP(A2575,[1]Plan1!$AQ$43:$AS$500,3),E2575)</f>
        <v>4752.8599999999997</v>
      </c>
      <c r="F2576" s="7">
        <f t="shared" si="1038"/>
        <v>42664</v>
      </c>
      <c r="G2576" s="8">
        <f t="shared" si="1026"/>
        <v>2.6009749964666096E-3</v>
      </c>
      <c r="H2576" s="7">
        <f t="shared" si="1039"/>
        <v>42695</v>
      </c>
      <c r="I2576" s="7">
        <f t="shared" si="1027"/>
        <v>42695</v>
      </c>
      <c r="J2576" s="1">
        <f t="shared" si="1040"/>
        <v>20</v>
      </c>
      <c r="K2576" s="1">
        <f t="shared" si="1028"/>
        <v>7</v>
      </c>
      <c r="L2576" s="2">
        <f t="shared" si="1029"/>
        <v>1.0009095699999999</v>
      </c>
      <c r="M2576" s="10">
        <f t="shared" si="1023"/>
        <v>1.0008001200000001</v>
      </c>
      <c r="N2576" s="10">
        <f t="shared" si="1019"/>
        <v>1.5876752933436462</v>
      </c>
      <c r="O2576" s="2">
        <f t="shared" si="1022"/>
        <v>1.58911939</v>
      </c>
      <c r="P2576" s="2">
        <f t="shared" si="1030"/>
        <v>177421.76139286</v>
      </c>
      <c r="Q2576" s="9">
        <f t="shared" si="1024"/>
        <v>0</v>
      </c>
      <c r="R2576" s="4">
        <f t="shared" si="1031"/>
        <v>0</v>
      </c>
      <c r="S2576" s="59">
        <f t="shared" si="1032"/>
        <v>0</v>
      </c>
      <c r="T2576" s="8">
        <f t="shared" si="1041"/>
        <v>6.8500000000000005E-2</v>
      </c>
      <c r="U2576" s="9">
        <f t="shared" si="1042"/>
        <v>7</v>
      </c>
      <c r="V2576" s="9">
        <v>252</v>
      </c>
      <c r="W2576" s="10">
        <f t="shared" si="1033"/>
        <v>1.001842133</v>
      </c>
      <c r="X2576" s="2">
        <f t="shared" si="1034"/>
        <v>326.83448156999998</v>
      </c>
      <c r="Y2576" s="2">
        <v>0</v>
      </c>
      <c r="Z2576" s="3">
        <f t="shared" si="1020"/>
        <v>0</v>
      </c>
      <c r="AA2576" s="1" t="str">
        <f t="shared" si="1021"/>
        <v>A+J=</v>
      </c>
      <c r="AB2576" s="7">
        <f t="shared" si="1043"/>
        <v>43027</v>
      </c>
      <c r="AC2576" s="5"/>
      <c r="AD2576" s="1"/>
      <c r="AE2576" s="7"/>
      <c r="AF2576" s="1"/>
      <c r="AG2576" s="1"/>
      <c r="AH2576" s="1"/>
      <c r="AI2576" s="1"/>
      <c r="AJ2576" s="4"/>
      <c r="AK2576" s="1"/>
      <c r="AL2576" s="1"/>
      <c r="AM2576" s="1"/>
      <c r="AN2576" s="1"/>
      <c r="AO2576" s="1"/>
    </row>
    <row r="2577" spans="1:41" x14ac:dyDescent="0.2">
      <c r="A2577" s="118">
        <f t="shared" si="1035"/>
        <v>42673</v>
      </c>
      <c r="B2577" s="2">
        <f t="shared" si="1025"/>
        <v>177748.59587443</v>
      </c>
      <c r="C2577" s="2">
        <f t="shared" si="1036"/>
        <v>111647.84880818</v>
      </c>
      <c r="D2577" s="50">
        <f t="shared" si="1037"/>
        <v>4740.53</v>
      </c>
      <c r="E2577" s="3">
        <f>IF(K2577=1,VLOOKUP(A2576,[1]Plan1!$AQ$43:$AS$500,3),E2576)</f>
        <v>4752.8599999999997</v>
      </c>
      <c r="F2577" s="7">
        <f t="shared" si="1038"/>
        <v>42664</v>
      </c>
      <c r="G2577" s="8">
        <f t="shared" si="1026"/>
        <v>2.6009749964666096E-3</v>
      </c>
      <c r="H2577" s="7">
        <f t="shared" si="1039"/>
        <v>42695</v>
      </c>
      <c r="I2577" s="7">
        <f t="shared" si="1027"/>
        <v>42695</v>
      </c>
      <c r="J2577" s="1">
        <f t="shared" si="1040"/>
        <v>20</v>
      </c>
      <c r="K2577" s="1">
        <f t="shared" si="1028"/>
        <v>7</v>
      </c>
      <c r="L2577" s="2">
        <f t="shared" si="1029"/>
        <v>1.0009095699999999</v>
      </c>
      <c r="M2577" s="10">
        <f t="shared" si="1023"/>
        <v>1.0008001200000001</v>
      </c>
      <c r="N2577" s="10">
        <f t="shared" si="1019"/>
        <v>1.5876752933436462</v>
      </c>
      <c r="O2577" s="2">
        <f t="shared" si="1022"/>
        <v>1.58911939</v>
      </c>
      <c r="P2577" s="2">
        <f t="shared" si="1030"/>
        <v>177421.76139286</v>
      </c>
      <c r="Q2577" s="9">
        <f t="shared" si="1024"/>
        <v>0</v>
      </c>
      <c r="R2577" s="4">
        <f t="shared" si="1031"/>
        <v>0</v>
      </c>
      <c r="S2577" s="59">
        <f t="shared" si="1032"/>
        <v>0</v>
      </c>
      <c r="T2577" s="8">
        <f t="shared" si="1041"/>
        <v>6.8500000000000005E-2</v>
      </c>
      <c r="U2577" s="9">
        <f t="shared" si="1042"/>
        <v>7</v>
      </c>
      <c r="V2577" s="9">
        <v>252</v>
      </c>
      <c r="W2577" s="10">
        <f t="shared" si="1033"/>
        <v>1.001842133</v>
      </c>
      <c r="X2577" s="2">
        <f t="shared" si="1034"/>
        <v>326.83448156999998</v>
      </c>
      <c r="Y2577" s="2">
        <v>0</v>
      </c>
      <c r="Z2577" s="3">
        <f t="shared" si="1020"/>
        <v>0</v>
      </c>
      <c r="AA2577" s="1" t="str">
        <f t="shared" si="1021"/>
        <v>A+J=</v>
      </c>
      <c r="AB2577" s="7">
        <f t="shared" si="1043"/>
        <v>43027</v>
      </c>
      <c r="AC2577" s="5"/>
      <c r="AD2577" s="1"/>
      <c r="AE2577" s="7"/>
      <c r="AF2577" s="1"/>
      <c r="AG2577" s="1"/>
      <c r="AH2577" s="1"/>
      <c r="AI2577" s="1"/>
      <c r="AJ2577" s="4"/>
      <c r="AK2577" s="1"/>
      <c r="AL2577" s="1"/>
      <c r="AM2577" s="1"/>
      <c r="AN2577" s="1"/>
      <c r="AO2577" s="1"/>
    </row>
    <row r="2578" spans="1:41" x14ac:dyDescent="0.2">
      <c r="A2578" s="118">
        <f t="shared" si="1035"/>
        <v>42674</v>
      </c>
      <c r="B2578" s="2">
        <f t="shared" si="1025"/>
        <v>177748.59587443</v>
      </c>
      <c r="C2578" s="2">
        <f t="shared" si="1036"/>
        <v>111647.84880818</v>
      </c>
      <c r="D2578" s="50">
        <f t="shared" si="1037"/>
        <v>4740.53</v>
      </c>
      <c r="E2578" s="3">
        <f>IF(K2578=1,VLOOKUP(A2577,[1]Plan1!$AQ$43:$AS$500,3),E2577)</f>
        <v>4752.8599999999997</v>
      </c>
      <c r="F2578" s="7">
        <f t="shared" si="1038"/>
        <v>42664</v>
      </c>
      <c r="G2578" s="8">
        <f t="shared" si="1026"/>
        <v>2.6009749964666096E-3</v>
      </c>
      <c r="H2578" s="7">
        <f t="shared" si="1039"/>
        <v>42695</v>
      </c>
      <c r="I2578" s="7">
        <f t="shared" si="1027"/>
        <v>42695</v>
      </c>
      <c r="J2578" s="1">
        <f t="shared" si="1040"/>
        <v>20</v>
      </c>
      <c r="K2578" s="1">
        <f t="shared" si="1028"/>
        <v>7</v>
      </c>
      <c r="L2578" s="2">
        <f t="shared" si="1029"/>
        <v>1.0009095699999999</v>
      </c>
      <c r="M2578" s="10">
        <f t="shared" si="1023"/>
        <v>1.0008001200000001</v>
      </c>
      <c r="N2578" s="10">
        <f t="shared" si="1019"/>
        <v>1.5876752933436462</v>
      </c>
      <c r="O2578" s="2">
        <f t="shared" si="1022"/>
        <v>1.58911939</v>
      </c>
      <c r="P2578" s="2">
        <f t="shared" si="1030"/>
        <v>177421.76139286</v>
      </c>
      <c r="Q2578" s="9">
        <f t="shared" si="1024"/>
        <v>0</v>
      </c>
      <c r="R2578" s="4">
        <f t="shared" si="1031"/>
        <v>0</v>
      </c>
      <c r="S2578" s="59">
        <f t="shared" si="1032"/>
        <v>0</v>
      </c>
      <c r="T2578" s="8">
        <f t="shared" si="1041"/>
        <v>6.8500000000000005E-2</v>
      </c>
      <c r="U2578" s="9">
        <f t="shared" si="1042"/>
        <v>7</v>
      </c>
      <c r="V2578" s="9">
        <v>252</v>
      </c>
      <c r="W2578" s="10">
        <f t="shared" si="1033"/>
        <v>1.001842133</v>
      </c>
      <c r="X2578" s="2">
        <f t="shared" si="1034"/>
        <v>326.83448156999998</v>
      </c>
      <c r="Y2578" s="2">
        <v>0</v>
      </c>
      <c r="Z2578" s="3">
        <f t="shared" si="1020"/>
        <v>0</v>
      </c>
      <c r="AA2578" s="1" t="str">
        <f t="shared" si="1021"/>
        <v>A+J=</v>
      </c>
      <c r="AB2578" s="7">
        <f t="shared" si="1043"/>
        <v>43027</v>
      </c>
      <c r="AC2578" s="5"/>
      <c r="AD2578" s="1"/>
      <c r="AE2578" s="7"/>
      <c r="AF2578" s="1"/>
      <c r="AG2578" s="1"/>
      <c r="AH2578" s="1"/>
      <c r="AI2578" s="1"/>
      <c r="AJ2578" s="4"/>
      <c r="AK2578" s="1"/>
      <c r="AL2578" s="1"/>
      <c r="AM2578" s="1"/>
      <c r="AN2578" s="1"/>
      <c r="AO2578" s="1"/>
    </row>
    <row r="2579" spans="1:41" x14ac:dyDescent="0.2">
      <c r="A2579" s="118">
        <f t="shared" si="1035"/>
        <v>42675</v>
      </c>
      <c r="B2579" s="2">
        <f t="shared" si="1025"/>
        <v>177818.42832288</v>
      </c>
      <c r="C2579" s="2">
        <f t="shared" si="1036"/>
        <v>111647.84880818</v>
      </c>
      <c r="D2579" s="50">
        <f t="shared" si="1037"/>
        <v>4740.53</v>
      </c>
      <c r="E2579" s="3">
        <f>IF(K2579=1,VLOOKUP(A2578,[1]Plan1!$AQ$43:$AS$500,3),E2578)</f>
        <v>4752.8599999999997</v>
      </c>
      <c r="F2579" s="7">
        <f t="shared" si="1038"/>
        <v>42664</v>
      </c>
      <c r="G2579" s="8">
        <f t="shared" si="1026"/>
        <v>2.6009749964666096E-3</v>
      </c>
      <c r="H2579" s="7">
        <f t="shared" si="1039"/>
        <v>42695</v>
      </c>
      <c r="I2579" s="7">
        <f t="shared" si="1027"/>
        <v>42695</v>
      </c>
      <c r="J2579" s="1">
        <f t="shared" si="1040"/>
        <v>20</v>
      </c>
      <c r="K2579" s="1">
        <f t="shared" si="1028"/>
        <v>8</v>
      </c>
      <c r="L2579" s="2">
        <f t="shared" si="1029"/>
        <v>1.0010395700000001</v>
      </c>
      <c r="M2579" s="10">
        <f t="shared" si="1023"/>
        <v>1.0008001200000001</v>
      </c>
      <c r="N2579" s="10">
        <f t="shared" si="1019"/>
        <v>1.5876752933436462</v>
      </c>
      <c r="O2579" s="2">
        <f t="shared" si="1022"/>
        <v>1.58932579</v>
      </c>
      <c r="P2579" s="2">
        <f t="shared" si="1030"/>
        <v>177444.80550886001</v>
      </c>
      <c r="Q2579" s="9">
        <f t="shared" si="1024"/>
        <v>0</v>
      </c>
      <c r="R2579" s="4">
        <f t="shared" si="1031"/>
        <v>0</v>
      </c>
      <c r="S2579" s="59">
        <f t="shared" si="1032"/>
        <v>0</v>
      </c>
      <c r="T2579" s="8">
        <f t="shared" si="1041"/>
        <v>6.8500000000000005E-2</v>
      </c>
      <c r="U2579" s="9">
        <f t="shared" si="1042"/>
        <v>8</v>
      </c>
      <c r="V2579" s="9">
        <v>252</v>
      </c>
      <c r="W2579" s="10">
        <f t="shared" si="1033"/>
        <v>1.0021055720000001</v>
      </c>
      <c r="X2579" s="2">
        <f t="shared" si="1034"/>
        <v>373.62281402000002</v>
      </c>
      <c r="Y2579" s="2">
        <v>0</v>
      </c>
      <c r="Z2579" s="3">
        <f t="shared" si="1020"/>
        <v>0</v>
      </c>
      <c r="AA2579" s="1" t="str">
        <f t="shared" si="1021"/>
        <v>A+J=</v>
      </c>
      <c r="AB2579" s="7">
        <f t="shared" si="1043"/>
        <v>43027</v>
      </c>
      <c r="AC2579" s="5"/>
      <c r="AD2579" s="1"/>
      <c r="AE2579" s="7"/>
      <c r="AF2579" s="1"/>
      <c r="AG2579" s="1"/>
      <c r="AH2579" s="1"/>
      <c r="AI2579" s="1"/>
      <c r="AJ2579" s="4"/>
      <c r="AK2579" s="1"/>
      <c r="AL2579" s="1"/>
      <c r="AM2579" s="1"/>
      <c r="AN2579" s="1"/>
      <c r="AO2579" s="1"/>
    </row>
    <row r="2580" spans="1:41" x14ac:dyDescent="0.2">
      <c r="A2580" s="118">
        <f t="shared" si="1035"/>
        <v>42676</v>
      </c>
      <c r="B2580" s="2">
        <f t="shared" si="1025"/>
        <v>177888.28963451998</v>
      </c>
      <c r="C2580" s="2">
        <f t="shared" si="1036"/>
        <v>111647.84880818</v>
      </c>
      <c r="D2580" s="50">
        <f t="shared" si="1037"/>
        <v>4740.53</v>
      </c>
      <c r="E2580" s="3">
        <f>IF(K2580=1,VLOOKUP(A2579,[1]Plan1!$AQ$43:$AS$500,3),E2579)</f>
        <v>4752.8599999999997</v>
      </c>
      <c r="F2580" s="7">
        <f t="shared" si="1038"/>
        <v>42664</v>
      </c>
      <c r="G2580" s="8">
        <f t="shared" si="1026"/>
        <v>2.6009749964666096E-3</v>
      </c>
      <c r="H2580" s="7">
        <f t="shared" si="1039"/>
        <v>42695</v>
      </c>
      <c r="I2580" s="7">
        <f t="shared" si="1027"/>
        <v>42695</v>
      </c>
      <c r="J2580" s="1">
        <f t="shared" si="1040"/>
        <v>20</v>
      </c>
      <c r="K2580" s="1">
        <f t="shared" si="1028"/>
        <v>9</v>
      </c>
      <c r="L2580" s="2">
        <f t="shared" si="1029"/>
        <v>1.0011696000000001</v>
      </c>
      <c r="M2580" s="10">
        <f t="shared" si="1023"/>
        <v>1.0008001200000001</v>
      </c>
      <c r="N2580" s="10">
        <f t="shared" si="1019"/>
        <v>1.5876752933436462</v>
      </c>
      <c r="O2580" s="2">
        <f t="shared" si="1022"/>
        <v>1.5895322300000001</v>
      </c>
      <c r="P2580" s="2">
        <f t="shared" si="1030"/>
        <v>177467.85409076</v>
      </c>
      <c r="Q2580" s="9">
        <f t="shared" si="1024"/>
        <v>0</v>
      </c>
      <c r="R2580" s="4">
        <f t="shared" si="1031"/>
        <v>0</v>
      </c>
      <c r="S2580" s="59">
        <f t="shared" si="1032"/>
        <v>0</v>
      </c>
      <c r="T2580" s="8">
        <f t="shared" si="1041"/>
        <v>6.8500000000000005E-2</v>
      </c>
      <c r="U2580" s="9">
        <f t="shared" si="1042"/>
        <v>9</v>
      </c>
      <c r="V2580" s="9">
        <v>252</v>
      </c>
      <c r="W2580" s="10">
        <f t="shared" si="1033"/>
        <v>1.00236908</v>
      </c>
      <c r="X2580" s="2">
        <f t="shared" si="1034"/>
        <v>420.43554375999997</v>
      </c>
      <c r="Y2580" s="2">
        <v>0</v>
      </c>
      <c r="Z2580" s="3">
        <f t="shared" si="1020"/>
        <v>0</v>
      </c>
      <c r="AA2580" s="1" t="str">
        <f t="shared" si="1021"/>
        <v>A+J=</v>
      </c>
      <c r="AB2580" s="7">
        <f t="shared" si="1043"/>
        <v>43027</v>
      </c>
      <c r="AC2580" s="5"/>
      <c r="AD2580" s="1"/>
      <c r="AE2580" s="7"/>
      <c r="AF2580" s="1"/>
      <c r="AG2580" s="1"/>
      <c r="AH2580" s="1"/>
      <c r="AI2580" s="1"/>
      <c r="AJ2580" s="4"/>
      <c r="AK2580" s="1"/>
      <c r="AL2580" s="1"/>
      <c r="AM2580" s="1"/>
      <c r="AN2580" s="1"/>
      <c r="AO2580" s="1"/>
    </row>
    <row r="2581" spans="1:41" x14ac:dyDescent="0.2">
      <c r="A2581" s="118">
        <f t="shared" si="1035"/>
        <v>42677</v>
      </c>
      <c r="B2581" s="2">
        <f t="shared" si="1025"/>
        <v>177888.28963451998</v>
      </c>
      <c r="C2581" s="2">
        <f t="shared" si="1036"/>
        <v>111647.84880818</v>
      </c>
      <c r="D2581" s="50">
        <f t="shared" si="1037"/>
        <v>4740.53</v>
      </c>
      <c r="E2581" s="3">
        <f>IF(K2581=1,VLOOKUP(A2580,[1]Plan1!$AQ$43:$AS$500,3),E2580)</f>
        <v>4752.8599999999997</v>
      </c>
      <c r="F2581" s="7">
        <f t="shared" si="1038"/>
        <v>42664</v>
      </c>
      <c r="G2581" s="8">
        <f t="shared" si="1026"/>
        <v>2.6009749964666096E-3</v>
      </c>
      <c r="H2581" s="7">
        <f t="shared" si="1039"/>
        <v>42695</v>
      </c>
      <c r="I2581" s="7">
        <f t="shared" si="1027"/>
        <v>42695</v>
      </c>
      <c r="J2581" s="1">
        <f t="shared" si="1040"/>
        <v>20</v>
      </c>
      <c r="K2581" s="1">
        <f t="shared" si="1028"/>
        <v>9</v>
      </c>
      <c r="L2581" s="2">
        <f t="shared" si="1029"/>
        <v>1.0011696000000001</v>
      </c>
      <c r="M2581" s="10">
        <f t="shared" si="1023"/>
        <v>1.0008001200000001</v>
      </c>
      <c r="N2581" s="10">
        <f t="shared" si="1019"/>
        <v>1.5876752933436462</v>
      </c>
      <c r="O2581" s="2">
        <f t="shared" si="1022"/>
        <v>1.5895322300000001</v>
      </c>
      <c r="P2581" s="2">
        <f t="shared" si="1030"/>
        <v>177467.85409076</v>
      </c>
      <c r="Q2581" s="9">
        <f t="shared" si="1024"/>
        <v>0</v>
      </c>
      <c r="R2581" s="4">
        <f t="shared" si="1031"/>
        <v>0</v>
      </c>
      <c r="S2581" s="59">
        <f t="shared" si="1032"/>
        <v>0</v>
      </c>
      <c r="T2581" s="8">
        <f t="shared" si="1041"/>
        <v>6.8500000000000005E-2</v>
      </c>
      <c r="U2581" s="9">
        <f t="shared" si="1042"/>
        <v>9</v>
      </c>
      <c r="V2581" s="9">
        <v>252</v>
      </c>
      <c r="W2581" s="10">
        <f t="shared" si="1033"/>
        <v>1.00236908</v>
      </c>
      <c r="X2581" s="2">
        <f t="shared" si="1034"/>
        <v>420.43554375999997</v>
      </c>
      <c r="Y2581" s="2">
        <v>0</v>
      </c>
      <c r="Z2581" s="3">
        <f t="shared" si="1020"/>
        <v>0</v>
      </c>
      <c r="AA2581" s="1" t="str">
        <f t="shared" si="1021"/>
        <v>A+J=</v>
      </c>
      <c r="AB2581" s="7">
        <f t="shared" si="1043"/>
        <v>43027</v>
      </c>
      <c r="AC2581" s="5"/>
      <c r="AD2581" s="1"/>
      <c r="AE2581" s="7"/>
      <c r="AF2581" s="1"/>
      <c r="AG2581" s="1"/>
      <c r="AH2581" s="1"/>
      <c r="AI2581" s="1"/>
      <c r="AJ2581" s="4"/>
      <c r="AK2581" s="1"/>
      <c r="AL2581" s="1"/>
      <c r="AM2581" s="1"/>
      <c r="AN2581" s="1"/>
      <c r="AO2581" s="1"/>
    </row>
    <row r="2582" spans="1:41" x14ac:dyDescent="0.2">
      <c r="A2582" s="118">
        <f t="shared" si="1035"/>
        <v>42678</v>
      </c>
      <c r="B2582" s="2">
        <f t="shared" si="1025"/>
        <v>177958.17775635002</v>
      </c>
      <c r="C2582" s="2">
        <f t="shared" si="1036"/>
        <v>111647.84880818</v>
      </c>
      <c r="D2582" s="50">
        <f t="shared" si="1037"/>
        <v>4740.53</v>
      </c>
      <c r="E2582" s="3">
        <f>IF(K2582=1,VLOOKUP(A2581,[1]Plan1!$AQ$43:$AS$500,3),E2581)</f>
        <v>4752.8599999999997</v>
      </c>
      <c r="F2582" s="7">
        <f t="shared" si="1038"/>
        <v>42664</v>
      </c>
      <c r="G2582" s="8">
        <f t="shared" si="1026"/>
        <v>2.6009749964666096E-3</v>
      </c>
      <c r="H2582" s="7">
        <f t="shared" si="1039"/>
        <v>42695</v>
      </c>
      <c r="I2582" s="7">
        <f t="shared" si="1027"/>
        <v>42695</v>
      </c>
      <c r="J2582" s="1">
        <f t="shared" si="1040"/>
        <v>20</v>
      </c>
      <c r="K2582" s="1">
        <f t="shared" si="1028"/>
        <v>10</v>
      </c>
      <c r="L2582" s="2">
        <f t="shared" si="1029"/>
        <v>1.00129964</v>
      </c>
      <c r="M2582" s="10">
        <f t="shared" si="1023"/>
        <v>1.0008001200000001</v>
      </c>
      <c r="N2582" s="10">
        <f t="shared" si="1019"/>
        <v>1.5876752933436462</v>
      </c>
      <c r="O2582" s="2">
        <f t="shared" si="1022"/>
        <v>1.5897386899999999</v>
      </c>
      <c r="P2582" s="2">
        <f t="shared" si="1030"/>
        <v>177490.90490563001</v>
      </c>
      <c r="Q2582" s="9">
        <f t="shared" si="1024"/>
        <v>0</v>
      </c>
      <c r="R2582" s="4">
        <f t="shared" si="1031"/>
        <v>0</v>
      </c>
      <c r="S2582" s="59">
        <f t="shared" si="1032"/>
        <v>0</v>
      </c>
      <c r="T2582" s="8">
        <f t="shared" si="1041"/>
        <v>6.8500000000000005E-2</v>
      </c>
      <c r="U2582" s="9">
        <f t="shared" si="1042"/>
        <v>10</v>
      </c>
      <c r="V2582" s="9">
        <v>252</v>
      </c>
      <c r="W2582" s="10">
        <f t="shared" si="1033"/>
        <v>1.002632658</v>
      </c>
      <c r="X2582" s="2">
        <f t="shared" si="1034"/>
        <v>467.27285072000001</v>
      </c>
      <c r="Y2582" s="2">
        <v>0</v>
      </c>
      <c r="Z2582" s="3">
        <f t="shared" si="1020"/>
        <v>0</v>
      </c>
      <c r="AA2582" s="1" t="str">
        <f t="shared" si="1021"/>
        <v>A+J=</v>
      </c>
      <c r="AB2582" s="7">
        <f t="shared" si="1043"/>
        <v>43027</v>
      </c>
      <c r="AC2582" s="5"/>
      <c r="AD2582" s="1"/>
      <c r="AE2582" s="7"/>
      <c r="AF2582" s="1"/>
      <c r="AG2582" s="1"/>
      <c r="AH2582" s="1"/>
      <c r="AI2582" s="1"/>
      <c r="AJ2582" s="4"/>
      <c r="AK2582" s="1"/>
      <c r="AL2582" s="1"/>
      <c r="AM2582" s="1"/>
      <c r="AN2582" s="1"/>
      <c r="AO2582" s="1"/>
    </row>
    <row r="2583" spans="1:41" x14ac:dyDescent="0.2">
      <c r="A2583" s="118">
        <f t="shared" si="1035"/>
        <v>42679</v>
      </c>
      <c r="B2583" s="2">
        <f t="shared" si="1025"/>
        <v>178028.09457935</v>
      </c>
      <c r="C2583" s="2">
        <f t="shared" si="1036"/>
        <v>111647.84880818</v>
      </c>
      <c r="D2583" s="50">
        <f t="shared" si="1037"/>
        <v>4740.53</v>
      </c>
      <c r="E2583" s="3">
        <f>IF(K2583=1,VLOOKUP(A2582,[1]Plan1!$AQ$43:$AS$500,3),E2582)</f>
        <v>4752.8599999999997</v>
      </c>
      <c r="F2583" s="7">
        <f t="shared" si="1038"/>
        <v>42664</v>
      </c>
      <c r="G2583" s="8">
        <f t="shared" si="1026"/>
        <v>2.6009749964666096E-3</v>
      </c>
      <c r="H2583" s="7">
        <f t="shared" si="1039"/>
        <v>42695</v>
      </c>
      <c r="I2583" s="7">
        <f t="shared" si="1027"/>
        <v>42695</v>
      </c>
      <c r="J2583" s="1">
        <f t="shared" si="1040"/>
        <v>20</v>
      </c>
      <c r="K2583" s="1">
        <f t="shared" si="1028"/>
        <v>11</v>
      </c>
      <c r="L2583" s="2">
        <f t="shared" si="1029"/>
        <v>1.0014297000000001</v>
      </c>
      <c r="M2583" s="10">
        <f t="shared" si="1023"/>
        <v>1.0008001200000001</v>
      </c>
      <c r="N2583" s="10">
        <f t="shared" si="1019"/>
        <v>1.5876752933436462</v>
      </c>
      <c r="O2583" s="2">
        <f t="shared" si="1022"/>
        <v>1.5899451899999999</v>
      </c>
      <c r="P2583" s="2">
        <f t="shared" si="1030"/>
        <v>177513.96018641</v>
      </c>
      <c r="Q2583" s="9">
        <f t="shared" si="1024"/>
        <v>0</v>
      </c>
      <c r="R2583" s="4">
        <f t="shared" si="1031"/>
        <v>0</v>
      </c>
      <c r="S2583" s="59">
        <f t="shared" si="1032"/>
        <v>0</v>
      </c>
      <c r="T2583" s="8">
        <f t="shared" si="1041"/>
        <v>6.8500000000000005E-2</v>
      </c>
      <c r="U2583" s="9">
        <f t="shared" si="1042"/>
        <v>11</v>
      </c>
      <c r="V2583" s="9">
        <v>252</v>
      </c>
      <c r="W2583" s="10">
        <f t="shared" si="1033"/>
        <v>1.0028963040000001</v>
      </c>
      <c r="X2583" s="2">
        <f t="shared" si="1034"/>
        <v>514.13439294</v>
      </c>
      <c r="Y2583" s="2">
        <v>0</v>
      </c>
      <c r="Z2583" s="3">
        <f t="shared" si="1020"/>
        <v>0</v>
      </c>
      <c r="AA2583" s="1" t="str">
        <f t="shared" si="1021"/>
        <v>A+J=</v>
      </c>
      <c r="AB2583" s="7">
        <f t="shared" si="1043"/>
        <v>43027</v>
      </c>
      <c r="AC2583" s="5"/>
      <c r="AD2583" s="1"/>
      <c r="AE2583" s="7"/>
      <c r="AF2583" s="1"/>
      <c r="AG2583" s="1"/>
      <c r="AH2583" s="1"/>
      <c r="AI2583" s="1"/>
      <c r="AJ2583" s="4"/>
      <c r="AK2583" s="1"/>
      <c r="AL2583" s="1"/>
      <c r="AM2583" s="1"/>
      <c r="AN2583" s="1"/>
      <c r="AO2583" s="1"/>
    </row>
    <row r="2584" spans="1:41" x14ac:dyDescent="0.2">
      <c r="A2584" s="118">
        <f t="shared" si="1035"/>
        <v>42680</v>
      </c>
      <c r="B2584" s="2">
        <f t="shared" si="1025"/>
        <v>178028.09457935</v>
      </c>
      <c r="C2584" s="2">
        <f t="shared" si="1036"/>
        <v>111647.84880818</v>
      </c>
      <c r="D2584" s="50">
        <f t="shared" si="1037"/>
        <v>4740.53</v>
      </c>
      <c r="E2584" s="3">
        <f>IF(K2584=1,VLOOKUP(A2583,[1]Plan1!$AQ$43:$AS$500,3),E2583)</f>
        <v>4752.8599999999997</v>
      </c>
      <c r="F2584" s="7">
        <f t="shared" si="1038"/>
        <v>42664</v>
      </c>
      <c r="G2584" s="8">
        <f t="shared" si="1026"/>
        <v>2.6009749964666096E-3</v>
      </c>
      <c r="H2584" s="7">
        <f t="shared" si="1039"/>
        <v>42695</v>
      </c>
      <c r="I2584" s="7">
        <f t="shared" si="1027"/>
        <v>42695</v>
      </c>
      <c r="J2584" s="1">
        <f t="shared" si="1040"/>
        <v>20</v>
      </c>
      <c r="K2584" s="1">
        <f t="shared" si="1028"/>
        <v>11</v>
      </c>
      <c r="L2584" s="2">
        <f t="shared" si="1029"/>
        <v>1.0014297000000001</v>
      </c>
      <c r="M2584" s="10">
        <f t="shared" si="1023"/>
        <v>1.0008001200000001</v>
      </c>
      <c r="N2584" s="10">
        <f t="shared" si="1019"/>
        <v>1.5876752933436462</v>
      </c>
      <c r="O2584" s="2">
        <f t="shared" si="1022"/>
        <v>1.5899451899999999</v>
      </c>
      <c r="P2584" s="2">
        <f t="shared" si="1030"/>
        <v>177513.96018641</v>
      </c>
      <c r="Q2584" s="9">
        <f t="shared" si="1024"/>
        <v>0</v>
      </c>
      <c r="R2584" s="4">
        <f t="shared" si="1031"/>
        <v>0</v>
      </c>
      <c r="S2584" s="59">
        <f t="shared" si="1032"/>
        <v>0</v>
      </c>
      <c r="T2584" s="8">
        <f t="shared" si="1041"/>
        <v>6.8500000000000005E-2</v>
      </c>
      <c r="U2584" s="9">
        <f t="shared" si="1042"/>
        <v>11</v>
      </c>
      <c r="V2584" s="9">
        <v>252</v>
      </c>
      <c r="W2584" s="10">
        <f t="shared" si="1033"/>
        <v>1.0028963040000001</v>
      </c>
      <c r="X2584" s="2">
        <f t="shared" si="1034"/>
        <v>514.13439294</v>
      </c>
      <c r="Y2584" s="2">
        <v>0</v>
      </c>
      <c r="Z2584" s="3">
        <f t="shared" si="1020"/>
        <v>0</v>
      </c>
      <c r="AA2584" s="1" t="str">
        <f t="shared" si="1021"/>
        <v>A+J=</v>
      </c>
      <c r="AB2584" s="7">
        <f t="shared" si="1043"/>
        <v>43027</v>
      </c>
      <c r="AC2584" s="5"/>
      <c r="AD2584" s="1"/>
      <c r="AE2584" s="7"/>
      <c r="AF2584" s="1"/>
      <c r="AG2584" s="1"/>
      <c r="AH2584" s="1"/>
      <c r="AI2584" s="1"/>
      <c r="AJ2584" s="4"/>
      <c r="AK2584" s="1"/>
      <c r="AL2584" s="1"/>
      <c r="AM2584" s="1"/>
      <c r="AN2584" s="1"/>
      <c r="AO2584" s="1"/>
    </row>
    <row r="2585" spans="1:41" x14ac:dyDescent="0.2">
      <c r="A2585" s="118">
        <f t="shared" si="1035"/>
        <v>42681</v>
      </c>
      <c r="B2585" s="2">
        <f t="shared" si="1025"/>
        <v>178028.09457935</v>
      </c>
      <c r="C2585" s="2">
        <f t="shared" si="1036"/>
        <v>111647.84880818</v>
      </c>
      <c r="D2585" s="50">
        <f t="shared" si="1037"/>
        <v>4740.53</v>
      </c>
      <c r="E2585" s="3">
        <f>IF(K2585=1,VLOOKUP(A2584,[1]Plan1!$AQ$43:$AS$500,3),E2584)</f>
        <v>4752.8599999999997</v>
      </c>
      <c r="F2585" s="7">
        <f t="shared" si="1038"/>
        <v>42664</v>
      </c>
      <c r="G2585" s="8">
        <f t="shared" si="1026"/>
        <v>2.6009749964666096E-3</v>
      </c>
      <c r="H2585" s="7">
        <f t="shared" si="1039"/>
        <v>42695</v>
      </c>
      <c r="I2585" s="7">
        <f t="shared" si="1027"/>
        <v>42695</v>
      </c>
      <c r="J2585" s="1">
        <f t="shared" si="1040"/>
        <v>20</v>
      </c>
      <c r="K2585" s="1">
        <f t="shared" si="1028"/>
        <v>11</v>
      </c>
      <c r="L2585" s="2">
        <f t="shared" si="1029"/>
        <v>1.0014297000000001</v>
      </c>
      <c r="M2585" s="10">
        <f t="shared" si="1023"/>
        <v>1.0008001200000001</v>
      </c>
      <c r="N2585" s="10">
        <f t="shared" si="1019"/>
        <v>1.5876752933436462</v>
      </c>
      <c r="O2585" s="2">
        <f t="shared" si="1022"/>
        <v>1.5899451899999999</v>
      </c>
      <c r="P2585" s="2">
        <f t="shared" si="1030"/>
        <v>177513.96018641</v>
      </c>
      <c r="Q2585" s="9">
        <f t="shared" si="1024"/>
        <v>0</v>
      </c>
      <c r="R2585" s="4">
        <f t="shared" si="1031"/>
        <v>0</v>
      </c>
      <c r="S2585" s="59">
        <f t="shared" si="1032"/>
        <v>0</v>
      </c>
      <c r="T2585" s="8">
        <f t="shared" si="1041"/>
        <v>6.8500000000000005E-2</v>
      </c>
      <c r="U2585" s="9">
        <f t="shared" si="1042"/>
        <v>11</v>
      </c>
      <c r="V2585" s="9">
        <v>252</v>
      </c>
      <c r="W2585" s="10">
        <f t="shared" si="1033"/>
        <v>1.0028963040000001</v>
      </c>
      <c r="X2585" s="2">
        <f t="shared" si="1034"/>
        <v>514.13439294</v>
      </c>
      <c r="Y2585" s="2">
        <v>0</v>
      </c>
      <c r="Z2585" s="3">
        <f t="shared" si="1020"/>
        <v>0</v>
      </c>
      <c r="AA2585" s="1" t="str">
        <f t="shared" si="1021"/>
        <v>A+J=</v>
      </c>
      <c r="AB2585" s="7">
        <f t="shared" si="1043"/>
        <v>43027</v>
      </c>
      <c r="AC2585" s="5"/>
      <c r="AD2585" s="1"/>
      <c r="AE2585" s="7"/>
      <c r="AF2585" s="1"/>
      <c r="AG2585" s="1"/>
      <c r="AH2585" s="1"/>
      <c r="AI2585" s="1"/>
      <c r="AJ2585" s="4"/>
      <c r="AK2585" s="1"/>
      <c r="AL2585" s="1"/>
      <c r="AM2585" s="1"/>
      <c r="AN2585" s="1"/>
      <c r="AO2585" s="1"/>
    </row>
    <row r="2586" spans="1:41" x14ac:dyDescent="0.2">
      <c r="A2586" s="118">
        <f t="shared" si="1035"/>
        <v>42682</v>
      </c>
      <c r="B2586" s="2">
        <f t="shared" si="1025"/>
        <v>178098.03710680999</v>
      </c>
      <c r="C2586" s="2">
        <f t="shared" si="1036"/>
        <v>111647.84880818</v>
      </c>
      <c r="D2586" s="50">
        <f t="shared" si="1037"/>
        <v>4740.53</v>
      </c>
      <c r="E2586" s="3">
        <f>IF(K2586=1,VLOOKUP(A2585,[1]Plan1!$AQ$43:$AS$500,3),E2585)</f>
        <v>4752.8599999999997</v>
      </c>
      <c r="F2586" s="7">
        <f t="shared" si="1038"/>
        <v>42664</v>
      </c>
      <c r="G2586" s="8">
        <f t="shared" si="1026"/>
        <v>2.6009749964666096E-3</v>
      </c>
      <c r="H2586" s="7">
        <f t="shared" si="1039"/>
        <v>42695</v>
      </c>
      <c r="I2586" s="7">
        <f t="shared" si="1027"/>
        <v>42695</v>
      </c>
      <c r="J2586" s="1">
        <f t="shared" si="1040"/>
        <v>20</v>
      </c>
      <c r="K2586" s="1">
        <f t="shared" si="1028"/>
        <v>12</v>
      </c>
      <c r="L2586" s="2">
        <f t="shared" si="1029"/>
        <v>1.0015597700000001</v>
      </c>
      <c r="M2586" s="10">
        <f t="shared" si="1023"/>
        <v>1.0008001200000001</v>
      </c>
      <c r="N2586" s="10">
        <f t="shared" si="1019"/>
        <v>1.5876752933436462</v>
      </c>
      <c r="O2586" s="2">
        <f t="shared" si="1022"/>
        <v>1.5901517000000001</v>
      </c>
      <c r="P2586" s="2">
        <f t="shared" si="1030"/>
        <v>177537.01658366999</v>
      </c>
      <c r="Q2586" s="9">
        <f t="shared" si="1024"/>
        <v>0</v>
      </c>
      <c r="R2586" s="4">
        <f t="shared" si="1031"/>
        <v>0</v>
      </c>
      <c r="S2586" s="59">
        <f t="shared" si="1032"/>
        <v>0</v>
      </c>
      <c r="T2586" s="8">
        <f t="shared" si="1041"/>
        <v>6.8500000000000005E-2</v>
      </c>
      <c r="U2586" s="9">
        <f t="shared" si="1042"/>
        <v>12</v>
      </c>
      <c r="V2586" s="9">
        <v>252</v>
      </c>
      <c r="W2586" s="10">
        <f t="shared" si="1033"/>
        <v>1.0031600199999999</v>
      </c>
      <c r="X2586" s="2">
        <f t="shared" si="1034"/>
        <v>561.02052314000002</v>
      </c>
      <c r="Y2586" s="2">
        <v>0</v>
      </c>
      <c r="Z2586" s="3">
        <f t="shared" si="1020"/>
        <v>0</v>
      </c>
      <c r="AA2586" s="1" t="str">
        <f t="shared" si="1021"/>
        <v>A+J=</v>
      </c>
      <c r="AB2586" s="7">
        <f t="shared" si="1043"/>
        <v>43027</v>
      </c>
      <c r="AC2586" s="5"/>
      <c r="AD2586" s="1"/>
      <c r="AE2586" s="7"/>
      <c r="AF2586" s="1"/>
      <c r="AG2586" s="1"/>
      <c r="AH2586" s="1"/>
      <c r="AI2586" s="1"/>
      <c r="AJ2586" s="4"/>
      <c r="AK2586" s="1"/>
      <c r="AL2586" s="1"/>
      <c r="AM2586" s="1"/>
      <c r="AN2586" s="1"/>
      <c r="AO2586" s="1"/>
    </row>
    <row r="2587" spans="1:41" x14ac:dyDescent="0.2">
      <c r="A2587" s="118">
        <f t="shared" si="1035"/>
        <v>42683</v>
      </c>
      <c r="B2587" s="2">
        <f t="shared" si="1025"/>
        <v>178168.00758506</v>
      </c>
      <c r="C2587" s="2">
        <f t="shared" si="1036"/>
        <v>111647.84880818</v>
      </c>
      <c r="D2587" s="50">
        <f t="shared" si="1037"/>
        <v>4740.53</v>
      </c>
      <c r="E2587" s="3">
        <f>IF(K2587=1,VLOOKUP(A2586,[1]Plan1!$AQ$43:$AS$500,3),E2586)</f>
        <v>4752.8599999999997</v>
      </c>
      <c r="F2587" s="7">
        <f t="shared" si="1038"/>
        <v>42664</v>
      </c>
      <c r="G2587" s="8">
        <f t="shared" si="1026"/>
        <v>2.6009749964666096E-3</v>
      </c>
      <c r="H2587" s="7">
        <f t="shared" si="1039"/>
        <v>42695</v>
      </c>
      <c r="I2587" s="7">
        <f t="shared" si="1027"/>
        <v>42695</v>
      </c>
      <c r="J2587" s="1">
        <f t="shared" si="1040"/>
        <v>20</v>
      </c>
      <c r="K2587" s="1">
        <f t="shared" si="1028"/>
        <v>13</v>
      </c>
      <c r="L2587" s="2">
        <f t="shared" si="1029"/>
        <v>1.0016898599999999</v>
      </c>
      <c r="M2587" s="10">
        <f t="shared" si="1023"/>
        <v>1.0008001200000001</v>
      </c>
      <c r="N2587" s="10">
        <f t="shared" si="1019"/>
        <v>1.5876752933436462</v>
      </c>
      <c r="O2587" s="2">
        <f t="shared" si="1022"/>
        <v>1.59035824</v>
      </c>
      <c r="P2587" s="2">
        <f t="shared" si="1030"/>
        <v>177560.07633036</v>
      </c>
      <c r="Q2587" s="9">
        <f t="shared" si="1024"/>
        <v>0</v>
      </c>
      <c r="R2587" s="4">
        <f t="shared" si="1031"/>
        <v>0</v>
      </c>
      <c r="S2587" s="59">
        <f t="shared" si="1032"/>
        <v>0</v>
      </c>
      <c r="T2587" s="8">
        <f t="shared" si="1041"/>
        <v>6.8500000000000005E-2</v>
      </c>
      <c r="U2587" s="9">
        <f t="shared" si="1042"/>
        <v>13</v>
      </c>
      <c r="V2587" s="9">
        <v>252</v>
      </c>
      <c r="W2587" s="10">
        <f t="shared" si="1033"/>
        <v>1.003423806</v>
      </c>
      <c r="X2587" s="2">
        <f t="shared" si="1034"/>
        <v>607.93125469999995</v>
      </c>
      <c r="Y2587" s="2">
        <v>0</v>
      </c>
      <c r="Z2587" s="3">
        <f t="shared" si="1020"/>
        <v>0</v>
      </c>
      <c r="AA2587" s="1" t="str">
        <f t="shared" si="1021"/>
        <v>A+J=</v>
      </c>
      <c r="AB2587" s="7">
        <f t="shared" si="1043"/>
        <v>43027</v>
      </c>
      <c r="AC2587" s="5"/>
      <c r="AD2587" s="1"/>
      <c r="AE2587" s="7"/>
      <c r="AF2587" s="1"/>
      <c r="AG2587" s="1"/>
      <c r="AH2587" s="1"/>
      <c r="AI2587" s="1"/>
      <c r="AJ2587" s="4"/>
      <c r="AK2587" s="1"/>
      <c r="AL2587" s="1"/>
      <c r="AM2587" s="1"/>
      <c r="AN2587" s="1"/>
      <c r="AO2587" s="1"/>
    </row>
    <row r="2588" spans="1:41" x14ac:dyDescent="0.2">
      <c r="A2588" s="118">
        <f t="shared" si="1035"/>
        <v>42684</v>
      </c>
      <c r="B2588" s="2">
        <f t="shared" si="1025"/>
        <v>178238.00566642001</v>
      </c>
      <c r="C2588" s="2">
        <f t="shared" si="1036"/>
        <v>111647.84880818</v>
      </c>
      <c r="D2588" s="50">
        <f t="shared" si="1037"/>
        <v>4740.53</v>
      </c>
      <c r="E2588" s="3">
        <f>IF(K2588=1,VLOOKUP(A2587,[1]Plan1!$AQ$43:$AS$500,3),E2587)</f>
        <v>4752.8599999999997</v>
      </c>
      <c r="F2588" s="7">
        <f t="shared" si="1038"/>
        <v>42664</v>
      </c>
      <c r="G2588" s="8">
        <f t="shared" si="1026"/>
        <v>2.6009749964666096E-3</v>
      </c>
      <c r="H2588" s="7">
        <f t="shared" si="1039"/>
        <v>42695</v>
      </c>
      <c r="I2588" s="7">
        <f t="shared" si="1027"/>
        <v>42695</v>
      </c>
      <c r="J2588" s="1">
        <f t="shared" si="1040"/>
        <v>20</v>
      </c>
      <c r="K2588" s="1">
        <f t="shared" si="1028"/>
        <v>14</v>
      </c>
      <c r="L2588" s="2">
        <f t="shared" si="1029"/>
        <v>1.0018199699999999</v>
      </c>
      <c r="M2588" s="10">
        <f t="shared" si="1023"/>
        <v>1.0008001200000001</v>
      </c>
      <c r="N2588" s="10">
        <f t="shared" si="1019"/>
        <v>1.5876752933436462</v>
      </c>
      <c r="O2588" s="2">
        <f t="shared" si="1022"/>
        <v>1.5905648100000001</v>
      </c>
      <c r="P2588" s="2">
        <f t="shared" si="1030"/>
        <v>177583.13942649</v>
      </c>
      <c r="Q2588" s="9">
        <f t="shared" si="1024"/>
        <v>0</v>
      </c>
      <c r="R2588" s="4">
        <f t="shared" si="1031"/>
        <v>0</v>
      </c>
      <c r="S2588" s="59">
        <f t="shared" si="1032"/>
        <v>0</v>
      </c>
      <c r="T2588" s="8">
        <f t="shared" si="1041"/>
        <v>6.8500000000000005E-2</v>
      </c>
      <c r="U2588" s="9">
        <f t="shared" si="1042"/>
        <v>14</v>
      </c>
      <c r="V2588" s="9">
        <v>252</v>
      </c>
      <c r="W2588" s="10">
        <f t="shared" si="1033"/>
        <v>1.00368766</v>
      </c>
      <c r="X2588" s="2">
        <f t="shared" si="1034"/>
        <v>654.86623993000001</v>
      </c>
      <c r="Y2588" s="2">
        <v>0</v>
      </c>
      <c r="Z2588" s="3">
        <f t="shared" si="1020"/>
        <v>0</v>
      </c>
      <c r="AA2588" s="1" t="str">
        <f t="shared" si="1021"/>
        <v>A+J=</v>
      </c>
      <c r="AB2588" s="7">
        <f t="shared" si="1043"/>
        <v>43027</v>
      </c>
      <c r="AC2588" s="5"/>
      <c r="AD2588" s="1"/>
      <c r="AE2588" s="7"/>
      <c r="AF2588" s="1"/>
      <c r="AG2588" s="1"/>
      <c r="AH2588" s="1"/>
      <c r="AI2588" s="1"/>
      <c r="AJ2588" s="4"/>
      <c r="AK2588" s="1"/>
      <c r="AL2588" s="1"/>
      <c r="AM2588" s="1"/>
      <c r="AN2588" s="1"/>
      <c r="AO2588" s="1"/>
    </row>
    <row r="2589" spans="1:41" x14ac:dyDescent="0.2">
      <c r="A2589" s="118">
        <f t="shared" si="1035"/>
        <v>42685</v>
      </c>
      <c r="B2589" s="2">
        <f t="shared" si="1025"/>
        <v>178308.03059258001</v>
      </c>
      <c r="C2589" s="2">
        <f t="shared" si="1036"/>
        <v>111647.84880818</v>
      </c>
      <c r="D2589" s="50">
        <f t="shared" si="1037"/>
        <v>4740.53</v>
      </c>
      <c r="E2589" s="3">
        <f>IF(K2589=1,VLOOKUP(A2588,[1]Plan1!$AQ$43:$AS$500,3),E2588)</f>
        <v>4752.8599999999997</v>
      </c>
      <c r="F2589" s="7">
        <f t="shared" si="1038"/>
        <v>42664</v>
      </c>
      <c r="G2589" s="8">
        <f t="shared" si="1026"/>
        <v>2.6009749964666096E-3</v>
      </c>
      <c r="H2589" s="7">
        <f t="shared" si="1039"/>
        <v>42695</v>
      </c>
      <c r="I2589" s="7">
        <f t="shared" si="1027"/>
        <v>42695</v>
      </c>
      <c r="J2589" s="1">
        <f t="shared" si="1040"/>
        <v>20</v>
      </c>
      <c r="K2589" s="1">
        <f t="shared" si="1028"/>
        <v>15</v>
      </c>
      <c r="L2589" s="2">
        <f t="shared" si="1029"/>
        <v>1.00195009</v>
      </c>
      <c r="M2589" s="10">
        <f t="shared" si="1023"/>
        <v>1.0008001200000001</v>
      </c>
      <c r="N2589" s="10">
        <f t="shared" si="1019"/>
        <v>1.5876752933436462</v>
      </c>
      <c r="O2589" s="2">
        <f t="shared" si="1022"/>
        <v>1.5907713999999999</v>
      </c>
      <c r="P2589" s="2">
        <f t="shared" si="1030"/>
        <v>177606.20475557001</v>
      </c>
      <c r="Q2589" s="9">
        <f t="shared" si="1024"/>
        <v>0</v>
      </c>
      <c r="R2589" s="4">
        <f t="shared" si="1031"/>
        <v>0</v>
      </c>
      <c r="S2589" s="59">
        <f t="shared" si="1032"/>
        <v>0</v>
      </c>
      <c r="T2589" s="8">
        <f t="shared" si="1041"/>
        <v>6.8500000000000005E-2</v>
      </c>
      <c r="U2589" s="9">
        <f t="shared" si="1042"/>
        <v>15</v>
      </c>
      <c r="V2589" s="9">
        <v>252</v>
      </c>
      <c r="W2589" s="10">
        <f t="shared" si="1033"/>
        <v>1.003951584</v>
      </c>
      <c r="X2589" s="2">
        <f t="shared" si="1034"/>
        <v>701.82583700999999</v>
      </c>
      <c r="Y2589" s="2">
        <v>0</v>
      </c>
      <c r="Z2589" s="3">
        <f t="shared" si="1020"/>
        <v>0</v>
      </c>
      <c r="AA2589" s="1" t="str">
        <f t="shared" si="1021"/>
        <v>A+J=</v>
      </c>
      <c r="AB2589" s="7">
        <f t="shared" si="1043"/>
        <v>43027</v>
      </c>
      <c r="AC2589" s="5"/>
      <c r="AD2589" s="1"/>
      <c r="AE2589" s="7"/>
      <c r="AF2589" s="1"/>
      <c r="AG2589" s="1"/>
      <c r="AH2589" s="1"/>
      <c r="AI2589" s="1"/>
      <c r="AJ2589" s="4"/>
      <c r="AK2589" s="1"/>
      <c r="AL2589" s="1"/>
      <c r="AM2589" s="1"/>
      <c r="AN2589" s="1"/>
      <c r="AO2589" s="1"/>
    </row>
    <row r="2590" spans="1:41" x14ac:dyDescent="0.2">
      <c r="A2590" s="118">
        <f t="shared" si="1035"/>
        <v>42686</v>
      </c>
      <c r="B2590" s="2">
        <f t="shared" si="1025"/>
        <v>178378.08349133001</v>
      </c>
      <c r="C2590" s="2">
        <f t="shared" si="1036"/>
        <v>111647.84880818</v>
      </c>
      <c r="D2590" s="50">
        <f t="shared" si="1037"/>
        <v>4740.53</v>
      </c>
      <c r="E2590" s="3">
        <f>IF(K2590=1,VLOOKUP(A2589,[1]Plan1!$AQ$43:$AS$500,3),E2589)</f>
        <v>4752.8599999999997</v>
      </c>
      <c r="F2590" s="7">
        <f t="shared" si="1038"/>
        <v>42664</v>
      </c>
      <c r="G2590" s="8">
        <f t="shared" si="1026"/>
        <v>2.6009749964666096E-3</v>
      </c>
      <c r="H2590" s="7">
        <f t="shared" si="1039"/>
        <v>42695</v>
      </c>
      <c r="I2590" s="7">
        <f t="shared" si="1027"/>
        <v>42695</v>
      </c>
      <c r="J2590" s="1">
        <f t="shared" si="1040"/>
        <v>20</v>
      </c>
      <c r="K2590" s="1">
        <f t="shared" si="1028"/>
        <v>16</v>
      </c>
      <c r="L2590" s="2">
        <f t="shared" si="1029"/>
        <v>1.00208023</v>
      </c>
      <c r="M2590" s="10">
        <f t="shared" si="1023"/>
        <v>1.0008001200000001</v>
      </c>
      <c r="N2590" s="10">
        <f t="shared" si="1019"/>
        <v>1.5876752933436462</v>
      </c>
      <c r="O2590" s="2">
        <f t="shared" si="1022"/>
        <v>1.5909780200000001</v>
      </c>
      <c r="P2590" s="2">
        <f t="shared" si="1030"/>
        <v>177629.27343408999</v>
      </c>
      <c r="Q2590" s="9">
        <f t="shared" si="1024"/>
        <v>0</v>
      </c>
      <c r="R2590" s="4">
        <f t="shared" si="1031"/>
        <v>0</v>
      </c>
      <c r="S2590" s="59">
        <f t="shared" si="1032"/>
        <v>0</v>
      </c>
      <c r="T2590" s="8">
        <f t="shared" si="1041"/>
        <v>6.8500000000000005E-2</v>
      </c>
      <c r="U2590" s="9">
        <f t="shared" si="1042"/>
        <v>16</v>
      </c>
      <c r="V2590" s="9">
        <v>252</v>
      </c>
      <c r="W2590" s="10">
        <f t="shared" si="1033"/>
        <v>1.0042155779999999</v>
      </c>
      <c r="X2590" s="2">
        <f t="shared" si="1034"/>
        <v>748.81005723999999</v>
      </c>
      <c r="Y2590" s="2">
        <v>0</v>
      </c>
      <c r="Z2590" s="3">
        <f t="shared" si="1020"/>
        <v>0</v>
      </c>
      <c r="AA2590" s="1" t="str">
        <f t="shared" si="1021"/>
        <v>A+J=</v>
      </c>
      <c r="AB2590" s="7">
        <f t="shared" si="1043"/>
        <v>43027</v>
      </c>
      <c r="AC2590" s="5"/>
      <c r="AD2590" s="1"/>
      <c r="AE2590" s="7"/>
      <c r="AF2590" s="1"/>
      <c r="AG2590" s="1"/>
      <c r="AH2590" s="1"/>
      <c r="AI2590" s="1"/>
      <c r="AJ2590" s="4"/>
      <c r="AK2590" s="1"/>
      <c r="AL2590" s="1"/>
      <c r="AM2590" s="1"/>
      <c r="AN2590" s="1"/>
      <c r="AO2590" s="1"/>
    </row>
    <row r="2591" spans="1:41" x14ac:dyDescent="0.2">
      <c r="A2591" s="118">
        <f t="shared" si="1035"/>
        <v>42687</v>
      </c>
      <c r="B2591" s="2">
        <f t="shared" si="1025"/>
        <v>178378.08349133001</v>
      </c>
      <c r="C2591" s="2">
        <f t="shared" si="1036"/>
        <v>111647.84880818</v>
      </c>
      <c r="D2591" s="50">
        <f t="shared" si="1037"/>
        <v>4740.53</v>
      </c>
      <c r="E2591" s="3">
        <f>IF(K2591=1,VLOOKUP(A2590,[1]Plan1!$AQ$43:$AS$500,3),E2590)</f>
        <v>4752.8599999999997</v>
      </c>
      <c r="F2591" s="7">
        <f t="shared" si="1038"/>
        <v>42664</v>
      </c>
      <c r="G2591" s="8">
        <f t="shared" si="1026"/>
        <v>2.6009749964666096E-3</v>
      </c>
      <c r="H2591" s="7">
        <f t="shared" si="1039"/>
        <v>42695</v>
      </c>
      <c r="I2591" s="7">
        <f t="shared" si="1027"/>
        <v>42695</v>
      </c>
      <c r="J2591" s="1">
        <f t="shared" si="1040"/>
        <v>20</v>
      </c>
      <c r="K2591" s="1">
        <f t="shared" si="1028"/>
        <v>16</v>
      </c>
      <c r="L2591" s="2">
        <f t="shared" si="1029"/>
        <v>1.00208023</v>
      </c>
      <c r="M2591" s="10">
        <f t="shared" si="1023"/>
        <v>1.0008001200000001</v>
      </c>
      <c r="N2591" s="10">
        <f t="shared" ref="N2591:N2654" si="1044">IF(I2591&gt;I2590,N2590*M2591,N2590)</f>
        <v>1.5876752933436462</v>
      </c>
      <c r="O2591" s="2">
        <f t="shared" si="1022"/>
        <v>1.5909780200000001</v>
      </c>
      <c r="P2591" s="2">
        <f t="shared" si="1030"/>
        <v>177629.27343408999</v>
      </c>
      <c r="Q2591" s="9">
        <f t="shared" si="1024"/>
        <v>0</v>
      </c>
      <c r="R2591" s="4">
        <f t="shared" si="1031"/>
        <v>0</v>
      </c>
      <c r="S2591" s="59">
        <f t="shared" si="1032"/>
        <v>0</v>
      </c>
      <c r="T2591" s="8">
        <f t="shared" si="1041"/>
        <v>6.8500000000000005E-2</v>
      </c>
      <c r="U2591" s="9">
        <f t="shared" si="1042"/>
        <v>16</v>
      </c>
      <c r="V2591" s="9">
        <v>252</v>
      </c>
      <c r="W2591" s="10">
        <f t="shared" si="1033"/>
        <v>1.0042155779999999</v>
      </c>
      <c r="X2591" s="2">
        <f t="shared" si="1034"/>
        <v>748.81005723999999</v>
      </c>
      <c r="Y2591" s="2">
        <v>0</v>
      </c>
      <c r="Z2591" s="3">
        <f t="shared" si="1020"/>
        <v>0</v>
      </c>
      <c r="AA2591" s="1" t="str">
        <f t="shared" si="1021"/>
        <v>A+J=</v>
      </c>
      <c r="AB2591" s="7">
        <f t="shared" si="1043"/>
        <v>43027</v>
      </c>
      <c r="AC2591" s="5"/>
      <c r="AD2591" s="1"/>
      <c r="AE2591" s="7"/>
      <c r="AF2591" s="1"/>
      <c r="AG2591" s="1"/>
      <c r="AH2591" s="1"/>
      <c r="AI2591" s="1"/>
      <c r="AJ2591" s="4"/>
      <c r="AK2591" s="1"/>
      <c r="AL2591" s="1"/>
      <c r="AM2591" s="1"/>
      <c r="AN2591" s="1"/>
      <c r="AO2591" s="1"/>
    </row>
    <row r="2592" spans="1:41" x14ac:dyDescent="0.2">
      <c r="A2592" s="118">
        <f t="shared" si="1035"/>
        <v>42688</v>
      </c>
      <c r="B2592" s="2">
        <f t="shared" si="1025"/>
        <v>178378.08349133001</v>
      </c>
      <c r="C2592" s="2">
        <f t="shared" si="1036"/>
        <v>111647.84880818</v>
      </c>
      <c r="D2592" s="50">
        <f t="shared" si="1037"/>
        <v>4740.53</v>
      </c>
      <c r="E2592" s="3">
        <f>IF(K2592=1,VLOOKUP(A2591,[1]Plan1!$AQ$43:$AS$500,3),E2591)</f>
        <v>4752.8599999999997</v>
      </c>
      <c r="F2592" s="7">
        <f t="shared" si="1038"/>
        <v>42664</v>
      </c>
      <c r="G2592" s="8">
        <f t="shared" si="1026"/>
        <v>2.6009749964666096E-3</v>
      </c>
      <c r="H2592" s="7">
        <f t="shared" si="1039"/>
        <v>42695</v>
      </c>
      <c r="I2592" s="7">
        <f t="shared" si="1027"/>
        <v>42695</v>
      </c>
      <c r="J2592" s="1">
        <f t="shared" si="1040"/>
        <v>20</v>
      </c>
      <c r="K2592" s="1">
        <f t="shared" si="1028"/>
        <v>16</v>
      </c>
      <c r="L2592" s="2">
        <f t="shared" si="1029"/>
        <v>1.00208023</v>
      </c>
      <c r="M2592" s="10">
        <f t="shared" si="1023"/>
        <v>1.0008001200000001</v>
      </c>
      <c r="N2592" s="10">
        <f t="shared" si="1044"/>
        <v>1.5876752933436462</v>
      </c>
      <c r="O2592" s="2">
        <f t="shared" si="1022"/>
        <v>1.5909780200000001</v>
      </c>
      <c r="P2592" s="2">
        <f t="shared" si="1030"/>
        <v>177629.27343408999</v>
      </c>
      <c r="Q2592" s="9">
        <f t="shared" si="1024"/>
        <v>0</v>
      </c>
      <c r="R2592" s="4">
        <f t="shared" si="1031"/>
        <v>0</v>
      </c>
      <c r="S2592" s="59">
        <f t="shared" si="1032"/>
        <v>0</v>
      </c>
      <c r="T2592" s="8">
        <f t="shared" si="1041"/>
        <v>6.8500000000000005E-2</v>
      </c>
      <c r="U2592" s="9">
        <f t="shared" si="1042"/>
        <v>16</v>
      </c>
      <c r="V2592" s="9">
        <v>252</v>
      </c>
      <c r="W2592" s="10">
        <f t="shared" si="1033"/>
        <v>1.0042155779999999</v>
      </c>
      <c r="X2592" s="2">
        <f t="shared" si="1034"/>
        <v>748.81005723999999</v>
      </c>
      <c r="Y2592" s="2">
        <v>0</v>
      </c>
      <c r="Z2592" s="3">
        <f t="shared" si="1020"/>
        <v>0</v>
      </c>
      <c r="AA2592" s="1" t="str">
        <f t="shared" si="1021"/>
        <v>A+J=</v>
      </c>
      <c r="AB2592" s="7">
        <f t="shared" si="1043"/>
        <v>43027</v>
      </c>
      <c r="AC2592" s="5"/>
      <c r="AD2592" s="1"/>
      <c r="AE2592" s="7"/>
      <c r="AF2592" s="1"/>
      <c r="AG2592" s="1"/>
      <c r="AH2592" s="1"/>
      <c r="AI2592" s="1"/>
      <c r="AJ2592" s="4"/>
      <c r="AK2592" s="1"/>
      <c r="AL2592" s="1"/>
      <c r="AM2592" s="1"/>
      <c r="AN2592" s="1"/>
      <c r="AO2592" s="1"/>
    </row>
    <row r="2593" spans="1:41" x14ac:dyDescent="0.2">
      <c r="A2593" s="118">
        <f t="shared" si="1035"/>
        <v>42689</v>
      </c>
      <c r="B2593" s="2">
        <f t="shared" si="1025"/>
        <v>178448.16419251999</v>
      </c>
      <c r="C2593" s="2">
        <f t="shared" si="1036"/>
        <v>111647.84880818</v>
      </c>
      <c r="D2593" s="50">
        <f t="shared" si="1037"/>
        <v>4740.53</v>
      </c>
      <c r="E2593" s="3">
        <f>IF(K2593=1,VLOOKUP(A2592,[1]Plan1!$AQ$43:$AS$500,3),E2592)</f>
        <v>4752.8599999999997</v>
      </c>
      <c r="F2593" s="7">
        <f t="shared" si="1038"/>
        <v>42664</v>
      </c>
      <c r="G2593" s="8">
        <f t="shared" si="1026"/>
        <v>2.6009749964666096E-3</v>
      </c>
      <c r="H2593" s="7">
        <f t="shared" si="1039"/>
        <v>42724</v>
      </c>
      <c r="I2593" s="7">
        <f t="shared" si="1027"/>
        <v>42695</v>
      </c>
      <c r="J2593" s="1">
        <f t="shared" si="1040"/>
        <v>20</v>
      </c>
      <c r="K2593" s="1">
        <f t="shared" si="1028"/>
        <v>17</v>
      </c>
      <c r="L2593" s="2">
        <f t="shared" si="1029"/>
        <v>1.0022103899999999</v>
      </c>
      <c r="M2593" s="10">
        <f t="shared" si="1023"/>
        <v>1.0008001200000001</v>
      </c>
      <c r="N2593" s="10">
        <f t="shared" si="1044"/>
        <v>1.5876752933436462</v>
      </c>
      <c r="O2593" s="2">
        <f t="shared" si="1022"/>
        <v>1.5911846700000001</v>
      </c>
      <c r="P2593" s="2">
        <f t="shared" si="1030"/>
        <v>177652.34546205</v>
      </c>
      <c r="Q2593" s="9">
        <f t="shared" si="1024"/>
        <v>0</v>
      </c>
      <c r="R2593" s="4">
        <f t="shared" si="1031"/>
        <v>0</v>
      </c>
      <c r="S2593" s="59">
        <f t="shared" si="1032"/>
        <v>0</v>
      </c>
      <c r="T2593" s="8">
        <f t="shared" si="1041"/>
        <v>6.8500000000000005E-2</v>
      </c>
      <c r="U2593" s="9">
        <f t="shared" si="1042"/>
        <v>17</v>
      </c>
      <c r="V2593" s="9">
        <v>252</v>
      </c>
      <c r="W2593" s="10">
        <f t="shared" si="1033"/>
        <v>1.0044796410000001</v>
      </c>
      <c r="X2593" s="2">
        <f t="shared" si="1034"/>
        <v>795.81873046999999</v>
      </c>
      <c r="Y2593" s="2">
        <v>0</v>
      </c>
      <c r="Z2593" s="3">
        <f t="shared" si="1020"/>
        <v>0</v>
      </c>
      <c r="AA2593" s="1" t="str">
        <f t="shared" si="1021"/>
        <v>A+J=</v>
      </c>
      <c r="AB2593" s="7">
        <f t="shared" si="1043"/>
        <v>43027</v>
      </c>
      <c r="AC2593" s="5"/>
      <c r="AD2593" s="1"/>
      <c r="AE2593" s="7"/>
      <c r="AF2593" s="1"/>
      <c r="AG2593" s="1"/>
      <c r="AH2593" s="1"/>
      <c r="AI2593" s="1"/>
      <c r="AJ2593" s="4"/>
      <c r="AK2593" s="1"/>
      <c r="AL2593" s="1"/>
      <c r="AM2593" s="1"/>
      <c r="AN2593" s="1"/>
      <c r="AO2593" s="1"/>
    </row>
    <row r="2594" spans="1:41" x14ac:dyDescent="0.2">
      <c r="A2594" s="118">
        <f t="shared" si="1035"/>
        <v>42690</v>
      </c>
      <c r="B2594" s="2">
        <f t="shared" si="1025"/>
        <v>178448.16419251999</v>
      </c>
      <c r="C2594" s="2">
        <f t="shared" si="1036"/>
        <v>111647.84880818</v>
      </c>
      <c r="D2594" s="50">
        <f t="shared" si="1037"/>
        <v>4740.53</v>
      </c>
      <c r="E2594" s="3">
        <f>IF(K2594=1,VLOOKUP(A2593,[1]Plan1!$AQ$43:$AS$500,3),E2593)</f>
        <v>4752.8599999999997</v>
      </c>
      <c r="F2594" s="7">
        <f t="shared" si="1038"/>
        <v>42664</v>
      </c>
      <c r="G2594" s="8">
        <f t="shared" si="1026"/>
        <v>2.6009749964666096E-3</v>
      </c>
      <c r="H2594" s="7">
        <f t="shared" si="1039"/>
        <v>42724</v>
      </c>
      <c r="I2594" s="7">
        <f t="shared" si="1027"/>
        <v>42695</v>
      </c>
      <c r="J2594" s="1">
        <f t="shared" si="1040"/>
        <v>20</v>
      </c>
      <c r="K2594" s="1">
        <f t="shared" si="1028"/>
        <v>17</v>
      </c>
      <c r="L2594" s="2">
        <f t="shared" si="1029"/>
        <v>1.0022103899999999</v>
      </c>
      <c r="M2594" s="10">
        <f t="shared" si="1023"/>
        <v>1.0008001200000001</v>
      </c>
      <c r="N2594" s="10">
        <f t="shared" si="1044"/>
        <v>1.5876752933436462</v>
      </c>
      <c r="O2594" s="2">
        <f t="shared" si="1022"/>
        <v>1.5911846700000001</v>
      </c>
      <c r="P2594" s="2">
        <f t="shared" si="1030"/>
        <v>177652.34546205</v>
      </c>
      <c r="Q2594" s="9">
        <f t="shared" si="1024"/>
        <v>0</v>
      </c>
      <c r="R2594" s="4">
        <f t="shared" si="1031"/>
        <v>0</v>
      </c>
      <c r="S2594" s="59">
        <f t="shared" si="1032"/>
        <v>0</v>
      </c>
      <c r="T2594" s="8">
        <f t="shared" si="1041"/>
        <v>6.8500000000000005E-2</v>
      </c>
      <c r="U2594" s="9">
        <f t="shared" si="1042"/>
        <v>17</v>
      </c>
      <c r="V2594" s="9">
        <v>252</v>
      </c>
      <c r="W2594" s="10">
        <f t="shared" si="1033"/>
        <v>1.0044796410000001</v>
      </c>
      <c r="X2594" s="2">
        <f t="shared" si="1034"/>
        <v>795.81873046999999</v>
      </c>
      <c r="Y2594" s="2">
        <v>0</v>
      </c>
      <c r="Z2594" s="3">
        <f t="shared" si="1020"/>
        <v>0</v>
      </c>
      <c r="AA2594" s="1" t="str">
        <f t="shared" si="1021"/>
        <v>A+J=</v>
      </c>
      <c r="AB2594" s="7">
        <f t="shared" si="1043"/>
        <v>43027</v>
      </c>
      <c r="AC2594" s="5"/>
      <c r="AD2594" s="1"/>
      <c r="AE2594" s="7"/>
      <c r="AF2594" s="1"/>
      <c r="AG2594" s="1"/>
      <c r="AH2594" s="1"/>
      <c r="AI2594" s="1"/>
      <c r="AJ2594" s="4"/>
      <c r="AK2594" s="1"/>
      <c r="AL2594" s="1"/>
      <c r="AM2594" s="1"/>
      <c r="AN2594" s="1"/>
      <c r="AO2594" s="1"/>
    </row>
    <row r="2595" spans="1:41" x14ac:dyDescent="0.2">
      <c r="A2595" s="118">
        <f t="shared" si="1035"/>
        <v>42691</v>
      </c>
      <c r="B2595" s="2">
        <f t="shared" si="1025"/>
        <v>178518.27270357998</v>
      </c>
      <c r="C2595" s="2">
        <f t="shared" si="1036"/>
        <v>111647.84880818</v>
      </c>
      <c r="D2595" s="50">
        <f t="shared" si="1037"/>
        <v>4740.53</v>
      </c>
      <c r="E2595" s="3">
        <f>IF(K2595=1,VLOOKUP(A2594,[1]Plan1!$AQ$43:$AS$500,3),E2594)</f>
        <v>4752.8599999999997</v>
      </c>
      <c r="F2595" s="7">
        <f t="shared" si="1038"/>
        <v>42664</v>
      </c>
      <c r="G2595" s="8">
        <f t="shared" si="1026"/>
        <v>2.6009749964666096E-3</v>
      </c>
      <c r="H2595" s="7">
        <f t="shared" si="1039"/>
        <v>42724</v>
      </c>
      <c r="I2595" s="7">
        <f t="shared" si="1027"/>
        <v>42695</v>
      </c>
      <c r="J2595" s="1">
        <f t="shared" si="1040"/>
        <v>20</v>
      </c>
      <c r="K2595" s="1">
        <f t="shared" si="1028"/>
        <v>18</v>
      </c>
      <c r="L2595" s="2">
        <f t="shared" si="1029"/>
        <v>1.0023405700000001</v>
      </c>
      <c r="M2595" s="10">
        <f t="shared" si="1023"/>
        <v>1.0008001200000001</v>
      </c>
      <c r="N2595" s="10">
        <f t="shared" si="1044"/>
        <v>1.5876752933436462</v>
      </c>
      <c r="O2595" s="2">
        <f t="shared" si="1022"/>
        <v>1.5913913500000001</v>
      </c>
      <c r="P2595" s="2">
        <f t="shared" si="1030"/>
        <v>177675.42083943999</v>
      </c>
      <c r="Q2595" s="9">
        <f t="shared" si="1024"/>
        <v>0</v>
      </c>
      <c r="R2595" s="4">
        <f t="shared" si="1031"/>
        <v>0</v>
      </c>
      <c r="S2595" s="59">
        <f t="shared" si="1032"/>
        <v>0</v>
      </c>
      <c r="T2595" s="8">
        <f t="shared" si="1041"/>
        <v>6.8500000000000005E-2</v>
      </c>
      <c r="U2595" s="9">
        <f t="shared" si="1042"/>
        <v>18</v>
      </c>
      <c r="V2595" s="9">
        <v>252</v>
      </c>
      <c r="W2595" s="10">
        <f t="shared" si="1033"/>
        <v>1.004743773</v>
      </c>
      <c r="X2595" s="2">
        <f t="shared" si="1034"/>
        <v>842.85186413999998</v>
      </c>
      <c r="Y2595" s="2">
        <v>0</v>
      </c>
      <c r="Z2595" s="3">
        <f t="shared" si="1020"/>
        <v>0</v>
      </c>
      <c r="AA2595" s="1" t="str">
        <f t="shared" si="1021"/>
        <v>A+J=</v>
      </c>
      <c r="AB2595" s="7">
        <f t="shared" si="1043"/>
        <v>43027</v>
      </c>
      <c r="AC2595" s="5"/>
      <c r="AD2595" s="1"/>
      <c r="AE2595" s="7"/>
      <c r="AF2595" s="1"/>
      <c r="AG2595" s="1"/>
      <c r="AH2595" s="1"/>
      <c r="AI2595" s="1"/>
      <c r="AJ2595" s="4"/>
      <c r="AK2595" s="1"/>
      <c r="AL2595" s="1"/>
      <c r="AM2595" s="1"/>
      <c r="AN2595" s="1"/>
      <c r="AO2595" s="1"/>
    </row>
    <row r="2596" spans="1:41" x14ac:dyDescent="0.2">
      <c r="A2596" s="118">
        <f t="shared" si="1035"/>
        <v>42692</v>
      </c>
      <c r="B2596" s="2">
        <f t="shared" si="1025"/>
        <v>178588.40808756</v>
      </c>
      <c r="C2596" s="2">
        <f t="shared" si="1036"/>
        <v>111647.84880818</v>
      </c>
      <c r="D2596" s="50">
        <f t="shared" si="1037"/>
        <v>4740.53</v>
      </c>
      <c r="E2596" s="3">
        <f>IF(K2596=1,VLOOKUP(A2595,[1]Plan1!$AQ$43:$AS$500,3),E2595)</f>
        <v>4752.8599999999997</v>
      </c>
      <c r="F2596" s="7">
        <f t="shared" si="1038"/>
        <v>42664</v>
      </c>
      <c r="G2596" s="8">
        <f t="shared" si="1026"/>
        <v>2.6009749964666096E-3</v>
      </c>
      <c r="H2596" s="7">
        <f t="shared" si="1039"/>
        <v>42724</v>
      </c>
      <c r="I2596" s="7">
        <f t="shared" si="1027"/>
        <v>42695</v>
      </c>
      <c r="J2596" s="1">
        <f t="shared" si="1040"/>
        <v>20</v>
      </c>
      <c r="K2596" s="1">
        <f t="shared" si="1028"/>
        <v>19</v>
      </c>
      <c r="L2596" s="2">
        <f t="shared" si="1029"/>
        <v>1.00247076</v>
      </c>
      <c r="M2596" s="10">
        <f t="shared" si="1023"/>
        <v>1.0008001200000001</v>
      </c>
      <c r="N2596" s="10">
        <f t="shared" si="1044"/>
        <v>1.5876752933436462</v>
      </c>
      <c r="O2596" s="2">
        <f t="shared" si="1022"/>
        <v>1.59159805</v>
      </c>
      <c r="P2596" s="2">
        <f t="shared" si="1030"/>
        <v>177698.49844979</v>
      </c>
      <c r="Q2596" s="9">
        <f t="shared" si="1024"/>
        <v>0</v>
      </c>
      <c r="R2596" s="4">
        <f t="shared" si="1031"/>
        <v>0</v>
      </c>
      <c r="S2596" s="59">
        <f t="shared" si="1032"/>
        <v>0</v>
      </c>
      <c r="T2596" s="8">
        <f t="shared" si="1041"/>
        <v>6.8500000000000005E-2</v>
      </c>
      <c r="U2596" s="9">
        <f t="shared" si="1042"/>
        <v>19</v>
      </c>
      <c r="V2596" s="9">
        <v>252</v>
      </c>
      <c r="W2596" s="10">
        <f t="shared" si="1033"/>
        <v>1.0050079750000001</v>
      </c>
      <c r="X2596" s="2">
        <f t="shared" si="1034"/>
        <v>889.90963777000002</v>
      </c>
      <c r="Y2596" s="2">
        <v>0</v>
      </c>
      <c r="Z2596" s="3">
        <f t="shared" si="1020"/>
        <v>0</v>
      </c>
      <c r="AA2596" s="1" t="str">
        <f t="shared" si="1021"/>
        <v>A+J=</v>
      </c>
      <c r="AB2596" s="7">
        <f t="shared" si="1043"/>
        <v>43027</v>
      </c>
      <c r="AC2596" s="5"/>
      <c r="AD2596" s="1"/>
      <c r="AE2596" s="7"/>
      <c r="AF2596" s="1"/>
      <c r="AG2596" s="1"/>
      <c r="AH2596" s="1"/>
      <c r="AI2596" s="1"/>
      <c r="AJ2596" s="4"/>
      <c r="AK2596" s="1"/>
      <c r="AL2596" s="1"/>
      <c r="AM2596" s="1"/>
      <c r="AN2596" s="1"/>
      <c r="AO2596" s="1"/>
    </row>
    <row r="2597" spans="1:41" x14ac:dyDescent="0.2">
      <c r="A2597" s="118">
        <f t="shared" si="1035"/>
        <v>42693</v>
      </c>
      <c r="B2597" s="2">
        <f t="shared" si="1025"/>
        <v>178658.57129572</v>
      </c>
      <c r="C2597" s="2">
        <f t="shared" si="1036"/>
        <v>111647.84880818</v>
      </c>
      <c r="D2597" s="50">
        <f t="shared" si="1037"/>
        <v>4740.53</v>
      </c>
      <c r="E2597" s="3">
        <f>IF(K2597=1,VLOOKUP(A2596,[1]Plan1!$AQ$43:$AS$500,3),E2596)</f>
        <v>4752.8599999999997</v>
      </c>
      <c r="F2597" s="7">
        <f t="shared" si="1038"/>
        <v>42664</v>
      </c>
      <c r="G2597" s="8">
        <f t="shared" si="1026"/>
        <v>2.6009749964666096E-3</v>
      </c>
      <c r="H2597" s="7">
        <f t="shared" si="1039"/>
        <v>42724</v>
      </c>
      <c r="I2597" s="7">
        <f t="shared" si="1027"/>
        <v>42695</v>
      </c>
      <c r="J2597" s="1">
        <f t="shared" si="1040"/>
        <v>20</v>
      </c>
      <c r="K2597" s="1">
        <f t="shared" si="1028"/>
        <v>20</v>
      </c>
      <c r="L2597" s="2">
        <f t="shared" si="1029"/>
        <v>1.00260097</v>
      </c>
      <c r="M2597" s="10">
        <f t="shared" si="1023"/>
        <v>1.0008001200000001</v>
      </c>
      <c r="N2597" s="10">
        <f t="shared" si="1044"/>
        <v>1.5876752933436462</v>
      </c>
      <c r="O2597" s="2">
        <f t="shared" si="1022"/>
        <v>1.5918047799999999</v>
      </c>
      <c r="P2597" s="2">
        <f t="shared" si="1030"/>
        <v>177721.57940957</v>
      </c>
      <c r="Q2597" s="9">
        <f t="shared" si="1024"/>
        <v>0</v>
      </c>
      <c r="R2597" s="4">
        <f t="shared" si="1031"/>
        <v>0</v>
      </c>
      <c r="S2597" s="59">
        <f t="shared" si="1032"/>
        <v>0</v>
      </c>
      <c r="T2597" s="8">
        <f t="shared" si="1041"/>
        <v>6.8500000000000005E-2</v>
      </c>
      <c r="U2597" s="9">
        <f t="shared" si="1042"/>
        <v>20</v>
      </c>
      <c r="V2597" s="9">
        <v>252</v>
      </c>
      <c r="W2597" s="10">
        <f t="shared" si="1033"/>
        <v>1.0052722460000001</v>
      </c>
      <c r="X2597" s="2">
        <f t="shared" si="1034"/>
        <v>936.99188615000003</v>
      </c>
      <c r="Y2597" s="2">
        <v>0</v>
      </c>
      <c r="Z2597" s="3">
        <f t="shared" si="1020"/>
        <v>0</v>
      </c>
      <c r="AA2597" s="1" t="str">
        <f t="shared" si="1021"/>
        <v>A+J=</v>
      </c>
      <c r="AB2597" s="7">
        <f t="shared" si="1043"/>
        <v>43027</v>
      </c>
      <c r="AC2597" s="5"/>
      <c r="AD2597" s="1"/>
      <c r="AE2597" s="7"/>
      <c r="AF2597" s="1"/>
      <c r="AG2597" s="1"/>
      <c r="AH2597" s="1"/>
      <c r="AI2597" s="1"/>
      <c r="AJ2597" s="4"/>
      <c r="AK2597" s="1"/>
      <c r="AL2597" s="1"/>
      <c r="AM2597" s="1"/>
      <c r="AN2597" s="1"/>
      <c r="AO2597" s="1"/>
    </row>
    <row r="2598" spans="1:41" x14ac:dyDescent="0.2">
      <c r="A2598" s="118">
        <f t="shared" si="1035"/>
        <v>42694</v>
      </c>
      <c r="B2598" s="2">
        <f t="shared" si="1025"/>
        <v>178658.57129572</v>
      </c>
      <c r="C2598" s="2">
        <f t="shared" si="1036"/>
        <v>111647.84880818</v>
      </c>
      <c r="D2598" s="50">
        <f t="shared" si="1037"/>
        <v>4740.53</v>
      </c>
      <c r="E2598" s="3">
        <f>IF(K2598=1,VLOOKUP(A2597,[1]Plan1!$AQ$43:$AS$500,3),E2597)</f>
        <v>4752.8599999999997</v>
      </c>
      <c r="F2598" s="7">
        <f t="shared" si="1038"/>
        <v>42664</v>
      </c>
      <c r="G2598" s="8">
        <f t="shared" si="1026"/>
        <v>2.6009749964666096E-3</v>
      </c>
      <c r="H2598" s="7">
        <f t="shared" si="1039"/>
        <v>42724</v>
      </c>
      <c r="I2598" s="7">
        <f t="shared" si="1027"/>
        <v>42695</v>
      </c>
      <c r="J2598" s="1">
        <f t="shared" si="1040"/>
        <v>20</v>
      </c>
      <c r="K2598" s="1">
        <f t="shared" si="1028"/>
        <v>20</v>
      </c>
      <c r="L2598" s="2">
        <f t="shared" si="1029"/>
        <v>1.00260097</v>
      </c>
      <c r="M2598" s="10">
        <f t="shared" si="1023"/>
        <v>1.0008001200000001</v>
      </c>
      <c r="N2598" s="10">
        <f t="shared" si="1044"/>
        <v>1.5876752933436462</v>
      </c>
      <c r="O2598" s="2">
        <f t="shared" si="1022"/>
        <v>1.5918047799999999</v>
      </c>
      <c r="P2598" s="2">
        <f t="shared" si="1030"/>
        <v>177721.57940957</v>
      </c>
      <c r="Q2598" s="9">
        <f t="shared" si="1024"/>
        <v>0</v>
      </c>
      <c r="R2598" s="4">
        <f t="shared" si="1031"/>
        <v>0</v>
      </c>
      <c r="S2598" s="59">
        <f t="shared" si="1032"/>
        <v>0</v>
      </c>
      <c r="T2598" s="8">
        <f t="shared" si="1041"/>
        <v>6.8500000000000005E-2</v>
      </c>
      <c r="U2598" s="9">
        <f t="shared" si="1042"/>
        <v>20</v>
      </c>
      <c r="V2598" s="9">
        <v>252</v>
      </c>
      <c r="W2598" s="10">
        <f t="shared" si="1033"/>
        <v>1.0052722460000001</v>
      </c>
      <c r="X2598" s="2">
        <f t="shared" si="1034"/>
        <v>936.99188615000003</v>
      </c>
      <c r="Y2598" s="2">
        <v>0</v>
      </c>
      <c r="Z2598" s="3">
        <f t="shared" ref="Z2598:Z2661" si="1045">IF(S2598&gt;0,S2598+X2598+Y2598,0)</f>
        <v>0</v>
      </c>
      <c r="AA2598" s="1" t="str">
        <f t="shared" ref="AA2598:AA2661" si="1046">AA2597</f>
        <v>A+J=</v>
      </c>
      <c r="AB2598" s="7">
        <f t="shared" si="1043"/>
        <v>43027</v>
      </c>
      <c r="AC2598" s="5"/>
      <c r="AD2598" s="1"/>
      <c r="AE2598" s="7"/>
      <c r="AF2598" s="1"/>
      <c r="AG2598" s="1"/>
      <c r="AH2598" s="1"/>
      <c r="AI2598" s="1"/>
      <c r="AJ2598" s="4"/>
      <c r="AK2598" s="1"/>
      <c r="AL2598" s="1"/>
      <c r="AM2598" s="1"/>
      <c r="AN2598" s="1"/>
      <c r="AO2598" s="1"/>
    </row>
    <row r="2599" spans="1:41" x14ac:dyDescent="0.2">
      <c r="A2599" s="118">
        <f t="shared" si="1035"/>
        <v>42695</v>
      </c>
      <c r="B2599" s="2">
        <f t="shared" si="1025"/>
        <v>178658.57129572</v>
      </c>
      <c r="C2599" s="2">
        <f t="shared" si="1036"/>
        <v>111647.84880818</v>
      </c>
      <c r="D2599" s="50">
        <f t="shared" si="1037"/>
        <v>4740.53</v>
      </c>
      <c r="E2599" s="3">
        <f>IF(K2599=1,VLOOKUP(A2598,[1]Plan1!$AQ$43:$AS$500,3),E2598)</f>
        <v>4752.8599999999997</v>
      </c>
      <c r="F2599" s="7">
        <f t="shared" si="1038"/>
        <v>42664</v>
      </c>
      <c r="G2599" s="8">
        <f t="shared" si="1026"/>
        <v>2.6009749964666096E-3</v>
      </c>
      <c r="H2599" s="7">
        <f t="shared" si="1039"/>
        <v>42724</v>
      </c>
      <c r="I2599" s="7">
        <f t="shared" si="1027"/>
        <v>42695</v>
      </c>
      <c r="J2599" s="1">
        <f t="shared" si="1040"/>
        <v>20</v>
      </c>
      <c r="K2599" s="1">
        <f t="shared" si="1028"/>
        <v>20</v>
      </c>
      <c r="L2599" s="2">
        <f t="shared" si="1029"/>
        <v>1.00260097</v>
      </c>
      <c r="M2599" s="10">
        <f t="shared" si="1023"/>
        <v>1.0008001200000001</v>
      </c>
      <c r="N2599" s="10">
        <f t="shared" si="1044"/>
        <v>1.5876752933436462</v>
      </c>
      <c r="O2599" s="2">
        <f t="shared" si="1022"/>
        <v>1.5918047799999999</v>
      </c>
      <c r="P2599" s="2">
        <f t="shared" si="1030"/>
        <v>177721.57940957</v>
      </c>
      <c r="Q2599" s="9">
        <f t="shared" si="1024"/>
        <v>0</v>
      </c>
      <c r="R2599" s="4">
        <f t="shared" si="1031"/>
        <v>0</v>
      </c>
      <c r="S2599" s="59">
        <f t="shared" si="1032"/>
        <v>0</v>
      </c>
      <c r="T2599" s="8">
        <f t="shared" si="1041"/>
        <v>6.8500000000000005E-2</v>
      </c>
      <c r="U2599" s="9">
        <f t="shared" si="1042"/>
        <v>20</v>
      </c>
      <c r="V2599" s="9">
        <v>252</v>
      </c>
      <c r="W2599" s="10">
        <f t="shared" si="1033"/>
        <v>1.0052722460000001</v>
      </c>
      <c r="X2599" s="2">
        <f t="shared" si="1034"/>
        <v>936.99188615000003</v>
      </c>
      <c r="Y2599" s="2">
        <v>0</v>
      </c>
      <c r="Z2599" s="3">
        <f t="shared" si="1045"/>
        <v>0</v>
      </c>
      <c r="AA2599" s="1" t="str">
        <f t="shared" si="1046"/>
        <v>A+J=</v>
      </c>
      <c r="AB2599" s="7">
        <f t="shared" si="1043"/>
        <v>43027</v>
      </c>
      <c r="AC2599" s="5"/>
      <c r="AD2599" s="1"/>
      <c r="AE2599" s="7"/>
      <c r="AF2599" s="1"/>
      <c r="AG2599" s="1"/>
      <c r="AH2599" s="1"/>
      <c r="AI2599" s="1"/>
      <c r="AJ2599" s="4"/>
      <c r="AK2599" s="1"/>
      <c r="AL2599" s="1"/>
      <c r="AM2599" s="1"/>
      <c r="AN2599" s="1"/>
      <c r="AO2599" s="1"/>
    </row>
    <row r="2600" spans="1:41" x14ac:dyDescent="0.2">
      <c r="A2600" s="118">
        <f t="shared" si="1035"/>
        <v>42696</v>
      </c>
      <c r="B2600" s="2">
        <f t="shared" si="1025"/>
        <v>178720.86235505002</v>
      </c>
      <c r="C2600" s="2">
        <f t="shared" si="1036"/>
        <v>111647.84880818</v>
      </c>
      <c r="D2600" s="50">
        <f t="shared" si="1037"/>
        <v>4752.8599999999997</v>
      </c>
      <c r="E2600" s="3">
        <f>IF(K2600=1,VLOOKUP(A2599,[1]Plan1!$AQ$43:$AS$500,3),E2599)</f>
        <v>4761.42</v>
      </c>
      <c r="F2600" s="7">
        <f t="shared" si="1038"/>
        <v>42696</v>
      </c>
      <c r="G2600" s="8">
        <f t="shared" si="1026"/>
        <v>1.8010208590197863E-3</v>
      </c>
      <c r="H2600" s="7">
        <f t="shared" si="1039"/>
        <v>42724</v>
      </c>
      <c r="I2600" s="7">
        <f t="shared" si="1027"/>
        <v>42724</v>
      </c>
      <c r="J2600" s="1">
        <f t="shared" si="1040"/>
        <v>21</v>
      </c>
      <c r="K2600" s="1">
        <f t="shared" si="1028"/>
        <v>1</v>
      </c>
      <c r="L2600" s="2">
        <f t="shared" si="1029"/>
        <v>1.00008568</v>
      </c>
      <c r="M2600" s="10">
        <f t="shared" si="1023"/>
        <v>1.00260097</v>
      </c>
      <c r="N2600" s="10">
        <f t="shared" si="1044"/>
        <v>1.5918047891513742</v>
      </c>
      <c r="O2600" s="2">
        <f t="shared" si="1022"/>
        <v>1.5919411699999999</v>
      </c>
      <c r="P2600" s="2">
        <f t="shared" si="1030"/>
        <v>177736.80705967001</v>
      </c>
      <c r="Q2600" s="9">
        <f t="shared" si="1024"/>
        <v>0</v>
      </c>
      <c r="R2600" s="4">
        <f t="shared" si="1031"/>
        <v>0</v>
      </c>
      <c r="S2600" s="59">
        <f t="shared" si="1032"/>
        <v>0</v>
      </c>
      <c r="T2600" s="8">
        <f t="shared" si="1041"/>
        <v>6.8500000000000005E-2</v>
      </c>
      <c r="U2600" s="9">
        <f t="shared" si="1042"/>
        <v>21</v>
      </c>
      <c r="V2600" s="9">
        <v>252</v>
      </c>
      <c r="W2600" s="10">
        <f t="shared" si="1033"/>
        <v>1.0055365869999999</v>
      </c>
      <c r="X2600" s="2">
        <f t="shared" si="1034"/>
        <v>984.05529537999996</v>
      </c>
      <c r="Y2600" s="2">
        <v>0</v>
      </c>
      <c r="Z2600" s="3">
        <f t="shared" si="1045"/>
        <v>0</v>
      </c>
      <c r="AA2600" s="1" t="str">
        <f t="shared" si="1046"/>
        <v>A+J=</v>
      </c>
      <c r="AB2600" s="7">
        <f t="shared" si="1043"/>
        <v>43027</v>
      </c>
      <c r="AC2600" s="5"/>
      <c r="AD2600" s="1"/>
      <c r="AE2600" s="7"/>
      <c r="AF2600" s="1"/>
      <c r="AG2600" s="1"/>
      <c r="AH2600" s="1"/>
      <c r="AI2600" s="1"/>
      <c r="AJ2600" s="4"/>
      <c r="AK2600" s="1"/>
      <c r="AL2600" s="1"/>
      <c r="AM2600" s="1"/>
      <c r="AN2600" s="1"/>
      <c r="AO2600" s="1"/>
    </row>
    <row r="2601" spans="1:41" x14ac:dyDescent="0.2">
      <c r="A2601" s="118">
        <f t="shared" si="1035"/>
        <v>42697</v>
      </c>
      <c r="B2601" s="2">
        <f t="shared" si="1025"/>
        <v>178783.17709873</v>
      </c>
      <c r="C2601" s="2">
        <f t="shared" si="1036"/>
        <v>111647.84880818</v>
      </c>
      <c r="D2601" s="50">
        <f t="shared" si="1037"/>
        <v>4752.8599999999997</v>
      </c>
      <c r="E2601" s="3">
        <f>IF(K2601=1,VLOOKUP(A2600,[1]Plan1!$AQ$43:$AS$500,3),E2600)</f>
        <v>4761.42</v>
      </c>
      <c r="F2601" s="7">
        <f t="shared" si="1038"/>
        <v>42696</v>
      </c>
      <c r="G2601" s="8">
        <f t="shared" si="1026"/>
        <v>1.8010208590197863E-3</v>
      </c>
      <c r="H2601" s="7">
        <f t="shared" si="1039"/>
        <v>42724</v>
      </c>
      <c r="I2601" s="7">
        <f t="shared" si="1027"/>
        <v>42724</v>
      </c>
      <c r="J2601" s="1">
        <f t="shared" si="1040"/>
        <v>21</v>
      </c>
      <c r="K2601" s="1">
        <f t="shared" si="1028"/>
        <v>2</v>
      </c>
      <c r="L2601" s="2">
        <f t="shared" si="1029"/>
        <v>1.0001713800000001</v>
      </c>
      <c r="M2601" s="10">
        <f t="shared" si="1023"/>
        <v>1.00260097</v>
      </c>
      <c r="N2601" s="10">
        <f t="shared" si="1044"/>
        <v>1.5918047891513742</v>
      </c>
      <c r="O2601" s="2">
        <f t="shared" ref="O2601:O2664" si="1047">TRUNC(TRUNC((L2601*N2601),15),8)</f>
        <v>1.5920775899999999</v>
      </c>
      <c r="P2601" s="2">
        <f t="shared" si="1030"/>
        <v>177752.03805921</v>
      </c>
      <c r="Q2601" s="9">
        <f t="shared" si="1024"/>
        <v>0</v>
      </c>
      <c r="R2601" s="4">
        <f t="shared" si="1031"/>
        <v>0</v>
      </c>
      <c r="S2601" s="59">
        <f t="shared" si="1032"/>
        <v>0</v>
      </c>
      <c r="T2601" s="8">
        <f t="shared" si="1041"/>
        <v>6.8500000000000005E-2</v>
      </c>
      <c r="U2601" s="9">
        <f t="shared" si="1042"/>
        <v>22</v>
      </c>
      <c r="V2601" s="9">
        <v>252</v>
      </c>
      <c r="W2601" s="10">
        <f t="shared" si="1033"/>
        <v>1.0058009969999999</v>
      </c>
      <c r="X2601" s="2">
        <f t="shared" si="1034"/>
        <v>1031.1390395200001</v>
      </c>
      <c r="Y2601" s="2">
        <v>0</v>
      </c>
      <c r="Z2601" s="3">
        <f t="shared" si="1045"/>
        <v>0</v>
      </c>
      <c r="AA2601" s="1" t="str">
        <f t="shared" si="1046"/>
        <v>A+J=</v>
      </c>
      <c r="AB2601" s="7">
        <f t="shared" si="1043"/>
        <v>43027</v>
      </c>
      <c r="AC2601" s="5"/>
      <c r="AD2601" s="1"/>
      <c r="AE2601" s="7"/>
      <c r="AF2601" s="1"/>
      <c r="AG2601" s="1"/>
      <c r="AH2601" s="1"/>
      <c r="AI2601" s="1"/>
      <c r="AJ2601" s="4"/>
      <c r="AK2601" s="1"/>
      <c r="AL2601" s="1"/>
      <c r="AM2601" s="1"/>
      <c r="AN2601" s="1"/>
      <c r="AO2601" s="1"/>
    </row>
    <row r="2602" spans="1:41" x14ac:dyDescent="0.2">
      <c r="A2602" s="118">
        <f t="shared" si="1035"/>
        <v>42698</v>
      </c>
      <c r="B2602" s="2">
        <f t="shared" si="1025"/>
        <v>178845.51346382001</v>
      </c>
      <c r="C2602" s="2">
        <f t="shared" si="1036"/>
        <v>111647.84880818</v>
      </c>
      <c r="D2602" s="50">
        <f t="shared" si="1037"/>
        <v>4752.8599999999997</v>
      </c>
      <c r="E2602" s="3">
        <f>IF(K2602=1,VLOOKUP(A2601,[1]Plan1!$AQ$43:$AS$500,3),E2601)</f>
        <v>4761.42</v>
      </c>
      <c r="F2602" s="7">
        <f t="shared" si="1038"/>
        <v>42696</v>
      </c>
      <c r="G2602" s="8">
        <f t="shared" si="1026"/>
        <v>1.8010208590197863E-3</v>
      </c>
      <c r="H2602" s="7">
        <f t="shared" si="1039"/>
        <v>42724</v>
      </c>
      <c r="I2602" s="7">
        <f t="shared" si="1027"/>
        <v>42724</v>
      </c>
      <c r="J2602" s="1">
        <f t="shared" si="1040"/>
        <v>21</v>
      </c>
      <c r="K2602" s="1">
        <f t="shared" si="1028"/>
        <v>3</v>
      </c>
      <c r="L2602" s="2">
        <f t="shared" si="1029"/>
        <v>1.0002570900000001</v>
      </c>
      <c r="M2602" s="10">
        <f t="shared" ref="M2602:M2665" si="1048">IF(I2602&gt;I2601,L2601,M2601)</f>
        <v>1.00260097</v>
      </c>
      <c r="N2602" s="10">
        <f t="shared" si="1044"/>
        <v>1.5918047891513742</v>
      </c>
      <c r="O2602" s="2">
        <f t="shared" si="1047"/>
        <v>1.5922140199999999</v>
      </c>
      <c r="P2602" s="2">
        <f t="shared" si="1030"/>
        <v>177767.27017522001</v>
      </c>
      <c r="Q2602" s="9">
        <f t="shared" si="1024"/>
        <v>0</v>
      </c>
      <c r="R2602" s="4">
        <f t="shared" si="1031"/>
        <v>0</v>
      </c>
      <c r="S2602" s="59">
        <f t="shared" si="1032"/>
        <v>0</v>
      </c>
      <c r="T2602" s="8">
        <f t="shared" si="1041"/>
        <v>6.8500000000000005E-2</v>
      </c>
      <c r="U2602" s="9">
        <f t="shared" si="1042"/>
        <v>23</v>
      </c>
      <c r="V2602" s="9">
        <v>252</v>
      </c>
      <c r="W2602" s="10">
        <f t="shared" si="1033"/>
        <v>1.0060654769999999</v>
      </c>
      <c r="X2602" s="2">
        <f t="shared" si="1034"/>
        <v>1078.2432885999999</v>
      </c>
      <c r="Y2602" s="2">
        <v>0</v>
      </c>
      <c r="Z2602" s="3">
        <f t="shared" si="1045"/>
        <v>0</v>
      </c>
      <c r="AA2602" s="1" t="str">
        <f t="shared" si="1046"/>
        <v>A+J=</v>
      </c>
      <c r="AB2602" s="7">
        <f t="shared" si="1043"/>
        <v>43027</v>
      </c>
      <c r="AC2602" s="5"/>
      <c r="AD2602" s="1"/>
      <c r="AE2602" s="7"/>
      <c r="AF2602" s="1"/>
      <c r="AG2602" s="1"/>
      <c r="AH2602" s="1"/>
      <c r="AI2602" s="1"/>
      <c r="AJ2602" s="4"/>
      <c r="AK2602" s="1"/>
      <c r="AL2602" s="1"/>
      <c r="AM2602" s="1"/>
      <c r="AN2602" s="1"/>
      <c r="AO2602" s="1"/>
    </row>
    <row r="2603" spans="1:41" x14ac:dyDescent="0.2">
      <c r="A2603" s="118">
        <f t="shared" si="1035"/>
        <v>42699</v>
      </c>
      <c r="B2603" s="2">
        <f t="shared" si="1025"/>
        <v>178907.87015306999</v>
      </c>
      <c r="C2603" s="2">
        <f t="shared" si="1036"/>
        <v>111647.84880818</v>
      </c>
      <c r="D2603" s="50">
        <f t="shared" si="1037"/>
        <v>4752.8599999999997</v>
      </c>
      <c r="E2603" s="3">
        <f>IF(K2603=1,VLOOKUP(A2602,[1]Plan1!$AQ$43:$AS$500,3),E2602)</f>
        <v>4761.42</v>
      </c>
      <c r="F2603" s="7">
        <f t="shared" si="1038"/>
        <v>42696</v>
      </c>
      <c r="G2603" s="8">
        <f t="shared" si="1026"/>
        <v>1.8010208590197863E-3</v>
      </c>
      <c r="H2603" s="7">
        <f t="shared" si="1039"/>
        <v>42724</v>
      </c>
      <c r="I2603" s="7">
        <f t="shared" si="1027"/>
        <v>42724</v>
      </c>
      <c r="J2603" s="1">
        <f t="shared" si="1040"/>
        <v>21</v>
      </c>
      <c r="K2603" s="1">
        <f t="shared" si="1028"/>
        <v>4</v>
      </c>
      <c r="L2603" s="2">
        <f t="shared" si="1029"/>
        <v>1.0003428000000001</v>
      </c>
      <c r="M2603" s="10">
        <f t="shared" si="1048"/>
        <v>1.00260097</v>
      </c>
      <c r="N2603" s="10">
        <f t="shared" si="1044"/>
        <v>1.5918047891513742</v>
      </c>
      <c r="O2603" s="2">
        <f t="shared" si="1047"/>
        <v>1.5923504500000001</v>
      </c>
      <c r="P2603" s="2">
        <f t="shared" si="1030"/>
        <v>177782.50229122999</v>
      </c>
      <c r="Q2603" s="9">
        <f t="shared" si="1024"/>
        <v>0</v>
      </c>
      <c r="R2603" s="4">
        <f t="shared" si="1031"/>
        <v>0</v>
      </c>
      <c r="S2603" s="59">
        <f t="shared" si="1032"/>
        <v>0</v>
      </c>
      <c r="T2603" s="8">
        <f t="shared" si="1041"/>
        <v>6.8500000000000005E-2</v>
      </c>
      <c r="U2603" s="9">
        <f t="shared" si="1042"/>
        <v>24</v>
      </c>
      <c r="V2603" s="9">
        <v>252</v>
      </c>
      <c r="W2603" s="10">
        <f t="shared" si="1033"/>
        <v>1.0063300260000001</v>
      </c>
      <c r="X2603" s="2">
        <f t="shared" si="1034"/>
        <v>1125.3678618399999</v>
      </c>
      <c r="Y2603" s="2">
        <v>0</v>
      </c>
      <c r="Z2603" s="3">
        <f t="shared" si="1045"/>
        <v>0</v>
      </c>
      <c r="AA2603" s="1" t="str">
        <f t="shared" si="1046"/>
        <v>A+J=</v>
      </c>
      <c r="AB2603" s="7">
        <f t="shared" si="1043"/>
        <v>43027</v>
      </c>
      <c r="AC2603" s="5"/>
      <c r="AD2603" s="1"/>
      <c r="AE2603" s="7"/>
      <c r="AF2603" s="1"/>
      <c r="AG2603" s="1"/>
      <c r="AH2603" s="1"/>
      <c r="AI2603" s="1"/>
      <c r="AJ2603" s="4"/>
      <c r="AK2603" s="1"/>
      <c r="AL2603" s="1"/>
      <c r="AM2603" s="1"/>
      <c r="AN2603" s="1"/>
      <c r="AO2603" s="1"/>
    </row>
    <row r="2604" spans="1:41" x14ac:dyDescent="0.2">
      <c r="A2604" s="118">
        <f t="shared" si="1035"/>
        <v>42700</v>
      </c>
      <c r="B2604" s="2">
        <f t="shared" si="1025"/>
        <v>178970.24959513999</v>
      </c>
      <c r="C2604" s="2">
        <f t="shared" si="1036"/>
        <v>111647.84880818</v>
      </c>
      <c r="D2604" s="50">
        <f t="shared" si="1037"/>
        <v>4752.8599999999997</v>
      </c>
      <c r="E2604" s="3">
        <f>IF(K2604=1,VLOOKUP(A2603,[1]Plan1!$AQ$43:$AS$500,3),E2603)</f>
        <v>4761.42</v>
      </c>
      <c r="F2604" s="7">
        <f t="shared" si="1038"/>
        <v>42696</v>
      </c>
      <c r="G2604" s="8">
        <f t="shared" si="1026"/>
        <v>1.8010208590197863E-3</v>
      </c>
      <c r="H2604" s="7">
        <f t="shared" si="1039"/>
        <v>42724</v>
      </c>
      <c r="I2604" s="7">
        <f t="shared" si="1027"/>
        <v>42724</v>
      </c>
      <c r="J2604" s="1">
        <f t="shared" si="1040"/>
        <v>21</v>
      </c>
      <c r="K2604" s="1">
        <f t="shared" si="1028"/>
        <v>5</v>
      </c>
      <c r="L2604" s="2">
        <f t="shared" si="1029"/>
        <v>1.00042852</v>
      </c>
      <c r="M2604" s="10">
        <f t="shared" si="1048"/>
        <v>1.00260097</v>
      </c>
      <c r="N2604" s="10">
        <f t="shared" si="1044"/>
        <v>1.5918047891513742</v>
      </c>
      <c r="O2604" s="2">
        <f t="shared" si="1047"/>
        <v>1.5924868999999999</v>
      </c>
      <c r="P2604" s="2">
        <f t="shared" si="1030"/>
        <v>177797.73664019999</v>
      </c>
      <c r="Q2604" s="9">
        <f t="shared" si="1024"/>
        <v>0</v>
      </c>
      <c r="R2604" s="4">
        <f t="shared" si="1031"/>
        <v>0</v>
      </c>
      <c r="S2604" s="59">
        <f t="shared" si="1032"/>
        <v>0</v>
      </c>
      <c r="T2604" s="8">
        <f t="shared" si="1041"/>
        <v>6.8500000000000005E-2</v>
      </c>
      <c r="U2604" s="9">
        <f t="shared" si="1042"/>
        <v>25</v>
      </c>
      <c r="V2604" s="9">
        <v>252</v>
      </c>
      <c r="W2604" s="10">
        <f t="shared" si="1033"/>
        <v>1.0065946450000001</v>
      </c>
      <c r="X2604" s="2">
        <f t="shared" si="1034"/>
        <v>1172.5129549400001</v>
      </c>
      <c r="Y2604" s="2">
        <v>0</v>
      </c>
      <c r="Z2604" s="3">
        <f t="shared" si="1045"/>
        <v>0</v>
      </c>
      <c r="AA2604" s="1" t="str">
        <f t="shared" si="1046"/>
        <v>A+J=</v>
      </c>
      <c r="AB2604" s="7">
        <f t="shared" si="1043"/>
        <v>43027</v>
      </c>
      <c r="AC2604" s="5"/>
      <c r="AD2604" s="1"/>
      <c r="AE2604" s="7"/>
      <c r="AF2604" s="1"/>
      <c r="AG2604" s="1"/>
      <c r="AH2604" s="1"/>
      <c r="AI2604" s="1"/>
      <c r="AJ2604" s="4"/>
      <c r="AK2604" s="1"/>
      <c r="AL2604" s="1"/>
      <c r="AM2604" s="1"/>
      <c r="AN2604" s="1"/>
      <c r="AO2604" s="1"/>
    </row>
    <row r="2605" spans="1:41" x14ac:dyDescent="0.2">
      <c r="A2605" s="118">
        <f t="shared" si="1035"/>
        <v>42701</v>
      </c>
      <c r="B2605" s="2">
        <f t="shared" si="1025"/>
        <v>178970.24959513999</v>
      </c>
      <c r="C2605" s="2">
        <f t="shared" si="1036"/>
        <v>111647.84880818</v>
      </c>
      <c r="D2605" s="50">
        <f t="shared" si="1037"/>
        <v>4752.8599999999997</v>
      </c>
      <c r="E2605" s="3">
        <f>IF(K2605=1,VLOOKUP(A2604,[1]Plan1!$AQ$43:$AS$500,3),E2604)</f>
        <v>4761.42</v>
      </c>
      <c r="F2605" s="7">
        <f t="shared" si="1038"/>
        <v>42696</v>
      </c>
      <c r="G2605" s="8">
        <f t="shared" si="1026"/>
        <v>1.8010208590197863E-3</v>
      </c>
      <c r="H2605" s="7">
        <f t="shared" si="1039"/>
        <v>42724</v>
      </c>
      <c r="I2605" s="7">
        <f t="shared" si="1027"/>
        <v>42724</v>
      </c>
      <c r="J2605" s="1">
        <f t="shared" si="1040"/>
        <v>21</v>
      </c>
      <c r="K2605" s="1">
        <f t="shared" si="1028"/>
        <v>5</v>
      </c>
      <c r="L2605" s="2">
        <f t="shared" si="1029"/>
        <v>1.00042852</v>
      </c>
      <c r="M2605" s="10">
        <f t="shared" si="1048"/>
        <v>1.00260097</v>
      </c>
      <c r="N2605" s="10">
        <f t="shared" si="1044"/>
        <v>1.5918047891513742</v>
      </c>
      <c r="O2605" s="2">
        <f t="shared" si="1047"/>
        <v>1.5924868999999999</v>
      </c>
      <c r="P2605" s="2">
        <f t="shared" si="1030"/>
        <v>177797.73664019999</v>
      </c>
      <c r="Q2605" s="9">
        <f t="shared" si="1024"/>
        <v>0</v>
      </c>
      <c r="R2605" s="4">
        <f t="shared" si="1031"/>
        <v>0</v>
      </c>
      <c r="S2605" s="59">
        <f t="shared" si="1032"/>
        <v>0</v>
      </c>
      <c r="T2605" s="8">
        <f t="shared" si="1041"/>
        <v>6.8500000000000005E-2</v>
      </c>
      <c r="U2605" s="9">
        <f t="shared" si="1042"/>
        <v>25</v>
      </c>
      <c r="V2605" s="9">
        <v>252</v>
      </c>
      <c r="W2605" s="10">
        <f t="shared" si="1033"/>
        <v>1.0065946450000001</v>
      </c>
      <c r="X2605" s="2">
        <f t="shared" si="1034"/>
        <v>1172.5129549400001</v>
      </c>
      <c r="Y2605" s="2">
        <v>0</v>
      </c>
      <c r="Z2605" s="3">
        <f t="shared" si="1045"/>
        <v>0</v>
      </c>
      <c r="AA2605" s="1" t="str">
        <f t="shared" si="1046"/>
        <v>A+J=</v>
      </c>
      <c r="AB2605" s="7">
        <f t="shared" si="1043"/>
        <v>43027</v>
      </c>
      <c r="AC2605" s="5"/>
      <c r="AD2605" s="1"/>
      <c r="AE2605" s="7"/>
      <c r="AF2605" s="1"/>
      <c r="AG2605" s="1"/>
      <c r="AH2605" s="1"/>
      <c r="AI2605" s="1"/>
      <c r="AJ2605" s="4"/>
      <c r="AK2605" s="1"/>
      <c r="AL2605" s="1"/>
      <c r="AM2605" s="1"/>
      <c r="AN2605" s="1"/>
      <c r="AO2605" s="1"/>
    </row>
    <row r="2606" spans="1:41" x14ac:dyDescent="0.2">
      <c r="A2606" s="118">
        <f t="shared" si="1035"/>
        <v>42702</v>
      </c>
      <c r="B2606" s="2">
        <f t="shared" si="1025"/>
        <v>178970.24959513999</v>
      </c>
      <c r="C2606" s="2">
        <f t="shared" si="1036"/>
        <v>111647.84880818</v>
      </c>
      <c r="D2606" s="50">
        <f t="shared" si="1037"/>
        <v>4752.8599999999997</v>
      </c>
      <c r="E2606" s="3">
        <f>IF(K2606=1,VLOOKUP(A2605,[1]Plan1!$AQ$43:$AS$500,3),E2605)</f>
        <v>4761.42</v>
      </c>
      <c r="F2606" s="7">
        <f t="shared" si="1038"/>
        <v>42696</v>
      </c>
      <c r="G2606" s="8">
        <f t="shared" si="1026"/>
        <v>1.8010208590197863E-3</v>
      </c>
      <c r="H2606" s="7">
        <f t="shared" si="1039"/>
        <v>42724</v>
      </c>
      <c r="I2606" s="7">
        <f t="shared" si="1027"/>
        <v>42724</v>
      </c>
      <c r="J2606" s="1">
        <f t="shared" si="1040"/>
        <v>21</v>
      </c>
      <c r="K2606" s="1">
        <f t="shared" si="1028"/>
        <v>5</v>
      </c>
      <c r="L2606" s="2">
        <f t="shared" si="1029"/>
        <v>1.00042852</v>
      </c>
      <c r="M2606" s="10">
        <f t="shared" si="1048"/>
        <v>1.00260097</v>
      </c>
      <c r="N2606" s="10">
        <f t="shared" si="1044"/>
        <v>1.5918047891513742</v>
      </c>
      <c r="O2606" s="2">
        <f t="shared" si="1047"/>
        <v>1.5924868999999999</v>
      </c>
      <c r="P2606" s="2">
        <f t="shared" si="1030"/>
        <v>177797.73664019999</v>
      </c>
      <c r="Q2606" s="9">
        <f t="shared" si="1024"/>
        <v>0</v>
      </c>
      <c r="R2606" s="4">
        <f t="shared" si="1031"/>
        <v>0</v>
      </c>
      <c r="S2606" s="59">
        <f t="shared" si="1032"/>
        <v>0</v>
      </c>
      <c r="T2606" s="8">
        <f t="shared" si="1041"/>
        <v>6.8500000000000005E-2</v>
      </c>
      <c r="U2606" s="9">
        <f t="shared" si="1042"/>
        <v>25</v>
      </c>
      <c r="V2606" s="9">
        <v>252</v>
      </c>
      <c r="W2606" s="10">
        <f t="shared" si="1033"/>
        <v>1.0065946450000001</v>
      </c>
      <c r="X2606" s="2">
        <f t="shared" si="1034"/>
        <v>1172.5129549400001</v>
      </c>
      <c r="Y2606" s="2">
        <v>0</v>
      </c>
      <c r="Z2606" s="3">
        <f t="shared" si="1045"/>
        <v>0</v>
      </c>
      <c r="AA2606" s="1" t="str">
        <f t="shared" si="1046"/>
        <v>A+J=</v>
      </c>
      <c r="AB2606" s="7">
        <f t="shared" si="1043"/>
        <v>43027</v>
      </c>
      <c r="AC2606" s="5"/>
      <c r="AD2606" s="1"/>
      <c r="AE2606" s="7"/>
      <c r="AF2606" s="1"/>
      <c r="AG2606" s="1"/>
      <c r="AH2606" s="1"/>
      <c r="AI2606" s="1"/>
      <c r="AJ2606" s="4"/>
      <c r="AK2606" s="1"/>
      <c r="AL2606" s="1"/>
      <c r="AM2606" s="1"/>
      <c r="AN2606" s="1"/>
      <c r="AO2606" s="1"/>
    </row>
    <row r="2607" spans="1:41" x14ac:dyDescent="0.2">
      <c r="A2607" s="118">
        <f t="shared" si="1035"/>
        <v>42703</v>
      </c>
      <c r="B2607" s="2">
        <f t="shared" si="1025"/>
        <v>179032.64954670999</v>
      </c>
      <c r="C2607" s="2">
        <f t="shared" si="1036"/>
        <v>111647.84880818</v>
      </c>
      <c r="D2607" s="50">
        <f t="shared" si="1037"/>
        <v>4752.8599999999997</v>
      </c>
      <c r="E2607" s="3">
        <f>IF(K2607=1,VLOOKUP(A2606,[1]Plan1!$AQ$43:$AS$500,3),E2606)</f>
        <v>4761.42</v>
      </c>
      <c r="F2607" s="7">
        <f t="shared" si="1038"/>
        <v>42696</v>
      </c>
      <c r="G2607" s="8">
        <f t="shared" si="1026"/>
        <v>1.8010208590197863E-3</v>
      </c>
      <c r="H2607" s="7">
        <f t="shared" si="1039"/>
        <v>42724</v>
      </c>
      <c r="I2607" s="7">
        <f t="shared" si="1027"/>
        <v>42724</v>
      </c>
      <c r="J2607" s="1">
        <f t="shared" si="1040"/>
        <v>21</v>
      </c>
      <c r="K2607" s="1">
        <f t="shared" si="1028"/>
        <v>6</v>
      </c>
      <c r="L2607" s="2">
        <f t="shared" si="1029"/>
        <v>1.00051424</v>
      </c>
      <c r="M2607" s="10">
        <f t="shared" si="1048"/>
        <v>1.00260097</v>
      </c>
      <c r="N2607" s="10">
        <f t="shared" si="1044"/>
        <v>1.5918047891513742</v>
      </c>
      <c r="O2607" s="2">
        <f t="shared" si="1047"/>
        <v>1.59262335</v>
      </c>
      <c r="P2607" s="2">
        <f t="shared" si="1030"/>
        <v>177812.97098916999</v>
      </c>
      <c r="Q2607" s="9">
        <f t="shared" si="1024"/>
        <v>0</v>
      </c>
      <c r="R2607" s="4">
        <f t="shared" si="1031"/>
        <v>0</v>
      </c>
      <c r="S2607" s="59">
        <f t="shared" si="1032"/>
        <v>0</v>
      </c>
      <c r="T2607" s="8">
        <f t="shared" si="1041"/>
        <v>6.8500000000000005E-2</v>
      </c>
      <c r="U2607" s="9">
        <f t="shared" si="1042"/>
        <v>26</v>
      </c>
      <c r="V2607" s="9">
        <v>252</v>
      </c>
      <c r="W2607" s="10">
        <f t="shared" si="1033"/>
        <v>1.0068593340000001</v>
      </c>
      <c r="X2607" s="2">
        <f t="shared" si="1034"/>
        <v>1219.6785575399999</v>
      </c>
      <c r="Y2607" s="2">
        <v>0</v>
      </c>
      <c r="Z2607" s="3">
        <f t="shared" si="1045"/>
        <v>0</v>
      </c>
      <c r="AA2607" s="1" t="str">
        <f t="shared" si="1046"/>
        <v>A+J=</v>
      </c>
      <c r="AB2607" s="7">
        <f t="shared" si="1043"/>
        <v>43027</v>
      </c>
      <c r="AC2607" s="5"/>
      <c r="AD2607" s="1"/>
      <c r="AE2607" s="7"/>
      <c r="AF2607" s="1"/>
      <c r="AG2607" s="1"/>
      <c r="AH2607" s="1"/>
      <c r="AI2607" s="1"/>
      <c r="AJ2607" s="4"/>
      <c r="AK2607" s="1"/>
      <c r="AL2607" s="1"/>
      <c r="AM2607" s="1"/>
      <c r="AN2607" s="1"/>
      <c r="AO2607" s="1"/>
    </row>
    <row r="2608" spans="1:41" x14ac:dyDescent="0.2">
      <c r="A2608" s="118">
        <f t="shared" si="1035"/>
        <v>42704</v>
      </c>
      <c r="B2608" s="2">
        <f t="shared" si="1025"/>
        <v>179095.07433089</v>
      </c>
      <c r="C2608" s="2">
        <f t="shared" si="1036"/>
        <v>111647.84880818</v>
      </c>
      <c r="D2608" s="50">
        <f t="shared" si="1037"/>
        <v>4752.8599999999997</v>
      </c>
      <c r="E2608" s="3">
        <f>IF(K2608=1,VLOOKUP(A2607,[1]Plan1!$AQ$43:$AS$500,3),E2607)</f>
        <v>4761.42</v>
      </c>
      <c r="F2608" s="7">
        <f t="shared" si="1038"/>
        <v>42696</v>
      </c>
      <c r="G2608" s="8">
        <f t="shared" si="1026"/>
        <v>1.8010208590197863E-3</v>
      </c>
      <c r="H2608" s="7">
        <f t="shared" si="1039"/>
        <v>42724</v>
      </c>
      <c r="I2608" s="7">
        <f t="shared" si="1027"/>
        <v>42724</v>
      </c>
      <c r="J2608" s="1">
        <f t="shared" si="1040"/>
        <v>21</v>
      </c>
      <c r="K2608" s="1">
        <f t="shared" si="1028"/>
        <v>7</v>
      </c>
      <c r="L2608" s="2">
        <f t="shared" si="1029"/>
        <v>1.0005999800000001</v>
      </c>
      <c r="M2608" s="10">
        <f t="shared" si="1048"/>
        <v>1.00260097</v>
      </c>
      <c r="N2608" s="10">
        <f t="shared" si="1044"/>
        <v>1.5918047891513742</v>
      </c>
      <c r="O2608" s="2">
        <f t="shared" si="1047"/>
        <v>1.59275984</v>
      </c>
      <c r="P2608" s="2">
        <f t="shared" si="1030"/>
        <v>177828.20980406</v>
      </c>
      <c r="Q2608" s="9">
        <f t="shared" si="1024"/>
        <v>0</v>
      </c>
      <c r="R2608" s="4">
        <f t="shared" si="1031"/>
        <v>0</v>
      </c>
      <c r="S2608" s="59">
        <f t="shared" si="1032"/>
        <v>0</v>
      </c>
      <c r="T2608" s="8">
        <f t="shared" si="1041"/>
        <v>6.8500000000000005E-2</v>
      </c>
      <c r="U2608" s="9">
        <f t="shared" si="1042"/>
        <v>27</v>
      </c>
      <c r="V2608" s="9">
        <v>252</v>
      </c>
      <c r="W2608" s="10">
        <f t="shared" si="1033"/>
        <v>1.007124092</v>
      </c>
      <c r="X2608" s="2">
        <f t="shared" si="1034"/>
        <v>1266.8645268299999</v>
      </c>
      <c r="Y2608" s="2">
        <v>0</v>
      </c>
      <c r="Z2608" s="3">
        <f t="shared" si="1045"/>
        <v>0</v>
      </c>
      <c r="AA2608" s="1" t="str">
        <f t="shared" si="1046"/>
        <v>A+J=</v>
      </c>
      <c r="AB2608" s="7">
        <f t="shared" si="1043"/>
        <v>43027</v>
      </c>
      <c r="AC2608" s="5"/>
      <c r="AD2608" s="1"/>
      <c r="AE2608" s="7"/>
      <c r="AF2608" s="1"/>
      <c r="AG2608" s="1"/>
      <c r="AH2608" s="1"/>
      <c r="AI2608" s="1"/>
      <c r="AJ2608" s="4"/>
      <c r="AK2608" s="1"/>
      <c r="AL2608" s="1"/>
      <c r="AM2608" s="1"/>
      <c r="AN2608" s="1"/>
      <c r="AO2608" s="1"/>
    </row>
    <row r="2609" spans="1:41" x14ac:dyDescent="0.2">
      <c r="A2609" s="118">
        <f t="shared" si="1035"/>
        <v>42705</v>
      </c>
      <c r="B2609" s="2">
        <f t="shared" si="1025"/>
        <v>179157.51833073</v>
      </c>
      <c r="C2609" s="2">
        <f t="shared" si="1036"/>
        <v>111647.84880818</v>
      </c>
      <c r="D2609" s="50">
        <f t="shared" si="1037"/>
        <v>4752.8599999999997</v>
      </c>
      <c r="E2609" s="3">
        <f>IF(K2609=1,VLOOKUP(A2608,[1]Plan1!$AQ$43:$AS$500,3),E2608)</f>
        <v>4761.42</v>
      </c>
      <c r="F2609" s="7">
        <f t="shared" si="1038"/>
        <v>42696</v>
      </c>
      <c r="G2609" s="8">
        <f t="shared" si="1026"/>
        <v>1.8010208590197863E-3</v>
      </c>
      <c r="H2609" s="7">
        <f t="shared" si="1039"/>
        <v>42724</v>
      </c>
      <c r="I2609" s="7">
        <f t="shared" si="1027"/>
        <v>42724</v>
      </c>
      <c r="J2609" s="1">
        <f t="shared" si="1040"/>
        <v>21</v>
      </c>
      <c r="K2609" s="1">
        <f t="shared" si="1028"/>
        <v>8</v>
      </c>
      <c r="L2609" s="2">
        <f t="shared" si="1029"/>
        <v>1.0006857199999999</v>
      </c>
      <c r="M2609" s="10">
        <f t="shared" si="1048"/>
        <v>1.00260097</v>
      </c>
      <c r="N2609" s="10">
        <f t="shared" si="1044"/>
        <v>1.5918047891513742</v>
      </c>
      <c r="O2609" s="2">
        <f t="shared" si="1047"/>
        <v>1.5928963199999999</v>
      </c>
      <c r="P2609" s="2">
        <f t="shared" si="1030"/>
        <v>177843.44750246001</v>
      </c>
      <c r="Q2609" s="9">
        <f t="shared" si="1024"/>
        <v>0</v>
      </c>
      <c r="R2609" s="4">
        <f t="shared" si="1031"/>
        <v>0</v>
      </c>
      <c r="S2609" s="59">
        <f t="shared" si="1032"/>
        <v>0</v>
      </c>
      <c r="T2609" s="8">
        <f t="shared" si="1041"/>
        <v>6.8500000000000005E-2</v>
      </c>
      <c r="U2609" s="9">
        <f t="shared" si="1042"/>
        <v>28</v>
      </c>
      <c r="V2609" s="9">
        <v>252</v>
      </c>
      <c r="W2609" s="10">
        <f t="shared" si="1033"/>
        <v>1.007388919</v>
      </c>
      <c r="X2609" s="2">
        <f t="shared" si="1034"/>
        <v>1314.07082827</v>
      </c>
      <c r="Y2609" s="2">
        <v>0</v>
      </c>
      <c r="Z2609" s="3">
        <f t="shared" si="1045"/>
        <v>0</v>
      </c>
      <c r="AA2609" s="1" t="str">
        <f t="shared" si="1046"/>
        <v>A+J=</v>
      </c>
      <c r="AB2609" s="7">
        <f t="shared" si="1043"/>
        <v>43027</v>
      </c>
      <c r="AC2609" s="5"/>
      <c r="AD2609" s="1"/>
      <c r="AE2609" s="7"/>
      <c r="AF2609" s="1"/>
      <c r="AG2609" s="1"/>
      <c r="AH2609" s="1"/>
      <c r="AI2609" s="1"/>
      <c r="AJ2609" s="4"/>
      <c r="AK2609" s="1"/>
      <c r="AL2609" s="1"/>
      <c r="AM2609" s="1"/>
      <c r="AN2609" s="1"/>
      <c r="AO2609" s="1"/>
    </row>
    <row r="2610" spans="1:41" x14ac:dyDescent="0.2">
      <c r="A2610" s="118">
        <f t="shared" si="1035"/>
        <v>42706</v>
      </c>
      <c r="B2610" s="2">
        <f t="shared" si="1025"/>
        <v>179219.98302925</v>
      </c>
      <c r="C2610" s="2">
        <f t="shared" si="1036"/>
        <v>111647.84880818</v>
      </c>
      <c r="D2610" s="50">
        <f t="shared" si="1037"/>
        <v>4752.8599999999997</v>
      </c>
      <c r="E2610" s="3">
        <f>IF(K2610=1,VLOOKUP(A2609,[1]Plan1!$AQ$43:$AS$500,3),E2609)</f>
        <v>4761.42</v>
      </c>
      <c r="F2610" s="7">
        <f t="shared" si="1038"/>
        <v>42696</v>
      </c>
      <c r="G2610" s="8">
        <f t="shared" si="1026"/>
        <v>1.8010208590197863E-3</v>
      </c>
      <c r="H2610" s="7">
        <f t="shared" si="1039"/>
        <v>42724</v>
      </c>
      <c r="I2610" s="7">
        <f t="shared" si="1027"/>
        <v>42724</v>
      </c>
      <c r="J2610" s="1">
        <f t="shared" si="1040"/>
        <v>21</v>
      </c>
      <c r="K2610" s="1">
        <f t="shared" si="1028"/>
        <v>9</v>
      </c>
      <c r="L2610" s="2">
        <f t="shared" si="1029"/>
        <v>1.0007714599999999</v>
      </c>
      <c r="M2610" s="10">
        <f t="shared" si="1048"/>
        <v>1.00260097</v>
      </c>
      <c r="N2610" s="10">
        <f t="shared" si="1044"/>
        <v>1.5918047891513742</v>
      </c>
      <c r="O2610" s="2">
        <f t="shared" si="1047"/>
        <v>1.5930328</v>
      </c>
      <c r="P2610" s="2">
        <f t="shared" si="1030"/>
        <v>177858.68520087001</v>
      </c>
      <c r="Q2610" s="9">
        <f t="shared" si="1024"/>
        <v>0</v>
      </c>
      <c r="R2610" s="4">
        <f t="shared" si="1031"/>
        <v>0</v>
      </c>
      <c r="S2610" s="59">
        <f t="shared" si="1032"/>
        <v>0</v>
      </c>
      <c r="T2610" s="8">
        <f t="shared" si="1041"/>
        <v>6.8500000000000005E-2</v>
      </c>
      <c r="U2610" s="9">
        <f t="shared" si="1042"/>
        <v>29</v>
      </c>
      <c r="V2610" s="9">
        <v>252</v>
      </c>
      <c r="W2610" s="10">
        <f t="shared" si="1033"/>
        <v>1.007653817</v>
      </c>
      <c r="X2610" s="2">
        <f t="shared" si="1034"/>
        <v>1361.2978283800001</v>
      </c>
      <c r="Y2610" s="2">
        <v>0</v>
      </c>
      <c r="Z2610" s="3">
        <f t="shared" si="1045"/>
        <v>0</v>
      </c>
      <c r="AA2610" s="1" t="str">
        <f t="shared" si="1046"/>
        <v>A+J=</v>
      </c>
      <c r="AB2610" s="7">
        <f t="shared" si="1043"/>
        <v>43027</v>
      </c>
      <c r="AC2610" s="5"/>
      <c r="AD2610" s="1"/>
      <c r="AE2610" s="7"/>
      <c r="AF2610" s="1"/>
      <c r="AG2610" s="1"/>
      <c r="AH2610" s="1"/>
      <c r="AI2610" s="1"/>
      <c r="AJ2610" s="4"/>
      <c r="AK2610" s="1"/>
      <c r="AL2610" s="1"/>
      <c r="AM2610" s="1"/>
      <c r="AN2610" s="1"/>
      <c r="AO2610" s="1"/>
    </row>
    <row r="2611" spans="1:41" x14ac:dyDescent="0.2">
      <c r="A2611" s="118">
        <f t="shared" si="1035"/>
        <v>42707</v>
      </c>
      <c r="B2611" s="2">
        <f t="shared" si="1025"/>
        <v>179282.47144989998</v>
      </c>
      <c r="C2611" s="2">
        <f t="shared" si="1036"/>
        <v>111647.84880818</v>
      </c>
      <c r="D2611" s="50">
        <f t="shared" si="1037"/>
        <v>4752.8599999999997</v>
      </c>
      <c r="E2611" s="3">
        <f>IF(K2611=1,VLOOKUP(A2610,[1]Plan1!$AQ$43:$AS$500,3),E2610)</f>
        <v>4761.42</v>
      </c>
      <c r="F2611" s="7">
        <f t="shared" si="1038"/>
        <v>42696</v>
      </c>
      <c r="G2611" s="8">
        <f t="shared" si="1026"/>
        <v>1.8010208590197863E-3</v>
      </c>
      <c r="H2611" s="7">
        <f t="shared" si="1039"/>
        <v>42724</v>
      </c>
      <c r="I2611" s="7">
        <f t="shared" si="1027"/>
        <v>42724</v>
      </c>
      <c r="J2611" s="1">
        <f t="shared" si="1040"/>
        <v>21</v>
      </c>
      <c r="K2611" s="1">
        <f t="shared" si="1028"/>
        <v>10</v>
      </c>
      <c r="L2611" s="2">
        <f t="shared" si="1029"/>
        <v>1.0008572200000001</v>
      </c>
      <c r="M2611" s="10">
        <f t="shared" si="1048"/>
        <v>1.00260097</v>
      </c>
      <c r="N2611" s="10">
        <f t="shared" si="1044"/>
        <v>1.5918047891513742</v>
      </c>
      <c r="O2611" s="2">
        <f t="shared" si="1047"/>
        <v>1.5931693099999999</v>
      </c>
      <c r="P2611" s="2">
        <f t="shared" si="1030"/>
        <v>177873.92624870999</v>
      </c>
      <c r="Q2611" s="9">
        <f t="shared" si="1024"/>
        <v>0</v>
      </c>
      <c r="R2611" s="4">
        <f t="shared" si="1031"/>
        <v>0</v>
      </c>
      <c r="S2611" s="59">
        <f t="shared" si="1032"/>
        <v>0</v>
      </c>
      <c r="T2611" s="8">
        <f t="shared" si="1041"/>
        <v>6.8500000000000005E-2</v>
      </c>
      <c r="U2611" s="9">
        <f t="shared" si="1042"/>
        <v>30</v>
      </c>
      <c r="V2611" s="9">
        <v>252</v>
      </c>
      <c r="W2611" s="10">
        <f t="shared" si="1033"/>
        <v>1.0079187839999999</v>
      </c>
      <c r="X2611" s="2">
        <f t="shared" si="1034"/>
        <v>1408.5452011899999</v>
      </c>
      <c r="Y2611" s="2">
        <v>0</v>
      </c>
      <c r="Z2611" s="3">
        <f t="shared" si="1045"/>
        <v>0</v>
      </c>
      <c r="AA2611" s="1" t="str">
        <f t="shared" si="1046"/>
        <v>A+J=</v>
      </c>
      <c r="AB2611" s="7">
        <f t="shared" si="1043"/>
        <v>43027</v>
      </c>
      <c r="AC2611" s="5"/>
      <c r="AD2611" s="1"/>
      <c r="AE2611" s="7"/>
      <c r="AF2611" s="1"/>
      <c r="AG2611" s="1"/>
      <c r="AH2611" s="1"/>
      <c r="AI2611" s="1"/>
      <c r="AJ2611" s="4"/>
      <c r="AK2611" s="1"/>
      <c r="AL2611" s="1"/>
      <c r="AM2611" s="1"/>
      <c r="AN2611" s="1"/>
      <c r="AO2611" s="1"/>
    </row>
    <row r="2612" spans="1:41" x14ac:dyDescent="0.2">
      <c r="A2612" s="118">
        <f t="shared" si="1035"/>
        <v>42708</v>
      </c>
      <c r="B2612" s="2">
        <f t="shared" si="1025"/>
        <v>179282.47144989998</v>
      </c>
      <c r="C2612" s="2">
        <f t="shared" si="1036"/>
        <v>111647.84880818</v>
      </c>
      <c r="D2612" s="50">
        <f t="shared" si="1037"/>
        <v>4752.8599999999997</v>
      </c>
      <c r="E2612" s="3">
        <f>IF(K2612=1,VLOOKUP(A2611,[1]Plan1!$AQ$43:$AS$500,3),E2611)</f>
        <v>4761.42</v>
      </c>
      <c r="F2612" s="7">
        <f t="shared" si="1038"/>
        <v>42696</v>
      </c>
      <c r="G2612" s="8">
        <f t="shared" si="1026"/>
        <v>1.8010208590197863E-3</v>
      </c>
      <c r="H2612" s="7">
        <f t="shared" si="1039"/>
        <v>42724</v>
      </c>
      <c r="I2612" s="7">
        <f t="shared" si="1027"/>
        <v>42724</v>
      </c>
      <c r="J2612" s="1">
        <f t="shared" si="1040"/>
        <v>21</v>
      </c>
      <c r="K2612" s="1">
        <f t="shared" si="1028"/>
        <v>10</v>
      </c>
      <c r="L2612" s="2">
        <f t="shared" si="1029"/>
        <v>1.0008572200000001</v>
      </c>
      <c r="M2612" s="10">
        <f t="shared" si="1048"/>
        <v>1.00260097</v>
      </c>
      <c r="N2612" s="10">
        <f t="shared" si="1044"/>
        <v>1.5918047891513742</v>
      </c>
      <c r="O2612" s="2">
        <f t="shared" si="1047"/>
        <v>1.5931693099999999</v>
      </c>
      <c r="P2612" s="2">
        <f t="shared" si="1030"/>
        <v>177873.92624870999</v>
      </c>
      <c r="Q2612" s="9">
        <f t="shared" si="1024"/>
        <v>0</v>
      </c>
      <c r="R2612" s="4">
        <f t="shared" si="1031"/>
        <v>0</v>
      </c>
      <c r="S2612" s="59">
        <f t="shared" si="1032"/>
        <v>0</v>
      </c>
      <c r="T2612" s="8">
        <f t="shared" si="1041"/>
        <v>6.8500000000000005E-2</v>
      </c>
      <c r="U2612" s="9">
        <f t="shared" si="1042"/>
        <v>30</v>
      </c>
      <c r="V2612" s="9">
        <v>252</v>
      </c>
      <c r="W2612" s="10">
        <f t="shared" si="1033"/>
        <v>1.0079187839999999</v>
      </c>
      <c r="X2612" s="2">
        <f t="shared" si="1034"/>
        <v>1408.5452011899999</v>
      </c>
      <c r="Y2612" s="2">
        <v>0</v>
      </c>
      <c r="Z2612" s="3">
        <f t="shared" si="1045"/>
        <v>0</v>
      </c>
      <c r="AA2612" s="1" t="str">
        <f t="shared" si="1046"/>
        <v>A+J=</v>
      </c>
      <c r="AB2612" s="7">
        <f t="shared" si="1043"/>
        <v>43027</v>
      </c>
      <c r="AC2612" s="5"/>
      <c r="AD2612" s="1"/>
      <c r="AE2612" s="7"/>
      <c r="AF2612" s="1"/>
      <c r="AG2612" s="1"/>
      <c r="AH2612" s="1"/>
      <c r="AI2612" s="1"/>
      <c r="AJ2612" s="4"/>
      <c r="AK2612" s="1"/>
      <c r="AL2612" s="1"/>
      <c r="AM2612" s="1"/>
      <c r="AN2612" s="1"/>
      <c r="AO2612" s="1"/>
    </row>
    <row r="2613" spans="1:41" x14ac:dyDescent="0.2">
      <c r="A2613" s="118">
        <f t="shared" si="1035"/>
        <v>42709</v>
      </c>
      <c r="B2613" s="2">
        <f t="shared" si="1025"/>
        <v>179282.47144989998</v>
      </c>
      <c r="C2613" s="2">
        <f t="shared" si="1036"/>
        <v>111647.84880818</v>
      </c>
      <c r="D2613" s="50">
        <f t="shared" si="1037"/>
        <v>4752.8599999999997</v>
      </c>
      <c r="E2613" s="3">
        <f>IF(K2613=1,VLOOKUP(A2612,[1]Plan1!$AQ$43:$AS$500,3),E2612)</f>
        <v>4761.42</v>
      </c>
      <c r="F2613" s="7">
        <f t="shared" si="1038"/>
        <v>42696</v>
      </c>
      <c r="G2613" s="8">
        <f t="shared" si="1026"/>
        <v>1.8010208590197863E-3</v>
      </c>
      <c r="H2613" s="7">
        <f t="shared" si="1039"/>
        <v>42724</v>
      </c>
      <c r="I2613" s="7">
        <f t="shared" si="1027"/>
        <v>42724</v>
      </c>
      <c r="J2613" s="1">
        <f t="shared" si="1040"/>
        <v>21</v>
      </c>
      <c r="K2613" s="1">
        <f t="shared" si="1028"/>
        <v>10</v>
      </c>
      <c r="L2613" s="2">
        <f t="shared" si="1029"/>
        <v>1.0008572200000001</v>
      </c>
      <c r="M2613" s="10">
        <f t="shared" si="1048"/>
        <v>1.00260097</v>
      </c>
      <c r="N2613" s="10">
        <f t="shared" si="1044"/>
        <v>1.5918047891513742</v>
      </c>
      <c r="O2613" s="2">
        <f t="shared" si="1047"/>
        <v>1.5931693099999999</v>
      </c>
      <c r="P2613" s="2">
        <f t="shared" si="1030"/>
        <v>177873.92624870999</v>
      </c>
      <c r="Q2613" s="9">
        <f t="shared" si="1024"/>
        <v>0</v>
      </c>
      <c r="R2613" s="4">
        <f t="shared" si="1031"/>
        <v>0</v>
      </c>
      <c r="S2613" s="59">
        <f t="shared" si="1032"/>
        <v>0</v>
      </c>
      <c r="T2613" s="8">
        <f t="shared" si="1041"/>
        <v>6.8500000000000005E-2</v>
      </c>
      <c r="U2613" s="9">
        <f t="shared" si="1042"/>
        <v>30</v>
      </c>
      <c r="V2613" s="9">
        <v>252</v>
      </c>
      <c r="W2613" s="10">
        <f t="shared" si="1033"/>
        <v>1.0079187839999999</v>
      </c>
      <c r="X2613" s="2">
        <f t="shared" si="1034"/>
        <v>1408.5452011899999</v>
      </c>
      <c r="Y2613" s="2">
        <v>0</v>
      </c>
      <c r="Z2613" s="3">
        <f t="shared" si="1045"/>
        <v>0</v>
      </c>
      <c r="AA2613" s="1" t="str">
        <f t="shared" si="1046"/>
        <v>A+J=</v>
      </c>
      <c r="AB2613" s="7">
        <f t="shared" si="1043"/>
        <v>43027</v>
      </c>
      <c r="AC2613" s="5"/>
      <c r="AD2613" s="1"/>
      <c r="AE2613" s="7"/>
      <c r="AF2613" s="1"/>
      <c r="AG2613" s="1"/>
      <c r="AH2613" s="1"/>
      <c r="AI2613" s="1"/>
      <c r="AJ2613" s="4"/>
      <c r="AK2613" s="1"/>
      <c r="AL2613" s="1"/>
      <c r="AM2613" s="1"/>
      <c r="AN2613" s="1"/>
      <c r="AO2613" s="1"/>
    </row>
    <row r="2614" spans="1:41" x14ac:dyDescent="0.2">
      <c r="A2614" s="118">
        <f t="shared" si="1035"/>
        <v>42710</v>
      </c>
      <c r="B2614" s="2">
        <f t="shared" si="1025"/>
        <v>179344.98022165001</v>
      </c>
      <c r="C2614" s="2">
        <f t="shared" si="1036"/>
        <v>111647.84880818</v>
      </c>
      <c r="D2614" s="50">
        <f t="shared" si="1037"/>
        <v>4752.8599999999997</v>
      </c>
      <c r="E2614" s="3">
        <f>IF(K2614=1,VLOOKUP(A2613,[1]Plan1!$AQ$43:$AS$500,3),E2613)</f>
        <v>4761.42</v>
      </c>
      <c r="F2614" s="7">
        <f t="shared" si="1038"/>
        <v>42696</v>
      </c>
      <c r="G2614" s="8">
        <f t="shared" si="1026"/>
        <v>1.8010208590197863E-3</v>
      </c>
      <c r="H2614" s="7">
        <f t="shared" si="1039"/>
        <v>42724</v>
      </c>
      <c r="I2614" s="7">
        <f t="shared" si="1027"/>
        <v>42724</v>
      </c>
      <c r="J2614" s="1">
        <f t="shared" si="1040"/>
        <v>21</v>
      </c>
      <c r="K2614" s="1">
        <f t="shared" si="1028"/>
        <v>11</v>
      </c>
      <c r="L2614" s="2">
        <f t="shared" si="1029"/>
        <v>1.00094298</v>
      </c>
      <c r="M2614" s="10">
        <f t="shared" si="1048"/>
        <v>1.00260097</v>
      </c>
      <c r="N2614" s="10">
        <f t="shared" si="1044"/>
        <v>1.5918047891513742</v>
      </c>
      <c r="O2614" s="2">
        <f t="shared" si="1047"/>
        <v>1.5933058200000001</v>
      </c>
      <c r="P2614" s="2">
        <f t="shared" si="1030"/>
        <v>177889.16729655</v>
      </c>
      <c r="Q2614" s="9">
        <f t="shared" si="1024"/>
        <v>0</v>
      </c>
      <c r="R2614" s="4">
        <f t="shared" si="1031"/>
        <v>0</v>
      </c>
      <c r="S2614" s="59">
        <f t="shared" si="1032"/>
        <v>0</v>
      </c>
      <c r="T2614" s="8">
        <f t="shared" si="1041"/>
        <v>6.8500000000000005E-2</v>
      </c>
      <c r="U2614" s="9">
        <f t="shared" si="1042"/>
        <v>31</v>
      </c>
      <c r="V2614" s="9">
        <v>252</v>
      </c>
      <c r="W2614" s="10">
        <f t="shared" si="1033"/>
        <v>1.00818382</v>
      </c>
      <c r="X2614" s="2">
        <f t="shared" si="1034"/>
        <v>1455.8129251</v>
      </c>
      <c r="Y2614" s="2">
        <v>0</v>
      </c>
      <c r="Z2614" s="3">
        <f t="shared" si="1045"/>
        <v>0</v>
      </c>
      <c r="AA2614" s="1" t="str">
        <f t="shared" si="1046"/>
        <v>A+J=</v>
      </c>
      <c r="AB2614" s="7">
        <f t="shared" si="1043"/>
        <v>43027</v>
      </c>
      <c r="AC2614" s="5"/>
      <c r="AD2614" s="1"/>
      <c r="AE2614" s="7"/>
      <c r="AF2614" s="1"/>
      <c r="AG2614" s="1"/>
      <c r="AH2614" s="1"/>
      <c r="AI2614" s="1"/>
      <c r="AJ2614" s="4"/>
      <c r="AK2614" s="1"/>
      <c r="AL2614" s="1"/>
      <c r="AM2614" s="1"/>
      <c r="AN2614" s="1"/>
      <c r="AO2614" s="1"/>
    </row>
    <row r="2615" spans="1:41" x14ac:dyDescent="0.2">
      <c r="A2615" s="118">
        <f t="shared" si="1035"/>
        <v>42711</v>
      </c>
      <c r="B2615" s="2">
        <f t="shared" si="1025"/>
        <v>179407.51195529001</v>
      </c>
      <c r="C2615" s="2">
        <f t="shared" si="1036"/>
        <v>111647.84880818</v>
      </c>
      <c r="D2615" s="50">
        <f t="shared" si="1037"/>
        <v>4752.8599999999997</v>
      </c>
      <c r="E2615" s="3">
        <f>IF(K2615=1,VLOOKUP(A2614,[1]Plan1!$AQ$43:$AS$500,3),E2614)</f>
        <v>4761.42</v>
      </c>
      <c r="F2615" s="7">
        <f t="shared" si="1038"/>
        <v>42696</v>
      </c>
      <c r="G2615" s="8">
        <f t="shared" si="1026"/>
        <v>1.8010208590197863E-3</v>
      </c>
      <c r="H2615" s="7">
        <f t="shared" si="1039"/>
        <v>42724</v>
      </c>
      <c r="I2615" s="7">
        <f t="shared" si="1027"/>
        <v>42724</v>
      </c>
      <c r="J2615" s="1">
        <f t="shared" si="1040"/>
        <v>21</v>
      </c>
      <c r="K2615" s="1">
        <f t="shared" si="1028"/>
        <v>12</v>
      </c>
      <c r="L2615" s="2">
        <f t="shared" si="1029"/>
        <v>1.0010287499999999</v>
      </c>
      <c r="M2615" s="10">
        <f t="shared" si="1048"/>
        <v>1.00260097</v>
      </c>
      <c r="N2615" s="10">
        <f t="shared" si="1044"/>
        <v>1.5918047891513742</v>
      </c>
      <c r="O2615" s="2">
        <f t="shared" si="1047"/>
        <v>1.5934423499999999</v>
      </c>
      <c r="P2615" s="2">
        <f t="shared" si="1030"/>
        <v>177904.41057735001</v>
      </c>
      <c r="Q2615" s="9">
        <f t="shared" si="1024"/>
        <v>0</v>
      </c>
      <c r="R2615" s="4">
        <f t="shared" si="1031"/>
        <v>0</v>
      </c>
      <c r="S2615" s="59">
        <f t="shared" si="1032"/>
        <v>0</v>
      </c>
      <c r="T2615" s="8">
        <f t="shared" si="1041"/>
        <v>6.8500000000000005E-2</v>
      </c>
      <c r="U2615" s="9">
        <f t="shared" si="1042"/>
        <v>32</v>
      </c>
      <c r="V2615" s="9">
        <v>252</v>
      </c>
      <c r="W2615" s="10">
        <f t="shared" si="1033"/>
        <v>1.0084489270000001</v>
      </c>
      <c r="X2615" s="2">
        <f t="shared" si="1034"/>
        <v>1503.10137794</v>
      </c>
      <c r="Y2615" s="2">
        <v>0</v>
      </c>
      <c r="Z2615" s="3">
        <f t="shared" si="1045"/>
        <v>0</v>
      </c>
      <c r="AA2615" s="1" t="str">
        <f t="shared" si="1046"/>
        <v>A+J=</v>
      </c>
      <c r="AB2615" s="7">
        <f t="shared" si="1043"/>
        <v>43027</v>
      </c>
      <c r="AC2615" s="5"/>
      <c r="AD2615" s="1"/>
      <c r="AE2615" s="7"/>
      <c r="AF2615" s="1"/>
      <c r="AG2615" s="1"/>
      <c r="AH2615" s="1"/>
      <c r="AI2615" s="1"/>
      <c r="AJ2615" s="4"/>
      <c r="AK2615" s="1"/>
      <c r="AL2615" s="1"/>
      <c r="AM2615" s="1"/>
      <c r="AN2615" s="1"/>
      <c r="AO2615" s="1"/>
    </row>
    <row r="2616" spans="1:41" x14ac:dyDescent="0.2">
      <c r="A2616" s="118">
        <f t="shared" si="1035"/>
        <v>42712</v>
      </c>
      <c r="B2616" s="2">
        <f t="shared" si="1025"/>
        <v>179470.06630000001</v>
      </c>
      <c r="C2616" s="2">
        <f t="shared" si="1036"/>
        <v>111647.84880818</v>
      </c>
      <c r="D2616" s="50">
        <f t="shared" si="1037"/>
        <v>4752.8599999999997</v>
      </c>
      <c r="E2616" s="3">
        <f>IF(K2616=1,VLOOKUP(A2615,[1]Plan1!$AQ$43:$AS$500,3),E2615)</f>
        <v>4761.42</v>
      </c>
      <c r="F2616" s="7">
        <f t="shared" si="1038"/>
        <v>42696</v>
      </c>
      <c r="G2616" s="8">
        <f t="shared" si="1026"/>
        <v>1.8010208590197863E-3</v>
      </c>
      <c r="H2616" s="7">
        <f t="shared" si="1039"/>
        <v>42724</v>
      </c>
      <c r="I2616" s="7">
        <f t="shared" si="1027"/>
        <v>42724</v>
      </c>
      <c r="J2616" s="1">
        <f t="shared" si="1040"/>
        <v>21</v>
      </c>
      <c r="K2616" s="1">
        <f t="shared" si="1028"/>
        <v>13</v>
      </c>
      <c r="L2616" s="2">
        <f t="shared" si="1029"/>
        <v>1.0011145299999999</v>
      </c>
      <c r="M2616" s="10">
        <f t="shared" si="1048"/>
        <v>1.00260097</v>
      </c>
      <c r="N2616" s="10">
        <f t="shared" si="1044"/>
        <v>1.5918047891513742</v>
      </c>
      <c r="O2616" s="2">
        <f t="shared" si="1047"/>
        <v>1.5935789</v>
      </c>
      <c r="P2616" s="2">
        <f t="shared" si="1030"/>
        <v>177919.65609110001</v>
      </c>
      <c r="Q2616" s="9">
        <f t="shared" si="1024"/>
        <v>0</v>
      </c>
      <c r="R2616" s="4">
        <f t="shared" si="1031"/>
        <v>0</v>
      </c>
      <c r="S2616" s="59">
        <f t="shared" si="1032"/>
        <v>0</v>
      </c>
      <c r="T2616" s="8">
        <f t="shared" si="1041"/>
        <v>6.8500000000000005E-2</v>
      </c>
      <c r="U2616" s="9">
        <f t="shared" si="1042"/>
        <v>33</v>
      </c>
      <c r="V2616" s="9">
        <v>252</v>
      </c>
      <c r="W2616" s="10">
        <f t="shared" si="1033"/>
        <v>1.008714103</v>
      </c>
      <c r="X2616" s="2">
        <f t="shared" si="1034"/>
        <v>1550.4102089</v>
      </c>
      <c r="Y2616" s="2">
        <v>0</v>
      </c>
      <c r="Z2616" s="3">
        <f t="shared" si="1045"/>
        <v>0</v>
      </c>
      <c r="AA2616" s="1" t="str">
        <f t="shared" si="1046"/>
        <v>A+J=</v>
      </c>
      <c r="AB2616" s="7">
        <f t="shared" si="1043"/>
        <v>43027</v>
      </c>
      <c r="AC2616" s="5"/>
      <c r="AD2616" s="1"/>
      <c r="AE2616" s="7"/>
      <c r="AF2616" s="1"/>
      <c r="AG2616" s="1"/>
      <c r="AH2616" s="1"/>
      <c r="AI2616" s="1"/>
      <c r="AJ2616" s="4"/>
      <c r="AK2616" s="1"/>
      <c r="AL2616" s="1"/>
      <c r="AM2616" s="1"/>
      <c r="AN2616" s="1"/>
      <c r="AO2616" s="1"/>
    </row>
    <row r="2617" spans="1:41" x14ac:dyDescent="0.2">
      <c r="A2617" s="118">
        <f t="shared" si="1035"/>
        <v>42713</v>
      </c>
      <c r="B2617" s="2">
        <f t="shared" si="1025"/>
        <v>179532.64231214</v>
      </c>
      <c r="C2617" s="2">
        <f t="shared" si="1036"/>
        <v>111647.84880818</v>
      </c>
      <c r="D2617" s="50">
        <f t="shared" si="1037"/>
        <v>4752.8599999999997</v>
      </c>
      <c r="E2617" s="3">
        <f>IF(K2617=1,VLOOKUP(A2616,[1]Plan1!$AQ$43:$AS$500,3),E2616)</f>
        <v>4761.42</v>
      </c>
      <c r="F2617" s="7">
        <f t="shared" si="1038"/>
        <v>42696</v>
      </c>
      <c r="G2617" s="8">
        <f t="shared" si="1026"/>
        <v>1.8010208590197863E-3</v>
      </c>
      <c r="H2617" s="7">
        <f t="shared" si="1039"/>
        <v>42724</v>
      </c>
      <c r="I2617" s="7">
        <f t="shared" si="1027"/>
        <v>42724</v>
      </c>
      <c r="J2617" s="1">
        <f t="shared" si="1040"/>
        <v>21</v>
      </c>
      <c r="K2617" s="1">
        <f t="shared" si="1028"/>
        <v>14</v>
      </c>
      <c r="L2617" s="2">
        <f t="shared" si="1029"/>
        <v>1.0012003199999999</v>
      </c>
      <c r="M2617" s="10">
        <f t="shared" si="1048"/>
        <v>1.00260097</v>
      </c>
      <c r="N2617" s="10">
        <f t="shared" si="1044"/>
        <v>1.5918047891513742</v>
      </c>
      <c r="O2617" s="2">
        <f t="shared" si="1047"/>
        <v>1.5937154600000001</v>
      </c>
      <c r="P2617" s="2">
        <f t="shared" si="1030"/>
        <v>177934.90272133</v>
      </c>
      <c r="Q2617" s="9">
        <f t="shared" si="1024"/>
        <v>0</v>
      </c>
      <c r="R2617" s="4">
        <f t="shared" si="1031"/>
        <v>0</v>
      </c>
      <c r="S2617" s="59">
        <f t="shared" si="1032"/>
        <v>0</v>
      </c>
      <c r="T2617" s="8">
        <f t="shared" si="1041"/>
        <v>6.8500000000000005E-2</v>
      </c>
      <c r="U2617" s="9">
        <f t="shared" si="1042"/>
        <v>34</v>
      </c>
      <c r="V2617" s="9">
        <v>252</v>
      </c>
      <c r="W2617" s="10">
        <f t="shared" si="1033"/>
        <v>1.0089793490000001</v>
      </c>
      <c r="X2617" s="2">
        <f t="shared" si="1034"/>
        <v>1597.73959081</v>
      </c>
      <c r="Y2617" s="2">
        <v>0</v>
      </c>
      <c r="Z2617" s="3">
        <f t="shared" si="1045"/>
        <v>0</v>
      </c>
      <c r="AA2617" s="1" t="str">
        <f t="shared" si="1046"/>
        <v>A+J=</v>
      </c>
      <c r="AB2617" s="7">
        <f t="shared" si="1043"/>
        <v>43027</v>
      </c>
      <c r="AC2617" s="5"/>
      <c r="AD2617" s="1"/>
      <c r="AE2617" s="7"/>
      <c r="AF2617" s="1"/>
      <c r="AG2617" s="1"/>
      <c r="AH2617" s="1"/>
      <c r="AI2617" s="1"/>
      <c r="AJ2617" s="4"/>
      <c r="AK2617" s="1"/>
      <c r="AL2617" s="1"/>
      <c r="AM2617" s="1"/>
      <c r="AN2617" s="1"/>
      <c r="AO2617" s="1"/>
    </row>
    <row r="2618" spans="1:41" x14ac:dyDescent="0.2">
      <c r="A2618" s="118">
        <f t="shared" si="1035"/>
        <v>42714</v>
      </c>
      <c r="B2618" s="2">
        <f t="shared" si="1025"/>
        <v>179595.23869107</v>
      </c>
      <c r="C2618" s="2">
        <f t="shared" si="1036"/>
        <v>111647.84880818</v>
      </c>
      <c r="D2618" s="50">
        <f t="shared" si="1037"/>
        <v>4752.8599999999997</v>
      </c>
      <c r="E2618" s="3">
        <f>IF(K2618=1,VLOOKUP(A2617,[1]Plan1!$AQ$43:$AS$500,3),E2617)</f>
        <v>4761.42</v>
      </c>
      <c r="F2618" s="7">
        <f t="shared" si="1038"/>
        <v>42696</v>
      </c>
      <c r="G2618" s="8">
        <f t="shared" si="1026"/>
        <v>1.8010208590197863E-3</v>
      </c>
      <c r="H2618" s="7">
        <f t="shared" si="1039"/>
        <v>42724</v>
      </c>
      <c r="I2618" s="7">
        <f t="shared" si="1027"/>
        <v>42724</v>
      </c>
      <c r="J2618" s="1">
        <f t="shared" si="1040"/>
        <v>21</v>
      </c>
      <c r="K2618" s="1">
        <f t="shared" si="1028"/>
        <v>15</v>
      </c>
      <c r="L2618" s="2">
        <f t="shared" si="1029"/>
        <v>1.0012861099999999</v>
      </c>
      <c r="M2618" s="10">
        <f t="shared" si="1048"/>
        <v>1.00260097</v>
      </c>
      <c r="N2618" s="10">
        <f t="shared" si="1044"/>
        <v>1.5918047891513742</v>
      </c>
      <c r="O2618" s="2">
        <f t="shared" si="1047"/>
        <v>1.5938520199999999</v>
      </c>
      <c r="P2618" s="2">
        <f t="shared" si="1030"/>
        <v>177950.14935157</v>
      </c>
      <c r="Q2618" s="9">
        <f t="shared" si="1024"/>
        <v>0</v>
      </c>
      <c r="R2618" s="4">
        <f t="shared" si="1031"/>
        <v>0</v>
      </c>
      <c r="S2618" s="59">
        <f t="shared" si="1032"/>
        <v>0</v>
      </c>
      <c r="T2618" s="8">
        <f t="shared" si="1041"/>
        <v>6.8500000000000005E-2</v>
      </c>
      <c r="U2618" s="9">
        <f t="shared" si="1042"/>
        <v>35</v>
      </c>
      <c r="V2618" s="9">
        <v>252</v>
      </c>
      <c r="W2618" s="10">
        <f t="shared" si="1033"/>
        <v>1.0092446639999999</v>
      </c>
      <c r="X2618" s="2">
        <f t="shared" si="1034"/>
        <v>1645.0893395000001</v>
      </c>
      <c r="Y2618" s="2">
        <v>0</v>
      </c>
      <c r="Z2618" s="3">
        <f t="shared" si="1045"/>
        <v>0</v>
      </c>
      <c r="AA2618" s="1" t="str">
        <f t="shared" si="1046"/>
        <v>A+J=</v>
      </c>
      <c r="AB2618" s="7">
        <f t="shared" si="1043"/>
        <v>43027</v>
      </c>
      <c r="AC2618" s="5"/>
      <c r="AD2618" s="1"/>
      <c r="AE2618" s="7"/>
      <c r="AF2618" s="1"/>
      <c r="AG2618" s="1"/>
      <c r="AH2618" s="1"/>
      <c r="AI2618" s="1"/>
      <c r="AJ2618" s="4"/>
      <c r="AK2618" s="1"/>
      <c r="AL2618" s="1"/>
      <c r="AM2618" s="1"/>
      <c r="AN2618" s="1"/>
      <c r="AO2618" s="1"/>
    </row>
    <row r="2619" spans="1:41" x14ac:dyDescent="0.2">
      <c r="A2619" s="118">
        <f t="shared" si="1035"/>
        <v>42715</v>
      </c>
      <c r="B2619" s="2">
        <f t="shared" si="1025"/>
        <v>179595.23869107</v>
      </c>
      <c r="C2619" s="2">
        <f t="shared" si="1036"/>
        <v>111647.84880818</v>
      </c>
      <c r="D2619" s="50">
        <f t="shared" si="1037"/>
        <v>4752.8599999999997</v>
      </c>
      <c r="E2619" s="3">
        <f>IF(K2619=1,VLOOKUP(A2618,[1]Plan1!$AQ$43:$AS$500,3),E2618)</f>
        <v>4761.42</v>
      </c>
      <c r="F2619" s="7">
        <f t="shared" si="1038"/>
        <v>42696</v>
      </c>
      <c r="G2619" s="8">
        <f t="shared" si="1026"/>
        <v>1.8010208590197863E-3</v>
      </c>
      <c r="H2619" s="7">
        <f t="shared" si="1039"/>
        <v>42724</v>
      </c>
      <c r="I2619" s="7">
        <f t="shared" si="1027"/>
        <v>42724</v>
      </c>
      <c r="J2619" s="1">
        <f t="shared" si="1040"/>
        <v>21</v>
      </c>
      <c r="K2619" s="1">
        <f t="shared" si="1028"/>
        <v>15</v>
      </c>
      <c r="L2619" s="2">
        <f t="shared" si="1029"/>
        <v>1.0012861099999999</v>
      </c>
      <c r="M2619" s="10">
        <f t="shared" si="1048"/>
        <v>1.00260097</v>
      </c>
      <c r="N2619" s="10">
        <f t="shared" si="1044"/>
        <v>1.5918047891513742</v>
      </c>
      <c r="O2619" s="2">
        <f t="shared" si="1047"/>
        <v>1.5938520199999999</v>
      </c>
      <c r="P2619" s="2">
        <f t="shared" si="1030"/>
        <v>177950.14935157</v>
      </c>
      <c r="Q2619" s="9">
        <f t="shared" si="1024"/>
        <v>0</v>
      </c>
      <c r="R2619" s="4">
        <f t="shared" si="1031"/>
        <v>0</v>
      </c>
      <c r="S2619" s="59">
        <f t="shared" si="1032"/>
        <v>0</v>
      </c>
      <c r="T2619" s="8">
        <f t="shared" si="1041"/>
        <v>6.8500000000000005E-2</v>
      </c>
      <c r="U2619" s="9">
        <f t="shared" si="1042"/>
        <v>35</v>
      </c>
      <c r="V2619" s="9">
        <v>252</v>
      </c>
      <c r="W2619" s="10">
        <f t="shared" si="1033"/>
        <v>1.0092446639999999</v>
      </c>
      <c r="X2619" s="2">
        <f t="shared" si="1034"/>
        <v>1645.0893395000001</v>
      </c>
      <c r="Y2619" s="2">
        <v>0</v>
      </c>
      <c r="Z2619" s="3">
        <f t="shared" si="1045"/>
        <v>0</v>
      </c>
      <c r="AA2619" s="1" t="str">
        <f t="shared" si="1046"/>
        <v>A+J=</v>
      </c>
      <c r="AB2619" s="7">
        <f t="shared" si="1043"/>
        <v>43027</v>
      </c>
      <c r="AC2619" s="5"/>
      <c r="AD2619" s="1"/>
      <c r="AE2619" s="7"/>
      <c r="AF2619" s="1"/>
      <c r="AG2619" s="1"/>
      <c r="AH2619" s="1"/>
      <c r="AI2619" s="1"/>
      <c r="AJ2619" s="4"/>
      <c r="AK2619" s="1"/>
      <c r="AL2619" s="1"/>
      <c r="AM2619" s="1"/>
      <c r="AN2619" s="1"/>
      <c r="AO2619" s="1"/>
    </row>
    <row r="2620" spans="1:41" x14ac:dyDescent="0.2">
      <c r="A2620" s="118">
        <f t="shared" si="1035"/>
        <v>42716</v>
      </c>
      <c r="B2620" s="2">
        <f t="shared" si="1025"/>
        <v>179595.23869107</v>
      </c>
      <c r="C2620" s="2">
        <f t="shared" si="1036"/>
        <v>111647.84880818</v>
      </c>
      <c r="D2620" s="50">
        <f t="shared" si="1037"/>
        <v>4752.8599999999997</v>
      </c>
      <c r="E2620" s="3">
        <f>IF(K2620=1,VLOOKUP(A2619,[1]Plan1!$AQ$43:$AS$500,3),E2619)</f>
        <v>4761.42</v>
      </c>
      <c r="F2620" s="7">
        <f t="shared" si="1038"/>
        <v>42696</v>
      </c>
      <c r="G2620" s="8">
        <f t="shared" si="1026"/>
        <v>1.8010208590197863E-3</v>
      </c>
      <c r="H2620" s="7">
        <f t="shared" si="1039"/>
        <v>42724</v>
      </c>
      <c r="I2620" s="7">
        <f t="shared" si="1027"/>
        <v>42724</v>
      </c>
      <c r="J2620" s="1">
        <f t="shared" si="1040"/>
        <v>21</v>
      </c>
      <c r="K2620" s="1">
        <f t="shared" si="1028"/>
        <v>15</v>
      </c>
      <c r="L2620" s="2">
        <f t="shared" si="1029"/>
        <v>1.0012861099999999</v>
      </c>
      <c r="M2620" s="10">
        <f t="shared" si="1048"/>
        <v>1.00260097</v>
      </c>
      <c r="N2620" s="10">
        <f t="shared" si="1044"/>
        <v>1.5918047891513742</v>
      </c>
      <c r="O2620" s="2">
        <f t="shared" si="1047"/>
        <v>1.5938520199999999</v>
      </c>
      <c r="P2620" s="2">
        <f t="shared" si="1030"/>
        <v>177950.14935157</v>
      </c>
      <c r="Q2620" s="9">
        <f t="shared" si="1024"/>
        <v>0</v>
      </c>
      <c r="R2620" s="4">
        <f t="shared" si="1031"/>
        <v>0</v>
      </c>
      <c r="S2620" s="59">
        <f t="shared" si="1032"/>
        <v>0</v>
      </c>
      <c r="T2620" s="8">
        <f t="shared" si="1041"/>
        <v>6.8500000000000005E-2</v>
      </c>
      <c r="U2620" s="9">
        <f t="shared" si="1042"/>
        <v>35</v>
      </c>
      <c r="V2620" s="9">
        <v>252</v>
      </c>
      <c r="W2620" s="10">
        <f t="shared" si="1033"/>
        <v>1.0092446639999999</v>
      </c>
      <c r="X2620" s="2">
        <f t="shared" si="1034"/>
        <v>1645.0893395000001</v>
      </c>
      <c r="Y2620" s="2">
        <v>0</v>
      </c>
      <c r="Z2620" s="3">
        <f t="shared" si="1045"/>
        <v>0</v>
      </c>
      <c r="AA2620" s="1" t="str">
        <f t="shared" si="1046"/>
        <v>A+J=</v>
      </c>
      <c r="AB2620" s="7">
        <f t="shared" si="1043"/>
        <v>43027</v>
      </c>
      <c r="AC2620" s="5"/>
      <c r="AD2620" s="1"/>
      <c r="AE2620" s="7"/>
      <c r="AF2620" s="1"/>
      <c r="AG2620" s="1"/>
      <c r="AH2620" s="1"/>
      <c r="AI2620" s="1"/>
      <c r="AJ2620" s="4"/>
      <c r="AK2620" s="1"/>
      <c r="AL2620" s="1"/>
      <c r="AM2620" s="1"/>
      <c r="AN2620" s="1"/>
      <c r="AO2620" s="1"/>
    </row>
    <row r="2621" spans="1:41" x14ac:dyDescent="0.2">
      <c r="A2621" s="118">
        <f t="shared" si="1035"/>
        <v>42717</v>
      </c>
      <c r="B2621" s="2">
        <f t="shared" si="1025"/>
        <v>179657.85787208</v>
      </c>
      <c r="C2621" s="2">
        <f t="shared" si="1036"/>
        <v>111647.84880818</v>
      </c>
      <c r="D2621" s="50">
        <f t="shared" si="1037"/>
        <v>4752.8599999999997</v>
      </c>
      <c r="E2621" s="3">
        <f>IF(K2621=1,VLOOKUP(A2620,[1]Plan1!$AQ$43:$AS$500,3),E2620)</f>
        <v>4761.42</v>
      </c>
      <c r="F2621" s="7">
        <f t="shared" si="1038"/>
        <v>42696</v>
      </c>
      <c r="G2621" s="8">
        <f t="shared" si="1026"/>
        <v>1.8010208590197863E-3</v>
      </c>
      <c r="H2621" s="7">
        <f t="shared" si="1039"/>
        <v>42724</v>
      </c>
      <c r="I2621" s="7">
        <f t="shared" si="1027"/>
        <v>42724</v>
      </c>
      <c r="J2621" s="1">
        <f t="shared" si="1040"/>
        <v>21</v>
      </c>
      <c r="K2621" s="1">
        <f t="shared" si="1028"/>
        <v>16</v>
      </c>
      <c r="L2621" s="2">
        <f t="shared" si="1029"/>
        <v>1.00137191</v>
      </c>
      <c r="M2621" s="10">
        <f t="shared" si="1048"/>
        <v>1.00260097</v>
      </c>
      <c r="N2621" s="10">
        <f t="shared" si="1044"/>
        <v>1.5918047891513742</v>
      </c>
      <c r="O2621" s="2">
        <f t="shared" si="1047"/>
        <v>1.5939886000000001</v>
      </c>
      <c r="P2621" s="2">
        <f t="shared" si="1030"/>
        <v>177965.39821476</v>
      </c>
      <c r="Q2621" s="9">
        <f t="shared" si="1024"/>
        <v>0</v>
      </c>
      <c r="R2621" s="4">
        <f t="shared" si="1031"/>
        <v>0</v>
      </c>
      <c r="S2621" s="59">
        <f t="shared" si="1032"/>
        <v>0</v>
      </c>
      <c r="T2621" s="8">
        <f t="shared" si="1041"/>
        <v>6.8500000000000005E-2</v>
      </c>
      <c r="U2621" s="9">
        <f t="shared" si="1042"/>
        <v>36</v>
      </c>
      <c r="V2621" s="9">
        <v>252</v>
      </c>
      <c r="W2621" s="10">
        <f t="shared" si="1033"/>
        <v>1.009510049</v>
      </c>
      <c r="X2621" s="2">
        <f t="shared" si="1034"/>
        <v>1692.4596573199999</v>
      </c>
      <c r="Y2621" s="2">
        <v>0</v>
      </c>
      <c r="Z2621" s="3">
        <f t="shared" si="1045"/>
        <v>0</v>
      </c>
      <c r="AA2621" s="1" t="str">
        <f t="shared" si="1046"/>
        <v>A+J=</v>
      </c>
      <c r="AB2621" s="7">
        <f t="shared" si="1043"/>
        <v>43027</v>
      </c>
      <c r="AC2621" s="5"/>
      <c r="AD2621" s="1"/>
      <c r="AE2621" s="7"/>
      <c r="AF2621" s="1"/>
      <c r="AG2621" s="1"/>
      <c r="AH2621" s="1"/>
      <c r="AI2621" s="1"/>
      <c r="AJ2621" s="4"/>
      <c r="AK2621" s="1"/>
      <c r="AL2621" s="1"/>
      <c r="AM2621" s="1"/>
      <c r="AN2621" s="1"/>
      <c r="AO2621" s="1"/>
    </row>
    <row r="2622" spans="1:41" x14ac:dyDescent="0.2">
      <c r="A2622" s="118">
        <f t="shared" si="1035"/>
        <v>42718</v>
      </c>
      <c r="B2622" s="2">
        <f t="shared" si="1025"/>
        <v>179720.49665595999</v>
      </c>
      <c r="C2622" s="2">
        <f t="shared" si="1036"/>
        <v>111647.84880818</v>
      </c>
      <c r="D2622" s="50">
        <f t="shared" si="1037"/>
        <v>4752.8599999999997</v>
      </c>
      <c r="E2622" s="3">
        <f>IF(K2622=1,VLOOKUP(A2621,[1]Plan1!$AQ$43:$AS$500,3),E2621)</f>
        <v>4761.42</v>
      </c>
      <c r="F2622" s="7">
        <f t="shared" si="1038"/>
        <v>42696</v>
      </c>
      <c r="G2622" s="8">
        <f t="shared" si="1026"/>
        <v>1.8010208590197863E-3</v>
      </c>
      <c r="H2622" s="7">
        <f t="shared" si="1039"/>
        <v>42724</v>
      </c>
      <c r="I2622" s="7">
        <f t="shared" si="1027"/>
        <v>42724</v>
      </c>
      <c r="J2622" s="1">
        <f t="shared" si="1040"/>
        <v>21</v>
      </c>
      <c r="K2622" s="1">
        <f t="shared" si="1028"/>
        <v>17</v>
      </c>
      <c r="L2622" s="2">
        <f t="shared" si="1029"/>
        <v>1.0014577099999999</v>
      </c>
      <c r="M2622" s="10">
        <f t="shared" si="1048"/>
        <v>1.00260097</v>
      </c>
      <c r="N2622" s="10">
        <f t="shared" si="1044"/>
        <v>1.5918047891513742</v>
      </c>
      <c r="O2622" s="2">
        <f t="shared" si="1047"/>
        <v>1.5941251700000001</v>
      </c>
      <c r="P2622" s="2">
        <f t="shared" si="1030"/>
        <v>177980.64596147</v>
      </c>
      <c r="Q2622" s="9">
        <f t="shared" si="1024"/>
        <v>0</v>
      </c>
      <c r="R2622" s="4">
        <f t="shared" si="1031"/>
        <v>0</v>
      </c>
      <c r="S2622" s="59">
        <f t="shared" si="1032"/>
        <v>0</v>
      </c>
      <c r="T2622" s="8">
        <f t="shared" si="1041"/>
        <v>6.8500000000000005E-2</v>
      </c>
      <c r="U2622" s="9">
        <f t="shared" si="1042"/>
        <v>37</v>
      </c>
      <c r="V2622" s="9">
        <v>252</v>
      </c>
      <c r="W2622" s="10">
        <f t="shared" si="1033"/>
        <v>1.0097755049999999</v>
      </c>
      <c r="X2622" s="2">
        <f t="shared" si="1034"/>
        <v>1739.85069449</v>
      </c>
      <c r="Y2622" s="2">
        <v>0</v>
      </c>
      <c r="Z2622" s="3">
        <f t="shared" si="1045"/>
        <v>0</v>
      </c>
      <c r="AA2622" s="1" t="str">
        <f t="shared" si="1046"/>
        <v>A+J=</v>
      </c>
      <c r="AB2622" s="7">
        <f t="shared" si="1043"/>
        <v>43027</v>
      </c>
      <c r="AC2622" s="5"/>
      <c r="AD2622" s="1"/>
      <c r="AE2622" s="7"/>
      <c r="AF2622" s="1"/>
      <c r="AG2622" s="1"/>
      <c r="AH2622" s="1"/>
      <c r="AI2622" s="1"/>
      <c r="AJ2622" s="4"/>
      <c r="AK2622" s="1"/>
      <c r="AL2622" s="1"/>
      <c r="AM2622" s="1"/>
      <c r="AN2622" s="1"/>
      <c r="AO2622" s="1"/>
    </row>
    <row r="2623" spans="1:41" x14ac:dyDescent="0.2">
      <c r="A2623" s="118">
        <f t="shared" si="1035"/>
        <v>42719</v>
      </c>
      <c r="B2623" s="2">
        <f t="shared" si="1025"/>
        <v>179783.16014954</v>
      </c>
      <c r="C2623" s="2">
        <f t="shared" si="1036"/>
        <v>111647.84880818</v>
      </c>
      <c r="D2623" s="50">
        <f t="shared" si="1037"/>
        <v>4752.8599999999997</v>
      </c>
      <c r="E2623" s="3">
        <f>IF(K2623=1,VLOOKUP(A2622,[1]Plan1!$AQ$43:$AS$500,3),E2622)</f>
        <v>4761.42</v>
      </c>
      <c r="F2623" s="7">
        <f t="shared" si="1038"/>
        <v>42696</v>
      </c>
      <c r="G2623" s="8">
        <f t="shared" si="1026"/>
        <v>1.8010208590197863E-3</v>
      </c>
      <c r="H2623" s="7">
        <f t="shared" si="1039"/>
        <v>42754</v>
      </c>
      <c r="I2623" s="7">
        <f t="shared" si="1027"/>
        <v>42724</v>
      </c>
      <c r="J2623" s="1">
        <f t="shared" si="1040"/>
        <v>21</v>
      </c>
      <c r="K2623" s="1">
        <f t="shared" si="1028"/>
        <v>18</v>
      </c>
      <c r="L2623" s="2">
        <f t="shared" si="1029"/>
        <v>1.00154353</v>
      </c>
      <c r="M2623" s="10">
        <f t="shared" si="1048"/>
        <v>1.00260097</v>
      </c>
      <c r="N2623" s="10">
        <f t="shared" si="1044"/>
        <v>1.5918047891513742</v>
      </c>
      <c r="O2623" s="2">
        <f t="shared" si="1047"/>
        <v>1.5942617800000001</v>
      </c>
      <c r="P2623" s="2">
        <f t="shared" si="1030"/>
        <v>177995.8981741</v>
      </c>
      <c r="Q2623" s="9">
        <f t="shared" si="1024"/>
        <v>0</v>
      </c>
      <c r="R2623" s="4">
        <f t="shared" si="1031"/>
        <v>0</v>
      </c>
      <c r="S2623" s="59">
        <f t="shared" si="1032"/>
        <v>0</v>
      </c>
      <c r="T2623" s="8">
        <f t="shared" si="1041"/>
        <v>6.8500000000000005E-2</v>
      </c>
      <c r="U2623" s="9">
        <f t="shared" si="1042"/>
        <v>38</v>
      </c>
      <c r="V2623" s="9">
        <v>252</v>
      </c>
      <c r="W2623" s="10">
        <f t="shared" si="1033"/>
        <v>1.0100410289999999</v>
      </c>
      <c r="X2623" s="2">
        <f t="shared" si="1034"/>
        <v>1787.26197544</v>
      </c>
      <c r="Y2623" s="2">
        <v>0</v>
      </c>
      <c r="Z2623" s="3">
        <f t="shared" si="1045"/>
        <v>0</v>
      </c>
      <c r="AA2623" s="1" t="str">
        <f t="shared" si="1046"/>
        <v>A+J=</v>
      </c>
      <c r="AB2623" s="7">
        <f t="shared" si="1043"/>
        <v>43027</v>
      </c>
      <c r="AC2623" s="5"/>
      <c r="AD2623" s="1"/>
      <c r="AE2623" s="7"/>
      <c r="AF2623" s="1"/>
      <c r="AG2623" s="1"/>
      <c r="AH2623" s="1"/>
      <c r="AI2623" s="1"/>
      <c r="AJ2623" s="4"/>
      <c r="AK2623" s="1"/>
      <c r="AL2623" s="1"/>
      <c r="AM2623" s="1"/>
      <c r="AN2623" s="1"/>
      <c r="AO2623" s="1"/>
    </row>
    <row r="2624" spans="1:41" x14ac:dyDescent="0.2">
      <c r="A2624" s="118">
        <f t="shared" si="1035"/>
        <v>42720</v>
      </c>
      <c r="B2624" s="2">
        <f t="shared" si="1025"/>
        <v>179845.84438155999</v>
      </c>
      <c r="C2624" s="2">
        <f t="shared" si="1036"/>
        <v>111647.84880818</v>
      </c>
      <c r="D2624" s="50">
        <f t="shared" si="1037"/>
        <v>4752.8599999999997</v>
      </c>
      <c r="E2624" s="3">
        <f>IF(K2624=1,VLOOKUP(A2623,[1]Plan1!$AQ$43:$AS$500,3),E2623)</f>
        <v>4761.42</v>
      </c>
      <c r="F2624" s="7">
        <f t="shared" si="1038"/>
        <v>42696</v>
      </c>
      <c r="G2624" s="8">
        <f t="shared" si="1026"/>
        <v>1.8010208590197863E-3</v>
      </c>
      <c r="H2624" s="7">
        <f t="shared" si="1039"/>
        <v>42754</v>
      </c>
      <c r="I2624" s="7">
        <f t="shared" si="1027"/>
        <v>42724</v>
      </c>
      <c r="J2624" s="1">
        <f t="shared" si="1040"/>
        <v>21</v>
      </c>
      <c r="K2624" s="1">
        <f t="shared" si="1028"/>
        <v>19</v>
      </c>
      <c r="L2624" s="2">
        <f t="shared" si="1029"/>
        <v>1.00162935</v>
      </c>
      <c r="M2624" s="10">
        <f t="shared" si="1048"/>
        <v>1.00260097</v>
      </c>
      <c r="N2624" s="10">
        <f t="shared" si="1044"/>
        <v>1.5918047891513742</v>
      </c>
      <c r="O2624" s="2">
        <f t="shared" si="1047"/>
        <v>1.5943983900000001</v>
      </c>
      <c r="P2624" s="2">
        <f t="shared" si="1030"/>
        <v>178011.15038671999</v>
      </c>
      <c r="Q2624" s="9">
        <f t="shared" si="1024"/>
        <v>0</v>
      </c>
      <c r="R2624" s="4">
        <f t="shared" si="1031"/>
        <v>0</v>
      </c>
      <c r="S2624" s="59">
        <f t="shared" si="1032"/>
        <v>0</v>
      </c>
      <c r="T2624" s="8">
        <f t="shared" si="1041"/>
        <v>6.8500000000000005E-2</v>
      </c>
      <c r="U2624" s="9">
        <f t="shared" si="1042"/>
        <v>39</v>
      </c>
      <c r="V2624" s="9">
        <v>252</v>
      </c>
      <c r="W2624" s="10">
        <f t="shared" si="1033"/>
        <v>1.010306624</v>
      </c>
      <c r="X2624" s="2">
        <f t="shared" si="1034"/>
        <v>1834.69399484</v>
      </c>
      <c r="Y2624" s="2">
        <v>0</v>
      </c>
      <c r="Z2624" s="3">
        <f t="shared" si="1045"/>
        <v>0</v>
      </c>
      <c r="AA2624" s="1" t="str">
        <f t="shared" si="1046"/>
        <v>A+J=</v>
      </c>
      <c r="AB2624" s="7">
        <f t="shared" si="1043"/>
        <v>43027</v>
      </c>
      <c r="AC2624" s="5"/>
      <c r="AD2624" s="1"/>
      <c r="AE2624" s="7"/>
      <c r="AF2624" s="1"/>
      <c r="AG2624" s="1"/>
      <c r="AH2624" s="1"/>
      <c r="AI2624" s="1"/>
      <c r="AJ2624" s="4"/>
      <c r="AK2624" s="1"/>
      <c r="AL2624" s="1"/>
      <c r="AM2624" s="1"/>
      <c r="AN2624" s="1"/>
      <c r="AO2624" s="1"/>
    </row>
    <row r="2625" spans="1:41" x14ac:dyDescent="0.2">
      <c r="A2625" s="118">
        <f t="shared" si="1035"/>
        <v>42721</v>
      </c>
      <c r="B2625" s="2">
        <f t="shared" si="1025"/>
        <v>179908.55143381</v>
      </c>
      <c r="C2625" s="2">
        <f t="shared" si="1036"/>
        <v>111647.84880818</v>
      </c>
      <c r="D2625" s="50">
        <f t="shared" si="1037"/>
        <v>4752.8599999999997</v>
      </c>
      <c r="E2625" s="3">
        <f>IF(K2625=1,VLOOKUP(A2624,[1]Plan1!$AQ$43:$AS$500,3),E2624)</f>
        <v>4761.42</v>
      </c>
      <c r="F2625" s="7">
        <f t="shared" si="1038"/>
        <v>42696</v>
      </c>
      <c r="G2625" s="8">
        <f t="shared" si="1026"/>
        <v>1.8010208590197863E-3</v>
      </c>
      <c r="H2625" s="7">
        <f t="shared" si="1039"/>
        <v>42754</v>
      </c>
      <c r="I2625" s="7">
        <f t="shared" si="1027"/>
        <v>42724</v>
      </c>
      <c r="J2625" s="1">
        <f t="shared" si="1040"/>
        <v>21</v>
      </c>
      <c r="K2625" s="1">
        <f t="shared" si="1028"/>
        <v>20</v>
      </c>
      <c r="L2625" s="2">
        <f t="shared" si="1029"/>
        <v>1.0017151799999999</v>
      </c>
      <c r="M2625" s="10">
        <f t="shared" si="1048"/>
        <v>1.00260097</v>
      </c>
      <c r="N2625" s="10">
        <f t="shared" si="1044"/>
        <v>1.5918047891513742</v>
      </c>
      <c r="O2625" s="2">
        <f t="shared" si="1047"/>
        <v>1.5945350199999999</v>
      </c>
      <c r="P2625" s="2">
        <f t="shared" si="1030"/>
        <v>178026.4048323</v>
      </c>
      <c r="Q2625" s="9">
        <f t="shared" si="1024"/>
        <v>0</v>
      </c>
      <c r="R2625" s="4">
        <f t="shared" si="1031"/>
        <v>0</v>
      </c>
      <c r="S2625" s="59">
        <f t="shared" si="1032"/>
        <v>0</v>
      </c>
      <c r="T2625" s="8">
        <f t="shared" si="1041"/>
        <v>6.8500000000000005E-2</v>
      </c>
      <c r="U2625" s="9">
        <f t="shared" si="1042"/>
        <v>40</v>
      </c>
      <c r="V2625" s="9">
        <v>252</v>
      </c>
      <c r="W2625" s="10">
        <f t="shared" si="1033"/>
        <v>1.010572289</v>
      </c>
      <c r="X2625" s="2">
        <f t="shared" si="1034"/>
        <v>1882.14660151</v>
      </c>
      <c r="Y2625" s="2">
        <v>0</v>
      </c>
      <c r="Z2625" s="3">
        <f t="shared" si="1045"/>
        <v>0</v>
      </c>
      <c r="AA2625" s="1" t="str">
        <f t="shared" si="1046"/>
        <v>A+J=</v>
      </c>
      <c r="AB2625" s="7">
        <f t="shared" si="1043"/>
        <v>43027</v>
      </c>
      <c r="AC2625" s="5"/>
      <c r="AD2625" s="1"/>
      <c r="AE2625" s="7"/>
      <c r="AF2625" s="1"/>
      <c r="AG2625" s="1"/>
      <c r="AH2625" s="1"/>
      <c r="AI2625" s="1"/>
      <c r="AJ2625" s="4"/>
      <c r="AK2625" s="1"/>
      <c r="AL2625" s="1"/>
      <c r="AM2625" s="1"/>
      <c r="AN2625" s="1"/>
      <c r="AO2625" s="1"/>
    </row>
    <row r="2626" spans="1:41" x14ac:dyDescent="0.2">
      <c r="A2626" s="118">
        <f t="shared" si="1035"/>
        <v>42722</v>
      </c>
      <c r="B2626" s="2">
        <f t="shared" si="1025"/>
        <v>179908.55143381</v>
      </c>
      <c r="C2626" s="2">
        <f t="shared" si="1036"/>
        <v>111647.84880818</v>
      </c>
      <c r="D2626" s="50">
        <f t="shared" si="1037"/>
        <v>4752.8599999999997</v>
      </c>
      <c r="E2626" s="3">
        <f>IF(K2626=1,VLOOKUP(A2625,[1]Plan1!$AQ$43:$AS$500,3),E2625)</f>
        <v>4761.42</v>
      </c>
      <c r="F2626" s="7">
        <f t="shared" si="1038"/>
        <v>42696</v>
      </c>
      <c r="G2626" s="8">
        <f t="shared" si="1026"/>
        <v>1.8010208590197863E-3</v>
      </c>
      <c r="H2626" s="7">
        <f t="shared" si="1039"/>
        <v>42754</v>
      </c>
      <c r="I2626" s="7">
        <f t="shared" si="1027"/>
        <v>42724</v>
      </c>
      <c r="J2626" s="1">
        <f t="shared" si="1040"/>
        <v>21</v>
      </c>
      <c r="K2626" s="1">
        <f t="shared" si="1028"/>
        <v>20</v>
      </c>
      <c r="L2626" s="2">
        <f t="shared" si="1029"/>
        <v>1.0017151799999999</v>
      </c>
      <c r="M2626" s="10">
        <f t="shared" si="1048"/>
        <v>1.00260097</v>
      </c>
      <c r="N2626" s="10">
        <f t="shared" si="1044"/>
        <v>1.5918047891513742</v>
      </c>
      <c r="O2626" s="2">
        <f t="shared" si="1047"/>
        <v>1.5945350199999999</v>
      </c>
      <c r="P2626" s="2">
        <f t="shared" si="1030"/>
        <v>178026.4048323</v>
      </c>
      <c r="Q2626" s="9">
        <f t="shared" si="1024"/>
        <v>0</v>
      </c>
      <c r="R2626" s="4">
        <f t="shared" si="1031"/>
        <v>0</v>
      </c>
      <c r="S2626" s="59">
        <f t="shared" si="1032"/>
        <v>0</v>
      </c>
      <c r="T2626" s="8">
        <f t="shared" si="1041"/>
        <v>6.8500000000000005E-2</v>
      </c>
      <c r="U2626" s="9">
        <f t="shared" si="1042"/>
        <v>40</v>
      </c>
      <c r="V2626" s="9">
        <v>252</v>
      </c>
      <c r="W2626" s="10">
        <f t="shared" si="1033"/>
        <v>1.010572289</v>
      </c>
      <c r="X2626" s="2">
        <f t="shared" si="1034"/>
        <v>1882.14660151</v>
      </c>
      <c r="Y2626" s="2">
        <v>0</v>
      </c>
      <c r="Z2626" s="3">
        <f t="shared" si="1045"/>
        <v>0</v>
      </c>
      <c r="AA2626" s="1" t="str">
        <f t="shared" si="1046"/>
        <v>A+J=</v>
      </c>
      <c r="AB2626" s="7">
        <f t="shared" si="1043"/>
        <v>43027</v>
      </c>
      <c r="AC2626" s="5"/>
      <c r="AD2626" s="1"/>
      <c r="AE2626" s="7"/>
      <c r="AF2626" s="1"/>
      <c r="AG2626" s="1"/>
      <c r="AH2626" s="1"/>
      <c r="AI2626" s="1"/>
      <c r="AJ2626" s="4"/>
      <c r="AK2626" s="1"/>
      <c r="AL2626" s="1"/>
      <c r="AM2626" s="1"/>
      <c r="AN2626" s="1"/>
      <c r="AO2626" s="1"/>
    </row>
    <row r="2627" spans="1:41" x14ac:dyDescent="0.2">
      <c r="A2627" s="118">
        <f t="shared" si="1035"/>
        <v>42723</v>
      </c>
      <c r="B2627" s="2">
        <f t="shared" si="1025"/>
        <v>179908.55143381</v>
      </c>
      <c r="C2627" s="2">
        <f t="shared" si="1036"/>
        <v>111647.84880818</v>
      </c>
      <c r="D2627" s="50">
        <f t="shared" si="1037"/>
        <v>4752.8599999999997</v>
      </c>
      <c r="E2627" s="3">
        <f>IF(K2627=1,VLOOKUP(A2626,[1]Plan1!$AQ$43:$AS$500,3),E2626)</f>
        <v>4761.42</v>
      </c>
      <c r="F2627" s="7">
        <f t="shared" si="1038"/>
        <v>42696</v>
      </c>
      <c r="G2627" s="8">
        <f t="shared" si="1026"/>
        <v>1.8010208590197863E-3</v>
      </c>
      <c r="H2627" s="7">
        <f t="shared" si="1039"/>
        <v>42754</v>
      </c>
      <c r="I2627" s="7">
        <f t="shared" si="1027"/>
        <v>42724</v>
      </c>
      <c r="J2627" s="1">
        <f t="shared" si="1040"/>
        <v>21</v>
      </c>
      <c r="K2627" s="1">
        <f t="shared" si="1028"/>
        <v>20</v>
      </c>
      <c r="L2627" s="2">
        <f t="shared" si="1029"/>
        <v>1.0017151799999999</v>
      </c>
      <c r="M2627" s="10">
        <f t="shared" si="1048"/>
        <v>1.00260097</v>
      </c>
      <c r="N2627" s="10">
        <f t="shared" si="1044"/>
        <v>1.5918047891513742</v>
      </c>
      <c r="O2627" s="2">
        <f t="shared" si="1047"/>
        <v>1.5945350199999999</v>
      </c>
      <c r="P2627" s="2">
        <f t="shared" si="1030"/>
        <v>178026.4048323</v>
      </c>
      <c r="Q2627" s="9">
        <f t="shared" si="1024"/>
        <v>0</v>
      </c>
      <c r="R2627" s="4">
        <f t="shared" si="1031"/>
        <v>0</v>
      </c>
      <c r="S2627" s="59">
        <f t="shared" si="1032"/>
        <v>0</v>
      </c>
      <c r="T2627" s="8">
        <f t="shared" si="1041"/>
        <v>6.8500000000000005E-2</v>
      </c>
      <c r="U2627" s="9">
        <f t="shared" si="1042"/>
        <v>40</v>
      </c>
      <c r="V2627" s="9">
        <v>252</v>
      </c>
      <c r="W2627" s="10">
        <f t="shared" si="1033"/>
        <v>1.010572289</v>
      </c>
      <c r="X2627" s="2">
        <f t="shared" si="1034"/>
        <v>1882.14660151</v>
      </c>
      <c r="Y2627" s="2">
        <v>0</v>
      </c>
      <c r="Z2627" s="3">
        <f t="shared" si="1045"/>
        <v>0</v>
      </c>
      <c r="AA2627" s="1" t="str">
        <f t="shared" si="1046"/>
        <v>A+J=</v>
      </c>
      <c r="AB2627" s="7">
        <f t="shared" si="1043"/>
        <v>43027</v>
      </c>
      <c r="AC2627" s="5"/>
      <c r="AD2627" s="1"/>
      <c r="AE2627" s="7"/>
      <c r="AF2627" s="1"/>
      <c r="AG2627" s="1"/>
      <c r="AH2627" s="1"/>
      <c r="AI2627" s="1"/>
      <c r="AJ2627" s="4"/>
      <c r="AK2627" s="1"/>
      <c r="AL2627" s="1"/>
      <c r="AM2627" s="1"/>
      <c r="AN2627" s="1"/>
      <c r="AO2627" s="1"/>
    </row>
    <row r="2628" spans="1:41" x14ac:dyDescent="0.2">
      <c r="A2628" s="118">
        <f t="shared" si="1035"/>
        <v>42724</v>
      </c>
      <c r="B2628" s="2">
        <f t="shared" si="1025"/>
        <v>179971.28000467</v>
      </c>
      <c r="C2628" s="2">
        <f t="shared" si="1036"/>
        <v>111647.84880818</v>
      </c>
      <c r="D2628" s="50">
        <f t="shared" si="1037"/>
        <v>4752.8599999999997</v>
      </c>
      <c r="E2628" s="3">
        <f>IF(K2628=1,VLOOKUP(A2627,[1]Plan1!$AQ$43:$AS$500,3),E2627)</f>
        <v>4761.42</v>
      </c>
      <c r="F2628" s="7">
        <f t="shared" si="1038"/>
        <v>42696</v>
      </c>
      <c r="G2628" s="8">
        <f t="shared" si="1026"/>
        <v>1.8010208590197863E-3</v>
      </c>
      <c r="H2628" s="7">
        <f t="shared" si="1039"/>
        <v>42754</v>
      </c>
      <c r="I2628" s="7">
        <f t="shared" si="1027"/>
        <v>42724</v>
      </c>
      <c r="J2628" s="1">
        <f t="shared" si="1040"/>
        <v>21</v>
      </c>
      <c r="K2628" s="1">
        <f t="shared" si="1028"/>
        <v>21</v>
      </c>
      <c r="L2628" s="2">
        <f t="shared" si="1029"/>
        <v>1.00180102</v>
      </c>
      <c r="M2628" s="10">
        <f t="shared" si="1048"/>
        <v>1.00260097</v>
      </c>
      <c r="N2628" s="10">
        <f t="shared" si="1044"/>
        <v>1.5918047891513742</v>
      </c>
      <c r="O2628" s="2">
        <f t="shared" si="1047"/>
        <v>1.5946716599999999</v>
      </c>
      <c r="P2628" s="2">
        <f t="shared" si="1030"/>
        <v>178041.66039435999</v>
      </c>
      <c r="Q2628" s="9">
        <f t="shared" si="1024"/>
        <v>0</v>
      </c>
      <c r="R2628" s="4">
        <f t="shared" si="1031"/>
        <v>0</v>
      </c>
      <c r="S2628" s="59">
        <f t="shared" si="1032"/>
        <v>0</v>
      </c>
      <c r="T2628" s="8">
        <f t="shared" si="1041"/>
        <v>6.8500000000000005E-2</v>
      </c>
      <c r="U2628" s="9">
        <f t="shared" si="1042"/>
        <v>41</v>
      </c>
      <c r="V2628" s="9">
        <v>252</v>
      </c>
      <c r="W2628" s="10">
        <f t="shared" si="1033"/>
        <v>1.010838023</v>
      </c>
      <c r="X2628" s="2">
        <f t="shared" si="1034"/>
        <v>1929.6196103100001</v>
      </c>
      <c r="Y2628" s="2">
        <v>0</v>
      </c>
      <c r="Z2628" s="3">
        <f t="shared" si="1045"/>
        <v>0</v>
      </c>
      <c r="AA2628" s="1" t="str">
        <f t="shared" si="1046"/>
        <v>A+J=</v>
      </c>
      <c r="AB2628" s="7">
        <f t="shared" si="1043"/>
        <v>43027</v>
      </c>
      <c r="AC2628" s="5"/>
      <c r="AD2628" s="1"/>
      <c r="AE2628" s="7"/>
      <c r="AF2628" s="1"/>
      <c r="AG2628" s="1"/>
      <c r="AH2628" s="1"/>
      <c r="AI2628" s="1"/>
      <c r="AJ2628" s="4"/>
      <c r="AK2628" s="1"/>
      <c r="AL2628" s="1"/>
      <c r="AM2628" s="1"/>
      <c r="AN2628" s="1"/>
      <c r="AO2628" s="1"/>
    </row>
    <row r="2629" spans="1:41" x14ac:dyDescent="0.2">
      <c r="A2629" s="118">
        <f t="shared" si="1035"/>
        <v>42725</v>
      </c>
      <c r="B2629" s="2">
        <f t="shared" si="1025"/>
        <v>180043.10756551</v>
      </c>
      <c r="C2629" s="2">
        <f t="shared" si="1036"/>
        <v>111647.84880818</v>
      </c>
      <c r="D2629" s="50">
        <f t="shared" si="1037"/>
        <v>4761.42</v>
      </c>
      <c r="E2629" s="3">
        <f>IF(K2629=1,VLOOKUP(A2628,[1]Plan1!$AQ$43:$AS$500,3),E2628)</f>
        <v>4775.7</v>
      </c>
      <c r="F2629" s="7">
        <f t="shared" si="1038"/>
        <v>42725</v>
      </c>
      <c r="G2629" s="8">
        <f t="shared" si="1026"/>
        <v>2.9991053089204467E-3</v>
      </c>
      <c r="H2629" s="7">
        <f t="shared" si="1039"/>
        <v>42754</v>
      </c>
      <c r="I2629" s="7">
        <f t="shared" si="1027"/>
        <v>42754</v>
      </c>
      <c r="J2629" s="1">
        <f t="shared" si="1040"/>
        <v>22</v>
      </c>
      <c r="K2629" s="1">
        <f t="shared" si="1028"/>
        <v>1</v>
      </c>
      <c r="L2629" s="2">
        <f t="shared" si="1029"/>
        <v>1.0001361200000001</v>
      </c>
      <c r="M2629" s="10">
        <f t="shared" si="1048"/>
        <v>1.00180102</v>
      </c>
      <c r="N2629" s="10">
        <f t="shared" si="1044"/>
        <v>1.5946716614127316</v>
      </c>
      <c r="O2629" s="2">
        <f t="shared" si="1047"/>
        <v>1.5948887199999999</v>
      </c>
      <c r="P2629" s="2">
        <f t="shared" si="1030"/>
        <v>178065.89467643001</v>
      </c>
      <c r="Q2629" s="9">
        <f t="shared" si="1024"/>
        <v>0</v>
      </c>
      <c r="R2629" s="4">
        <f t="shared" si="1031"/>
        <v>0</v>
      </c>
      <c r="S2629" s="59">
        <f t="shared" si="1032"/>
        <v>0</v>
      </c>
      <c r="T2629" s="8">
        <f t="shared" si="1041"/>
        <v>6.8500000000000005E-2</v>
      </c>
      <c r="U2629" s="9">
        <f t="shared" si="1042"/>
        <v>42</v>
      </c>
      <c r="V2629" s="9">
        <v>252</v>
      </c>
      <c r="W2629" s="10">
        <f t="shared" si="1033"/>
        <v>1.0111038269999999</v>
      </c>
      <c r="X2629" s="2">
        <f t="shared" si="1034"/>
        <v>1977.21288908</v>
      </c>
      <c r="Y2629" s="2">
        <v>0</v>
      </c>
      <c r="Z2629" s="3">
        <f t="shared" si="1045"/>
        <v>0</v>
      </c>
      <c r="AA2629" s="1" t="str">
        <f t="shared" si="1046"/>
        <v>A+J=</v>
      </c>
      <c r="AB2629" s="7">
        <f t="shared" si="1043"/>
        <v>43027</v>
      </c>
      <c r="AC2629" s="5"/>
      <c r="AD2629" s="1"/>
      <c r="AE2629" s="7"/>
      <c r="AF2629" s="1"/>
      <c r="AG2629" s="1"/>
      <c r="AH2629" s="1"/>
      <c r="AI2629" s="1"/>
      <c r="AJ2629" s="4"/>
      <c r="AK2629" s="1"/>
      <c r="AL2629" s="1"/>
      <c r="AM2629" s="1"/>
      <c r="AN2629" s="1"/>
      <c r="AO2629" s="1"/>
    </row>
    <row r="2630" spans="1:41" x14ac:dyDescent="0.2">
      <c r="A2630" s="118">
        <f t="shared" si="1035"/>
        <v>42726</v>
      </c>
      <c r="B2630" s="2">
        <f t="shared" si="1025"/>
        <v>180114.96742892</v>
      </c>
      <c r="C2630" s="2">
        <f t="shared" si="1036"/>
        <v>111647.84880818</v>
      </c>
      <c r="D2630" s="50">
        <f t="shared" si="1037"/>
        <v>4761.42</v>
      </c>
      <c r="E2630" s="3">
        <f>IF(K2630=1,VLOOKUP(A2629,[1]Plan1!$AQ$43:$AS$500,3),E2629)</f>
        <v>4775.7</v>
      </c>
      <c r="F2630" s="7">
        <f t="shared" si="1038"/>
        <v>42725</v>
      </c>
      <c r="G2630" s="8">
        <f t="shared" si="1026"/>
        <v>2.9991053089204467E-3</v>
      </c>
      <c r="H2630" s="7">
        <f t="shared" si="1039"/>
        <v>42754</v>
      </c>
      <c r="I2630" s="7">
        <f t="shared" si="1027"/>
        <v>42754</v>
      </c>
      <c r="J2630" s="1">
        <f t="shared" si="1040"/>
        <v>22</v>
      </c>
      <c r="K2630" s="1">
        <f t="shared" si="1028"/>
        <v>2</v>
      </c>
      <c r="L2630" s="2">
        <f t="shared" si="1029"/>
        <v>1.00027227</v>
      </c>
      <c r="M2630" s="10">
        <f t="shared" si="1048"/>
        <v>1.00180102</v>
      </c>
      <c r="N2630" s="10">
        <f t="shared" si="1044"/>
        <v>1.5946716614127316</v>
      </c>
      <c r="O2630" s="2">
        <f t="shared" si="1047"/>
        <v>1.59510584</v>
      </c>
      <c r="P2630" s="2">
        <f t="shared" si="1030"/>
        <v>178090.13565735999</v>
      </c>
      <c r="Q2630" s="9">
        <f t="shared" si="1024"/>
        <v>0</v>
      </c>
      <c r="R2630" s="4">
        <f t="shared" si="1031"/>
        <v>0</v>
      </c>
      <c r="S2630" s="59">
        <f t="shared" si="1032"/>
        <v>0</v>
      </c>
      <c r="T2630" s="8">
        <f t="shared" si="1041"/>
        <v>6.8500000000000005E-2</v>
      </c>
      <c r="U2630" s="9">
        <f t="shared" si="1042"/>
        <v>43</v>
      </c>
      <c r="V2630" s="9">
        <v>252</v>
      </c>
      <c r="W2630" s="10">
        <f t="shared" si="1033"/>
        <v>1.0113697020000001</v>
      </c>
      <c r="X2630" s="2">
        <f t="shared" si="1034"/>
        <v>2024.8317715600001</v>
      </c>
      <c r="Y2630" s="2">
        <v>0</v>
      </c>
      <c r="Z2630" s="3">
        <f t="shared" si="1045"/>
        <v>0</v>
      </c>
      <c r="AA2630" s="1" t="str">
        <f t="shared" si="1046"/>
        <v>A+J=</v>
      </c>
      <c r="AB2630" s="7">
        <f t="shared" si="1043"/>
        <v>43027</v>
      </c>
      <c r="AC2630" s="5"/>
      <c r="AD2630" s="1"/>
      <c r="AE2630" s="7"/>
      <c r="AF2630" s="1"/>
      <c r="AG2630" s="1"/>
      <c r="AH2630" s="1"/>
      <c r="AI2630" s="1"/>
      <c r="AJ2630" s="4"/>
      <c r="AK2630" s="1"/>
      <c r="AL2630" s="1"/>
      <c r="AM2630" s="1"/>
      <c r="AN2630" s="1"/>
      <c r="AO2630" s="1"/>
    </row>
    <row r="2631" spans="1:41" x14ac:dyDescent="0.2">
      <c r="A2631" s="118">
        <f t="shared" si="1035"/>
        <v>42727</v>
      </c>
      <c r="B2631" s="2">
        <f t="shared" si="1025"/>
        <v>180186.8547313</v>
      </c>
      <c r="C2631" s="2">
        <f t="shared" si="1036"/>
        <v>111647.84880818</v>
      </c>
      <c r="D2631" s="50">
        <f t="shared" si="1037"/>
        <v>4761.42</v>
      </c>
      <c r="E2631" s="3">
        <f>IF(K2631=1,VLOOKUP(A2630,[1]Plan1!$AQ$43:$AS$500,3),E2630)</f>
        <v>4775.7</v>
      </c>
      <c r="F2631" s="7">
        <f t="shared" si="1038"/>
        <v>42725</v>
      </c>
      <c r="G2631" s="8">
        <f t="shared" si="1026"/>
        <v>2.9991053089204467E-3</v>
      </c>
      <c r="H2631" s="7">
        <f t="shared" si="1039"/>
        <v>42754</v>
      </c>
      <c r="I2631" s="7">
        <f t="shared" si="1027"/>
        <v>42754</v>
      </c>
      <c r="J2631" s="1">
        <f t="shared" si="1040"/>
        <v>22</v>
      </c>
      <c r="K2631" s="1">
        <f t="shared" si="1028"/>
        <v>3</v>
      </c>
      <c r="L2631" s="2">
        <f t="shared" si="1029"/>
        <v>1.00040844</v>
      </c>
      <c r="M2631" s="10">
        <f t="shared" si="1048"/>
        <v>1.00180102</v>
      </c>
      <c r="N2631" s="10">
        <f t="shared" si="1044"/>
        <v>1.5946716614127316</v>
      </c>
      <c r="O2631" s="2">
        <f t="shared" si="1047"/>
        <v>1.5953229799999999</v>
      </c>
      <c r="P2631" s="2">
        <f t="shared" si="1030"/>
        <v>178114.37887125</v>
      </c>
      <c r="Q2631" s="9">
        <f t="shared" si="1024"/>
        <v>0</v>
      </c>
      <c r="R2631" s="4">
        <f t="shared" si="1031"/>
        <v>0</v>
      </c>
      <c r="S2631" s="59">
        <f t="shared" si="1032"/>
        <v>0</v>
      </c>
      <c r="T2631" s="8">
        <f t="shared" si="1041"/>
        <v>6.8500000000000005E-2</v>
      </c>
      <c r="U2631" s="9">
        <f t="shared" si="1042"/>
        <v>44</v>
      </c>
      <c r="V2631" s="9">
        <v>252</v>
      </c>
      <c r="W2631" s="10">
        <f t="shared" si="1033"/>
        <v>1.011635646</v>
      </c>
      <c r="X2631" s="2">
        <f t="shared" si="1034"/>
        <v>2072.4758600499999</v>
      </c>
      <c r="Y2631" s="2">
        <v>0</v>
      </c>
      <c r="Z2631" s="3">
        <f t="shared" si="1045"/>
        <v>0</v>
      </c>
      <c r="AA2631" s="1" t="str">
        <f t="shared" si="1046"/>
        <v>A+J=</v>
      </c>
      <c r="AB2631" s="7">
        <f t="shared" si="1043"/>
        <v>43027</v>
      </c>
      <c r="AC2631" s="5"/>
      <c r="AD2631" s="1"/>
      <c r="AE2631" s="7"/>
      <c r="AF2631" s="1"/>
      <c r="AG2631" s="1"/>
      <c r="AH2631" s="1"/>
      <c r="AI2631" s="1"/>
      <c r="AJ2631" s="4"/>
      <c r="AK2631" s="1"/>
      <c r="AL2631" s="1"/>
      <c r="AM2631" s="1"/>
      <c r="AN2631" s="1"/>
      <c r="AO2631" s="1"/>
    </row>
    <row r="2632" spans="1:41" x14ac:dyDescent="0.2">
      <c r="A2632" s="118">
        <f t="shared" si="1035"/>
        <v>42728</v>
      </c>
      <c r="B2632" s="2">
        <f t="shared" si="1025"/>
        <v>180258.77078736</v>
      </c>
      <c r="C2632" s="2">
        <f t="shared" si="1036"/>
        <v>111647.84880818</v>
      </c>
      <c r="D2632" s="50">
        <f t="shared" si="1037"/>
        <v>4761.42</v>
      </c>
      <c r="E2632" s="3">
        <f>IF(K2632=1,VLOOKUP(A2631,[1]Plan1!$AQ$43:$AS$500,3),E2631)</f>
        <v>4775.7</v>
      </c>
      <c r="F2632" s="7">
        <f t="shared" si="1038"/>
        <v>42725</v>
      </c>
      <c r="G2632" s="8">
        <f t="shared" si="1026"/>
        <v>2.9991053089204467E-3</v>
      </c>
      <c r="H2632" s="7">
        <f t="shared" si="1039"/>
        <v>42754</v>
      </c>
      <c r="I2632" s="7">
        <f t="shared" si="1027"/>
        <v>42754</v>
      </c>
      <c r="J2632" s="1">
        <f t="shared" si="1040"/>
        <v>22</v>
      </c>
      <c r="K2632" s="1">
        <f t="shared" si="1028"/>
        <v>4</v>
      </c>
      <c r="L2632" s="2">
        <f t="shared" si="1029"/>
        <v>1.0005446200000001</v>
      </c>
      <c r="M2632" s="10">
        <f t="shared" si="1048"/>
        <v>1.00180102</v>
      </c>
      <c r="N2632" s="10">
        <f t="shared" si="1044"/>
        <v>1.5946716614127316</v>
      </c>
      <c r="O2632" s="2">
        <f t="shared" si="1047"/>
        <v>1.5955401499999999</v>
      </c>
      <c r="P2632" s="2">
        <f t="shared" si="1030"/>
        <v>178138.62543458</v>
      </c>
      <c r="Q2632" s="9">
        <f t="shared" si="1024"/>
        <v>0</v>
      </c>
      <c r="R2632" s="4">
        <f t="shared" si="1031"/>
        <v>0</v>
      </c>
      <c r="S2632" s="59">
        <f t="shared" si="1032"/>
        <v>0</v>
      </c>
      <c r="T2632" s="8">
        <f t="shared" si="1041"/>
        <v>6.8500000000000005E-2</v>
      </c>
      <c r="U2632" s="9">
        <f t="shared" si="1042"/>
        <v>45</v>
      </c>
      <c r="V2632" s="9">
        <v>252</v>
      </c>
      <c r="W2632" s="10">
        <f t="shared" si="1033"/>
        <v>1.0119016599999999</v>
      </c>
      <c r="X2632" s="2">
        <f t="shared" si="1034"/>
        <v>2120.1453527799999</v>
      </c>
      <c r="Y2632" s="2">
        <v>0</v>
      </c>
      <c r="Z2632" s="3">
        <f t="shared" si="1045"/>
        <v>0</v>
      </c>
      <c r="AA2632" s="1" t="str">
        <f t="shared" si="1046"/>
        <v>A+J=</v>
      </c>
      <c r="AB2632" s="7">
        <f t="shared" si="1043"/>
        <v>43027</v>
      </c>
      <c r="AC2632" s="5"/>
      <c r="AD2632" s="1"/>
      <c r="AE2632" s="7"/>
      <c r="AF2632" s="1"/>
      <c r="AG2632" s="1"/>
      <c r="AH2632" s="1"/>
      <c r="AI2632" s="1"/>
      <c r="AJ2632" s="4"/>
      <c r="AK2632" s="1"/>
      <c r="AL2632" s="1"/>
      <c r="AM2632" s="1"/>
      <c r="AN2632" s="1"/>
      <c r="AO2632" s="1"/>
    </row>
    <row r="2633" spans="1:41" x14ac:dyDescent="0.2">
      <c r="A2633" s="118">
        <f t="shared" si="1035"/>
        <v>42729</v>
      </c>
      <c r="B2633" s="2">
        <f t="shared" si="1025"/>
        <v>180258.77078736</v>
      </c>
      <c r="C2633" s="2">
        <f t="shared" si="1036"/>
        <v>111647.84880818</v>
      </c>
      <c r="D2633" s="50">
        <f t="shared" si="1037"/>
        <v>4761.42</v>
      </c>
      <c r="E2633" s="3">
        <f>IF(K2633=1,VLOOKUP(A2632,[1]Plan1!$AQ$43:$AS$500,3),E2632)</f>
        <v>4775.7</v>
      </c>
      <c r="F2633" s="7">
        <f t="shared" si="1038"/>
        <v>42725</v>
      </c>
      <c r="G2633" s="8">
        <f t="shared" si="1026"/>
        <v>2.9991053089204467E-3</v>
      </c>
      <c r="H2633" s="7">
        <f t="shared" si="1039"/>
        <v>42754</v>
      </c>
      <c r="I2633" s="7">
        <f t="shared" si="1027"/>
        <v>42754</v>
      </c>
      <c r="J2633" s="1">
        <f t="shared" si="1040"/>
        <v>22</v>
      </c>
      <c r="K2633" s="1">
        <f t="shared" si="1028"/>
        <v>4</v>
      </c>
      <c r="L2633" s="2">
        <f t="shared" si="1029"/>
        <v>1.0005446200000001</v>
      </c>
      <c r="M2633" s="10">
        <f t="shared" si="1048"/>
        <v>1.00180102</v>
      </c>
      <c r="N2633" s="10">
        <f t="shared" si="1044"/>
        <v>1.5946716614127316</v>
      </c>
      <c r="O2633" s="2">
        <f t="shared" si="1047"/>
        <v>1.5955401499999999</v>
      </c>
      <c r="P2633" s="2">
        <f t="shared" si="1030"/>
        <v>178138.62543458</v>
      </c>
      <c r="Q2633" s="9">
        <f t="shared" ref="Q2633:Q2696" si="1049">IF(VLOOKUP(A2633,AE$10:AL$48,8)=VLOOKUP(A2632,AE$10:AL$48,8),0,VLOOKUP(A2633,AE$10:AL$48,8))</f>
        <v>0</v>
      </c>
      <c r="R2633" s="4">
        <f t="shared" si="1031"/>
        <v>0</v>
      </c>
      <c r="S2633" s="59">
        <f t="shared" si="1032"/>
        <v>0</v>
      </c>
      <c r="T2633" s="8">
        <f t="shared" si="1041"/>
        <v>6.8500000000000005E-2</v>
      </c>
      <c r="U2633" s="9">
        <f t="shared" si="1042"/>
        <v>45</v>
      </c>
      <c r="V2633" s="9">
        <v>252</v>
      </c>
      <c r="W2633" s="10">
        <f t="shared" si="1033"/>
        <v>1.0119016599999999</v>
      </c>
      <c r="X2633" s="2">
        <f t="shared" si="1034"/>
        <v>2120.1453527799999</v>
      </c>
      <c r="Y2633" s="2">
        <v>0</v>
      </c>
      <c r="Z2633" s="3">
        <f t="shared" si="1045"/>
        <v>0</v>
      </c>
      <c r="AA2633" s="1" t="str">
        <f t="shared" si="1046"/>
        <v>A+J=</v>
      </c>
      <c r="AB2633" s="7">
        <f t="shared" si="1043"/>
        <v>43027</v>
      </c>
      <c r="AC2633" s="5"/>
      <c r="AD2633" s="1"/>
      <c r="AE2633" s="7"/>
      <c r="AF2633" s="1"/>
      <c r="AG2633" s="1"/>
      <c r="AH2633" s="1"/>
      <c r="AI2633" s="1"/>
      <c r="AJ2633" s="4"/>
      <c r="AK2633" s="1"/>
      <c r="AL2633" s="1"/>
      <c r="AM2633" s="1"/>
      <c r="AN2633" s="1"/>
      <c r="AO2633" s="1"/>
    </row>
    <row r="2634" spans="1:41" x14ac:dyDescent="0.2">
      <c r="A2634" s="118">
        <f t="shared" si="1035"/>
        <v>42730</v>
      </c>
      <c r="B2634" s="2">
        <f t="shared" ref="B2634:B2697" si="1050">(P2634+X2634)</f>
        <v>180258.77078736</v>
      </c>
      <c r="C2634" s="2">
        <f t="shared" si="1036"/>
        <v>111647.84880818</v>
      </c>
      <c r="D2634" s="50">
        <f t="shared" si="1037"/>
        <v>4761.42</v>
      </c>
      <c r="E2634" s="3">
        <f>IF(K2634=1,VLOOKUP(A2633,[1]Plan1!$AQ$43:$AS$500,3),E2633)</f>
        <v>4775.7</v>
      </c>
      <c r="F2634" s="7">
        <f t="shared" si="1038"/>
        <v>42725</v>
      </c>
      <c r="G2634" s="8">
        <f t="shared" ref="G2634:G2697" si="1051">(E2634/D2634)-1</f>
        <v>2.9991053089204467E-3</v>
      </c>
      <c r="H2634" s="7">
        <f t="shared" si="1039"/>
        <v>42754</v>
      </c>
      <c r="I2634" s="7">
        <f t="shared" ref="I2634:I2697" si="1052">IF(A2634&gt;I2633,H2634,I2633)</f>
        <v>42754</v>
      </c>
      <c r="J2634" s="1">
        <f t="shared" si="1040"/>
        <v>22</v>
      </c>
      <c r="K2634" s="1">
        <f t="shared" ref="K2634:K2697" si="1053">(J2634-(NETWORKDAYS(A2634,I2634,AE$53:AE$223)-1))</f>
        <v>4</v>
      </c>
      <c r="L2634" s="2">
        <f t="shared" ref="L2634:L2697" si="1054">TRUNC((E2634/D2634)^TRUNC((K2634/J2634),9),8)</f>
        <v>1.0005446200000001</v>
      </c>
      <c r="M2634" s="10">
        <f t="shared" si="1048"/>
        <v>1.00180102</v>
      </c>
      <c r="N2634" s="10">
        <f t="shared" si="1044"/>
        <v>1.5946716614127316</v>
      </c>
      <c r="O2634" s="2">
        <f t="shared" si="1047"/>
        <v>1.5955401499999999</v>
      </c>
      <c r="P2634" s="2">
        <f t="shared" ref="P2634:P2697" si="1055">TRUNC(C2634*O2634,8)</f>
        <v>178138.62543458</v>
      </c>
      <c r="Q2634" s="9">
        <f t="shared" si="1049"/>
        <v>0</v>
      </c>
      <c r="R2634" s="4">
        <f t="shared" ref="R2634:R2697" si="1056">IF(Q2634&gt;0,VLOOKUP($A2634,$AE$10:$AJ$21,6),0)</f>
        <v>0</v>
      </c>
      <c r="S2634" s="59">
        <f t="shared" ref="S2634:S2697" si="1057">IF(R2634&gt;0,TRUNC(R2634*P2634,8),0)</f>
        <v>0</v>
      </c>
      <c r="T2634" s="8">
        <f t="shared" si="1041"/>
        <v>6.8500000000000005E-2</v>
      </c>
      <c r="U2634" s="9">
        <f t="shared" si="1042"/>
        <v>45</v>
      </c>
      <c r="V2634" s="9">
        <v>252</v>
      </c>
      <c r="W2634" s="10">
        <f t="shared" ref="W2634:W2697" si="1058">ROUND((1+T2634)^TRUNC((U2634/V2634),9),9)</f>
        <v>1.0119016599999999</v>
      </c>
      <c r="X2634" s="2">
        <f t="shared" ref="X2634:X2697" si="1059">TRUNC((P2634*(W2634-1)),8)</f>
        <v>2120.1453527799999</v>
      </c>
      <c r="Y2634" s="2">
        <v>0</v>
      </c>
      <c r="Z2634" s="3">
        <f t="shared" si="1045"/>
        <v>0</v>
      </c>
      <c r="AA2634" s="1" t="str">
        <f t="shared" si="1046"/>
        <v>A+J=</v>
      </c>
      <c r="AB2634" s="7">
        <f t="shared" si="1043"/>
        <v>43027</v>
      </c>
      <c r="AC2634" s="5"/>
      <c r="AD2634" s="1"/>
      <c r="AE2634" s="7"/>
      <c r="AF2634" s="1"/>
      <c r="AG2634" s="1"/>
      <c r="AH2634" s="1"/>
      <c r="AI2634" s="1"/>
      <c r="AJ2634" s="4"/>
      <c r="AK2634" s="1"/>
      <c r="AL2634" s="1"/>
      <c r="AM2634" s="1"/>
      <c r="AN2634" s="1"/>
      <c r="AO2634" s="1"/>
    </row>
    <row r="2635" spans="1:41" x14ac:dyDescent="0.2">
      <c r="A2635" s="118">
        <f t="shared" ref="A2635:A2698" si="1060">(A2634+1)</f>
        <v>42731</v>
      </c>
      <c r="B2635" s="2">
        <f t="shared" si="1050"/>
        <v>180330.71447480001</v>
      </c>
      <c r="C2635" s="2">
        <f t="shared" ref="C2635:C2698" si="1061">TRUNC(IF(Q2634&gt;0,VLOOKUP(A2634,$AE$11:$AF$21,2),C2634),8)</f>
        <v>111647.84880818</v>
      </c>
      <c r="D2635" s="50">
        <f t="shared" ref="D2635:D2698" si="1062">IF(E2635=E2634,D2634,E2634)</f>
        <v>4761.42</v>
      </c>
      <c r="E2635" s="3">
        <f>IF(K2635=1,VLOOKUP(A2634,[1]Plan1!$AQ$43:$AS$500,3),E2634)</f>
        <v>4775.7</v>
      </c>
      <c r="F2635" s="7">
        <f t="shared" ref="F2635:F2698" si="1063">IF(D2635=D2634,F2634,A2635)</f>
        <v>42725</v>
      </c>
      <c r="G2635" s="8">
        <f t="shared" si="1051"/>
        <v>2.9991053089204467E-3</v>
      </c>
      <c r="H2635" s="7">
        <f t="shared" ref="H2635:H2698" si="1064">IF(DAY(A2635)=15,VLOOKUP(A2635,AI$53:AN$175,4),H2634)</f>
        <v>42754</v>
      </c>
      <c r="I2635" s="7">
        <f t="shared" si="1052"/>
        <v>42754</v>
      </c>
      <c r="J2635" s="1">
        <f t="shared" ref="J2635:J2698" si="1065">IF(I2635=I2634,J2634,NETWORKDAYS(I2634,I2635,$AE$53:$AE$223)-1)</f>
        <v>22</v>
      </c>
      <c r="K2635" s="1">
        <f t="shared" si="1053"/>
        <v>5</v>
      </c>
      <c r="L2635" s="2">
        <f t="shared" si="1054"/>
        <v>1.0006808199999999</v>
      </c>
      <c r="M2635" s="10">
        <f t="shared" si="1048"/>
        <v>1.00180102</v>
      </c>
      <c r="N2635" s="10">
        <f t="shared" si="1044"/>
        <v>1.5946716614127316</v>
      </c>
      <c r="O2635" s="2">
        <f t="shared" si="1047"/>
        <v>1.59575734</v>
      </c>
      <c r="P2635" s="2">
        <f t="shared" si="1055"/>
        <v>178162.87423086</v>
      </c>
      <c r="Q2635" s="9">
        <f t="shared" si="1049"/>
        <v>0</v>
      </c>
      <c r="R2635" s="4">
        <f t="shared" si="1056"/>
        <v>0</v>
      </c>
      <c r="S2635" s="59">
        <f t="shared" si="1057"/>
        <v>0</v>
      </c>
      <c r="T2635" s="8">
        <f t="shared" ref="T2635:T2698" si="1066">(T2634)</f>
        <v>6.8500000000000005E-2</v>
      </c>
      <c r="U2635" s="9">
        <f t="shared" ref="U2635:U2698" si="1067">IF(Q2634&gt;0,1,IF(K2635=K2634,U2634,U2634+1))</f>
        <v>46</v>
      </c>
      <c r="V2635" s="9">
        <v>252</v>
      </c>
      <c r="W2635" s="10">
        <f t="shared" si="1058"/>
        <v>1.0121677440000001</v>
      </c>
      <c r="X2635" s="2">
        <f t="shared" si="1059"/>
        <v>2167.8402439400002</v>
      </c>
      <c r="Y2635" s="2">
        <v>0</v>
      </c>
      <c r="Z2635" s="3">
        <f t="shared" si="1045"/>
        <v>0</v>
      </c>
      <c r="AA2635" s="1" t="str">
        <f t="shared" si="1046"/>
        <v>A+J=</v>
      </c>
      <c r="AB2635" s="7">
        <f t="shared" ref="AB2635:AB2698" si="1068">IF(Q2634&gt;0,VLOOKUP(A2634,$AE$10:$AM$48,9),AB2634)</f>
        <v>43027</v>
      </c>
      <c r="AC2635" s="5"/>
      <c r="AD2635" s="1"/>
      <c r="AE2635" s="7"/>
      <c r="AF2635" s="1"/>
      <c r="AG2635" s="1"/>
      <c r="AH2635" s="1"/>
      <c r="AI2635" s="1"/>
      <c r="AJ2635" s="4"/>
      <c r="AK2635" s="1"/>
      <c r="AL2635" s="1"/>
      <c r="AM2635" s="1"/>
      <c r="AN2635" s="1"/>
      <c r="AO2635" s="1"/>
    </row>
    <row r="2636" spans="1:41" x14ac:dyDescent="0.2">
      <c r="A2636" s="118">
        <f t="shared" si="1060"/>
        <v>42732</v>
      </c>
      <c r="B2636" s="2">
        <f t="shared" si="1050"/>
        <v>180402.68806121999</v>
      </c>
      <c r="C2636" s="2">
        <f t="shared" si="1061"/>
        <v>111647.84880818</v>
      </c>
      <c r="D2636" s="50">
        <f t="shared" si="1062"/>
        <v>4761.42</v>
      </c>
      <c r="E2636" s="3">
        <f>IF(K2636=1,VLOOKUP(A2635,[1]Plan1!$AQ$43:$AS$500,3),E2635)</f>
        <v>4775.7</v>
      </c>
      <c r="F2636" s="7">
        <f t="shared" si="1063"/>
        <v>42725</v>
      </c>
      <c r="G2636" s="8">
        <f t="shared" si="1051"/>
        <v>2.9991053089204467E-3</v>
      </c>
      <c r="H2636" s="7">
        <f t="shared" si="1064"/>
        <v>42754</v>
      </c>
      <c r="I2636" s="7">
        <f t="shared" si="1052"/>
        <v>42754</v>
      </c>
      <c r="J2636" s="1">
        <f t="shared" si="1065"/>
        <v>22</v>
      </c>
      <c r="K2636" s="1">
        <f t="shared" si="1053"/>
        <v>6</v>
      </c>
      <c r="L2636" s="2">
        <f t="shared" si="1054"/>
        <v>1.00081704</v>
      </c>
      <c r="M2636" s="10">
        <f t="shared" si="1048"/>
        <v>1.00180102</v>
      </c>
      <c r="N2636" s="10">
        <f t="shared" si="1044"/>
        <v>1.5946716614127316</v>
      </c>
      <c r="O2636" s="2">
        <f t="shared" si="1047"/>
        <v>1.5959745700000001</v>
      </c>
      <c r="P2636" s="2">
        <f t="shared" si="1055"/>
        <v>178187.12749305999</v>
      </c>
      <c r="Q2636" s="9">
        <f t="shared" si="1049"/>
        <v>0</v>
      </c>
      <c r="R2636" s="4">
        <f t="shared" si="1056"/>
        <v>0</v>
      </c>
      <c r="S2636" s="59">
        <f t="shared" si="1057"/>
        <v>0</v>
      </c>
      <c r="T2636" s="8">
        <f t="shared" si="1066"/>
        <v>6.8500000000000005E-2</v>
      </c>
      <c r="U2636" s="9">
        <f t="shared" si="1067"/>
        <v>47</v>
      </c>
      <c r="V2636" s="9">
        <v>252</v>
      </c>
      <c r="W2636" s="10">
        <f t="shared" si="1058"/>
        <v>1.0124338980000001</v>
      </c>
      <c r="X2636" s="2">
        <f t="shared" si="1059"/>
        <v>2215.56056816</v>
      </c>
      <c r="Y2636" s="2">
        <v>0</v>
      </c>
      <c r="Z2636" s="3">
        <f t="shared" si="1045"/>
        <v>0</v>
      </c>
      <c r="AA2636" s="1" t="str">
        <f t="shared" si="1046"/>
        <v>A+J=</v>
      </c>
      <c r="AB2636" s="7">
        <f t="shared" si="1068"/>
        <v>43027</v>
      </c>
      <c r="AC2636" s="5"/>
      <c r="AD2636" s="1"/>
      <c r="AE2636" s="7"/>
      <c r="AF2636" s="1"/>
      <c r="AG2636" s="1"/>
      <c r="AH2636" s="1"/>
      <c r="AI2636" s="1"/>
      <c r="AJ2636" s="4"/>
      <c r="AK2636" s="1"/>
      <c r="AL2636" s="1"/>
      <c r="AM2636" s="1"/>
      <c r="AN2636" s="1"/>
      <c r="AO2636" s="1"/>
    </row>
    <row r="2637" spans="1:41" x14ac:dyDescent="0.2">
      <c r="A2637" s="118">
        <f t="shared" si="1060"/>
        <v>42733</v>
      </c>
      <c r="B2637" s="2">
        <f t="shared" si="1050"/>
        <v>180474.6904246</v>
      </c>
      <c r="C2637" s="2">
        <f t="shared" si="1061"/>
        <v>111647.84880818</v>
      </c>
      <c r="D2637" s="50">
        <f t="shared" si="1062"/>
        <v>4761.42</v>
      </c>
      <c r="E2637" s="3">
        <f>IF(K2637=1,VLOOKUP(A2636,[1]Plan1!$AQ$43:$AS$500,3),E2636)</f>
        <v>4775.7</v>
      </c>
      <c r="F2637" s="7">
        <f t="shared" si="1063"/>
        <v>42725</v>
      </c>
      <c r="G2637" s="8">
        <f t="shared" si="1051"/>
        <v>2.9991053089204467E-3</v>
      </c>
      <c r="H2637" s="7">
        <f t="shared" si="1064"/>
        <v>42754</v>
      </c>
      <c r="I2637" s="7">
        <f t="shared" si="1052"/>
        <v>42754</v>
      </c>
      <c r="J2637" s="1">
        <f t="shared" si="1065"/>
        <v>22</v>
      </c>
      <c r="K2637" s="1">
        <f t="shared" si="1053"/>
        <v>7</v>
      </c>
      <c r="L2637" s="2">
        <f t="shared" si="1054"/>
        <v>1.0009532800000001</v>
      </c>
      <c r="M2637" s="10">
        <f t="shared" si="1048"/>
        <v>1.00180102</v>
      </c>
      <c r="N2637" s="10">
        <f t="shared" si="1044"/>
        <v>1.5946716614127316</v>
      </c>
      <c r="O2637" s="2">
        <f t="shared" si="1047"/>
        <v>1.59619183</v>
      </c>
      <c r="P2637" s="2">
        <f t="shared" si="1055"/>
        <v>178211.38410468999</v>
      </c>
      <c r="Q2637" s="9">
        <f t="shared" si="1049"/>
        <v>0</v>
      </c>
      <c r="R2637" s="4">
        <f t="shared" si="1056"/>
        <v>0</v>
      </c>
      <c r="S2637" s="59">
        <f t="shared" si="1057"/>
        <v>0</v>
      </c>
      <c r="T2637" s="8">
        <f t="shared" si="1066"/>
        <v>6.8500000000000005E-2</v>
      </c>
      <c r="U2637" s="9">
        <f t="shared" si="1067"/>
        <v>48</v>
      </c>
      <c r="V2637" s="9">
        <v>252</v>
      </c>
      <c r="W2637" s="10">
        <f t="shared" si="1058"/>
        <v>1.012700122</v>
      </c>
      <c r="X2637" s="2">
        <f t="shared" si="1059"/>
        <v>2263.3063199100002</v>
      </c>
      <c r="Y2637" s="2">
        <v>0</v>
      </c>
      <c r="Z2637" s="3">
        <f t="shared" si="1045"/>
        <v>0</v>
      </c>
      <c r="AA2637" s="1" t="str">
        <f t="shared" si="1046"/>
        <v>A+J=</v>
      </c>
      <c r="AB2637" s="7">
        <f t="shared" si="1068"/>
        <v>43027</v>
      </c>
      <c r="AC2637" s="5"/>
      <c r="AD2637" s="1"/>
      <c r="AE2637" s="7"/>
      <c r="AF2637" s="1"/>
      <c r="AG2637" s="1"/>
      <c r="AH2637" s="1"/>
      <c r="AI2637" s="1"/>
      <c r="AJ2637" s="4"/>
      <c r="AK2637" s="1"/>
      <c r="AL2637" s="1"/>
      <c r="AM2637" s="1"/>
      <c r="AN2637" s="1"/>
      <c r="AO2637" s="1"/>
    </row>
    <row r="2638" spans="1:41" x14ac:dyDescent="0.2">
      <c r="A2638" s="118">
        <f t="shared" si="1060"/>
        <v>42734</v>
      </c>
      <c r="B2638" s="2">
        <f t="shared" si="1050"/>
        <v>180546.72044177999</v>
      </c>
      <c r="C2638" s="2">
        <f t="shared" si="1061"/>
        <v>111647.84880818</v>
      </c>
      <c r="D2638" s="50">
        <f t="shared" si="1062"/>
        <v>4761.42</v>
      </c>
      <c r="E2638" s="3">
        <f>IF(K2638=1,VLOOKUP(A2637,[1]Plan1!$AQ$43:$AS$500,3),E2637)</f>
        <v>4775.7</v>
      </c>
      <c r="F2638" s="7">
        <f t="shared" si="1063"/>
        <v>42725</v>
      </c>
      <c r="G2638" s="8">
        <f t="shared" si="1051"/>
        <v>2.9991053089204467E-3</v>
      </c>
      <c r="H2638" s="7">
        <f t="shared" si="1064"/>
        <v>42754</v>
      </c>
      <c r="I2638" s="7">
        <f t="shared" si="1052"/>
        <v>42754</v>
      </c>
      <c r="J2638" s="1">
        <f t="shared" si="1065"/>
        <v>22</v>
      </c>
      <c r="K2638" s="1">
        <f t="shared" si="1053"/>
        <v>8</v>
      </c>
      <c r="L2638" s="2">
        <f t="shared" si="1054"/>
        <v>1.0010895399999999</v>
      </c>
      <c r="M2638" s="10">
        <f t="shared" si="1048"/>
        <v>1.00180102</v>
      </c>
      <c r="N2638" s="10">
        <f t="shared" si="1044"/>
        <v>1.5946716614127316</v>
      </c>
      <c r="O2638" s="2">
        <f t="shared" si="1047"/>
        <v>1.59640911</v>
      </c>
      <c r="P2638" s="2">
        <f t="shared" si="1055"/>
        <v>178235.64294928001</v>
      </c>
      <c r="Q2638" s="9">
        <f t="shared" si="1049"/>
        <v>0</v>
      </c>
      <c r="R2638" s="4">
        <f t="shared" si="1056"/>
        <v>0</v>
      </c>
      <c r="S2638" s="59">
        <f t="shared" si="1057"/>
        <v>0</v>
      </c>
      <c r="T2638" s="8">
        <f t="shared" si="1066"/>
        <v>6.8500000000000005E-2</v>
      </c>
      <c r="U2638" s="9">
        <f t="shared" si="1067"/>
        <v>49</v>
      </c>
      <c r="V2638" s="9">
        <v>252</v>
      </c>
      <c r="W2638" s="10">
        <f t="shared" si="1058"/>
        <v>1.012966416</v>
      </c>
      <c r="X2638" s="2">
        <f t="shared" si="1059"/>
        <v>2311.0774925000001</v>
      </c>
      <c r="Y2638" s="2">
        <v>0</v>
      </c>
      <c r="Z2638" s="3">
        <f t="shared" si="1045"/>
        <v>0</v>
      </c>
      <c r="AA2638" s="1" t="str">
        <f t="shared" si="1046"/>
        <v>A+J=</v>
      </c>
      <c r="AB2638" s="7">
        <f t="shared" si="1068"/>
        <v>43027</v>
      </c>
      <c r="AC2638" s="5"/>
      <c r="AD2638" s="1"/>
      <c r="AE2638" s="7"/>
      <c r="AF2638" s="1"/>
      <c r="AG2638" s="1"/>
      <c r="AH2638" s="1"/>
      <c r="AI2638" s="1"/>
      <c r="AJ2638" s="4"/>
      <c r="AK2638" s="1"/>
      <c r="AL2638" s="1"/>
      <c r="AM2638" s="1"/>
      <c r="AN2638" s="1"/>
      <c r="AO2638" s="1"/>
    </row>
    <row r="2639" spans="1:41" x14ac:dyDescent="0.2">
      <c r="A2639" s="118">
        <f t="shared" si="1060"/>
        <v>42735</v>
      </c>
      <c r="B2639" s="2">
        <f t="shared" si="1050"/>
        <v>180618.78151339001</v>
      </c>
      <c r="C2639" s="2">
        <f t="shared" si="1061"/>
        <v>111647.84880818</v>
      </c>
      <c r="D2639" s="50">
        <f t="shared" si="1062"/>
        <v>4761.42</v>
      </c>
      <c r="E2639" s="3">
        <f>IF(K2639=1,VLOOKUP(A2638,[1]Plan1!$AQ$43:$AS$500,3),E2638)</f>
        <v>4775.7</v>
      </c>
      <c r="F2639" s="7">
        <f t="shared" si="1063"/>
        <v>42725</v>
      </c>
      <c r="G2639" s="8">
        <f t="shared" si="1051"/>
        <v>2.9991053089204467E-3</v>
      </c>
      <c r="H2639" s="7">
        <f t="shared" si="1064"/>
        <v>42754</v>
      </c>
      <c r="I2639" s="7">
        <f t="shared" si="1052"/>
        <v>42754</v>
      </c>
      <c r="J2639" s="1">
        <f t="shared" si="1065"/>
        <v>22</v>
      </c>
      <c r="K2639" s="1">
        <f t="shared" si="1053"/>
        <v>9</v>
      </c>
      <c r="L2639" s="2">
        <f t="shared" si="1054"/>
        <v>1.0012258199999999</v>
      </c>
      <c r="M2639" s="10">
        <f t="shared" si="1048"/>
        <v>1.00180102</v>
      </c>
      <c r="N2639" s="10">
        <f t="shared" si="1044"/>
        <v>1.5946716614127316</v>
      </c>
      <c r="O2639" s="2">
        <f t="shared" si="1047"/>
        <v>1.5966264400000001</v>
      </c>
      <c r="P2639" s="2">
        <f t="shared" si="1055"/>
        <v>178259.90737626</v>
      </c>
      <c r="Q2639" s="9">
        <f t="shared" si="1049"/>
        <v>0</v>
      </c>
      <c r="R2639" s="4">
        <f t="shared" si="1056"/>
        <v>0</v>
      </c>
      <c r="S2639" s="59">
        <f t="shared" si="1057"/>
        <v>0</v>
      </c>
      <c r="T2639" s="8">
        <f t="shared" si="1066"/>
        <v>6.8500000000000005E-2</v>
      </c>
      <c r="U2639" s="9">
        <f t="shared" si="1067"/>
        <v>50</v>
      </c>
      <c r="V2639" s="9">
        <v>252</v>
      </c>
      <c r="W2639" s="10">
        <f t="shared" si="1058"/>
        <v>1.0132327800000001</v>
      </c>
      <c r="X2639" s="2">
        <f t="shared" si="1059"/>
        <v>2358.8741371299998</v>
      </c>
      <c r="Y2639" s="2">
        <v>0</v>
      </c>
      <c r="Z2639" s="3">
        <f t="shared" si="1045"/>
        <v>0</v>
      </c>
      <c r="AA2639" s="1" t="str">
        <f t="shared" si="1046"/>
        <v>A+J=</v>
      </c>
      <c r="AB2639" s="7">
        <f t="shared" si="1068"/>
        <v>43027</v>
      </c>
      <c r="AC2639" s="5"/>
      <c r="AD2639" s="1"/>
      <c r="AE2639" s="7"/>
      <c r="AF2639" s="1"/>
      <c r="AG2639" s="1"/>
      <c r="AH2639" s="1"/>
      <c r="AI2639" s="1"/>
      <c r="AJ2639" s="4"/>
      <c r="AK2639" s="1"/>
      <c r="AL2639" s="1"/>
      <c r="AM2639" s="1"/>
      <c r="AN2639" s="1"/>
      <c r="AO2639" s="1"/>
    </row>
    <row r="2640" spans="1:41" x14ac:dyDescent="0.2">
      <c r="A2640" s="118">
        <f t="shared" si="1060"/>
        <v>42736</v>
      </c>
      <c r="B2640" s="2">
        <f t="shared" si="1050"/>
        <v>180618.78151339001</v>
      </c>
      <c r="C2640" s="2">
        <f t="shared" si="1061"/>
        <v>111647.84880818</v>
      </c>
      <c r="D2640" s="50">
        <f t="shared" si="1062"/>
        <v>4761.42</v>
      </c>
      <c r="E2640" s="3">
        <f>IF(K2640=1,VLOOKUP(A2639,[1]Plan1!$AQ$43:$AS$500,3),E2639)</f>
        <v>4775.7</v>
      </c>
      <c r="F2640" s="7">
        <f t="shared" si="1063"/>
        <v>42725</v>
      </c>
      <c r="G2640" s="8">
        <f t="shared" si="1051"/>
        <v>2.9991053089204467E-3</v>
      </c>
      <c r="H2640" s="7">
        <f t="shared" si="1064"/>
        <v>42754</v>
      </c>
      <c r="I2640" s="7">
        <f t="shared" si="1052"/>
        <v>42754</v>
      </c>
      <c r="J2640" s="1">
        <f t="shared" si="1065"/>
        <v>22</v>
      </c>
      <c r="K2640" s="1">
        <f t="shared" si="1053"/>
        <v>9</v>
      </c>
      <c r="L2640" s="2">
        <f t="shared" si="1054"/>
        <v>1.0012258199999999</v>
      </c>
      <c r="M2640" s="10">
        <f t="shared" si="1048"/>
        <v>1.00180102</v>
      </c>
      <c r="N2640" s="10">
        <f t="shared" si="1044"/>
        <v>1.5946716614127316</v>
      </c>
      <c r="O2640" s="2">
        <f t="shared" si="1047"/>
        <v>1.5966264400000001</v>
      </c>
      <c r="P2640" s="2">
        <f t="shared" si="1055"/>
        <v>178259.90737626</v>
      </c>
      <c r="Q2640" s="9">
        <f t="shared" si="1049"/>
        <v>0</v>
      </c>
      <c r="R2640" s="4">
        <f t="shared" si="1056"/>
        <v>0</v>
      </c>
      <c r="S2640" s="59">
        <f t="shared" si="1057"/>
        <v>0</v>
      </c>
      <c r="T2640" s="8">
        <f t="shared" si="1066"/>
        <v>6.8500000000000005E-2</v>
      </c>
      <c r="U2640" s="9">
        <f t="shared" si="1067"/>
        <v>50</v>
      </c>
      <c r="V2640" s="9">
        <v>252</v>
      </c>
      <c r="W2640" s="10">
        <f t="shared" si="1058"/>
        <v>1.0132327800000001</v>
      </c>
      <c r="X2640" s="2">
        <f t="shared" si="1059"/>
        <v>2358.8741371299998</v>
      </c>
      <c r="Y2640" s="2">
        <v>0</v>
      </c>
      <c r="Z2640" s="3">
        <f t="shared" si="1045"/>
        <v>0</v>
      </c>
      <c r="AA2640" s="1" t="str">
        <f t="shared" si="1046"/>
        <v>A+J=</v>
      </c>
      <c r="AB2640" s="7">
        <f t="shared" si="1068"/>
        <v>43027</v>
      </c>
      <c r="AC2640" s="5"/>
      <c r="AD2640" s="1"/>
      <c r="AE2640" s="7"/>
      <c r="AF2640" s="1"/>
      <c r="AG2640" s="1"/>
      <c r="AH2640" s="1"/>
      <c r="AI2640" s="1"/>
      <c r="AJ2640" s="4"/>
      <c r="AK2640" s="1"/>
      <c r="AL2640" s="1"/>
      <c r="AM2640" s="1"/>
      <c r="AN2640" s="1"/>
      <c r="AO2640" s="1"/>
    </row>
    <row r="2641" spans="1:41" x14ac:dyDescent="0.2">
      <c r="A2641" s="118">
        <f t="shared" si="1060"/>
        <v>42737</v>
      </c>
      <c r="B2641" s="2">
        <f t="shared" si="1050"/>
        <v>180618.78151339001</v>
      </c>
      <c r="C2641" s="2">
        <f t="shared" si="1061"/>
        <v>111647.84880818</v>
      </c>
      <c r="D2641" s="50">
        <f t="shared" si="1062"/>
        <v>4761.42</v>
      </c>
      <c r="E2641" s="3">
        <f>IF(K2641=1,VLOOKUP(A2640,[1]Plan1!$AQ$43:$AS$500,3),E2640)</f>
        <v>4775.7</v>
      </c>
      <c r="F2641" s="7">
        <f t="shared" si="1063"/>
        <v>42725</v>
      </c>
      <c r="G2641" s="8">
        <f t="shared" si="1051"/>
        <v>2.9991053089204467E-3</v>
      </c>
      <c r="H2641" s="7">
        <f t="shared" si="1064"/>
        <v>42754</v>
      </c>
      <c r="I2641" s="7">
        <f t="shared" si="1052"/>
        <v>42754</v>
      </c>
      <c r="J2641" s="1">
        <f t="shared" si="1065"/>
        <v>22</v>
      </c>
      <c r="K2641" s="1">
        <f t="shared" si="1053"/>
        <v>9</v>
      </c>
      <c r="L2641" s="2">
        <f t="shared" si="1054"/>
        <v>1.0012258199999999</v>
      </c>
      <c r="M2641" s="10">
        <f t="shared" si="1048"/>
        <v>1.00180102</v>
      </c>
      <c r="N2641" s="10">
        <f t="shared" si="1044"/>
        <v>1.5946716614127316</v>
      </c>
      <c r="O2641" s="2">
        <f t="shared" si="1047"/>
        <v>1.5966264400000001</v>
      </c>
      <c r="P2641" s="2">
        <f t="shared" si="1055"/>
        <v>178259.90737626</v>
      </c>
      <c r="Q2641" s="9">
        <f t="shared" si="1049"/>
        <v>0</v>
      </c>
      <c r="R2641" s="4">
        <f t="shared" si="1056"/>
        <v>0</v>
      </c>
      <c r="S2641" s="59">
        <f t="shared" si="1057"/>
        <v>0</v>
      </c>
      <c r="T2641" s="8">
        <f t="shared" si="1066"/>
        <v>6.8500000000000005E-2</v>
      </c>
      <c r="U2641" s="9">
        <f t="shared" si="1067"/>
        <v>50</v>
      </c>
      <c r="V2641" s="9">
        <v>252</v>
      </c>
      <c r="W2641" s="10">
        <f t="shared" si="1058"/>
        <v>1.0132327800000001</v>
      </c>
      <c r="X2641" s="2">
        <f t="shared" si="1059"/>
        <v>2358.8741371299998</v>
      </c>
      <c r="Y2641" s="2">
        <v>0</v>
      </c>
      <c r="Z2641" s="3">
        <f t="shared" si="1045"/>
        <v>0</v>
      </c>
      <c r="AA2641" s="1" t="str">
        <f t="shared" si="1046"/>
        <v>A+J=</v>
      </c>
      <c r="AB2641" s="7">
        <f t="shared" si="1068"/>
        <v>43027</v>
      </c>
      <c r="AC2641" s="5"/>
      <c r="AD2641" s="1"/>
      <c r="AE2641" s="7"/>
      <c r="AF2641" s="1"/>
      <c r="AG2641" s="1"/>
      <c r="AH2641" s="1"/>
      <c r="AI2641" s="1"/>
      <c r="AJ2641" s="4"/>
      <c r="AK2641" s="1"/>
      <c r="AL2641" s="1"/>
      <c r="AM2641" s="1"/>
      <c r="AN2641" s="1"/>
      <c r="AO2641" s="1"/>
    </row>
    <row r="2642" spans="1:41" x14ac:dyDescent="0.2">
      <c r="A2642" s="118">
        <f t="shared" si="1060"/>
        <v>42738</v>
      </c>
      <c r="B2642" s="2">
        <f t="shared" si="1050"/>
        <v>180690.86799122</v>
      </c>
      <c r="C2642" s="2">
        <f t="shared" si="1061"/>
        <v>111647.84880818</v>
      </c>
      <c r="D2642" s="50">
        <f t="shared" si="1062"/>
        <v>4761.42</v>
      </c>
      <c r="E2642" s="3">
        <f>IF(K2642=1,VLOOKUP(A2641,[1]Plan1!$AQ$43:$AS$500,3),E2641)</f>
        <v>4775.7</v>
      </c>
      <c r="F2642" s="7">
        <f t="shared" si="1063"/>
        <v>42725</v>
      </c>
      <c r="G2642" s="8">
        <f t="shared" si="1051"/>
        <v>2.9991053089204467E-3</v>
      </c>
      <c r="H2642" s="7">
        <f t="shared" si="1064"/>
        <v>42754</v>
      </c>
      <c r="I2642" s="7">
        <f t="shared" si="1052"/>
        <v>42754</v>
      </c>
      <c r="J2642" s="1">
        <f t="shared" si="1065"/>
        <v>22</v>
      </c>
      <c r="K2642" s="1">
        <f t="shared" si="1053"/>
        <v>10</v>
      </c>
      <c r="L2642" s="2">
        <f t="shared" si="1054"/>
        <v>1.0013621100000001</v>
      </c>
      <c r="M2642" s="10">
        <f t="shared" si="1048"/>
        <v>1.00180102</v>
      </c>
      <c r="N2642" s="10">
        <f t="shared" si="1044"/>
        <v>1.5946716614127316</v>
      </c>
      <c r="O2642" s="2">
        <f t="shared" si="1047"/>
        <v>1.59684377</v>
      </c>
      <c r="P2642" s="2">
        <f t="shared" si="1055"/>
        <v>178284.17180323999</v>
      </c>
      <c r="Q2642" s="9">
        <f t="shared" si="1049"/>
        <v>0</v>
      </c>
      <c r="R2642" s="4">
        <f t="shared" si="1056"/>
        <v>0</v>
      </c>
      <c r="S2642" s="59">
        <f t="shared" si="1057"/>
        <v>0</v>
      </c>
      <c r="T2642" s="8">
        <f t="shared" si="1066"/>
        <v>6.8500000000000005E-2</v>
      </c>
      <c r="U2642" s="9">
        <f t="shared" si="1067"/>
        <v>51</v>
      </c>
      <c r="V2642" s="9">
        <v>252</v>
      </c>
      <c r="W2642" s="10">
        <f t="shared" si="1058"/>
        <v>1.0134992140000001</v>
      </c>
      <c r="X2642" s="2">
        <f t="shared" si="1059"/>
        <v>2406.6961879800001</v>
      </c>
      <c r="Y2642" s="2">
        <v>0</v>
      </c>
      <c r="Z2642" s="3">
        <f t="shared" si="1045"/>
        <v>0</v>
      </c>
      <c r="AA2642" s="1" t="str">
        <f t="shared" si="1046"/>
        <v>A+J=</v>
      </c>
      <c r="AB2642" s="7">
        <f t="shared" si="1068"/>
        <v>43027</v>
      </c>
      <c r="AC2642" s="5"/>
      <c r="AD2642" s="1"/>
      <c r="AE2642" s="7"/>
      <c r="AF2642" s="1"/>
      <c r="AG2642" s="1"/>
      <c r="AH2642" s="1"/>
      <c r="AI2642" s="1"/>
      <c r="AJ2642" s="4"/>
      <c r="AK2642" s="1"/>
      <c r="AL2642" s="1"/>
      <c r="AM2642" s="1"/>
      <c r="AN2642" s="1"/>
      <c r="AO2642" s="1"/>
    </row>
    <row r="2643" spans="1:41" x14ac:dyDescent="0.2">
      <c r="A2643" s="118">
        <f t="shared" si="1060"/>
        <v>42739</v>
      </c>
      <c r="B2643" s="2">
        <f t="shared" si="1050"/>
        <v>180762.98667146999</v>
      </c>
      <c r="C2643" s="2">
        <f t="shared" si="1061"/>
        <v>111647.84880818</v>
      </c>
      <c r="D2643" s="50">
        <f t="shared" si="1062"/>
        <v>4761.42</v>
      </c>
      <c r="E2643" s="3">
        <f>IF(K2643=1,VLOOKUP(A2642,[1]Plan1!$AQ$43:$AS$500,3),E2642)</f>
        <v>4775.7</v>
      </c>
      <c r="F2643" s="7">
        <f t="shared" si="1063"/>
        <v>42725</v>
      </c>
      <c r="G2643" s="8">
        <f t="shared" si="1051"/>
        <v>2.9991053089204467E-3</v>
      </c>
      <c r="H2643" s="7">
        <f t="shared" si="1064"/>
        <v>42754</v>
      </c>
      <c r="I2643" s="7">
        <f t="shared" si="1052"/>
        <v>42754</v>
      </c>
      <c r="J2643" s="1">
        <f t="shared" si="1065"/>
        <v>22</v>
      </c>
      <c r="K2643" s="1">
        <f t="shared" si="1053"/>
        <v>11</v>
      </c>
      <c r="L2643" s="2">
        <f t="shared" si="1054"/>
        <v>1.0014984300000001</v>
      </c>
      <c r="M2643" s="10">
        <f t="shared" si="1048"/>
        <v>1.00180102</v>
      </c>
      <c r="N2643" s="10">
        <f t="shared" si="1044"/>
        <v>1.5946716614127316</v>
      </c>
      <c r="O2643" s="2">
        <f t="shared" si="1047"/>
        <v>1.59706116</v>
      </c>
      <c r="P2643" s="2">
        <f t="shared" si="1055"/>
        <v>178308.44292909</v>
      </c>
      <c r="Q2643" s="9">
        <f t="shared" si="1049"/>
        <v>0</v>
      </c>
      <c r="R2643" s="4">
        <f t="shared" si="1056"/>
        <v>0</v>
      </c>
      <c r="S2643" s="59">
        <f t="shared" si="1057"/>
        <v>0</v>
      </c>
      <c r="T2643" s="8">
        <f t="shared" si="1066"/>
        <v>6.8500000000000005E-2</v>
      </c>
      <c r="U2643" s="9">
        <f t="shared" si="1067"/>
        <v>52</v>
      </c>
      <c r="V2643" s="9">
        <v>252</v>
      </c>
      <c r="W2643" s="10">
        <f t="shared" si="1058"/>
        <v>1.0137657179999999</v>
      </c>
      <c r="X2643" s="2">
        <f t="shared" si="1059"/>
        <v>2454.5437423799999</v>
      </c>
      <c r="Y2643" s="2">
        <v>0</v>
      </c>
      <c r="Z2643" s="3">
        <f t="shared" si="1045"/>
        <v>0</v>
      </c>
      <c r="AA2643" s="1" t="str">
        <f t="shared" si="1046"/>
        <v>A+J=</v>
      </c>
      <c r="AB2643" s="7">
        <f t="shared" si="1068"/>
        <v>43027</v>
      </c>
      <c r="AC2643" s="5"/>
      <c r="AD2643" s="1"/>
      <c r="AE2643" s="7"/>
      <c r="AF2643" s="1"/>
      <c r="AG2643" s="1"/>
      <c r="AH2643" s="1"/>
      <c r="AI2643" s="1"/>
      <c r="AJ2643" s="4"/>
      <c r="AK2643" s="1"/>
      <c r="AL2643" s="1"/>
      <c r="AM2643" s="1"/>
      <c r="AN2643" s="1"/>
      <c r="AO2643" s="1"/>
    </row>
    <row r="2644" spans="1:41" x14ac:dyDescent="0.2">
      <c r="A2644" s="118">
        <f t="shared" si="1060"/>
        <v>42740</v>
      </c>
      <c r="B2644" s="2">
        <f t="shared" si="1050"/>
        <v>180835.13190384998</v>
      </c>
      <c r="C2644" s="2">
        <f t="shared" si="1061"/>
        <v>111647.84880818</v>
      </c>
      <c r="D2644" s="50">
        <f t="shared" si="1062"/>
        <v>4761.42</v>
      </c>
      <c r="E2644" s="3">
        <f>IF(K2644=1,VLOOKUP(A2643,[1]Plan1!$AQ$43:$AS$500,3),E2643)</f>
        <v>4775.7</v>
      </c>
      <c r="F2644" s="7">
        <f t="shared" si="1063"/>
        <v>42725</v>
      </c>
      <c r="G2644" s="8">
        <f t="shared" si="1051"/>
        <v>2.9991053089204467E-3</v>
      </c>
      <c r="H2644" s="7">
        <f t="shared" si="1064"/>
        <v>42754</v>
      </c>
      <c r="I2644" s="7">
        <f t="shared" si="1052"/>
        <v>42754</v>
      </c>
      <c r="J2644" s="1">
        <f t="shared" si="1065"/>
        <v>22</v>
      </c>
      <c r="K2644" s="1">
        <f t="shared" si="1053"/>
        <v>12</v>
      </c>
      <c r="L2644" s="2">
        <f t="shared" si="1054"/>
        <v>1.00163476</v>
      </c>
      <c r="M2644" s="10">
        <f t="shared" si="1048"/>
        <v>1.00180102</v>
      </c>
      <c r="N2644" s="10">
        <f t="shared" si="1044"/>
        <v>1.5946716614127316</v>
      </c>
      <c r="O2644" s="2">
        <f t="shared" si="1047"/>
        <v>1.5972785599999999</v>
      </c>
      <c r="P2644" s="2">
        <f t="shared" si="1055"/>
        <v>178332.71517141999</v>
      </c>
      <c r="Q2644" s="9">
        <f t="shared" si="1049"/>
        <v>0</v>
      </c>
      <c r="R2644" s="4">
        <f t="shared" si="1056"/>
        <v>0</v>
      </c>
      <c r="S2644" s="59">
        <f t="shared" si="1057"/>
        <v>0</v>
      </c>
      <c r="T2644" s="8">
        <f t="shared" si="1066"/>
        <v>6.8500000000000005E-2</v>
      </c>
      <c r="U2644" s="9">
        <f t="shared" si="1067"/>
        <v>53</v>
      </c>
      <c r="V2644" s="9">
        <v>252</v>
      </c>
      <c r="W2644" s="10">
        <f t="shared" si="1058"/>
        <v>1.014032292</v>
      </c>
      <c r="X2644" s="2">
        <f t="shared" si="1059"/>
        <v>2502.4167324300001</v>
      </c>
      <c r="Y2644" s="2">
        <v>0</v>
      </c>
      <c r="Z2644" s="3">
        <f t="shared" si="1045"/>
        <v>0</v>
      </c>
      <c r="AA2644" s="1" t="str">
        <f t="shared" si="1046"/>
        <v>A+J=</v>
      </c>
      <c r="AB2644" s="7">
        <f t="shared" si="1068"/>
        <v>43027</v>
      </c>
      <c r="AC2644" s="5"/>
      <c r="AD2644" s="1"/>
      <c r="AE2644" s="7"/>
      <c r="AF2644" s="1"/>
      <c r="AG2644" s="1"/>
      <c r="AH2644" s="1"/>
      <c r="AI2644" s="1"/>
      <c r="AJ2644" s="4"/>
      <c r="AK2644" s="1"/>
      <c r="AL2644" s="1"/>
      <c r="AM2644" s="1"/>
      <c r="AN2644" s="1"/>
      <c r="AO2644" s="1"/>
    </row>
    <row r="2645" spans="1:41" x14ac:dyDescent="0.2">
      <c r="A2645" s="118">
        <f t="shared" si="1060"/>
        <v>42741</v>
      </c>
      <c r="B2645" s="2">
        <f t="shared" si="1050"/>
        <v>180907.3070917</v>
      </c>
      <c r="C2645" s="2">
        <f t="shared" si="1061"/>
        <v>111647.84880818</v>
      </c>
      <c r="D2645" s="50">
        <f t="shared" si="1062"/>
        <v>4761.42</v>
      </c>
      <c r="E2645" s="3">
        <f>IF(K2645=1,VLOOKUP(A2644,[1]Plan1!$AQ$43:$AS$500,3),E2644)</f>
        <v>4775.7</v>
      </c>
      <c r="F2645" s="7">
        <f t="shared" si="1063"/>
        <v>42725</v>
      </c>
      <c r="G2645" s="8">
        <f t="shared" si="1051"/>
        <v>2.9991053089204467E-3</v>
      </c>
      <c r="H2645" s="7">
        <f t="shared" si="1064"/>
        <v>42754</v>
      </c>
      <c r="I2645" s="7">
        <f t="shared" si="1052"/>
        <v>42754</v>
      </c>
      <c r="J2645" s="1">
        <f t="shared" si="1065"/>
        <v>22</v>
      </c>
      <c r="K2645" s="1">
        <f t="shared" si="1053"/>
        <v>13</v>
      </c>
      <c r="L2645" s="2">
        <f t="shared" si="1054"/>
        <v>1.00177111</v>
      </c>
      <c r="M2645" s="10">
        <f t="shared" si="1048"/>
        <v>1.00180102</v>
      </c>
      <c r="N2645" s="10">
        <f t="shared" si="1044"/>
        <v>1.5946716614127316</v>
      </c>
      <c r="O2645" s="2">
        <f t="shared" si="1047"/>
        <v>1.597496</v>
      </c>
      <c r="P2645" s="2">
        <f t="shared" si="1055"/>
        <v>178356.99187967001</v>
      </c>
      <c r="Q2645" s="9">
        <f t="shared" si="1049"/>
        <v>0</v>
      </c>
      <c r="R2645" s="4">
        <f t="shared" si="1056"/>
        <v>0</v>
      </c>
      <c r="S2645" s="59">
        <f t="shared" si="1057"/>
        <v>0</v>
      </c>
      <c r="T2645" s="8">
        <f t="shared" si="1066"/>
        <v>6.8500000000000005E-2</v>
      </c>
      <c r="U2645" s="9">
        <f t="shared" si="1067"/>
        <v>54</v>
      </c>
      <c r="V2645" s="9">
        <v>252</v>
      </c>
      <c r="W2645" s="10">
        <f t="shared" si="1058"/>
        <v>1.0142989360000001</v>
      </c>
      <c r="X2645" s="2">
        <f t="shared" si="1059"/>
        <v>2550.3152120300001</v>
      </c>
      <c r="Y2645" s="2">
        <v>0</v>
      </c>
      <c r="Z2645" s="3">
        <f t="shared" si="1045"/>
        <v>0</v>
      </c>
      <c r="AA2645" s="1" t="str">
        <f t="shared" si="1046"/>
        <v>A+J=</v>
      </c>
      <c r="AB2645" s="7">
        <f t="shared" si="1068"/>
        <v>43027</v>
      </c>
      <c r="AC2645" s="5"/>
      <c r="AD2645" s="1"/>
      <c r="AE2645" s="7"/>
      <c r="AF2645" s="1"/>
      <c r="AG2645" s="1"/>
      <c r="AH2645" s="1"/>
      <c r="AI2645" s="1"/>
      <c r="AJ2645" s="4"/>
      <c r="AK2645" s="1"/>
      <c r="AL2645" s="1"/>
      <c r="AM2645" s="1"/>
      <c r="AN2645" s="1"/>
      <c r="AO2645" s="1"/>
    </row>
    <row r="2646" spans="1:41" x14ac:dyDescent="0.2">
      <c r="A2646" s="118">
        <f t="shared" si="1060"/>
        <v>42742</v>
      </c>
      <c r="B2646" s="2">
        <f t="shared" si="1050"/>
        <v>180979.50997820002</v>
      </c>
      <c r="C2646" s="2">
        <f t="shared" si="1061"/>
        <v>111647.84880818</v>
      </c>
      <c r="D2646" s="50">
        <f t="shared" si="1062"/>
        <v>4761.42</v>
      </c>
      <c r="E2646" s="3">
        <f>IF(K2646=1,VLOOKUP(A2645,[1]Plan1!$AQ$43:$AS$500,3),E2645)</f>
        <v>4775.7</v>
      </c>
      <c r="F2646" s="7">
        <f t="shared" si="1063"/>
        <v>42725</v>
      </c>
      <c r="G2646" s="8">
        <f t="shared" si="1051"/>
        <v>2.9991053089204467E-3</v>
      </c>
      <c r="H2646" s="7">
        <f t="shared" si="1064"/>
        <v>42754</v>
      </c>
      <c r="I2646" s="7">
        <f t="shared" si="1052"/>
        <v>42754</v>
      </c>
      <c r="J2646" s="1">
        <f t="shared" si="1065"/>
        <v>22</v>
      </c>
      <c r="K2646" s="1">
        <f t="shared" si="1053"/>
        <v>14</v>
      </c>
      <c r="L2646" s="2">
        <f t="shared" si="1054"/>
        <v>1.0019074800000001</v>
      </c>
      <c r="M2646" s="10">
        <f t="shared" si="1048"/>
        <v>1.00180102</v>
      </c>
      <c r="N2646" s="10">
        <f t="shared" si="1044"/>
        <v>1.5946716614127316</v>
      </c>
      <c r="O2646" s="2">
        <f t="shared" si="1047"/>
        <v>1.59771346</v>
      </c>
      <c r="P2646" s="2">
        <f t="shared" si="1055"/>
        <v>178381.27082087001</v>
      </c>
      <c r="Q2646" s="9">
        <f t="shared" si="1049"/>
        <v>0</v>
      </c>
      <c r="R2646" s="4">
        <f t="shared" si="1056"/>
        <v>0</v>
      </c>
      <c r="S2646" s="59">
        <f t="shared" si="1057"/>
        <v>0</v>
      </c>
      <c r="T2646" s="8">
        <f t="shared" si="1066"/>
        <v>6.8500000000000005E-2</v>
      </c>
      <c r="U2646" s="9">
        <f t="shared" si="1067"/>
        <v>55</v>
      </c>
      <c r="V2646" s="9">
        <v>252</v>
      </c>
      <c r="W2646" s="10">
        <f t="shared" si="1058"/>
        <v>1.01456565</v>
      </c>
      <c r="X2646" s="2">
        <f t="shared" si="1059"/>
        <v>2598.2391573300001</v>
      </c>
      <c r="Y2646" s="2">
        <v>0</v>
      </c>
      <c r="Z2646" s="3">
        <f t="shared" si="1045"/>
        <v>0</v>
      </c>
      <c r="AA2646" s="1" t="str">
        <f t="shared" si="1046"/>
        <v>A+J=</v>
      </c>
      <c r="AB2646" s="7">
        <f t="shared" si="1068"/>
        <v>43027</v>
      </c>
      <c r="AC2646" s="5"/>
      <c r="AD2646" s="1"/>
      <c r="AE2646" s="7"/>
      <c r="AF2646" s="1"/>
      <c r="AG2646" s="1"/>
      <c r="AH2646" s="1"/>
      <c r="AI2646" s="1"/>
      <c r="AJ2646" s="4"/>
      <c r="AK2646" s="1"/>
      <c r="AL2646" s="1"/>
      <c r="AM2646" s="1"/>
      <c r="AN2646" s="1"/>
      <c r="AO2646" s="1"/>
    </row>
    <row r="2647" spans="1:41" x14ac:dyDescent="0.2">
      <c r="A2647" s="118">
        <f t="shared" si="1060"/>
        <v>42743</v>
      </c>
      <c r="B2647" s="2">
        <f t="shared" si="1050"/>
        <v>180979.50997820002</v>
      </c>
      <c r="C2647" s="2">
        <f t="shared" si="1061"/>
        <v>111647.84880818</v>
      </c>
      <c r="D2647" s="50">
        <f t="shared" si="1062"/>
        <v>4761.42</v>
      </c>
      <c r="E2647" s="3">
        <f>IF(K2647=1,VLOOKUP(A2646,[1]Plan1!$AQ$43:$AS$500,3),E2646)</f>
        <v>4775.7</v>
      </c>
      <c r="F2647" s="7">
        <f t="shared" si="1063"/>
        <v>42725</v>
      </c>
      <c r="G2647" s="8">
        <f t="shared" si="1051"/>
        <v>2.9991053089204467E-3</v>
      </c>
      <c r="H2647" s="7">
        <f t="shared" si="1064"/>
        <v>42754</v>
      </c>
      <c r="I2647" s="7">
        <f t="shared" si="1052"/>
        <v>42754</v>
      </c>
      <c r="J2647" s="1">
        <f t="shared" si="1065"/>
        <v>22</v>
      </c>
      <c r="K2647" s="1">
        <f t="shared" si="1053"/>
        <v>14</v>
      </c>
      <c r="L2647" s="2">
        <f t="shared" si="1054"/>
        <v>1.0019074800000001</v>
      </c>
      <c r="M2647" s="10">
        <f t="shared" si="1048"/>
        <v>1.00180102</v>
      </c>
      <c r="N2647" s="10">
        <f t="shared" si="1044"/>
        <v>1.5946716614127316</v>
      </c>
      <c r="O2647" s="2">
        <f t="shared" si="1047"/>
        <v>1.59771346</v>
      </c>
      <c r="P2647" s="2">
        <f t="shared" si="1055"/>
        <v>178381.27082087001</v>
      </c>
      <c r="Q2647" s="9">
        <f t="shared" si="1049"/>
        <v>0</v>
      </c>
      <c r="R2647" s="4">
        <f t="shared" si="1056"/>
        <v>0</v>
      </c>
      <c r="S2647" s="59">
        <f t="shared" si="1057"/>
        <v>0</v>
      </c>
      <c r="T2647" s="8">
        <f t="shared" si="1066"/>
        <v>6.8500000000000005E-2</v>
      </c>
      <c r="U2647" s="9">
        <f t="shared" si="1067"/>
        <v>55</v>
      </c>
      <c r="V2647" s="9">
        <v>252</v>
      </c>
      <c r="W2647" s="10">
        <f t="shared" si="1058"/>
        <v>1.01456565</v>
      </c>
      <c r="X2647" s="2">
        <f t="shared" si="1059"/>
        <v>2598.2391573300001</v>
      </c>
      <c r="Y2647" s="2">
        <v>0</v>
      </c>
      <c r="Z2647" s="3">
        <f t="shared" si="1045"/>
        <v>0</v>
      </c>
      <c r="AA2647" s="1" t="str">
        <f t="shared" si="1046"/>
        <v>A+J=</v>
      </c>
      <c r="AB2647" s="7">
        <f t="shared" si="1068"/>
        <v>43027</v>
      </c>
      <c r="AC2647" s="5"/>
      <c r="AD2647" s="1"/>
      <c r="AE2647" s="7"/>
      <c r="AF2647" s="1"/>
      <c r="AG2647" s="1"/>
      <c r="AH2647" s="1"/>
      <c r="AI2647" s="1"/>
      <c r="AJ2647" s="4"/>
      <c r="AK2647" s="1"/>
      <c r="AL2647" s="1"/>
      <c r="AM2647" s="1"/>
      <c r="AN2647" s="1"/>
      <c r="AO2647" s="1"/>
    </row>
    <row r="2648" spans="1:41" x14ac:dyDescent="0.2">
      <c r="A2648" s="118">
        <f t="shared" si="1060"/>
        <v>42744</v>
      </c>
      <c r="B2648" s="2">
        <f t="shared" si="1050"/>
        <v>180979.50997820002</v>
      </c>
      <c r="C2648" s="2">
        <f t="shared" si="1061"/>
        <v>111647.84880818</v>
      </c>
      <c r="D2648" s="50">
        <f t="shared" si="1062"/>
        <v>4761.42</v>
      </c>
      <c r="E2648" s="3">
        <f>IF(K2648=1,VLOOKUP(A2647,[1]Plan1!$AQ$43:$AS$500,3),E2647)</f>
        <v>4775.7</v>
      </c>
      <c r="F2648" s="7">
        <f t="shared" si="1063"/>
        <v>42725</v>
      </c>
      <c r="G2648" s="8">
        <f t="shared" si="1051"/>
        <v>2.9991053089204467E-3</v>
      </c>
      <c r="H2648" s="7">
        <f t="shared" si="1064"/>
        <v>42754</v>
      </c>
      <c r="I2648" s="7">
        <f t="shared" si="1052"/>
        <v>42754</v>
      </c>
      <c r="J2648" s="1">
        <f t="shared" si="1065"/>
        <v>22</v>
      </c>
      <c r="K2648" s="1">
        <f t="shared" si="1053"/>
        <v>14</v>
      </c>
      <c r="L2648" s="2">
        <f t="shared" si="1054"/>
        <v>1.0019074800000001</v>
      </c>
      <c r="M2648" s="10">
        <f t="shared" si="1048"/>
        <v>1.00180102</v>
      </c>
      <c r="N2648" s="10">
        <f t="shared" si="1044"/>
        <v>1.5946716614127316</v>
      </c>
      <c r="O2648" s="2">
        <f t="shared" si="1047"/>
        <v>1.59771346</v>
      </c>
      <c r="P2648" s="2">
        <f t="shared" si="1055"/>
        <v>178381.27082087001</v>
      </c>
      <c r="Q2648" s="9">
        <f t="shared" si="1049"/>
        <v>0</v>
      </c>
      <c r="R2648" s="4">
        <f t="shared" si="1056"/>
        <v>0</v>
      </c>
      <c r="S2648" s="59">
        <f t="shared" si="1057"/>
        <v>0</v>
      </c>
      <c r="T2648" s="8">
        <f t="shared" si="1066"/>
        <v>6.8500000000000005E-2</v>
      </c>
      <c r="U2648" s="9">
        <f t="shared" si="1067"/>
        <v>55</v>
      </c>
      <c r="V2648" s="9">
        <v>252</v>
      </c>
      <c r="W2648" s="10">
        <f t="shared" si="1058"/>
        <v>1.01456565</v>
      </c>
      <c r="X2648" s="2">
        <f t="shared" si="1059"/>
        <v>2598.2391573300001</v>
      </c>
      <c r="Y2648" s="2">
        <v>0</v>
      </c>
      <c r="Z2648" s="3">
        <f t="shared" si="1045"/>
        <v>0</v>
      </c>
      <c r="AA2648" s="1" t="str">
        <f t="shared" si="1046"/>
        <v>A+J=</v>
      </c>
      <c r="AB2648" s="7">
        <f t="shared" si="1068"/>
        <v>43027</v>
      </c>
      <c r="AC2648" s="5"/>
      <c r="AD2648" s="1"/>
      <c r="AE2648" s="7"/>
      <c r="AF2648" s="1"/>
      <c r="AG2648" s="1"/>
      <c r="AH2648" s="1"/>
      <c r="AI2648" s="1"/>
      <c r="AJ2648" s="4"/>
      <c r="AK2648" s="1"/>
      <c r="AL2648" s="1"/>
      <c r="AM2648" s="1"/>
      <c r="AN2648" s="1"/>
      <c r="AO2648" s="1"/>
    </row>
    <row r="2649" spans="1:41" x14ac:dyDescent="0.2">
      <c r="A2649" s="118">
        <f t="shared" si="1060"/>
        <v>42745</v>
      </c>
      <c r="B2649" s="2">
        <f t="shared" si="1050"/>
        <v>181051.74301471002</v>
      </c>
      <c r="C2649" s="2">
        <f t="shared" si="1061"/>
        <v>111647.84880818</v>
      </c>
      <c r="D2649" s="50">
        <f t="shared" si="1062"/>
        <v>4761.42</v>
      </c>
      <c r="E2649" s="3">
        <f>IF(K2649=1,VLOOKUP(A2648,[1]Plan1!$AQ$43:$AS$500,3),E2648)</f>
        <v>4775.7</v>
      </c>
      <c r="F2649" s="7">
        <f t="shared" si="1063"/>
        <v>42725</v>
      </c>
      <c r="G2649" s="8">
        <f t="shared" si="1051"/>
        <v>2.9991053089204467E-3</v>
      </c>
      <c r="H2649" s="7">
        <f t="shared" si="1064"/>
        <v>42754</v>
      </c>
      <c r="I2649" s="7">
        <f t="shared" si="1052"/>
        <v>42754</v>
      </c>
      <c r="J2649" s="1">
        <f t="shared" si="1065"/>
        <v>22</v>
      </c>
      <c r="K2649" s="1">
        <f t="shared" si="1053"/>
        <v>15</v>
      </c>
      <c r="L2649" s="2">
        <f t="shared" si="1054"/>
        <v>1.0020438700000001</v>
      </c>
      <c r="M2649" s="10">
        <f t="shared" si="1048"/>
        <v>1.00180102</v>
      </c>
      <c r="N2649" s="10">
        <f t="shared" si="1044"/>
        <v>1.5946716614127316</v>
      </c>
      <c r="O2649" s="2">
        <f t="shared" si="1047"/>
        <v>1.59793096</v>
      </c>
      <c r="P2649" s="2">
        <f t="shared" si="1055"/>
        <v>178405.55422799001</v>
      </c>
      <c r="Q2649" s="9">
        <f t="shared" si="1049"/>
        <v>0</v>
      </c>
      <c r="R2649" s="4">
        <f t="shared" si="1056"/>
        <v>0</v>
      </c>
      <c r="S2649" s="59">
        <f t="shared" si="1057"/>
        <v>0</v>
      </c>
      <c r="T2649" s="8">
        <f t="shared" si="1066"/>
        <v>6.8500000000000005E-2</v>
      </c>
      <c r="U2649" s="9">
        <f t="shared" si="1067"/>
        <v>56</v>
      </c>
      <c r="V2649" s="9">
        <v>252</v>
      </c>
      <c r="W2649" s="10">
        <f t="shared" si="1058"/>
        <v>1.014832435</v>
      </c>
      <c r="X2649" s="2">
        <f t="shared" si="1059"/>
        <v>2646.1887867199998</v>
      </c>
      <c r="Y2649" s="2">
        <v>0</v>
      </c>
      <c r="Z2649" s="3">
        <f t="shared" si="1045"/>
        <v>0</v>
      </c>
      <c r="AA2649" s="1" t="str">
        <f t="shared" si="1046"/>
        <v>A+J=</v>
      </c>
      <c r="AB2649" s="7">
        <f t="shared" si="1068"/>
        <v>43027</v>
      </c>
      <c r="AC2649" s="5"/>
      <c r="AD2649" s="1"/>
      <c r="AE2649" s="7"/>
      <c r="AF2649" s="1"/>
      <c r="AG2649" s="1"/>
      <c r="AH2649" s="1"/>
      <c r="AI2649" s="1"/>
      <c r="AJ2649" s="4"/>
      <c r="AK2649" s="1"/>
      <c r="AL2649" s="1"/>
      <c r="AM2649" s="1"/>
      <c r="AN2649" s="1"/>
      <c r="AO2649" s="1"/>
    </row>
    <row r="2650" spans="1:41" x14ac:dyDescent="0.2">
      <c r="A2650" s="118">
        <f t="shared" si="1060"/>
        <v>42746</v>
      </c>
      <c r="B2650" s="2">
        <f t="shared" si="1050"/>
        <v>181124.00263154</v>
      </c>
      <c r="C2650" s="2">
        <f t="shared" si="1061"/>
        <v>111647.84880818</v>
      </c>
      <c r="D2650" s="50">
        <f t="shared" si="1062"/>
        <v>4761.42</v>
      </c>
      <c r="E2650" s="3">
        <f>IF(K2650=1,VLOOKUP(A2649,[1]Plan1!$AQ$43:$AS$500,3),E2649)</f>
        <v>4775.7</v>
      </c>
      <c r="F2650" s="7">
        <f t="shared" si="1063"/>
        <v>42725</v>
      </c>
      <c r="G2650" s="8">
        <f t="shared" si="1051"/>
        <v>2.9991053089204467E-3</v>
      </c>
      <c r="H2650" s="7">
        <f t="shared" si="1064"/>
        <v>42754</v>
      </c>
      <c r="I2650" s="7">
        <f t="shared" si="1052"/>
        <v>42754</v>
      </c>
      <c r="J2650" s="1">
        <f t="shared" si="1065"/>
        <v>22</v>
      </c>
      <c r="K2650" s="1">
        <f t="shared" si="1053"/>
        <v>16</v>
      </c>
      <c r="L2650" s="2">
        <f t="shared" si="1054"/>
        <v>1.00218027</v>
      </c>
      <c r="M2650" s="10">
        <f t="shared" si="1048"/>
        <v>1.00180102</v>
      </c>
      <c r="N2650" s="10">
        <f t="shared" si="1044"/>
        <v>1.5946716614127316</v>
      </c>
      <c r="O2650" s="2">
        <f t="shared" si="1047"/>
        <v>1.5981484699999999</v>
      </c>
      <c r="P2650" s="2">
        <f t="shared" si="1055"/>
        <v>178429.83875158001</v>
      </c>
      <c r="Q2650" s="9">
        <f t="shared" si="1049"/>
        <v>0</v>
      </c>
      <c r="R2650" s="4">
        <f t="shared" si="1056"/>
        <v>0</v>
      </c>
      <c r="S2650" s="59">
        <f t="shared" si="1057"/>
        <v>0</v>
      </c>
      <c r="T2650" s="8">
        <f t="shared" si="1066"/>
        <v>6.8500000000000005E-2</v>
      </c>
      <c r="U2650" s="9">
        <f t="shared" si="1067"/>
        <v>57</v>
      </c>
      <c r="V2650" s="9">
        <v>252</v>
      </c>
      <c r="W2650" s="10">
        <f t="shared" si="1058"/>
        <v>1.01509929</v>
      </c>
      <c r="X2650" s="2">
        <f t="shared" si="1059"/>
        <v>2694.16387996</v>
      </c>
      <c r="Y2650" s="2">
        <v>0</v>
      </c>
      <c r="Z2650" s="3">
        <f t="shared" si="1045"/>
        <v>0</v>
      </c>
      <c r="AA2650" s="1" t="str">
        <f t="shared" si="1046"/>
        <v>A+J=</v>
      </c>
      <c r="AB2650" s="7">
        <f t="shared" si="1068"/>
        <v>43027</v>
      </c>
      <c r="AC2650" s="5"/>
      <c r="AD2650" s="1"/>
      <c r="AE2650" s="7"/>
      <c r="AF2650" s="1"/>
      <c r="AG2650" s="1"/>
      <c r="AH2650" s="1"/>
      <c r="AI2650" s="1"/>
      <c r="AJ2650" s="4"/>
      <c r="AK2650" s="1"/>
      <c r="AL2650" s="1"/>
      <c r="AM2650" s="1"/>
      <c r="AN2650" s="1"/>
      <c r="AO2650" s="1"/>
    </row>
    <row r="2651" spans="1:41" x14ac:dyDescent="0.2">
      <c r="A2651" s="118">
        <f t="shared" si="1060"/>
        <v>42747</v>
      </c>
      <c r="B2651" s="2">
        <f t="shared" si="1050"/>
        <v>181196.29319077</v>
      </c>
      <c r="C2651" s="2">
        <f t="shared" si="1061"/>
        <v>111647.84880818</v>
      </c>
      <c r="D2651" s="50">
        <f t="shared" si="1062"/>
        <v>4761.42</v>
      </c>
      <c r="E2651" s="3">
        <f>IF(K2651=1,VLOOKUP(A2650,[1]Plan1!$AQ$43:$AS$500,3),E2650)</f>
        <v>4775.7</v>
      </c>
      <c r="F2651" s="7">
        <f t="shared" si="1063"/>
        <v>42725</v>
      </c>
      <c r="G2651" s="8">
        <f t="shared" si="1051"/>
        <v>2.9991053089204467E-3</v>
      </c>
      <c r="H2651" s="7">
        <f t="shared" si="1064"/>
        <v>42754</v>
      </c>
      <c r="I2651" s="7">
        <f t="shared" si="1052"/>
        <v>42754</v>
      </c>
      <c r="J2651" s="1">
        <f t="shared" si="1065"/>
        <v>22</v>
      </c>
      <c r="K2651" s="1">
        <f t="shared" si="1053"/>
        <v>17</v>
      </c>
      <c r="L2651" s="2">
        <f t="shared" si="1054"/>
        <v>1.0023166999999999</v>
      </c>
      <c r="M2651" s="10">
        <f t="shared" si="1048"/>
        <v>1.00180102</v>
      </c>
      <c r="N2651" s="10">
        <f t="shared" si="1044"/>
        <v>1.5946716614127316</v>
      </c>
      <c r="O2651" s="2">
        <f t="shared" si="1047"/>
        <v>1.59836603</v>
      </c>
      <c r="P2651" s="2">
        <f t="shared" si="1055"/>
        <v>178454.12885757</v>
      </c>
      <c r="Q2651" s="9">
        <f t="shared" si="1049"/>
        <v>0</v>
      </c>
      <c r="R2651" s="4">
        <f t="shared" si="1056"/>
        <v>0</v>
      </c>
      <c r="S2651" s="59">
        <f t="shared" si="1057"/>
        <v>0</v>
      </c>
      <c r="T2651" s="8">
        <f t="shared" si="1066"/>
        <v>6.8500000000000005E-2</v>
      </c>
      <c r="U2651" s="9">
        <f t="shared" si="1067"/>
        <v>58</v>
      </c>
      <c r="V2651" s="9">
        <v>252</v>
      </c>
      <c r="W2651" s="10">
        <f t="shared" si="1058"/>
        <v>1.0153662139999999</v>
      </c>
      <c r="X2651" s="2">
        <f t="shared" si="1059"/>
        <v>2742.1643331999999</v>
      </c>
      <c r="Y2651" s="2">
        <v>0</v>
      </c>
      <c r="Z2651" s="3">
        <f t="shared" si="1045"/>
        <v>0</v>
      </c>
      <c r="AA2651" s="1" t="str">
        <f t="shared" si="1046"/>
        <v>A+J=</v>
      </c>
      <c r="AB2651" s="7">
        <f t="shared" si="1068"/>
        <v>43027</v>
      </c>
      <c r="AC2651" s="5"/>
      <c r="AD2651" s="1"/>
      <c r="AE2651" s="7"/>
      <c r="AF2651" s="1"/>
      <c r="AG2651" s="1"/>
      <c r="AH2651" s="1"/>
      <c r="AI2651" s="1"/>
      <c r="AJ2651" s="4"/>
      <c r="AK2651" s="1"/>
      <c r="AL2651" s="1"/>
      <c r="AM2651" s="1"/>
      <c r="AN2651" s="1"/>
      <c r="AO2651" s="1"/>
    </row>
    <row r="2652" spans="1:41" x14ac:dyDescent="0.2">
      <c r="A2652" s="118">
        <f t="shared" si="1060"/>
        <v>42748</v>
      </c>
      <c r="B2652" s="2">
        <f t="shared" si="1050"/>
        <v>181268.61165705998</v>
      </c>
      <c r="C2652" s="2">
        <f t="shared" si="1061"/>
        <v>111647.84880818</v>
      </c>
      <c r="D2652" s="50">
        <f t="shared" si="1062"/>
        <v>4761.42</v>
      </c>
      <c r="E2652" s="3">
        <f>IF(K2652=1,VLOOKUP(A2651,[1]Plan1!$AQ$43:$AS$500,3),E2651)</f>
        <v>4775.7</v>
      </c>
      <c r="F2652" s="7">
        <f t="shared" si="1063"/>
        <v>42725</v>
      </c>
      <c r="G2652" s="8">
        <f t="shared" si="1051"/>
        <v>2.9991053089204467E-3</v>
      </c>
      <c r="H2652" s="7">
        <f t="shared" si="1064"/>
        <v>42754</v>
      </c>
      <c r="I2652" s="7">
        <f t="shared" si="1052"/>
        <v>42754</v>
      </c>
      <c r="J2652" s="1">
        <f t="shared" si="1065"/>
        <v>22</v>
      </c>
      <c r="K2652" s="1">
        <f t="shared" si="1053"/>
        <v>18</v>
      </c>
      <c r="L2652" s="2">
        <f t="shared" si="1054"/>
        <v>1.0024531400000001</v>
      </c>
      <c r="M2652" s="10">
        <f t="shared" si="1048"/>
        <v>1.00180102</v>
      </c>
      <c r="N2652" s="10">
        <f t="shared" si="1044"/>
        <v>1.5946716614127316</v>
      </c>
      <c r="O2652" s="2">
        <f t="shared" si="1047"/>
        <v>1.5985836099999999</v>
      </c>
      <c r="P2652" s="2">
        <f t="shared" si="1055"/>
        <v>178478.42119651</v>
      </c>
      <c r="Q2652" s="9">
        <f t="shared" si="1049"/>
        <v>0</v>
      </c>
      <c r="R2652" s="4">
        <f t="shared" si="1056"/>
        <v>0</v>
      </c>
      <c r="S2652" s="59">
        <f t="shared" si="1057"/>
        <v>0</v>
      </c>
      <c r="T2652" s="8">
        <f t="shared" si="1066"/>
        <v>6.8500000000000005E-2</v>
      </c>
      <c r="U2652" s="9">
        <f t="shared" si="1067"/>
        <v>59</v>
      </c>
      <c r="V2652" s="9">
        <v>252</v>
      </c>
      <c r="W2652" s="10">
        <f t="shared" si="1058"/>
        <v>1.015633209</v>
      </c>
      <c r="X2652" s="2">
        <f t="shared" si="1059"/>
        <v>2790.1904605499999</v>
      </c>
      <c r="Y2652" s="2">
        <v>0</v>
      </c>
      <c r="Z2652" s="3">
        <f t="shared" si="1045"/>
        <v>0</v>
      </c>
      <c r="AA2652" s="1" t="str">
        <f t="shared" si="1046"/>
        <v>A+J=</v>
      </c>
      <c r="AB2652" s="7">
        <f t="shared" si="1068"/>
        <v>43027</v>
      </c>
      <c r="AC2652" s="5"/>
      <c r="AD2652" s="1"/>
      <c r="AE2652" s="7"/>
      <c r="AF2652" s="1"/>
      <c r="AG2652" s="1"/>
      <c r="AH2652" s="1"/>
      <c r="AI2652" s="1"/>
      <c r="AJ2652" s="4"/>
      <c r="AK2652" s="1"/>
      <c r="AL2652" s="1"/>
      <c r="AM2652" s="1"/>
      <c r="AN2652" s="1"/>
      <c r="AO2652" s="1"/>
    </row>
    <row r="2653" spans="1:41" x14ac:dyDescent="0.2">
      <c r="A2653" s="118">
        <f t="shared" si="1060"/>
        <v>42749</v>
      </c>
      <c r="B2653" s="2">
        <f t="shared" si="1050"/>
        <v>181340.9591716</v>
      </c>
      <c r="C2653" s="2">
        <f t="shared" si="1061"/>
        <v>111647.84880818</v>
      </c>
      <c r="D2653" s="50">
        <f t="shared" si="1062"/>
        <v>4761.42</v>
      </c>
      <c r="E2653" s="3">
        <f>IF(K2653=1,VLOOKUP(A2652,[1]Plan1!$AQ$43:$AS$500,3),E2652)</f>
        <v>4775.7</v>
      </c>
      <c r="F2653" s="7">
        <f t="shared" si="1063"/>
        <v>42725</v>
      </c>
      <c r="G2653" s="8">
        <f t="shared" si="1051"/>
        <v>2.9991053089204467E-3</v>
      </c>
      <c r="H2653" s="7">
        <f t="shared" si="1064"/>
        <v>42754</v>
      </c>
      <c r="I2653" s="7">
        <f t="shared" si="1052"/>
        <v>42754</v>
      </c>
      <c r="J2653" s="1">
        <f t="shared" si="1065"/>
        <v>22</v>
      </c>
      <c r="K2653" s="1">
        <f t="shared" si="1053"/>
        <v>19</v>
      </c>
      <c r="L2653" s="2">
        <f t="shared" si="1054"/>
        <v>1.0025896000000001</v>
      </c>
      <c r="M2653" s="10">
        <f t="shared" si="1048"/>
        <v>1.00180102</v>
      </c>
      <c r="N2653" s="10">
        <f t="shared" si="1044"/>
        <v>1.5946716614127316</v>
      </c>
      <c r="O2653" s="2">
        <f t="shared" si="1047"/>
        <v>1.5988012199999999</v>
      </c>
      <c r="P2653" s="2">
        <f t="shared" si="1055"/>
        <v>178502.71688488999</v>
      </c>
      <c r="Q2653" s="9">
        <f t="shared" si="1049"/>
        <v>0</v>
      </c>
      <c r="R2653" s="4">
        <f t="shared" si="1056"/>
        <v>0</v>
      </c>
      <c r="S2653" s="59">
        <f t="shared" si="1057"/>
        <v>0</v>
      </c>
      <c r="T2653" s="8">
        <f t="shared" si="1066"/>
        <v>6.8500000000000005E-2</v>
      </c>
      <c r="U2653" s="9">
        <f t="shared" si="1067"/>
        <v>60</v>
      </c>
      <c r="V2653" s="9">
        <v>252</v>
      </c>
      <c r="W2653" s="10">
        <f t="shared" si="1058"/>
        <v>1.0159002749999999</v>
      </c>
      <c r="X2653" s="2">
        <f t="shared" si="1059"/>
        <v>2838.2422867099999</v>
      </c>
      <c r="Y2653" s="2">
        <v>0</v>
      </c>
      <c r="Z2653" s="3">
        <f t="shared" si="1045"/>
        <v>0</v>
      </c>
      <c r="AA2653" s="1" t="str">
        <f t="shared" si="1046"/>
        <v>A+J=</v>
      </c>
      <c r="AB2653" s="7">
        <f t="shared" si="1068"/>
        <v>43027</v>
      </c>
      <c r="AC2653" s="5"/>
      <c r="AD2653" s="1"/>
      <c r="AE2653" s="7"/>
      <c r="AF2653" s="1"/>
      <c r="AG2653" s="1"/>
      <c r="AH2653" s="1"/>
      <c r="AI2653" s="1"/>
      <c r="AJ2653" s="4"/>
      <c r="AK2653" s="1"/>
      <c r="AL2653" s="1"/>
      <c r="AM2653" s="1"/>
      <c r="AN2653" s="1"/>
      <c r="AO2653" s="1"/>
    </row>
    <row r="2654" spans="1:41" x14ac:dyDescent="0.2">
      <c r="A2654" s="118">
        <f t="shared" si="1060"/>
        <v>42750</v>
      </c>
      <c r="B2654" s="2">
        <f t="shared" si="1050"/>
        <v>181340.9591716</v>
      </c>
      <c r="C2654" s="2">
        <f t="shared" si="1061"/>
        <v>111647.84880818</v>
      </c>
      <c r="D2654" s="50">
        <f t="shared" si="1062"/>
        <v>4761.42</v>
      </c>
      <c r="E2654" s="3">
        <f>IF(K2654=1,VLOOKUP(A2653,[1]Plan1!$AQ$43:$AS$500,3),E2653)</f>
        <v>4775.7</v>
      </c>
      <c r="F2654" s="7">
        <f t="shared" si="1063"/>
        <v>42725</v>
      </c>
      <c r="G2654" s="8">
        <f t="shared" si="1051"/>
        <v>2.9991053089204467E-3</v>
      </c>
      <c r="H2654" s="7">
        <f t="shared" si="1064"/>
        <v>42786</v>
      </c>
      <c r="I2654" s="7">
        <f t="shared" si="1052"/>
        <v>42754</v>
      </c>
      <c r="J2654" s="1">
        <f t="shared" si="1065"/>
        <v>22</v>
      </c>
      <c r="K2654" s="1">
        <f t="shared" si="1053"/>
        <v>19</v>
      </c>
      <c r="L2654" s="2">
        <f t="shared" si="1054"/>
        <v>1.0025896000000001</v>
      </c>
      <c r="M2654" s="10">
        <f t="shared" si="1048"/>
        <v>1.00180102</v>
      </c>
      <c r="N2654" s="10">
        <f t="shared" si="1044"/>
        <v>1.5946716614127316</v>
      </c>
      <c r="O2654" s="2">
        <f t="shared" si="1047"/>
        <v>1.5988012199999999</v>
      </c>
      <c r="P2654" s="2">
        <f t="shared" si="1055"/>
        <v>178502.71688488999</v>
      </c>
      <c r="Q2654" s="9">
        <f t="shared" si="1049"/>
        <v>0</v>
      </c>
      <c r="R2654" s="4">
        <f t="shared" si="1056"/>
        <v>0</v>
      </c>
      <c r="S2654" s="59">
        <f t="shared" si="1057"/>
        <v>0</v>
      </c>
      <c r="T2654" s="8">
        <f t="shared" si="1066"/>
        <v>6.8500000000000005E-2</v>
      </c>
      <c r="U2654" s="9">
        <f t="shared" si="1067"/>
        <v>60</v>
      </c>
      <c r="V2654" s="9">
        <v>252</v>
      </c>
      <c r="W2654" s="10">
        <f t="shared" si="1058"/>
        <v>1.0159002749999999</v>
      </c>
      <c r="X2654" s="2">
        <f t="shared" si="1059"/>
        <v>2838.2422867099999</v>
      </c>
      <c r="Y2654" s="2">
        <v>0</v>
      </c>
      <c r="Z2654" s="3">
        <f t="shared" si="1045"/>
        <v>0</v>
      </c>
      <c r="AA2654" s="1" t="str">
        <f t="shared" si="1046"/>
        <v>A+J=</v>
      </c>
      <c r="AB2654" s="7">
        <f t="shared" si="1068"/>
        <v>43027</v>
      </c>
      <c r="AC2654" s="5"/>
      <c r="AD2654" s="1"/>
      <c r="AE2654" s="7"/>
      <c r="AF2654" s="1"/>
      <c r="AG2654" s="1"/>
      <c r="AH2654" s="1"/>
      <c r="AI2654" s="1"/>
      <c r="AJ2654" s="4"/>
      <c r="AK2654" s="1"/>
      <c r="AL2654" s="1"/>
      <c r="AM2654" s="1"/>
      <c r="AN2654" s="1"/>
      <c r="AO2654" s="1"/>
    </row>
    <row r="2655" spans="1:41" x14ac:dyDescent="0.2">
      <c r="A2655" s="118">
        <f t="shared" si="1060"/>
        <v>42751</v>
      </c>
      <c r="B2655" s="2">
        <f t="shared" si="1050"/>
        <v>181340.9591716</v>
      </c>
      <c r="C2655" s="2">
        <f t="shared" si="1061"/>
        <v>111647.84880818</v>
      </c>
      <c r="D2655" s="50">
        <f t="shared" si="1062"/>
        <v>4761.42</v>
      </c>
      <c r="E2655" s="3">
        <f>IF(K2655=1,VLOOKUP(A2654,[1]Plan1!$AQ$43:$AS$500,3),E2654)</f>
        <v>4775.7</v>
      </c>
      <c r="F2655" s="7">
        <f t="shared" si="1063"/>
        <v>42725</v>
      </c>
      <c r="G2655" s="8">
        <f t="shared" si="1051"/>
        <v>2.9991053089204467E-3</v>
      </c>
      <c r="H2655" s="7">
        <f t="shared" si="1064"/>
        <v>42786</v>
      </c>
      <c r="I2655" s="7">
        <f t="shared" si="1052"/>
        <v>42754</v>
      </c>
      <c r="J2655" s="1">
        <f t="shared" si="1065"/>
        <v>22</v>
      </c>
      <c r="K2655" s="1">
        <f t="shared" si="1053"/>
        <v>19</v>
      </c>
      <c r="L2655" s="2">
        <f t="shared" si="1054"/>
        <v>1.0025896000000001</v>
      </c>
      <c r="M2655" s="10">
        <f t="shared" si="1048"/>
        <v>1.00180102</v>
      </c>
      <c r="N2655" s="10">
        <f t="shared" ref="N2655:N2718" si="1069">IF(I2655&gt;I2654,N2654*M2655,N2654)</f>
        <v>1.5946716614127316</v>
      </c>
      <c r="O2655" s="2">
        <f t="shared" si="1047"/>
        <v>1.5988012199999999</v>
      </c>
      <c r="P2655" s="2">
        <f t="shared" si="1055"/>
        <v>178502.71688488999</v>
      </c>
      <c r="Q2655" s="9">
        <f t="shared" si="1049"/>
        <v>0</v>
      </c>
      <c r="R2655" s="4">
        <f t="shared" si="1056"/>
        <v>0</v>
      </c>
      <c r="S2655" s="59">
        <f t="shared" si="1057"/>
        <v>0</v>
      </c>
      <c r="T2655" s="8">
        <f t="shared" si="1066"/>
        <v>6.8500000000000005E-2</v>
      </c>
      <c r="U2655" s="9">
        <f t="shared" si="1067"/>
        <v>60</v>
      </c>
      <c r="V2655" s="9">
        <v>252</v>
      </c>
      <c r="W2655" s="10">
        <f t="shared" si="1058"/>
        <v>1.0159002749999999</v>
      </c>
      <c r="X2655" s="2">
        <f t="shared" si="1059"/>
        <v>2838.2422867099999</v>
      </c>
      <c r="Y2655" s="2">
        <v>0</v>
      </c>
      <c r="Z2655" s="3">
        <f t="shared" si="1045"/>
        <v>0</v>
      </c>
      <c r="AA2655" s="1" t="str">
        <f t="shared" si="1046"/>
        <v>A+J=</v>
      </c>
      <c r="AB2655" s="7">
        <f t="shared" si="1068"/>
        <v>43027</v>
      </c>
      <c r="AC2655" s="5"/>
      <c r="AD2655" s="1"/>
      <c r="AE2655" s="7"/>
      <c r="AF2655" s="1"/>
      <c r="AG2655" s="1"/>
      <c r="AH2655" s="1"/>
      <c r="AI2655" s="1"/>
      <c r="AJ2655" s="4"/>
      <c r="AK2655" s="1"/>
      <c r="AL2655" s="1"/>
      <c r="AM2655" s="1"/>
      <c r="AN2655" s="1"/>
      <c r="AO2655" s="1"/>
    </row>
    <row r="2656" spans="1:41" x14ac:dyDescent="0.2">
      <c r="A2656" s="118">
        <f t="shared" si="1060"/>
        <v>42752</v>
      </c>
      <c r="B2656" s="2">
        <f t="shared" si="1050"/>
        <v>181413.33538519</v>
      </c>
      <c r="C2656" s="2">
        <f t="shared" si="1061"/>
        <v>111647.84880818</v>
      </c>
      <c r="D2656" s="50">
        <f t="shared" si="1062"/>
        <v>4761.42</v>
      </c>
      <c r="E2656" s="3">
        <f>IF(K2656=1,VLOOKUP(A2655,[1]Plan1!$AQ$43:$AS$500,3),E2655)</f>
        <v>4775.7</v>
      </c>
      <c r="F2656" s="7">
        <f t="shared" si="1063"/>
        <v>42725</v>
      </c>
      <c r="G2656" s="8">
        <f t="shared" si="1051"/>
        <v>2.9991053089204467E-3</v>
      </c>
      <c r="H2656" s="7">
        <f t="shared" si="1064"/>
        <v>42786</v>
      </c>
      <c r="I2656" s="7">
        <f t="shared" si="1052"/>
        <v>42754</v>
      </c>
      <c r="J2656" s="1">
        <f t="shared" si="1065"/>
        <v>22</v>
      </c>
      <c r="K2656" s="1">
        <f t="shared" si="1053"/>
        <v>20</v>
      </c>
      <c r="L2656" s="2">
        <f t="shared" si="1054"/>
        <v>1.00272608</v>
      </c>
      <c r="M2656" s="10">
        <f t="shared" si="1048"/>
        <v>1.00180102</v>
      </c>
      <c r="N2656" s="10">
        <f t="shared" si="1069"/>
        <v>1.5946716614127316</v>
      </c>
      <c r="O2656" s="2">
        <f t="shared" si="1047"/>
        <v>1.5990188599999999</v>
      </c>
      <c r="P2656" s="2">
        <f t="shared" si="1055"/>
        <v>178527.0159227</v>
      </c>
      <c r="Q2656" s="9">
        <f t="shared" si="1049"/>
        <v>0</v>
      </c>
      <c r="R2656" s="4">
        <f t="shared" si="1056"/>
        <v>0</v>
      </c>
      <c r="S2656" s="59">
        <f t="shared" si="1057"/>
        <v>0</v>
      </c>
      <c r="T2656" s="8">
        <f t="shared" si="1066"/>
        <v>6.8500000000000005E-2</v>
      </c>
      <c r="U2656" s="9">
        <f t="shared" si="1067"/>
        <v>61</v>
      </c>
      <c r="V2656" s="9">
        <v>252</v>
      </c>
      <c r="W2656" s="10">
        <f t="shared" si="1058"/>
        <v>1.01616741</v>
      </c>
      <c r="X2656" s="2">
        <f t="shared" si="1059"/>
        <v>2886.3194624900002</v>
      </c>
      <c r="Y2656" s="2">
        <v>0</v>
      </c>
      <c r="Z2656" s="3">
        <f t="shared" si="1045"/>
        <v>0</v>
      </c>
      <c r="AA2656" s="1" t="str">
        <f t="shared" si="1046"/>
        <v>A+J=</v>
      </c>
      <c r="AB2656" s="7">
        <f t="shared" si="1068"/>
        <v>43027</v>
      </c>
      <c r="AC2656" s="5"/>
      <c r="AD2656" s="1"/>
      <c r="AE2656" s="7"/>
      <c r="AF2656" s="1"/>
      <c r="AG2656" s="1"/>
      <c r="AH2656" s="1"/>
      <c r="AI2656" s="1"/>
      <c r="AJ2656" s="4"/>
      <c r="AK2656" s="1"/>
      <c r="AL2656" s="1"/>
      <c r="AM2656" s="1"/>
      <c r="AN2656" s="1"/>
      <c r="AO2656" s="1"/>
    </row>
    <row r="2657" spans="1:41" x14ac:dyDescent="0.2">
      <c r="A2657" s="118">
        <f t="shared" si="1060"/>
        <v>42753</v>
      </c>
      <c r="B2657" s="2">
        <f t="shared" si="1050"/>
        <v>181485.74066266001</v>
      </c>
      <c r="C2657" s="2">
        <f t="shared" si="1061"/>
        <v>111647.84880818</v>
      </c>
      <c r="D2657" s="50">
        <f t="shared" si="1062"/>
        <v>4761.42</v>
      </c>
      <c r="E2657" s="3">
        <f>IF(K2657=1,VLOOKUP(A2656,[1]Plan1!$AQ$43:$AS$500,3),E2656)</f>
        <v>4775.7</v>
      </c>
      <c r="F2657" s="7">
        <f t="shared" si="1063"/>
        <v>42725</v>
      </c>
      <c r="G2657" s="8">
        <f t="shared" si="1051"/>
        <v>2.9991053089204467E-3</v>
      </c>
      <c r="H2657" s="7">
        <f t="shared" si="1064"/>
        <v>42786</v>
      </c>
      <c r="I2657" s="7">
        <f t="shared" si="1052"/>
        <v>42754</v>
      </c>
      <c r="J2657" s="1">
        <f t="shared" si="1065"/>
        <v>22</v>
      </c>
      <c r="K2657" s="1">
        <f t="shared" si="1053"/>
        <v>21</v>
      </c>
      <c r="L2657" s="2">
        <f t="shared" si="1054"/>
        <v>1.0028625799999999</v>
      </c>
      <c r="M2657" s="10">
        <f t="shared" si="1048"/>
        <v>1.00180102</v>
      </c>
      <c r="N2657" s="10">
        <f t="shared" si="1069"/>
        <v>1.5946716614127316</v>
      </c>
      <c r="O2657" s="2">
        <f t="shared" si="1047"/>
        <v>1.59923653</v>
      </c>
      <c r="P2657" s="2">
        <f t="shared" si="1055"/>
        <v>178551.31830995</v>
      </c>
      <c r="Q2657" s="9">
        <f t="shared" si="1049"/>
        <v>0</v>
      </c>
      <c r="R2657" s="4">
        <f t="shared" si="1056"/>
        <v>0</v>
      </c>
      <c r="S2657" s="59">
        <f t="shared" si="1057"/>
        <v>0</v>
      </c>
      <c r="T2657" s="8">
        <f t="shared" si="1066"/>
        <v>6.8500000000000005E-2</v>
      </c>
      <c r="U2657" s="9">
        <f t="shared" si="1067"/>
        <v>62</v>
      </c>
      <c r="V2657" s="9">
        <v>252</v>
      </c>
      <c r="W2657" s="10">
        <f t="shared" si="1058"/>
        <v>1.016434616</v>
      </c>
      <c r="X2657" s="2">
        <f t="shared" si="1059"/>
        <v>2934.4223527099998</v>
      </c>
      <c r="Y2657" s="2">
        <v>0</v>
      </c>
      <c r="Z2657" s="3">
        <f t="shared" si="1045"/>
        <v>0</v>
      </c>
      <c r="AA2657" s="1" t="str">
        <f t="shared" si="1046"/>
        <v>A+J=</v>
      </c>
      <c r="AB2657" s="7">
        <f t="shared" si="1068"/>
        <v>43027</v>
      </c>
      <c r="AC2657" s="5"/>
      <c r="AD2657" s="1"/>
      <c r="AE2657" s="7"/>
      <c r="AF2657" s="1"/>
      <c r="AG2657" s="1"/>
      <c r="AH2657" s="1"/>
      <c r="AI2657" s="1"/>
      <c r="AJ2657" s="4"/>
      <c r="AK2657" s="1"/>
      <c r="AL2657" s="1"/>
      <c r="AM2657" s="1"/>
      <c r="AN2657" s="1"/>
      <c r="AO2657" s="1"/>
    </row>
    <row r="2658" spans="1:41" x14ac:dyDescent="0.2">
      <c r="A2658" s="118">
        <f t="shared" si="1060"/>
        <v>42754</v>
      </c>
      <c r="B2658" s="2">
        <f t="shared" si="1050"/>
        <v>181558.17596842002</v>
      </c>
      <c r="C2658" s="2">
        <f t="shared" si="1061"/>
        <v>111647.84880818</v>
      </c>
      <c r="D2658" s="50">
        <f t="shared" si="1062"/>
        <v>4761.42</v>
      </c>
      <c r="E2658" s="3">
        <f>IF(K2658=1,VLOOKUP(A2657,[1]Plan1!$AQ$43:$AS$500,3),E2657)</f>
        <v>4775.7</v>
      </c>
      <c r="F2658" s="7">
        <f t="shared" si="1063"/>
        <v>42725</v>
      </c>
      <c r="G2658" s="8">
        <f t="shared" si="1051"/>
        <v>2.9991053089204467E-3</v>
      </c>
      <c r="H2658" s="7">
        <f t="shared" si="1064"/>
        <v>42786</v>
      </c>
      <c r="I2658" s="7">
        <f t="shared" si="1052"/>
        <v>42754</v>
      </c>
      <c r="J2658" s="1">
        <f t="shared" si="1065"/>
        <v>22</v>
      </c>
      <c r="K2658" s="1">
        <f t="shared" si="1053"/>
        <v>22</v>
      </c>
      <c r="L2658" s="2">
        <f t="shared" si="1054"/>
        <v>1.0029991</v>
      </c>
      <c r="M2658" s="10">
        <f t="shared" si="1048"/>
        <v>1.00180102</v>
      </c>
      <c r="N2658" s="10">
        <f t="shared" si="1069"/>
        <v>1.5946716614127316</v>
      </c>
      <c r="O2658" s="2">
        <f t="shared" si="1047"/>
        <v>1.59945424</v>
      </c>
      <c r="P2658" s="2">
        <f t="shared" si="1055"/>
        <v>178575.62516312001</v>
      </c>
      <c r="Q2658" s="9">
        <f t="shared" si="1049"/>
        <v>0</v>
      </c>
      <c r="R2658" s="4">
        <f t="shared" si="1056"/>
        <v>0</v>
      </c>
      <c r="S2658" s="59">
        <f t="shared" si="1057"/>
        <v>0</v>
      </c>
      <c r="T2658" s="8">
        <f t="shared" si="1066"/>
        <v>6.8500000000000005E-2</v>
      </c>
      <c r="U2658" s="9">
        <f t="shared" si="1067"/>
        <v>63</v>
      </c>
      <c r="V2658" s="9">
        <v>252</v>
      </c>
      <c r="W2658" s="10">
        <f t="shared" si="1058"/>
        <v>1.0167018919999999</v>
      </c>
      <c r="X2658" s="2">
        <f t="shared" si="1059"/>
        <v>2982.5508052999999</v>
      </c>
      <c r="Y2658" s="2">
        <v>0</v>
      </c>
      <c r="Z2658" s="3">
        <f t="shared" si="1045"/>
        <v>0</v>
      </c>
      <c r="AA2658" s="1" t="str">
        <f t="shared" si="1046"/>
        <v>A+J=</v>
      </c>
      <c r="AB2658" s="7">
        <f t="shared" si="1068"/>
        <v>43027</v>
      </c>
      <c r="AC2658" s="5"/>
      <c r="AD2658" s="1"/>
      <c r="AE2658" s="7"/>
      <c r="AF2658" s="1"/>
      <c r="AG2658" s="1"/>
      <c r="AH2658" s="1"/>
      <c r="AI2658" s="1"/>
      <c r="AJ2658" s="4"/>
      <c r="AK2658" s="1"/>
      <c r="AL2658" s="1"/>
      <c r="AM2658" s="1"/>
      <c r="AN2658" s="1"/>
      <c r="AO2658" s="1"/>
    </row>
    <row r="2659" spans="1:41" x14ac:dyDescent="0.2">
      <c r="A2659" s="118">
        <f t="shared" si="1060"/>
        <v>42755</v>
      </c>
      <c r="B2659" s="2">
        <f t="shared" si="1050"/>
        <v>181637.23131365</v>
      </c>
      <c r="C2659" s="2">
        <f t="shared" si="1061"/>
        <v>111647.84880818</v>
      </c>
      <c r="D2659" s="50">
        <f t="shared" si="1062"/>
        <v>4775.7</v>
      </c>
      <c r="E2659" s="3">
        <f>IF(K2659=1,VLOOKUP(A2658,[1]Plan1!$AQ$43:$AS$500,3),E2658)</f>
        <v>4793.8500000000004</v>
      </c>
      <c r="F2659" s="7">
        <f t="shared" si="1063"/>
        <v>42755</v>
      </c>
      <c r="G2659" s="8">
        <f t="shared" si="1051"/>
        <v>3.8004899805266223E-3</v>
      </c>
      <c r="H2659" s="7">
        <f t="shared" si="1064"/>
        <v>42786</v>
      </c>
      <c r="I2659" s="7">
        <f t="shared" si="1052"/>
        <v>42786</v>
      </c>
      <c r="J2659" s="1">
        <f t="shared" si="1065"/>
        <v>22</v>
      </c>
      <c r="K2659" s="1">
        <f t="shared" si="1053"/>
        <v>1</v>
      </c>
      <c r="L2659" s="2">
        <f t="shared" si="1054"/>
        <v>1.0001724299999999</v>
      </c>
      <c r="M2659" s="10">
        <f t="shared" si="1048"/>
        <v>1.0029991</v>
      </c>
      <c r="N2659" s="10">
        <f t="shared" si="1069"/>
        <v>1.5994542411924746</v>
      </c>
      <c r="O2659" s="2">
        <f t="shared" si="1047"/>
        <v>1.5997300299999999</v>
      </c>
      <c r="P2659" s="2">
        <f t="shared" si="1055"/>
        <v>178606.41652334001</v>
      </c>
      <c r="Q2659" s="9">
        <f t="shared" si="1049"/>
        <v>0</v>
      </c>
      <c r="R2659" s="4">
        <f t="shared" si="1056"/>
        <v>0</v>
      </c>
      <c r="S2659" s="59">
        <f t="shared" si="1057"/>
        <v>0</v>
      </c>
      <c r="T2659" s="8">
        <f t="shared" si="1066"/>
        <v>6.8500000000000005E-2</v>
      </c>
      <c r="U2659" s="9">
        <f t="shared" si="1067"/>
        <v>64</v>
      </c>
      <c r="V2659" s="9">
        <v>252</v>
      </c>
      <c r="W2659" s="10">
        <f t="shared" si="1058"/>
        <v>1.0169692379999999</v>
      </c>
      <c r="X2659" s="2">
        <f t="shared" si="1059"/>
        <v>3030.8147903099998</v>
      </c>
      <c r="Y2659" s="2">
        <v>0</v>
      </c>
      <c r="Z2659" s="3">
        <f t="shared" si="1045"/>
        <v>0</v>
      </c>
      <c r="AA2659" s="1" t="str">
        <f t="shared" si="1046"/>
        <v>A+J=</v>
      </c>
      <c r="AB2659" s="7">
        <f t="shared" si="1068"/>
        <v>43027</v>
      </c>
      <c r="AC2659" s="5"/>
      <c r="AD2659" s="1"/>
      <c r="AE2659" s="7"/>
      <c r="AF2659" s="1"/>
      <c r="AG2659" s="1"/>
      <c r="AH2659" s="1"/>
      <c r="AI2659" s="1"/>
      <c r="AJ2659" s="4"/>
      <c r="AK2659" s="1"/>
      <c r="AL2659" s="1"/>
      <c r="AM2659" s="1"/>
      <c r="AN2659" s="1"/>
      <c r="AO2659" s="1"/>
    </row>
    <row r="2660" spans="1:41" x14ac:dyDescent="0.2">
      <c r="A2660" s="118">
        <f t="shared" si="1060"/>
        <v>42756</v>
      </c>
      <c r="B2660" s="2">
        <f t="shared" si="1050"/>
        <v>181716.32357743001</v>
      </c>
      <c r="C2660" s="2">
        <f t="shared" si="1061"/>
        <v>111647.84880818</v>
      </c>
      <c r="D2660" s="50">
        <f t="shared" si="1062"/>
        <v>4775.7</v>
      </c>
      <c r="E2660" s="3">
        <f>IF(K2660=1,VLOOKUP(A2659,[1]Plan1!$AQ$43:$AS$500,3),E2659)</f>
        <v>4793.8500000000004</v>
      </c>
      <c r="F2660" s="7">
        <f t="shared" si="1063"/>
        <v>42755</v>
      </c>
      <c r="G2660" s="8">
        <f t="shared" si="1051"/>
        <v>3.8004899805266223E-3</v>
      </c>
      <c r="H2660" s="7">
        <f t="shared" si="1064"/>
        <v>42786</v>
      </c>
      <c r="I2660" s="7">
        <f t="shared" si="1052"/>
        <v>42786</v>
      </c>
      <c r="J2660" s="1">
        <f t="shared" si="1065"/>
        <v>22</v>
      </c>
      <c r="K2660" s="1">
        <f t="shared" si="1053"/>
        <v>2</v>
      </c>
      <c r="L2660" s="2">
        <f t="shared" si="1054"/>
        <v>1.0003449</v>
      </c>
      <c r="M2660" s="10">
        <f t="shared" si="1048"/>
        <v>1.0029991</v>
      </c>
      <c r="N2660" s="10">
        <f t="shared" si="1069"/>
        <v>1.5994542411924746</v>
      </c>
      <c r="O2660" s="2">
        <f t="shared" si="1047"/>
        <v>1.60000589</v>
      </c>
      <c r="P2660" s="2">
        <f t="shared" si="1055"/>
        <v>178637.21569891</v>
      </c>
      <c r="Q2660" s="9">
        <f t="shared" si="1049"/>
        <v>0</v>
      </c>
      <c r="R2660" s="4">
        <f t="shared" si="1056"/>
        <v>0</v>
      </c>
      <c r="S2660" s="59">
        <f t="shared" si="1057"/>
        <v>0</v>
      </c>
      <c r="T2660" s="8">
        <f t="shared" si="1066"/>
        <v>6.8500000000000005E-2</v>
      </c>
      <c r="U2660" s="9">
        <f t="shared" si="1067"/>
        <v>65</v>
      </c>
      <c r="V2660" s="9">
        <v>252</v>
      </c>
      <c r="W2660" s="10">
        <f t="shared" si="1058"/>
        <v>1.017236654</v>
      </c>
      <c r="X2660" s="2">
        <f t="shared" si="1059"/>
        <v>3079.1078785200002</v>
      </c>
      <c r="Y2660" s="2">
        <v>0</v>
      </c>
      <c r="Z2660" s="3">
        <f t="shared" si="1045"/>
        <v>0</v>
      </c>
      <c r="AA2660" s="1" t="str">
        <f t="shared" si="1046"/>
        <v>A+J=</v>
      </c>
      <c r="AB2660" s="7">
        <f t="shared" si="1068"/>
        <v>43027</v>
      </c>
      <c r="AC2660" s="5"/>
      <c r="AD2660" s="1"/>
      <c r="AE2660" s="7"/>
      <c r="AF2660" s="1"/>
      <c r="AG2660" s="1"/>
      <c r="AH2660" s="1"/>
      <c r="AI2660" s="1"/>
      <c r="AJ2660" s="4"/>
      <c r="AK2660" s="1"/>
      <c r="AL2660" s="1"/>
      <c r="AM2660" s="1"/>
      <c r="AN2660" s="1"/>
      <c r="AO2660" s="1"/>
    </row>
    <row r="2661" spans="1:41" x14ac:dyDescent="0.2">
      <c r="A2661" s="118">
        <f t="shared" si="1060"/>
        <v>42757</v>
      </c>
      <c r="B2661" s="2">
        <f t="shared" si="1050"/>
        <v>181716.32357743001</v>
      </c>
      <c r="C2661" s="2">
        <f t="shared" si="1061"/>
        <v>111647.84880818</v>
      </c>
      <c r="D2661" s="50">
        <f t="shared" si="1062"/>
        <v>4775.7</v>
      </c>
      <c r="E2661" s="3">
        <f>IF(K2661=1,VLOOKUP(A2660,[1]Plan1!$AQ$43:$AS$500,3),E2660)</f>
        <v>4793.8500000000004</v>
      </c>
      <c r="F2661" s="7">
        <f t="shared" si="1063"/>
        <v>42755</v>
      </c>
      <c r="G2661" s="8">
        <f t="shared" si="1051"/>
        <v>3.8004899805266223E-3</v>
      </c>
      <c r="H2661" s="7">
        <f t="shared" si="1064"/>
        <v>42786</v>
      </c>
      <c r="I2661" s="7">
        <f t="shared" si="1052"/>
        <v>42786</v>
      </c>
      <c r="J2661" s="1">
        <f t="shared" si="1065"/>
        <v>22</v>
      </c>
      <c r="K2661" s="1">
        <f t="shared" si="1053"/>
        <v>2</v>
      </c>
      <c r="L2661" s="2">
        <f t="shared" si="1054"/>
        <v>1.0003449</v>
      </c>
      <c r="M2661" s="10">
        <f t="shared" si="1048"/>
        <v>1.0029991</v>
      </c>
      <c r="N2661" s="10">
        <f t="shared" si="1069"/>
        <v>1.5994542411924746</v>
      </c>
      <c r="O2661" s="2">
        <f t="shared" si="1047"/>
        <v>1.60000589</v>
      </c>
      <c r="P2661" s="2">
        <f t="shared" si="1055"/>
        <v>178637.21569891</v>
      </c>
      <c r="Q2661" s="9">
        <f t="shared" si="1049"/>
        <v>0</v>
      </c>
      <c r="R2661" s="4">
        <f t="shared" si="1056"/>
        <v>0</v>
      </c>
      <c r="S2661" s="59">
        <f t="shared" si="1057"/>
        <v>0</v>
      </c>
      <c r="T2661" s="8">
        <f t="shared" si="1066"/>
        <v>6.8500000000000005E-2</v>
      </c>
      <c r="U2661" s="9">
        <f t="shared" si="1067"/>
        <v>65</v>
      </c>
      <c r="V2661" s="9">
        <v>252</v>
      </c>
      <c r="W2661" s="10">
        <f t="shared" si="1058"/>
        <v>1.017236654</v>
      </c>
      <c r="X2661" s="2">
        <f t="shared" si="1059"/>
        <v>3079.1078785200002</v>
      </c>
      <c r="Y2661" s="2">
        <v>0</v>
      </c>
      <c r="Z2661" s="3">
        <f t="shared" si="1045"/>
        <v>0</v>
      </c>
      <c r="AA2661" s="1" t="str">
        <f t="shared" si="1046"/>
        <v>A+J=</v>
      </c>
      <c r="AB2661" s="7">
        <f t="shared" si="1068"/>
        <v>43027</v>
      </c>
      <c r="AC2661" s="5"/>
      <c r="AD2661" s="1"/>
      <c r="AE2661" s="7"/>
      <c r="AF2661" s="1"/>
      <c r="AG2661" s="1"/>
      <c r="AH2661" s="1"/>
      <c r="AI2661" s="1"/>
      <c r="AJ2661" s="4"/>
      <c r="AK2661" s="1"/>
      <c r="AL2661" s="1"/>
      <c r="AM2661" s="1"/>
      <c r="AN2661" s="1"/>
      <c r="AO2661" s="1"/>
    </row>
    <row r="2662" spans="1:41" x14ac:dyDescent="0.2">
      <c r="A2662" s="118">
        <f t="shared" si="1060"/>
        <v>42758</v>
      </c>
      <c r="B2662" s="2">
        <f t="shared" si="1050"/>
        <v>181716.32357743001</v>
      </c>
      <c r="C2662" s="2">
        <f t="shared" si="1061"/>
        <v>111647.84880818</v>
      </c>
      <c r="D2662" s="50">
        <f t="shared" si="1062"/>
        <v>4775.7</v>
      </c>
      <c r="E2662" s="3">
        <f>IF(K2662=1,VLOOKUP(A2661,[1]Plan1!$AQ$43:$AS$500,3),E2661)</f>
        <v>4793.8500000000004</v>
      </c>
      <c r="F2662" s="7">
        <f t="shared" si="1063"/>
        <v>42755</v>
      </c>
      <c r="G2662" s="8">
        <f t="shared" si="1051"/>
        <v>3.8004899805266223E-3</v>
      </c>
      <c r="H2662" s="7">
        <f t="shared" si="1064"/>
        <v>42786</v>
      </c>
      <c r="I2662" s="7">
        <f t="shared" si="1052"/>
        <v>42786</v>
      </c>
      <c r="J2662" s="1">
        <f t="shared" si="1065"/>
        <v>22</v>
      </c>
      <c r="K2662" s="1">
        <f t="shared" si="1053"/>
        <v>2</v>
      </c>
      <c r="L2662" s="2">
        <f t="shared" si="1054"/>
        <v>1.0003449</v>
      </c>
      <c r="M2662" s="10">
        <f t="shared" si="1048"/>
        <v>1.0029991</v>
      </c>
      <c r="N2662" s="10">
        <f t="shared" si="1069"/>
        <v>1.5994542411924746</v>
      </c>
      <c r="O2662" s="2">
        <f t="shared" si="1047"/>
        <v>1.60000589</v>
      </c>
      <c r="P2662" s="2">
        <f t="shared" si="1055"/>
        <v>178637.21569891</v>
      </c>
      <c r="Q2662" s="9">
        <f t="shared" si="1049"/>
        <v>0</v>
      </c>
      <c r="R2662" s="4">
        <f t="shared" si="1056"/>
        <v>0</v>
      </c>
      <c r="S2662" s="59">
        <f t="shared" si="1057"/>
        <v>0</v>
      </c>
      <c r="T2662" s="8">
        <f t="shared" si="1066"/>
        <v>6.8500000000000005E-2</v>
      </c>
      <c r="U2662" s="9">
        <f t="shared" si="1067"/>
        <v>65</v>
      </c>
      <c r="V2662" s="9">
        <v>252</v>
      </c>
      <c r="W2662" s="10">
        <f t="shared" si="1058"/>
        <v>1.017236654</v>
      </c>
      <c r="X2662" s="2">
        <f t="shared" si="1059"/>
        <v>3079.1078785200002</v>
      </c>
      <c r="Y2662" s="2">
        <v>0</v>
      </c>
      <c r="Z2662" s="3">
        <f t="shared" ref="Z2662:Z2725" si="1070">IF(S2662&gt;0,S2662+X2662+Y2662,0)</f>
        <v>0</v>
      </c>
      <c r="AA2662" s="1" t="str">
        <f t="shared" ref="AA2662:AA2725" si="1071">AA2661</f>
        <v>A+J=</v>
      </c>
      <c r="AB2662" s="7">
        <f t="shared" si="1068"/>
        <v>43027</v>
      </c>
      <c r="AC2662" s="5"/>
      <c r="AD2662" s="1"/>
      <c r="AE2662" s="7"/>
      <c r="AF2662" s="1"/>
      <c r="AG2662" s="1"/>
      <c r="AH2662" s="1"/>
      <c r="AI2662" s="1"/>
      <c r="AJ2662" s="4"/>
      <c r="AK2662" s="1"/>
      <c r="AL2662" s="1"/>
      <c r="AM2662" s="1"/>
      <c r="AN2662" s="1"/>
      <c r="AO2662" s="1"/>
    </row>
    <row r="2663" spans="1:41" x14ac:dyDescent="0.2">
      <c r="A2663" s="118">
        <f t="shared" si="1060"/>
        <v>42759</v>
      </c>
      <c r="B2663" s="2">
        <f t="shared" si="1050"/>
        <v>181795.44954311999</v>
      </c>
      <c r="C2663" s="2">
        <f t="shared" si="1061"/>
        <v>111647.84880818</v>
      </c>
      <c r="D2663" s="50">
        <f t="shared" si="1062"/>
        <v>4775.7</v>
      </c>
      <c r="E2663" s="3">
        <f>IF(K2663=1,VLOOKUP(A2662,[1]Plan1!$AQ$43:$AS$500,3),E2662)</f>
        <v>4793.8500000000004</v>
      </c>
      <c r="F2663" s="7">
        <f t="shared" si="1063"/>
        <v>42755</v>
      </c>
      <c r="G2663" s="8">
        <f t="shared" si="1051"/>
        <v>3.8004899805266223E-3</v>
      </c>
      <c r="H2663" s="7">
        <f t="shared" si="1064"/>
        <v>42786</v>
      </c>
      <c r="I2663" s="7">
        <f t="shared" si="1052"/>
        <v>42786</v>
      </c>
      <c r="J2663" s="1">
        <f t="shared" si="1065"/>
        <v>22</v>
      </c>
      <c r="K2663" s="1">
        <f t="shared" si="1053"/>
        <v>3</v>
      </c>
      <c r="L2663" s="2">
        <f t="shared" si="1054"/>
        <v>1.0005173999999999</v>
      </c>
      <c r="M2663" s="10">
        <f t="shared" si="1048"/>
        <v>1.0029991</v>
      </c>
      <c r="N2663" s="10">
        <f t="shared" si="1069"/>
        <v>1.5994542411924746</v>
      </c>
      <c r="O2663" s="2">
        <f t="shared" si="1047"/>
        <v>1.6002817899999999</v>
      </c>
      <c r="P2663" s="2">
        <f t="shared" si="1055"/>
        <v>178668.0193404</v>
      </c>
      <c r="Q2663" s="9">
        <f t="shared" si="1049"/>
        <v>0</v>
      </c>
      <c r="R2663" s="4">
        <f t="shared" si="1056"/>
        <v>0</v>
      </c>
      <c r="S2663" s="59">
        <f t="shared" si="1057"/>
        <v>0</v>
      </c>
      <c r="T2663" s="8">
        <f t="shared" si="1066"/>
        <v>6.8500000000000005E-2</v>
      </c>
      <c r="U2663" s="9">
        <f t="shared" si="1067"/>
        <v>66</v>
      </c>
      <c r="V2663" s="9">
        <v>252</v>
      </c>
      <c r="W2663" s="10">
        <f t="shared" si="1058"/>
        <v>1.0175041410000001</v>
      </c>
      <c r="X2663" s="2">
        <f t="shared" si="1059"/>
        <v>3127.4302027200001</v>
      </c>
      <c r="Y2663" s="2">
        <v>0</v>
      </c>
      <c r="Z2663" s="3">
        <f t="shared" si="1070"/>
        <v>0</v>
      </c>
      <c r="AA2663" s="1" t="str">
        <f t="shared" si="1071"/>
        <v>A+J=</v>
      </c>
      <c r="AB2663" s="7">
        <f t="shared" si="1068"/>
        <v>43027</v>
      </c>
      <c r="AC2663" s="5"/>
      <c r="AD2663" s="1"/>
      <c r="AE2663" s="7"/>
      <c r="AF2663" s="1"/>
      <c r="AG2663" s="1"/>
      <c r="AH2663" s="1"/>
      <c r="AI2663" s="1"/>
      <c r="AJ2663" s="4"/>
      <c r="AK2663" s="1"/>
      <c r="AL2663" s="1"/>
      <c r="AM2663" s="1"/>
      <c r="AN2663" s="1"/>
      <c r="AO2663" s="1"/>
    </row>
    <row r="2664" spans="1:41" x14ac:dyDescent="0.2">
      <c r="A2664" s="118">
        <f t="shared" si="1060"/>
        <v>42760</v>
      </c>
      <c r="B2664" s="2">
        <f t="shared" si="1050"/>
        <v>181874.60904215</v>
      </c>
      <c r="C2664" s="2">
        <f t="shared" si="1061"/>
        <v>111647.84880818</v>
      </c>
      <c r="D2664" s="50">
        <f t="shared" si="1062"/>
        <v>4775.7</v>
      </c>
      <c r="E2664" s="3">
        <f>IF(K2664=1,VLOOKUP(A2663,[1]Plan1!$AQ$43:$AS$500,3),E2663)</f>
        <v>4793.8500000000004</v>
      </c>
      <c r="F2664" s="7">
        <f t="shared" si="1063"/>
        <v>42755</v>
      </c>
      <c r="G2664" s="8">
        <f t="shared" si="1051"/>
        <v>3.8004899805266223E-3</v>
      </c>
      <c r="H2664" s="7">
        <f t="shared" si="1064"/>
        <v>42786</v>
      </c>
      <c r="I2664" s="7">
        <f t="shared" si="1052"/>
        <v>42786</v>
      </c>
      <c r="J2664" s="1">
        <f t="shared" si="1065"/>
        <v>22</v>
      </c>
      <c r="K2664" s="1">
        <f t="shared" si="1053"/>
        <v>4</v>
      </c>
      <c r="L2664" s="2">
        <f t="shared" si="1054"/>
        <v>1.0006899199999999</v>
      </c>
      <c r="M2664" s="10">
        <f t="shared" si="1048"/>
        <v>1.0029991</v>
      </c>
      <c r="N2664" s="10">
        <f t="shared" si="1069"/>
        <v>1.5994542411924746</v>
      </c>
      <c r="O2664" s="2">
        <f t="shared" si="1047"/>
        <v>1.60055773</v>
      </c>
      <c r="P2664" s="2">
        <f t="shared" si="1055"/>
        <v>178698.82744779999</v>
      </c>
      <c r="Q2664" s="9">
        <f t="shared" si="1049"/>
        <v>0</v>
      </c>
      <c r="R2664" s="4">
        <f t="shared" si="1056"/>
        <v>0</v>
      </c>
      <c r="S2664" s="59">
        <f t="shared" si="1057"/>
        <v>0</v>
      </c>
      <c r="T2664" s="8">
        <f t="shared" si="1066"/>
        <v>6.8500000000000005E-2</v>
      </c>
      <c r="U2664" s="9">
        <f t="shared" si="1067"/>
        <v>67</v>
      </c>
      <c r="V2664" s="9">
        <v>252</v>
      </c>
      <c r="W2664" s="10">
        <f t="shared" si="1058"/>
        <v>1.017771698</v>
      </c>
      <c r="X2664" s="2">
        <f t="shared" si="1059"/>
        <v>3175.78159435</v>
      </c>
      <c r="Y2664" s="2">
        <v>0</v>
      </c>
      <c r="Z2664" s="3">
        <f t="shared" si="1070"/>
        <v>0</v>
      </c>
      <c r="AA2664" s="1" t="str">
        <f t="shared" si="1071"/>
        <v>A+J=</v>
      </c>
      <c r="AB2664" s="7">
        <f t="shared" si="1068"/>
        <v>43027</v>
      </c>
      <c r="AC2664" s="5"/>
      <c r="AD2664" s="1"/>
      <c r="AE2664" s="7"/>
      <c r="AF2664" s="1"/>
      <c r="AG2664" s="1"/>
      <c r="AH2664" s="1"/>
      <c r="AI2664" s="1"/>
      <c r="AJ2664" s="4"/>
      <c r="AK2664" s="1"/>
      <c r="AL2664" s="1"/>
      <c r="AM2664" s="1"/>
      <c r="AN2664" s="1"/>
      <c r="AO2664" s="1"/>
    </row>
    <row r="2665" spans="1:41" x14ac:dyDescent="0.2">
      <c r="A2665" s="118">
        <f t="shared" si="1060"/>
        <v>42761</v>
      </c>
      <c r="B2665" s="2">
        <f t="shared" si="1050"/>
        <v>181953.80453655001</v>
      </c>
      <c r="C2665" s="2">
        <f t="shared" si="1061"/>
        <v>111647.84880818</v>
      </c>
      <c r="D2665" s="50">
        <f t="shared" si="1062"/>
        <v>4775.7</v>
      </c>
      <c r="E2665" s="3">
        <f>IF(K2665=1,VLOOKUP(A2664,[1]Plan1!$AQ$43:$AS$500,3),E2664)</f>
        <v>4793.8500000000004</v>
      </c>
      <c r="F2665" s="7">
        <f t="shared" si="1063"/>
        <v>42755</v>
      </c>
      <c r="G2665" s="8">
        <f t="shared" si="1051"/>
        <v>3.8004899805266223E-3</v>
      </c>
      <c r="H2665" s="7">
        <f t="shared" si="1064"/>
        <v>42786</v>
      </c>
      <c r="I2665" s="7">
        <f t="shared" si="1052"/>
        <v>42786</v>
      </c>
      <c r="J2665" s="1">
        <f t="shared" si="1065"/>
        <v>22</v>
      </c>
      <c r="K2665" s="1">
        <f t="shared" si="1053"/>
        <v>5</v>
      </c>
      <c r="L2665" s="2">
        <f t="shared" si="1054"/>
        <v>1.0008624800000001</v>
      </c>
      <c r="M2665" s="10">
        <f t="shared" si="1048"/>
        <v>1.0029991</v>
      </c>
      <c r="N2665" s="10">
        <f t="shared" si="1069"/>
        <v>1.5994542411924746</v>
      </c>
      <c r="O2665" s="2">
        <f t="shared" ref="O2665:O2728" si="1072">TRUNC(TRUNC((L2665*N2665),15),8)</f>
        <v>1.60083373</v>
      </c>
      <c r="P2665" s="2">
        <f t="shared" si="1055"/>
        <v>178729.64225407</v>
      </c>
      <c r="Q2665" s="9">
        <f t="shared" si="1049"/>
        <v>0</v>
      </c>
      <c r="R2665" s="4">
        <f t="shared" si="1056"/>
        <v>0</v>
      </c>
      <c r="S2665" s="59">
        <f t="shared" si="1057"/>
        <v>0</v>
      </c>
      <c r="T2665" s="8">
        <f t="shared" si="1066"/>
        <v>6.8500000000000005E-2</v>
      </c>
      <c r="U2665" s="9">
        <f t="shared" si="1067"/>
        <v>68</v>
      </c>
      <c r="V2665" s="9">
        <v>252</v>
      </c>
      <c r="W2665" s="10">
        <f t="shared" si="1058"/>
        <v>1.018039326</v>
      </c>
      <c r="X2665" s="2">
        <f t="shared" si="1059"/>
        <v>3224.1622824800002</v>
      </c>
      <c r="Y2665" s="2">
        <v>0</v>
      </c>
      <c r="Z2665" s="3">
        <f t="shared" si="1070"/>
        <v>0</v>
      </c>
      <c r="AA2665" s="1" t="str">
        <f t="shared" si="1071"/>
        <v>A+J=</v>
      </c>
      <c r="AB2665" s="7">
        <f t="shared" si="1068"/>
        <v>43027</v>
      </c>
      <c r="AC2665" s="5"/>
      <c r="AD2665" s="1"/>
      <c r="AE2665" s="7"/>
      <c r="AF2665" s="1"/>
      <c r="AG2665" s="1"/>
      <c r="AH2665" s="1"/>
      <c r="AI2665" s="1"/>
      <c r="AJ2665" s="4"/>
      <c r="AK2665" s="1"/>
      <c r="AL2665" s="1"/>
      <c r="AM2665" s="1"/>
      <c r="AN2665" s="1"/>
      <c r="AO2665" s="1"/>
    </row>
    <row r="2666" spans="1:41" x14ac:dyDescent="0.2">
      <c r="A2666" s="118">
        <f t="shared" si="1060"/>
        <v>42762</v>
      </c>
      <c r="B2666" s="2">
        <f t="shared" si="1050"/>
        <v>182033.03358567003</v>
      </c>
      <c r="C2666" s="2">
        <f t="shared" si="1061"/>
        <v>111647.84880818</v>
      </c>
      <c r="D2666" s="50">
        <f t="shared" si="1062"/>
        <v>4775.7</v>
      </c>
      <c r="E2666" s="3">
        <f>IF(K2666=1,VLOOKUP(A2665,[1]Plan1!$AQ$43:$AS$500,3),E2665)</f>
        <v>4793.8500000000004</v>
      </c>
      <c r="F2666" s="7">
        <f t="shared" si="1063"/>
        <v>42755</v>
      </c>
      <c r="G2666" s="8">
        <f t="shared" si="1051"/>
        <v>3.8004899805266223E-3</v>
      </c>
      <c r="H2666" s="7">
        <f t="shared" si="1064"/>
        <v>42786</v>
      </c>
      <c r="I2666" s="7">
        <f t="shared" si="1052"/>
        <v>42786</v>
      </c>
      <c r="J2666" s="1">
        <f t="shared" si="1065"/>
        <v>22</v>
      </c>
      <c r="K2666" s="1">
        <f t="shared" si="1053"/>
        <v>6</v>
      </c>
      <c r="L2666" s="2">
        <f t="shared" si="1054"/>
        <v>1.00103506</v>
      </c>
      <c r="M2666" s="10">
        <f t="shared" ref="M2666:M2729" si="1073">IF(I2666&gt;I2665,L2665,M2665)</f>
        <v>1.0029991</v>
      </c>
      <c r="N2666" s="10">
        <f t="shared" si="1069"/>
        <v>1.5994542411924746</v>
      </c>
      <c r="O2666" s="2">
        <f t="shared" si="1072"/>
        <v>1.6011097700000001</v>
      </c>
      <c r="P2666" s="2">
        <f t="shared" si="1055"/>
        <v>178760.46152626001</v>
      </c>
      <c r="Q2666" s="9">
        <f t="shared" si="1049"/>
        <v>0</v>
      </c>
      <c r="R2666" s="4">
        <f t="shared" si="1056"/>
        <v>0</v>
      </c>
      <c r="S2666" s="59">
        <f t="shared" si="1057"/>
        <v>0</v>
      </c>
      <c r="T2666" s="8">
        <f t="shared" si="1066"/>
        <v>6.8500000000000005E-2</v>
      </c>
      <c r="U2666" s="9">
        <f t="shared" si="1067"/>
        <v>69</v>
      </c>
      <c r="V2666" s="9">
        <v>252</v>
      </c>
      <c r="W2666" s="10">
        <f t="shared" si="1058"/>
        <v>1.0183070240000001</v>
      </c>
      <c r="X2666" s="2">
        <f t="shared" si="1059"/>
        <v>3272.5720594099998</v>
      </c>
      <c r="Y2666" s="2">
        <v>0</v>
      </c>
      <c r="Z2666" s="3">
        <f t="shared" si="1070"/>
        <v>0</v>
      </c>
      <c r="AA2666" s="1" t="str">
        <f t="shared" si="1071"/>
        <v>A+J=</v>
      </c>
      <c r="AB2666" s="7">
        <f t="shared" si="1068"/>
        <v>43027</v>
      </c>
      <c r="AC2666" s="5"/>
      <c r="AD2666" s="1"/>
      <c r="AE2666" s="7"/>
      <c r="AF2666" s="1"/>
      <c r="AG2666" s="1"/>
      <c r="AH2666" s="1"/>
      <c r="AI2666" s="1"/>
      <c r="AJ2666" s="4"/>
      <c r="AK2666" s="1"/>
      <c r="AL2666" s="1"/>
      <c r="AM2666" s="1"/>
      <c r="AN2666" s="1"/>
      <c r="AO2666" s="1"/>
    </row>
    <row r="2667" spans="1:41" x14ac:dyDescent="0.2">
      <c r="A2667" s="118">
        <f t="shared" si="1060"/>
        <v>42763</v>
      </c>
      <c r="B2667" s="2">
        <f t="shared" si="1050"/>
        <v>182112.29847397999</v>
      </c>
      <c r="C2667" s="2">
        <f t="shared" si="1061"/>
        <v>111647.84880818</v>
      </c>
      <c r="D2667" s="50">
        <f t="shared" si="1062"/>
        <v>4775.7</v>
      </c>
      <c r="E2667" s="3">
        <f>IF(K2667=1,VLOOKUP(A2666,[1]Plan1!$AQ$43:$AS$500,3),E2666)</f>
        <v>4793.8500000000004</v>
      </c>
      <c r="F2667" s="7">
        <f t="shared" si="1063"/>
        <v>42755</v>
      </c>
      <c r="G2667" s="8">
        <f t="shared" si="1051"/>
        <v>3.8004899805266223E-3</v>
      </c>
      <c r="H2667" s="7">
        <f t="shared" si="1064"/>
        <v>42786</v>
      </c>
      <c r="I2667" s="7">
        <f t="shared" si="1052"/>
        <v>42786</v>
      </c>
      <c r="J2667" s="1">
        <f t="shared" si="1065"/>
        <v>22</v>
      </c>
      <c r="K2667" s="1">
        <f t="shared" si="1053"/>
        <v>7</v>
      </c>
      <c r="L2667" s="2">
        <f t="shared" si="1054"/>
        <v>1.00120768</v>
      </c>
      <c r="M2667" s="10">
        <f t="shared" si="1073"/>
        <v>1.0029991</v>
      </c>
      <c r="N2667" s="10">
        <f t="shared" si="1069"/>
        <v>1.5994542411924746</v>
      </c>
      <c r="O2667" s="2">
        <f t="shared" si="1072"/>
        <v>1.6013858700000001</v>
      </c>
      <c r="P2667" s="2">
        <f t="shared" si="1055"/>
        <v>178791.28749731</v>
      </c>
      <c r="Q2667" s="9">
        <f t="shared" si="1049"/>
        <v>0</v>
      </c>
      <c r="R2667" s="4">
        <f t="shared" si="1056"/>
        <v>0</v>
      </c>
      <c r="S2667" s="59">
        <f t="shared" si="1057"/>
        <v>0</v>
      </c>
      <c r="T2667" s="8">
        <f t="shared" si="1066"/>
        <v>6.8500000000000005E-2</v>
      </c>
      <c r="U2667" s="9">
        <f t="shared" si="1067"/>
        <v>70</v>
      </c>
      <c r="V2667" s="9">
        <v>252</v>
      </c>
      <c r="W2667" s="10">
        <f t="shared" si="1058"/>
        <v>1.0185747919999999</v>
      </c>
      <c r="X2667" s="2">
        <f t="shared" si="1059"/>
        <v>3321.0109766700002</v>
      </c>
      <c r="Y2667" s="2">
        <v>0</v>
      </c>
      <c r="Z2667" s="3">
        <f t="shared" si="1070"/>
        <v>0</v>
      </c>
      <c r="AA2667" s="1" t="str">
        <f t="shared" si="1071"/>
        <v>A+J=</v>
      </c>
      <c r="AB2667" s="7">
        <f t="shared" si="1068"/>
        <v>43027</v>
      </c>
      <c r="AC2667" s="5"/>
      <c r="AD2667" s="1"/>
      <c r="AE2667" s="7"/>
      <c r="AF2667" s="1"/>
      <c r="AG2667" s="1"/>
      <c r="AH2667" s="1"/>
      <c r="AI2667" s="1"/>
      <c r="AJ2667" s="4"/>
      <c r="AK2667" s="1"/>
      <c r="AL2667" s="1"/>
      <c r="AM2667" s="1"/>
      <c r="AN2667" s="1"/>
      <c r="AO2667" s="1"/>
    </row>
    <row r="2668" spans="1:41" x14ac:dyDescent="0.2">
      <c r="A2668" s="118">
        <f t="shared" si="1060"/>
        <v>42764</v>
      </c>
      <c r="B2668" s="2">
        <f t="shared" si="1050"/>
        <v>182112.29847397999</v>
      </c>
      <c r="C2668" s="2">
        <f t="shared" si="1061"/>
        <v>111647.84880818</v>
      </c>
      <c r="D2668" s="50">
        <f t="shared" si="1062"/>
        <v>4775.7</v>
      </c>
      <c r="E2668" s="3">
        <f>IF(K2668=1,VLOOKUP(A2667,[1]Plan1!$AQ$43:$AS$500,3),E2667)</f>
        <v>4793.8500000000004</v>
      </c>
      <c r="F2668" s="7">
        <f t="shared" si="1063"/>
        <v>42755</v>
      </c>
      <c r="G2668" s="8">
        <f t="shared" si="1051"/>
        <v>3.8004899805266223E-3</v>
      </c>
      <c r="H2668" s="7">
        <f t="shared" si="1064"/>
        <v>42786</v>
      </c>
      <c r="I2668" s="7">
        <f t="shared" si="1052"/>
        <v>42786</v>
      </c>
      <c r="J2668" s="1">
        <f t="shared" si="1065"/>
        <v>22</v>
      </c>
      <c r="K2668" s="1">
        <f t="shared" si="1053"/>
        <v>7</v>
      </c>
      <c r="L2668" s="2">
        <f t="shared" si="1054"/>
        <v>1.00120768</v>
      </c>
      <c r="M2668" s="10">
        <f t="shared" si="1073"/>
        <v>1.0029991</v>
      </c>
      <c r="N2668" s="10">
        <f t="shared" si="1069"/>
        <v>1.5994542411924746</v>
      </c>
      <c r="O2668" s="2">
        <f t="shared" si="1072"/>
        <v>1.6013858700000001</v>
      </c>
      <c r="P2668" s="2">
        <f t="shared" si="1055"/>
        <v>178791.28749731</v>
      </c>
      <c r="Q2668" s="9">
        <f t="shared" si="1049"/>
        <v>0</v>
      </c>
      <c r="R2668" s="4">
        <f t="shared" si="1056"/>
        <v>0</v>
      </c>
      <c r="S2668" s="59">
        <f t="shared" si="1057"/>
        <v>0</v>
      </c>
      <c r="T2668" s="8">
        <f t="shared" si="1066"/>
        <v>6.8500000000000005E-2</v>
      </c>
      <c r="U2668" s="9">
        <f t="shared" si="1067"/>
        <v>70</v>
      </c>
      <c r="V2668" s="9">
        <v>252</v>
      </c>
      <c r="W2668" s="10">
        <f t="shared" si="1058"/>
        <v>1.0185747919999999</v>
      </c>
      <c r="X2668" s="2">
        <f t="shared" si="1059"/>
        <v>3321.0109766700002</v>
      </c>
      <c r="Y2668" s="2">
        <v>0</v>
      </c>
      <c r="Z2668" s="3">
        <f t="shared" si="1070"/>
        <v>0</v>
      </c>
      <c r="AA2668" s="1" t="str">
        <f t="shared" si="1071"/>
        <v>A+J=</v>
      </c>
      <c r="AB2668" s="7">
        <f t="shared" si="1068"/>
        <v>43027</v>
      </c>
      <c r="AC2668" s="5"/>
      <c r="AD2668" s="1"/>
      <c r="AE2668" s="7"/>
      <c r="AF2668" s="1"/>
      <c r="AG2668" s="1"/>
      <c r="AH2668" s="1"/>
      <c r="AI2668" s="1"/>
      <c r="AJ2668" s="4"/>
      <c r="AK2668" s="1"/>
      <c r="AL2668" s="1"/>
      <c r="AM2668" s="1"/>
      <c r="AN2668" s="1"/>
      <c r="AO2668" s="1"/>
    </row>
    <row r="2669" spans="1:41" x14ac:dyDescent="0.2">
      <c r="A2669" s="118">
        <f t="shared" si="1060"/>
        <v>42765</v>
      </c>
      <c r="B2669" s="2">
        <f t="shared" si="1050"/>
        <v>182112.29847397999</v>
      </c>
      <c r="C2669" s="2">
        <f t="shared" si="1061"/>
        <v>111647.84880818</v>
      </c>
      <c r="D2669" s="50">
        <f t="shared" si="1062"/>
        <v>4775.7</v>
      </c>
      <c r="E2669" s="3">
        <f>IF(K2669=1,VLOOKUP(A2668,[1]Plan1!$AQ$43:$AS$500,3),E2668)</f>
        <v>4793.8500000000004</v>
      </c>
      <c r="F2669" s="7">
        <f t="shared" si="1063"/>
        <v>42755</v>
      </c>
      <c r="G2669" s="8">
        <f t="shared" si="1051"/>
        <v>3.8004899805266223E-3</v>
      </c>
      <c r="H2669" s="7">
        <f t="shared" si="1064"/>
        <v>42786</v>
      </c>
      <c r="I2669" s="7">
        <f t="shared" si="1052"/>
        <v>42786</v>
      </c>
      <c r="J2669" s="1">
        <f t="shared" si="1065"/>
        <v>22</v>
      </c>
      <c r="K2669" s="1">
        <f t="shared" si="1053"/>
        <v>7</v>
      </c>
      <c r="L2669" s="2">
        <f t="shared" si="1054"/>
        <v>1.00120768</v>
      </c>
      <c r="M2669" s="10">
        <f t="shared" si="1073"/>
        <v>1.0029991</v>
      </c>
      <c r="N2669" s="10">
        <f t="shared" si="1069"/>
        <v>1.5994542411924746</v>
      </c>
      <c r="O2669" s="2">
        <f t="shared" si="1072"/>
        <v>1.6013858700000001</v>
      </c>
      <c r="P2669" s="2">
        <f t="shared" si="1055"/>
        <v>178791.28749731</v>
      </c>
      <c r="Q2669" s="9">
        <f t="shared" si="1049"/>
        <v>0</v>
      </c>
      <c r="R2669" s="4">
        <f t="shared" si="1056"/>
        <v>0</v>
      </c>
      <c r="S2669" s="59">
        <f t="shared" si="1057"/>
        <v>0</v>
      </c>
      <c r="T2669" s="8">
        <f t="shared" si="1066"/>
        <v>6.8500000000000005E-2</v>
      </c>
      <c r="U2669" s="9">
        <f t="shared" si="1067"/>
        <v>70</v>
      </c>
      <c r="V2669" s="9">
        <v>252</v>
      </c>
      <c r="W2669" s="10">
        <f t="shared" si="1058"/>
        <v>1.0185747919999999</v>
      </c>
      <c r="X2669" s="2">
        <f t="shared" si="1059"/>
        <v>3321.0109766700002</v>
      </c>
      <c r="Y2669" s="2">
        <v>0</v>
      </c>
      <c r="Z2669" s="3">
        <f t="shared" si="1070"/>
        <v>0</v>
      </c>
      <c r="AA2669" s="1" t="str">
        <f t="shared" si="1071"/>
        <v>A+J=</v>
      </c>
      <c r="AB2669" s="7">
        <f t="shared" si="1068"/>
        <v>43027</v>
      </c>
      <c r="AC2669" s="5"/>
      <c r="AD2669" s="1"/>
      <c r="AE2669" s="7"/>
      <c r="AF2669" s="1"/>
      <c r="AG2669" s="1"/>
      <c r="AH2669" s="1"/>
      <c r="AI2669" s="1"/>
      <c r="AJ2669" s="4"/>
      <c r="AK2669" s="1"/>
      <c r="AL2669" s="1"/>
      <c r="AM2669" s="1"/>
      <c r="AN2669" s="1"/>
      <c r="AO2669" s="1"/>
    </row>
    <row r="2670" spans="1:41" x14ac:dyDescent="0.2">
      <c r="A2670" s="118">
        <f t="shared" si="1060"/>
        <v>42766</v>
      </c>
      <c r="B2670" s="2">
        <f t="shared" si="1050"/>
        <v>182191.59484211</v>
      </c>
      <c r="C2670" s="2">
        <f t="shared" si="1061"/>
        <v>111647.84880818</v>
      </c>
      <c r="D2670" s="50">
        <f t="shared" si="1062"/>
        <v>4775.7</v>
      </c>
      <c r="E2670" s="3">
        <f>IF(K2670=1,VLOOKUP(A2669,[1]Plan1!$AQ$43:$AS$500,3),E2669)</f>
        <v>4793.8500000000004</v>
      </c>
      <c r="F2670" s="7">
        <f t="shared" si="1063"/>
        <v>42755</v>
      </c>
      <c r="G2670" s="8">
        <f t="shared" si="1051"/>
        <v>3.8004899805266223E-3</v>
      </c>
      <c r="H2670" s="7">
        <f t="shared" si="1064"/>
        <v>42786</v>
      </c>
      <c r="I2670" s="7">
        <f t="shared" si="1052"/>
        <v>42786</v>
      </c>
      <c r="J2670" s="1">
        <f t="shared" si="1065"/>
        <v>22</v>
      </c>
      <c r="K2670" s="1">
        <f t="shared" si="1053"/>
        <v>8</v>
      </c>
      <c r="L2670" s="2">
        <f t="shared" si="1054"/>
        <v>1.00138032</v>
      </c>
      <c r="M2670" s="10">
        <f t="shared" si="1073"/>
        <v>1.0029991</v>
      </c>
      <c r="N2670" s="10">
        <f t="shared" si="1069"/>
        <v>1.5994542411924746</v>
      </c>
      <c r="O2670" s="2">
        <f t="shared" si="1072"/>
        <v>1.60166199</v>
      </c>
      <c r="P2670" s="2">
        <f t="shared" si="1055"/>
        <v>178822.11570132</v>
      </c>
      <c r="Q2670" s="9">
        <f t="shared" si="1049"/>
        <v>0</v>
      </c>
      <c r="R2670" s="4">
        <f t="shared" si="1056"/>
        <v>0</v>
      </c>
      <c r="S2670" s="59">
        <f t="shared" si="1057"/>
        <v>0</v>
      </c>
      <c r="T2670" s="8">
        <f t="shared" si="1066"/>
        <v>6.8500000000000005E-2</v>
      </c>
      <c r="U2670" s="9">
        <f t="shared" si="1067"/>
        <v>71</v>
      </c>
      <c r="V2670" s="9">
        <v>252</v>
      </c>
      <c r="W2670" s="10">
        <f t="shared" si="1058"/>
        <v>1.0188426310000001</v>
      </c>
      <c r="X2670" s="2">
        <f t="shared" si="1059"/>
        <v>3369.4791407900002</v>
      </c>
      <c r="Y2670" s="2">
        <v>0</v>
      </c>
      <c r="Z2670" s="3">
        <f t="shared" si="1070"/>
        <v>0</v>
      </c>
      <c r="AA2670" s="1" t="str">
        <f t="shared" si="1071"/>
        <v>A+J=</v>
      </c>
      <c r="AB2670" s="7">
        <f t="shared" si="1068"/>
        <v>43027</v>
      </c>
      <c r="AC2670" s="5"/>
      <c r="AD2670" s="1"/>
      <c r="AE2670" s="7"/>
      <c r="AF2670" s="1"/>
      <c r="AG2670" s="1"/>
      <c r="AH2670" s="1"/>
      <c r="AI2670" s="1"/>
      <c r="AJ2670" s="4"/>
      <c r="AK2670" s="1"/>
      <c r="AL2670" s="1"/>
      <c r="AM2670" s="1"/>
      <c r="AN2670" s="1"/>
      <c r="AO2670" s="1"/>
    </row>
    <row r="2671" spans="1:41" x14ac:dyDescent="0.2">
      <c r="A2671" s="118">
        <f t="shared" si="1060"/>
        <v>42767</v>
      </c>
      <c r="B2671" s="2">
        <f t="shared" si="1050"/>
        <v>182270.92934648003</v>
      </c>
      <c r="C2671" s="2">
        <f t="shared" si="1061"/>
        <v>111647.84880818</v>
      </c>
      <c r="D2671" s="50">
        <f t="shared" si="1062"/>
        <v>4775.7</v>
      </c>
      <c r="E2671" s="3">
        <f>IF(K2671=1,VLOOKUP(A2670,[1]Plan1!$AQ$43:$AS$500,3),E2670)</f>
        <v>4793.8500000000004</v>
      </c>
      <c r="F2671" s="7">
        <f t="shared" si="1063"/>
        <v>42755</v>
      </c>
      <c r="G2671" s="8">
        <f t="shared" si="1051"/>
        <v>3.8004899805266223E-3</v>
      </c>
      <c r="H2671" s="7">
        <f t="shared" si="1064"/>
        <v>42786</v>
      </c>
      <c r="I2671" s="7">
        <f t="shared" si="1052"/>
        <v>42786</v>
      </c>
      <c r="J2671" s="1">
        <f t="shared" si="1065"/>
        <v>22</v>
      </c>
      <c r="K2671" s="1">
        <f t="shared" si="1053"/>
        <v>9</v>
      </c>
      <c r="L2671" s="2">
        <f t="shared" si="1054"/>
        <v>1.0015529999999999</v>
      </c>
      <c r="M2671" s="10">
        <f t="shared" si="1073"/>
        <v>1.0029991</v>
      </c>
      <c r="N2671" s="10">
        <f t="shared" si="1069"/>
        <v>1.5994542411924746</v>
      </c>
      <c r="O2671" s="2">
        <f t="shared" si="1072"/>
        <v>1.60193819</v>
      </c>
      <c r="P2671" s="2">
        <f t="shared" si="1055"/>
        <v>178852.95283717001</v>
      </c>
      <c r="Q2671" s="9">
        <f t="shared" si="1049"/>
        <v>0</v>
      </c>
      <c r="R2671" s="4">
        <f t="shared" si="1056"/>
        <v>0</v>
      </c>
      <c r="S2671" s="59">
        <f t="shared" si="1057"/>
        <v>0</v>
      </c>
      <c r="T2671" s="8">
        <f t="shared" si="1066"/>
        <v>6.8500000000000005E-2</v>
      </c>
      <c r="U2671" s="9">
        <f t="shared" si="1067"/>
        <v>72</v>
      </c>
      <c r="V2671" s="9">
        <v>252</v>
      </c>
      <c r="W2671" s="10">
        <f t="shared" si="1058"/>
        <v>1.01911054</v>
      </c>
      <c r="X2671" s="2">
        <f t="shared" si="1059"/>
        <v>3417.97650931</v>
      </c>
      <c r="Y2671" s="2">
        <v>0</v>
      </c>
      <c r="Z2671" s="3">
        <f t="shared" si="1070"/>
        <v>0</v>
      </c>
      <c r="AA2671" s="1" t="str">
        <f t="shared" si="1071"/>
        <v>A+J=</v>
      </c>
      <c r="AB2671" s="7">
        <f t="shared" si="1068"/>
        <v>43027</v>
      </c>
      <c r="AC2671" s="5"/>
      <c r="AD2671" s="1"/>
      <c r="AE2671" s="7"/>
      <c r="AF2671" s="1"/>
      <c r="AG2671" s="1"/>
      <c r="AH2671" s="1"/>
      <c r="AI2671" s="1"/>
      <c r="AJ2671" s="4"/>
      <c r="AK2671" s="1"/>
      <c r="AL2671" s="1"/>
      <c r="AM2671" s="1"/>
      <c r="AN2671" s="1"/>
      <c r="AO2671" s="1"/>
    </row>
    <row r="2672" spans="1:41" x14ac:dyDescent="0.2">
      <c r="A2672" s="118">
        <f t="shared" si="1060"/>
        <v>42768</v>
      </c>
      <c r="B2672" s="2">
        <f t="shared" si="1050"/>
        <v>182350.29535089</v>
      </c>
      <c r="C2672" s="2">
        <f t="shared" si="1061"/>
        <v>111647.84880818</v>
      </c>
      <c r="D2672" s="50">
        <f t="shared" si="1062"/>
        <v>4775.7</v>
      </c>
      <c r="E2672" s="3">
        <f>IF(K2672=1,VLOOKUP(A2671,[1]Plan1!$AQ$43:$AS$500,3),E2671)</f>
        <v>4793.8500000000004</v>
      </c>
      <c r="F2672" s="7">
        <f t="shared" si="1063"/>
        <v>42755</v>
      </c>
      <c r="G2672" s="8">
        <f t="shared" si="1051"/>
        <v>3.8004899805266223E-3</v>
      </c>
      <c r="H2672" s="7">
        <f t="shared" si="1064"/>
        <v>42786</v>
      </c>
      <c r="I2672" s="7">
        <f t="shared" si="1052"/>
        <v>42786</v>
      </c>
      <c r="J2672" s="1">
        <f t="shared" si="1065"/>
        <v>22</v>
      </c>
      <c r="K2672" s="1">
        <f t="shared" si="1053"/>
        <v>10</v>
      </c>
      <c r="L2672" s="2">
        <f t="shared" si="1054"/>
        <v>1.0017256999999999</v>
      </c>
      <c r="M2672" s="10">
        <f t="shared" si="1073"/>
        <v>1.0029991</v>
      </c>
      <c r="N2672" s="10">
        <f t="shared" si="1069"/>
        <v>1.5994542411924746</v>
      </c>
      <c r="O2672" s="2">
        <f t="shared" si="1072"/>
        <v>1.60221441</v>
      </c>
      <c r="P2672" s="2">
        <f t="shared" si="1055"/>
        <v>178883.79220596</v>
      </c>
      <c r="Q2672" s="9">
        <f t="shared" si="1049"/>
        <v>0</v>
      </c>
      <c r="R2672" s="4">
        <f t="shared" si="1056"/>
        <v>0</v>
      </c>
      <c r="S2672" s="59">
        <f t="shared" si="1057"/>
        <v>0</v>
      </c>
      <c r="T2672" s="8">
        <f t="shared" si="1066"/>
        <v>6.8500000000000005E-2</v>
      </c>
      <c r="U2672" s="9">
        <f t="shared" si="1067"/>
        <v>73</v>
      </c>
      <c r="V2672" s="9">
        <v>252</v>
      </c>
      <c r="W2672" s="10">
        <f t="shared" si="1058"/>
        <v>1.0193785200000001</v>
      </c>
      <c r="X2672" s="2">
        <f t="shared" si="1059"/>
        <v>3466.50314493</v>
      </c>
      <c r="Y2672" s="2">
        <v>0</v>
      </c>
      <c r="Z2672" s="3">
        <f t="shared" si="1070"/>
        <v>0</v>
      </c>
      <c r="AA2672" s="1" t="str">
        <f t="shared" si="1071"/>
        <v>A+J=</v>
      </c>
      <c r="AB2672" s="7">
        <f t="shared" si="1068"/>
        <v>43027</v>
      </c>
      <c r="AC2672" s="5"/>
      <c r="AD2672" s="1"/>
      <c r="AE2672" s="7"/>
      <c r="AF2672" s="1"/>
      <c r="AG2672" s="1"/>
      <c r="AH2672" s="1"/>
      <c r="AI2672" s="1"/>
      <c r="AJ2672" s="4"/>
      <c r="AK2672" s="1"/>
      <c r="AL2672" s="1"/>
      <c r="AM2672" s="1"/>
      <c r="AN2672" s="1"/>
      <c r="AO2672" s="1"/>
    </row>
    <row r="2673" spans="1:41" x14ac:dyDescent="0.2">
      <c r="A2673" s="118">
        <f t="shared" si="1060"/>
        <v>42769</v>
      </c>
      <c r="B2673" s="2">
        <f t="shared" si="1050"/>
        <v>182429.69837691</v>
      </c>
      <c r="C2673" s="2">
        <f t="shared" si="1061"/>
        <v>111647.84880818</v>
      </c>
      <c r="D2673" s="50">
        <f t="shared" si="1062"/>
        <v>4775.7</v>
      </c>
      <c r="E2673" s="3">
        <f>IF(K2673=1,VLOOKUP(A2672,[1]Plan1!$AQ$43:$AS$500,3),E2672)</f>
        <v>4793.8500000000004</v>
      </c>
      <c r="F2673" s="7">
        <f t="shared" si="1063"/>
        <v>42755</v>
      </c>
      <c r="G2673" s="8">
        <f t="shared" si="1051"/>
        <v>3.8004899805266223E-3</v>
      </c>
      <c r="H2673" s="7">
        <f t="shared" si="1064"/>
        <v>42786</v>
      </c>
      <c r="I2673" s="7">
        <f t="shared" si="1052"/>
        <v>42786</v>
      </c>
      <c r="J2673" s="1">
        <f t="shared" si="1065"/>
        <v>22</v>
      </c>
      <c r="K2673" s="1">
        <f t="shared" si="1053"/>
        <v>11</v>
      </c>
      <c r="L2673" s="2">
        <f t="shared" si="1054"/>
        <v>1.0018984399999999</v>
      </c>
      <c r="M2673" s="10">
        <f t="shared" si="1073"/>
        <v>1.0029991</v>
      </c>
      <c r="N2673" s="10">
        <f t="shared" si="1069"/>
        <v>1.5994542411924746</v>
      </c>
      <c r="O2673" s="2">
        <f t="shared" si="1072"/>
        <v>1.6024906999999999</v>
      </c>
      <c r="P2673" s="2">
        <f t="shared" si="1055"/>
        <v>178914.63939011001</v>
      </c>
      <c r="Q2673" s="9">
        <f t="shared" si="1049"/>
        <v>0</v>
      </c>
      <c r="R2673" s="4">
        <f t="shared" si="1056"/>
        <v>0</v>
      </c>
      <c r="S2673" s="59">
        <f t="shared" si="1057"/>
        <v>0</v>
      </c>
      <c r="T2673" s="8">
        <f t="shared" si="1066"/>
        <v>6.8500000000000005E-2</v>
      </c>
      <c r="U2673" s="9">
        <f t="shared" si="1067"/>
        <v>74</v>
      </c>
      <c r="V2673" s="9">
        <v>252</v>
      </c>
      <c r="W2673" s="10">
        <f t="shared" si="1058"/>
        <v>1.0196465699999999</v>
      </c>
      <c r="X2673" s="2">
        <f t="shared" si="1059"/>
        <v>3515.0589868000002</v>
      </c>
      <c r="Y2673" s="2">
        <v>0</v>
      </c>
      <c r="Z2673" s="3">
        <f t="shared" si="1070"/>
        <v>0</v>
      </c>
      <c r="AA2673" s="1" t="str">
        <f t="shared" si="1071"/>
        <v>A+J=</v>
      </c>
      <c r="AB2673" s="7">
        <f t="shared" si="1068"/>
        <v>43027</v>
      </c>
      <c r="AC2673" s="5"/>
      <c r="AD2673" s="1"/>
      <c r="AE2673" s="7"/>
      <c r="AF2673" s="1"/>
      <c r="AG2673" s="1"/>
      <c r="AH2673" s="1"/>
      <c r="AI2673" s="1"/>
      <c r="AJ2673" s="4"/>
      <c r="AK2673" s="1"/>
      <c r="AL2673" s="1"/>
      <c r="AM2673" s="1"/>
      <c r="AN2673" s="1"/>
      <c r="AO2673" s="1"/>
    </row>
    <row r="2674" spans="1:41" x14ac:dyDescent="0.2">
      <c r="A2674" s="118">
        <f t="shared" si="1060"/>
        <v>42770</v>
      </c>
      <c r="B2674" s="2">
        <f t="shared" si="1050"/>
        <v>182509.13502113</v>
      </c>
      <c r="C2674" s="2">
        <f t="shared" si="1061"/>
        <v>111647.84880818</v>
      </c>
      <c r="D2674" s="50">
        <f t="shared" si="1062"/>
        <v>4775.7</v>
      </c>
      <c r="E2674" s="3">
        <f>IF(K2674=1,VLOOKUP(A2673,[1]Plan1!$AQ$43:$AS$500,3),E2673)</f>
        <v>4793.8500000000004</v>
      </c>
      <c r="F2674" s="7">
        <f t="shared" si="1063"/>
        <v>42755</v>
      </c>
      <c r="G2674" s="8">
        <f t="shared" si="1051"/>
        <v>3.8004899805266223E-3</v>
      </c>
      <c r="H2674" s="7">
        <f t="shared" si="1064"/>
        <v>42786</v>
      </c>
      <c r="I2674" s="7">
        <f t="shared" si="1052"/>
        <v>42786</v>
      </c>
      <c r="J2674" s="1">
        <f t="shared" si="1065"/>
        <v>22</v>
      </c>
      <c r="K2674" s="1">
        <f t="shared" si="1053"/>
        <v>12</v>
      </c>
      <c r="L2674" s="2">
        <f t="shared" si="1054"/>
        <v>1.0020712000000001</v>
      </c>
      <c r="M2674" s="10">
        <f t="shared" si="1073"/>
        <v>1.0029991</v>
      </c>
      <c r="N2674" s="10">
        <f t="shared" si="1069"/>
        <v>1.5994542411924746</v>
      </c>
      <c r="O2674" s="2">
        <f t="shared" si="1072"/>
        <v>1.6027670300000001</v>
      </c>
      <c r="P2674" s="2">
        <f t="shared" si="1055"/>
        <v>178945.49104016999</v>
      </c>
      <c r="Q2674" s="9">
        <f t="shared" si="1049"/>
        <v>0</v>
      </c>
      <c r="R2674" s="4">
        <f t="shared" si="1056"/>
        <v>0</v>
      </c>
      <c r="S2674" s="59">
        <f t="shared" si="1057"/>
        <v>0</v>
      </c>
      <c r="T2674" s="8">
        <f t="shared" si="1066"/>
        <v>6.8500000000000005E-2</v>
      </c>
      <c r="U2674" s="9">
        <f t="shared" si="1067"/>
        <v>75</v>
      </c>
      <c r="V2674" s="9">
        <v>252</v>
      </c>
      <c r="W2674" s="10">
        <f t="shared" si="1058"/>
        <v>1.01991469</v>
      </c>
      <c r="X2674" s="2">
        <f t="shared" si="1059"/>
        <v>3563.6439809600001</v>
      </c>
      <c r="Y2674" s="2">
        <v>0</v>
      </c>
      <c r="Z2674" s="3">
        <f t="shared" si="1070"/>
        <v>0</v>
      </c>
      <c r="AA2674" s="1" t="str">
        <f t="shared" si="1071"/>
        <v>A+J=</v>
      </c>
      <c r="AB2674" s="7">
        <f t="shared" si="1068"/>
        <v>43027</v>
      </c>
      <c r="AC2674" s="5"/>
      <c r="AD2674" s="1"/>
      <c r="AE2674" s="7"/>
      <c r="AF2674" s="1"/>
      <c r="AG2674" s="1"/>
      <c r="AH2674" s="1"/>
      <c r="AI2674" s="1"/>
      <c r="AJ2674" s="4"/>
      <c r="AK2674" s="1"/>
      <c r="AL2674" s="1"/>
      <c r="AM2674" s="1"/>
      <c r="AN2674" s="1"/>
      <c r="AO2674" s="1"/>
    </row>
    <row r="2675" spans="1:41" x14ac:dyDescent="0.2">
      <c r="A2675" s="118">
        <f t="shared" si="1060"/>
        <v>42771</v>
      </c>
      <c r="B2675" s="2">
        <f t="shared" si="1050"/>
        <v>182509.13502113</v>
      </c>
      <c r="C2675" s="2">
        <f t="shared" si="1061"/>
        <v>111647.84880818</v>
      </c>
      <c r="D2675" s="50">
        <f t="shared" si="1062"/>
        <v>4775.7</v>
      </c>
      <c r="E2675" s="3">
        <f>IF(K2675=1,VLOOKUP(A2674,[1]Plan1!$AQ$43:$AS$500,3),E2674)</f>
        <v>4793.8500000000004</v>
      </c>
      <c r="F2675" s="7">
        <f t="shared" si="1063"/>
        <v>42755</v>
      </c>
      <c r="G2675" s="8">
        <f t="shared" si="1051"/>
        <v>3.8004899805266223E-3</v>
      </c>
      <c r="H2675" s="7">
        <f t="shared" si="1064"/>
        <v>42786</v>
      </c>
      <c r="I2675" s="7">
        <f t="shared" si="1052"/>
        <v>42786</v>
      </c>
      <c r="J2675" s="1">
        <f t="shared" si="1065"/>
        <v>22</v>
      </c>
      <c r="K2675" s="1">
        <f t="shared" si="1053"/>
        <v>12</v>
      </c>
      <c r="L2675" s="2">
        <f t="shared" si="1054"/>
        <v>1.0020712000000001</v>
      </c>
      <c r="M2675" s="10">
        <f t="shared" si="1073"/>
        <v>1.0029991</v>
      </c>
      <c r="N2675" s="10">
        <f t="shared" si="1069"/>
        <v>1.5994542411924746</v>
      </c>
      <c r="O2675" s="2">
        <f t="shared" si="1072"/>
        <v>1.6027670300000001</v>
      </c>
      <c r="P2675" s="2">
        <f t="shared" si="1055"/>
        <v>178945.49104016999</v>
      </c>
      <c r="Q2675" s="9">
        <f t="shared" si="1049"/>
        <v>0</v>
      </c>
      <c r="R2675" s="4">
        <f t="shared" si="1056"/>
        <v>0</v>
      </c>
      <c r="S2675" s="59">
        <f t="shared" si="1057"/>
        <v>0</v>
      </c>
      <c r="T2675" s="8">
        <f t="shared" si="1066"/>
        <v>6.8500000000000005E-2</v>
      </c>
      <c r="U2675" s="9">
        <f t="shared" si="1067"/>
        <v>75</v>
      </c>
      <c r="V2675" s="9">
        <v>252</v>
      </c>
      <c r="W2675" s="10">
        <f t="shared" si="1058"/>
        <v>1.01991469</v>
      </c>
      <c r="X2675" s="2">
        <f t="shared" si="1059"/>
        <v>3563.6439809600001</v>
      </c>
      <c r="Y2675" s="2">
        <v>0</v>
      </c>
      <c r="Z2675" s="3">
        <f t="shared" si="1070"/>
        <v>0</v>
      </c>
      <c r="AA2675" s="1" t="str">
        <f t="shared" si="1071"/>
        <v>A+J=</v>
      </c>
      <c r="AB2675" s="7">
        <f t="shared" si="1068"/>
        <v>43027</v>
      </c>
      <c r="AC2675" s="5"/>
      <c r="AD2675" s="1"/>
      <c r="AE2675" s="7"/>
      <c r="AF2675" s="1"/>
      <c r="AG2675" s="1"/>
      <c r="AH2675" s="1"/>
      <c r="AI2675" s="1"/>
      <c r="AJ2675" s="4"/>
      <c r="AK2675" s="1"/>
      <c r="AL2675" s="1"/>
      <c r="AM2675" s="1"/>
      <c r="AN2675" s="1"/>
      <c r="AO2675" s="1"/>
    </row>
    <row r="2676" spans="1:41" x14ac:dyDescent="0.2">
      <c r="A2676" s="118">
        <f t="shared" si="1060"/>
        <v>42772</v>
      </c>
      <c r="B2676" s="2">
        <f t="shared" si="1050"/>
        <v>182509.13502113</v>
      </c>
      <c r="C2676" s="2">
        <f t="shared" si="1061"/>
        <v>111647.84880818</v>
      </c>
      <c r="D2676" s="50">
        <f t="shared" si="1062"/>
        <v>4775.7</v>
      </c>
      <c r="E2676" s="3">
        <f>IF(K2676=1,VLOOKUP(A2675,[1]Plan1!$AQ$43:$AS$500,3),E2675)</f>
        <v>4793.8500000000004</v>
      </c>
      <c r="F2676" s="7">
        <f t="shared" si="1063"/>
        <v>42755</v>
      </c>
      <c r="G2676" s="8">
        <f t="shared" si="1051"/>
        <v>3.8004899805266223E-3</v>
      </c>
      <c r="H2676" s="7">
        <f t="shared" si="1064"/>
        <v>42786</v>
      </c>
      <c r="I2676" s="7">
        <f t="shared" si="1052"/>
        <v>42786</v>
      </c>
      <c r="J2676" s="1">
        <f t="shared" si="1065"/>
        <v>22</v>
      </c>
      <c r="K2676" s="1">
        <f t="shared" si="1053"/>
        <v>12</v>
      </c>
      <c r="L2676" s="2">
        <f t="shared" si="1054"/>
        <v>1.0020712000000001</v>
      </c>
      <c r="M2676" s="10">
        <f t="shared" si="1073"/>
        <v>1.0029991</v>
      </c>
      <c r="N2676" s="10">
        <f t="shared" si="1069"/>
        <v>1.5994542411924746</v>
      </c>
      <c r="O2676" s="2">
        <f t="shared" si="1072"/>
        <v>1.6027670300000001</v>
      </c>
      <c r="P2676" s="2">
        <f t="shared" si="1055"/>
        <v>178945.49104016999</v>
      </c>
      <c r="Q2676" s="9">
        <f t="shared" si="1049"/>
        <v>0</v>
      </c>
      <c r="R2676" s="4">
        <f t="shared" si="1056"/>
        <v>0</v>
      </c>
      <c r="S2676" s="59">
        <f t="shared" si="1057"/>
        <v>0</v>
      </c>
      <c r="T2676" s="8">
        <f t="shared" si="1066"/>
        <v>6.8500000000000005E-2</v>
      </c>
      <c r="U2676" s="9">
        <f t="shared" si="1067"/>
        <v>75</v>
      </c>
      <c r="V2676" s="9">
        <v>252</v>
      </c>
      <c r="W2676" s="10">
        <f t="shared" si="1058"/>
        <v>1.01991469</v>
      </c>
      <c r="X2676" s="2">
        <f t="shared" si="1059"/>
        <v>3563.6439809600001</v>
      </c>
      <c r="Y2676" s="2">
        <v>0</v>
      </c>
      <c r="Z2676" s="3">
        <f t="shared" si="1070"/>
        <v>0</v>
      </c>
      <c r="AA2676" s="1" t="str">
        <f t="shared" si="1071"/>
        <v>A+J=</v>
      </c>
      <c r="AB2676" s="7">
        <f t="shared" si="1068"/>
        <v>43027</v>
      </c>
      <c r="AC2676" s="5"/>
      <c r="AD2676" s="1"/>
      <c r="AE2676" s="7"/>
      <c r="AF2676" s="1"/>
      <c r="AG2676" s="1"/>
      <c r="AH2676" s="1"/>
      <c r="AI2676" s="1"/>
      <c r="AJ2676" s="4"/>
      <c r="AK2676" s="1"/>
      <c r="AL2676" s="1"/>
      <c r="AM2676" s="1"/>
      <c r="AN2676" s="1"/>
      <c r="AO2676" s="1"/>
    </row>
    <row r="2677" spans="1:41" x14ac:dyDescent="0.2">
      <c r="A2677" s="118">
        <f t="shared" si="1060"/>
        <v>42773</v>
      </c>
      <c r="B2677" s="2">
        <f t="shared" si="1050"/>
        <v>182588.60661161999</v>
      </c>
      <c r="C2677" s="2">
        <f t="shared" si="1061"/>
        <v>111647.84880818</v>
      </c>
      <c r="D2677" s="50">
        <f t="shared" si="1062"/>
        <v>4775.7</v>
      </c>
      <c r="E2677" s="3">
        <f>IF(K2677=1,VLOOKUP(A2676,[1]Plan1!$AQ$43:$AS$500,3),E2676)</f>
        <v>4793.8500000000004</v>
      </c>
      <c r="F2677" s="7">
        <f t="shared" si="1063"/>
        <v>42755</v>
      </c>
      <c r="G2677" s="8">
        <f t="shared" si="1051"/>
        <v>3.8004899805266223E-3</v>
      </c>
      <c r="H2677" s="7">
        <f t="shared" si="1064"/>
        <v>42786</v>
      </c>
      <c r="I2677" s="7">
        <f t="shared" si="1052"/>
        <v>42786</v>
      </c>
      <c r="J2677" s="1">
        <f t="shared" si="1065"/>
        <v>22</v>
      </c>
      <c r="K2677" s="1">
        <f t="shared" si="1053"/>
        <v>13</v>
      </c>
      <c r="L2677" s="2">
        <f t="shared" si="1054"/>
        <v>1.0022439999999999</v>
      </c>
      <c r="M2677" s="10">
        <f t="shared" si="1073"/>
        <v>1.0029991</v>
      </c>
      <c r="N2677" s="10">
        <f t="shared" si="1069"/>
        <v>1.5994542411924746</v>
      </c>
      <c r="O2677" s="2">
        <f t="shared" si="1072"/>
        <v>1.6030434099999999</v>
      </c>
      <c r="P2677" s="2">
        <f t="shared" si="1055"/>
        <v>178976.34827262</v>
      </c>
      <c r="Q2677" s="9">
        <f t="shared" si="1049"/>
        <v>0</v>
      </c>
      <c r="R2677" s="4">
        <f t="shared" si="1056"/>
        <v>0</v>
      </c>
      <c r="S2677" s="59">
        <f t="shared" si="1057"/>
        <v>0</v>
      </c>
      <c r="T2677" s="8">
        <f t="shared" si="1066"/>
        <v>6.8500000000000005E-2</v>
      </c>
      <c r="U2677" s="9">
        <f t="shared" si="1067"/>
        <v>76</v>
      </c>
      <c r="V2677" s="9">
        <v>252</v>
      </c>
      <c r="W2677" s="10">
        <f t="shared" si="1058"/>
        <v>1.020182881</v>
      </c>
      <c r="X2677" s="2">
        <f t="shared" si="1059"/>
        <v>3612.258339</v>
      </c>
      <c r="Y2677" s="2">
        <v>0</v>
      </c>
      <c r="Z2677" s="3">
        <f t="shared" si="1070"/>
        <v>0</v>
      </c>
      <c r="AA2677" s="1" t="str">
        <f t="shared" si="1071"/>
        <v>A+J=</v>
      </c>
      <c r="AB2677" s="7">
        <f t="shared" si="1068"/>
        <v>43027</v>
      </c>
      <c r="AC2677" s="5"/>
      <c r="AD2677" s="1"/>
      <c r="AE2677" s="7"/>
      <c r="AF2677" s="1"/>
      <c r="AG2677" s="1"/>
      <c r="AH2677" s="1"/>
      <c r="AI2677" s="1"/>
      <c r="AJ2677" s="4"/>
      <c r="AK2677" s="1"/>
      <c r="AL2677" s="1"/>
      <c r="AM2677" s="1"/>
      <c r="AN2677" s="1"/>
      <c r="AO2677" s="1"/>
    </row>
    <row r="2678" spans="1:41" x14ac:dyDescent="0.2">
      <c r="A2678" s="118">
        <f t="shared" si="1060"/>
        <v>42774</v>
      </c>
      <c r="B2678" s="2">
        <f t="shared" si="1050"/>
        <v>182668.11202012998</v>
      </c>
      <c r="C2678" s="2">
        <f t="shared" si="1061"/>
        <v>111647.84880818</v>
      </c>
      <c r="D2678" s="50">
        <f t="shared" si="1062"/>
        <v>4775.7</v>
      </c>
      <c r="E2678" s="3">
        <f>IF(K2678=1,VLOOKUP(A2677,[1]Plan1!$AQ$43:$AS$500,3),E2677)</f>
        <v>4793.8500000000004</v>
      </c>
      <c r="F2678" s="7">
        <f t="shared" si="1063"/>
        <v>42755</v>
      </c>
      <c r="G2678" s="8">
        <f t="shared" si="1051"/>
        <v>3.8004899805266223E-3</v>
      </c>
      <c r="H2678" s="7">
        <f t="shared" si="1064"/>
        <v>42786</v>
      </c>
      <c r="I2678" s="7">
        <f t="shared" si="1052"/>
        <v>42786</v>
      </c>
      <c r="J2678" s="1">
        <f t="shared" si="1065"/>
        <v>22</v>
      </c>
      <c r="K2678" s="1">
        <f t="shared" si="1053"/>
        <v>14</v>
      </c>
      <c r="L2678" s="2">
        <f t="shared" si="1054"/>
        <v>1.0024168200000001</v>
      </c>
      <c r="M2678" s="10">
        <f t="shared" si="1073"/>
        <v>1.0029991</v>
      </c>
      <c r="N2678" s="10">
        <f t="shared" si="1069"/>
        <v>1.5994542411924746</v>
      </c>
      <c r="O2678" s="2">
        <f t="shared" si="1072"/>
        <v>1.60331983</v>
      </c>
      <c r="P2678" s="2">
        <f t="shared" si="1055"/>
        <v>179007.20997098999</v>
      </c>
      <c r="Q2678" s="9">
        <f t="shared" si="1049"/>
        <v>0</v>
      </c>
      <c r="R2678" s="4">
        <f t="shared" si="1056"/>
        <v>0</v>
      </c>
      <c r="S2678" s="59">
        <f t="shared" si="1057"/>
        <v>0</v>
      </c>
      <c r="T2678" s="8">
        <f t="shared" si="1066"/>
        <v>6.8500000000000005E-2</v>
      </c>
      <c r="U2678" s="9">
        <f t="shared" si="1067"/>
        <v>77</v>
      </c>
      <c r="V2678" s="9">
        <v>252</v>
      </c>
      <c r="W2678" s="10">
        <f t="shared" si="1058"/>
        <v>1.0204511430000001</v>
      </c>
      <c r="X2678" s="2">
        <f t="shared" si="1059"/>
        <v>3660.9020491400001</v>
      </c>
      <c r="Y2678" s="2">
        <v>0</v>
      </c>
      <c r="Z2678" s="3">
        <f t="shared" si="1070"/>
        <v>0</v>
      </c>
      <c r="AA2678" s="1" t="str">
        <f t="shared" si="1071"/>
        <v>A+J=</v>
      </c>
      <c r="AB2678" s="7">
        <f t="shared" si="1068"/>
        <v>43027</v>
      </c>
      <c r="AC2678" s="5"/>
      <c r="AD2678" s="1"/>
      <c r="AE2678" s="7"/>
      <c r="AF2678" s="1"/>
      <c r="AG2678" s="1"/>
      <c r="AH2678" s="1"/>
      <c r="AI2678" s="1"/>
      <c r="AJ2678" s="4"/>
      <c r="AK2678" s="1"/>
      <c r="AL2678" s="1"/>
      <c r="AM2678" s="1"/>
      <c r="AN2678" s="1"/>
      <c r="AO2678" s="1"/>
    </row>
    <row r="2679" spans="1:41" x14ac:dyDescent="0.2">
      <c r="A2679" s="118">
        <f t="shared" si="1060"/>
        <v>42775</v>
      </c>
      <c r="B2679" s="2">
        <f t="shared" si="1050"/>
        <v>182747.65107779999</v>
      </c>
      <c r="C2679" s="2">
        <f t="shared" si="1061"/>
        <v>111647.84880818</v>
      </c>
      <c r="D2679" s="50">
        <f t="shared" si="1062"/>
        <v>4775.7</v>
      </c>
      <c r="E2679" s="3">
        <f>IF(K2679=1,VLOOKUP(A2678,[1]Plan1!$AQ$43:$AS$500,3),E2678)</f>
        <v>4793.8500000000004</v>
      </c>
      <c r="F2679" s="7">
        <f t="shared" si="1063"/>
        <v>42755</v>
      </c>
      <c r="G2679" s="8">
        <f t="shared" si="1051"/>
        <v>3.8004899805266223E-3</v>
      </c>
      <c r="H2679" s="7">
        <f t="shared" si="1064"/>
        <v>42786</v>
      </c>
      <c r="I2679" s="7">
        <f t="shared" si="1052"/>
        <v>42786</v>
      </c>
      <c r="J2679" s="1">
        <f t="shared" si="1065"/>
        <v>22</v>
      </c>
      <c r="K2679" s="1">
        <f t="shared" si="1053"/>
        <v>15</v>
      </c>
      <c r="L2679" s="2">
        <f t="shared" si="1054"/>
        <v>1.0025896700000001</v>
      </c>
      <c r="M2679" s="10">
        <f t="shared" si="1073"/>
        <v>1.0029991</v>
      </c>
      <c r="N2679" s="10">
        <f t="shared" si="1069"/>
        <v>1.5994542411924746</v>
      </c>
      <c r="O2679" s="2">
        <f t="shared" si="1072"/>
        <v>1.60359629</v>
      </c>
      <c r="P2679" s="2">
        <f t="shared" si="1055"/>
        <v>179038.07613527001</v>
      </c>
      <c r="Q2679" s="9">
        <f t="shared" si="1049"/>
        <v>0</v>
      </c>
      <c r="R2679" s="4">
        <f t="shared" si="1056"/>
        <v>0</v>
      </c>
      <c r="S2679" s="59">
        <f t="shared" si="1057"/>
        <v>0</v>
      </c>
      <c r="T2679" s="8">
        <f t="shared" si="1066"/>
        <v>6.8500000000000005E-2</v>
      </c>
      <c r="U2679" s="9">
        <f t="shared" si="1067"/>
        <v>78</v>
      </c>
      <c r="V2679" s="9">
        <v>252</v>
      </c>
      <c r="W2679" s="10">
        <f t="shared" si="1058"/>
        <v>1.0207194749999999</v>
      </c>
      <c r="X2679" s="2">
        <f t="shared" si="1059"/>
        <v>3709.57494253</v>
      </c>
      <c r="Y2679" s="2">
        <v>0</v>
      </c>
      <c r="Z2679" s="3">
        <f t="shared" si="1070"/>
        <v>0</v>
      </c>
      <c r="AA2679" s="1" t="str">
        <f t="shared" si="1071"/>
        <v>A+J=</v>
      </c>
      <c r="AB2679" s="7">
        <f t="shared" si="1068"/>
        <v>43027</v>
      </c>
      <c r="AC2679" s="5"/>
      <c r="AD2679" s="1"/>
      <c r="AE2679" s="7"/>
      <c r="AF2679" s="1"/>
      <c r="AG2679" s="1"/>
      <c r="AH2679" s="1"/>
      <c r="AI2679" s="1"/>
      <c r="AJ2679" s="4"/>
      <c r="AK2679" s="1"/>
      <c r="AL2679" s="1"/>
      <c r="AM2679" s="1"/>
      <c r="AN2679" s="1"/>
      <c r="AO2679" s="1"/>
    </row>
    <row r="2680" spans="1:41" x14ac:dyDescent="0.2">
      <c r="A2680" s="118">
        <f t="shared" si="1060"/>
        <v>42776</v>
      </c>
      <c r="B2680" s="2">
        <f t="shared" si="1050"/>
        <v>182827.22739349</v>
      </c>
      <c r="C2680" s="2">
        <f t="shared" si="1061"/>
        <v>111647.84880818</v>
      </c>
      <c r="D2680" s="50">
        <f t="shared" si="1062"/>
        <v>4775.7</v>
      </c>
      <c r="E2680" s="3">
        <f>IF(K2680=1,VLOOKUP(A2679,[1]Plan1!$AQ$43:$AS$500,3),E2679)</f>
        <v>4793.8500000000004</v>
      </c>
      <c r="F2680" s="7">
        <f t="shared" si="1063"/>
        <v>42755</v>
      </c>
      <c r="G2680" s="8">
        <f t="shared" si="1051"/>
        <v>3.8004899805266223E-3</v>
      </c>
      <c r="H2680" s="7">
        <f t="shared" si="1064"/>
        <v>42786</v>
      </c>
      <c r="I2680" s="7">
        <f t="shared" si="1052"/>
        <v>42786</v>
      </c>
      <c r="J2680" s="1">
        <f t="shared" si="1065"/>
        <v>22</v>
      </c>
      <c r="K2680" s="1">
        <f t="shared" si="1053"/>
        <v>16</v>
      </c>
      <c r="L2680" s="2">
        <f t="shared" si="1054"/>
        <v>1.0027625600000001</v>
      </c>
      <c r="M2680" s="10">
        <f t="shared" si="1073"/>
        <v>1.0029991</v>
      </c>
      <c r="N2680" s="10">
        <f t="shared" si="1069"/>
        <v>1.5994542411924746</v>
      </c>
      <c r="O2680" s="2">
        <f t="shared" si="1072"/>
        <v>1.6038728200000001</v>
      </c>
      <c r="P2680" s="2">
        <f t="shared" si="1055"/>
        <v>179068.95011490001</v>
      </c>
      <c r="Q2680" s="9">
        <f t="shared" si="1049"/>
        <v>0</v>
      </c>
      <c r="R2680" s="4">
        <f t="shared" si="1056"/>
        <v>0</v>
      </c>
      <c r="S2680" s="59">
        <f t="shared" si="1057"/>
        <v>0</v>
      </c>
      <c r="T2680" s="8">
        <f t="shared" si="1066"/>
        <v>6.8500000000000005E-2</v>
      </c>
      <c r="U2680" s="9">
        <f t="shared" si="1067"/>
        <v>79</v>
      </c>
      <c r="V2680" s="9">
        <v>252</v>
      </c>
      <c r="W2680" s="10">
        <f t="shared" si="1058"/>
        <v>1.0209878779999999</v>
      </c>
      <c r="X2680" s="2">
        <f t="shared" si="1059"/>
        <v>3758.2772785900002</v>
      </c>
      <c r="Y2680" s="2">
        <v>0</v>
      </c>
      <c r="Z2680" s="3">
        <f t="shared" si="1070"/>
        <v>0</v>
      </c>
      <c r="AA2680" s="1" t="str">
        <f t="shared" si="1071"/>
        <v>A+J=</v>
      </c>
      <c r="AB2680" s="7">
        <f t="shared" si="1068"/>
        <v>43027</v>
      </c>
      <c r="AC2680" s="5"/>
      <c r="AD2680" s="1"/>
      <c r="AE2680" s="7"/>
      <c r="AF2680" s="1"/>
      <c r="AG2680" s="1"/>
      <c r="AH2680" s="1"/>
      <c r="AI2680" s="1"/>
      <c r="AJ2680" s="4"/>
      <c r="AK2680" s="1"/>
      <c r="AL2680" s="1"/>
      <c r="AM2680" s="1"/>
      <c r="AN2680" s="1"/>
      <c r="AO2680" s="1"/>
    </row>
    <row r="2681" spans="1:41" x14ac:dyDescent="0.2">
      <c r="A2681" s="118">
        <f t="shared" si="1060"/>
        <v>42777</v>
      </c>
      <c r="B2681" s="2">
        <f t="shared" si="1050"/>
        <v>182906.83738037001</v>
      </c>
      <c r="C2681" s="2">
        <f t="shared" si="1061"/>
        <v>111647.84880818</v>
      </c>
      <c r="D2681" s="50">
        <f t="shared" si="1062"/>
        <v>4775.7</v>
      </c>
      <c r="E2681" s="3">
        <f>IF(K2681=1,VLOOKUP(A2680,[1]Plan1!$AQ$43:$AS$500,3),E2680)</f>
        <v>4793.8500000000004</v>
      </c>
      <c r="F2681" s="7">
        <f t="shared" si="1063"/>
        <v>42755</v>
      </c>
      <c r="G2681" s="8">
        <f t="shared" si="1051"/>
        <v>3.8004899805266223E-3</v>
      </c>
      <c r="H2681" s="7">
        <f t="shared" si="1064"/>
        <v>42786</v>
      </c>
      <c r="I2681" s="7">
        <f t="shared" si="1052"/>
        <v>42786</v>
      </c>
      <c r="J2681" s="1">
        <f t="shared" si="1065"/>
        <v>22</v>
      </c>
      <c r="K2681" s="1">
        <f t="shared" si="1053"/>
        <v>17</v>
      </c>
      <c r="L2681" s="2">
        <f t="shared" si="1054"/>
        <v>1.0029354699999999</v>
      </c>
      <c r="M2681" s="10">
        <f t="shared" si="1073"/>
        <v>1.0029991</v>
      </c>
      <c r="N2681" s="10">
        <f t="shared" si="1069"/>
        <v>1.5994542411924746</v>
      </c>
      <c r="O2681" s="2">
        <f t="shared" si="1072"/>
        <v>1.6041493899999999</v>
      </c>
      <c r="P2681" s="2">
        <f t="shared" si="1055"/>
        <v>179099.82856045</v>
      </c>
      <c r="Q2681" s="9">
        <f t="shared" si="1049"/>
        <v>0</v>
      </c>
      <c r="R2681" s="4">
        <f t="shared" si="1056"/>
        <v>0</v>
      </c>
      <c r="S2681" s="59">
        <f t="shared" si="1057"/>
        <v>0</v>
      </c>
      <c r="T2681" s="8">
        <f t="shared" si="1066"/>
        <v>6.8500000000000005E-2</v>
      </c>
      <c r="U2681" s="9">
        <f t="shared" si="1067"/>
        <v>80</v>
      </c>
      <c r="V2681" s="9">
        <v>252</v>
      </c>
      <c r="W2681" s="10">
        <f t="shared" si="1058"/>
        <v>1.0212563509999999</v>
      </c>
      <c r="X2681" s="2">
        <f t="shared" si="1059"/>
        <v>3807.00881992</v>
      </c>
      <c r="Y2681" s="2">
        <v>0</v>
      </c>
      <c r="Z2681" s="3">
        <f t="shared" si="1070"/>
        <v>0</v>
      </c>
      <c r="AA2681" s="1" t="str">
        <f t="shared" si="1071"/>
        <v>A+J=</v>
      </c>
      <c r="AB2681" s="7">
        <f t="shared" si="1068"/>
        <v>43027</v>
      </c>
      <c r="AC2681" s="5"/>
      <c r="AD2681" s="1"/>
      <c r="AE2681" s="7"/>
      <c r="AF2681" s="1"/>
      <c r="AG2681" s="1"/>
      <c r="AH2681" s="1"/>
      <c r="AI2681" s="1"/>
      <c r="AJ2681" s="4"/>
      <c r="AK2681" s="1"/>
      <c r="AL2681" s="1"/>
      <c r="AM2681" s="1"/>
      <c r="AN2681" s="1"/>
      <c r="AO2681" s="1"/>
    </row>
    <row r="2682" spans="1:41" x14ac:dyDescent="0.2">
      <c r="A2682" s="118">
        <f t="shared" si="1060"/>
        <v>42778</v>
      </c>
      <c r="B2682" s="2">
        <f t="shared" si="1050"/>
        <v>182906.83738037001</v>
      </c>
      <c r="C2682" s="2">
        <f t="shared" si="1061"/>
        <v>111647.84880818</v>
      </c>
      <c r="D2682" s="50">
        <f t="shared" si="1062"/>
        <v>4775.7</v>
      </c>
      <c r="E2682" s="3">
        <f>IF(K2682=1,VLOOKUP(A2681,[1]Plan1!$AQ$43:$AS$500,3),E2681)</f>
        <v>4793.8500000000004</v>
      </c>
      <c r="F2682" s="7">
        <f t="shared" si="1063"/>
        <v>42755</v>
      </c>
      <c r="G2682" s="8">
        <f t="shared" si="1051"/>
        <v>3.8004899805266223E-3</v>
      </c>
      <c r="H2682" s="7">
        <f t="shared" si="1064"/>
        <v>42786</v>
      </c>
      <c r="I2682" s="7">
        <f t="shared" si="1052"/>
        <v>42786</v>
      </c>
      <c r="J2682" s="1">
        <f t="shared" si="1065"/>
        <v>22</v>
      </c>
      <c r="K2682" s="1">
        <f t="shared" si="1053"/>
        <v>17</v>
      </c>
      <c r="L2682" s="2">
        <f t="shared" si="1054"/>
        <v>1.0029354699999999</v>
      </c>
      <c r="M2682" s="10">
        <f t="shared" si="1073"/>
        <v>1.0029991</v>
      </c>
      <c r="N2682" s="10">
        <f t="shared" si="1069"/>
        <v>1.5994542411924746</v>
      </c>
      <c r="O2682" s="2">
        <f t="shared" si="1072"/>
        <v>1.6041493899999999</v>
      </c>
      <c r="P2682" s="2">
        <f t="shared" si="1055"/>
        <v>179099.82856045</v>
      </c>
      <c r="Q2682" s="9">
        <f t="shared" si="1049"/>
        <v>0</v>
      </c>
      <c r="R2682" s="4">
        <f t="shared" si="1056"/>
        <v>0</v>
      </c>
      <c r="S2682" s="59">
        <f t="shared" si="1057"/>
        <v>0</v>
      </c>
      <c r="T2682" s="8">
        <f t="shared" si="1066"/>
        <v>6.8500000000000005E-2</v>
      </c>
      <c r="U2682" s="9">
        <f t="shared" si="1067"/>
        <v>80</v>
      </c>
      <c r="V2682" s="9">
        <v>252</v>
      </c>
      <c r="W2682" s="10">
        <f t="shared" si="1058"/>
        <v>1.0212563509999999</v>
      </c>
      <c r="X2682" s="2">
        <f t="shared" si="1059"/>
        <v>3807.00881992</v>
      </c>
      <c r="Y2682" s="2">
        <v>0</v>
      </c>
      <c r="Z2682" s="3">
        <f t="shared" si="1070"/>
        <v>0</v>
      </c>
      <c r="AA2682" s="1" t="str">
        <f t="shared" si="1071"/>
        <v>A+J=</v>
      </c>
      <c r="AB2682" s="7">
        <f t="shared" si="1068"/>
        <v>43027</v>
      </c>
      <c r="AC2682" s="5"/>
      <c r="AD2682" s="1"/>
      <c r="AE2682" s="7"/>
      <c r="AF2682" s="1"/>
      <c r="AG2682" s="1"/>
      <c r="AH2682" s="1"/>
      <c r="AI2682" s="1"/>
      <c r="AJ2682" s="4"/>
      <c r="AK2682" s="1"/>
      <c r="AL2682" s="1"/>
      <c r="AM2682" s="1"/>
      <c r="AN2682" s="1"/>
      <c r="AO2682" s="1"/>
    </row>
    <row r="2683" spans="1:41" x14ac:dyDescent="0.2">
      <c r="A2683" s="118">
        <f t="shared" si="1060"/>
        <v>42779</v>
      </c>
      <c r="B2683" s="2">
        <f t="shared" si="1050"/>
        <v>182906.83738037001</v>
      </c>
      <c r="C2683" s="2">
        <f t="shared" si="1061"/>
        <v>111647.84880818</v>
      </c>
      <c r="D2683" s="50">
        <f t="shared" si="1062"/>
        <v>4775.7</v>
      </c>
      <c r="E2683" s="3">
        <f>IF(K2683=1,VLOOKUP(A2682,[1]Plan1!$AQ$43:$AS$500,3),E2682)</f>
        <v>4793.8500000000004</v>
      </c>
      <c r="F2683" s="7">
        <f t="shared" si="1063"/>
        <v>42755</v>
      </c>
      <c r="G2683" s="8">
        <f t="shared" si="1051"/>
        <v>3.8004899805266223E-3</v>
      </c>
      <c r="H2683" s="7">
        <f t="shared" si="1064"/>
        <v>42786</v>
      </c>
      <c r="I2683" s="7">
        <f t="shared" si="1052"/>
        <v>42786</v>
      </c>
      <c r="J2683" s="1">
        <f t="shared" si="1065"/>
        <v>22</v>
      </c>
      <c r="K2683" s="1">
        <f t="shared" si="1053"/>
        <v>17</v>
      </c>
      <c r="L2683" s="2">
        <f t="shared" si="1054"/>
        <v>1.0029354699999999</v>
      </c>
      <c r="M2683" s="10">
        <f t="shared" si="1073"/>
        <v>1.0029991</v>
      </c>
      <c r="N2683" s="10">
        <f t="shared" si="1069"/>
        <v>1.5994542411924746</v>
      </c>
      <c r="O2683" s="2">
        <f t="shared" si="1072"/>
        <v>1.6041493899999999</v>
      </c>
      <c r="P2683" s="2">
        <f t="shared" si="1055"/>
        <v>179099.82856045</v>
      </c>
      <c r="Q2683" s="9">
        <f t="shared" si="1049"/>
        <v>0</v>
      </c>
      <c r="R2683" s="4">
        <f t="shared" si="1056"/>
        <v>0</v>
      </c>
      <c r="S2683" s="59">
        <f t="shared" si="1057"/>
        <v>0</v>
      </c>
      <c r="T2683" s="8">
        <f t="shared" si="1066"/>
        <v>6.8500000000000005E-2</v>
      </c>
      <c r="U2683" s="9">
        <f t="shared" si="1067"/>
        <v>80</v>
      </c>
      <c r="V2683" s="9">
        <v>252</v>
      </c>
      <c r="W2683" s="10">
        <f t="shared" si="1058"/>
        <v>1.0212563509999999</v>
      </c>
      <c r="X2683" s="2">
        <f t="shared" si="1059"/>
        <v>3807.00881992</v>
      </c>
      <c r="Y2683" s="2">
        <v>0</v>
      </c>
      <c r="Z2683" s="3">
        <f t="shared" si="1070"/>
        <v>0</v>
      </c>
      <c r="AA2683" s="1" t="str">
        <f t="shared" si="1071"/>
        <v>A+J=</v>
      </c>
      <c r="AB2683" s="7">
        <f t="shared" si="1068"/>
        <v>43027</v>
      </c>
      <c r="AC2683" s="5"/>
      <c r="AD2683" s="1"/>
      <c r="AE2683" s="7"/>
      <c r="AF2683" s="1"/>
      <c r="AG2683" s="1"/>
      <c r="AH2683" s="1"/>
      <c r="AI2683" s="1"/>
      <c r="AJ2683" s="4"/>
      <c r="AK2683" s="1"/>
      <c r="AL2683" s="1"/>
      <c r="AM2683" s="1"/>
      <c r="AN2683" s="1"/>
      <c r="AO2683" s="1"/>
    </row>
    <row r="2684" spans="1:41" x14ac:dyDescent="0.2">
      <c r="A2684" s="118">
        <f t="shared" si="1060"/>
        <v>42780</v>
      </c>
      <c r="B2684" s="2">
        <f t="shared" si="1050"/>
        <v>182986.48122761</v>
      </c>
      <c r="C2684" s="2">
        <f t="shared" si="1061"/>
        <v>111647.84880818</v>
      </c>
      <c r="D2684" s="50">
        <f t="shared" si="1062"/>
        <v>4775.7</v>
      </c>
      <c r="E2684" s="3">
        <f>IF(K2684=1,VLOOKUP(A2683,[1]Plan1!$AQ$43:$AS$500,3),E2683)</f>
        <v>4793.8500000000004</v>
      </c>
      <c r="F2684" s="7">
        <f t="shared" si="1063"/>
        <v>42755</v>
      </c>
      <c r="G2684" s="8">
        <f t="shared" si="1051"/>
        <v>3.8004899805266223E-3</v>
      </c>
      <c r="H2684" s="7">
        <f t="shared" si="1064"/>
        <v>42786</v>
      </c>
      <c r="I2684" s="7">
        <f t="shared" si="1052"/>
        <v>42786</v>
      </c>
      <c r="J2684" s="1">
        <f t="shared" si="1065"/>
        <v>22</v>
      </c>
      <c r="K2684" s="1">
        <f t="shared" si="1053"/>
        <v>18</v>
      </c>
      <c r="L2684" s="2">
        <f t="shared" si="1054"/>
        <v>1.0031084100000001</v>
      </c>
      <c r="M2684" s="10">
        <f t="shared" si="1073"/>
        <v>1.0029991</v>
      </c>
      <c r="N2684" s="10">
        <f t="shared" si="1069"/>
        <v>1.5994542411924746</v>
      </c>
      <c r="O2684" s="2">
        <f t="shared" si="1072"/>
        <v>1.6044259999999999</v>
      </c>
      <c r="P2684" s="2">
        <f t="shared" si="1055"/>
        <v>179130.71147191001</v>
      </c>
      <c r="Q2684" s="9">
        <f t="shared" si="1049"/>
        <v>0</v>
      </c>
      <c r="R2684" s="4">
        <f t="shared" si="1056"/>
        <v>0</v>
      </c>
      <c r="S2684" s="59">
        <f t="shared" si="1057"/>
        <v>0</v>
      </c>
      <c r="T2684" s="8">
        <f t="shared" si="1066"/>
        <v>6.8500000000000005E-2</v>
      </c>
      <c r="U2684" s="9">
        <f t="shared" si="1067"/>
        <v>81</v>
      </c>
      <c r="V2684" s="9">
        <v>252</v>
      </c>
      <c r="W2684" s="10">
        <f t="shared" si="1058"/>
        <v>1.021524895</v>
      </c>
      <c r="X2684" s="2">
        <f t="shared" si="1059"/>
        <v>3855.7697557000001</v>
      </c>
      <c r="Y2684" s="2">
        <v>0</v>
      </c>
      <c r="Z2684" s="3">
        <f t="shared" si="1070"/>
        <v>0</v>
      </c>
      <c r="AA2684" s="1" t="str">
        <f t="shared" si="1071"/>
        <v>A+J=</v>
      </c>
      <c r="AB2684" s="7">
        <f t="shared" si="1068"/>
        <v>43027</v>
      </c>
      <c r="AC2684" s="5"/>
      <c r="AD2684" s="1"/>
      <c r="AE2684" s="7"/>
      <c r="AF2684" s="1"/>
      <c r="AG2684" s="1"/>
      <c r="AH2684" s="1"/>
      <c r="AI2684" s="1"/>
      <c r="AJ2684" s="4"/>
      <c r="AK2684" s="1"/>
      <c r="AL2684" s="1"/>
      <c r="AM2684" s="1"/>
      <c r="AN2684" s="1"/>
      <c r="AO2684" s="1"/>
    </row>
    <row r="2685" spans="1:41" x14ac:dyDescent="0.2">
      <c r="A2685" s="118">
        <f t="shared" si="1060"/>
        <v>42781</v>
      </c>
      <c r="B2685" s="2">
        <f t="shared" si="1050"/>
        <v>183066.16104787998</v>
      </c>
      <c r="C2685" s="2">
        <f t="shared" si="1061"/>
        <v>111647.84880818</v>
      </c>
      <c r="D2685" s="50">
        <f t="shared" si="1062"/>
        <v>4775.7</v>
      </c>
      <c r="E2685" s="3">
        <f>IF(K2685=1,VLOOKUP(A2684,[1]Plan1!$AQ$43:$AS$500,3),E2684)</f>
        <v>4793.8500000000004</v>
      </c>
      <c r="F2685" s="7">
        <f t="shared" si="1063"/>
        <v>42755</v>
      </c>
      <c r="G2685" s="8">
        <f t="shared" si="1051"/>
        <v>3.8004899805266223E-3</v>
      </c>
      <c r="H2685" s="7">
        <f t="shared" si="1064"/>
        <v>42814</v>
      </c>
      <c r="I2685" s="7">
        <f t="shared" si="1052"/>
        <v>42786</v>
      </c>
      <c r="J2685" s="1">
        <f t="shared" si="1065"/>
        <v>22</v>
      </c>
      <c r="K2685" s="1">
        <f t="shared" si="1053"/>
        <v>19</v>
      </c>
      <c r="L2685" s="2">
        <f t="shared" si="1054"/>
        <v>1.0032813899999999</v>
      </c>
      <c r="M2685" s="10">
        <f t="shared" si="1073"/>
        <v>1.0029991</v>
      </c>
      <c r="N2685" s="10">
        <f t="shared" si="1069"/>
        <v>1.5994542411924746</v>
      </c>
      <c r="O2685" s="2">
        <f t="shared" si="1072"/>
        <v>1.60470267</v>
      </c>
      <c r="P2685" s="2">
        <f t="shared" si="1055"/>
        <v>179161.60108224</v>
      </c>
      <c r="Q2685" s="9">
        <f t="shared" si="1049"/>
        <v>0</v>
      </c>
      <c r="R2685" s="4">
        <f t="shared" si="1056"/>
        <v>0</v>
      </c>
      <c r="S2685" s="59">
        <f t="shared" si="1057"/>
        <v>0</v>
      </c>
      <c r="T2685" s="8">
        <f t="shared" si="1066"/>
        <v>6.8500000000000005E-2</v>
      </c>
      <c r="U2685" s="9">
        <f t="shared" si="1067"/>
        <v>82</v>
      </c>
      <c r="V2685" s="9">
        <v>252</v>
      </c>
      <c r="W2685" s="10">
        <f t="shared" si="1058"/>
        <v>1.0217935090000001</v>
      </c>
      <c r="X2685" s="2">
        <f t="shared" si="1059"/>
        <v>3904.55996564</v>
      </c>
      <c r="Y2685" s="2">
        <v>0</v>
      </c>
      <c r="Z2685" s="3">
        <f t="shared" si="1070"/>
        <v>0</v>
      </c>
      <c r="AA2685" s="1" t="str">
        <f t="shared" si="1071"/>
        <v>A+J=</v>
      </c>
      <c r="AB2685" s="7">
        <f t="shared" si="1068"/>
        <v>43027</v>
      </c>
      <c r="AC2685" s="5"/>
      <c r="AD2685" s="1"/>
      <c r="AE2685" s="7"/>
      <c r="AF2685" s="1"/>
      <c r="AG2685" s="1"/>
      <c r="AH2685" s="1"/>
      <c r="AI2685" s="1"/>
      <c r="AJ2685" s="4"/>
      <c r="AK2685" s="1"/>
      <c r="AL2685" s="1"/>
      <c r="AM2685" s="1"/>
      <c r="AN2685" s="1"/>
      <c r="AO2685" s="1"/>
    </row>
    <row r="2686" spans="1:41" x14ac:dyDescent="0.2">
      <c r="A2686" s="118">
        <f t="shared" si="1060"/>
        <v>42782</v>
      </c>
      <c r="B2686" s="2">
        <f t="shared" si="1050"/>
        <v>183145.87360889002</v>
      </c>
      <c r="C2686" s="2">
        <f t="shared" si="1061"/>
        <v>111647.84880818</v>
      </c>
      <c r="D2686" s="50">
        <f t="shared" si="1062"/>
        <v>4775.7</v>
      </c>
      <c r="E2686" s="3">
        <f>IF(K2686=1,VLOOKUP(A2685,[1]Plan1!$AQ$43:$AS$500,3),E2685)</f>
        <v>4793.8500000000004</v>
      </c>
      <c r="F2686" s="7">
        <f t="shared" si="1063"/>
        <v>42755</v>
      </c>
      <c r="G2686" s="8">
        <f t="shared" si="1051"/>
        <v>3.8004899805266223E-3</v>
      </c>
      <c r="H2686" s="7">
        <f t="shared" si="1064"/>
        <v>42814</v>
      </c>
      <c r="I2686" s="7">
        <f t="shared" si="1052"/>
        <v>42786</v>
      </c>
      <c r="J2686" s="1">
        <f t="shared" si="1065"/>
        <v>22</v>
      </c>
      <c r="K2686" s="1">
        <f t="shared" si="1053"/>
        <v>20</v>
      </c>
      <c r="L2686" s="2">
        <f t="shared" si="1054"/>
        <v>1.0034543899999999</v>
      </c>
      <c r="M2686" s="10">
        <f t="shared" si="1073"/>
        <v>1.0029991</v>
      </c>
      <c r="N2686" s="10">
        <f t="shared" si="1069"/>
        <v>1.5994542411924746</v>
      </c>
      <c r="O2686" s="2">
        <f t="shared" si="1072"/>
        <v>1.6049793699999999</v>
      </c>
      <c r="P2686" s="2">
        <f t="shared" si="1055"/>
        <v>179192.49404200001</v>
      </c>
      <c r="Q2686" s="9">
        <f t="shared" si="1049"/>
        <v>0</v>
      </c>
      <c r="R2686" s="4">
        <f t="shared" si="1056"/>
        <v>0</v>
      </c>
      <c r="S2686" s="59">
        <f t="shared" si="1057"/>
        <v>0</v>
      </c>
      <c r="T2686" s="8">
        <f t="shared" si="1066"/>
        <v>6.8500000000000005E-2</v>
      </c>
      <c r="U2686" s="9">
        <f t="shared" si="1067"/>
        <v>83</v>
      </c>
      <c r="V2686" s="9">
        <v>252</v>
      </c>
      <c r="W2686" s="10">
        <f t="shared" si="1058"/>
        <v>1.0220621940000001</v>
      </c>
      <c r="X2686" s="2">
        <f t="shared" si="1059"/>
        <v>3953.3795668900002</v>
      </c>
      <c r="Y2686" s="2">
        <v>0</v>
      </c>
      <c r="Z2686" s="3">
        <f t="shared" si="1070"/>
        <v>0</v>
      </c>
      <c r="AA2686" s="1" t="str">
        <f t="shared" si="1071"/>
        <v>A+J=</v>
      </c>
      <c r="AB2686" s="7">
        <f t="shared" si="1068"/>
        <v>43027</v>
      </c>
      <c r="AC2686" s="5"/>
      <c r="AD2686" s="1"/>
      <c r="AE2686" s="7"/>
      <c r="AF2686" s="1"/>
      <c r="AG2686" s="1"/>
      <c r="AH2686" s="1"/>
      <c r="AI2686" s="1"/>
      <c r="AJ2686" s="4"/>
      <c r="AK2686" s="1"/>
      <c r="AL2686" s="1"/>
      <c r="AM2686" s="1"/>
      <c r="AN2686" s="1"/>
      <c r="AO2686" s="1"/>
    </row>
    <row r="2687" spans="1:41" x14ac:dyDescent="0.2">
      <c r="A2687" s="118">
        <f t="shared" si="1060"/>
        <v>42783</v>
      </c>
      <c r="B2687" s="2">
        <f t="shared" si="1050"/>
        <v>183225.62234419002</v>
      </c>
      <c r="C2687" s="2">
        <f t="shared" si="1061"/>
        <v>111647.84880818</v>
      </c>
      <c r="D2687" s="50">
        <f t="shared" si="1062"/>
        <v>4775.7</v>
      </c>
      <c r="E2687" s="3">
        <f>IF(K2687=1,VLOOKUP(A2686,[1]Plan1!$AQ$43:$AS$500,3),E2686)</f>
        <v>4793.8500000000004</v>
      </c>
      <c r="F2687" s="7">
        <f t="shared" si="1063"/>
        <v>42755</v>
      </c>
      <c r="G2687" s="8">
        <f t="shared" si="1051"/>
        <v>3.8004899805266223E-3</v>
      </c>
      <c r="H2687" s="7">
        <f t="shared" si="1064"/>
        <v>42814</v>
      </c>
      <c r="I2687" s="7">
        <f t="shared" si="1052"/>
        <v>42786</v>
      </c>
      <c r="J2687" s="1">
        <f t="shared" si="1065"/>
        <v>22</v>
      </c>
      <c r="K2687" s="1">
        <f t="shared" si="1053"/>
        <v>21</v>
      </c>
      <c r="L2687" s="2">
        <f t="shared" si="1054"/>
        <v>1.0036274199999999</v>
      </c>
      <c r="M2687" s="10">
        <f t="shared" si="1073"/>
        <v>1.0029991</v>
      </c>
      <c r="N2687" s="10">
        <f t="shared" si="1069"/>
        <v>1.5994542411924746</v>
      </c>
      <c r="O2687" s="2">
        <f t="shared" si="1072"/>
        <v>1.6052561299999999</v>
      </c>
      <c r="P2687" s="2">
        <f t="shared" si="1055"/>
        <v>179223.39370064001</v>
      </c>
      <c r="Q2687" s="9">
        <f t="shared" si="1049"/>
        <v>0</v>
      </c>
      <c r="R2687" s="4">
        <f t="shared" si="1056"/>
        <v>0</v>
      </c>
      <c r="S2687" s="59">
        <f t="shared" si="1057"/>
        <v>0</v>
      </c>
      <c r="T2687" s="8">
        <f t="shared" si="1066"/>
        <v>6.8500000000000005E-2</v>
      </c>
      <c r="U2687" s="9">
        <f t="shared" si="1067"/>
        <v>84</v>
      </c>
      <c r="V2687" s="9">
        <v>252</v>
      </c>
      <c r="W2687" s="10">
        <f t="shared" si="1058"/>
        <v>1.02233095</v>
      </c>
      <c r="X2687" s="2">
        <f t="shared" si="1059"/>
        <v>4002.22864355</v>
      </c>
      <c r="Y2687" s="2">
        <v>0</v>
      </c>
      <c r="Z2687" s="3">
        <f t="shared" si="1070"/>
        <v>0</v>
      </c>
      <c r="AA2687" s="1" t="str">
        <f t="shared" si="1071"/>
        <v>A+J=</v>
      </c>
      <c r="AB2687" s="7">
        <f t="shared" si="1068"/>
        <v>43027</v>
      </c>
      <c r="AC2687" s="5"/>
      <c r="AD2687" s="1"/>
      <c r="AE2687" s="7"/>
      <c r="AF2687" s="1"/>
      <c r="AG2687" s="1"/>
      <c r="AH2687" s="1"/>
      <c r="AI2687" s="1"/>
      <c r="AJ2687" s="4"/>
      <c r="AK2687" s="1"/>
      <c r="AL2687" s="1"/>
      <c r="AM2687" s="1"/>
      <c r="AN2687" s="1"/>
      <c r="AO2687" s="1"/>
    </row>
    <row r="2688" spans="1:41" x14ac:dyDescent="0.2">
      <c r="A2688" s="118">
        <f t="shared" si="1060"/>
        <v>42784</v>
      </c>
      <c r="B2688" s="2">
        <f t="shared" si="1050"/>
        <v>183305.40480307001</v>
      </c>
      <c r="C2688" s="2">
        <f t="shared" si="1061"/>
        <v>111647.84880818</v>
      </c>
      <c r="D2688" s="50">
        <f t="shared" si="1062"/>
        <v>4775.7</v>
      </c>
      <c r="E2688" s="3">
        <f>IF(K2688=1,VLOOKUP(A2687,[1]Plan1!$AQ$43:$AS$500,3),E2687)</f>
        <v>4793.8500000000004</v>
      </c>
      <c r="F2688" s="7">
        <f t="shared" si="1063"/>
        <v>42755</v>
      </c>
      <c r="G2688" s="8">
        <f t="shared" si="1051"/>
        <v>3.8004899805266223E-3</v>
      </c>
      <c r="H2688" s="7">
        <f t="shared" si="1064"/>
        <v>42814</v>
      </c>
      <c r="I2688" s="7">
        <f t="shared" si="1052"/>
        <v>42786</v>
      </c>
      <c r="J2688" s="1">
        <f t="shared" si="1065"/>
        <v>22</v>
      </c>
      <c r="K2688" s="1">
        <f t="shared" si="1053"/>
        <v>22</v>
      </c>
      <c r="L2688" s="2">
        <f t="shared" si="1054"/>
        <v>1.00380048</v>
      </c>
      <c r="M2688" s="10">
        <f t="shared" si="1073"/>
        <v>1.0029991</v>
      </c>
      <c r="N2688" s="10">
        <f t="shared" si="1069"/>
        <v>1.5994542411924746</v>
      </c>
      <c r="O2688" s="2">
        <f t="shared" si="1072"/>
        <v>1.6055329300000001</v>
      </c>
      <c r="P2688" s="2">
        <f t="shared" si="1055"/>
        <v>179254.29782519001</v>
      </c>
      <c r="Q2688" s="9">
        <f t="shared" si="1049"/>
        <v>0</v>
      </c>
      <c r="R2688" s="4">
        <f t="shared" si="1056"/>
        <v>0</v>
      </c>
      <c r="S2688" s="59">
        <f t="shared" si="1057"/>
        <v>0</v>
      </c>
      <c r="T2688" s="8">
        <f t="shared" si="1066"/>
        <v>6.8500000000000005E-2</v>
      </c>
      <c r="U2688" s="9">
        <f t="shared" si="1067"/>
        <v>85</v>
      </c>
      <c r="V2688" s="9">
        <v>252</v>
      </c>
      <c r="W2688" s="10">
        <f t="shared" si="1058"/>
        <v>1.0225997760000001</v>
      </c>
      <c r="X2688" s="2">
        <f t="shared" si="1059"/>
        <v>4051.1069778800002</v>
      </c>
      <c r="Y2688" s="2">
        <v>0</v>
      </c>
      <c r="Z2688" s="3">
        <f t="shared" si="1070"/>
        <v>0</v>
      </c>
      <c r="AA2688" s="1" t="str">
        <f t="shared" si="1071"/>
        <v>A+J=</v>
      </c>
      <c r="AB2688" s="7">
        <f t="shared" si="1068"/>
        <v>43027</v>
      </c>
      <c r="AC2688" s="5"/>
      <c r="AD2688" s="1"/>
      <c r="AE2688" s="7"/>
      <c r="AF2688" s="1"/>
      <c r="AG2688" s="1"/>
      <c r="AH2688" s="1"/>
      <c r="AI2688" s="1"/>
      <c r="AJ2688" s="4"/>
      <c r="AK2688" s="1"/>
      <c r="AL2688" s="1"/>
      <c r="AM2688" s="1"/>
      <c r="AN2688" s="1"/>
      <c r="AO2688" s="1"/>
    </row>
    <row r="2689" spans="1:41" x14ac:dyDescent="0.2">
      <c r="A2689" s="118">
        <f t="shared" si="1060"/>
        <v>42785</v>
      </c>
      <c r="B2689" s="2">
        <f t="shared" si="1050"/>
        <v>183305.40480307001</v>
      </c>
      <c r="C2689" s="2">
        <f t="shared" si="1061"/>
        <v>111647.84880818</v>
      </c>
      <c r="D2689" s="50">
        <f t="shared" si="1062"/>
        <v>4775.7</v>
      </c>
      <c r="E2689" s="3">
        <f>IF(K2689=1,VLOOKUP(A2688,[1]Plan1!$AQ$43:$AS$500,3),E2688)</f>
        <v>4793.8500000000004</v>
      </c>
      <c r="F2689" s="7">
        <f t="shared" si="1063"/>
        <v>42755</v>
      </c>
      <c r="G2689" s="8">
        <f t="shared" si="1051"/>
        <v>3.8004899805266223E-3</v>
      </c>
      <c r="H2689" s="7">
        <f t="shared" si="1064"/>
        <v>42814</v>
      </c>
      <c r="I2689" s="7">
        <f t="shared" si="1052"/>
        <v>42786</v>
      </c>
      <c r="J2689" s="1">
        <f t="shared" si="1065"/>
        <v>22</v>
      </c>
      <c r="K2689" s="1">
        <f t="shared" si="1053"/>
        <v>22</v>
      </c>
      <c r="L2689" s="2">
        <f t="shared" si="1054"/>
        <v>1.00380048</v>
      </c>
      <c r="M2689" s="10">
        <f t="shared" si="1073"/>
        <v>1.0029991</v>
      </c>
      <c r="N2689" s="10">
        <f t="shared" si="1069"/>
        <v>1.5994542411924746</v>
      </c>
      <c r="O2689" s="2">
        <f t="shared" si="1072"/>
        <v>1.6055329300000001</v>
      </c>
      <c r="P2689" s="2">
        <f t="shared" si="1055"/>
        <v>179254.29782519001</v>
      </c>
      <c r="Q2689" s="9">
        <f t="shared" si="1049"/>
        <v>0</v>
      </c>
      <c r="R2689" s="4">
        <f t="shared" si="1056"/>
        <v>0</v>
      </c>
      <c r="S2689" s="59">
        <f t="shared" si="1057"/>
        <v>0</v>
      </c>
      <c r="T2689" s="8">
        <f t="shared" si="1066"/>
        <v>6.8500000000000005E-2</v>
      </c>
      <c r="U2689" s="9">
        <f t="shared" si="1067"/>
        <v>85</v>
      </c>
      <c r="V2689" s="9">
        <v>252</v>
      </c>
      <c r="W2689" s="10">
        <f t="shared" si="1058"/>
        <v>1.0225997760000001</v>
      </c>
      <c r="X2689" s="2">
        <f t="shared" si="1059"/>
        <v>4051.1069778800002</v>
      </c>
      <c r="Y2689" s="2">
        <v>0</v>
      </c>
      <c r="Z2689" s="3">
        <f t="shared" si="1070"/>
        <v>0</v>
      </c>
      <c r="AA2689" s="1" t="str">
        <f t="shared" si="1071"/>
        <v>A+J=</v>
      </c>
      <c r="AB2689" s="7">
        <f t="shared" si="1068"/>
        <v>43027</v>
      </c>
      <c r="AC2689" s="5"/>
      <c r="AD2689" s="1"/>
      <c r="AE2689" s="7"/>
      <c r="AF2689" s="1"/>
      <c r="AG2689" s="1"/>
      <c r="AH2689" s="1"/>
      <c r="AI2689" s="1"/>
      <c r="AJ2689" s="4"/>
      <c r="AK2689" s="1"/>
      <c r="AL2689" s="1"/>
      <c r="AM2689" s="1"/>
      <c r="AN2689" s="1"/>
      <c r="AO2689" s="1"/>
    </row>
    <row r="2690" spans="1:41" x14ac:dyDescent="0.2">
      <c r="A2690" s="118">
        <f t="shared" si="1060"/>
        <v>42786</v>
      </c>
      <c r="B2690" s="2">
        <f t="shared" si="1050"/>
        <v>183305.40480307001</v>
      </c>
      <c r="C2690" s="2">
        <f t="shared" si="1061"/>
        <v>111647.84880818</v>
      </c>
      <c r="D2690" s="50">
        <f t="shared" si="1062"/>
        <v>4775.7</v>
      </c>
      <c r="E2690" s="3">
        <f>IF(K2690=1,VLOOKUP(A2689,[1]Plan1!$AQ$43:$AS$500,3),E2689)</f>
        <v>4793.8500000000004</v>
      </c>
      <c r="F2690" s="7">
        <f t="shared" si="1063"/>
        <v>42755</v>
      </c>
      <c r="G2690" s="8">
        <f t="shared" si="1051"/>
        <v>3.8004899805266223E-3</v>
      </c>
      <c r="H2690" s="7">
        <f t="shared" si="1064"/>
        <v>42814</v>
      </c>
      <c r="I2690" s="7">
        <f t="shared" si="1052"/>
        <v>42786</v>
      </c>
      <c r="J2690" s="1">
        <f t="shared" si="1065"/>
        <v>22</v>
      </c>
      <c r="K2690" s="1">
        <f t="shared" si="1053"/>
        <v>22</v>
      </c>
      <c r="L2690" s="2">
        <f t="shared" si="1054"/>
        <v>1.00380048</v>
      </c>
      <c r="M2690" s="10">
        <f t="shared" si="1073"/>
        <v>1.0029991</v>
      </c>
      <c r="N2690" s="10">
        <f t="shared" si="1069"/>
        <v>1.5994542411924746</v>
      </c>
      <c r="O2690" s="2">
        <f t="shared" si="1072"/>
        <v>1.6055329300000001</v>
      </c>
      <c r="P2690" s="2">
        <f t="shared" si="1055"/>
        <v>179254.29782519001</v>
      </c>
      <c r="Q2690" s="9">
        <f t="shared" si="1049"/>
        <v>0</v>
      </c>
      <c r="R2690" s="4">
        <f t="shared" si="1056"/>
        <v>0</v>
      </c>
      <c r="S2690" s="59">
        <f t="shared" si="1057"/>
        <v>0</v>
      </c>
      <c r="T2690" s="8">
        <f t="shared" si="1066"/>
        <v>6.8500000000000005E-2</v>
      </c>
      <c r="U2690" s="9">
        <f t="shared" si="1067"/>
        <v>85</v>
      </c>
      <c r="V2690" s="9">
        <v>252</v>
      </c>
      <c r="W2690" s="10">
        <f t="shared" si="1058"/>
        <v>1.0225997760000001</v>
      </c>
      <c r="X2690" s="2">
        <f t="shared" si="1059"/>
        <v>4051.1069778800002</v>
      </c>
      <c r="Y2690" s="2">
        <v>0</v>
      </c>
      <c r="Z2690" s="3">
        <f t="shared" si="1070"/>
        <v>0</v>
      </c>
      <c r="AA2690" s="1" t="str">
        <f t="shared" si="1071"/>
        <v>A+J=</v>
      </c>
      <c r="AB2690" s="7">
        <f t="shared" si="1068"/>
        <v>43027</v>
      </c>
      <c r="AC2690" s="5"/>
      <c r="AD2690" s="1"/>
      <c r="AE2690" s="7"/>
      <c r="AF2690" s="1"/>
      <c r="AG2690" s="1"/>
      <c r="AH2690" s="1"/>
      <c r="AI2690" s="1"/>
      <c r="AJ2690" s="4"/>
      <c r="AK2690" s="1"/>
      <c r="AL2690" s="1"/>
      <c r="AM2690" s="1"/>
      <c r="AN2690" s="1"/>
      <c r="AO2690" s="1"/>
    </row>
    <row r="2691" spans="1:41" x14ac:dyDescent="0.2">
      <c r="A2691" s="118">
        <f t="shared" si="1060"/>
        <v>42787</v>
      </c>
      <c r="B2691" s="2">
        <f t="shared" si="1050"/>
        <v>183387.16848272999</v>
      </c>
      <c r="C2691" s="2">
        <f t="shared" si="1061"/>
        <v>111647.84880818</v>
      </c>
      <c r="D2691" s="50">
        <f t="shared" si="1062"/>
        <v>4793.8500000000004</v>
      </c>
      <c r="E2691" s="3">
        <f>IF(K2691=1,VLOOKUP(A2690,[1]Plan1!$AQ$43:$AS$500,3),E2690)</f>
        <v>4809.67</v>
      </c>
      <c r="F2691" s="7">
        <f t="shared" si="1063"/>
        <v>42787</v>
      </c>
      <c r="G2691" s="8">
        <f t="shared" si="1051"/>
        <v>3.3000615371778785E-3</v>
      </c>
      <c r="H2691" s="7">
        <f t="shared" si="1064"/>
        <v>42814</v>
      </c>
      <c r="I2691" s="7">
        <f t="shared" si="1052"/>
        <v>42814</v>
      </c>
      <c r="J2691" s="1">
        <f t="shared" si="1065"/>
        <v>18</v>
      </c>
      <c r="K2691" s="1">
        <f t="shared" si="1053"/>
        <v>1</v>
      </c>
      <c r="L2691" s="2">
        <f t="shared" si="1054"/>
        <v>1.00018305</v>
      </c>
      <c r="M2691" s="10">
        <f t="shared" si="1073"/>
        <v>1.00380048</v>
      </c>
      <c r="N2691" s="10">
        <f t="shared" si="1069"/>
        <v>1.6055329350470418</v>
      </c>
      <c r="O2691" s="2">
        <f t="shared" si="1072"/>
        <v>1.6058268200000001</v>
      </c>
      <c r="P2691" s="2">
        <f t="shared" si="1055"/>
        <v>179287.11001147999</v>
      </c>
      <c r="Q2691" s="9">
        <f t="shared" si="1049"/>
        <v>0</v>
      </c>
      <c r="R2691" s="4">
        <f t="shared" si="1056"/>
        <v>0</v>
      </c>
      <c r="S2691" s="59">
        <f t="shared" si="1057"/>
        <v>0</v>
      </c>
      <c r="T2691" s="8">
        <f t="shared" si="1066"/>
        <v>6.8500000000000005E-2</v>
      </c>
      <c r="U2691" s="9">
        <f t="shared" si="1067"/>
        <v>86</v>
      </c>
      <c r="V2691" s="9">
        <v>252</v>
      </c>
      <c r="W2691" s="10">
        <f t="shared" si="1058"/>
        <v>1.0228686739999999</v>
      </c>
      <c r="X2691" s="2">
        <f t="shared" si="1059"/>
        <v>4100.0584712500004</v>
      </c>
      <c r="Y2691" s="2">
        <v>0</v>
      </c>
      <c r="Z2691" s="3">
        <f t="shared" si="1070"/>
        <v>0</v>
      </c>
      <c r="AA2691" s="1" t="str">
        <f t="shared" si="1071"/>
        <v>A+J=</v>
      </c>
      <c r="AB2691" s="7">
        <f t="shared" si="1068"/>
        <v>43027</v>
      </c>
      <c r="AC2691" s="5"/>
      <c r="AD2691" s="1"/>
      <c r="AE2691" s="7"/>
      <c r="AF2691" s="1"/>
      <c r="AG2691" s="1"/>
      <c r="AH2691" s="1"/>
      <c r="AI2691" s="1"/>
      <c r="AJ2691" s="4"/>
      <c r="AK2691" s="1"/>
      <c r="AL2691" s="1"/>
      <c r="AM2691" s="1"/>
      <c r="AN2691" s="1"/>
      <c r="AO2691" s="1"/>
    </row>
    <row r="2692" spans="1:41" x14ac:dyDescent="0.2">
      <c r="A2692" s="118">
        <f t="shared" si="1060"/>
        <v>42788</v>
      </c>
      <c r="B2692" s="2">
        <f t="shared" si="1050"/>
        <v>183468.96789326999</v>
      </c>
      <c r="C2692" s="2">
        <f t="shared" si="1061"/>
        <v>111647.84880818</v>
      </c>
      <c r="D2692" s="50">
        <f t="shared" si="1062"/>
        <v>4793.8500000000004</v>
      </c>
      <c r="E2692" s="3">
        <f>IF(K2692=1,VLOOKUP(A2691,[1]Plan1!$AQ$43:$AS$500,3),E2691)</f>
        <v>4809.67</v>
      </c>
      <c r="F2692" s="7">
        <f t="shared" si="1063"/>
        <v>42787</v>
      </c>
      <c r="G2692" s="8">
        <f t="shared" si="1051"/>
        <v>3.3000615371778785E-3</v>
      </c>
      <c r="H2692" s="7">
        <f t="shared" si="1064"/>
        <v>42814</v>
      </c>
      <c r="I2692" s="7">
        <f t="shared" si="1052"/>
        <v>42814</v>
      </c>
      <c r="J2692" s="1">
        <f t="shared" si="1065"/>
        <v>18</v>
      </c>
      <c r="K2692" s="1">
        <f t="shared" si="1053"/>
        <v>2</v>
      </c>
      <c r="L2692" s="2">
        <f t="shared" si="1054"/>
        <v>1.00036613</v>
      </c>
      <c r="M2692" s="10">
        <f t="shared" si="1073"/>
        <v>1.00380048</v>
      </c>
      <c r="N2692" s="10">
        <f t="shared" si="1069"/>
        <v>1.6055329350470418</v>
      </c>
      <c r="O2692" s="2">
        <f t="shared" si="1072"/>
        <v>1.60612076</v>
      </c>
      <c r="P2692" s="2">
        <f t="shared" si="1055"/>
        <v>179319.92778015</v>
      </c>
      <c r="Q2692" s="9">
        <f t="shared" si="1049"/>
        <v>0</v>
      </c>
      <c r="R2692" s="4">
        <f t="shared" si="1056"/>
        <v>0</v>
      </c>
      <c r="S2692" s="59">
        <f t="shared" si="1057"/>
        <v>0</v>
      </c>
      <c r="T2692" s="8">
        <f t="shared" si="1066"/>
        <v>6.8500000000000005E-2</v>
      </c>
      <c r="U2692" s="9">
        <f t="shared" si="1067"/>
        <v>87</v>
      </c>
      <c r="V2692" s="9">
        <v>252</v>
      </c>
      <c r="W2692" s="10">
        <f t="shared" si="1058"/>
        <v>1.0231376409999999</v>
      </c>
      <c r="X2692" s="2">
        <f t="shared" si="1059"/>
        <v>4149.0401131199997</v>
      </c>
      <c r="Y2692" s="2">
        <v>0</v>
      </c>
      <c r="Z2692" s="3">
        <f t="shared" si="1070"/>
        <v>0</v>
      </c>
      <c r="AA2692" s="1" t="str">
        <f t="shared" si="1071"/>
        <v>A+J=</v>
      </c>
      <c r="AB2692" s="7">
        <f t="shared" si="1068"/>
        <v>43027</v>
      </c>
      <c r="AC2692" s="5"/>
      <c r="AD2692" s="1"/>
      <c r="AE2692" s="7"/>
      <c r="AF2692" s="1"/>
      <c r="AG2692" s="1"/>
      <c r="AH2692" s="1"/>
      <c r="AI2692" s="1"/>
      <c r="AJ2692" s="4"/>
      <c r="AK2692" s="1"/>
      <c r="AL2692" s="1"/>
      <c r="AM2692" s="1"/>
      <c r="AN2692" s="1"/>
      <c r="AO2692" s="1"/>
    </row>
    <row r="2693" spans="1:41" x14ac:dyDescent="0.2">
      <c r="A2693" s="118">
        <f t="shared" si="1060"/>
        <v>42789</v>
      </c>
      <c r="B2693" s="2">
        <f t="shared" si="1050"/>
        <v>183550.80586929002</v>
      </c>
      <c r="C2693" s="2">
        <f t="shared" si="1061"/>
        <v>111647.84880818</v>
      </c>
      <c r="D2693" s="50">
        <f t="shared" si="1062"/>
        <v>4793.8500000000004</v>
      </c>
      <c r="E2693" s="3">
        <f>IF(K2693=1,VLOOKUP(A2692,[1]Plan1!$AQ$43:$AS$500,3),E2692)</f>
        <v>4809.67</v>
      </c>
      <c r="F2693" s="7">
        <f t="shared" si="1063"/>
        <v>42787</v>
      </c>
      <c r="G2693" s="8">
        <f t="shared" si="1051"/>
        <v>3.3000615371778785E-3</v>
      </c>
      <c r="H2693" s="7">
        <f t="shared" si="1064"/>
        <v>42814</v>
      </c>
      <c r="I2693" s="7">
        <f t="shared" si="1052"/>
        <v>42814</v>
      </c>
      <c r="J2693" s="1">
        <f t="shared" si="1065"/>
        <v>18</v>
      </c>
      <c r="K2693" s="1">
        <f t="shared" si="1053"/>
        <v>3</v>
      </c>
      <c r="L2693" s="2">
        <f t="shared" si="1054"/>
        <v>1.0005492499999999</v>
      </c>
      <c r="M2693" s="10">
        <f t="shared" si="1073"/>
        <v>1.00380048</v>
      </c>
      <c r="N2693" s="10">
        <f t="shared" si="1069"/>
        <v>1.6055329350470418</v>
      </c>
      <c r="O2693" s="2">
        <f t="shared" si="1072"/>
        <v>1.60641477</v>
      </c>
      <c r="P2693" s="2">
        <f t="shared" si="1055"/>
        <v>179352.75336418001</v>
      </c>
      <c r="Q2693" s="9">
        <f t="shared" si="1049"/>
        <v>0</v>
      </c>
      <c r="R2693" s="4">
        <f t="shared" si="1056"/>
        <v>0</v>
      </c>
      <c r="S2693" s="59">
        <f t="shared" si="1057"/>
        <v>0</v>
      </c>
      <c r="T2693" s="8">
        <f t="shared" si="1066"/>
        <v>6.8500000000000005E-2</v>
      </c>
      <c r="U2693" s="9">
        <f t="shared" si="1067"/>
        <v>88</v>
      </c>
      <c r="V2693" s="9">
        <v>252</v>
      </c>
      <c r="W2693" s="10">
        <f t="shared" si="1058"/>
        <v>1.0234066799999999</v>
      </c>
      <c r="X2693" s="2">
        <f t="shared" si="1059"/>
        <v>4198.0525051100003</v>
      </c>
      <c r="Y2693" s="2">
        <v>0</v>
      </c>
      <c r="Z2693" s="3">
        <f t="shared" si="1070"/>
        <v>0</v>
      </c>
      <c r="AA2693" s="1" t="str">
        <f t="shared" si="1071"/>
        <v>A+J=</v>
      </c>
      <c r="AB2693" s="7">
        <f t="shared" si="1068"/>
        <v>43027</v>
      </c>
      <c r="AC2693" s="5"/>
      <c r="AD2693" s="1"/>
      <c r="AE2693" s="7"/>
      <c r="AF2693" s="1"/>
      <c r="AG2693" s="1"/>
      <c r="AH2693" s="1"/>
      <c r="AI2693" s="1"/>
      <c r="AJ2693" s="4"/>
      <c r="AK2693" s="1"/>
      <c r="AL2693" s="1"/>
      <c r="AM2693" s="1"/>
      <c r="AN2693" s="1"/>
      <c r="AO2693" s="1"/>
    </row>
    <row r="2694" spans="1:41" x14ac:dyDescent="0.2">
      <c r="A2694" s="118">
        <f t="shared" si="1060"/>
        <v>42790</v>
      </c>
      <c r="B2694" s="2">
        <f t="shared" si="1050"/>
        <v>183632.67863667</v>
      </c>
      <c r="C2694" s="2">
        <f t="shared" si="1061"/>
        <v>111647.84880818</v>
      </c>
      <c r="D2694" s="50">
        <f t="shared" si="1062"/>
        <v>4793.8500000000004</v>
      </c>
      <c r="E2694" s="3">
        <f>IF(K2694=1,VLOOKUP(A2693,[1]Plan1!$AQ$43:$AS$500,3),E2693)</f>
        <v>4809.67</v>
      </c>
      <c r="F2694" s="7">
        <f t="shared" si="1063"/>
        <v>42787</v>
      </c>
      <c r="G2694" s="8">
        <f t="shared" si="1051"/>
        <v>3.3000615371778785E-3</v>
      </c>
      <c r="H2694" s="7">
        <f t="shared" si="1064"/>
        <v>42814</v>
      </c>
      <c r="I2694" s="7">
        <f t="shared" si="1052"/>
        <v>42814</v>
      </c>
      <c r="J2694" s="1">
        <f t="shared" si="1065"/>
        <v>18</v>
      </c>
      <c r="K2694" s="1">
        <f t="shared" si="1053"/>
        <v>4</v>
      </c>
      <c r="L2694" s="2">
        <f t="shared" si="1054"/>
        <v>1.0007324</v>
      </c>
      <c r="M2694" s="10">
        <f t="shared" si="1073"/>
        <v>1.00380048</v>
      </c>
      <c r="N2694" s="10">
        <f t="shared" si="1069"/>
        <v>1.6055329350470418</v>
      </c>
      <c r="O2694" s="2">
        <f t="shared" si="1072"/>
        <v>1.6067088199999999</v>
      </c>
      <c r="P2694" s="2">
        <f t="shared" si="1055"/>
        <v>179385.58341411999</v>
      </c>
      <c r="Q2694" s="9">
        <f t="shared" si="1049"/>
        <v>0</v>
      </c>
      <c r="R2694" s="4">
        <f t="shared" si="1056"/>
        <v>0</v>
      </c>
      <c r="S2694" s="59">
        <f t="shared" si="1057"/>
        <v>0</v>
      </c>
      <c r="T2694" s="8">
        <f t="shared" si="1066"/>
        <v>6.8500000000000005E-2</v>
      </c>
      <c r="U2694" s="9">
        <f t="shared" si="1067"/>
        <v>89</v>
      </c>
      <c r="V2694" s="9">
        <v>252</v>
      </c>
      <c r="W2694" s="10">
        <f t="shared" si="1058"/>
        <v>1.0236757889999999</v>
      </c>
      <c r="X2694" s="2">
        <f t="shared" si="1059"/>
        <v>4247.0952225499996</v>
      </c>
      <c r="Y2694" s="2">
        <v>0</v>
      </c>
      <c r="Z2694" s="3">
        <f t="shared" si="1070"/>
        <v>0</v>
      </c>
      <c r="AA2694" s="1" t="str">
        <f t="shared" si="1071"/>
        <v>A+J=</v>
      </c>
      <c r="AB2694" s="7">
        <f t="shared" si="1068"/>
        <v>43027</v>
      </c>
      <c r="AC2694" s="5"/>
      <c r="AD2694" s="1"/>
      <c r="AE2694" s="7"/>
      <c r="AF2694" s="1"/>
      <c r="AG2694" s="1"/>
      <c r="AH2694" s="1"/>
      <c r="AI2694" s="1"/>
      <c r="AJ2694" s="4"/>
      <c r="AK2694" s="1"/>
      <c r="AL2694" s="1"/>
      <c r="AM2694" s="1"/>
      <c r="AN2694" s="1"/>
      <c r="AO2694" s="1"/>
    </row>
    <row r="2695" spans="1:41" x14ac:dyDescent="0.2">
      <c r="A2695" s="118">
        <f t="shared" si="1060"/>
        <v>42791</v>
      </c>
      <c r="B2695" s="2">
        <f t="shared" si="1050"/>
        <v>183714.58981497999</v>
      </c>
      <c r="C2695" s="2">
        <f t="shared" si="1061"/>
        <v>111647.84880818</v>
      </c>
      <c r="D2695" s="50">
        <f t="shared" si="1062"/>
        <v>4793.8500000000004</v>
      </c>
      <c r="E2695" s="3">
        <f>IF(K2695=1,VLOOKUP(A2694,[1]Plan1!$AQ$43:$AS$500,3),E2694)</f>
        <v>4809.67</v>
      </c>
      <c r="F2695" s="7">
        <f t="shared" si="1063"/>
        <v>42787</v>
      </c>
      <c r="G2695" s="8">
        <f t="shared" si="1051"/>
        <v>3.3000615371778785E-3</v>
      </c>
      <c r="H2695" s="7">
        <f t="shared" si="1064"/>
        <v>42814</v>
      </c>
      <c r="I2695" s="7">
        <f t="shared" si="1052"/>
        <v>42814</v>
      </c>
      <c r="J2695" s="1">
        <f t="shared" si="1065"/>
        <v>18</v>
      </c>
      <c r="K2695" s="1">
        <f t="shared" si="1053"/>
        <v>5</v>
      </c>
      <c r="L2695" s="2">
        <f t="shared" si="1054"/>
        <v>1.00091559</v>
      </c>
      <c r="M2695" s="10">
        <f t="shared" si="1073"/>
        <v>1.00380048</v>
      </c>
      <c r="N2695" s="10">
        <f t="shared" si="1069"/>
        <v>1.6055329350470418</v>
      </c>
      <c r="O2695" s="2">
        <f t="shared" si="1072"/>
        <v>1.6070029400000001</v>
      </c>
      <c r="P2695" s="2">
        <f t="shared" si="1055"/>
        <v>179418.42127942</v>
      </c>
      <c r="Q2695" s="9">
        <f t="shared" si="1049"/>
        <v>0</v>
      </c>
      <c r="R2695" s="4">
        <f t="shared" si="1056"/>
        <v>0</v>
      </c>
      <c r="S2695" s="59">
        <f t="shared" si="1057"/>
        <v>0</v>
      </c>
      <c r="T2695" s="8">
        <f t="shared" si="1066"/>
        <v>6.8500000000000005E-2</v>
      </c>
      <c r="U2695" s="9">
        <f t="shared" si="1067"/>
        <v>90</v>
      </c>
      <c r="V2695" s="9">
        <v>252</v>
      </c>
      <c r="W2695" s="10">
        <f t="shared" si="1058"/>
        <v>1.023944969</v>
      </c>
      <c r="X2695" s="2">
        <f t="shared" si="1059"/>
        <v>4296.1685355600002</v>
      </c>
      <c r="Y2695" s="2">
        <v>0</v>
      </c>
      <c r="Z2695" s="3">
        <f t="shared" si="1070"/>
        <v>0</v>
      </c>
      <c r="AA2695" s="1" t="str">
        <f t="shared" si="1071"/>
        <v>A+J=</v>
      </c>
      <c r="AB2695" s="7">
        <f t="shared" si="1068"/>
        <v>43027</v>
      </c>
      <c r="AC2695" s="5"/>
      <c r="AD2695" s="1"/>
      <c r="AE2695" s="7"/>
      <c r="AF2695" s="1"/>
      <c r="AG2695" s="1"/>
      <c r="AH2695" s="1"/>
      <c r="AI2695" s="1"/>
      <c r="AJ2695" s="4"/>
      <c r="AK2695" s="1"/>
      <c r="AL2695" s="1"/>
      <c r="AM2695" s="1"/>
      <c r="AN2695" s="1"/>
      <c r="AO2695" s="1"/>
    </row>
    <row r="2696" spans="1:41" x14ac:dyDescent="0.2">
      <c r="A2696" s="118">
        <f t="shared" si="1060"/>
        <v>42792</v>
      </c>
      <c r="B2696" s="2">
        <f t="shared" si="1050"/>
        <v>183714.58981497999</v>
      </c>
      <c r="C2696" s="2">
        <f t="shared" si="1061"/>
        <v>111647.84880818</v>
      </c>
      <c r="D2696" s="50">
        <f t="shared" si="1062"/>
        <v>4793.8500000000004</v>
      </c>
      <c r="E2696" s="3">
        <f>IF(K2696=1,VLOOKUP(A2695,[1]Plan1!$AQ$43:$AS$500,3),E2695)</f>
        <v>4809.67</v>
      </c>
      <c r="F2696" s="7">
        <f t="shared" si="1063"/>
        <v>42787</v>
      </c>
      <c r="G2696" s="8">
        <f t="shared" si="1051"/>
        <v>3.3000615371778785E-3</v>
      </c>
      <c r="H2696" s="7">
        <f t="shared" si="1064"/>
        <v>42814</v>
      </c>
      <c r="I2696" s="7">
        <f t="shared" si="1052"/>
        <v>42814</v>
      </c>
      <c r="J2696" s="1">
        <f t="shared" si="1065"/>
        <v>18</v>
      </c>
      <c r="K2696" s="1">
        <f t="shared" si="1053"/>
        <v>5</v>
      </c>
      <c r="L2696" s="2">
        <f t="shared" si="1054"/>
        <v>1.00091559</v>
      </c>
      <c r="M2696" s="10">
        <f t="shared" si="1073"/>
        <v>1.00380048</v>
      </c>
      <c r="N2696" s="10">
        <f t="shared" si="1069"/>
        <v>1.6055329350470418</v>
      </c>
      <c r="O2696" s="2">
        <f t="shared" si="1072"/>
        <v>1.6070029400000001</v>
      </c>
      <c r="P2696" s="2">
        <f t="shared" si="1055"/>
        <v>179418.42127942</v>
      </c>
      <c r="Q2696" s="9">
        <f t="shared" si="1049"/>
        <v>0</v>
      </c>
      <c r="R2696" s="4">
        <f t="shared" si="1056"/>
        <v>0</v>
      </c>
      <c r="S2696" s="59">
        <f t="shared" si="1057"/>
        <v>0</v>
      </c>
      <c r="T2696" s="8">
        <f t="shared" si="1066"/>
        <v>6.8500000000000005E-2</v>
      </c>
      <c r="U2696" s="9">
        <f t="shared" si="1067"/>
        <v>90</v>
      </c>
      <c r="V2696" s="9">
        <v>252</v>
      </c>
      <c r="W2696" s="10">
        <f t="shared" si="1058"/>
        <v>1.023944969</v>
      </c>
      <c r="X2696" s="2">
        <f t="shared" si="1059"/>
        <v>4296.1685355600002</v>
      </c>
      <c r="Y2696" s="2">
        <v>0</v>
      </c>
      <c r="Z2696" s="3">
        <f t="shared" si="1070"/>
        <v>0</v>
      </c>
      <c r="AA2696" s="1" t="str">
        <f t="shared" si="1071"/>
        <v>A+J=</v>
      </c>
      <c r="AB2696" s="7">
        <f t="shared" si="1068"/>
        <v>43027</v>
      </c>
      <c r="AC2696" s="5"/>
      <c r="AD2696" s="1"/>
      <c r="AE2696" s="7"/>
      <c r="AF2696" s="1"/>
      <c r="AG2696" s="1"/>
      <c r="AH2696" s="1"/>
      <c r="AI2696" s="1"/>
      <c r="AJ2696" s="4"/>
      <c r="AK2696" s="1"/>
      <c r="AL2696" s="1"/>
      <c r="AM2696" s="1"/>
      <c r="AN2696" s="1"/>
      <c r="AO2696" s="1"/>
    </row>
    <row r="2697" spans="1:41" x14ac:dyDescent="0.2">
      <c r="A2697" s="118">
        <f t="shared" si="1060"/>
        <v>42793</v>
      </c>
      <c r="B2697" s="2">
        <f t="shared" si="1050"/>
        <v>183714.58981497999</v>
      </c>
      <c r="C2697" s="2">
        <f t="shared" si="1061"/>
        <v>111647.84880818</v>
      </c>
      <c r="D2697" s="50">
        <f t="shared" si="1062"/>
        <v>4793.8500000000004</v>
      </c>
      <c r="E2697" s="3">
        <f>IF(K2697=1,VLOOKUP(A2696,[1]Plan1!$AQ$43:$AS$500,3),E2696)</f>
        <v>4809.67</v>
      </c>
      <c r="F2697" s="7">
        <f t="shared" si="1063"/>
        <v>42787</v>
      </c>
      <c r="G2697" s="8">
        <f t="shared" si="1051"/>
        <v>3.3000615371778785E-3</v>
      </c>
      <c r="H2697" s="7">
        <f t="shared" si="1064"/>
        <v>42814</v>
      </c>
      <c r="I2697" s="7">
        <f t="shared" si="1052"/>
        <v>42814</v>
      </c>
      <c r="J2697" s="1">
        <f t="shared" si="1065"/>
        <v>18</v>
      </c>
      <c r="K2697" s="1">
        <f t="shared" si="1053"/>
        <v>5</v>
      </c>
      <c r="L2697" s="2">
        <f t="shared" si="1054"/>
        <v>1.00091559</v>
      </c>
      <c r="M2697" s="10">
        <f t="shared" si="1073"/>
        <v>1.00380048</v>
      </c>
      <c r="N2697" s="10">
        <f t="shared" si="1069"/>
        <v>1.6055329350470418</v>
      </c>
      <c r="O2697" s="2">
        <f t="shared" si="1072"/>
        <v>1.6070029400000001</v>
      </c>
      <c r="P2697" s="2">
        <f t="shared" si="1055"/>
        <v>179418.42127942</v>
      </c>
      <c r="Q2697" s="9">
        <f t="shared" ref="Q2697:Q2760" si="1074">IF(VLOOKUP(A2697,AE$10:AL$48,8)=VLOOKUP(A2696,AE$10:AL$48,8),0,VLOOKUP(A2697,AE$10:AL$48,8))</f>
        <v>0</v>
      </c>
      <c r="R2697" s="4">
        <f t="shared" si="1056"/>
        <v>0</v>
      </c>
      <c r="S2697" s="59">
        <f t="shared" si="1057"/>
        <v>0</v>
      </c>
      <c r="T2697" s="8">
        <f t="shared" si="1066"/>
        <v>6.8500000000000005E-2</v>
      </c>
      <c r="U2697" s="9">
        <f t="shared" si="1067"/>
        <v>90</v>
      </c>
      <c r="V2697" s="9">
        <v>252</v>
      </c>
      <c r="W2697" s="10">
        <f t="shared" si="1058"/>
        <v>1.023944969</v>
      </c>
      <c r="X2697" s="2">
        <f t="shared" si="1059"/>
        <v>4296.1685355600002</v>
      </c>
      <c r="Y2697" s="2">
        <v>0</v>
      </c>
      <c r="Z2697" s="3">
        <f t="shared" si="1070"/>
        <v>0</v>
      </c>
      <c r="AA2697" s="1" t="str">
        <f t="shared" si="1071"/>
        <v>A+J=</v>
      </c>
      <c r="AB2697" s="7">
        <f t="shared" si="1068"/>
        <v>43027</v>
      </c>
      <c r="AC2697" s="5"/>
      <c r="AD2697" s="1"/>
      <c r="AE2697" s="7"/>
      <c r="AF2697" s="1"/>
      <c r="AG2697" s="1"/>
      <c r="AH2697" s="1"/>
      <c r="AI2697" s="1"/>
      <c r="AJ2697" s="4"/>
      <c r="AK2697" s="1"/>
      <c r="AL2697" s="1"/>
      <c r="AM2697" s="1"/>
      <c r="AN2697" s="1"/>
      <c r="AO2697" s="1"/>
    </row>
    <row r="2698" spans="1:41" x14ac:dyDescent="0.2">
      <c r="A2698" s="118">
        <f t="shared" si="1060"/>
        <v>42794</v>
      </c>
      <c r="B2698" s="2">
        <f t="shared" ref="B2698:B2761" si="1075">(P2698+X2698)</f>
        <v>183714.58981497999</v>
      </c>
      <c r="C2698" s="2">
        <f t="shared" si="1061"/>
        <v>111647.84880818</v>
      </c>
      <c r="D2698" s="50">
        <f t="shared" si="1062"/>
        <v>4793.8500000000004</v>
      </c>
      <c r="E2698" s="3">
        <f>IF(K2698=1,VLOOKUP(A2697,[1]Plan1!$AQ$43:$AS$500,3),E2697)</f>
        <v>4809.67</v>
      </c>
      <c r="F2698" s="7">
        <f t="shared" si="1063"/>
        <v>42787</v>
      </c>
      <c r="G2698" s="8">
        <f t="shared" ref="G2698:G2761" si="1076">(E2698/D2698)-1</f>
        <v>3.3000615371778785E-3</v>
      </c>
      <c r="H2698" s="7">
        <f t="shared" si="1064"/>
        <v>42814</v>
      </c>
      <c r="I2698" s="7">
        <f t="shared" ref="I2698:I2761" si="1077">IF(A2698&gt;I2697,H2698,I2697)</f>
        <v>42814</v>
      </c>
      <c r="J2698" s="1">
        <f t="shared" si="1065"/>
        <v>18</v>
      </c>
      <c r="K2698" s="1">
        <f t="shared" ref="K2698:K2761" si="1078">(J2698-(NETWORKDAYS(A2698,I2698,AE$53:AE$223)-1))</f>
        <v>5</v>
      </c>
      <c r="L2698" s="2">
        <f t="shared" ref="L2698:L2761" si="1079">TRUNC((E2698/D2698)^TRUNC((K2698/J2698),9),8)</f>
        <v>1.00091559</v>
      </c>
      <c r="M2698" s="10">
        <f t="shared" si="1073"/>
        <v>1.00380048</v>
      </c>
      <c r="N2698" s="10">
        <f t="shared" si="1069"/>
        <v>1.6055329350470418</v>
      </c>
      <c r="O2698" s="2">
        <f t="shared" si="1072"/>
        <v>1.6070029400000001</v>
      </c>
      <c r="P2698" s="2">
        <f t="shared" ref="P2698:P2761" si="1080">TRUNC(C2698*O2698,8)</f>
        <v>179418.42127942</v>
      </c>
      <c r="Q2698" s="9">
        <f t="shared" si="1074"/>
        <v>0</v>
      </c>
      <c r="R2698" s="4">
        <f t="shared" ref="R2698:R2761" si="1081">IF(Q2698&gt;0,VLOOKUP($A2698,$AE$10:$AJ$21,6),0)</f>
        <v>0</v>
      </c>
      <c r="S2698" s="59">
        <f t="shared" ref="S2698:S2761" si="1082">IF(R2698&gt;0,TRUNC(R2698*P2698,8),0)</f>
        <v>0</v>
      </c>
      <c r="T2698" s="8">
        <f t="shared" si="1066"/>
        <v>6.8500000000000005E-2</v>
      </c>
      <c r="U2698" s="9">
        <f t="shared" si="1067"/>
        <v>90</v>
      </c>
      <c r="V2698" s="9">
        <v>252</v>
      </c>
      <c r="W2698" s="10">
        <f t="shared" ref="W2698:W2761" si="1083">ROUND((1+T2698)^TRUNC((U2698/V2698),9),9)</f>
        <v>1.023944969</v>
      </c>
      <c r="X2698" s="2">
        <f t="shared" ref="X2698:X2761" si="1084">TRUNC((P2698*(W2698-1)),8)</f>
        <v>4296.1685355600002</v>
      </c>
      <c r="Y2698" s="2">
        <v>0</v>
      </c>
      <c r="Z2698" s="3">
        <f t="shared" si="1070"/>
        <v>0</v>
      </c>
      <c r="AA2698" s="1" t="str">
        <f t="shared" si="1071"/>
        <v>A+J=</v>
      </c>
      <c r="AB2698" s="7">
        <f t="shared" si="1068"/>
        <v>43027</v>
      </c>
      <c r="AC2698" s="5"/>
      <c r="AD2698" s="1"/>
      <c r="AE2698" s="7"/>
      <c r="AF2698" s="1"/>
      <c r="AG2698" s="1"/>
      <c r="AH2698" s="1"/>
      <c r="AI2698" s="1"/>
      <c r="AJ2698" s="4"/>
      <c r="AK2698" s="1"/>
      <c r="AL2698" s="1"/>
      <c r="AM2698" s="1"/>
      <c r="AN2698" s="1"/>
      <c r="AO2698" s="1"/>
    </row>
    <row r="2699" spans="1:41" x14ac:dyDescent="0.2">
      <c r="A2699" s="118">
        <f t="shared" ref="A2699:A2762" si="1085">(A2698+1)</f>
        <v>42795</v>
      </c>
      <c r="B2699" s="2">
        <f t="shared" si="1075"/>
        <v>183714.58981497999</v>
      </c>
      <c r="C2699" s="2">
        <f t="shared" ref="C2699:C2762" si="1086">TRUNC(IF(Q2698&gt;0,VLOOKUP(A2698,$AE$11:$AF$21,2),C2698),8)</f>
        <v>111647.84880818</v>
      </c>
      <c r="D2699" s="50">
        <f t="shared" ref="D2699:D2762" si="1087">IF(E2699=E2698,D2698,E2698)</f>
        <v>4793.8500000000004</v>
      </c>
      <c r="E2699" s="3">
        <f>IF(K2699=1,VLOOKUP(A2698,[1]Plan1!$AQ$43:$AS$500,3),E2698)</f>
        <v>4809.67</v>
      </c>
      <c r="F2699" s="7">
        <f t="shared" ref="F2699:F2762" si="1088">IF(D2699=D2698,F2698,A2699)</f>
        <v>42787</v>
      </c>
      <c r="G2699" s="8">
        <f t="shared" si="1076"/>
        <v>3.3000615371778785E-3</v>
      </c>
      <c r="H2699" s="7">
        <f t="shared" ref="H2699:H2762" si="1089">IF(DAY(A2699)=15,VLOOKUP(A2699,AI$53:AN$175,4),H2698)</f>
        <v>42814</v>
      </c>
      <c r="I2699" s="7">
        <f t="shared" si="1077"/>
        <v>42814</v>
      </c>
      <c r="J2699" s="1">
        <f t="shared" ref="J2699:J2762" si="1090">IF(I2699=I2698,J2698,NETWORKDAYS(I2698,I2699,$AE$53:$AE$223)-1)</f>
        <v>18</v>
      </c>
      <c r="K2699" s="1">
        <f t="shared" si="1078"/>
        <v>5</v>
      </c>
      <c r="L2699" s="2">
        <f t="shared" si="1079"/>
        <v>1.00091559</v>
      </c>
      <c r="M2699" s="10">
        <f t="shared" si="1073"/>
        <v>1.00380048</v>
      </c>
      <c r="N2699" s="10">
        <f t="shared" si="1069"/>
        <v>1.6055329350470418</v>
      </c>
      <c r="O2699" s="2">
        <f t="shared" si="1072"/>
        <v>1.6070029400000001</v>
      </c>
      <c r="P2699" s="2">
        <f t="shared" si="1080"/>
        <v>179418.42127942</v>
      </c>
      <c r="Q2699" s="9">
        <f t="shared" si="1074"/>
        <v>0</v>
      </c>
      <c r="R2699" s="4">
        <f t="shared" si="1081"/>
        <v>0</v>
      </c>
      <c r="S2699" s="59">
        <f t="shared" si="1082"/>
        <v>0</v>
      </c>
      <c r="T2699" s="8">
        <f t="shared" ref="T2699:T2762" si="1091">(T2698)</f>
        <v>6.8500000000000005E-2</v>
      </c>
      <c r="U2699" s="9">
        <f t="shared" ref="U2699:U2762" si="1092">IF(Q2698&gt;0,1,IF(K2699=K2698,U2698,U2698+1))</f>
        <v>90</v>
      </c>
      <c r="V2699" s="9">
        <v>252</v>
      </c>
      <c r="W2699" s="10">
        <f t="shared" si="1083"/>
        <v>1.023944969</v>
      </c>
      <c r="X2699" s="2">
        <f t="shared" si="1084"/>
        <v>4296.1685355600002</v>
      </c>
      <c r="Y2699" s="2">
        <v>0</v>
      </c>
      <c r="Z2699" s="3">
        <f t="shared" si="1070"/>
        <v>0</v>
      </c>
      <c r="AA2699" s="1" t="str">
        <f t="shared" si="1071"/>
        <v>A+J=</v>
      </c>
      <c r="AB2699" s="7">
        <f t="shared" ref="AB2699:AB2762" si="1093">IF(Q2698&gt;0,VLOOKUP(A2698,$AE$10:$AM$48,9),AB2698)</f>
        <v>43027</v>
      </c>
      <c r="AC2699" s="5"/>
      <c r="AD2699" s="1"/>
      <c r="AE2699" s="7"/>
      <c r="AF2699" s="1"/>
      <c r="AG2699" s="1"/>
      <c r="AH2699" s="1"/>
      <c r="AI2699" s="1"/>
      <c r="AJ2699" s="4"/>
      <c r="AK2699" s="1"/>
      <c r="AL2699" s="1"/>
      <c r="AM2699" s="1"/>
      <c r="AN2699" s="1"/>
      <c r="AO2699" s="1"/>
    </row>
    <row r="2700" spans="1:41" x14ac:dyDescent="0.2">
      <c r="A2700" s="118">
        <f t="shared" si="1085"/>
        <v>42796</v>
      </c>
      <c r="B2700" s="2">
        <f t="shared" si="1075"/>
        <v>183796.53713047999</v>
      </c>
      <c r="C2700" s="2">
        <f t="shared" si="1086"/>
        <v>111647.84880818</v>
      </c>
      <c r="D2700" s="50">
        <f t="shared" si="1087"/>
        <v>4793.8500000000004</v>
      </c>
      <c r="E2700" s="3">
        <f>IF(K2700=1,VLOOKUP(A2699,[1]Plan1!$AQ$43:$AS$500,3),E2699)</f>
        <v>4809.67</v>
      </c>
      <c r="F2700" s="7">
        <f t="shared" si="1088"/>
        <v>42787</v>
      </c>
      <c r="G2700" s="8">
        <f t="shared" si="1076"/>
        <v>3.3000615371778785E-3</v>
      </c>
      <c r="H2700" s="7">
        <f t="shared" si="1089"/>
        <v>42814</v>
      </c>
      <c r="I2700" s="7">
        <f t="shared" si="1077"/>
        <v>42814</v>
      </c>
      <c r="J2700" s="1">
        <f t="shared" si="1090"/>
        <v>18</v>
      </c>
      <c r="K2700" s="1">
        <f t="shared" si="1078"/>
        <v>6</v>
      </c>
      <c r="L2700" s="2">
        <f t="shared" si="1079"/>
        <v>1.00109881</v>
      </c>
      <c r="M2700" s="10">
        <f t="shared" si="1073"/>
        <v>1.00380048</v>
      </c>
      <c r="N2700" s="10">
        <f t="shared" si="1069"/>
        <v>1.6055329350470418</v>
      </c>
      <c r="O2700" s="2">
        <f t="shared" si="1072"/>
        <v>1.60729711</v>
      </c>
      <c r="P2700" s="2">
        <f t="shared" si="1080"/>
        <v>179451.2647271</v>
      </c>
      <c r="Q2700" s="9">
        <f t="shared" si="1074"/>
        <v>0</v>
      </c>
      <c r="R2700" s="4">
        <f t="shared" si="1081"/>
        <v>0</v>
      </c>
      <c r="S2700" s="59">
        <f t="shared" si="1082"/>
        <v>0</v>
      </c>
      <c r="T2700" s="8">
        <f t="shared" si="1091"/>
        <v>6.8500000000000005E-2</v>
      </c>
      <c r="U2700" s="9">
        <f t="shared" si="1092"/>
        <v>91</v>
      </c>
      <c r="V2700" s="9">
        <v>252</v>
      </c>
      <c r="W2700" s="10">
        <f t="shared" si="1083"/>
        <v>1.02421422</v>
      </c>
      <c r="X2700" s="2">
        <f t="shared" si="1084"/>
        <v>4345.2724033799996</v>
      </c>
      <c r="Y2700" s="2">
        <v>0</v>
      </c>
      <c r="Z2700" s="3">
        <f t="shared" si="1070"/>
        <v>0</v>
      </c>
      <c r="AA2700" s="1" t="str">
        <f t="shared" si="1071"/>
        <v>A+J=</v>
      </c>
      <c r="AB2700" s="7">
        <f t="shared" si="1093"/>
        <v>43027</v>
      </c>
      <c r="AC2700" s="5"/>
      <c r="AD2700" s="1"/>
      <c r="AE2700" s="7"/>
      <c r="AF2700" s="1"/>
      <c r="AG2700" s="1"/>
      <c r="AH2700" s="1"/>
      <c r="AI2700" s="1"/>
      <c r="AJ2700" s="4"/>
      <c r="AK2700" s="1"/>
      <c r="AL2700" s="1"/>
      <c r="AM2700" s="1"/>
      <c r="AN2700" s="1"/>
      <c r="AO2700" s="1"/>
    </row>
    <row r="2701" spans="1:41" x14ac:dyDescent="0.2">
      <c r="A2701" s="118">
        <f t="shared" si="1085"/>
        <v>42797</v>
      </c>
      <c r="B2701" s="2">
        <f t="shared" si="1075"/>
        <v>183878.51945087002</v>
      </c>
      <c r="C2701" s="2">
        <f t="shared" si="1086"/>
        <v>111647.84880818</v>
      </c>
      <c r="D2701" s="50">
        <f t="shared" si="1087"/>
        <v>4793.8500000000004</v>
      </c>
      <c r="E2701" s="3">
        <f>IF(K2701=1,VLOOKUP(A2700,[1]Plan1!$AQ$43:$AS$500,3),E2700)</f>
        <v>4809.67</v>
      </c>
      <c r="F2701" s="7">
        <f t="shared" si="1088"/>
        <v>42787</v>
      </c>
      <c r="G2701" s="8">
        <f t="shared" si="1076"/>
        <v>3.3000615371778785E-3</v>
      </c>
      <c r="H2701" s="7">
        <f t="shared" si="1089"/>
        <v>42814</v>
      </c>
      <c r="I2701" s="7">
        <f t="shared" si="1077"/>
        <v>42814</v>
      </c>
      <c r="J2701" s="1">
        <f t="shared" si="1090"/>
        <v>18</v>
      </c>
      <c r="K2701" s="1">
        <f t="shared" si="1078"/>
        <v>7</v>
      </c>
      <c r="L2701" s="2">
        <f t="shared" si="1079"/>
        <v>1.0012820600000001</v>
      </c>
      <c r="M2701" s="10">
        <f t="shared" si="1073"/>
        <v>1.00380048</v>
      </c>
      <c r="N2701" s="10">
        <f t="shared" si="1069"/>
        <v>1.6055329350470418</v>
      </c>
      <c r="O2701" s="2">
        <f t="shared" si="1072"/>
        <v>1.60759132</v>
      </c>
      <c r="P2701" s="2">
        <f t="shared" si="1080"/>
        <v>179484.11264070001</v>
      </c>
      <c r="Q2701" s="9">
        <f t="shared" si="1074"/>
        <v>0</v>
      </c>
      <c r="R2701" s="4">
        <f t="shared" si="1081"/>
        <v>0</v>
      </c>
      <c r="S2701" s="59">
        <f t="shared" si="1082"/>
        <v>0</v>
      </c>
      <c r="T2701" s="8">
        <f t="shared" si="1091"/>
        <v>6.8500000000000005E-2</v>
      </c>
      <c r="U2701" s="9">
        <f t="shared" si="1092"/>
        <v>92</v>
      </c>
      <c r="V2701" s="9">
        <v>252</v>
      </c>
      <c r="W2701" s="10">
        <f t="shared" si="1083"/>
        <v>1.024483542</v>
      </c>
      <c r="X2701" s="2">
        <f t="shared" si="1084"/>
        <v>4394.4068101700004</v>
      </c>
      <c r="Y2701" s="2">
        <v>0</v>
      </c>
      <c r="Z2701" s="3">
        <f t="shared" si="1070"/>
        <v>0</v>
      </c>
      <c r="AA2701" s="1" t="str">
        <f t="shared" si="1071"/>
        <v>A+J=</v>
      </c>
      <c r="AB2701" s="7">
        <f t="shared" si="1093"/>
        <v>43027</v>
      </c>
      <c r="AC2701" s="5"/>
      <c r="AD2701" s="1"/>
      <c r="AE2701" s="7"/>
      <c r="AF2701" s="1"/>
      <c r="AG2701" s="1"/>
      <c r="AH2701" s="1"/>
      <c r="AI2701" s="1"/>
      <c r="AJ2701" s="4"/>
      <c r="AK2701" s="1"/>
      <c r="AL2701" s="1"/>
      <c r="AM2701" s="1"/>
      <c r="AN2701" s="1"/>
      <c r="AO2701" s="1"/>
    </row>
    <row r="2702" spans="1:41" x14ac:dyDescent="0.2">
      <c r="A2702" s="118">
        <f t="shared" si="1085"/>
        <v>42798</v>
      </c>
      <c r="B2702" s="2">
        <f t="shared" si="1075"/>
        <v>183960.54003958002</v>
      </c>
      <c r="C2702" s="2">
        <f t="shared" si="1086"/>
        <v>111647.84880818</v>
      </c>
      <c r="D2702" s="50">
        <f t="shared" si="1087"/>
        <v>4793.8500000000004</v>
      </c>
      <c r="E2702" s="3">
        <f>IF(K2702=1,VLOOKUP(A2701,[1]Plan1!$AQ$43:$AS$500,3),E2701)</f>
        <v>4809.67</v>
      </c>
      <c r="F2702" s="7">
        <f t="shared" si="1088"/>
        <v>42787</v>
      </c>
      <c r="G2702" s="8">
        <f t="shared" si="1076"/>
        <v>3.3000615371778785E-3</v>
      </c>
      <c r="H2702" s="7">
        <f t="shared" si="1089"/>
        <v>42814</v>
      </c>
      <c r="I2702" s="7">
        <f t="shared" si="1077"/>
        <v>42814</v>
      </c>
      <c r="J2702" s="1">
        <f t="shared" si="1090"/>
        <v>18</v>
      </c>
      <c r="K2702" s="1">
        <f t="shared" si="1078"/>
        <v>8</v>
      </c>
      <c r="L2702" s="2">
        <f t="shared" si="1079"/>
        <v>1.0014653499999999</v>
      </c>
      <c r="M2702" s="10">
        <f t="shared" si="1073"/>
        <v>1.00380048</v>
      </c>
      <c r="N2702" s="10">
        <f t="shared" si="1069"/>
        <v>1.6055329350470418</v>
      </c>
      <c r="O2702" s="2">
        <f t="shared" si="1072"/>
        <v>1.6078855999999999</v>
      </c>
      <c r="P2702" s="2">
        <f t="shared" si="1080"/>
        <v>179516.96836965001</v>
      </c>
      <c r="Q2702" s="9">
        <f t="shared" si="1074"/>
        <v>0</v>
      </c>
      <c r="R2702" s="4">
        <f t="shared" si="1081"/>
        <v>0</v>
      </c>
      <c r="S2702" s="59">
        <f t="shared" si="1082"/>
        <v>0</v>
      </c>
      <c r="T2702" s="8">
        <f t="shared" si="1091"/>
        <v>6.8500000000000005E-2</v>
      </c>
      <c r="U2702" s="9">
        <f t="shared" si="1092"/>
        <v>93</v>
      </c>
      <c r="V2702" s="9">
        <v>252</v>
      </c>
      <c r="W2702" s="10">
        <f t="shared" si="1083"/>
        <v>1.0247529339999999</v>
      </c>
      <c r="X2702" s="2">
        <f t="shared" si="1084"/>
        <v>4443.5716699300001</v>
      </c>
      <c r="Y2702" s="2">
        <v>0</v>
      </c>
      <c r="Z2702" s="3">
        <f t="shared" si="1070"/>
        <v>0</v>
      </c>
      <c r="AA2702" s="1" t="str">
        <f t="shared" si="1071"/>
        <v>A+J=</v>
      </c>
      <c r="AB2702" s="7">
        <f t="shared" si="1093"/>
        <v>43027</v>
      </c>
      <c r="AC2702" s="5"/>
      <c r="AD2702" s="1"/>
      <c r="AE2702" s="7"/>
      <c r="AF2702" s="1"/>
      <c r="AG2702" s="1"/>
      <c r="AH2702" s="1"/>
      <c r="AI2702" s="1"/>
      <c r="AJ2702" s="4"/>
      <c r="AK2702" s="1"/>
      <c r="AL2702" s="1"/>
      <c r="AM2702" s="1"/>
      <c r="AN2702" s="1"/>
      <c r="AO2702" s="1"/>
    </row>
    <row r="2703" spans="1:41" x14ac:dyDescent="0.2">
      <c r="A2703" s="118">
        <f t="shared" si="1085"/>
        <v>42799</v>
      </c>
      <c r="B2703" s="2">
        <f t="shared" si="1075"/>
        <v>183960.54003958002</v>
      </c>
      <c r="C2703" s="2">
        <f t="shared" si="1086"/>
        <v>111647.84880818</v>
      </c>
      <c r="D2703" s="50">
        <f t="shared" si="1087"/>
        <v>4793.8500000000004</v>
      </c>
      <c r="E2703" s="3">
        <f>IF(K2703=1,VLOOKUP(A2702,[1]Plan1!$AQ$43:$AS$500,3),E2702)</f>
        <v>4809.67</v>
      </c>
      <c r="F2703" s="7">
        <f t="shared" si="1088"/>
        <v>42787</v>
      </c>
      <c r="G2703" s="8">
        <f t="shared" si="1076"/>
        <v>3.3000615371778785E-3</v>
      </c>
      <c r="H2703" s="7">
        <f t="shared" si="1089"/>
        <v>42814</v>
      </c>
      <c r="I2703" s="7">
        <f t="shared" si="1077"/>
        <v>42814</v>
      </c>
      <c r="J2703" s="1">
        <f t="shared" si="1090"/>
        <v>18</v>
      </c>
      <c r="K2703" s="1">
        <f t="shared" si="1078"/>
        <v>8</v>
      </c>
      <c r="L2703" s="2">
        <f t="shared" si="1079"/>
        <v>1.0014653499999999</v>
      </c>
      <c r="M2703" s="10">
        <f t="shared" si="1073"/>
        <v>1.00380048</v>
      </c>
      <c r="N2703" s="10">
        <f t="shared" si="1069"/>
        <v>1.6055329350470418</v>
      </c>
      <c r="O2703" s="2">
        <f t="shared" si="1072"/>
        <v>1.6078855999999999</v>
      </c>
      <c r="P2703" s="2">
        <f t="shared" si="1080"/>
        <v>179516.96836965001</v>
      </c>
      <c r="Q2703" s="9">
        <f t="shared" si="1074"/>
        <v>0</v>
      </c>
      <c r="R2703" s="4">
        <f t="shared" si="1081"/>
        <v>0</v>
      </c>
      <c r="S2703" s="59">
        <f t="shared" si="1082"/>
        <v>0</v>
      </c>
      <c r="T2703" s="8">
        <f t="shared" si="1091"/>
        <v>6.8500000000000005E-2</v>
      </c>
      <c r="U2703" s="9">
        <f t="shared" si="1092"/>
        <v>93</v>
      </c>
      <c r="V2703" s="9">
        <v>252</v>
      </c>
      <c r="W2703" s="10">
        <f t="shared" si="1083"/>
        <v>1.0247529339999999</v>
      </c>
      <c r="X2703" s="2">
        <f t="shared" si="1084"/>
        <v>4443.5716699300001</v>
      </c>
      <c r="Y2703" s="2">
        <v>0</v>
      </c>
      <c r="Z2703" s="3">
        <f t="shared" si="1070"/>
        <v>0</v>
      </c>
      <c r="AA2703" s="1" t="str">
        <f t="shared" si="1071"/>
        <v>A+J=</v>
      </c>
      <c r="AB2703" s="7">
        <f t="shared" si="1093"/>
        <v>43027</v>
      </c>
      <c r="AC2703" s="5"/>
      <c r="AD2703" s="1"/>
      <c r="AE2703" s="7"/>
      <c r="AF2703" s="1"/>
      <c r="AG2703" s="1"/>
      <c r="AH2703" s="1"/>
      <c r="AI2703" s="1"/>
      <c r="AJ2703" s="4"/>
      <c r="AK2703" s="1"/>
      <c r="AL2703" s="1"/>
      <c r="AM2703" s="1"/>
      <c r="AN2703" s="1"/>
      <c r="AO2703" s="1"/>
    </row>
    <row r="2704" spans="1:41" x14ac:dyDescent="0.2">
      <c r="A2704" s="118">
        <f t="shared" si="1085"/>
        <v>42800</v>
      </c>
      <c r="B2704" s="2">
        <f t="shared" si="1075"/>
        <v>183960.54003958002</v>
      </c>
      <c r="C2704" s="2">
        <f t="shared" si="1086"/>
        <v>111647.84880818</v>
      </c>
      <c r="D2704" s="50">
        <f t="shared" si="1087"/>
        <v>4793.8500000000004</v>
      </c>
      <c r="E2704" s="3">
        <f>IF(K2704=1,VLOOKUP(A2703,[1]Plan1!$AQ$43:$AS$500,3),E2703)</f>
        <v>4809.67</v>
      </c>
      <c r="F2704" s="7">
        <f t="shared" si="1088"/>
        <v>42787</v>
      </c>
      <c r="G2704" s="8">
        <f t="shared" si="1076"/>
        <v>3.3000615371778785E-3</v>
      </c>
      <c r="H2704" s="7">
        <f t="shared" si="1089"/>
        <v>42814</v>
      </c>
      <c r="I2704" s="7">
        <f t="shared" si="1077"/>
        <v>42814</v>
      </c>
      <c r="J2704" s="1">
        <f t="shared" si="1090"/>
        <v>18</v>
      </c>
      <c r="K2704" s="1">
        <f t="shared" si="1078"/>
        <v>8</v>
      </c>
      <c r="L2704" s="2">
        <f t="shared" si="1079"/>
        <v>1.0014653499999999</v>
      </c>
      <c r="M2704" s="10">
        <f t="shared" si="1073"/>
        <v>1.00380048</v>
      </c>
      <c r="N2704" s="10">
        <f t="shared" si="1069"/>
        <v>1.6055329350470418</v>
      </c>
      <c r="O2704" s="2">
        <f t="shared" si="1072"/>
        <v>1.6078855999999999</v>
      </c>
      <c r="P2704" s="2">
        <f t="shared" si="1080"/>
        <v>179516.96836965001</v>
      </c>
      <c r="Q2704" s="9">
        <f t="shared" si="1074"/>
        <v>0</v>
      </c>
      <c r="R2704" s="4">
        <f t="shared" si="1081"/>
        <v>0</v>
      </c>
      <c r="S2704" s="59">
        <f t="shared" si="1082"/>
        <v>0</v>
      </c>
      <c r="T2704" s="8">
        <f t="shared" si="1091"/>
        <v>6.8500000000000005E-2</v>
      </c>
      <c r="U2704" s="9">
        <f t="shared" si="1092"/>
        <v>93</v>
      </c>
      <c r="V2704" s="9">
        <v>252</v>
      </c>
      <c r="W2704" s="10">
        <f t="shared" si="1083"/>
        <v>1.0247529339999999</v>
      </c>
      <c r="X2704" s="2">
        <f t="shared" si="1084"/>
        <v>4443.5716699300001</v>
      </c>
      <c r="Y2704" s="2">
        <v>0</v>
      </c>
      <c r="Z2704" s="3">
        <f t="shared" si="1070"/>
        <v>0</v>
      </c>
      <c r="AA2704" s="1" t="str">
        <f t="shared" si="1071"/>
        <v>A+J=</v>
      </c>
      <c r="AB2704" s="7">
        <f t="shared" si="1093"/>
        <v>43027</v>
      </c>
      <c r="AC2704" s="5"/>
      <c r="AD2704" s="1"/>
      <c r="AE2704" s="7"/>
      <c r="AF2704" s="1"/>
      <c r="AG2704" s="1"/>
      <c r="AH2704" s="1"/>
      <c r="AI2704" s="1"/>
      <c r="AJ2704" s="4"/>
      <c r="AK2704" s="1"/>
      <c r="AL2704" s="1"/>
      <c r="AM2704" s="1"/>
      <c r="AN2704" s="1"/>
      <c r="AO2704" s="1"/>
    </row>
    <row r="2705" spans="1:41" x14ac:dyDescent="0.2">
      <c r="A2705" s="118">
        <f t="shared" si="1085"/>
        <v>42801</v>
      </c>
      <c r="B2705" s="2">
        <f t="shared" si="1075"/>
        <v>184042.59565613</v>
      </c>
      <c r="C2705" s="2">
        <f t="shared" si="1086"/>
        <v>111647.84880818</v>
      </c>
      <c r="D2705" s="50">
        <f t="shared" si="1087"/>
        <v>4793.8500000000004</v>
      </c>
      <c r="E2705" s="3">
        <f>IF(K2705=1,VLOOKUP(A2704,[1]Plan1!$AQ$43:$AS$500,3),E2704)</f>
        <v>4809.67</v>
      </c>
      <c r="F2705" s="7">
        <f t="shared" si="1088"/>
        <v>42787</v>
      </c>
      <c r="G2705" s="8">
        <f t="shared" si="1076"/>
        <v>3.3000615371778785E-3</v>
      </c>
      <c r="H2705" s="7">
        <f t="shared" si="1089"/>
        <v>42814</v>
      </c>
      <c r="I2705" s="7">
        <f t="shared" si="1077"/>
        <v>42814</v>
      </c>
      <c r="J2705" s="1">
        <f t="shared" si="1090"/>
        <v>18</v>
      </c>
      <c r="K2705" s="1">
        <f t="shared" si="1078"/>
        <v>9</v>
      </c>
      <c r="L2705" s="2">
        <f t="shared" si="1079"/>
        <v>1.00164867</v>
      </c>
      <c r="M2705" s="10">
        <f t="shared" si="1073"/>
        <v>1.00380048</v>
      </c>
      <c r="N2705" s="10">
        <f t="shared" si="1069"/>
        <v>1.6055329350470418</v>
      </c>
      <c r="O2705" s="2">
        <f t="shared" si="1072"/>
        <v>1.60817992</v>
      </c>
      <c r="P2705" s="2">
        <f t="shared" si="1080"/>
        <v>179549.82856451001</v>
      </c>
      <c r="Q2705" s="9">
        <f t="shared" si="1074"/>
        <v>0</v>
      </c>
      <c r="R2705" s="4">
        <f t="shared" si="1081"/>
        <v>0</v>
      </c>
      <c r="S2705" s="59">
        <f t="shared" si="1082"/>
        <v>0</v>
      </c>
      <c r="T2705" s="8">
        <f t="shared" si="1091"/>
        <v>6.8500000000000005E-2</v>
      </c>
      <c r="U2705" s="9">
        <f t="shared" si="1092"/>
        <v>94</v>
      </c>
      <c r="V2705" s="9">
        <v>252</v>
      </c>
      <c r="W2705" s="10">
        <f t="shared" si="1083"/>
        <v>1.0250223970000001</v>
      </c>
      <c r="X2705" s="2">
        <f t="shared" si="1084"/>
        <v>4492.7670916200004</v>
      </c>
      <c r="Y2705" s="2">
        <v>0</v>
      </c>
      <c r="Z2705" s="3">
        <f t="shared" si="1070"/>
        <v>0</v>
      </c>
      <c r="AA2705" s="1" t="str">
        <f t="shared" si="1071"/>
        <v>A+J=</v>
      </c>
      <c r="AB2705" s="7">
        <f t="shared" si="1093"/>
        <v>43027</v>
      </c>
      <c r="AC2705" s="5"/>
      <c r="AD2705" s="1"/>
      <c r="AE2705" s="7"/>
      <c r="AF2705" s="1"/>
      <c r="AG2705" s="1"/>
      <c r="AH2705" s="1"/>
      <c r="AI2705" s="1"/>
      <c r="AJ2705" s="4"/>
      <c r="AK2705" s="1"/>
      <c r="AL2705" s="1"/>
      <c r="AM2705" s="1"/>
      <c r="AN2705" s="1"/>
      <c r="AO2705" s="1"/>
    </row>
    <row r="2706" spans="1:41" x14ac:dyDescent="0.2">
      <c r="A2706" s="118">
        <f t="shared" si="1085"/>
        <v>42802</v>
      </c>
      <c r="B2706" s="2">
        <f t="shared" si="1075"/>
        <v>184124.68878013999</v>
      </c>
      <c r="C2706" s="2">
        <f t="shared" si="1086"/>
        <v>111647.84880818</v>
      </c>
      <c r="D2706" s="50">
        <f t="shared" si="1087"/>
        <v>4793.8500000000004</v>
      </c>
      <c r="E2706" s="3">
        <f>IF(K2706=1,VLOOKUP(A2705,[1]Plan1!$AQ$43:$AS$500,3),E2705)</f>
        <v>4809.67</v>
      </c>
      <c r="F2706" s="7">
        <f t="shared" si="1088"/>
        <v>42787</v>
      </c>
      <c r="G2706" s="8">
        <f t="shared" si="1076"/>
        <v>3.3000615371778785E-3</v>
      </c>
      <c r="H2706" s="7">
        <f t="shared" si="1089"/>
        <v>42814</v>
      </c>
      <c r="I2706" s="7">
        <f t="shared" si="1077"/>
        <v>42814</v>
      </c>
      <c r="J2706" s="1">
        <f t="shared" si="1090"/>
        <v>18</v>
      </c>
      <c r="K2706" s="1">
        <f t="shared" si="1078"/>
        <v>10</v>
      </c>
      <c r="L2706" s="2">
        <f t="shared" si="1079"/>
        <v>1.0018320199999999</v>
      </c>
      <c r="M2706" s="10">
        <f t="shared" si="1073"/>
        <v>1.00380048</v>
      </c>
      <c r="N2706" s="10">
        <f t="shared" si="1069"/>
        <v>1.6055329350470418</v>
      </c>
      <c r="O2706" s="2">
        <f t="shared" si="1072"/>
        <v>1.6084742999999999</v>
      </c>
      <c r="P2706" s="2">
        <f t="shared" si="1080"/>
        <v>179582.69545823999</v>
      </c>
      <c r="Q2706" s="9">
        <f t="shared" si="1074"/>
        <v>0</v>
      </c>
      <c r="R2706" s="4">
        <f t="shared" si="1081"/>
        <v>0</v>
      </c>
      <c r="S2706" s="59">
        <f t="shared" si="1082"/>
        <v>0</v>
      </c>
      <c r="T2706" s="8">
        <f t="shared" si="1091"/>
        <v>6.8500000000000005E-2</v>
      </c>
      <c r="U2706" s="9">
        <f t="shared" si="1092"/>
        <v>95</v>
      </c>
      <c r="V2706" s="9">
        <v>252</v>
      </c>
      <c r="W2706" s="10">
        <f t="shared" si="1083"/>
        <v>1.025291932</v>
      </c>
      <c r="X2706" s="2">
        <f t="shared" si="1084"/>
        <v>4541.9933219000004</v>
      </c>
      <c r="Y2706" s="2">
        <v>0</v>
      </c>
      <c r="Z2706" s="3">
        <f t="shared" si="1070"/>
        <v>0</v>
      </c>
      <c r="AA2706" s="1" t="str">
        <f t="shared" si="1071"/>
        <v>A+J=</v>
      </c>
      <c r="AB2706" s="7">
        <f t="shared" si="1093"/>
        <v>43027</v>
      </c>
      <c r="AC2706" s="5"/>
      <c r="AD2706" s="1"/>
      <c r="AE2706" s="7"/>
      <c r="AF2706" s="1"/>
      <c r="AG2706" s="1"/>
      <c r="AH2706" s="1"/>
      <c r="AI2706" s="1"/>
      <c r="AJ2706" s="4"/>
      <c r="AK2706" s="1"/>
      <c r="AL2706" s="1"/>
      <c r="AM2706" s="1"/>
      <c r="AN2706" s="1"/>
      <c r="AO2706" s="1"/>
    </row>
    <row r="2707" spans="1:41" x14ac:dyDescent="0.2">
      <c r="A2707" s="118">
        <f t="shared" si="1085"/>
        <v>42803</v>
      </c>
      <c r="B2707" s="2">
        <f t="shared" si="1075"/>
        <v>184206.81906489999</v>
      </c>
      <c r="C2707" s="2">
        <f t="shared" si="1086"/>
        <v>111647.84880818</v>
      </c>
      <c r="D2707" s="50">
        <f t="shared" si="1087"/>
        <v>4793.8500000000004</v>
      </c>
      <c r="E2707" s="3">
        <f>IF(K2707=1,VLOOKUP(A2706,[1]Plan1!$AQ$43:$AS$500,3),E2706)</f>
        <v>4809.67</v>
      </c>
      <c r="F2707" s="7">
        <f t="shared" si="1088"/>
        <v>42787</v>
      </c>
      <c r="G2707" s="8">
        <f t="shared" si="1076"/>
        <v>3.3000615371778785E-3</v>
      </c>
      <c r="H2707" s="7">
        <f t="shared" si="1089"/>
        <v>42814</v>
      </c>
      <c r="I2707" s="7">
        <f t="shared" si="1077"/>
        <v>42814</v>
      </c>
      <c r="J2707" s="1">
        <f t="shared" si="1090"/>
        <v>18</v>
      </c>
      <c r="K2707" s="1">
        <f t="shared" si="1078"/>
        <v>11</v>
      </c>
      <c r="L2707" s="2">
        <f t="shared" si="1079"/>
        <v>1.0020154100000001</v>
      </c>
      <c r="M2707" s="10">
        <f t="shared" si="1073"/>
        <v>1.00380048</v>
      </c>
      <c r="N2707" s="10">
        <f t="shared" si="1069"/>
        <v>1.6055329350470418</v>
      </c>
      <c r="O2707" s="2">
        <f t="shared" si="1072"/>
        <v>1.6087687399999999</v>
      </c>
      <c r="P2707" s="2">
        <f t="shared" si="1080"/>
        <v>179615.56905083999</v>
      </c>
      <c r="Q2707" s="9">
        <f t="shared" si="1074"/>
        <v>0</v>
      </c>
      <c r="R2707" s="4">
        <f t="shared" si="1081"/>
        <v>0</v>
      </c>
      <c r="S2707" s="59">
        <f t="shared" si="1082"/>
        <v>0</v>
      </c>
      <c r="T2707" s="8">
        <f t="shared" si="1091"/>
        <v>6.8500000000000005E-2</v>
      </c>
      <c r="U2707" s="9">
        <f t="shared" si="1092"/>
        <v>96</v>
      </c>
      <c r="V2707" s="9">
        <v>252</v>
      </c>
      <c r="W2707" s="10">
        <f t="shared" si="1083"/>
        <v>1.025561537</v>
      </c>
      <c r="X2707" s="2">
        <f t="shared" si="1084"/>
        <v>4591.2500140599996</v>
      </c>
      <c r="Y2707" s="2">
        <v>0</v>
      </c>
      <c r="Z2707" s="3">
        <f t="shared" si="1070"/>
        <v>0</v>
      </c>
      <c r="AA2707" s="1" t="str">
        <f t="shared" si="1071"/>
        <v>A+J=</v>
      </c>
      <c r="AB2707" s="7">
        <f t="shared" si="1093"/>
        <v>43027</v>
      </c>
      <c r="AC2707" s="5"/>
      <c r="AD2707" s="1"/>
      <c r="AE2707" s="7"/>
      <c r="AF2707" s="1"/>
      <c r="AG2707" s="1"/>
      <c r="AH2707" s="1"/>
      <c r="AI2707" s="1"/>
      <c r="AJ2707" s="4"/>
      <c r="AK2707" s="1"/>
      <c r="AL2707" s="1"/>
      <c r="AM2707" s="1"/>
      <c r="AN2707" s="1"/>
      <c r="AO2707" s="1"/>
    </row>
    <row r="2708" spans="1:41" x14ac:dyDescent="0.2">
      <c r="A2708" s="118">
        <f t="shared" si="1085"/>
        <v>42804</v>
      </c>
      <c r="B2708" s="2">
        <f t="shared" si="1075"/>
        <v>184288.98423210997</v>
      </c>
      <c r="C2708" s="2">
        <f t="shared" si="1086"/>
        <v>111647.84880818</v>
      </c>
      <c r="D2708" s="50">
        <f t="shared" si="1087"/>
        <v>4793.8500000000004</v>
      </c>
      <c r="E2708" s="3">
        <f>IF(K2708=1,VLOOKUP(A2707,[1]Plan1!$AQ$43:$AS$500,3),E2707)</f>
        <v>4809.67</v>
      </c>
      <c r="F2708" s="7">
        <f t="shared" si="1088"/>
        <v>42787</v>
      </c>
      <c r="G2708" s="8">
        <f t="shared" si="1076"/>
        <v>3.3000615371778785E-3</v>
      </c>
      <c r="H2708" s="7">
        <f t="shared" si="1089"/>
        <v>42814</v>
      </c>
      <c r="I2708" s="7">
        <f t="shared" si="1077"/>
        <v>42814</v>
      </c>
      <c r="J2708" s="1">
        <f t="shared" si="1090"/>
        <v>18</v>
      </c>
      <c r="K2708" s="1">
        <f t="shared" si="1078"/>
        <v>12</v>
      </c>
      <c r="L2708" s="2">
        <f t="shared" si="1079"/>
        <v>1.00219883</v>
      </c>
      <c r="M2708" s="10">
        <f t="shared" si="1073"/>
        <v>1.00380048</v>
      </c>
      <c r="N2708" s="10">
        <f t="shared" si="1069"/>
        <v>1.6055329350470418</v>
      </c>
      <c r="O2708" s="2">
        <f t="shared" si="1072"/>
        <v>1.6090632199999999</v>
      </c>
      <c r="P2708" s="2">
        <f t="shared" si="1080"/>
        <v>179648.44710935999</v>
      </c>
      <c r="Q2708" s="9">
        <f t="shared" si="1074"/>
        <v>0</v>
      </c>
      <c r="R2708" s="4">
        <f t="shared" si="1081"/>
        <v>0</v>
      </c>
      <c r="S2708" s="59">
        <f t="shared" si="1082"/>
        <v>0</v>
      </c>
      <c r="T2708" s="8">
        <f t="shared" si="1091"/>
        <v>6.8500000000000005E-2</v>
      </c>
      <c r="U2708" s="9">
        <f t="shared" si="1092"/>
        <v>97</v>
      </c>
      <c r="V2708" s="9">
        <v>252</v>
      </c>
      <c r="W2708" s="10">
        <f t="shared" si="1083"/>
        <v>1.0258312119999999</v>
      </c>
      <c r="X2708" s="2">
        <f t="shared" si="1084"/>
        <v>4640.53712275</v>
      </c>
      <c r="Y2708" s="2">
        <v>0</v>
      </c>
      <c r="Z2708" s="3">
        <f t="shared" si="1070"/>
        <v>0</v>
      </c>
      <c r="AA2708" s="1" t="str">
        <f t="shared" si="1071"/>
        <v>A+J=</v>
      </c>
      <c r="AB2708" s="7">
        <f t="shared" si="1093"/>
        <v>43027</v>
      </c>
      <c r="AC2708" s="5"/>
      <c r="AD2708" s="1"/>
      <c r="AE2708" s="7"/>
      <c r="AF2708" s="1"/>
      <c r="AG2708" s="1"/>
      <c r="AH2708" s="1"/>
      <c r="AI2708" s="1"/>
      <c r="AJ2708" s="4"/>
      <c r="AK2708" s="1"/>
      <c r="AL2708" s="1"/>
      <c r="AM2708" s="1"/>
      <c r="AN2708" s="1"/>
      <c r="AO2708" s="1"/>
    </row>
    <row r="2709" spans="1:41" x14ac:dyDescent="0.2">
      <c r="A2709" s="118">
        <f t="shared" si="1085"/>
        <v>42805</v>
      </c>
      <c r="B2709" s="2">
        <f t="shared" si="1075"/>
        <v>184371.18694285999</v>
      </c>
      <c r="C2709" s="2">
        <f t="shared" si="1086"/>
        <v>111647.84880818</v>
      </c>
      <c r="D2709" s="50">
        <f t="shared" si="1087"/>
        <v>4793.8500000000004</v>
      </c>
      <c r="E2709" s="3">
        <f>IF(K2709=1,VLOOKUP(A2708,[1]Plan1!$AQ$43:$AS$500,3),E2708)</f>
        <v>4809.67</v>
      </c>
      <c r="F2709" s="7">
        <f t="shared" si="1088"/>
        <v>42787</v>
      </c>
      <c r="G2709" s="8">
        <f t="shared" si="1076"/>
        <v>3.3000615371778785E-3</v>
      </c>
      <c r="H2709" s="7">
        <f t="shared" si="1089"/>
        <v>42814</v>
      </c>
      <c r="I2709" s="7">
        <f t="shared" si="1077"/>
        <v>42814</v>
      </c>
      <c r="J2709" s="1">
        <f t="shared" si="1090"/>
        <v>18</v>
      </c>
      <c r="K2709" s="1">
        <f t="shared" si="1078"/>
        <v>13</v>
      </c>
      <c r="L2709" s="2">
        <f t="shared" si="1079"/>
        <v>1.00238228</v>
      </c>
      <c r="M2709" s="10">
        <f t="shared" si="1073"/>
        <v>1.00380048</v>
      </c>
      <c r="N2709" s="10">
        <f t="shared" si="1069"/>
        <v>1.6055329350470418</v>
      </c>
      <c r="O2709" s="2">
        <f t="shared" si="1072"/>
        <v>1.60935776</v>
      </c>
      <c r="P2709" s="2">
        <f t="shared" si="1080"/>
        <v>179681.33186675</v>
      </c>
      <c r="Q2709" s="9">
        <f t="shared" si="1074"/>
        <v>0</v>
      </c>
      <c r="R2709" s="4">
        <f t="shared" si="1081"/>
        <v>0</v>
      </c>
      <c r="S2709" s="59">
        <f t="shared" si="1082"/>
        <v>0</v>
      </c>
      <c r="T2709" s="8">
        <f t="shared" si="1091"/>
        <v>6.8500000000000005E-2</v>
      </c>
      <c r="U2709" s="9">
        <f t="shared" si="1092"/>
        <v>98</v>
      </c>
      <c r="V2709" s="9">
        <v>252</v>
      </c>
      <c r="W2709" s="10">
        <f t="shared" si="1083"/>
        <v>1.0261009590000001</v>
      </c>
      <c r="X2709" s="2">
        <f t="shared" si="1084"/>
        <v>4689.8550761099996</v>
      </c>
      <c r="Y2709" s="2">
        <v>0</v>
      </c>
      <c r="Z2709" s="3">
        <f t="shared" si="1070"/>
        <v>0</v>
      </c>
      <c r="AA2709" s="1" t="str">
        <f t="shared" si="1071"/>
        <v>A+J=</v>
      </c>
      <c r="AB2709" s="7">
        <f t="shared" si="1093"/>
        <v>43027</v>
      </c>
      <c r="AC2709" s="5"/>
      <c r="AD2709" s="1"/>
      <c r="AE2709" s="7"/>
      <c r="AF2709" s="1"/>
      <c r="AG2709" s="1"/>
      <c r="AH2709" s="1"/>
      <c r="AI2709" s="1"/>
      <c r="AJ2709" s="4"/>
      <c r="AK2709" s="1"/>
      <c r="AL2709" s="1"/>
      <c r="AM2709" s="1"/>
      <c r="AN2709" s="1"/>
      <c r="AO2709" s="1"/>
    </row>
    <row r="2710" spans="1:41" x14ac:dyDescent="0.2">
      <c r="A2710" s="118">
        <f t="shared" si="1085"/>
        <v>42806</v>
      </c>
      <c r="B2710" s="2">
        <f t="shared" si="1075"/>
        <v>184371.18694285999</v>
      </c>
      <c r="C2710" s="2">
        <f t="shared" si="1086"/>
        <v>111647.84880818</v>
      </c>
      <c r="D2710" s="50">
        <f t="shared" si="1087"/>
        <v>4793.8500000000004</v>
      </c>
      <c r="E2710" s="3">
        <f>IF(K2710=1,VLOOKUP(A2709,[1]Plan1!$AQ$43:$AS$500,3),E2709)</f>
        <v>4809.67</v>
      </c>
      <c r="F2710" s="7">
        <f t="shared" si="1088"/>
        <v>42787</v>
      </c>
      <c r="G2710" s="8">
        <f t="shared" si="1076"/>
        <v>3.3000615371778785E-3</v>
      </c>
      <c r="H2710" s="7">
        <f t="shared" si="1089"/>
        <v>42814</v>
      </c>
      <c r="I2710" s="7">
        <f t="shared" si="1077"/>
        <v>42814</v>
      </c>
      <c r="J2710" s="1">
        <f t="shared" si="1090"/>
        <v>18</v>
      </c>
      <c r="K2710" s="1">
        <f t="shared" si="1078"/>
        <v>13</v>
      </c>
      <c r="L2710" s="2">
        <f t="shared" si="1079"/>
        <v>1.00238228</v>
      </c>
      <c r="M2710" s="10">
        <f t="shared" si="1073"/>
        <v>1.00380048</v>
      </c>
      <c r="N2710" s="10">
        <f t="shared" si="1069"/>
        <v>1.6055329350470418</v>
      </c>
      <c r="O2710" s="2">
        <f t="shared" si="1072"/>
        <v>1.60935776</v>
      </c>
      <c r="P2710" s="2">
        <f t="shared" si="1080"/>
        <v>179681.33186675</v>
      </c>
      <c r="Q2710" s="9">
        <f t="shared" si="1074"/>
        <v>0</v>
      </c>
      <c r="R2710" s="4">
        <f t="shared" si="1081"/>
        <v>0</v>
      </c>
      <c r="S2710" s="59">
        <f t="shared" si="1082"/>
        <v>0</v>
      </c>
      <c r="T2710" s="8">
        <f t="shared" si="1091"/>
        <v>6.8500000000000005E-2</v>
      </c>
      <c r="U2710" s="9">
        <f t="shared" si="1092"/>
        <v>98</v>
      </c>
      <c r="V2710" s="9">
        <v>252</v>
      </c>
      <c r="W2710" s="10">
        <f t="shared" si="1083"/>
        <v>1.0261009590000001</v>
      </c>
      <c r="X2710" s="2">
        <f t="shared" si="1084"/>
        <v>4689.8550761099996</v>
      </c>
      <c r="Y2710" s="2">
        <v>0</v>
      </c>
      <c r="Z2710" s="3">
        <f t="shared" si="1070"/>
        <v>0</v>
      </c>
      <c r="AA2710" s="1" t="str">
        <f t="shared" si="1071"/>
        <v>A+J=</v>
      </c>
      <c r="AB2710" s="7">
        <f t="shared" si="1093"/>
        <v>43027</v>
      </c>
      <c r="AC2710" s="5"/>
      <c r="AD2710" s="1"/>
      <c r="AE2710" s="7"/>
      <c r="AF2710" s="1"/>
      <c r="AG2710" s="1"/>
      <c r="AH2710" s="1"/>
      <c r="AI2710" s="1"/>
      <c r="AJ2710" s="4"/>
      <c r="AK2710" s="1"/>
      <c r="AL2710" s="1"/>
      <c r="AM2710" s="1"/>
      <c r="AN2710" s="1"/>
      <c r="AO2710" s="1"/>
    </row>
    <row r="2711" spans="1:41" x14ac:dyDescent="0.2">
      <c r="A2711" s="118">
        <f t="shared" si="1085"/>
        <v>42807</v>
      </c>
      <c r="B2711" s="2">
        <f t="shared" si="1075"/>
        <v>184371.18694285999</v>
      </c>
      <c r="C2711" s="2">
        <f t="shared" si="1086"/>
        <v>111647.84880818</v>
      </c>
      <c r="D2711" s="50">
        <f t="shared" si="1087"/>
        <v>4793.8500000000004</v>
      </c>
      <c r="E2711" s="3">
        <f>IF(K2711=1,VLOOKUP(A2710,[1]Plan1!$AQ$43:$AS$500,3),E2710)</f>
        <v>4809.67</v>
      </c>
      <c r="F2711" s="7">
        <f t="shared" si="1088"/>
        <v>42787</v>
      </c>
      <c r="G2711" s="8">
        <f t="shared" si="1076"/>
        <v>3.3000615371778785E-3</v>
      </c>
      <c r="H2711" s="7">
        <f t="shared" si="1089"/>
        <v>42814</v>
      </c>
      <c r="I2711" s="7">
        <f t="shared" si="1077"/>
        <v>42814</v>
      </c>
      <c r="J2711" s="1">
        <f t="shared" si="1090"/>
        <v>18</v>
      </c>
      <c r="K2711" s="1">
        <f t="shared" si="1078"/>
        <v>13</v>
      </c>
      <c r="L2711" s="2">
        <f t="shared" si="1079"/>
        <v>1.00238228</v>
      </c>
      <c r="M2711" s="10">
        <f t="shared" si="1073"/>
        <v>1.00380048</v>
      </c>
      <c r="N2711" s="10">
        <f t="shared" si="1069"/>
        <v>1.6055329350470418</v>
      </c>
      <c r="O2711" s="2">
        <f t="shared" si="1072"/>
        <v>1.60935776</v>
      </c>
      <c r="P2711" s="2">
        <f t="shared" si="1080"/>
        <v>179681.33186675</v>
      </c>
      <c r="Q2711" s="9">
        <f t="shared" si="1074"/>
        <v>0</v>
      </c>
      <c r="R2711" s="4">
        <f t="shared" si="1081"/>
        <v>0</v>
      </c>
      <c r="S2711" s="59">
        <f t="shared" si="1082"/>
        <v>0</v>
      </c>
      <c r="T2711" s="8">
        <f t="shared" si="1091"/>
        <v>6.8500000000000005E-2</v>
      </c>
      <c r="U2711" s="9">
        <f t="shared" si="1092"/>
        <v>98</v>
      </c>
      <c r="V2711" s="9">
        <v>252</v>
      </c>
      <c r="W2711" s="10">
        <f t="shared" si="1083"/>
        <v>1.0261009590000001</v>
      </c>
      <c r="X2711" s="2">
        <f t="shared" si="1084"/>
        <v>4689.8550761099996</v>
      </c>
      <c r="Y2711" s="2">
        <v>0</v>
      </c>
      <c r="Z2711" s="3">
        <f t="shared" si="1070"/>
        <v>0</v>
      </c>
      <c r="AA2711" s="1" t="str">
        <f t="shared" si="1071"/>
        <v>A+J=</v>
      </c>
      <c r="AB2711" s="7">
        <f t="shared" si="1093"/>
        <v>43027</v>
      </c>
      <c r="AC2711" s="5"/>
      <c r="AD2711" s="1"/>
      <c r="AE2711" s="7"/>
      <c r="AF2711" s="1"/>
      <c r="AG2711" s="1"/>
      <c r="AH2711" s="1"/>
      <c r="AI2711" s="1"/>
      <c r="AJ2711" s="4"/>
      <c r="AK2711" s="1"/>
      <c r="AL2711" s="1"/>
      <c r="AM2711" s="1"/>
      <c r="AN2711" s="1"/>
      <c r="AO2711" s="1"/>
    </row>
    <row r="2712" spans="1:41" x14ac:dyDescent="0.2">
      <c r="A2712" s="118">
        <f t="shared" si="1085"/>
        <v>42808</v>
      </c>
      <c r="B2712" s="2">
        <f t="shared" si="1075"/>
        <v>184453.42702998</v>
      </c>
      <c r="C2712" s="2">
        <f t="shared" si="1086"/>
        <v>111647.84880818</v>
      </c>
      <c r="D2712" s="50">
        <f t="shared" si="1087"/>
        <v>4793.8500000000004</v>
      </c>
      <c r="E2712" s="3">
        <f>IF(K2712=1,VLOOKUP(A2711,[1]Plan1!$AQ$43:$AS$500,3),E2711)</f>
        <v>4809.67</v>
      </c>
      <c r="F2712" s="7">
        <f t="shared" si="1088"/>
        <v>42787</v>
      </c>
      <c r="G2712" s="8">
        <f t="shared" si="1076"/>
        <v>3.3000615371778785E-3</v>
      </c>
      <c r="H2712" s="7">
        <f t="shared" si="1089"/>
        <v>42814</v>
      </c>
      <c r="I2712" s="7">
        <f t="shared" si="1077"/>
        <v>42814</v>
      </c>
      <c r="J2712" s="1">
        <f t="shared" si="1090"/>
        <v>18</v>
      </c>
      <c r="K2712" s="1">
        <f t="shared" si="1078"/>
        <v>14</v>
      </c>
      <c r="L2712" s="2">
        <f t="shared" si="1079"/>
        <v>1.0025657699999999</v>
      </c>
      <c r="M2712" s="10">
        <f t="shared" si="1073"/>
        <v>1.00380048</v>
      </c>
      <c r="N2712" s="10">
        <f t="shared" si="1069"/>
        <v>1.6055329350470418</v>
      </c>
      <c r="O2712" s="2">
        <f t="shared" si="1072"/>
        <v>1.6096523599999999</v>
      </c>
      <c r="P2712" s="2">
        <f t="shared" si="1080"/>
        <v>179714.22332301</v>
      </c>
      <c r="Q2712" s="9">
        <f t="shared" si="1074"/>
        <v>0</v>
      </c>
      <c r="R2712" s="4">
        <f t="shared" si="1081"/>
        <v>0</v>
      </c>
      <c r="S2712" s="59">
        <f t="shared" si="1082"/>
        <v>0</v>
      </c>
      <c r="T2712" s="8">
        <f t="shared" si="1091"/>
        <v>6.8500000000000005E-2</v>
      </c>
      <c r="U2712" s="9">
        <f t="shared" si="1092"/>
        <v>99</v>
      </c>
      <c r="V2712" s="9">
        <v>252</v>
      </c>
      <c r="W2712" s="10">
        <f t="shared" si="1083"/>
        <v>1.0263707769999999</v>
      </c>
      <c r="X2712" s="2">
        <f t="shared" si="1084"/>
        <v>4739.20370697</v>
      </c>
      <c r="Y2712" s="2">
        <v>0</v>
      </c>
      <c r="Z2712" s="3">
        <f t="shared" si="1070"/>
        <v>0</v>
      </c>
      <c r="AA2712" s="1" t="str">
        <f t="shared" si="1071"/>
        <v>A+J=</v>
      </c>
      <c r="AB2712" s="7">
        <f t="shared" si="1093"/>
        <v>43027</v>
      </c>
      <c r="AC2712" s="5"/>
      <c r="AD2712" s="1"/>
      <c r="AE2712" s="7"/>
      <c r="AF2712" s="1"/>
      <c r="AG2712" s="1"/>
      <c r="AH2712" s="1"/>
      <c r="AI2712" s="1"/>
      <c r="AJ2712" s="4"/>
      <c r="AK2712" s="1"/>
      <c r="AL2712" s="1"/>
      <c r="AM2712" s="1"/>
      <c r="AN2712" s="1"/>
      <c r="AO2712" s="1"/>
    </row>
    <row r="2713" spans="1:41" x14ac:dyDescent="0.2">
      <c r="A2713" s="118">
        <f t="shared" si="1085"/>
        <v>42809</v>
      </c>
      <c r="B2713" s="2">
        <f t="shared" si="1075"/>
        <v>184535.70335967001</v>
      </c>
      <c r="C2713" s="2">
        <f t="shared" si="1086"/>
        <v>111647.84880818</v>
      </c>
      <c r="D2713" s="50">
        <f t="shared" si="1087"/>
        <v>4793.8500000000004</v>
      </c>
      <c r="E2713" s="3">
        <f>IF(K2713=1,VLOOKUP(A2712,[1]Plan1!$AQ$43:$AS$500,3),E2712)</f>
        <v>4809.67</v>
      </c>
      <c r="F2713" s="7">
        <f t="shared" si="1088"/>
        <v>42787</v>
      </c>
      <c r="G2713" s="8">
        <f t="shared" si="1076"/>
        <v>3.3000615371778785E-3</v>
      </c>
      <c r="H2713" s="7">
        <f t="shared" si="1089"/>
        <v>42845</v>
      </c>
      <c r="I2713" s="7">
        <f t="shared" si="1077"/>
        <v>42814</v>
      </c>
      <c r="J2713" s="1">
        <f t="shared" si="1090"/>
        <v>18</v>
      </c>
      <c r="K2713" s="1">
        <f t="shared" si="1078"/>
        <v>15</v>
      </c>
      <c r="L2713" s="2">
        <f t="shared" si="1079"/>
        <v>1.0027492899999999</v>
      </c>
      <c r="M2713" s="10">
        <f t="shared" si="1073"/>
        <v>1.00380048</v>
      </c>
      <c r="N2713" s="10">
        <f t="shared" si="1069"/>
        <v>1.6055329350470418</v>
      </c>
      <c r="O2713" s="2">
        <f t="shared" si="1072"/>
        <v>1.60994701</v>
      </c>
      <c r="P2713" s="2">
        <f t="shared" si="1080"/>
        <v>179747.12036166</v>
      </c>
      <c r="Q2713" s="9">
        <f t="shared" si="1074"/>
        <v>0</v>
      </c>
      <c r="R2713" s="4">
        <f t="shared" si="1081"/>
        <v>0</v>
      </c>
      <c r="S2713" s="59">
        <f t="shared" si="1082"/>
        <v>0</v>
      </c>
      <c r="T2713" s="8">
        <f t="shared" si="1091"/>
        <v>6.8500000000000005E-2</v>
      </c>
      <c r="U2713" s="9">
        <f t="shared" si="1092"/>
        <v>100</v>
      </c>
      <c r="V2713" s="9">
        <v>252</v>
      </c>
      <c r="W2713" s="10">
        <f t="shared" si="1083"/>
        <v>1.026640666</v>
      </c>
      <c r="X2713" s="2">
        <f t="shared" si="1084"/>
        <v>4788.5829980099998</v>
      </c>
      <c r="Y2713" s="2">
        <v>0</v>
      </c>
      <c r="Z2713" s="3">
        <f t="shared" si="1070"/>
        <v>0</v>
      </c>
      <c r="AA2713" s="1" t="str">
        <f t="shared" si="1071"/>
        <v>A+J=</v>
      </c>
      <c r="AB2713" s="7">
        <f t="shared" si="1093"/>
        <v>43027</v>
      </c>
      <c r="AC2713" s="5"/>
      <c r="AD2713" s="1"/>
      <c r="AE2713" s="7"/>
      <c r="AF2713" s="1"/>
      <c r="AG2713" s="1"/>
      <c r="AH2713" s="1"/>
      <c r="AI2713" s="1"/>
      <c r="AJ2713" s="4"/>
      <c r="AK2713" s="1"/>
      <c r="AL2713" s="1"/>
      <c r="AM2713" s="1"/>
      <c r="AN2713" s="1"/>
      <c r="AO2713" s="1"/>
    </row>
    <row r="2714" spans="1:41" x14ac:dyDescent="0.2">
      <c r="A2714" s="118">
        <f t="shared" si="1085"/>
        <v>42810</v>
      </c>
      <c r="B2714" s="2">
        <f t="shared" si="1075"/>
        <v>184618.01691020001</v>
      </c>
      <c r="C2714" s="2">
        <f t="shared" si="1086"/>
        <v>111647.84880818</v>
      </c>
      <c r="D2714" s="50">
        <f t="shared" si="1087"/>
        <v>4793.8500000000004</v>
      </c>
      <c r="E2714" s="3">
        <f>IF(K2714=1,VLOOKUP(A2713,[1]Plan1!$AQ$43:$AS$500,3),E2713)</f>
        <v>4809.67</v>
      </c>
      <c r="F2714" s="7">
        <f t="shared" si="1088"/>
        <v>42787</v>
      </c>
      <c r="G2714" s="8">
        <f t="shared" si="1076"/>
        <v>3.3000615371778785E-3</v>
      </c>
      <c r="H2714" s="7">
        <f t="shared" si="1089"/>
        <v>42845</v>
      </c>
      <c r="I2714" s="7">
        <f t="shared" si="1077"/>
        <v>42814</v>
      </c>
      <c r="J2714" s="1">
        <f t="shared" si="1090"/>
        <v>18</v>
      </c>
      <c r="K2714" s="1">
        <f t="shared" si="1078"/>
        <v>16</v>
      </c>
      <c r="L2714" s="2">
        <f t="shared" si="1079"/>
        <v>1.0029328500000001</v>
      </c>
      <c r="M2714" s="10">
        <f t="shared" si="1073"/>
        <v>1.00380048</v>
      </c>
      <c r="N2714" s="10">
        <f t="shared" si="1069"/>
        <v>1.6055329350470418</v>
      </c>
      <c r="O2714" s="2">
        <f t="shared" si="1072"/>
        <v>1.6102417200000001</v>
      </c>
      <c r="P2714" s="2">
        <f t="shared" si="1080"/>
        <v>179780.02409918001</v>
      </c>
      <c r="Q2714" s="9">
        <f t="shared" si="1074"/>
        <v>0</v>
      </c>
      <c r="R2714" s="4">
        <f t="shared" si="1081"/>
        <v>0</v>
      </c>
      <c r="S2714" s="59">
        <f t="shared" si="1082"/>
        <v>0</v>
      </c>
      <c r="T2714" s="8">
        <f t="shared" si="1091"/>
        <v>6.8500000000000005E-2</v>
      </c>
      <c r="U2714" s="9">
        <f t="shared" si="1092"/>
        <v>101</v>
      </c>
      <c r="V2714" s="9">
        <v>252</v>
      </c>
      <c r="W2714" s="10">
        <f t="shared" si="1083"/>
        <v>1.026910625</v>
      </c>
      <c r="X2714" s="2">
        <f t="shared" si="1084"/>
        <v>4837.9928110199999</v>
      </c>
      <c r="Y2714" s="2">
        <v>0</v>
      </c>
      <c r="Z2714" s="3">
        <f t="shared" si="1070"/>
        <v>0</v>
      </c>
      <c r="AA2714" s="1" t="str">
        <f t="shared" si="1071"/>
        <v>A+J=</v>
      </c>
      <c r="AB2714" s="7">
        <f t="shared" si="1093"/>
        <v>43027</v>
      </c>
      <c r="AC2714" s="5"/>
      <c r="AD2714" s="1"/>
      <c r="AE2714" s="7"/>
      <c r="AF2714" s="1"/>
      <c r="AG2714" s="1"/>
      <c r="AH2714" s="1"/>
      <c r="AI2714" s="1"/>
      <c r="AJ2714" s="4"/>
      <c r="AK2714" s="1"/>
      <c r="AL2714" s="1"/>
      <c r="AM2714" s="1"/>
      <c r="AN2714" s="1"/>
      <c r="AO2714" s="1"/>
    </row>
    <row r="2715" spans="1:41" x14ac:dyDescent="0.2">
      <c r="A2715" s="118">
        <f t="shared" si="1085"/>
        <v>42811</v>
      </c>
      <c r="B2715" s="2">
        <f t="shared" si="1075"/>
        <v>184700.36461306</v>
      </c>
      <c r="C2715" s="2">
        <f t="shared" si="1086"/>
        <v>111647.84880818</v>
      </c>
      <c r="D2715" s="50">
        <f t="shared" si="1087"/>
        <v>4793.8500000000004</v>
      </c>
      <c r="E2715" s="3">
        <f>IF(K2715=1,VLOOKUP(A2714,[1]Plan1!$AQ$43:$AS$500,3),E2714)</f>
        <v>4809.67</v>
      </c>
      <c r="F2715" s="7">
        <f t="shared" si="1088"/>
        <v>42787</v>
      </c>
      <c r="G2715" s="8">
        <f t="shared" si="1076"/>
        <v>3.3000615371778785E-3</v>
      </c>
      <c r="H2715" s="7">
        <f t="shared" si="1089"/>
        <v>42845</v>
      </c>
      <c r="I2715" s="7">
        <f t="shared" si="1077"/>
        <v>42814</v>
      </c>
      <c r="J2715" s="1">
        <f t="shared" si="1090"/>
        <v>18</v>
      </c>
      <c r="K2715" s="1">
        <f t="shared" si="1078"/>
        <v>17</v>
      </c>
      <c r="L2715" s="2">
        <f t="shared" si="1079"/>
        <v>1.0031164299999999</v>
      </c>
      <c r="M2715" s="10">
        <f t="shared" si="1073"/>
        <v>1.00380048</v>
      </c>
      <c r="N2715" s="10">
        <f t="shared" si="1069"/>
        <v>1.6055329350470418</v>
      </c>
      <c r="O2715" s="2">
        <f t="shared" si="1072"/>
        <v>1.6105364600000001</v>
      </c>
      <c r="P2715" s="2">
        <f t="shared" si="1080"/>
        <v>179812.93118613999</v>
      </c>
      <c r="Q2715" s="9">
        <f t="shared" si="1074"/>
        <v>0</v>
      </c>
      <c r="R2715" s="4">
        <f t="shared" si="1081"/>
        <v>0</v>
      </c>
      <c r="S2715" s="59">
        <f t="shared" si="1082"/>
        <v>0</v>
      </c>
      <c r="T2715" s="8">
        <f t="shared" si="1091"/>
        <v>6.8500000000000005E-2</v>
      </c>
      <c r="U2715" s="9">
        <f t="shared" si="1092"/>
        <v>102</v>
      </c>
      <c r="V2715" s="9">
        <v>252</v>
      </c>
      <c r="W2715" s="10">
        <f t="shared" si="1083"/>
        <v>1.0271806560000001</v>
      </c>
      <c r="X2715" s="2">
        <f t="shared" si="1084"/>
        <v>4887.4334269199999</v>
      </c>
      <c r="Y2715" s="2">
        <v>0</v>
      </c>
      <c r="Z2715" s="3">
        <f t="shared" si="1070"/>
        <v>0</v>
      </c>
      <c r="AA2715" s="1" t="str">
        <f t="shared" si="1071"/>
        <v>A+J=</v>
      </c>
      <c r="AB2715" s="7">
        <f t="shared" si="1093"/>
        <v>43027</v>
      </c>
      <c r="AC2715" s="5"/>
      <c r="AD2715" s="1"/>
      <c r="AE2715" s="7"/>
      <c r="AF2715" s="1"/>
      <c r="AG2715" s="1"/>
      <c r="AH2715" s="1"/>
      <c r="AI2715" s="1"/>
      <c r="AJ2715" s="4"/>
      <c r="AK2715" s="1"/>
      <c r="AL2715" s="1"/>
      <c r="AM2715" s="1"/>
      <c r="AN2715" s="1"/>
      <c r="AO2715" s="1"/>
    </row>
    <row r="2716" spans="1:41" x14ac:dyDescent="0.2">
      <c r="A2716" s="118">
        <f t="shared" si="1085"/>
        <v>42812</v>
      </c>
      <c r="B2716" s="2">
        <f t="shared" si="1075"/>
        <v>184782.75318097</v>
      </c>
      <c r="C2716" s="2">
        <f t="shared" si="1086"/>
        <v>111647.84880818</v>
      </c>
      <c r="D2716" s="50">
        <f t="shared" si="1087"/>
        <v>4793.8500000000004</v>
      </c>
      <c r="E2716" s="3">
        <f>IF(K2716=1,VLOOKUP(A2715,[1]Plan1!$AQ$43:$AS$500,3),E2715)</f>
        <v>4809.67</v>
      </c>
      <c r="F2716" s="7">
        <f t="shared" si="1088"/>
        <v>42787</v>
      </c>
      <c r="G2716" s="8">
        <f t="shared" si="1076"/>
        <v>3.3000615371778785E-3</v>
      </c>
      <c r="H2716" s="7">
        <f t="shared" si="1089"/>
        <v>42845</v>
      </c>
      <c r="I2716" s="7">
        <f t="shared" si="1077"/>
        <v>42814</v>
      </c>
      <c r="J2716" s="1">
        <f t="shared" si="1090"/>
        <v>18</v>
      </c>
      <c r="K2716" s="1">
        <f t="shared" si="1078"/>
        <v>18</v>
      </c>
      <c r="L2716" s="2">
        <f t="shared" si="1079"/>
        <v>1.0033000599999999</v>
      </c>
      <c r="M2716" s="10">
        <f t="shared" si="1073"/>
        <v>1.00380048</v>
      </c>
      <c r="N2716" s="10">
        <f t="shared" si="1069"/>
        <v>1.6055329350470418</v>
      </c>
      <c r="O2716" s="2">
        <f t="shared" si="1072"/>
        <v>1.6108312899999999</v>
      </c>
      <c r="P2716" s="2">
        <f t="shared" si="1080"/>
        <v>179845.8483214</v>
      </c>
      <c r="Q2716" s="9">
        <f t="shared" si="1074"/>
        <v>0</v>
      </c>
      <c r="R2716" s="4">
        <f t="shared" si="1081"/>
        <v>0</v>
      </c>
      <c r="S2716" s="59">
        <f t="shared" si="1082"/>
        <v>0</v>
      </c>
      <c r="T2716" s="8">
        <f t="shared" si="1091"/>
        <v>6.8500000000000005E-2</v>
      </c>
      <c r="U2716" s="9">
        <f t="shared" si="1092"/>
        <v>103</v>
      </c>
      <c r="V2716" s="9">
        <v>252</v>
      </c>
      <c r="W2716" s="10">
        <f t="shared" si="1083"/>
        <v>1.0274507580000001</v>
      </c>
      <c r="X2716" s="2">
        <f t="shared" si="1084"/>
        <v>4936.9048595699996</v>
      </c>
      <c r="Y2716" s="2">
        <v>0</v>
      </c>
      <c r="Z2716" s="3">
        <f t="shared" si="1070"/>
        <v>0</v>
      </c>
      <c r="AA2716" s="1" t="str">
        <f t="shared" si="1071"/>
        <v>A+J=</v>
      </c>
      <c r="AB2716" s="7">
        <f t="shared" si="1093"/>
        <v>43027</v>
      </c>
      <c r="AC2716" s="5"/>
      <c r="AD2716" s="1"/>
      <c r="AE2716" s="7"/>
      <c r="AF2716" s="1"/>
      <c r="AG2716" s="1"/>
      <c r="AH2716" s="1"/>
      <c r="AI2716" s="1"/>
      <c r="AJ2716" s="4"/>
      <c r="AK2716" s="1"/>
      <c r="AL2716" s="1"/>
      <c r="AM2716" s="1"/>
      <c r="AN2716" s="1"/>
      <c r="AO2716" s="1"/>
    </row>
    <row r="2717" spans="1:41" x14ac:dyDescent="0.2">
      <c r="A2717" s="118">
        <f t="shared" si="1085"/>
        <v>42813</v>
      </c>
      <c r="B2717" s="2">
        <f t="shared" si="1075"/>
        <v>184782.75318097</v>
      </c>
      <c r="C2717" s="2">
        <f t="shared" si="1086"/>
        <v>111647.84880818</v>
      </c>
      <c r="D2717" s="50">
        <f t="shared" si="1087"/>
        <v>4793.8500000000004</v>
      </c>
      <c r="E2717" s="3">
        <f>IF(K2717=1,VLOOKUP(A2716,[1]Plan1!$AQ$43:$AS$500,3),E2716)</f>
        <v>4809.67</v>
      </c>
      <c r="F2717" s="7">
        <f t="shared" si="1088"/>
        <v>42787</v>
      </c>
      <c r="G2717" s="8">
        <f t="shared" si="1076"/>
        <v>3.3000615371778785E-3</v>
      </c>
      <c r="H2717" s="7">
        <f t="shared" si="1089"/>
        <v>42845</v>
      </c>
      <c r="I2717" s="7">
        <f t="shared" si="1077"/>
        <v>42814</v>
      </c>
      <c r="J2717" s="1">
        <f t="shared" si="1090"/>
        <v>18</v>
      </c>
      <c r="K2717" s="1">
        <f t="shared" si="1078"/>
        <v>18</v>
      </c>
      <c r="L2717" s="2">
        <f t="shared" si="1079"/>
        <v>1.0033000599999999</v>
      </c>
      <c r="M2717" s="10">
        <f t="shared" si="1073"/>
        <v>1.00380048</v>
      </c>
      <c r="N2717" s="10">
        <f t="shared" si="1069"/>
        <v>1.6055329350470418</v>
      </c>
      <c r="O2717" s="2">
        <f t="shared" si="1072"/>
        <v>1.6108312899999999</v>
      </c>
      <c r="P2717" s="2">
        <f t="shared" si="1080"/>
        <v>179845.8483214</v>
      </c>
      <c r="Q2717" s="9">
        <f t="shared" si="1074"/>
        <v>0</v>
      </c>
      <c r="R2717" s="4">
        <f t="shared" si="1081"/>
        <v>0</v>
      </c>
      <c r="S2717" s="59">
        <f t="shared" si="1082"/>
        <v>0</v>
      </c>
      <c r="T2717" s="8">
        <f t="shared" si="1091"/>
        <v>6.8500000000000005E-2</v>
      </c>
      <c r="U2717" s="9">
        <f t="shared" si="1092"/>
        <v>103</v>
      </c>
      <c r="V2717" s="9">
        <v>252</v>
      </c>
      <c r="W2717" s="10">
        <f t="shared" si="1083"/>
        <v>1.0274507580000001</v>
      </c>
      <c r="X2717" s="2">
        <f t="shared" si="1084"/>
        <v>4936.9048595699996</v>
      </c>
      <c r="Y2717" s="2">
        <v>0</v>
      </c>
      <c r="Z2717" s="3">
        <f t="shared" si="1070"/>
        <v>0</v>
      </c>
      <c r="AA2717" s="1" t="str">
        <f t="shared" si="1071"/>
        <v>A+J=</v>
      </c>
      <c r="AB2717" s="7">
        <f t="shared" si="1093"/>
        <v>43027</v>
      </c>
      <c r="AC2717" s="5"/>
      <c r="AD2717" s="1"/>
      <c r="AE2717" s="7"/>
      <c r="AF2717" s="1"/>
      <c r="AG2717" s="1"/>
      <c r="AH2717" s="1"/>
      <c r="AI2717" s="1"/>
      <c r="AJ2717" s="4"/>
      <c r="AK2717" s="1"/>
      <c r="AL2717" s="1"/>
      <c r="AM2717" s="1"/>
      <c r="AN2717" s="1"/>
      <c r="AO2717" s="1"/>
    </row>
    <row r="2718" spans="1:41" x14ac:dyDescent="0.2">
      <c r="A2718" s="118">
        <f t="shared" si="1085"/>
        <v>42814</v>
      </c>
      <c r="B2718" s="2">
        <f t="shared" si="1075"/>
        <v>184782.75318097</v>
      </c>
      <c r="C2718" s="2">
        <f t="shared" si="1086"/>
        <v>111647.84880818</v>
      </c>
      <c r="D2718" s="50">
        <f t="shared" si="1087"/>
        <v>4793.8500000000004</v>
      </c>
      <c r="E2718" s="3">
        <f>IF(K2718=1,VLOOKUP(A2717,[1]Plan1!$AQ$43:$AS$500,3),E2717)</f>
        <v>4809.67</v>
      </c>
      <c r="F2718" s="7">
        <f t="shared" si="1088"/>
        <v>42787</v>
      </c>
      <c r="G2718" s="8">
        <f t="shared" si="1076"/>
        <v>3.3000615371778785E-3</v>
      </c>
      <c r="H2718" s="7">
        <f t="shared" si="1089"/>
        <v>42845</v>
      </c>
      <c r="I2718" s="7">
        <f t="shared" si="1077"/>
        <v>42814</v>
      </c>
      <c r="J2718" s="1">
        <f t="shared" si="1090"/>
        <v>18</v>
      </c>
      <c r="K2718" s="1">
        <f t="shared" si="1078"/>
        <v>18</v>
      </c>
      <c r="L2718" s="2">
        <f t="shared" si="1079"/>
        <v>1.0033000599999999</v>
      </c>
      <c r="M2718" s="10">
        <f t="shared" si="1073"/>
        <v>1.00380048</v>
      </c>
      <c r="N2718" s="10">
        <f t="shared" si="1069"/>
        <v>1.6055329350470418</v>
      </c>
      <c r="O2718" s="2">
        <f t="shared" si="1072"/>
        <v>1.6108312899999999</v>
      </c>
      <c r="P2718" s="2">
        <f t="shared" si="1080"/>
        <v>179845.8483214</v>
      </c>
      <c r="Q2718" s="9">
        <f t="shared" si="1074"/>
        <v>0</v>
      </c>
      <c r="R2718" s="4">
        <f t="shared" si="1081"/>
        <v>0</v>
      </c>
      <c r="S2718" s="59">
        <f t="shared" si="1082"/>
        <v>0</v>
      </c>
      <c r="T2718" s="8">
        <f t="shared" si="1091"/>
        <v>6.8500000000000005E-2</v>
      </c>
      <c r="U2718" s="9">
        <f t="shared" si="1092"/>
        <v>103</v>
      </c>
      <c r="V2718" s="9">
        <v>252</v>
      </c>
      <c r="W2718" s="10">
        <f t="shared" si="1083"/>
        <v>1.0274507580000001</v>
      </c>
      <c r="X2718" s="2">
        <f t="shared" si="1084"/>
        <v>4936.9048595699996</v>
      </c>
      <c r="Y2718" s="2">
        <v>0</v>
      </c>
      <c r="Z2718" s="3">
        <f t="shared" si="1070"/>
        <v>0</v>
      </c>
      <c r="AA2718" s="1" t="str">
        <f t="shared" si="1071"/>
        <v>A+J=</v>
      </c>
      <c r="AB2718" s="7">
        <f t="shared" si="1093"/>
        <v>43027</v>
      </c>
      <c r="AC2718" s="5"/>
      <c r="AD2718" s="1"/>
      <c r="AE2718" s="7"/>
      <c r="AF2718" s="1"/>
      <c r="AG2718" s="1"/>
      <c r="AH2718" s="1"/>
      <c r="AI2718" s="1"/>
      <c r="AJ2718" s="4"/>
      <c r="AK2718" s="1"/>
      <c r="AL2718" s="1"/>
      <c r="AM2718" s="1"/>
      <c r="AN2718" s="1"/>
      <c r="AO2718" s="1"/>
    </row>
    <row r="2719" spans="1:41" x14ac:dyDescent="0.2">
      <c r="A2719" s="118">
        <f t="shared" si="1085"/>
        <v>42815</v>
      </c>
      <c r="B2719" s="2">
        <f t="shared" si="1075"/>
        <v>184852.31289330003</v>
      </c>
      <c r="C2719" s="2">
        <f t="shared" si="1086"/>
        <v>111647.84880818</v>
      </c>
      <c r="D2719" s="50">
        <f t="shared" si="1087"/>
        <v>4809.67</v>
      </c>
      <c r="E2719" s="3">
        <f>IF(K2719=1,VLOOKUP(A2718,[1]Plan1!$AQ$43:$AS$500,3),E2718)</f>
        <v>4821.6899999999996</v>
      </c>
      <c r="F2719" s="7">
        <f t="shared" si="1088"/>
        <v>42815</v>
      </c>
      <c r="G2719" s="8">
        <f t="shared" si="1076"/>
        <v>2.4991319570779602E-3</v>
      </c>
      <c r="H2719" s="7">
        <f t="shared" si="1089"/>
        <v>42845</v>
      </c>
      <c r="I2719" s="7">
        <f t="shared" si="1077"/>
        <v>42845</v>
      </c>
      <c r="J2719" s="1">
        <f t="shared" si="1090"/>
        <v>22</v>
      </c>
      <c r="K2719" s="1">
        <f t="shared" si="1078"/>
        <v>1</v>
      </c>
      <c r="L2719" s="2">
        <f t="shared" si="1079"/>
        <v>1.0001134599999999</v>
      </c>
      <c r="M2719" s="10">
        <f t="shared" si="1073"/>
        <v>1.0033000599999999</v>
      </c>
      <c r="N2719" s="10">
        <f t="shared" ref="N2719:N2782" si="1094">IF(I2719&gt;I2718,N2718*M2719,N2718)</f>
        <v>1.6108312900646731</v>
      </c>
      <c r="O2719" s="2">
        <f t="shared" si="1072"/>
        <v>1.6110140500000001</v>
      </c>
      <c r="P2719" s="2">
        <f t="shared" si="1080"/>
        <v>179866.25308225001</v>
      </c>
      <c r="Q2719" s="9">
        <f t="shared" si="1074"/>
        <v>0</v>
      </c>
      <c r="R2719" s="4">
        <f t="shared" si="1081"/>
        <v>0</v>
      </c>
      <c r="S2719" s="59">
        <f t="shared" si="1082"/>
        <v>0</v>
      </c>
      <c r="T2719" s="8">
        <f t="shared" si="1091"/>
        <v>6.8500000000000005E-2</v>
      </c>
      <c r="U2719" s="9">
        <f t="shared" si="1092"/>
        <v>104</v>
      </c>
      <c r="V2719" s="9">
        <v>252</v>
      </c>
      <c r="W2719" s="10">
        <f t="shared" si="1083"/>
        <v>1.0277209300000001</v>
      </c>
      <c r="X2719" s="2">
        <f t="shared" si="1084"/>
        <v>4986.0598110499996</v>
      </c>
      <c r="Y2719" s="2">
        <v>0</v>
      </c>
      <c r="Z2719" s="3">
        <f t="shared" si="1070"/>
        <v>0</v>
      </c>
      <c r="AA2719" s="1" t="str">
        <f t="shared" si="1071"/>
        <v>A+J=</v>
      </c>
      <c r="AB2719" s="7">
        <f t="shared" si="1093"/>
        <v>43027</v>
      </c>
      <c r="AC2719" s="5"/>
      <c r="AD2719" s="1"/>
      <c r="AE2719" s="7"/>
      <c r="AF2719" s="1"/>
      <c r="AG2719" s="1"/>
      <c r="AH2719" s="1"/>
      <c r="AI2719" s="1"/>
      <c r="AJ2719" s="4"/>
      <c r="AK2719" s="1"/>
      <c r="AL2719" s="1"/>
      <c r="AM2719" s="1"/>
      <c r="AN2719" s="1"/>
      <c r="AO2719" s="1"/>
    </row>
    <row r="2720" spans="1:41" x14ac:dyDescent="0.2">
      <c r="A2720" s="118">
        <f t="shared" si="1085"/>
        <v>42816</v>
      </c>
      <c r="B2720" s="2">
        <f t="shared" si="1075"/>
        <v>184921.89887850999</v>
      </c>
      <c r="C2720" s="2">
        <f t="shared" si="1086"/>
        <v>111647.84880818</v>
      </c>
      <c r="D2720" s="50">
        <f t="shared" si="1087"/>
        <v>4809.67</v>
      </c>
      <c r="E2720" s="3">
        <f>IF(K2720=1,VLOOKUP(A2719,[1]Plan1!$AQ$43:$AS$500,3),E2719)</f>
        <v>4821.6899999999996</v>
      </c>
      <c r="F2720" s="7">
        <f t="shared" si="1088"/>
        <v>42815</v>
      </c>
      <c r="G2720" s="8">
        <f t="shared" si="1076"/>
        <v>2.4991319570779602E-3</v>
      </c>
      <c r="H2720" s="7">
        <f t="shared" si="1089"/>
        <v>42845</v>
      </c>
      <c r="I2720" s="7">
        <f t="shared" si="1077"/>
        <v>42845</v>
      </c>
      <c r="J2720" s="1">
        <f t="shared" si="1090"/>
        <v>22</v>
      </c>
      <c r="K2720" s="1">
        <f t="shared" si="1078"/>
        <v>2</v>
      </c>
      <c r="L2720" s="2">
        <f t="shared" si="1079"/>
        <v>1.00022693</v>
      </c>
      <c r="M2720" s="10">
        <f t="shared" si="1073"/>
        <v>1.0033000599999999</v>
      </c>
      <c r="N2720" s="10">
        <f t="shared" si="1094"/>
        <v>1.6108312900646731</v>
      </c>
      <c r="O2720" s="2">
        <f t="shared" si="1072"/>
        <v>1.6111968299999999</v>
      </c>
      <c r="P2720" s="2">
        <f t="shared" si="1080"/>
        <v>179886.66007605</v>
      </c>
      <c r="Q2720" s="9">
        <f t="shared" si="1074"/>
        <v>0</v>
      </c>
      <c r="R2720" s="4">
        <f t="shared" si="1081"/>
        <v>0</v>
      </c>
      <c r="S2720" s="59">
        <f t="shared" si="1082"/>
        <v>0</v>
      </c>
      <c r="T2720" s="8">
        <f t="shared" si="1091"/>
        <v>6.8500000000000005E-2</v>
      </c>
      <c r="U2720" s="9">
        <f t="shared" si="1092"/>
        <v>105</v>
      </c>
      <c r="V2720" s="9">
        <v>252</v>
      </c>
      <c r="W2720" s="10">
        <f t="shared" si="1083"/>
        <v>1.0279911740000001</v>
      </c>
      <c r="X2720" s="2">
        <f t="shared" si="1084"/>
        <v>5035.2388024600004</v>
      </c>
      <c r="Y2720" s="2">
        <v>0</v>
      </c>
      <c r="Z2720" s="3">
        <f t="shared" si="1070"/>
        <v>0</v>
      </c>
      <c r="AA2720" s="1" t="str">
        <f t="shared" si="1071"/>
        <v>A+J=</v>
      </c>
      <c r="AB2720" s="7">
        <f t="shared" si="1093"/>
        <v>43027</v>
      </c>
      <c r="AC2720" s="5"/>
      <c r="AD2720" s="1"/>
      <c r="AE2720" s="7"/>
      <c r="AF2720" s="1"/>
      <c r="AG2720" s="1"/>
      <c r="AH2720" s="1"/>
      <c r="AI2720" s="1"/>
      <c r="AJ2720" s="4"/>
      <c r="AK2720" s="1"/>
      <c r="AL2720" s="1"/>
      <c r="AM2720" s="1"/>
      <c r="AN2720" s="1"/>
      <c r="AO2720" s="1"/>
    </row>
    <row r="2721" spans="1:41" x14ac:dyDescent="0.2">
      <c r="A2721" s="118">
        <f t="shared" si="1085"/>
        <v>42817</v>
      </c>
      <c r="B2721" s="2">
        <f t="shared" si="1075"/>
        <v>184991.51211097001</v>
      </c>
      <c r="C2721" s="2">
        <f t="shared" si="1086"/>
        <v>111647.84880818</v>
      </c>
      <c r="D2721" s="50">
        <f t="shared" si="1087"/>
        <v>4809.67</v>
      </c>
      <c r="E2721" s="3">
        <f>IF(K2721=1,VLOOKUP(A2720,[1]Plan1!$AQ$43:$AS$500,3),E2720)</f>
        <v>4821.6899999999996</v>
      </c>
      <c r="F2721" s="7">
        <f t="shared" si="1088"/>
        <v>42815</v>
      </c>
      <c r="G2721" s="8">
        <f t="shared" si="1076"/>
        <v>2.4991319570779602E-3</v>
      </c>
      <c r="H2721" s="7">
        <f t="shared" si="1089"/>
        <v>42845</v>
      </c>
      <c r="I2721" s="7">
        <f t="shared" si="1077"/>
        <v>42845</v>
      </c>
      <c r="J2721" s="1">
        <f t="shared" si="1090"/>
        <v>22</v>
      </c>
      <c r="K2721" s="1">
        <f t="shared" si="1078"/>
        <v>3</v>
      </c>
      <c r="L2721" s="2">
        <f t="shared" si="1079"/>
        <v>1.0003404199999999</v>
      </c>
      <c r="M2721" s="10">
        <f t="shared" si="1073"/>
        <v>1.0033000599999999</v>
      </c>
      <c r="N2721" s="10">
        <f t="shared" si="1094"/>
        <v>1.6108312900646731</v>
      </c>
      <c r="O2721" s="2">
        <f t="shared" si="1072"/>
        <v>1.61137964</v>
      </c>
      <c r="P2721" s="2">
        <f t="shared" si="1080"/>
        <v>179907.0704193</v>
      </c>
      <c r="Q2721" s="9">
        <f t="shared" si="1074"/>
        <v>0</v>
      </c>
      <c r="R2721" s="4">
        <f t="shared" si="1081"/>
        <v>0</v>
      </c>
      <c r="S2721" s="59">
        <f t="shared" si="1082"/>
        <v>0</v>
      </c>
      <c r="T2721" s="8">
        <f t="shared" si="1091"/>
        <v>6.8500000000000005E-2</v>
      </c>
      <c r="U2721" s="9">
        <f t="shared" si="1092"/>
        <v>106</v>
      </c>
      <c r="V2721" s="9">
        <v>252</v>
      </c>
      <c r="W2721" s="10">
        <f t="shared" si="1083"/>
        <v>1.0282614889999999</v>
      </c>
      <c r="X2721" s="2">
        <f t="shared" si="1084"/>
        <v>5084.4416916700002</v>
      </c>
      <c r="Y2721" s="2">
        <v>0</v>
      </c>
      <c r="Z2721" s="3">
        <f t="shared" si="1070"/>
        <v>0</v>
      </c>
      <c r="AA2721" s="1" t="str">
        <f t="shared" si="1071"/>
        <v>A+J=</v>
      </c>
      <c r="AB2721" s="7">
        <f t="shared" si="1093"/>
        <v>43027</v>
      </c>
      <c r="AC2721" s="5"/>
      <c r="AD2721" s="1"/>
      <c r="AE2721" s="7"/>
      <c r="AF2721" s="1"/>
      <c r="AG2721" s="1"/>
      <c r="AH2721" s="1"/>
      <c r="AI2721" s="1"/>
      <c r="AJ2721" s="4"/>
      <c r="AK2721" s="1"/>
      <c r="AL2721" s="1"/>
      <c r="AM2721" s="1"/>
      <c r="AN2721" s="1"/>
      <c r="AO2721" s="1"/>
    </row>
    <row r="2722" spans="1:41" x14ac:dyDescent="0.2">
      <c r="A2722" s="118">
        <f t="shared" si="1085"/>
        <v>42818</v>
      </c>
      <c r="B2722" s="2">
        <f t="shared" si="1075"/>
        <v>185061.15144937998</v>
      </c>
      <c r="C2722" s="2">
        <f t="shared" si="1086"/>
        <v>111647.84880818</v>
      </c>
      <c r="D2722" s="50">
        <f t="shared" si="1087"/>
        <v>4809.67</v>
      </c>
      <c r="E2722" s="3">
        <f>IF(K2722=1,VLOOKUP(A2721,[1]Plan1!$AQ$43:$AS$500,3),E2721)</f>
        <v>4821.6899999999996</v>
      </c>
      <c r="F2722" s="7">
        <f t="shared" si="1088"/>
        <v>42815</v>
      </c>
      <c r="G2722" s="8">
        <f t="shared" si="1076"/>
        <v>2.4991319570779602E-3</v>
      </c>
      <c r="H2722" s="7">
        <f t="shared" si="1089"/>
        <v>42845</v>
      </c>
      <c r="I2722" s="7">
        <f t="shared" si="1077"/>
        <v>42845</v>
      </c>
      <c r="J2722" s="1">
        <f t="shared" si="1090"/>
        <v>22</v>
      </c>
      <c r="K2722" s="1">
        <f t="shared" si="1078"/>
        <v>4</v>
      </c>
      <c r="L2722" s="2">
        <f t="shared" si="1079"/>
        <v>1.00045392</v>
      </c>
      <c r="M2722" s="10">
        <f t="shared" si="1073"/>
        <v>1.0033000599999999</v>
      </c>
      <c r="N2722" s="10">
        <f t="shared" si="1094"/>
        <v>1.6108312900646731</v>
      </c>
      <c r="O2722" s="2">
        <f t="shared" si="1072"/>
        <v>1.61156247</v>
      </c>
      <c r="P2722" s="2">
        <f t="shared" si="1080"/>
        <v>179927.48299548999</v>
      </c>
      <c r="Q2722" s="9">
        <f t="shared" si="1074"/>
        <v>0</v>
      </c>
      <c r="R2722" s="4">
        <f t="shared" si="1081"/>
        <v>0</v>
      </c>
      <c r="S2722" s="59">
        <f t="shared" si="1082"/>
        <v>0</v>
      </c>
      <c r="T2722" s="8">
        <f t="shared" si="1091"/>
        <v>6.8500000000000005E-2</v>
      </c>
      <c r="U2722" s="9">
        <f t="shared" si="1092"/>
        <v>107</v>
      </c>
      <c r="V2722" s="9">
        <v>252</v>
      </c>
      <c r="W2722" s="10">
        <f t="shared" si="1083"/>
        <v>1.0285318750000001</v>
      </c>
      <c r="X2722" s="2">
        <f t="shared" si="1084"/>
        <v>5133.6684538899999</v>
      </c>
      <c r="Y2722" s="2">
        <v>0</v>
      </c>
      <c r="Z2722" s="3">
        <f t="shared" si="1070"/>
        <v>0</v>
      </c>
      <c r="AA2722" s="1" t="str">
        <f t="shared" si="1071"/>
        <v>A+J=</v>
      </c>
      <c r="AB2722" s="7">
        <f t="shared" si="1093"/>
        <v>43027</v>
      </c>
      <c r="AC2722" s="5"/>
      <c r="AD2722" s="1"/>
      <c r="AE2722" s="7"/>
      <c r="AF2722" s="1"/>
      <c r="AG2722" s="1"/>
      <c r="AH2722" s="1"/>
      <c r="AI2722" s="1"/>
      <c r="AJ2722" s="4"/>
      <c r="AK2722" s="1"/>
      <c r="AL2722" s="1"/>
      <c r="AM2722" s="1"/>
      <c r="AN2722" s="1"/>
      <c r="AO2722" s="1"/>
    </row>
    <row r="2723" spans="1:41" x14ac:dyDescent="0.2">
      <c r="A2723" s="118">
        <f t="shared" si="1085"/>
        <v>42819</v>
      </c>
      <c r="B2723" s="2">
        <f t="shared" si="1075"/>
        <v>185130.81689992</v>
      </c>
      <c r="C2723" s="2">
        <f t="shared" si="1086"/>
        <v>111647.84880818</v>
      </c>
      <c r="D2723" s="50">
        <f t="shared" si="1087"/>
        <v>4809.67</v>
      </c>
      <c r="E2723" s="3">
        <f>IF(K2723=1,VLOOKUP(A2722,[1]Plan1!$AQ$43:$AS$500,3),E2722)</f>
        <v>4821.6899999999996</v>
      </c>
      <c r="F2723" s="7">
        <f t="shared" si="1088"/>
        <v>42815</v>
      </c>
      <c r="G2723" s="8">
        <f t="shared" si="1076"/>
        <v>2.4991319570779602E-3</v>
      </c>
      <c r="H2723" s="7">
        <f t="shared" si="1089"/>
        <v>42845</v>
      </c>
      <c r="I2723" s="7">
        <f t="shared" si="1077"/>
        <v>42845</v>
      </c>
      <c r="J2723" s="1">
        <f t="shared" si="1090"/>
        <v>22</v>
      </c>
      <c r="K2723" s="1">
        <f t="shared" si="1078"/>
        <v>5</v>
      </c>
      <c r="L2723" s="2">
        <f t="shared" si="1079"/>
        <v>1.00056743</v>
      </c>
      <c r="M2723" s="10">
        <f t="shared" si="1073"/>
        <v>1.0033000599999999</v>
      </c>
      <c r="N2723" s="10">
        <f t="shared" si="1094"/>
        <v>1.6108312900646731</v>
      </c>
      <c r="O2723" s="2">
        <f t="shared" si="1072"/>
        <v>1.61174532</v>
      </c>
      <c r="P2723" s="2">
        <f t="shared" si="1080"/>
        <v>179947.89780465001</v>
      </c>
      <c r="Q2723" s="9">
        <f t="shared" si="1074"/>
        <v>0</v>
      </c>
      <c r="R2723" s="4">
        <f t="shared" si="1081"/>
        <v>0</v>
      </c>
      <c r="S2723" s="59">
        <f t="shared" si="1082"/>
        <v>0</v>
      </c>
      <c r="T2723" s="8">
        <f t="shared" si="1091"/>
        <v>6.8500000000000005E-2</v>
      </c>
      <c r="U2723" s="9">
        <f t="shared" si="1092"/>
        <v>108</v>
      </c>
      <c r="V2723" s="9">
        <v>252</v>
      </c>
      <c r="W2723" s="10">
        <f t="shared" si="1083"/>
        <v>1.0288023319999999</v>
      </c>
      <c r="X2723" s="2">
        <f t="shared" si="1084"/>
        <v>5182.9190952700001</v>
      </c>
      <c r="Y2723" s="2">
        <v>0</v>
      </c>
      <c r="Z2723" s="3">
        <f t="shared" si="1070"/>
        <v>0</v>
      </c>
      <c r="AA2723" s="1" t="str">
        <f t="shared" si="1071"/>
        <v>A+J=</v>
      </c>
      <c r="AB2723" s="7">
        <f t="shared" si="1093"/>
        <v>43027</v>
      </c>
      <c r="AC2723" s="5"/>
      <c r="AD2723" s="1"/>
      <c r="AE2723" s="7"/>
      <c r="AF2723" s="1"/>
      <c r="AG2723" s="1"/>
      <c r="AH2723" s="1"/>
      <c r="AI2723" s="1"/>
      <c r="AJ2723" s="4"/>
      <c r="AK2723" s="1"/>
      <c r="AL2723" s="1"/>
      <c r="AM2723" s="1"/>
      <c r="AN2723" s="1"/>
      <c r="AO2723" s="1"/>
    </row>
    <row r="2724" spans="1:41" x14ac:dyDescent="0.2">
      <c r="A2724" s="118">
        <f t="shared" si="1085"/>
        <v>42820</v>
      </c>
      <c r="B2724" s="2">
        <f t="shared" si="1075"/>
        <v>185130.81689992</v>
      </c>
      <c r="C2724" s="2">
        <f t="shared" si="1086"/>
        <v>111647.84880818</v>
      </c>
      <c r="D2724" s="50">
        <f t="shared" si="1087"/>
        <v>4809.67</v>
      </c>
      <c r="E2724" s="3">
        <f>IF(K2724=1,VLOOKUP(A2723,[1]Plan1!$AQ$43:$AS$500,3),E2723)</f>
        <v>4821.6899999999996</v>
      </c>
      <c r="F2724" s="7">
        <f t="shared" si="1088"/>
        <v>42815</v>
      </c>
      <c r="G2724" s="8">
        <f t="shared" si="1076"/>
        <v>2.4991319570779602E-3</v>
      </c>
      <c r="H2724" s="7">
        <f t="shared" si="1089"/>
        <v>42845</v>
      </c>
      <c r="I2724" s="7">
        <f t="shared" si="1077"/>
        <v>42845</v>
      </c>
      <c r="J2724" s="1">
        <f t="shared" si="1090"/>
        <v>22</v>
      </c>
      <c r="K2724" s="1">
        <f t="shared" si="1078"/>
        <v>5</v>
      </c>
      <c r="L2724" s="2">
        <f t="shared" si="1079"/>
        <v>1.00056743</v>
      </c>
      <c r="M2724" s="10">
        <f t="shared" si="1073"/>
        <v>1.0033000599999999</v>
      </c>
      <c r="N2724" s="10">
        <f t="shared" si="1094"/>
        <v>1.6108312900646731</v>
      </c>
      <c r="O2724" s="2">
        <f t="shared" si="1072"/>
        <v>1.61174532</v>
      </c>
      <c r="P2724" s="2">
        <f t="shared" si="1080"/>
        <v>179947.89780465001</v>
      </c>
      <c r="Q2724" s="9">
        <f t="shared" si="1074"/>
        <v>0</v>
      </c>
      <c r="R2724" s="4">
        <f t="shared" si="1081"/>
        <v>0</v>
      </c>
      <c r="S2724" s="59">
        <f t="shared" si="1082"/>
        <v>0</v>
      </c>
      <c r="T2724" s="8">
        <f t="shared" si="1091"/>
        <v>6.8500000000000005E-2</v>
      </c>
      <c r="U2724" s="9">
        <f t="shared" si="1092"/>
        <v>108</v>
      </c>
      <c r="V2724" s="9">
        <v>252</v>
      </c>
      <c r="W2724" s="10">
        <f t="shared" si="1083"/>
        <v>1.0288023319999999</v>
      </c>
      <c r="X2724" s="2">
        <f t="shared" si="1084"/>
        <v>5182.9190952700001</v>
      </c>
      <c r="Y2724" s="2">
        <v>0</v>
      </c>
      <c r="Z2724" s="3">
        <f t="shared" si="1070"/>
        <v>0</v>
      </c>
      <c r="AA2724" s="1" t="str">
        <f t="shared" si="1071"/>
        <v>A+J=</v>
      </c>
      <c r="AB2724" s="7">
        <f t="shared" si="1093"/>
        <v>43027</v>
      </c>
      <c r="AC2724" s="5"/>
      <c r="AD2724" s="1"/>
      <c r="AE2724" s="7"/>
      <c r="AF2724" s="1"/>
      <c r="AG2724" s="1"/>
      <c r="AH2724" s="1"/>
      <c r="AI2724" s="1"/>
      <c r="AJ2724" s="4"/>
      <c r="AK2724" s="1"/>
      <c r="AL2724" s="1"/>
      <c r="AM2724" s="1"/>
      <c r="AN2724" s="1"/>
      <c r="AO2724" s="1"/>
    </row>
    <row r="2725" spans="1:41" x14ac:dyDescent="0.2">
      <c r="A2725" s="118">
        <f t="shared" si="1085"/>
        <v>42821</v>
      </c>
      <c r="B2725" s="2">
        <f t="shared" si="1075"/>
        <v>185130.81689992</v>
      </c>
      <c r="C2725" s="2">
        <f t="shared" si="1086"/>
        <v>111647.84880818</v>
      </c>
      <c r="D2725" s="50">
        <f t="shared" si="1087"/>
        <v>4809.67</v>
      </c>
      <c r="E2725" s="3">
        <f>IF(K2725=1,VLOOKUP(A2724,[1]Plan1!$AQ$43:$AS$500,3),E2724)</f>
        <v>4821.6899999999996</v>
      </c>
      <c r="F2725" s="7">
        <f t="shared" si="1088"/>
        <v>42815</v>
      </c>
      <c r="G2725" s="8">
        <f t="shared" si="1076"/>
        <v>2.4991319570779602E-3</v>
      </c>
      <c r="H2725" s="7">
        <f t="shared" si="1089"/>
        <v>42845</v>
      </c>
      <c r="I2725" s="7">
        <f t="shared" si="1077"/>
        <v>42845</v>
      </c>
      <c r="J2725" s="1">
        <f t="shared" si="1090"/>
        <v>22</v>
      </c>
      <c r="K2725" s="1">
        <f t="shared" si="1078"/>
        <v>5</v>
      </c>
      <c r="L2725" s="2">
        <f t="shared" si="1079"/>
        <v>1.00056743</v>
      </c>
      <c r="M2725" s="10">
        <f t="shared" si="1073"/>
        <v>1.0033000599999999</v>
      </c>
      <c r="N2725" s="10">
        <f t="shared" si="1094"/>
        <v>1.6108312900646731</v>
      </c>
      <c r="O2725" s="2">
        <f t="shared" si="1072"/>
        <v>1.61174532</v>
      </c>
      <c r="P2725" s="2">
        <f t="shared" si="1080"/>
        <v>179947.89780465001</v>
      </c>
      <c r="Q2725" s="9">
        <f t="shared" si="1074"/>
        <v>0</v>
      </c>
      <c r="R2725" s="4">
        <f t="shared" si="1081"/>
        <v>0</v>
      </c>
      <c r="S2725" s="59">
        <f t="shared" si="1082"/>
        <v>0</v>
      </c>
      <c r="T2725" s="8">
        <f t="shared" si="1091"/>
        <v>6.8500000000000005E-2</v>
      </c>
      <c r="U2725" s="9">
        <f t="shared" si="1092"/>
        <v>108</v>
      </c>
      <c r="V2725" s="9">
        <v>252</v>
      </c>
      <c r="W2725" s="10">
        <f t="shared" si="1083"/>
        <v>1.0288023319999999</v>
      </c>
      <c r="X2725" s="2">
        <f t="shared" si="1084"/>
        <v>5182.9190952700001</v>
      </c>
      <c r="Y2725" s="2">
        <v>0</v>
      </c>
      <c r="Z2725" s="3">
        <f t="shared" si="1070"/>
        <v>0</v>
      </c>
      <c r="AA2725" s="1" t="str">
        <f t="shared" si="1071"/>
        <v>A+J=</v>
      </c>
      <c r="AB2725" s="7">
        <f t="shared" si="1093"/>
        <v>43027</v>
      </c>
      <c r="AC2725" s="5"/>
      <c r="AD2725" s="1"/>
      <c r="AE2725" s="7"/>
      <c r="AF2725" s="1"/>
      <c r="AG2725" s="1"/>
      <c r="AH2725" s="1"/>
      <c r="AI2725" s="1"/>
      <c r="AJ2725" s="4"/>
      <c r="AK2725" s="1"/>
      <c r="AL2725" s="1"/>
      <c r="AM2725" s="1"/>
      <c r="AN2725" s="1"/>
      <c r="AO2725" s="1"/>
    </row>
    <row r="2726" spans="1:41" x14ac:dyDescent="0.2">
      <c r="A2726" s="118">
        <f t="shared" si="1085"/>
        <v>42822</v>
      </c>
      <c r="B2726" s="2">
        <f t="shared" si="1075"/>
        <v>185200.50961767</v>
      </c>
      <c r="C2726" s="2">
        <f t="shared" si="1086"/>
        <v>111647.84880818</v>
      </c>
      <c r="D2726" s="50">
        <f t="shared" si="1087"/>
        <v>4809.67</v>
      </c>
      <c r="E2726" s="3">
        <f>IF(K2726=1,VLOOKUP(A2725,[1]Plan1!$AQ$43:$AS$500,3),E2725)</f>
        <v>4821.6899999999996</v>
      </c>
      <c r="F2726" s="7">
        <f t="shared" si="1088"/>
        <v>42815</v>
      </c>
      <c r="G2726" s="8">
        <f t="shared" si="1076"/>
        <v>2.4991319570779602E-3</v>
      </c>
      <c r="H2726" s="7">
        <f t="shared" si="1089"/>
        <v>42845</v>
      </c>
      <c r="I2726" s="7">
        <f t="shared" si="1077"/>
        <v>42845</v>
      </c>
      <c r="J2726" s="1">
        <f t="shared" si="1090"/>
        <v>22</v>
      </c>
      <c r="K2726" s="1">
        <f t="shared" si="1078"/>
        <v>6</v>
      </c>
      <c r="L2726" s="2">
        <f t="shared" si="1079"/>
        <v>1.00068096</v>
      </c>
      <c r="M2726" s="10">
        <f t="shared" si="1073"/>
        <v>1.0033000599999999</v>
      </c>
      <c r="N2726" s="10">
        <f t="shared" si="1094"/>
        <v>1.6108312900646731</v>
      </c>
      <c r="O2726" s="2">
        <f t="shared" si="1072"/>
        <v>1.6119281999999999</v>
      </c>
      <c r="P2726" s="2">
        <f t="shared" si="1080"/>
        <v>179968.31596323999</v>
      </c>
      <c r="Q2726" s="9">
        <f t="shared" si="1074"/>
        <v>0</v>
      </c>
      <c r="R2726" s="4">
        <f t="shared" si="1081"/>
        <v>0</v>
      </c>
      <c r="S2726" s="59">
        <f t="shared" si="1082"/>
        <v>0</v>
      </c>
      <c r="T2726" s="8">
        <f t="shared" si="1091"/>
        <v>6.8500000000000005E-2</v>
      </c>
      <c r="U2726" s="9">
        <f t="shared" si="1092"/>
        <v>109</v>
      </c>
      <c r="V2726" s="9">
        <v>252</v>
      </c>
      <c r="W2726" s="10">
        <f t="shared" si="1083"/>
        <v>1.0290728600000001</v>
      </c>
      <c r="X2726" s="2">
        <f t="shared" si="1084"/>
        <v>5232.1936544299997</v>
      </c>
      <c r="Y2726" s="2">
        <v>0</v>
      </c>
      <c r="Z2726" s="3">
        <f t="shared" ref="Z2726:Z2789" si="1095">IF(S2726&gt;0,S2726+X2726+Y2726,0)</f>
        <v>0</v>
      </c>
      <c r="AA2726" s="1" t="str">
        <f t="shared" ref="AA2726:AA2789" si="1096">AA2725</f>
        <v>A+J=</v>
      </c>
      <c r="AB2726" s="7">
        <f t="shared" si="1093"/>
        <v>43027</v>
      </c>
      <c r="AC2726" s="5"/>
      <c r="AD2726" s="1"/>
      <c r="AE2726" s="7"/>
      <c r="AF2726" s="1"/>
      <c r="AG2726" s="1"/>
      <c r="AH2726" s="1"/>
      <c r="AI2726" s="1"/>
      <c r="AJ2726" s="4"/>
      <c r="AK2726" s="1"/>
      <c r="AL2726" s="1"/>
      <c r="AM2726" s="1"/>
      <c r="AN2726" s="1"/>
      <c r="AO2726" s="1"/>
    </row>
    <row r="2727" spans="1:41" x14ac:dyDescent="0.2">
      <c r="A2727" s="118">
        <f t="shared" si="1085"/>
        <v>42823</v>
      </c>
      <c r="B2727" s="2">
        <f t="shared" si="1075"/>
        <v>185270.22731123</v>
      </c>
      <c r="C2727" s="2">
        <f t="shared" si="1086"/>
        <v>111647.84880818</v>
      </c>
      <c r="D2727" s="50">
        <f t="shared" si="1087"/>
        <v>4809.67</v>
      </c>
      <c r="E2727" s="3">
        <f>IF(K2727=1,VLOOKUP(A2726,[1]Plan1!$AQ$43:$AS$500,3),E2726)</f>
        <v>4821.6899999999996</v>
      </c>
      <c r="F2727" s="7">
        <f t="shared" si="1088"/>
        <v>42815</v>
      </c>
      <c r="G2727" s="8">
        <f t="shared" si="1076"/>
        <v>2.4991319570779602E-3</v>
      </c>
      <c r="H2727" s="7">
        <f t="shared" si="1089"/>
        <v>42845</v>
      </c>
      <c r="I2727" s="7">
        <f t="shared" si="1077"/>
        <v>42845</v>
      </c>
      <c r="J2727" s="1">
        <f t="shared" si="1090"/>
        <v>22</v>
      </c>
      <c r="K2727" s="1">
        <f t="shared" si="1078"/>
        <v>7</v>
      </c>
      <c r="L2727" s="2">
        <f t="shared" si="1079"/>
        <v>1.0007945</v>
      </c>
      <c r="M2727" s="10">
        <f t="shared" si="1073"/>
        <v>1.0033000599999999</v>
      </c>
      <c r="N2727" s="10">
        <f t="shared" si="1094"/>
        <v>1.6108312900646731</v>
      </c>
      <c r="O2727" s="2">
        <f t="shared" si="1072"/>
        <v>1.61211109</v>
      </c>
      <c r="P2727" s="2">
        <f t="shared" si="1080"/>
        <v>179988.73523831001</v>
      </c>
      <c r="Q2727" s="9">
        <f t="shared" si="1074"/>
        <v>0</v>
      </c>
      <c r="R2727" s="4">
        <f t="shared" si="1081"/>
        <v>0</v>
      </c>
      <c r="S2727" s="59">
        <f t="shared" si="1082"/>
        <v>0</v>
      </c>
      <c r="T2727" s="8">
        <f t="shared" si="1091"/>
        <v>6.8500000000000005E-2</v>
      </c>
      <c r="U2727" s="9">
        <f t="shared" si="1092"/>
        <v>110</v>
      </c>
      <c r="V2727" s="9">
        <v>252</v>
      </c>
      <c r="W2727" s="10">
        <f t="shared" si="1083"/>
        <v>1.0293434589999999</v>
      </c>
      <c r="X2727" s="2">
        <f t="shared" si="1084"/>
        <v>5281.4920729200003</v>
      </c>
      <c r="Y2727" s="2">
        <v>0</v>
      </c>
      <c r="Z2727" s="3">
        <f t="shared" si="1095"/>
        <v>0</v>
      </c>
      <c r="AA2727" s="1" t="str">
        <f t="shared" si="1096"/>
        <v>A+J=</v>
      </c>
      <c r="AB2727" s="7">
        <f t="shared" si="1093"/>
        <v>43027</v>
      </c>
      <c r="AC2727" s="5"/>
      <c r="AD2727" s="1"/>
      <c r="AE2727" s="7"/>
      <c r="AF2727" s="1"/>
      <c r="AG2727" s="1"/>
      <c r="AH2727" s="1"/>
      <c r="AI2727" s="1"/>
      <c r="AJ2727" s="4"/>
      <c r="AK2727" s="1"/>
      <c r="AL2727" s="1"/>
      <c r="AM2727" s="1"/>
      <c r="AN2727" s="1"/>
      <c r="AO2727" s="1"/>
    </row>
    <row r="2728" spans="1:41" x14ac:dyDescent="0.2">
      <c r="A2728" s="118">
        <f t="shared" si="1085"/>
        <v>42824</v>
      </c>
      <c r="B2728" s="2">
        <f t="shared" si="1075"/>
        <v>185339.97113538999</v>
      </c>
      <c r="C2728" s="2">
        <f t="shared" si="1086"/>
        <v>111647.84880818</v>
      </c>
      <c r="D2728" s="50">
        <f t="shared" si="1087"/>
        <v>4809.67</v>
      </c>
      <c r="E2728" s="3">
        <f>IF(K2728=1,VLOOKUP(A2727,[1]Plan1!$AQ$43:$AS$500,3),E2727)</f>
        <v>4821.6899999999996</v>
      </c>
      <c r="F2728" s="7">
        <f t="shared" si="1088"/>
        <v>42815</v>
      </c>
      <c r="G2728" s="8">
        <f t="shared" si="1076"/>
        <v>2.4991319570779602E-3</v>
      </c>
      <c r="H2728" s="7">
        <f t="shared" si="1089"/>
        <v>42845</v>
      </c>
      <c r="I2728" s="7">
        <f t="shared" si="1077"/>
        <v>42845</v>
      </c>
      <c r="J2728" s="1">
        <f t="shared" si="1090"/>
        <v>22</v>
      </c>
      <c r="K2728" s="1">
        <f t="shared" si="1078"/>
        <v>8</v>
      </c>
      <c r="L2728" s="2">
        <f t="shared" si="1079"/>
        <v>1.00090805</v>
      </c>
      <c r="M2728" s="10">
        <f t="shared" si="1073"/>
        <v>1.0033000599999999</v>
      </c>
      <c r="N2728" s="10">
        <f t="shared" si="1094"/>
        <v>1.6108312900646731</v>
      </c>
      <c r="O2728" s="2">
        <f t="shared" si="1072"/>
        <v>1.6122939999999999</v>
      </c>
      <c r="P2728" s="2">
        <f t="shared" si="1080"/>
        <v>180009.15674633</v>
      </c>
      <c r="Q2728" s="9">
        <f t="shared" si="1074"/>
        <v>0</v>
      </c>
      <c r="R2728" s="4">
        <f t="shared" si="1081"/>
        <v>0</v>
      </c>
      <c r="S2728" s="59">
        <f t="shared" si="1082"/>
        <v>0</v>
      </c>
      <c r="T2728" s="8">
        <f t="shared" si="1091"/>
        <v>6.8500000000000005E-2</v>
      </c>
      <c r="U2728" s="9">
        <f t="shared" si="1092"/>
        <v>111</v>
      </c>
      <c r="V2728" s="9">
        <v>252</v>
      </c>
      <c r="W2728" s="10">
        <f t="shared" si="1083"/>
        <v>1.029614129</v>
      </c>
      <c r="X2728" s="2">
        <f t="shared" si="1084"/>
        <v>5330.8143890600004</v>
      </c>
      <c r="Y2728" s="2">
        <v>0</v>
      </c>
      <c r="Z2728" s="3">
        <f t="shared" si="1095"/>
        <v>0</v>
      </c>
      <c r="AA2728" s="1" t="str">
        <f t="shared" si="1096"/>
        <v>A+J=</v>
      </c>
      <c r="AB2728" s="7">
        <f t="shared" si="1093"/>
        <v>43027</v>
      </c>
      <c r="AC2728" s="5"/>
      <c r="AD2728" s="1"/>
      <c r="AE2728" s="7"/>
      <c r="AF2728" s="1"/>
      <c r="AG2728" s="1"/>
      <c r="AH2728" s="1"/>
      <c r="AI2728" s="1"/>
      <c r="AJ2728" s="4"/>
      <c r="AK2728" s="1"/>
      <c r="AL2728" s="1"/>
      <c r="AM2728" s="1"/>
      <c r="AN2728" s="1"/>
      <c r="AO2728" s="1"/>
    </row>
    <row r="2729" spans="1:41" x14ac:dyDescent="0.2">
      <c r="A2729" s="118">
        <f t="shared" si="1085"/>
        <v>42825</v>
      </c>
      <c r="B2729" s="2">
        <f t="shared" si="1075"/>
        <v>185409.74127635002</v>
      </c>
      <c r="C2729" s="2">
        <f t="shared" si="1086"/>
        <v>111647.84880818</v>
      </c>
      <c r="D2729" s="50">
        <f t="shared" si="1087"/>
        <v>4809.67</v>
      </c>
      <c r="E2729" s="3">
        <f>IF(K2729=1,VLOOKUP(A2728,[1]Plan1!$AQ$43:$AS$500,3),E2728)</f>
        <v>4821.6899999999996</v>
      </c>
      <c r="F2729" s="7">
        <f t="shared" si="1088"/>
        <v>42815</v>
      </c>
      <c r="G2729" s="8">
        <f t="shared" si="1076"/>
        <v>2.4991319570779602E-3</v>
      </c>
      <c r="H2729" s="7">
        <f t="shared" si="1089"/>
        <v>42845</v>
      </c>
      <c r="I2729" s="7">
        <f t="shared" si="1077"/>
        <v>42845</v>
      </c>
      <c r="J2729" s="1">
        <f t="shared" si="1090"/>
        <v>22</v>
      </c>
      <c r="K2729" s="1">
        <f t="shared" si="1078"/>
        <v>9</v>
      </c>
      <c r="L2729" s="2">
        <f t="shared" si="1079"/>
        <v>1.00102161</v>
      </c>
      <c r="M2729" s="10">
        <f t="shared" si="1073"/>
        <v>1.0033000599999999</v>
      </c>
      <c r="N2729" s="10">
        <f t="shared" si="1094"/>
        <v>1.6108312900646731</v>
      </c>
      <c r="O2729" s="2">
        <f t="shared" ref="O2729:O2792" si="1097">TRUNC(TRUNC((L2729*N2729),15),8)</f>
        <v>1.6124769299999999</v>
      </c>
      <c r="P2729" s="2">
        <f t="shared" si="1080"/>
        <v>180029.58048731001</v>
      </c>
      <c r="Q2729" s="9">
        <f t="shared" si="1074"/>
        <v>0</v>
      </c>
      <c r="R2729" s="4">
        <f t="shared" si="1081"/>
        <v>0</v>
      </c>
      <c r="S2729" s="59">
        <f t="shared" si="1082"/>
        <v>0</v>
      </c>
      <c r="T2729" s="8">
        <f t="shared" si="1091"/>
        <v>6.8500000000000005E-2</v>
      </c>
      <c r="U2729" s="9">
        <f t="shared" si="1092"/>
        <v>112</v>
      </c>
      <c r="V2729" s="9">
        <v>252</v>
      </c>
      <c r="W2729" s="10">
        <f t="shared" si="1083"/>
        <v>1.0298848709999999</v>
      </c>
      <c r="X2729" s="2">
        <f t="shared" si="1084"/>
        <v>5380.1607890400001</v>
      </c>
      <c r="Y2729" s="2">
        <v>0</v>
      </c>
      <c r="Z2729" s="3">
        <f t="shared" si="1095"/>
        <v>0</v>
      </c>
      <c r="AA2729" s="1" t="str">
        <f t="shared" si="1096"/>
        <v>A+J=</v>
      </c>
      <c r="AB2729" s="7">
        <f t="shared" si="1093"/>
        <v>43027</v>
      </c>
      <c r="AC2729" s="5"/>
      <c r="AD2729" s="1"/>
      <c r="AE2729" s="7"/>
      <c r="AF2729" s="1"/>
      <c r="AG2729" s="1"/>
      <c r="AH2729" s="1"/>
      <c r="AI2729" s="1"/>
      <c r="AJ2729" s="4"/>
      <c r="AK2729" s="1"/>
      <c r="AL2729" s="1"/>
      <c r="AM2729" s="1"/>
      <c r="AN2729" s="1"/>
      <c r="AO2729" s="1"/>
    </row>
    <row r="2730" spans="1:41" x14ac:dyDescent="0.2">
      <c r="A2730" s="118">
        <f t="shared" si="1085"/>
        <v>42826</v>
      </c>
      <c r="B2730" s="2">
        <f t="shared" si="1075"/>
        <v>185479.53756029002</v>
      </c>
      <c r="C2730" s="2">
        <f t="shared" si="1086"/>
        <v>111647.84880818</v>
      </c>
      <c r="D2730" s="50">
        <f t="shared" si="1087"/>
        <v>4809.67</v>
      </c>
      <c r="E2730" s="3">
        <f>IF(K2730=1,VLOOKUP(A2729,[1]Plan1!$AQ$43:$AS$500,3),E2729)</f>
        <v>4821.6899999999996</v>
      </c>
      <c r="F2730" s="7">
        <f t="shared" si="1088"/>
        <v>42815</v>
      </c>
      <c r="G2730" s="8">
        <f t="shared" si="1076"/>
        <v>2.4991319570779602E-3</v>
      </c>
      <c r="H2730" s="7">
        <f t="shared" si="1089"/>
        <v>42845</v>
      </c>
      <c r="I2730" s="7">
        <f t="shared" si="1077"/>
        <v>42845</v>
      </c>
      <c r="J2730" s="1">
        <f t="shared" si="1090"/>
        <v>22</v>
      </c>
      <c r="K2730" s="1">
        <f t="shared" si="1078"/>
        <v>10</v>
      </c>
      <c r="L2730" s="2">
        <f t="shared" si="1079"/>
        <v>1.0011351900000001</v>
      </c>
      <c r="M2730" s="10">
        <f t="shared" ref="M2730:M2793" si="1098">IF(I2730&gt;I2729,L2729,M2729)</f>
        <v>1.0033000599999999</v>
      </c>
      <c r="N2730" s="10">
        <f t="shared" si="1094"/>
        <v>1.6108312900646731</v>
      </c>
      <c r="O2730" s="2">
        <f t="shared" si="1097"/>
        <v>1.61265988</v>
      </c>
      <c r="P2730" s="2">
        <f t="shared" si="1080"/>
        <v>180050.00646125001</v>
      </c>
      <c r="Q2730" s="9">
        <f t="shared" si="1074"/>
        <v>0</v>
      </c>
      <c r="R2730" s="4">
        <f t="shared" si="1081"/>
        <v>0</v>
      </c>
      <c r="S2730" s="59">
        <f t="shared" si="1082"/>
        <v>0</v>
      </c>
      <c r="T2730" s="8">
        <f t="shared" si="1091"/>
        <v>6.8500000000000005E-2</v>
      </c>
      <c r="U2730" s="9">
        <f t="shared" si="1092"/>
        <v>113</v>
      </c>
      <c r="V2730" s="9">
        <v>252</v>
      </c>
      <c r="W2730" s="10">
        <f t="shared" si="1083"/>
        <v>1.0301556839999999</v>
      </c>
      <c r="X2730" s="2">
        <f t="shared" si="1084"/>
        <v>5429.5310990400003</v>
      </c>
      <c r="Y2730" s="2">
        <v>0</v>
      </c>
      <c r="Z2730" s="3">
        <f t="shared" si="1095"/>
        <v>0</v>
      </c>
      <c r="AA2730" s="1" t="str">
        <f t="shared" si="1096"/>
        <v>A+J=</v>
      </c>
      <c r="AB2730" s="7">
        <f t="shared" si="1093"/>
        <v>43027</v>
      </c>
      <c r="AC2730" s="5"/>
      <c r="AD2730" s="1"/>
      <c r="AE2730" s="7"/>
      <c r="AF2730" s="1"/>
      <c r="AG2730" s="1"/>
      <c r="AH2730" s="1"/>
      <c r="AI2730" s="1"/>
      <c r="AJ2730" s="4"/>
      <c r="AK2730" s="1"/>
      <c r="AL2730" s="1"/>
      <c r="AM2730" s="1"/>
      <c r="AN2730" s="1"/>
      <c r="AO2730" s="1"/>
    </row>
    <row r="2731" spans="1:41" x14ac:dyDescent="0.2">
      <c r="A2731" s="118">
        <f t="shared" si="1085"/>
        <v>42827</v>
      </c>
      <c r="B2731" s="2">
        <f t="shared" si="1075"/>
        <v>185479.53756029002</v>
      </c>
      <c r="C2731" s="2">
        <f t="shared" si="1086"/>
        <v>111647.84880818</v>
      </c>
      <c r="D2731" s="50">
        <f t="shared" si="1087"/>
        <v>4809.67</v>
      </c>
      <c r="E2731" s="3">
        <f>IF(K2731=1,VLOOKUP(A2730,[1]Plan1!$AQ$43:$AS$500,3),E2730)</f>
        <v>4821.6899999999996</v>
      </c>
      <c r="F2731" s="7">
        <f t="shared" si="1088"/>
        <v>42815</v>
      </c>
      <c r="G2731" s="8">
        <f t="shared" si="1076"/>
        <v>2.4991319570779602E-3</v>
      </c>
      <c r="H2731" s="7">
        <f t="shared" si="1089"/>
        <v>42845</v>
      </c>
      <c r="I2731" s="7">
        <f t="shared" si="1077"/>
        <v>42845</v>
      </c>
      <c r="J2731" s="1">
        <f t="shared" si="1090"/>
        <v>22</v>
      </c>
      <c r="K2731" s="1">
        <f t="shared" si="1078"/>
        <v>10</v>
      </c>
      <c r="L2731" s="2">
        <f t="shared" si="1079"/>
        <v>1.0011351900000001</v>
      </c>
      <c r="M2731" s="10">
        <f t="shared" si="1098"/>
        <v>1.0033000599999999</v>
      </c>
      <c r="N2731" s="10">
        <f t="shared" si="1094"/>
        <v>1.6108312900646731</v>
      </c>
      <c r="O2731" s="2">
        <f t="shared" si="1097"/>
        <v>1.61265988</v>
      </c>
      <c r="P2731" s="2">
        <f t="shared" si="1080"/>
        <v>180050.00646125001</v>
      </c>
      <c r="Q2731" s="9">
        <f t="shared" si="1074"/>
        <v>0</v>
      </c>
      <c r="R2731" s="4">
        <f t="shared" si="1081"/>
        <v>0</v>
      </c>
      <c r="S2731" s="59">
        <f t="shared" si="1082"/>
        <v>0</v>
      </c>
      <c r="T2731" s="8">
        <f t="shared" si="1091"/>
        <v>6.8500000000000005E-2</v>
      </c>
      <c r="U2731" s="9">
        <f t="shared" si="1092"/>
        <v>113</v>
      </c>
      <c r="V2731" s="9">
        <v>252</v>
      </c>
      <c r="W2731" s="10">
        <f t="shared" si="1083"/>
        <v>1.0301556839999999</v>
      </c>
      <c r="X2731" s="2">
        <f t="shared" si="1084"/>
        <v>5429.5310990400003</v>
      </c>
      <c r="Y2731" s="2">
        <v>0</v>
      </c>
      <c r="Z2731" s="3">
        <f t="shared" si="1095"/>
        <v>0</v>
      </c>
      <c r="AA2731" s="1" t="str">
        <f t="shared" si="1096"/>
        <v>A+J=</v>
      </c>
      <c r="AB2731" s="7">
        <f t="shared" si="1093"/>
        <v>43027</v>
      </c>
      <c r="AC2731" s="5"/>
      <c r="AD2731" s="1"/>
      <c r="AE2731" s="7"/>
      <c r="AF2731" s="1"/>
      <c r="AG2731" s="1"/>
      <c r="AH2731" s="1"/>
      <c r="AI2731" s="1"/>
      <c r="AJ2731" s="4"/>
      <c r="AK2731" s="1"/>
      <c r="AL2731" s="1"/>
      <c r="AM2731" s="1"/>
      <c r="AN2731" s="1"/>
      <c r="AO2731" s="1"/>
    </row>
    <row r="2732" spans="1:41" x14ac:dyDescent="0.2">
      <c r="A2732" s="118">
        <f t="shared" si="1085"/>
        <v>42828</v>
      </c>
      <c r="B2732" s="2">
        <f t="shared" si="1075"/>
        <v>185479.53756029002</v>
      </c>
      <c r="C2732" s="2">
        <f t="shared" si="1086"/>
        <v>111647.84880818</v>
      </c>
      <c r="D2732" s="50">
        <f t="shared" si="1087"/>
        <v>4809.67</v>
      </c>
      <c r="E2732" s="3">
        <f>IF(K2732=1,VLOOKUP(A2731,[1]Plan1!$AQ$43:$AS$500,3),E2731)</f>
        <v>4821.6899999999996</v>
      </c>
      <c r="F2732" s="7">
        <f t="shared" si="1088"/>
        <v>42815</v>
      </c>
      <c r="G2732" s="8">
        <f t="shared" si="1076"/>
        <v>2.4991319570779602E-3</v>
      </c>
      <c r="H2732" s="7">
        <f t="shared" si="1089"/>
        <v>42845</v>
      </c>
      <c r="I2732" s="7">
        <f t="shared" si="1077"/>
        <v>42845</v>
      </c>
      <c r="J2732" s="1">
        <f t="shared" si="1090"/>
        <v>22</v>
      </c>
      <c r="K2732" s="1">
        <f t="shared" si="1078"/>
        <v>10</v>
      </c>
      <c r="L2732" s="2">
        <f t="shared" si="1079"/>
        <v>1.0011351900000001</v>
      </c>
      <c r="M2732" s="10">
        <f t="shared" si="1098"/>
        <v>1.0033000599999999</v>
      </c>
      <c r="N2732" s="10">
        <f t="shared" si="1094"/>
        <v>1.6108312900646731</v>
      </c>
      <c r="O2732" s="2">
        <f t="shared" si="1097"/>
        <v>1.61265988</v>
      </c>
      <c r="P2732" s="2">
        <f t="shared" si="1080"/>
        <v>180050.00646125001</v>
      </c>
      <c r="Q2732" s="9">
        <f t="shared" si="1074"/>
        <v>0</v>
      </c>
      <c r="R2732" s="4">
        <f t="shared" si="1081"/>
        <v>0</v>
      </c>
      <c r="S2732" s="59">
        <f t="shared" si="1082"/>
        <v>0</v>
      </c>
      <c r="T2732" s="8">
        <f t="shared" si="1091"/>
        <v>6.8500000000000005E-2</v>
      </c>
      <c r="U2732" s="9">
        <f t="shared" si="1092"/>
        <v>113</v>
      </c>
      <c r="V2732" s="9">
        <v>252</v>
      </c>
      <c r="W2732" s="10">
        <f t="shared" si="1083"/>
        <v>1.0301556839999999</v>
      </c>
      <c r="X2732" s="2">
        <f t="shared" si="1084"/>
        <v>5429.5310990400003</v>
      </c>
      <c r="Y2732" s="2">
        <v>0</v>
      </c>
      <c r="Z2732" s="3">
        <f t="shared" si="1095"/>
        <v>0</v>
      </c>
      <c r="AA2732" s="1" t="str">
        <f t="shared" si="1096"/>
        <v>A+J=</v>
      </c>
      <c r="AB2732" s="7">
        <f t="shared" si="1093"/>
        <v>43027</v>
      </c>
      <c r="AC2732" s="5"/>
      <c r="AD2732" s="1"/>
      <c r="AE2732" s="7"/>
      <c r="AF2732" s="1"/>
      <c r="AG2732" s="1"/>
      <c r="AH2732" s="1"/>
      <c r="AI2732" s="1"/>
      <c r="AJ2732" s="4"/>
      <c r="AK2732" s="1"/>
      <c r="AL2732" s="1"/>
      <c r="AM2732" s="1"/>
      <c r="AN2732" s="1"/>
      <c r="AO2732" s="1"/>
    </row>
    <row r="2733" spans="1:41" x14ac:dyDescent="0.2">
      <c r="A2733" s="118">
        <f t="shared" si="1085"/>
        <v>42829</v>
      </c>
      <c r="B2733" s="2">
        <f t="shared" si="1075"/>
        <v>185549.36114382002</v>
      </c>
      <c r="C2733" s="2">
        <f t="shared" si="1086"/>
        <v>111647.84880818</v>
      </c>
      <c r="D2733" s="50">
        <f t="shared" si="1087"/>
        <v>4809.67</v>
      </c>
      <c r="E2733" s="3">
        <f>IF(K2733=1,VLOOKUP(A2732,[1]Plan1!$AQ$43:$AS$500,3),E2732)</f>
        <v>4821.6899999999996</v>
      </c>
      <c r="F2733" s="7">
        <f t="shared" si="1088"/>
        <v>42815</v>
      </c>
      <c r="G2733" s="8">
        <f t="shared" si="1076"/>
        <v>2.4991319570779602E-3</v>
      </c>
      <c r="H2733" s="7">
        <f t="shared" si="1089"/>
        <v>42845</v>
      </c>
      <c r="I2733" s="7">
        <f t="shared" si="1077"/>
        <v>42845</v>
      </c>
      <c r="J2733" s="1">
        <f t="shared" si="1090"/>
        <v>22</v>
      </c>
      <c r="K2733" s="1">
        <f t="shared" si="1078"/>
        <v>11</v>
      </c>
      <c r="L2733" s="2">
        <f t="shared" si="1079"/>
        <v>1.0012487800000001</v>
      </c>
      <c r="M2733" s="10">
        <f t="shared" si="1098"/>
        <v>1.0033000599999999</v>
      </c>
      <c r="N2733" s="10">
        <f t="shared" si="1094"/>
        <v>1.6108312900646731</v>
      </c>
      <c r="O2733" s="2">
        <f t="shared" si="1097"/>
        <v>1.61284286</v>
      </c>
      <c r="P2733" s="2">
        <f t="shared" si="1080"/>
        <v>180070.43578463001</v>
      </c>
      <c r="Q2733" s="9">
        <f t="shared" si="1074"/>
        <v>0</v>
      </c>
      <c r="R2733" s="4">
        <f t="shared" si="1081"/>
        <v>0</v>
      </c>
      <c r="S2733" s="59">
        <f t="shared" si="1082"/>
        <v>0</v>
      </c>
      <c r="T2733" s="8">
        <f t="shared" si="1091"/>
        <v>6.8500000000000005E-2</v>
      </c>
      <c r="U2733" s="9">
        <f t="shared" si="1092"/>
        <v>114</v>
      </c>
      <c r="V2733" s="9">
        <v>252</v>
      </c>
      <c r="W2733" s="10">
        <f t="shared" si="1083"/>
        <v>1.030426568</v>
      </c>
      <c r="X2733" s="2">
        <f t="shared" si="1084"/>
        <v>5478.9253591899997</v>
      </c>
      <c r="Y2733" s="2">
        <v>0</v>
      </c>
      <c r="Z2733" s="3">
        <f t="shared" si="1095"/>
        <v>0</v>
      </c>
      <c r="AA2733" s="1" t="str">
        <f t="shared" si="1096"/>
        <v>A+J=</v>
      </c>
      <c r="AB2733" s="7">
        <f t="shared" si="1093"/>
        <v>43027</v>
      </c>
      <c r="AC2733" s="5"/>
      <c r="AD2733" s="1"/>
      <c r="AE2733" s="7"/>
      <c r="AF2733" s="1"/>
      <c r="AG2733" s="1"/>
      <c r="AH2733" s="1"/>
      <c r="AI2733" s="1"/>
      <c r="AJ2733" s="4"/>
      <c r="AK2733" s="1"/>
      <c r="AL2733" s="1"/>
      <c r="AM2733" s="1"/>
      <c r="AN2733" s="1"/>
      <c r="AO2733" s="1"/>
    </row>
    <row r="2734" spans="1:41" x14ac:dyDescent="0.2">
      <c r="A2734" s="118">
        <f t="shared" si="1085"/>
        <v>42830</v>
      </c>
      <c r="B2734" s="2">
        <f t="shared" si="1075"/>
        <v>185619.20973249001</v>
      </c>
      <c r="C2734" s="2">
        <f t="shared" si="1086"/>
        <v>111647.84880818</v>
      </c>
      <c r="D2734" s="50">
        <f t="shared" si="1087"/>
        <v>4809.67</v>
      </c>
      <c r="E2734" s="3">
        <f>IF(K2734=1,VLOOKUP(A2733,[1]Plan1!$AQ$43:$AS$500,3),E2733)</f>
        <v>4821.6899999999996</v>
      </c>
      <c r="F2734" s="7">
        <f t="shared" si="1088"/>
        <v>42815</v>
      </c>
      <c r="G2734" s="8">
        <f t="shared" si="1076"/>
        <v>2.4991319570779602E-3</v>
      </c>
      <c r="H2734" s="7">
        <f t="shared" si="1089"/>
        <v>42845</v>
      </c>
      <c r="I2734" s="7">
        <f t="shared" si="1077"/>
        <v>42845</v>
      </c>
      <c r="J2734" s="1">
        <f t="shared" si="1090"/>
        <v>22</v>
      </c>
      <c r="K2734" s="1">
        <f t="shared" si="1078"/>
        <v>12</v>
      </c>
      <c r="L2734" s="2">
        <f t="shared" si="1079"/>
        <v>1.00136238</v>
      </c>
      <c r="M2734" s="10">
        <f t="shared" si="1098"/>
        <v>1.0033000599999999</v>
      </c>
      <c r="N2734" s="10">
        <f t="shared" si="1094"/>
        <v>1.6108312900646731</v>
      </c>
      <c r="O2734" s="2">
        <f t="shared" si="1097"/>
        <v>1.6130258500000001</v>
      </c>
      <c r="P2734" s="2">
        <f t="shared" si="1080"/>
        <v>180090.86622448001</v>
      </c>
      <c r="Q2734" s="9">
        <f t="shared" si="1074"/>
        <v>0</v>
      </c>
      <c r="R2734" s="4">
        <f t="shared" si="1081"/>
        <v>0</v>
      </c>
      <c r="S2734" s="59">
        <f t="shared" si="1082"/>
        <v>0</v>
      </c>
      <c r="T2734" s="8">
        <f t="shared" si="1091"/>
        <v>6.8500000000000005E-2</v>
      </c>
      <c r="U2734" s="9">
        <f t="shared" si="1092"/>
        <v>115</v>
      </c>
      <c r="V2734" s="9">
        <v>252</v>
      </c>
      <c r="W2734" s="10">
        <f t="shared" si="1083"/>
        <v>1.0306975229999999</v>
      </c>
      <c r="X2734" s="2">
        <f t="shared" si="1084"/>
        <v>5528.3435080099998</v>
      </c>
      <c r="Y2734" s="2">
        <v>0</v>
      </c>
      <c r="Z2734" s="3">
        <f t="shared" si="1095"/>
        <v>0</v>
      </c>
      <c r="AA2734" s="1" t="str">
        <f t="shared" si="1096"/>
        <v>A+J=</v>
      </c>
      <c r="AB2734" s="7">
        <f t="shared" si="1093"/>
        <v>43027</v>
      </c>
      <c r="AC2734" s="5"/>
      <c r="AD2734" s="1"/>
      <c r="AE2734" s="7"/>
      <c r="AF2734" s="1"/>
      <c r="AG2734" s="1"/>
      <c r="AH2734" s="1"/>
      <c r="AI2734" s="1"/>
      <c r="AJ2734" s="4"/>
      <c r="AK2734" s="1"/>
      <c r="AL2734" s="1"/>
      <c r="AM2734" s="1"/>
      <c r="AN2734" s="1"/>
      <c r="AO2734" s="1"/>
    </row>
    <row r="2735" spans="1:41" x14ac:dyDescent="0.2">
      <c r="A2735" s="118">
        <f t="shared" si="1085"/>
        <v>42831</v>
      </c>
      <c r="B2735" s="2">
        <f t="shared" si="1075"/>
        <v>185689.08563370002</v>
      </c>
      <c r="C2735" s="2">
        <f t="shared" si="1086"/>
        <v>111647.84880818</v>
      </c>
      <c r="D2735" s="50">
        <f t="shared" si="1087"/>
        <v>4809.67</v>
      </c>
      <c r="E2735" s="3">
        <f>IF(K2735=1,VLOOKUP(A2734,[1]Plan1!$AQ$43:$AS$500,3),E2734)</f>
        <v>4821.6899999999996</v>
      </c>
      <c r="F2735" s="7">
        <f t="shared" si="1088"/>
        <v>42815</v>
      </c>
      <c r="G2735" s="8">
        <f t="shared" si="1076"/>
        <v>2.4991319570779602E-3</v>
      </c>
      <c r="H2735" s="7">
        <f t="shared" si="1089"/>
        <v>42845</v>
      </c>
      <c r="I2735" s="7">
        <f t="shared" si="1077"/>
        <v>42845</v>
      </c>
      <c r="J2735" s="1">
        <f t="shared" si="1090"/>
        <v>22</v>
      </c>
      <c r="K2735" s="1">
        <f t="shared" si="1078"/>
        <v>13</v>
      </c>
      <c r="L2735" s="2">
        <f t="shared" si="1079"/>
        <v>1.001476</v>
      </c>
      <c r="M2735" s="10">
        <f t="shared" si="1098"/>
        <v>1.0033000599999999</v>
      </c>
      <c r="N2735" s="10">
        <f t="shared" si="1094"/>
        <v>1.6108312900646731</v>
      </c>
      <c r="O2735" s="2">
        <f t="shared" si="1097"/>
        <v>1.61320887</v>
      </c>
      <c r="P2735" s="2">
        <f t="shared" si="1080"/>
        <v>180111.30001377</v>
      </c>
      <c r="Q2735" s="9">
        <f t="shared" si="1074"/>
        <v>0</v>
      </c>
      <c r="R2735" s="4">
        <f t="shared" si="1081"/>
        <v>0</v>
      </c>
      <c r="S2735" s="59">
        <f t="shared" si="1082"/>
        <v>0</v>
      </c>
      <c r="T2735" s="8">
        <f t="shared" si="1091"/>
        <v>6.8500000000000005E-2</v>
      </c>
      <c r="U2735" s="9">
        <f t="shared" si="1092"/>
        <v>116</v>
      </c>
      <c r="V2735" s="9">
        <v>252</v>
      </c>
      <c r="W2735" s="10">
        <f t="shared" si="1083"/>
        <v>1.030968549</v>
      </c>
      <c r="X2735" s="2">
        <f t="shared" si="1084"/>
        <v>5577.7856199300004</v>
      </c>
      <c r="Y2735" s="2">
        <v>0</v>
      </c>
      <c r="Z2735" s="3">
        <f t="shared" si="1095"/>
        <v>0</v>
      </c>
      <c r="AA2735" s="1" t="str">
        <f t="shared" si="1096"/>
        <v>A+J=</v>
      </c>
      <c r="AB2735" s="7">
        <f t="shared" si="1093"/>
        <v>43027</v>
      </c>
      <c r="AC2735" s="5"/>
      <c r="AD2735" s="1"/>
      <c r="AE2735" s="7"/>
      <c r="AF2735" s="1"/>
      <c r="AG2735" s="1"/>
      <c r="AH2735" s="1"/>
      <c r="AI2735" s="1"/>
      <c r="AJ2735" s="4"/>
      <c r="AK2735" s="1"/>
      <c r="AL2735" s="1"/>
      <c r="AM2735" s="1"/>
      <c r="AN2735" s="1"/>
      <c r="AO2735" s="1"/>
    </row>
    <row r="2736" spans="1:41" x14ac:dyDescent="0.2">
      <c r="A2736" s="118">
        <f t="shared" si="1085"/>
        <v>42832</v>
      </c>
      <c r="B2736" s="2">
        <f t="shared" si="1075"/>
        <v>185758.98788328</v>
      </c>
      <c r="C2736" s="2">
        <f t="shared" si="1086"/>
        <v>111647.84880818</v>
      </c>
      <c r="D2736" s="50">
        <f t="shared" si="1087"/>
        <v>4809.67</v>
      </c>
      <c r="E2736" s="3">
        <f>IF(K2736=1,VLOOKUP(A2735,[1]Plan1!$AQ$43:$AS$500,3),E2735)</f>
        <v>4821.6899999999996</v>
      </c>
      <c r="F2736" s="7">
        <f t="shared" si="1088"/>
        <v>42815</v>
      </c>
      <c r="G2736" s="8">
        <f t="shared" si="1076"/>
        <v>2.4991319570779602E-3</v>
      </c>
      <c r="H2736" s="7">
        <f t="shared" si="1089"/>
        <v>42845</v>
      </c>
      <c r="I2736" s="7">
        <f t="shared" si="1077"/>
        <v>42845</v>
      </c>
      <c r="J2736" s="1">
        <f t="shared" si="1090"/>
        <v>22</v>
      </c>
      <c r="K2736" s="1">
        <f t="shared" si="1078"/>
        <v>14</v>
      </c>
      <c r="L2736" s="2">
        <f t="shared" si="1079"/>
        <v>1.00158963</v>
      </c>
      <c r="M2736" s="10">
        <f t="shared" si="1098"/>
        <v>1.0033000599999999</v>
      </c>
      <c r="N2736" s="10">
        <f t="shared" si="1094"/>
        <v>1.6108312900646731</v>
      </c>
      <c r="O2736" s="2">
        <f t="shared" si="1097"/>
        <v>1.61339191</v>
      </c>
      <c r="P2736" s="2">
        <f t="shared" si="1080"/>
        <v>180131.73603602001</v>
      </c>
      <c r="Q2736" s="9">
        <f t="shared" si="1074"/>
        <v>0</v>
      </c>
      <c r="R2736" s="4">
        <f t="shared" si="1081"/>
        <v>0</v>
      </c>
      <c r="S2736" s="59">
        <f t="shared" si="1082"/>
        <v>0</v>
      </c>
      <c r="T2736" s="8">
        <f t="shared" si="1091"/>
        <v>6.8500000000000005E-2</v>
      </c>
      <c r="U2736" s="9">
        <f t="shared" si="1092"/>
        <v>117</v>
      </c>
      <c r="V2736" s="9">
        <v>252</v>
      </c>
      <c r="W2736" s="10">
        <f t="shared" si="1083"/>
        <v>1.031239647</v>
      </c>
      <c r="X2736" s="2">
        <f t="shared" si="1084"/>
        <v>5627.2518472600004</v>
      </c>
      <c r="Y2736" s="2">
        <v>0</v>
      </c>
      <c r="Z2736" s="3">
        <f t="shared" si="1095"/>
        <v>0</v>
      </c>
      <c r="AA2736" s="1" t="str">
        <f t="shared" si="1096"/>
        <v>A+J=</v>
      </c>
      <c r="AB2736" s="7">
        <f t="shared" si="1093"/>
        <v>43027</v>
      </c>
      <c r="AC2736" s="5"/>
      <c r="AD2736" s="1"/>
      <c r="AE2736" s="7"/>
      <c r="AF2736" s="1"/>
      <c r="AG2736" s="1"/>
      <c r="AH2736" s="1"/>
      <c r="AI2736" s="1"/>
      <c r="AJ2736" s="4"/>
      <c r="AK2736" s="1"/>
      <c r="AL2736" s="1"/>
      <c r="AM2736" s="1"/>
      <c r="AN2736" s="1"/>
      <c r="AO2736" s="1"/>
    </row>
    <row r="2737" spans="1:41" x14ac:dyDescent="0.2">
      <c r="A2737" s="118">
        <f t="shared" si="1085"/>
        <v>42833</v>
      </c>
      <c r="B2737" s="2">
        <f t="shared" si="1075"/>
        <v>185828.91630730999</v>
      </c>
      <c r="C2737" s="2">
        <f t="shared" si="1086"/>
        <v>111647.84880818</v>
      </c>
      <c r="D2737" s="50">
        <f t="shared" si="1087"/>
        <v>4809.67</v>
      </c>
      <c r="E2737" s="3">
        <f>IF(K2737=1,VLOOKUP(A2736,[1]Plan1!$AQ$43:$AS$500,3),E2736)</f>
        <v>4821.6899999999996</v>
      </c>
      <c r="F2737" s="7">
        <f t="shared" si="1088"/>
        <v>42815</v>
      </c>
      <c r="G2737" s="8">
        <f t="shared" si="1076"/>
        <v>2.4991319570779602E-3</v>
      </c>
      <c r="H2737" s="7">
        <f t="shared" si="1089"/>
        <v>42845</v>
      </c>
      <c r="I2737" s="7">
        <f t="shared" si="1077"/>
        <v>42845</v>
      </c>
      <c r="J2737" s="1">
        <f t="shared" si="1090"/>
        <v>22</v>
      </c>
      <c r="K2737" s="1">
        <f t="shared" si="1078"/>
        <v>15</v>
      </c>
      <c r="L2737" s="2">
        <f t="shared" si="1079"/>
        <v>1.0017032699999999</v>
      </c>
      <c r="M2737" s="10">
        <f t="shared" si="1098"/>
        <v>1.0033000599999999</v>
      </c>
      <c r="N2737" s="10">
        <f t="shared" si="1094"/>
        <v>1.6108312900646731</v>
      </c>
      <c r="O2737" s="2">
        <f t="shared" si="1097"/>
        <v>1.6135749699999999</v>
      </c>
      <c r="P2737" s="2">
        <f t="shared" si="1080"/>
        <v>180152.17429122</v>
      </c>
      <c r="Q2737" s="9">
        <f t="shared" si="1074"/>
        <v>0</v>
      </c>
      <c r="R2737" s="4">
        <f t="shared" si="1081"/>
        <v>0</v>
      </c>
      <c r="S2737" s="59">
        <f t="shared" si="1082"/>
        <v>0</v>
      </c>
      <c r="T2737" s="8">
        <f t="shared" si="1091"/>
        <v>6.8500000000000005E-2</v>
      </c>
      <c r="U2737" s="9">
        <f t="shared" si="1092"/>
        <v>118</v>
      </c>
      <c r="V2737" s="9">
        <v>252</v>
      </c>
      <c r="W2737" s="10">
        <f t="shared" si="1083"/>
        <v>1.0315108159999999</v>
      </c>
      <c r="X2737" s="2">
        <f t="shared" si="1084"/>
        <v>5676.7420160900001</v>
      </c>
      <c r="Y2737" s="2">
        <v>0</v>
      </c>
      <c r="Z2737" s="3">
        <f t="shared" si="1095"/>
        <v>0</v>
      </c>
      <c r="AA2737" s="1" t="str">
        <f t="shared" si="1096"/>
        <v>A+J=</v>
      </c>
      <c r="AB2737" s="7">
        <f t="shared" si="1093"/>
        <v>43027</v>
      </c>
      <c r="AC2737" s="5"/>
      <c r="AD2737" s="1"/>
      <c r="AE2737" s="7"/>
      <c r="AF2737" s="1"/>
      <c r="AG2737" s="1"/>
      <c r="AH2737" s="1"/>
      <c r="AI2737" s="1"/>
      <c r="AJ2737" s="4"/>
      <c r="AK2737" s="1"/>
      <c r="AL2737" s="1"/>
      <c r="AM2737" s="1"/>
      <c r="AN2737" s="1"/>
      <c r="AO2737" s="1"/>
    </row>
    <row r="2738" spans="1:41" x14ac:dyDescent="0.2">
      <c r="A2738" s="118">
        <f t="shared" si="1085"/>
        <v>42834</v>
      </c>
      <c r="B2738" s="2">
        <f t="shared" si="1075"/>
        <v>185828.91630730999</v>
      </c>
      <c r="C2738" s="2">
        <f t="shared" si="1086"/>
        <v>111647.84880818</v>
      </c>
      <c r="D2738" s="50">
        <f t="shared" si="1087"/>
        <v>4809.67</v>
      </c>
      <c r="E2738" s="3">
        <f>IF(K2738=1,VLOOKUP(A2737,[1]Plan1!$AQ$43:$AS$500,3),E2737)</f>
        <v>4821.6899999999996</v>
      </c>
      <c r="F2738" s="7">
        <f t="shared" si="1088"/>
        <v>42815</v>
      </c>
      <c r="G2738" s="8">
        <f t="shared" si="1076"/>
        <v>2.4991319570779602E-3</v>
      </c>
      <c r="H2738" s="7">
        <f t="shared" si="1089"/>
        <v>42845</v>
      </c>
      <c r="I2738" s="7">
        <f t="shared" si="1077"/>
        <v>42845</v>
      </c>
      <c r="J2738" s="1">
        <f t="shared" si="1090"/>
        <v>22</v>
      </c>
      <c r="K2738" s="1">
        <f t="shared" si="1078"/>
        <v>15</v>
      </c>
      <c r="L2738" s="2">
        <f t="shared" si="1079"/>
        <v>1.0017032699999999</v>
      </c>
      <c r="M2738" s="10">
        <f t="shared" si="1098"/>
        <v>1.0033000599999999</v>
      </c>
      <c r="N2738" s="10">
        <f t="shared" si="1094"/>
        <v>1.6108312900646731</v>
      </c>
      <c r="O2738" s="2">
        <f t="shared" si="1097"/>
        <v>1.6135749699999999</v>
      </c>
      <c r="P2738" s="2">
        <f t="shared" si="1080"/>
        <v>180152.17429122</v>
      </c>
      <c r="Q2738" s="9">
        <f t="shared" si="1074"/>
        <v>0</v>
      </c>
      <c r="R2738" s="4">
        <f t="shared" si="1081"/>
        <v>0</v>
      </c>
      <c r="S2738" s="59">
        <f t="shared" si="1082"/>
        <v>0</v>
      </c>
      <c r="T2738" s="8">
        <f t="shared" si="1091"/>
        <v>6.8500000000000005E-2</v>
      </c>
      <c r="U2738" s="9">
        <f t="shared" si="1092"/>
        <v>118</v>
      </c>
      <c r="V2738" s="9">
        <v>252</v>
      </c>
      <c r="W2738" s="10">
        <f t="shared" si="1083"/>
        <v>1.0315108159999999</v>
      </c>
      <c r="X2738" s="2">
        <f t="shared" si="1084"/>
        <v>5676.7420160900001</v>
      </c>
      <c r="Y2738" s="2">
        <v>0</v>
      </c>
      <c r="Z2738" s="3">
        <f t="shared" si="1095"/>
        <v>0</v>
      </c>
      <c r="AA2738" s="1" t="str">
        <f t="shared" si="1096"/>
        <v>A+J=</v>
      </c>
      <c r="AB2738" s="7">
        <f t="shared" si="1093"/>
        <v>43027</v>
      </c>
      <c r="AC2738" s="5"/>
      <c r="AD2738" s="1"/>
      <c r="AE2738" s="7"/>
      <c r="AF2738" s="1"/>
      <c r="AG2738" s="1"/>
      <c r="AH2738" s="1"/>
      <c r="AI2738" s="1"/>
      <c r="AJ2738" s="4"/>
      <c r="AK2738" s="1"/>
      <c r="AL2738" s="1"/>
      <c r="AM2738" s="1"/>
      <c r="AN2738" s="1"/>
      <c r="AO2738" s="1"/>
    </row>
    <row r="2739" spans="1:41" x14ac:dyDescent="0.2">
      <c r="A2739" s="118">
        <f t="shared" si="1085"/>
        <v>42835</v>
      </c>
      <c r="B2739" s="2">
        <f t="shared" si="1075"/>
        <v>185828.91630730999</v>
      </c>
      <c r="C2739" s="2">
        <f t="shared" si="1086"/>
        <v>111647.84880818</v>
      </c>
      <c r="D2739" s="50">
        <f t="shared" si="1087"/>
        <v>4809.67</v>
      </c>
      <c r="E2739" s="3">
        <f>IF(K2739=1,VLOOKUP(A2738,[1]Plan1!$AQ$43:$AS$500,3),E2738)</f>
        <v>4821.6899999999996</v>
      </c>
      <c r="F2739" s="7">
        <f t="shared" si="1088"/>
        <v>42815</v>
      </c>
      <c r="G2739" s="8">
        <f t="shared" si="1076"/>
        <v>2.4991319570779602E-3</v>
      </c>
      <c r="H2739" s="7">
        <f t="shared" si="1089"/>
        <v>42845</v>
      </c>
      <c r="I2739" s="7">
        <f t="shared" si="1077"/>
        <v>42845</v>
      </c>
      <c r="J2739" s="1">
        <f t="shared" si="1090"/>
        <v>22</v>
      </c>
      <c r="K2739" s="1">
        <f t="shared" si="1078"/>
        <v>15</v>
      </c>
      <c r="L2739" s="2">
        <f t="shared" si="1079"/>
        <v>1.0017032699999999</v>
      </c>
      <c r="M2739" s="10">
        <f t="shared" si="1098"/>
        <v>1.0033000599999999</v>
      </c>
      <c r="N2739" s="10">
        <f t="shared" si="1094"/>
        <v>1.6108312900646731</v>
      </c>
      <c r="O2739" s="2">
        <f t="shared" si="1097"/>
        <v>1.6135749699999999</v>
      </c>
      <c r="P2739" s="2">
        <f t="shared" si="1080"/>
        <v>180152.17429122</v>
      </c>
      <c r="Q2739" s="9">
        <f t="shared" si="1074"/>
        <v>0</v>
      </c>
      <c r="R2739" s="4">
        <f t="shared" si="1081"/>
        <v>0</v>
      </c>
      <c r="S2739" s="59">
        <f t="shared" si="1082"/>
        <v>0</v>
      </c>
      <c r="T2739" s="8">
        <f t="shared" si="1091"/>
        <v>6.8500000000000005E-2</v>
      </c>
      <c r="U2739" s="9">
        <f t="shared" si="1092"/>
        <v>118</v>
      </c>
      <c r="V2739" s="9">
        <v>252</v>
      </c>
      <c r="W2739" s="10">
        <f t="shared" si="1083"/>
        <v>1.0315108159999999</v>
      </c>
      <c r="X2739" s="2">
        <f t="shared" si="1084"/>
        <v>5676.7420160900001</v>
      </c>
      <c r="Y2739" s="2">
        <v>0</v>
      </c>
      <c r="Z2739" s="3">
        <f t="shared" si="1095"/>
        <v>0</v>
      </c>
      <c r="AA2739" s="1" t="str">
        <f t="shared" si="1096"/>
        <v>A+J=</v>
      </c>
      <c r="AB2739" s="7">
        <f t="shared" si="1093"/>
        <v>43027</v>
      </c>
      <c r="AC2739" s="5"/>
      <c r="AD2739" s="1"/>
      <c r="AE2739" s="7"/>
      <c r="AF2739" s="1"/>
      <c r="AG2739" s="1"/>
      <c r="AH2739" s="1"/>
      <c r="AI2739" s="1"/>
      <c r="AJ2739" s="4"/>
      <c r="AK2739" s="1"/>
      <c r="AL2739" s="1"/>
      <c r="AM2739" s="1"/>
      <c r="AN2739" s="1"/>
      <c r="AO2739" s="1"/>
    </row>
    <row r="2740" spans="1:41" x14ac:dyDescent="0.2">
      <c r="A2740" s="118">
        <f t="shared" si="1085"/>
        <v>42836</v>
      </c>
      <c r="B2740" s="2">
        <f t="shared" si="1075"/>
        <v>185898.87091196</v>
      </c>
      <c r="C2740" s="2">
        <f t="shared" si="1086"/>
        <v>111647.84880818</v>
      </c>
      <c r="D2740" s="50">
        <f t="shared" si="1087"/>
        <v>4809.67</v>
      </c>
      <c r="E2740" s="3">
        <f>IF(K2740=1,VLOOKUP(A2739,[1]Plan1!$AQ$43:$AS$500,3),E2739)</f>
        <v>4821.6899999999996</v>
      </c>
      <c r="F2740" s="7">
        <f t="shared" si="1088"/>
        <v>42815</v>
      </c>
      <c r="G2740" s="8">
        <f t="shared" si="1076"/>
        <v>2.4991319570779602E-3</v>
      </c>
      <c r="H2740" s="7">
        <f t="shared" si="1089"/>
        <v>42845</v>
      </c>
      <c r="I2740" s="7">
        <f t="shared" si="1077"/>
        <v>42845</v>
      </c>
      <c r="J2740" s="1">
        <f t="shared" si="1090"/>
        <v>22</v>
      </c>
      <c r="K2740" s="1">
        <f t="shared" si="1078"/>
        <v>16</v>
      </c>
      <c r="L2740" s="2">
        <f t="shared" si="1079"/>
        <v>1.0018169299999999</v>
      </c>
      <c r="M2740" s="10">
        <f t="shared" si="1098"/>
        <v>1.0033000599999999</v>
      </c>
      <c r="N2740" s="10">
        <f t="shared" si="1094"/>
        <v>1.6108312900646731</v>
      </c>
      <c r="O2740" s="2">
        <f t="shared" si="1097"/>
        <v>1.6137580499999999</v>
      </c>
      <c r="P2740" s="2">
        <f t="shared" si="1080"/>
        <v>180172.61477938</v>
      </c>
      <c r="Q2740" s="9">
        <f t="shared" si="1074"/>
        <v>0</v>
      </c>
      <c r="R2740" s="4">
        <f t="shared" si="1081"/>
        <v>0</v>
      </c>
      <c r="S2740" s="59">
        <f t="shared" si="1082"/>
        <v>0</v>
      </c>
      <c r="T2740" s="8">
        <f t="shared" si="1091"/>
        <v>6.8500000000000005E-2</v>
      </c>
      <c r="U2740" s="9">
        <f t="shared" si="1092"/>
        <v>119</v>
      </c>
      <c r="V2740" s="9">
        <v>252</v>
      </c>
      <c r="W2740" s="10">
        <f t="shared" si="1083"/>
        <v>1.0317820559999999</v>
      </c>
      <c r="X2740" s="2">
        <f t="shared" si="1084"/>
        <v>5726.2561325799998</v>
      </c>
      <c r="Y2740" s="2">
        <v>0</v>
      </c>
      <c r="Z2740" s="3">
        <f t="shared" si="1095"/>
        <v>0</v>
      </c>
      <c r="AA2740" s="1" t="str">
        <f t="shared" si="1096"/>
        <v>A+J=</v>
      </c>
      <c r="AB2740" s="7">
        <f t="shared" si="1093"/>
        <v>43027</v>
      </c>
      <c r="AC2740" s="5"/>
      <c r="AD2740" s="1"/>
      <c r="AE2740" s="7"/>
      <c r="AF2740" s="1"/>
      <c r="AG2740" s="1"/>
      <c r="AH2740" s="1"/>
      <c r="AI2740" s="1"/>
      <c r="AJ2740" s="4"/>
      <c r="AK2740" s="1"/>
      <c r="AL2740" s="1"/>
      <c r="AM2740" s="1"/>
      <c r="AN2740" s="1"/>
      <c r="AO2740" s="1"/>
    </row>
    <row r="2741" spans="1:41" x14ac:dyDescent="0.2">
      <c r="A2741" s="118">
        <f t="shared" si="1085"/>
        <v>42837</v>
      </c>
      <c r="B2741" s="2">
        <f t="shared" si="1075"/>
        <v>185968.85073134</v>
      </c>
      <c r="C2741" s="2">
        <f t="shared" si="1086"/>
        <v>111647.84880818</v>
      </c>
      <c r="D2741" s="50">
        <f t="shared" si="1087"/>
        <v>4809.67</v>
      </c>
      <c r="E2741" s="3">
        <f>IF(K2741=1,VLOOKUP(A2740,[1]Plan1!$AQ$43:$AS$500,3),E2740)</f>
        <v>4821.6899999999996</v>
      </c>
      <c r="F2741" s="7">
        <f t="shared" si="1088"/>
        <v>42815</v>
      </c>
      <c r="G2741" s="8">
        <f t="shared" si="1076"/>
        <v>2.4991319570779602E-3</v>
      </c>
      <c r="H2741" s="7">
        <f t="shared" si="1089"/>
        <v>42845</v>
      </c>
      <c r="I2741" s="7">
        <f t="shared" si="1077"/>
        <v>42845</v>
      </c>
      <c r="J2741" s="1">
        <f t="shared" si="1090"/>
        <v>22</v>
      </c>
      <c r="K2741" s="1">
        <f t="shared" si="1078"/>
        <v>17</v>
      </c>
      <c r="L2741" s="2">
        <f t="shared" si="1079"/>
        <v>1.00193059</v>
      </c>
      <c r="M2741" s="10">
        <f t="shared" si="1098"/>
        <v>1.0033000599999999</v>
      </c>
      <c r="N2741" s="10">
        <f t="shared" si="1094"/>
        <v>1.6108312900646731</v>
      </c>
      <c r="O2741" s="2">
        <f t="shared" si="1097"/>
        <v>1.6139411400000001</v>
      </c>
      <c r="P2741" s="2">
        <f t="shared" si="1080"/>
        <v>180193.05638401999</v>
      </c>
      <c r="Q2741" s="9">
        <f t="shared" si="1074"/>
        <v>0</v>
      </c>
      <c r="R2741" s="4">
        <f t="shared" si="1081"/>
        <v>0</v>
      </c>
      <c r="S2741" s="59">
        <f t="shared" si="1082"/>
        <v>0</v>
      </c>
      <c r="T2741" s="8">
        <f t="shared" si="1091"/>
        <v>6.8500000000000005E-2</v>
      </c>
      <c r="U2741" s="9">
        <f t="shared" si="1092"/>
        <v>120</v>
      </c>
      <c r="V2741" s="9">
        <v>252</v>
      </c>
      <c r="W2741" s="10">
        <f t="shared" si="1083"/>
        <v>1.0320533679999999</v>
      </c>
      <c r="X2741" s="2">
        <f t="shared" si="1084"/>
        <v>5775.7943473200003</v>
      </c>
      <c r="Y2741" s="2">
        <v>0</v>
      </c>
      <c r="Z2741" s="3">
        <f t="shared" si="1095"/>
        <v>0</v>
      </c>
      <c r="AA2741" s="1" t="str">
        <f t="shared" si="1096"/>
        <v>A+J=</v>
      </c>
      <c r="AB2741" s="7">
        <f t="shared" si="1093"/>
        <v>43027</v>
      </c>
      <c r="AC2741" s="5"/>
      <c r="AD2741" s="1"/>
      <c r="AE2741" s="7"/>
      <c r="AF2741" s="1"/>
      <c r="AG2741" s="1"/>
      <c r="AH2741" s="1"/>
      <c r="AI2741" s="1"/>
      <c r="AJ2741" s="4"/>
      <c r="AK2741" s="1"/>
      <c r="AL2741" s="1"/>
      <c r="AM2741" s="1"/>
      <c r="AN2741" s="1"/>
      <c r="AO2741" s="1"/>
    </row>
    <row r="2742" spans="1:41" x14ac:dyDescent="0.2">
      <c r="A2742" s="118">
        <f t="shared" si="1085"/>
        <v>42838</v>
      </c>
      <c r="B2742" s="2">
        <f t="shared" si="1075"/>
        <v>186038.86020082</v>
      </c>
      <c r="C2742" s="2">
        <f t="shared" si="1086"/>
        <v>111647.84880818</v>
      </c>
      <c r="D2742" s="50">
        <f t="shared" si="1087"/>
        <v>4809.67</v>
      </c>
      <c r="E2742" s="3">
        <f>IF(K2742=1,VLOOKUP(A2741,[1]Plan1!$AQ$43:$AS$500,3),E2741)</f>
        <v>4821.6899999999996</v>
      </c>
      <c r="F2742" s="7">
        <f t="shared" si="1088"/>
        <v>42815</v>
      </c>
      <c r="G2742" s="8">
        <f t="shared" si="1076"/>
        <v>2.4991319570779602E-3</v>
      </c>
      <c r="H2742" s="7">
        <f t="shared" si="1089"/>
        <v>42845</v>
      </c>
      <c r="I2742" s="7">
        <f t="shared" si="1077"/>
        <v>42845</v>
      </c>
      <c r="J2742" s="1">
        <f t="shared" si="1090"/>
        <v>22</v>
      </c>
      <c r="K2742" s="1">
        <f t="shared" si="1078"/>
        <v>18</v>
      </c>
      <c r="L2742" s="2">
        <f t="shared" si="1079"/>
        <v>1.00204428</v>
      </c>
      <c r="M2742" s="10">
        <f t="shared" si="1098"/>
        <v>1.0033000599999999</v>
      </c>
      <c r="N2742" s="10">
        <f t="shared" si="1094"/>
        <v>1.6108312900646731</v>
      </c>
      <c r="O2742" s="2">
        <f t="shared" si="1097"/>
        <v>1.61412428</v>
      </c>
      <c r="P2742" s="2">
        <f t="shared" si="1080"/>
        <v>180213.50357105001</v>
      </c>
      <c r="Q2742" s="9">
        <f t="shared" si="1074"/>
        <v>0</v>
      </c>
      <c r="R2742" s="4">
        <f t="shared" si="1081"/>
        <v>0</v>
      </c>
      <c r="S2742" s="59">
        <f t="shared" si="1082"/>
        <v>0</v>
      </c>
      <c r="T2742" s="8">
        <f t="shared" si="1091"/>
        <v>6.8500000000000005E-2</v>
      </c>
      <c r="U2742" s="9">
        <f t="shared" si="1092"/>
        <v>121</v>
      </c>
      <c r="V2742" s="9">
        <v>252</v>
      </c>
      <c r="W2742" s="10">
        <f t="shared" si="1083"/>
        <v>1.032324751</v>
      </c>
      <c r="X2742" s="2">
        <f t="shared" si="1084"/>
        <v>5825.3566297699999</v>
      </c>
      <c r="Y2742" s="2">
        <v>0</v>
      </c>
      <c r="Z2742" s="3">
        <f t="shared" si="1095"/>
        <v>0</v>
      </c>
      <c r="AA2742" s="1" t="str">
        <f t="shared" si="1096"/>
        <v>A+J=</v>
      </c>
      <c r="AB2742" s="7">
        <f t="shared" si="1093"/>
        <v>43027</v>
      </c>
      <c r="AC2742" s="5"/>
      <c r="AD2742" s="1"/>
      <c r="AE2742" s="7"/>
      <c r="AF2742" s="1"/>
      <c r="AG2742" s="1"/>
      <c r="AH2742" s="1"/>
      <c r="AI2742" s="1"/>
      <c r="AJ2742" s="4"/>
      <c r="AK2742" s="1"/>
      <c r="AL2742" s="1"/>
      <c r="AM2742" s="1"/>
      <c r="AN2742" s="1"/>
      <c r="AO2742" s="1"/>
    </row>
    <row r="2743" spans="1:41" x14ac:dyDescent="0.2">
      <c r="A2743" s="118">
        <f t="shared" si="1085"/>
        <v>42839</v>
      </c>
      <c r="B2743" s="2">
        <f t="shared" si="1075"/>
        <v>186108.89241206998</v>
      </c>
      <c r="C2743" s="2">
        <f t="shared" si="1086"/>
        <v>111647.84880818</v>
      </c>
      <c r="D2743" s="50">
        <f t="shared" si="1087"/>
        <v>4809.67</v>
      </c>
      <c r="E2743" s="3">
        <f>IF(K2743=1,VLOOKUP(A2742,[1]Plan1!$AQ$43:$AS$500,3),E2742)</f>
        <v>4821.6899999999996</v>
      </c>
      <c r="F2743" s="7">
        <f t="shared" si="1088"/>
        <v>42815</v>
      </c>
      <c r="G2743" s="8">
        <f t="shared" si="1076"/>
        <v>2.4991319570779602E-3</v>
      </c>
      <c r="H2743" s="7">
        <f t="shared" si="1089"/>
        <v>42845</v>
      </c>
      <c r="I2743" s="7">
        <f t="shared" si="1077"/>
        <v>42845</v>
      </c>
      <c r="J2743" s="1">
        <f t="shared" si="1090"/>
        <v>22</v>
      </c>
      <c r="K2743" s="1">
        <f t="shared" si="1078"/>
        <v>19</v>
      </c>
      <c r="L2743" s="2">
        <f t="shared" si="1079"/>
        <v>1.0021579700000001</v>
      </c>
      <c r="M2743" s="10">
        <f t="shared" si="1098"/>
        <v>1.0033000599999999</v>
      </c>
      <c r="N2743" s="10">
        <f t="shared" si="1094"/>
        <v>1.6108312900646731</v>
      </c>
      <c r="O2743" s="2">
        <f t="shared" si="1097"/>
        <v>1.6143074100000001</v>
      </c>
      <c r="P2743" s="2">
        <f t="shared" si="1080"/>
        <v>180233.94964159999</v>
      </c>
      <c r="Q2743" s="9">
        <f t="shared" si="1074"/>
        <v>0</v>
      </c>
      <c r="R2743" s="4">
        <f t="shared" si="1081"/>
        <v>0</v>
      </c>
      <c r="S2743" s="59">
        <f t="shared" si="1082"/>
        <v>0</v>
      </c>
      <c r="T2743" s="8">
        <f t="shared" si="1091"/>
        <v>6.8500000000000005E-2</v>
      </c>
      <c r="U2743" s="9">
        <f t="shared" si="1092"/>
        <v>122</v>
      </c>
      <c r="V2743" s="9">
        <v>252</v>
      </c>
      <c r="W2743" s="10">
        <f t="shared" si="1083"/>
        <v>1.0325962049999999</v>
      </c>
      <c r="X2743" s="2">
        <f t="shared" si="1084"/>
        <v>5874.9427704700001</v>
      </c>
      <c r="Y2743" s="2">
        <v>0</v>
      </c>
      <c r="Z2743" s="3">
        <f t="shared" si="1095"/>
        <v>0</v>
      </c>
      <c r="AA2743" s="1" t="str">
        <f t="shared" si="1096"/>
        <v>A+J=</v>
      </c>
      <c r="AB2743" s="7">
        <f t="shared" si="1093"/>
        <v>43027</v>
      </c>
      <c r="AC2743" s="5"/>
      <c r="AD2743" s="1"/>
      <c r="AE2743" s="7"/>
      <c r="AF2743" s="1"/>
      <c r="AG2743" s="1"/>
      <c r="AH2743" s="1"/>
      <c r="AI2743" s="1"/>
      <c r="AJ2743" s="4"/>
      <c r="AK2743" s="1"/>
      <c r="AL2743" s="1"/>
      <c r="AM2743" s="1"/>
      <c r="AN2743" s="1"/>
      <c r="AO2743" s="1"/>
    </row>
    <row r="2744" spans="1:41" x14ac:dyDescent="0.2">
      <c r="A2744" s="118">
        <f t="shared" si="1085"/>
        <v>42840</v>
      </c>
      <c r="B2744" s="2">
        <f t="shared" si="1075"/>
        <v>186108.89241206998</v>
      </c>
      <c r="C2744" s="2">
        <f t="shared" si="1086"/>
        <v>111647.84880818</v>
      </c>
      <c r="D2744" s="50">
        <f t="shared" si="1087"/>
        <v>4809.67</v>
      </c>
      <c r="E2744" s="3">
        <f>IF(K2744=1,VLOOKUP(A2743,[1]Plan1!$AQ$43:$AS$500,3),E2743)</f>
        <v>4821.6899999999996</v>
      </c>
      <c r="F2744" s="7">
        <f t="shared" si="1088"/>
        <v>42815</v>
      </c>
      <c r="G2744" s="8">
        <f t="shared" si="1076"/>
        <v>2.4991319570779602E-3</v>
      </c>
      <c r="H2744" s="7">
        <f t="shared" si="1089"/>
        <v>42873</v>
      </c>
      <c r="I2744" s="7">
        <f t="shared" si="1077"/>
        <v>42845</v>
      </c>
      <c r="J2744" s="1">
        <f t="shared" si="1090"/>
        <v>22</v>
      </c>
      <c r="K2744" s="1">
        <f t="shared" si="1078"/>
        <v>19</v>
      </c>
      <c r="L2744" s="2">
        <f t="shared" si="1079"/>
        <v>1.0021579700000001</v>
      </c>
      <c r="M2744" s="10">
        <f t="shared" si="1098"/>
        <v>1.0033000599999999</v>
      </c>
      <c r="N2744" s="10">
        <f t="shared" si="1094"/>
        <v>1.6108312900646731</v>
      </c>
      <c r="O2744" s="2">
        <f t="shared" si="1097"/>
        <v>1.6143074100000001</v>
      </c>
      <c r="P2744" s="2">
        <f t="shared" si="1080"/>
        <v>180233.94964159999</v>
      </c>
      <c r="Q2744" s="9">
        <f t="shared" si="1074"/>
        <v>0</v>
      </c>
      <c r="R2744" s="4">
        <f t="shared" si="1081"/>
        <v>0</v>
      </c>
      <c r="S2744" s="59">
        <f t="shared" si="1082"/>
        <v>0</v>
      </c>
      <c r="T2744" s="8">
        <f t="shared" si="1091"/>
        <v>6.8500000000000005E-2</v>
      </c>
      <c r="U2744" s="9">
        <f t="shared" si="1092"/>
        <v>122</v>
      </c>
      <c r="V2744" s="9">
        <v>252</v>
      </c>
      <c r="W2744" s="10">
        <f t="shared" si="1083"/>
        <v>1.0325962049999999</v>
      </c>
      <c r="X2744" s="2">
        <f t="shared" si="1084"/>
        <v>5874.9427704700001</v>
      </c>
      <c r="Y2744" s="2">
        <v>0</v>
      </c>
      <c r="Z2744" s="3">
        <f t="shared" si="1095"/>
        <v>0</v>
      </c>
      <c r="AA2744" s="1" t="str">
        <f t="shared" si="1096"/>
        <v>A+J=</v>
      </c>
      <c r="AB2744" s="7">
        <f t="shared" si="1093"/>
        <v>43027</v>
      </c>
      <c r="AC2744" s="5"/>
      <c r="AD2744" s="1"/>
      <c r="AE2744" s="7"/>
      <c r="AF2744" s="1"/>
      <c r="AG2744" s="1"/>
      <c r="AH2744" s="1"/>
      <c r="AI2744" s="1"/>
      <c r="AJ2744" s="4"/>
      <c r="AK2744" s="1"/>
      <c r="AL2744" s="1"/>
      <c r="AM2744" s="1"/>
      <c r="AN2744" s="1"/>
      <c r="AO2744" s="1"/>
    </row>
    <row r="2745" spans="1:41" x14ac:dyDescent="0.2">
      <c r="A2745" s="118">
        <f t="shared" si="1085"/>
        <v>42841</v>
      </c>
      <c r="B2745" s="2">
        <f t="shared" si="1075"/>
        <v>186108.89241206998</v>
      </c>
      <c r="C2745" s="2">
        <f t="shared" si="1086"/>
        <v>111647.84880818</v>
      </c>
      <c r="D2745" s="50">
        <f t="shared" si="1087"/>
        <v>4809.67</v>
      </c>
      <c r="E2745" s="3">
        <f>IF(K2745=1,VLOOKUP(A2744,[1]Plan1!$AQ$43:$AS$500,3),E2744)</f>
        <v>4821.6899999999996</v>
      </c>
      <c r="F2745" s="7">
        <f t="shared" si="1088"/>
        <v>42815</v>
      </c>
      <c r="G2745" s="8">
        <f t="shared" si="1076"/>
        <v>2.4991319570779602E-3</v>
      </c>
      <c r="H2745" s="7">
        <f t="shared" si="1089"/>
        <v>42873</v>
      </c>
      <c r="I2745" s="7">
        <f t="shared" si="1077"/>
        <v>42845</v>
      </c>
      <c r="J2745" s="1">
        <f t="shared" si="1090"/>
        <v>22</v>
      </c>
      <c r="K2745" s="1">
        <f t="shared" si="1078"/>
        <v>19</v>
      </c>
      <c r="L2745" s="2">
        <f t="shared" si="1079"/>
        <v>1.0021579700000001</v>
      </c>
      <c r="M2745" s="10">
        <f t="shared" si="1098"/>
        <v>1.0033000599999999</v>
      </c>
      <c r="N2745" s="10">
        <f t="shared" si="1094"/>
        <v>1.6108312900646731</v>
      </c>
      <c r="O2745" s="2">
        <f t="shared" si="1097"/>
        <v>1.6143074100000001</v>
      </c>
      <c r="P2745" s="2">
        <f t="shared" si="1080"/>
        <v>180233.94964159999</v>
      </c>
      <c r="Q2745" s="9">
        <f t="shared" si="1074"/>
        <v>0</v>
      </c>
      <c r="R2745" s="4">
        <f t="shared" si="1081"/>
        <v>0</v>
      </c>
      <c r="S2745" s="59">
        <f t="shared" si="1082"/>
        <v>0</v>
      </c>
      <c r="T2745" s="8">
        <f t="shared" si="1091"/>
        <v>6.8500000000000005E-2</v>
      </c>
      <c r="U2745" s="9">
        <f t="shared" si="1092"/>
        <v>122</v>
      </c>
      <c r="V2745" s="9">
        <v>252</v>
      </c>
      <c r="W2745" s="10">
        <f t="shared" si="1083"/>
        <v>1.0325962049999999</v>
      </c>
      <c r="X2745" s="2">
        <f t="shared" si="1084"/>
        <v>5874.9427704700001</v>
      </c>
      <c r="Y2745" s="2">
        <v>0</v>
      </c>
      <c r="Z2745" s="3">
        <f t="shared" si="1095"/>
        <v>0</v>
      </c>
      <c r="AA2745" s="1" t="str">
        <f t="shared" si="1096"/>
        <v>A+J=</v>
      </c>
      <c r="AB2745" s="7">
        <f t="shared" si="1093"/>
        <v>43027</v>
      </c>
      <c r="AC2745" s="5"/>
      <c r="AD2745" s="1"/>
      <c r="AE2745" s="7"/>
      <c r="AF2745" s="1"/>
      <c r="AG2745" s="1"/>
      <c r="AH2745" s="1"/>
      <c r="AI2745" s="1"/>
      <c r="AJ2745" s="4"/>
      <c r="AK2745" s="1"/>
      <c r="AL2745" s="1"/>
      <c r="AM2745" s="1"/>
      <c r="AN2745" s="1"/>
      <c r="AO2745" s="1"/>
    </row>
    <row r="2746" spans="1:41" x14ac:dyDescent="0.2">
      <c r="A2746" s="118">
        <f t="shared" si="1085"/>
        <v>42842</v>
      </c>
      <c r="B2746" s="2">
        <f t="shared" si="1075"/>
        <v>186108.89241206998</v>
      </c>
      <c r="C2746" s="2">
        <f t="shared" si="1086"/>
        <v>111647.84880818</v>
      </c>
      <c r="D2746" s="50">
        <f t="shared" si="1087"/>
        <v>4809.67</v>
      </c>
      <c r="E2746" s="3">
        <f>IF(K2746=1,VLOOKUP(A2745,[1]Plan1!$AQ$43:$AS$500,3),E2745)</f>
        <v>4821.6899999999996</v>
      </c>
      <c r="F2746" s="7">
        <f t="shared" si="1088"/>
        <v>42815</v>
      </c>
      <c r="G2746" s="8">
        <f t="shared" si="1076"/>
        <v>2.4991319570779602E-3</v>
      </c>
      <c r="H2746" s="7">
        <f t="shared" si="1089"/>
        <v>42873</v>
      </c>
      <c r="I2746" s="7">
        <f t="shared" si="1077"/>
        <v>42845</v>
      </c>
      <c r="J2746" s="1">
        <f t="shared" si="1090"/>
        <v>22</v>
      </c>
      <c r="K2746" s="1">
        <f t="shared" si="1078"/>
        <v>19</v>
      </c>
      <c r="L2746" s="2">
        <f t="shared" si="1079"/>
        <v>1.0021579700000001</v>
      </c>
      <c r="M2746" s="10">
        <f t="shared" si="1098"/>
        <v>1.0033000599999999</v>
      </c>
      <c r="N2746" s="10">
        <f t="shared" si="1094"/>
        <v>1.6108312900646731</v>
      </c>
      <c r="O2746" s="2">
        <f t="shared" si="1097"/>
        <v>1.6143074100000001</v>
      </c>
      <c r="P2746" s="2">
        <f t="shared" si="1080"/>
        <v>180233.94964159999</v>
      </c>
      <c r="Q2746" s="9">
        <f t="shared" si="1074"/>
        <v>0</v>
      </c>
      <c r="R2746" s="4">
        <f t="shared" si="1081"/>
        <v>0</v>
      </c>
      <c r="S2746" s="59">
        <f t="shared" si="1082"/>
        <v>0</v>
      </c>
      <c r="T2746" s="8">
        <f t="shared" si="1091"/>
        <v>6.8500000000000005E-2</v>
      </c>
      <c r="U2746" s="9">
        <f t="shared" si="1092"/>
        <v>122</v>
      </c>
      <c r="V2746" s="9">
        <v>252</v>
      </c>
      <c r="W2746" s="10">
        <f t="shared" si="1083"/>
        <v>1.0325962049999999</v>
      </c>
      <c r="X2746" s="2">
        <f t="shared" si="1084"/>
        <v>5874.9427704700001</v>
      </c>
      <c r="Y2746" s="2">
        <v>0</v>
      </c>
      <c r="Z2746" s="3">
        <f t="shared" si="1095"/>
        <v>0</v>
      </c>
      <c r="AA2746" s="1" t="str">
        <f t="shared" si="1096"/>
        <v>A+J=</v>
      </c>
      <c r="AB2746" s="7">
        <f t="shared" si="1093"/>
        <v>43027</v>
      </c>
      <c r="AC2746" s="5"/>
      <c r="AD2746" s="1"/>
      <c r="AE2746" s="7"/>
      <c r="AF2746" s="1"/>
      <c r="AG2746" s="1"/>
      <c r="AH2746" s="1"/>
      <c r="AI2746" s="1"/>
      <c r="AJ2746" s="4"/>
      <c r="AK2746" s="1"/>
      <c r="AL2746" s="1"/>
      <c r="AM2746" s="1"/>
      <c r="AN2746" s="1"/>
      <c r="AO2746" s="1"/>
    </row>
    <row r="2747" spans="1:41" x14ac:dyDescent="0.2">
      <c r="A2747" s="118">
        <f t="shared" si="1085"/>
        <v>42843</v>
      </c>
      <c r="B2747" s="2">
        <f t="shared" si="1075"/>
        <v>186178.95331467999</v>
      </c>
      <c r="C2747" s="2">
        <f t="shared" si="1086"/>
        <v>111647.84880818</v>
      </c>
      <c r="D2747" s="50">
        <f t="shared" si="1087"/>
        <v>4809.67</v>
      </c>
      <c r="E2747" s="3">
        <f>IF(K2747=1,VLOOKUP(A2746,[1]Plan1!$AQ$43:$AS$500,3),E2746)</f>
        <v>4821.6899999999996</v>
      </c>
      <c r="F2747" s="7">
        <f t="shared" si="1088"/>
        <v>42815</v>
      </c>
      <c r="G2747" s="8">
        <f t="shared" si="1076"/>
        <v>2.4991319570779602E-3</v>
      </c>
      <c r="H2747" s="7">
        <f t="shared" si="1089"/>
        <v>42873</v>
      </c>
      <c r="I2747" s="7">
        <f t="shared" si="1077"/>
        <v>42845</v>
      </c>
      <c r="J2747" s="1">
        <f t="shared" si="1090"/>
        <v>22</v>
      </c>
      <c r="K2747" s="1">
        <f t="shared" si="1078"/>
        <v>20</v>
      </c>
      <c r="L2747" s="2">
        <f t="shared" si="1079"/>
        <v>1.00227168</v>
      </c>
      <c r="M2747" s="10">
        <f t="shared" si="1098"/>
        <v>1.0033000599999999</v>
      </c>
      <c r="N2747" s="10">
        <f t="shared" si="1094"/>
        <v>1.6108312900646731</v>
      </c>
      <c r="O2747" s="2">
        <f t="shared" si="1097"/>
        <v>1.61449058</v>
      </c>
      <c r="P2747" s="2">
        <f t="shared" si="1080"/>
        <v>180254.40017807001</v>
      </c>
      <c r="Q2747" s="9">
        <f t="shared" si="1074"/>
        <v>0</v>
      </c>
      <c r="R2747" s="4">
        <f t="shared" si="1081"/>
        <v>0</v>
      </c>
      <c r="S2747" s="59">
        <f t="shared" si="1082"/>
        <v>0</v>
      </c>
      <c r="T2747" s="8">
        <f t="shared" si="1091"/>
        <v>6.8500000000000005E-2</v>
      </c>
      <c r="U2747" s="9">
        <f t="shared" si="1092"/>
        <v>123</v>
      </c>
      <c r="V2747" s="9">
        <v>252</v>
      </c>
      <c r="W2747" s="10">
        <f t="shared" si="1083"/>
        <v>1.0328677310000001</v>
      </c>
      <c r="X2747" s="2">
        <f t="shared" si="1084"/>
        <v>5924.5531366100004</v>
      </c>
      <c r="Y2747" s="2">
        <v>0</v>
      </c>
      <c r="Z2747" s="3">
        <f t="shared" si="1095"/>
        <v>0</v>
      </c>
      <c r="AA2747" s="1" t="str">
        <f t="shared" si="1096"/>
        <v>A+J=</v>
      </c>
      <c r="AB2747" s="7">
        <f t="shared" si="1093"/>
        <v>43027</v>
      </c>
      <c r="AC2747" s="5"/>
      <c r="AD2747" s="1"/>
      <c r="AE2747" s="7"/>
      <c r="AF2747" s="1"/>
      <c r="AG2747" s="1"/>
      <c r="AH2747" s="1"/>
      <c r="AI2747" s="1"/>
      <c r="AJ2747" s="4"/>
      <c r="AK2747" s="1"/>
      <c r="AL2747" s="1"/>
      <c r="AM2747" s="1"/>
      <c r="AN2747" s="1"/>
      <c r="AO2747" s="1"/>
    </row>
    <row r="2748" spans="1:41" x14ac:dyDescent="0.2">
      <c r="A2748" s="118">
        <f t="shared" si="1085"/>
        <v>42844</v>
      </c>
      <c r="B2748" s="2">
        <f t="shared" si="1075"/>
        <v>186249.0381225</v>
      </c>
      <c r="C2748" s="2">
        <f t="shared" si="1086"/>
        <v>111647.84880818</v>
      </c>
      <c r="D2748" s="50">
        <f t="shared" si="1087"/>
        <v>4809.67</v>
      </c>
      <c r="E2748" s="3">
        <f>IF(K2748=1,VLOOKUP(A2747,[1]Plan1!$AQ$43:$AS$500,3),E2747)</f>
        <v>4821.6899999999996</v>
      </c>
      <c r="F2748" s="7">
        <f t="shared" si="1088"/>
        <v>42815</v>
      </c>
      <c r="G2748" s="8">
        <f t="shared" si="1076"/>
        <v>2.4991319570779602E-3</v>
      </c>
      <c r="H2748" s="7">
        <f t="shared" si="1089"/>
        <v>42873</v>
      </c>
      <c r="I2748" s="7">
        <f t="shared" si="1077"/>
        <v>42845</v>
      </c>
      <c r="J2748" s="1">
        <f t="shared" si="1090"/>
        <v>22</v>
      </c>
      <c r="K2748" s="1">
        <f t="shared" si="1078"/>
        <v>21</v>
      </c>
      <c r="L2748" s="2">
        <f t="shared" si="1079"/>
        <v>1.0023853899999999</v>
      </c>
      <c r="M2748" s="10">
        <f t="shared" si="1098"/>
        <v>1.0033000599999999</v>
      </c>
      <c r="N2748" s="10">
        <f t="shared" si="1094"/>
        <v>1.6108312900646731</v>
      </c>
      <c r="O2748" s="2">
        <f t="shared" si="1097"/>
        <v>1.6146737499999999</v>
      </c>
      <c r="P2748" s="2">
        <f t="shared" si="1080"/>
        <v>180274.85071453001</v>
      </c>
      <c r="Q2748" s="9">
        <f t="shared" si="1074"/>
        <v>0</v>
      </c>
      <c r="R2748" s="4">
        <f t="shared" si="1081"/>
        <v>0</v>
      </c>
      <c r="S2748" s="59">
        <f t="shared" si="1082"/>
        <v>0</v>
      </c>
      <c r="T2748" s="8">
        <f t="shared" si="1091"/>
        <v>6.8500000000000005E-2</v>
      </c>
      <c r="U2748" s="9">
        <f t="shared" si="1092"/>
        <v>124</v>
      </c>
      <c r="V2748" s="9">
        <v>252</v>
      </c>
      <c r="W2748" s="10">
        <f t="shared" si="1083"/>
        <v>1.0331393280000001</v>
      </c>
      <c r="X2748" s="2">
        <f t="shared" si="1084"/>
        <v>5974.1874079700001</v>
      </c>
      <c r="Y2748" s="2">
        <v>0</v>
      </c>
      <c r="Z2748" s="3">
        <f t="shared" si="1095"/>
        <v>0</v>
      </c>
      <c r="AA2748" s="1" t="str">
        <f t="shared" si="1096"/>
        <v>A+J=</v>
      </c>
      <c r="AB2748" s="7">
        <f t="shared" si="1093"/>
        <v>43027</v>
      </c>
      <c r="AC2748" s="5"/>
      <c r="AD2748" s="1"/>
      <c r="AE2748" s="7"/>
      <c r="AF2748" s="1"/>
      <c r="AG2748" s="1"/>
      <c r="AH2748" s="1"/>
      <c r="AI2748" s="1"/>
      <c r="AJ2748" s="4"/>
      <c r="AK2748" s="1"/>
      <c r="AL2748" s="1"/>
      <c r="AM2748" s="1"/>
      <c r="AN2748" s="1"/>
      <c r="AO2748" s="1"/>
    </row>
    <row r="2749" spans="1:41" x14ac:dyDescent="0.2">
      <c r="A2749" s="118">
        <f t="shared" si="1085"/>
        <v>42845</v>
      </c>
      <c r="B2749" s="2">
        <f t="shared" si="1075"/>
        <v>186319.15163533</v>
      </c>
      <c r="C2749" s="2">
        <f t="shared" si="1086"/>
        <v>111647.84880818</v>
      </c>
      <c r="D2749" s="50">
        <f t="shared" si="1087"/>
        <v>4809.67</v>
      </c>
      <c r="E2749" s="3">
        <f>IF(K2749=1,VLOOKUP(A2748,[1]Plan1!$AQ$43:$AS$500,3),E2748)</f>
        <v>4821.6899999999996</v>
      </c>
      <c r="F2749" s="7">
        <f t="shared" si="1088"/>
        <v>42815</v>
      </c>
      <c r="G2749" s="8">
        <f t="shared" si="1076"/>
        <v>2.4991319570779602E-3</v>
      </c>
      <c r="H2749" s="7">
        <f t="shared" si="1089"/>
        <v>42873</v>
      </c>
      <c r="I2749" s="7">
        <f t="shared" si="1077"/>
        <v>42845</v>
      </c>
      <c r="J2749" s="1">
        <f t="shared" si="1090"/>
        <v>22</v>
      </c>
      <c r="K2749" s="1">
        <f t="shared" si="1078"/>
        <v>22</v>
      </c>
      <c r="L2749" s="2">
        <f t="shared" si="1079"/>
        <v>1.0024991299999999</v>
      </c>
      <c r="M2749" s="10">
        <f t="shared" si="1098"/>
        <v>1.0033000599999999</v>
      </c>
      <c r="N2749" s="10">
        <f t="shared" si="1094"/>
        <v>1.6108312900646731</v>
      </c>
      <c r="O2749" s="2">
        <f t="shared" si="1097"/>
        <v>1.61485696</v>
      </c>
      <c r="P2749" s="2">
        <f t="shared" si="1080"/>
        <v>180295.30571690999</v>
      </c>
      <c r="Q2749" s="9">
        <f t="shared" si="1074"/>
        <v>0</v>
      </c>
      <c r="R2749" s="4">
        <f t="shared" si="1081"/>
        <v>0</v>
      </c>
      <c r="S2749" s="59">
        <f t="shared" si="1082"/>
        <v>0</v>
      </c>
      <c r="T2749" s="8">
        <f t="shared" si="1091"/>
        <v>6.8500000000000005E-2</v>
      </c>
      <c r="U2749" s="9">
        <f t="shared" si="1092"/>
        <v>125</v>
      </c>
      <c r="V2749" s="9">
        <v>252</v>
      </c>
      <c r="W2749" s="10">
        <f t="shared" si="1083"/>
        <v>1.0334109970000001</v>
      </c>
      <c r="X2749" s="2">
        <f t="shared" si="1084"/>
        <v>6023.8459184200001</v>
      </c>
      <c r="Y2749" s="2">
        <v>0</v>
      </c>
      <c r="Z2749" s="3">
        <f t="shared" si="1095"/>
        <v>0</v>
      </c>
      <c r="AA2749" s="1" t="str">
        <f t="shared" si="1096"/>
        <v>A+J=</v>
      </c>
      <c r="AB2749" s="7">
        <f t="shared" si="1093"/>
        <v>43027</v>
      </c>
      <c r="AC2749" s="5"/>
      <c r="AD2749" s="1"/>
      <c r="AE2749" s="7"/>
      <c r="AF2749" s="1"/>
      <c r="AG2749" s="1"/>
      <c r="AH2749" s="1"/>
      <c r="AI2749" s="1"/>
      <c r="AJ2749" s="4"/>
      <c r="AK2749" s="1"/>
      <c r="AL2749" s="1"/>
      <c r="AM2749" s="1"/>
      <c r="AN2749" s="1"/>
      <c r="AO2749" s="1"/>
    </row>
    <row r="2750" spans="1:41" x14ac:dyDescent="0.2">
      <c r="A2750" s="118">
        <f t="shared" si="1085"/>
        <v>42846</v>
      </c>
      <c r="B2750" s="2">
        <f t="shared" si="1075"/>
        <v>186382.62999675999</v>
      </c>
      <c r="C2750" s="2">
        <f t="shared" si="1086"/>
        <v>111647.84880818</v>
      </c>
      <c r="D2750" s="50">
        <f t="shared" si="1087"/>
        <v>4821.6899999999996</v>
      </c>
      <c r="E2750" s="3">
        <f>IF(K2750=1,VLOOKUP(A2749,[1]Plan1!$AQ$43:$AS$500,3),E2749)</f>
        <v>4828.4399999999996</v>
      </c>
      <c r="F2750" s="7">
        <f t="shared" si="1088"/>
        <v>42846</v>
      </c>
      <c r="G2750" s="8">
        <f t="shared" si="1076"/>
        <v>1.3999240930047119E-3</v>
      </c>
      <c r="H2750" s="7">
        <f t="shared" si="1089"/>
        <v>42873</v>
      </c>
      <c r="I2750" s="7">
        <f t="shared" si="1077"/>
        <v>42873</v>
      </c>
      <c r="J2750" s="1">
        <f t="shared" si="1090"/>
        <v>18</v>
      </c>
      <c r="K2750" s="1">
        <f t="shared" si="1078"/>
        <v>1</v>
      </c>
      <c r="L2750" s="2">
        <f t="shared" si="1079"/>
        <v>1.0000777199999999</v>
      </c>
      <c r="M2750" s="10">
        <f t="shared" si="1098"/>
        <v>1.0024991299999999</v>
      </c>
      <c r="N2750" s="10">
        <f t="shared" si="1094"/>
        <v>1.6148569668666122</v>
      </c>
      <c r="O2750" s="2">
        <f t="shared" si="1097"/>
        <v>1.6149824699999999</v>
      </c>
      <c r="P2750" s="2">
        <f t="shared" si="1080"/>
        <v>180309.31863841999</v>
      </c>
      <c r="Q2750" s="9">
        <f t="shared" si="1074"/>
        <v>0</v>
      </c>
      <c r="R2750" s="4">
        <f t="shared" si="1081"/>
        <v>0</v>
      </c>
      <c r="S2750" s="59">
        <f t="shared" si="1082"/>
        <v>0</v>
      </c>
      <c r="T2750" s="8">
        <f t="shared" si="1091"/>
        <v>6.8500000000000005E-2</v>
      </c>
      <c r="U2750" s="9">
        <f t="shared" si="1092"/>
        <v>126</v>
      </c>
      <c r="V2750" s="9">
        <v>252</v>
      </c>
      <c r="W2750" s="10">
        <f t="shared" si="1083"/>
        <v>1.0336827369999999</v>
      </c>
      <c r="X2750" s="2">
        <f t="shared" si="1084"/>
        <v>6073.31135834</v>
      </c>
      <c r="Y2750" s="2">
        <v>0</v>
      </c>
      <c r="Z2750" s="3">
        <f t="shared" si="1095"/>
        <v>0</v>
      </c>
      <c r="AA2750" s="1" t="str">
        <f t="shared" si="1096"/>
        <v>A+J=</v>
      </c>
      <c r="AB2750" s="7">
        <f t="shared" si="1093"/>
        <v>43027</v>
      </c>
      <c r="AC2750" s="5"/>
      <c r="AD2750" s="1"/>
      <c r="AE2750" s="7"/>
      <c r="AF2750" s="1"/>
      <c r="AG2750" s="1"/>
      <c r="AH2750" s="1"/>
      <c r="AI2750" s="1"/>
      <c r="AJ2750" s="4"/>
      <c r="AK2750" s="1"/>
      <c r="AL2750" s="1"/>
      <c r="AM2750" s="1"/>
      <c r="AN2750" s="1"/>
      <c r="AO2750" s="1"/>
    </row>
    <row r="2751" spans="1:41" x14ac:dyDescent="0.2">
      <c r="A2751" s="118">
        <f t="shared" si="1085"/>
        <v>42847</v>
      </c>
      <c r="B2751" s="2">
        <f t="shared" si="1075"/>
        <v>186382.62999675999</v>
      </c>
      <c r="C2751" s="2">
        <f t="shared" si="1086"/>
        <v>111647.84880818</v>
      </c>
      <c r="D2751" s="50">
        <f t="shared" si="1087"/>
        <v>4821.6899999999996</v>
      </c>
      <c r="E2751" s="3">
        <f>IF(K2751=1,VLOOKUP(A2750,[1]Plan1!$AQ$43:$AS$500,3),E2750)</f>
        <v>4828.4399999999996</v>
      </c>
      <c r="F2751" s="7">
        <f t="shared" si="1088"/>
        <v>42846</v>
      </c>
      <c r="G2751" s="8">
        <f t="shared" si="1076"/>
        <v>1.3999240930047119E-3</v>
      </c>
      <c r="H2751" s="7">
        <f t="shared" si="1089"/>
        <v>42873</v>
      </c>
      <c r="I2751" s="7">
        <f t="shared" si="1077"/>
        <v>42873</v>
      </c>
      <c r="J2751" s="1">
        <f t="shared" si="1090"/>
        <v>18</v>
      </c>
      <c r="K2751" s="1">
        <f t="shared" si="1078"/>
        <v>1</v>
      </c>
      <c r="L2751" s="2">
        <f t="shared" si="1079"/>
        <v>1.0000777199999999</v>
      </c>
      <c r="M2751" s="10">
        <f t="shared" si="1098"/>
        <v>1.0024991299999999</v>
      </c>
      <c r="N2751" s="10">
        <f t="shared" si="1094"/>
        <v>1.6148569668666122</v>
      </c>
      <c r="O2751" s="2">
        <f t="shared" si="1097"/>
        <v>1.6149824699999999</v>
      </c>
      <c r="P2751" s="2">
        <f t="shared" si="1080"/>
        <v>180309.31863841999</v>
      </c>
      <c r="Q2751" s="9">
        <f t="shared" si="1074"/>
        <v>0</v>
      </c>
      <c r="R2751" s="4">
        <f t="shared" si="1081"/>
        <v>0</v>
      </c>
      <c r="S2751" s="59">
        <f t="shared" si="1082"/>
        <v>0</v>
      </c>
      <c r="T2751" s="8">
        <f t="shared" si="1091"/>
        <v>6.8500000000000005E-2</v>
      </c>
      <c r="U2751" s="9">
        <f t="shared" si="1092"/>
        <v>126</v>
      </c>
      <c r="V2751" s="9">
        <v>252</v>
      </c>
      <c r="W2751" s="10">
        <f t="shared" si="1083"/>
        <v>1.0336827369999999</v>
      </c>
      <c r="X2751" s="2">
        <f t="shared" si="1084"/>
        <v>6073.31135834</v>
      </c>
      <c r="Y2751" s="2">
        <v>0</v>
      </c>
      <c r="Z2751" s="3">
        <f t="shared" si="1095"/>
        <v>0</v>
      </c>
      <c r="AA2751" s="1" t="str">
        <f t="shared" si="1096"/>
        <v>A+J=</v>
      </c>
      <c r="AB2751" s="7">
        <f t="shared" si="1093"/>
        <v>43027</v>
      </c>
      <c r="AC2751" s="5"/>
      <c r="AD2751" s="1"/>
      <c r="AE2751" s="7"/>
      <c r="AF2751" s="1"/>
      <c r="AG2751" s="1"/>
      <c r="AH2751" s="1"/>
      <c r="AI2751" s="1"/>
      <c r="AJ2751" s="4"/>
      <c r="AK2751" s="1"/>
      <c r="AL2751" s="1"/>
      <c r="AM2751" s="1"/>
      <c r="AN2751" s="1"/>
      <c r="AO2751" s="1"/>
    </row>
    <row r="2752" spans="1:41" x14ac:dyDescent="0.2">
      <c r="A2752" s="118">
        <f t="shared" si="1085"/>
        <v>42848</v>
      </c>
      <c r="B2752" s="2">
        <f t="shared" si="1075"/>
        <v>186382.62999675999</v>
      </c>
      <c r="C2752" s="2">
        <f t="shared" si="1086"/>
        <v>111647.84880818</v>
      </c>
      <c r="D2752" s="50">
        <f t="shared" si="1087"/>
        <v>4821.6899999999996</v>
      </c>
      <c r="E2752" s="3">
        <f>IF(K2752=1,VLOOKUP(A2751,[1]Plan1!$AQ$43:$AS$500,3),E2751)</f>
        <v>4828.4399999999996</v>
      </c>
      <c r="F2752" s="7">
        <f t="shared" si="1088"/>
        <v>42846</v>
      </c>
      <c r="G2752" s="8">
        <f t="shared" si="1076"/>
        <v>1.3999240930047119E-3</v>
      </c>
      <c r="H2752" s="7">
        <f t="shared" si="1089"/>
        <v>42873</v>
      </c>
      <c r="I2752" s="7">
        <f t="shared" si="1077"/>
        <v>42873</v>
      </c>
      <c r="J2752" s="1">
        <f t="shared" si="1090"/>
        <v>18</v>
      </c>
      <c r="K2752" s="1">
        <f t="shared" si="1078"/>
        <v>1</v>
      </c>
      <c r="L2752" s="2">
        <f t="shared" si="1079"/>
        <v>1.0000777199999999</v>
      </c>
      <c r="M2752" s="10">
        <f t="shared" si="1098"/>
        <v>1.0024991299999999</v>
      </c>
      <c r="N2752" s="10">
        <f t="shared" si="1094"/>
        <v>1.6148569668666122</v>
      </c>
      <c r="O2752" s="2">
        <f t="shared" si="1097"/>
        <v>1.6149824699999999</v>
      </c>
      <c r="P2752" s="2">
        <f t="shared" si="1080"/>
        <v>180309.31863841999</v>
      </c>
      <c r="Q2752" s="9">
        <f t="shared" si="1074"/>
        <v>0</v>
      </c>
      <c r="R2752" s="4">
        <f t="shared" si="1081"/>
        <v>0</v>
      </c>
      <c r="S2752" s="59">
        <f t="shared" si="1082"/>
        <v>0</v>
      </c>
      <c r="T2752" s="8">
        <f t="shared" si="1091"/>
        <v>6.8500000000000005E-2</v>
      </c>
      <c r="U2752" s="9">
        <f t="shared" si="1092"/>
        <v>126</v>
      </c>
      <c r="V2752" s="9">
        <v>252</v>
      </c>
      <c r="W2752" s="10">
        <f t="shared" si="1083"/>
        <v>1.0336827369999999</v>
      </c>
      <c r="X2752" s="2">
        <f t="shared" si="1084"/>
        <v>6073.31135834</v>
      </c>
      <c r="Y2752" s="2">
        <v>0</v>
      </c>
      <c r="Z2752" s="3">
        <f t="shared" si="1095"/>
        <v>0</v>
      </c>
      <c r="AA2752" s="1" t="str">
        <f t="shared" si="1096"/>
        <v>A+J=</v>
      </c>
      <c r="AB2752" s="7">
        <f t="shared" si="1093"/>
        <v>43027</v>
      </c>
      <c r="AC2752" s="5"/>
      <c r="AD2752" s="1"/>
      <c r="AE2752" s="7"/>
      <c r="AF2752" s="1"/>
      <c r="AG2752" s="1"/>
      <c r="AH2752" s="1"/>
      <c r="AI2752" s="1"/>
      <c r="AJ2752" s="4"/>
      <c r="AK2752" s="1"/>
      <c r="AL2752" s="1"/>
      <c r="AM2752" s="1"/>
      <c r="AN2752" s="1"/>
      <c r="AO2752" s="1"/>
    </row>
    <row r="2753" spans="1:41" x14ac:dyDescent="0.2">
      <c r="A2753" s="118">
        <f t="shared" si="1085"/>
        <v>42849</v>
      </c>
      <c r="B2753" s="2">
        <f t="shared" si="1075"/>
        <v>186382.62999675999</v>
      </c>
      <c r="C2753" s="2">
        <f t="shared" si="1086"/>
        <v>111647.84880818</v>
      </c>
      <c r="D2753" s="50">
        <f t="shared" si="1087"/>
        <v>4821.6899999999996</v>
      </c>
      <c r="E2753" s="3">
        <f>IF(K2753=1,VLOOKUP(A2752,[1]Plan1!$AQ$43:$AS$500,3),E2752)</f>
        <v>4828.4399999999996</v>
      </c>
      <c r="F2753" s="7">
        <f t="shared" si="1088"/>
        <v>42846</v>
      </c>
      <c r="G2753" s="8">
        <f t="shared" si="1076"/>
        <v>1.3999240930047119E-3</v>
      </c>
      <c r="H2753" s="7">
        <f t="shared" si="1089"/>
        <v>42873</v>
      </c>
      <c r="I2753" s="7">
        <f t="shared" si="1077"/>
        <v>42873</v>
      </c>
      <c r="J2753" s="1">
        <f t="shared" si="1090"/>
        <v>18</v>
      </c>
      <c r="K2753" s="1">
        <f t="shared" si="1078"/>
        <v>1</v>
      </c>
      <c r="L2753" s="2">
        <f t="shared" si="1079"/>
        <v>1.0000777199999999</v>
      </c>
      <c r="M2753" s="10">
        <f t="shared" si="1098"/>
        <v>1.0024991299999999</v>
      </c>
      <c r="N2753" s="10">
        <f t="shared" si="1094"/>
        <v>1.6148569668666122</v>
      </c>
      <c r="O2753" s="2">
        <f t="shared" si="1097"/>
        <v>1.6149824699999999</v>
      </c>
      <c r="P2753" s="2">
        <f t="shared" si="1080"/>
        <v>180309.31863841999</v>
      </c>
      <c r="Q2753" s="9">
        <f t="shared" si="1074"/>
        <v>0</v>
      </c>
      <c r="R2753" s="4">
        <f t="shared" si="1081"/>
        <v>0</v>
      </c>
      <c r="S2753" s="59">
        <f t="shared" si="1082"/>
        <v>0</v>
      </c>
      <c r="T2753" s="8">
        <f t="shared" si="1091"/>
        <v>6.8500000000000005E-2</v>
      </c>
      <c r="U2753" s="9">
        <f t="shared" si="1092"/>
        <v>126</v>
      </c>
      <c r="V2753" s="9">
        <v>252</v>
      </c>
      <c r="W2753" s="10">
        <f t="shared" si="1083"/>
        <v>1.0336827369999999</v>
      </c>
      <c r="X2753" s="2">
        <f t="shared" si="1084"/>
        <v>6073.31135834</v>
      </c>
      <c r="Y2753" s="2">
        <v>0</v>
      </c>
      <c r="Z2753" s="3">
        <f t="shared" si="1095"/>
        <v>0</v>
      </c>
      <c r="AA2753" s="1" t="str">
        <f t="shared" si="1096"/>
        <v>A+J=</v>
      </c>
      <c r="AB2753" s="7">
        <f t="shared" si="1093"/>
        <v>43027</v>
      </c>
      <c r="AC2753" s="5"/>
      <c r="AD2753" s="1"/>
      <c r="AE2753" s="7"/>
      <c r="AF2753" s="1"/>
      <c r="AG2753" s="1"/>
      <c r="AH2753" s="1"/>
      <c r="AI2753" s="1"/>
      <c r="AJ2753" s="4"/>
      <c r="AK2753" s="1"/>
      <c r="AL2753" s="1"/>
      <c r="AM2753" s="1"/>
      <c r="AN2753" s="1"/>
      <c r="AO2753" s="1"/>
    </row>
    <row r="2754" spans="1:41" x14ac:dyDescent="0.2">
      <c r="A2754" s="118">
        <f t="shared" si="1085"/>
        <v>42850</v>
      </c>
      <c r="B2754" s="2">
        <f t="shared" si="1075"/>
        <v>186446.12993127998</v>
      </c>
      <c r="C2754" s="2">
        <f t="shared" si="1086"/>
        <v>111647.84880818</v>
      </c>
      <c r="D2754" s="50">
        <f t="shared" si="1087"/>
        <v>4821.6899999999996</v>
      </c>
      <c r="E2754" s="3">
        <f>IF(K2754=1,VLOOKUP(A2753,[1]Plan1!$AQ$43:$AS$500,3),E2753)</f>
        <v>4828.4399999999996</v>
      </c>
      <c r="F2754" s="7">
        <f t="shared" si="1088"/>
        <v>42846</v>
      </c>
      <c r="G2754" s="8">
        <f t="shared" si="1076"/>
        <v>1.3999240930047119E-3</v>
      </c>
      <c r="H2754" s="7">
        <f t="shared" si="1089"/>
        <v>42873</v>
      </c>
      <c r="I2754" s="7">
        <f t="shared" si="1077"/>
        <v>42873</v>
      </c>
      <c r="J2754" s="1">
        <f t="shared" si="1090"/>
        <v>18</v>
      </c>
      <c r="K2754" s="1">
        <f t="shared" si="1078"/>
        <v>2</v>
      </c>
      <c r="L2754" s="2">
        <f t="shared" si="1079"/>
        <v>1.0001554500000001</v>
      </c>
      <c r="M2754" s="10">
        <f t="shared" si="1098"/>
        <v>1.0024991299999999</v>
      </c>
      <c r="N2754" s="10">
        <f t="shared" si="1094"/>
        <v>1.6148569668666122</v>
      </c>
      <c r="O2754" s="2">
        <f t="shared" si="1097"/>
        <v>1.61510799</v>
      </c>
      <c r="P2754" s="2">
        <f t="shared" si="1080"/>
        <v>180323.33267639999</v>
      </c>
      <c r="Q2754" s="9">
        <f t="shared" si="1074"/>
        <v>0</v>
      </c>
      <c r="R2754" s="4">
        <f t="shared" si="1081"/>
        <v>0</v>
      </c>
      <c r="S2754" s="59">
        <f t="shared" si="1082"/>
        <v>0</v>
      </c>
      <c r="T2754" s="8">
        <f t="shared" si="1091"/>
        <v>6.8500000000000005E-2</v>
      </c>
      <c r="U2754" s="9">
        <f t="shared" si="1092"/>
        <v>127</v>
      </c>
      <c r="V2754" s="9">
        <v>252</v>
      </c>
      <c r="W2754" s="10">
        <f t="shared" si="1083"/>
        <v>1.0339545480000001</v>
      </c>
      <c r="X2754" s="2">
        <f t="shared" si="1084"/>
        <v>6122.7972548799999</v>
      </c>
      <c r="Y2754" s="2">
        <v>0</v>
      </c>
      <c r="Z2754" s="3">
        <f t="shared" si="1095"/>
        <v>0</v>
      </c>
      <c r="AA2754" s="1" t="str">
        <f t="shared" si="1096"/>
        <v>A+J=</v>
      </c>
      <c r="AB2754" s="7">
        <f t="shared" si="1093"/>
        <v>43027</v>
      </c>
      <c r="AC2754" s="5"/>
      <c r="AD2754" s="1"/>
      <c r="AE2754" s="7"/>
      <c r="AF2754" s="1"/>
      <c r="AG2754" s="1"/>
      <c r="AH2754" s="1"/>
      <c r="AI2754" s="1"/>
      <c r="AJ2754" s="4"/>
      <c r="AK2754" s="1"/>
      <c r="AL2754" s="1"/>
      <c r="AM2754" s="1"/>
      <c r="AN2754" s="1"/>
      <c r="AO2754" s="1"/>
    </row>
    <row r="2755" spans="1:41" x14ac:dyDescent="0.2">
      <c r="A2755" s="118">
        <f t="shared" si="1085"/>
        <v>42851</v>
      </c>
      <c r="B2755" s="2">
        <f t="shared" si="1075"/>
        <v>186509.65046842</v>
      </c>
      <c r="C2755" s="2">
        <f t="shared" si="1086"/>
        <v>111647.84880818</v>
      </c>
      <c r="D2755" s="50">
        <f t="shared" si="1087"/>
        <v>4821.6899999999996</v>
      </c>
      <c r="E2755" s="3">
        <f>IF(K2755=1,VLOOKUP(A2754,[1]Plan1!$AQ$43:$AS$500,3),E2754)</f>
        <v>4828.4399999999996</v>
      </c>
      <c r="F2755" s="7">
        <f t="shared" si="1088"/>
        <v>42846</v>
      </c>
      <c r="G2755" s="8">
        <f t="shared" si="1076"/>
        <v>1.3999240930047119E-3</v>
      </c>
      <c r="H2755" s="7">
        <f t="shared" si="1089"/>
        <v>42873</v>
      </c>
      <c r="I2755" s="7">
        <f t="shared" si="1077"/>
        <v>42873</v>
      </c>
      <c r="J2755" s="1">
        <f t="shared" si="1090"/>
        <v>18</v>
      </c>
      <c r="K2755" s="1">
        <f t="shared" si="1078"/>
        <v>3</v>
      </c>
      <c r="L2755" s="2">
        <f t="shared" si="1079"/>
        <v>1.0002331799999999</v>
      </c>
      <c r="M2755" s="10">
        <f t="shared" si="1098"/>
        <v>1.0024991299999999</v>
      </c>
      <c r="N2755" s="10">
        <f t="shared" si="1094"/>
        <v>1.6148569668666122</v>
      </c>
      <c r="O2755" s="2">
        <f t="shared" si="1097"/>
        <v>1.6152335099999999</v>
      </c>
      <c r="P2755" s="2">
        <f t="shared" si="1080"/>
        <v>180337.34671437999</v>
      </c>
      <c r="Q2755" s="9">
        <f t="shared" si="1074"/>
        <v>0</v>
      </c>
      <c r="R2755" s="4">
        <f t="shared" si="1081"/>
        <v>0</v>
      </c>
      <c r="S2755" s="59">
        <f t="shared" si="1082"/>
        <v>0</v>
      </c>
      <c r="T2755" s="8">
        <f t="shared" si="1091"/>
        <v>6.8500000000000005E-2</v>
      </c>
      <c r="U2755" s="9">
        <f t="shared" si="1092"/>
        <v>128</v>
      </c>
      <c r="V2755" s="9">
        <v>252</v>
      </c>
      <c r="W2755" s="10">
        <f t="shared" si="1083"/>
        <v>1.034226431</v>
      </c>
      <c r="X2755" s="2">
        <f t="shared" si="1084"/>
        <v>6172.3037540400001</v>
      </c>
      <c r="Y2755" s="2">
        <v>0</v>
      </c>
      <c r="Z2755" s="3">
        <f t="shared" si="1095"/>
        <v>0</v>
      </c>
      <c r="AA2755" s="1" t="str">
        <f t="shared" si="1096"/>
        <v>A+J=</v>
      </c>
      <c r="AB2755" s="7">
        <f t="shared" si="1093"/>
        <v>43027</v>
      </c>
      <c r="AC2755" s="5"/>
      <c r="AD2755" s="1"/>
      <c r="AE2755" s="7"/>
      <c r="AF2755" s="1"/>
      <c r="AG2755" s="1"/>
      <c r="AH2755" s="1"/>
      <c r="AI2755" s="1"/>
      <c r="AJ2755" s="4"/>
      <c r="AK2755" s="1"/>
      <c r="AL2755" s="1"/>
      <c r="AM2755" s="1"/>
      <c r="AN2755" s="1"/>
      <c r="AO2755" s="1"/>
    </row>
    <row r="2756" spans="1:41" x14ac:dyDescent="0.2">
      <c r="A2756" s="118">
        <f t="shared" si="1085"/>
        <v>42852</v>
      </c>
      <c r="B2756" s="2">
        <f t="shared" si="1075"/>
        <v>186573.19374086001</v>
      </c>
      <c r="C2756" s="2">
        <f t="shared" si="1086"/>
        <v>111647.84880818</v>
      </c>
      <c r="D2756" s="50">
        <f t="shared" si="1087"/>
        <v>4821.6899999999996</v>
      </c>
      <c r="E2756" s="3">
        <f>IF(K2756=1,VLOOKUP(A2755,[1]Plan1!$AQ$43:$AS$500,3),E2755)</f>
        <v>4828.4399999999996</v>
      </c>
      <c r="F2756" s="7">
        <f t="shared" si="1088"/>
        <v>42846</v>
      </c>
      <c r="G2756" s="8">
        <f t="shared" si="1076"/>
        <v>1.3999240930047119E-3</v>
      </c>
      <c r="H2756" s="7">
        <f t="shared" si="1089"/>
        <v>42873</v>
      </c>
      <c r="I2756" s="7">
        <f t="shared" si="1077"/>
        <v>42873</v>
      </c>
      <c r="J2756" s="1">
        <f t="shared" si="1090"/>
        <v>18</v>
      </c>
      <c r="K2756" s="1">
        <f t="shared" si="1078"/>
        <v>4</v>
      </c>
      <c r="L2756" s="2">
        <f t="shared" si="1079"/>
        <v>1.00031092</v>
      </c>
      <c r="M2756" s="10">
        <f t="shared" si="1098"/>
        <v>1.0024991299999999</v>
      </c>
      <c r="N2756" s="10">
        <f t="shared" si="1094"/>
        <v>1.6148569668666122</v>
      </c>
      <c r="O2756" s="2">
        <f t="shared" si="1097"/>
        <v>1.6153590499999999</v>
      </c>
      <c r="P2756" s="2">
        <f t="shared" si="1080"/>
        <v>180351.36298532001</v>
      </c>
      <c r="Q2756" s="9">
        <f t="shared" si="1074"/>
        <v>0</v>
      </c>
      <c r="R2756" s="4">
        <f t="shared" si="1081"/>
        <v>0</v>
      </c>
      <c r="S2756" s="59">
        <f t="shared" si="1082"/>
        <v>0</v>
      </c>
      <c r="T2756" s="8">
        <f t="shared" si="1091"/>
        <v>6.8500000000000005E-2</v>
      </c>
      <c r="U2756" s="9">
        <f t="shared" si="1092"/>
        <v>129</v>
      </c>
      <c r="V2756" s="9">
        <v>252</v>
      </c>
      <c r="W2756" s="10">
        <f t="shared" si="1083"/>
        <v>1.034498385</v>
      </c>
      <c r="X2756" s="2">
        <f t="shared" si="1084"/>
        <v>6221.8307555399997</v>
      </c>
      <c r="Y2756" s="2">
        <v>0</v>
      </c>
      <c r="Z2756" s="3">
        <f t="shared" si="1095"/>
        <v>0</v>
      </c>
      <c r="AA2756" s="1" t="str">
        <f t="shared" si="1096"/>
        <v>A+J=</v>
      </c>
      <c r="AB2756" s="7">
        <f t="shared" si="1093"/>
        <v>43027</v>
      </c>
      <c r="AC2756" s="5"/>
      <c r="AD2756" s="1"/>
      <c r="AE2756" s="7"/>
      <c r="AF2756" s="1"/>
      <c r="AG2756" s="1"/>
      <c r="AH2756" s="1"/>
      <c r="AI2756" s="1"/>
      <c r="AJ2756" s="4"/>
      <c r="AK2756" s="1"/>
      <c r="AL2756" s="1"/>
      <c r="AM2756" s="1"/>
      <c r="AN2756" s="1"/>
      <c r="AO2756" s="1"/>
    </row>
    <row r="2757" spans="1:41" x14ac:dyDescent="0.2">
      <c r="A2757" s="118">
        <f t="shared" si="1085"/>
        <v>42853</v>
      </c>
      <c r="B2757" s="2">
        <f t="shared" si="1075"/>
        <v>186636.75993376999</v>
      </c>
      <c r="C2757" s="2">
        <f t="shared" si="1086"/>
        <v>111647.84880818</v>
      </c>
      <c r="D2757" s="50">
        <f t="shared" si="1087"/>
        <v>4821.6899999999996</v>
      </c>
      <c r="E2757" s="3">
        <f>IF(K2757=1,VLOOKUP(A2756,[1]Plan1!$AQ$43:$AS$500,3),E2756)</f>
        <v>4828.4399999999996</v>
      </c>
      <c r="F2757" s="7">
        <f t="shared" si="1088"/>
        <v>42846</v>
      </c>
      <c r="G2757" s="8">
        <f t="shared" si="1076"/>
        <v>1.3999240930047119E-3</v>
      </c>
      <c r="H2757" s="7">
        <f t="shared" si="1089"/>
        <v>42873</v>
      </c>
      <c r="I2757" s="7">
        <f t="shared" si="1077"/>
        <v>42873</v>
      </c>
      <c r="J2757" s="1">
        <f t="shared" si="1090"/>
        <v>18</v>
      </c>
      <c r="K2757" s="1">
        <f t="shared" si="1078"/>
        <v>5</v>
      </c>
      <c r="L2757" s="2">
        <f t="shared" si="1079"/>
        <v>1.00038867</v>
      </c>
      <c r="M2757" s="10">
        <f t="shared" si="1098"/>
        <v>1.0024991299999999</v>
      </c>
      <c r="N2757" s="10">
        <f t="shared" si="1094"/>
        <v>1.6148569668666122</v>
      </c>
      <c r="O2757" s="2">
        <f t="shared" si="1097"/>
        <v>1.61548461</v>
      </c>
      <c r="P2757" s="2">
        <f t="shared" si="1080"/>
        <v>180365.38148921999</v>
      </c>
      <c r="Q2757" s="9">
        <f t="shared" si="1074"/>
        <v>0</v>
      </c>
      <c r="R2757" s="4">
        <f t="shared" si="1081"/>
        <v>0</v>
      </c>
      <c r="S2757" s="59">
        <f t="shared" si="1082"/>
        <v>0</v>
      </c>
      <c r="T2757" s="8">
        <f t="shared" si="1091"/>
        <v>6.8500000000000005E-2</v>
      </c>
      <c r="U2757" s="9">
        <f t="shared" si="1092"/>
        <v>130</v>
      </c>
      <c r="V2757" s="9">
        <v>252</v>
      </c>
      <c r="W2757" s="10">
        <f t="shared" si="1083"/>
        <v>1.034770411</v>
      </c>
      <c r="X2757" s="2">
        <f t="shared" si="1084"/>
        <v>6271.3784445499996</v>
      </c>
      <c r="Y2757" s="2">
        <v>0</v>
      </c>
      <c r="Z2757" s="3">
        <f t="shared" si="1095"/>
        <v>0</v>
      </c>
      <c r="AA2757" s="1" t="str">
        <f t="shared" si="1096"/>
        <v>A+J=</v>
      </c>
      <c r="AB2757" s="7">
        <f t="shared" si="1093"/>
        <v>43027</v>
      </c>
      <c r="AC2757" s="5"/>
      <c r="AD2757" s="1"/>
      <c r="AE2757" s="7"/>
      <c r="AF2757" s="1"/>
      <c r="AG2757" s="1"/>
      <c r="AH2757" s="1"/>
      <c r="AI2757" s="1"/>
      <c r="AJ2757" s="4"/>
      <c r="AK2757" s="1"/>
      <c r="AL2757" s="1"/>
      <c r="AM2757" s="1"/>
      <c r="AN2757" s="1"/>
      <c r="AO2757" s="1"/>
    </row>
    <row r="2758" spans="1:41" x14ac:dyDescent="0.2">
      <c r="A2758" s="118">
        <f t="shared" si="1085"/>
        <v>42854</v>
      </c>
      <c r="B2758" s="2">
        <f t="shared" si="1075"/>
        <v>186700.34558517</v>
      </c>
      <c r="C2758" s="2">
        <f t="shared" si="1086"/>
        <v>111647.84880818</v>
      </c>
      <c r="D2758" s="50">
        <f t="shared" si="1087"/>
        <v>4821.6899999999996</v>
      </c>
      <c r="E2758" s="3">
        <f>IF(K2758=1,VLOOKUP(A2757,[1]Plan1!$AQ$43:$AS$500,3),E2757)</f>
        <v>4828.4399999999996</v>
      </c>
      <c r="F2758" s="7">
        <f t="shared" si="1088"/>
        <v>42846</v>
      </c>
      <c r="G2758" s="8">
        <f t="shared" si="1076"/>
        <v>1.3999240930047119E-3</v>
      </c>
      <c r="H2758" s="7">
        <f t="shared" si="1089"/>
        <v>42873</v>
      </c>
      <c r="I2758" s="7">
        <f t="shared" si="1077"/>
        <v>42873</v>
      </c>
      <c r="J2758" s="1">
        <f t="shared" si="1090"/>
        <v>18</v>
      </c>
      <c r="K2758" s="1">
        <f t="shared" si="1078"/>
        <v>6</v>
      </c>
      <c r="L2758" s="2">
        <f t="shared" si="1079"/>
        <v>1.00046642</v>
      </c>
      <c r="M2758" s="10">
        <f t="shared" si="1098"/>
        <v>1.0024991299999999</v>
      </c>
      <c r="N2758" s="10">
        <f t="shared" si="1094"/>
        <v>1.6148569668666122</v>
      </c>
      <c r="O2758" s="2">
        <f t="shared" si="1097"/>
        <v>1.6156101599999999</v>
      </c>
      <c r="P2758" s="2">
        <f t="shared" si="1080"/>
        <v>180379.39887663</v>
      </c>
      <c r="Q2758" s="9">
        <f t="shared" si="1074"/>
        <v>0</v>
      </c>
      <c r="R2758" s="4">
        <f t="shared" si="1081"/>
        <v>0</v>
      </c>
      <c r="S2758" s="59">
        <f t="shared" si="1082"/>
        <v>0</v>
      </c>
      <c r="T2758" s="8">
        <f t="shared" si="1091"/>
        <v>6.8500000000000005E-2</v>
      </c>
      <c r="U2758" s="9">
        <f t="shared" si="1092"/>
        <v>131</v>
      </c>
      <c r="V2758" s="9">
        <v>252</v>
      </c>
      <c r="W2758" s="10">
        <f t="shared" si="1083"/>
        <v>1.0350425089999999</v>
      </c>
      <c r="X2758" s="2">
        <f t="shared" si="1084"/>
        <v>6320.9467085400001</v>
      </c>
      <c r="Y2758" s="2">
        <v>0</v>
      </c>
      <c r="Z2758" s="3">
        <f t="shared" si="1095"/>
        <v>0</v>
      </c>
      <c r="AA2758" s="1" t="str">
        <f t="shared" si="1096"/>
        <v>A+J=</v>
      </c>
      <c r="AB2758" s="7">
        <f t="shared" si="1093"/>
        <v>43027</v>
      </c>
      <c r="AC2758" s="5"/>
      <c r="AD2758" s="1"/>
      <c r="AE2758" s="7"/>
      <c r="AF2758" s="1"/>
      <c r="AG2758" s="1"/>
      <c r="AH2758" s="1"/>
      <c r="AI2758" s="1"/>
      <c r="AJ2758" s="4"/>
      <c r="AK2758" s="1"/>
      <c r="AL2758" s="1"/>
      <c r="AM2758" s="1"/>
      <c r="AN2758" s="1"/>
      <c r="AO2758" s="1"/>
    </row>
    <row r="2759" spans="1:41" x14ac:dyDescent="0.2">
      <c r="A2759" s="118">
        <f t="shared" si="1085"/>
        <v>42855</v>
      </c>
      <c r="B2759" s="2">
        <f t="shared" si="1075"/>
        <v>186700.34558517</v>
      </c>
      <c r="C2759" s="2">
        <f t="shared" si="1086"/>
        <v>111647.84880818</v>
      </c>
      <c r="D2759" s="50">
        <f t="shared" si="1087"/>
        <v>4821.6899999999996</v>
      </c>
      <c r="E2759" s="3">
        <f>IF(K2759=1,VLOOKUP(A2758,[1]Plan1!$AQ$43:$AS$500,3),E2758)</f>
        <v>4828.4399999999996</v>
      </c>
      <c r="F2759" s="7">
        <f t="shared" si="1088"/>
        <v>42846</v>
      </c>
      <c r="G2759" s="8">
        <f t="shared" si="1076"/>
        <v>1.3999240930047119E-3</v>
      </c>
      <c r="H2759" s="7">
        <f t="shared" si="1089"/>
        <v>42873</v>
      </c>
      <c r="I2759" s="7">
        <f t="shared" si="1077"/>
        <v>42873</v>
      </c>
      <c r="J2759" s="1">
        <f t="shared" si="1090"/>
        <v>18</v>
      </c>
      <c r="K2759" s="1">
        <f t="shared" si="1078"/>
        <v>6</v>
      </c>
      <c r="L2759" s="2">
        <f t="shared" si="1079"/>
        <v>1.00046642</v>
      </c>
      <c r="M2759" s="10">
        <f t="shared" si="1098"/>
        <v>1.0024991299999999</v>
      </c>
      <c r="N2759" s="10">
        <f t="shared" si="1094"/>
        <v>1.6148569668666122</v>
      </c>
      <c r="O2759" s="2">
        <f t="shared" si="1097"/>
        <v>1.6156101599999999</v>
      </c>
      <c r="P2759" s="2">
        <f t="shared" si="1080"/>
        <v>180379.39887663</v>
      </c>
      <c r="Q2759" s="9">
        <f t="shared" si="1074"/>
        <v>0</v>
      </c>
      <c r="R2759" s="4">
        <f t="shared" si="1081"/>
        <v>0</v>
      </c>
      <c r="S2759" s="59">
        <f t="shared" si="1082"/>
        <v>0</v>
      </c>
      <c r="T2759" s="8">
        <f t="shared" si="1091"/>
        <v>6.8500000000000005E-2</v>
      </c>
      <c r="U2759" s="9">
        <f t="shared" si="1092"/>
        <v>131</v>
      </c>
      <c r="V2759" s="9">
        <v>252</v>
      </c>
      <c r="W2759" s="10">
        <f t="shared" si="1083"/>
        <v>1.0350425089999999</v>
      </c>
      <c r="X2759" s="2">
        <f t="shared" si="1084"/>
        <v>6320.9467085400001</v>
      </c>
      <c r="Y2759" s="2">
        <v>0</v>
      </c>
      <c r="Z2759" s="3">
        <f t="shared" si="1095"/>
        <v>0</v>
      </c>
      <c r="AA2759" s="1" t="str">
        <f t="shared" si="1096"/>
        <v>A+J=</v>
      </c>
      <c r="AB2759" s="7">
        <f t="shared" si="1093"/>
        <v>43027</v>
      </c>
      <c r="AC2759" s="5"/>
      <c r="AD2759" s="1"/>
      <c r="AE2759" s="7"/>
      <c r="AF2759" s="1"/>
      <c r="AG2759" s="1"/>
      <c r="AH2759" s="1"/>
      <c r="AI2759" s="1"/>
      <c r="AJ2759" s="4"/>
      <c r="AK2759" s="1"/>
      <c r="AL2759" s="1"/>
      <c r="AM2759" s="1"/>
      <c r="AN2759" s="1"/>
      <c r="AO2759" s="1"/>
    </row>
    <row r="2760" spans="1:41" x14ac:dyDescent="0.2">
      <c r="A2760" s="118">
        <f t="shared" si="1085"/>
        <v>42856</v>
      </c>
      <c r="B2760" s="2">
        <f t="shared" si="1075"/>
        <v>186700.34558517</v>
      </c>
      <c r="C2760" s="2">
        <f t="shared" si="1086"/>
        <v>111647.84880818</v>
      </c>
      <c r="D2760" s="50">
        <f t="shared" si="1087"/>
        <v>4821.6899999999996</v>
      </c>
      <c r="E2760" s="3">
        <f>IF(K2760=1,VLOOKUP(A2759,[1]Plan1!$AQ$43:$AS$500,3),E2759)</f>
        <v>4828.4399999999996</v>
      </c>
      <c r="F2760" s="7">
        <f t="shared" si="1088"/>
        <v>42846</v>
      </c>
      <c r="G2760" s="8">
        <f t="shared" si="1076"/>
        <v>1.3999240930047119E-3</v>
      </c>
      <c r="H2760" s="7">
        <f t="shared" si="1089"/>
        <v>42873</v>
      </c>
      <c r="I2760" s="7">
        <f t="shared" si="1077"/>
        <v>42873</v>
      </c>
      <c r="J2760" s="1">
        <f t="shared" si="1090"/>
        <v>18</v>
      </c>
      <c r="K2760" s="1">
        <f t="shared" si="1078"/>
        <v>6</v>
      </c>
      <c r="L2760" s="2">
        <f t="shared" si="1079"/>
        <v>1.00046642</v>
      </c>
      <c r="M2760" s="10">
        <f t="shared" si="1098"/>
        <v>1.0024991299999999</v>
      </c>
      <c r="N2760" s="10">
        <f t="shared" si="1094"/>
        <v>1.6148569668666122</v>
      </c>
      <c r="O2760" s="2">
        <f t="shared" si="1097"/>
        <v>1.6156101599999999</v>
      </c>
      <c r="P2760" s="2">
        <f t="shared" si="1080"/>
        <v>180379.39887663</v>
      </c>
      <c r="Q2760" s="9">
        <f t="shared" si="1074"/>
        <v>0</v>
      </c>
      <c r="R2760" s="4">
        <f t="shared" si="1081"/>
        <v>0</v>
      </c>
      <c r="S2760" s="59">
        <f t="shared" si="1082"/>
        <v>0</v>
      </c>
      <c r="T2760" s="8">
        <f t="shared" si="1091"/>
        <v>6.8500000000000005E-2</v>
      </c>
      <c r="U2760" s="9">
        <f t="shared" si="1092"/>
        <v>131</v>
      </c>
      <c r="V2760" s="9">
        <v>252</v>
      </c>
      <c r="W2760" s="10">
        <f t="shared" si="1083"/>
        <v>1.0350425089999999</v>
      </c>
      <c r="X2760" s="2">
        <f t="shared" si="1084"/>
        <v>6320.9467085400001</v>
      </c>
      <c r="Y2760" s="2">
        <v>0</v>
      </c>
      <c r="Z2760" s="3">
        <f t="shared" si="1095"/>
        <v>0</v>
      </c>
      <c r="AA2760" s="1" t="str">
        <f t="shared" si="1096"/>
        <v>A+J=</v>
      </c>
      <c r="AB2760" s="7">
        <f t="shared" si="1093"/>
        <v>43027</v>
      </c>
      <c r="AC2760" s="5"/>
      <c r="AD2760" s="1"/>
      <c r="AE2760" s="7"/>
      <c r="AF2760" s="1"/>
      <c r="AG2760" s="1"/>
      <c r="AH2760" s="1"/>
      <c r="AI2760" s="1"/>
      <c r="AJ2760" s="4"/>
      <c r="AK2760" s="1"/>
      <c r="AL2760" s="1"/>
      <c r="AM2760" s="1"/>
      <c r="AN2760" s="1"/>
      <c r="AO2760" s="1"/>
    </row>
    <row r="2761" spans="1:41" x14ac:dyDescent="0.2">
      <c r="A2761" s="118">
        <f t="shared" si="1085"/>
        <v>42857</v>
      </c>
      <c r="B2761" s="2">
        <f t="shared" si="1075"/>
        <v>186700.34558517</v>
      </c>
      <c r="C2761" s="2">
        <f t="shared" si="1086"/>
        <v>111647.84880818</v>
      </c>
      <c r="D2761" s="50">
        <f t="shared" si="1087"/>
        <v>4821.6899999999996</v>
      </c>
      <c r="E2761" s="3">
        <f>IF(K2761=1,VLOOKUP(A2760,[1]Plan1!$AQ$43:$AS$500,3),E2760)</f>
        <v>4828.4399999999996</v>
      </c>
      <c r="F2761" s="7">
        <f t="shared" si="1088"/>
        <v>42846</v>
      </c>
      <c r="G2761" s="8">
        <f t="shared" si="1076"/>
        <v>1.3999240930047119E-3</v>
      </c>
      <c r="H2761" s="7">
        <f t="shared" si="1089"/>
        <v>42873</v>
      </c>
      <c r="I2761" s="7">
        <f t="shared" si="1077"/>
        <v>42873</v>
      </c>
      <c r="J2761" s="1">
        <f t="shared" si="1090"/>
        <v>18</v>
      </c>
      <c r="K2761" s="1">
        <f t="shared" si="1078"/>
        <v>6</v>
      </c>
      <c r="L2761" s="2">
        <f t="shared" si="1079"/>
        <v>1.00046642</v>
      </c>
      <c r="M2761" s="10">
        <f t="shared" si="1098"/>
        <v>1.0024991299999999</v>
      </c>
      <c r="N2761" s="10">
        <f t="shared" si="1094"/>
        <v>1.6148569668666122</v>
      </c>
      <c r="O2761" s="2">
        <f t="shared" si="1097"/>
        <v>1.6156101599999999</v>
      </c>
      <c r="P2761" s="2">
        <f t="shared" si="1080"/>
        <v>180379.39887663</v>
      </c>
      <c r="Q2761" s="9">
        <f t="shared" ref="Q2761:Q2824" si="1099">IF(VLOOKUP(A2761,AE$10:AL$48,8)=VLOOKUP(A2760,AE$10:AL$48,8),0,VLOOKUP(A2761,AE$10:AL$48,8))</f>
        <v>0</v>
      </c>
      <c r="R2761" s="4">
        <f t="shared" si="1081"/>
        <v>0</v>
      </c>
      <c r="S2761" s="59">
        <f t="shared" si="1082"/>
        <v>0</v>
      </c>
      <c r="T2761" s="8">
        <f t="shared" si="1091"/>
        <v>6.8500000000000005E-2</v>
      </c>
      <c r="U2761" s="9">
        <f t="shared" si="1092"/>
        <v>131</v>
      </c>
      <c r="V2761" s="9">
        <v>252</v>
      </c>
      <c r="W2761" s="10">
        <f t="shared" si="1083"/>
        <v>1.0350425089999999</v>
      </c>
      <c r="X2761" s="2">
        <f t="shared" si="1084"/>
        <v>6320.9467085400001</v>
      </c>
      <c r="Y2761" s="2">
        <v>0</v>
      </c>
      <c r="Z2761" s="3">
        <f t="shared" si="1095"/>
        <v>0</v>
      </c>
      <c r="AA2761" s="1" t="str">
        <f t="shared" si="1096"/>
        <v>A+J=</v>
      </c>
      <c r="AB2761" s="7">
        <f t="shared" si="1093"/>
        <v>43027</v>
      </c>
      <c r="AC2761" s="5"/>
      <c r="AD2761" s="1"/>
      <c r="AE2761" s="7"/>
      <c r="AF2761" s="1"/>
      <c r="AG2761" s="1"/>
      <c r="AH2761" s="1"/>
      <c r="AI2761" s="1"/>
      <c r="AJ2761" s="4"/>
      <c r="AK2761" s="1"/>
      <c r="AL2761" s="1"/>
      <c r="AM2761" s="1"/>
      <c r="AN2761" s="1"/>
      <c r="AO2761" s="1"/>
    </row>
    <row r="2762" spans="1:41" x14ac:dyDescent="0.2">
      <c r="A2762" s="118">
        <f t="shared" si="1085"/>
        <v>42858</v>
      </c>
      <c r="B2762" s="2">
        <f t="shared" ref="B2762:B2825" si="1100">(P2762+X2762)</f>
        <v>186763.95398455</v>
      </c>
      <c r="C2762" s="2">
        <f t="shared" si="1086"/>
        <v>111647.84880818</v>
      </c>
      <c r="D2762" s="50">
        <f t="shared" si="1087"/>
        <v>4821.6899999999996</v>
      </c>
      <c r="E2762" s="3">
        <f>IF(K2762=1,VLOOKUP(A2761,[1]Plan1!$AQ$43:$AS$500,3),E2761)</f>
        <v>4828.4399999999996</v>
      </c>
      <c r="F2762" s="7">
        <f t="shared" si="1088"/>
        <v>42846</v>
      </c>
      <c r="G2762" s="8">
        <f t="shared" ref="G2762:G2825" si="1101">(E2762/D2762)-1</f>
        <v>1.3999240930047119E-3</v>
      </c>
      <c r="H2762" s="7">
        <f t="shared" si="1089"/>
        <v>42873</v>
      </c>
      <c r="I2762" s="7">
        <f t="shared" ref="I2762:I2825" si="1102">IF(A2762&gt;I2761,H2762,I2761)</f>
        <v>42873</v>
      </c>
      <c r="J2762" s="1">
        <f t="shared" si="1090"/>
        <v>18</v>
      </c>
      <c r="K2762" s="1">
        <f t="shared" ref="K2762:K2825" si="1103">(J2762-(NETWORKDAYS(A2762,I2762,AE$53:AE$223)-1))</f>
        <v>7</v>
      </c>
      <c r="L2762" s="2">
        <f t="shared" ref="L2762:L2825" si="1104">TRUNC((E2762/D2762)^TRUNC((K2762/J2762),9),8)</f>
        <v>1.0005441799999999</v>
      </c>
      <c r="M2762" s="10">
        <f t="shared" si="1098"/>
        <v>1.0024991299999999</v>
      </c>
      <c r="N2762" s="10">
        <f t="shared" si="1094"/>
        <v>1.6148569668666122</v>
      </c>
      <c r="O2762" s="2">
        <f t="shared" si="1097"/>
        <v>1.6157357299999999</v>
      </c>
      <c r="P2762" s="2">
        <f t="shared" ref="P2762:P2825" si="1105">TRUNC(C2762*O2762,8)</f>
        <v>180393.41849700999</v>
      </c>
      <c r="Q2762" s="9">
        <f t="shared" si="1099"/>
        <v>0</v>
      </c>
      <c r="R2762" s="4">
        <f t="shared" ref="R2762:R2825" si="1106">IF(Q2762&gt;0,VLOOKUP($A2762,$AE$10:$AJ$21,6),0)</f>
        <v>0</v>
      </c>
      <c r="S2762" s="59">
        <f t="shared" ref="S2762:S2825" si="1107">IF(R2762&gt;0,TRUNC(R2762*P2762,8),0)</f>
        <v>0</v>
      </c>
      <c r="T2762" s="8">
        <f t="shared" si="1091"/>
        <v>6.8500000000000005E-2</v>
      </c>
      <c r="U2762" s="9">
        <f t="shared" si="1092"/>
        <v>132</v>
      </c>
      <c r="V2762" s="9">
        <v>252</v>
      </c>
      <c r="W2762" s="10">
        <f t="shared" ref="W2762:W2825" si="1108">ROUND((1+T2762)^TRUNC((U2762/V2762),9),9)</f>
        <v>1.035314678</v>
      </c>
      <c r="X2762" s="2">
        <f t="shared" ref="X2762:X2825" si="1109">TRUNC((P2762*(W2762-1)),8)</f>
        <v>6370.5354875399998</v>
      </c>
      <c r="Y2762" s="2">
        <v>0</v>
      </c>
      <c r="Z2762" s="3">
        <f t="shared" si="1095"/>
        <v>0</v>
      </c>
      <c r="AA2762" s="1" t="str">
        <f t="shared" si="1096"/>
        <v>A+J=</v>
      </c>
      <c r="AB2762" s="7">
        <f t="shared" si="1093"/>
        <v>43027</v>
      </c>
      <c r="AC2762" s="5"/>
      <c r="AD2762" s="1"/>
      <c r="AE2762" s="7"/>
      <c r="AF2762" s="1"/>
      <c r="AG2762" s="1"/>
      <c r="AH2762" s="1"/>
      <c r="AI2762" s="1"/>
      <c r="AJ2762" s="4"/>
      <c r="AK2762" s="1"/>
      <c r="AL2762" s="1"/>
      <c r="AM2762" s="1"/>
      <c r="AN2762" s="1"/>
      <c r="AO2762" s="1"/>
    </row>
    <row r="2763" spans="1:41" x14ac:dyDescent="0.2">
      <c r="A2763" s="118">
        <f t="shared" ref="A2763:A2826" si="1110">(A2762+1)</f>
        <v>42859</v>
      </c>
      <c r="B2763" s="2">
        <f t="shared" si="1100"/>
        <v>186827.58398046001</v>
      </c>
      <c r="C2763" s="2">
        <f t="shared" ref="C2763:C2826" si="1111">TRUNC(IF(Q2762&gt;0,VLOOKUP(A2762,$AE$11:$AF$21,2),C2762),8)</f>
        <v>111647.84880818</v>
      </c>
      <c r="D2763" s="50">
        <f t="shared" ref="D2763:D2826" si="1112">IF(E2763=E2762,D2762,E2762)</f>
        <v>4821.6899999999996</v>
      </c>
      <c r="E2763" s="3">
        <f>IF(K2763=1,VLOOKUP(A2762,[1]Plan1!$AQ$43:$AS$500,3),E2762)</f>
        <v>4828.4399999999996</v>
      </c>
      <c r="F2763" s="7">
        <f t="shared" ref="F2763:F2826" si="1113">IF(D2763=D2762,F2762,A2763)</f>
        <v>42846</v>
      </c>
      <c r="G2763" s="8">
        <f t="shared" si="1101"/>
        <v>1.3999240930047119E-3</v>
      </c>
      <c r="H2763" s="7">
        <f t="shared" ref="H2763:H2826" si="1114">IF(DAY(A2763)=15,VLOOKUP(A2763,AI$53:AN$175,4),H2762)</f>
        <v>42873</v>
      </c>
      <c r="I2763" s="7">
        <f t="shared" si="1102"/>
        <v>42873</v>
      </c>
      <c r="J2763" s="1">
        <f t="shared" ref="J2763:J2826" si="1115">IF(I2763=I2762,J2762,NETWORKDAYS(I2762,I2763,$AE$53:$AE$223)-1)</f>
        <v>18</v>
      </c>
      <c r="K2763" s="1">
        <f t="shared" si="1103"/>
        <v>8</v>
      </c>
      <c r="L2763" s="2">
        <f t="shared" si="1104"/>
        <v>1.00062194</v>
      </c>
      <c r="M2763" s="10">
        <f t="shared" si="1098"/>
        <v>1.0024991299999999</v>
      </c>
      <c r="N2763" s="10">
        <f t="shared" si="1094"/>
        <v>1.6148569668666122</v>
      </c>
      <c r="O2763" s="2">
        <f t="shared" si="1097"/>
        <v>1.6158613100000001</v>
      </c>
      <c r="P2763" s="2">
        <f t="shared" si="1105"/>
        <v>180407.43923386</v>
      </c>
      <c r="Q2763" s="9">
        <f t="shared" si="1099"/>
        <v>0</v>
      </c>
      <c r="R2763" s="4">
        <f t="shared" si="1106"/>
        <v>0</v>
      </c>
      <c r="S2763" s="59">
        <f t="shared" si="1107"/>
        <v>0</v>
      </c>
      <c r="T2763" s="8">
        <f t="shared" ref="T2763:T2826" si="1116">(T2762)</f>
        <v>6.8500000000000005E-2</v>
      </c>
      <c r="U2763" s="9">
        <f t="shared" ref="U2763:U2826" si="1117">IF(Q2762&gt;0,1,IF(K2763=K2762,U2762,U2762+1))</f>
        <v>133</v>
      </c>
      <c r="V2763" s="9">
        <v>252</v>
      </c>
      <c r="W2763" s="10">
        <f t="shared" si="1108"/>
        <v>1.0355869179999999</v>
      </c>
      <c r="X2763" s="2">
        <f t="shared" si="1109"/>
        <v>6420.1447466</v>
      </c>
      <c r="Y2763" s="2">
        <v>0</v>
      </c>
      <c r="Z2763" s="3">
        <f t="shared" si="1095"/>
        <v>0</v>
      </c>
      <c r="AA2763" s="1" t="str">
        <f t="shared" si="1096"/>
        <v>A+J=</v>
      </c>
      <c r="AB2763" s="7">
        <f t="shared" ref="AB2763:AB2826" si="1118">IF(Q2762&gt;0,VLOOKUP(A2762,$AE$10:$AM$48,9),AB2762)</f>
        <v>43027</v>
      </c>
      <c r="AC2763" s="5"/>
      <c r="AD2763" s="1"/>
      <c r="AE2763" s="7"/>
      <c r="AF2763" s="1"/>
      <c r="AG2763" s="1"/>
      <c r="AH2763" s="1"/>
      <c r="AI2763" s="1"/>
      <c r="AJ2763" s="4"/>
      <c r="AK2763" s="1"/>
      <c r="AL2763" s="1"/>
      <c r="AM2763" s="1"/>
      <c r="AN2763" s="1"/>
      <c r="AO2763" s="1"/>
    </row>
    <row r="2764" spans="1:41" x14ac:dyDescent="0.2">
      <c r="A2764" s="118">
        <f t="shared" si="1110"/>
        <v>42860</v>
      </c>
      <c r="B2764" s="2">
        <f t="shared" si="1100"/>
        <v>186891.23460073999</v>
      </c>
      <c r="C2764" s="2">
        <f t="shared" si="1111"/>
        <v>111647.84880818</v>
      </c>
      <c r="D2764" s="50">
        <f t="shared" si="1112"/>
        <v>4821.6899999999996</v>
      </c>
      <c r="E2764" s="3">
        <f>IF(K2764=1,VLOOKUP(A2763,[1]Plan1!$AQ$43:$AS$500,3),E2763)</f>
        <v>4828.4399999999996</v>
      </c>
      <c r="F2764" s="7">
        <f t="shared" si="1113"/>
        <v>42846</v>
      </c>
      <c r="G2764" s="8">
        <f t="shared" si="1101"/>
        <v>1.3999240930047119E-3</v>
      </c>
      <c r="H2764" s="7">
        <f t="shared" si="1114"/>
        <v>42873</v>
      </c>
      <c r="I2764" s="7">
        <f t="shared" si="1102"/>
        <v>42873</v>
      </c>
      <c r="J2764" s="1">
        <f t="shared" si="1115"/>
        <v>18</v>
      </c>
      <c r="K2764" s="1">
        <f t="shared" si="1103"/>
        <v>9</v>
      </c>
      <c r="L2764" s="2">
        <f t="shared" si="1104"/>
        <v>1.0006997099999999</v>
      </c>
      <c r="M2764" s="10">
        <f t="shared" si="1098"/>
        <v>1.0024991299999999</v>
      </c>
      <c r="N2764" s="10">
        <f t="shared" si="1094"/>
        <v>1.6148569668666122</v>
      </c>
      <c r="O2764" s="2">
        <f t="shared" si="1097"/>
        <v>1.6159868900000001</v>
      </c>
      <c r="P2764" s="2">
        <f t="shared" si="1105"/>
        <v>180421.45997072</v>
      </c>
      <c r="Q2764" s="9">
        <f t="shared" si="1099"/>
        <v>0</v>
      </c>
      <c r="R2764" s="4">
        <f t="shared" si="1106"/>
        <v>0</v>
      </c>
      <c r="S2764" s="59">
        <f t="shared" si="1107"/>
        <v>0</v>
      </c>
      <c r="T2764" s="8">
        <f t="shared" si="1116"/>
        <v>6.8500000000000005E-2</v>
      </c>
      <c r="U2764" s="9">
        <f t="shared" si="1117"/>
        <v>134</v>
      </c>
      <c r="V2764" s="9">
        <v>252</v>
      </c>
      <c r="W2764" s="10">
        <f t="shared" si="1108"/>
        <v>1.03585923</v>
      </c>
      <c r="X2764" s="2">
        <f t="shared" si="1109"/>
        <v>6469.7746300199997</v>
      </c>
      <c r="Y2764" s="2">
        <v>0</v>
      </c>
      <c r="Z2764" s="3">
        <f t="shared" si="1095"/>
        <v>0</v>
      </c>
      <c r="AA2764" s="1" t="str">
        <f t="shared" si="1096"/>
        <v>A+J=</v>
      </c>
      <c r="AB2764" s="7">
        <f t="shared" si="1118"/>
        <v>43027</v>
      </c>
      <c r="AC2764" s="5"/>
      <c r="AD2764" s="1"/>
      <c r="AE2764" s="7"/>
      <c r="AF2764" s="1"/>
      <c r="AG2764" s="1"/>
      <c r="AH2764" s="1"/>
      <c r="AI2764" s="1"/>
      <c r="AJ2764" s="4"/>
      <c r="AK2764" s="1"/>
      <c r="AL2764" s="1"/>
      <c r="AM2764" s="1"/>
      <c r="AN2764" s="1"/>
      <c r="AO2764" s="1"/>
    </row>
    <row r="2765" spans="1:41" x14ac:dyDescent="0.2">
      <c r="A2765" s="118">
        <f t="shared" si="1110"/>
        <v>42861</v>
      </c>
      <c r="B2765" s="2">
        <f t="shared" si="1100"/>
        <v>186954.90931886001</v>
      </c>
      <c r="C2765" s="2">
        <f t="shared" si="1111"/>
        <v>111647.84880818</v>
      </c>
      <c r="D2765" s="50">
        <f t="shared" si="1112"/>
        <v>4821.6899999999996</v>
      </c>
      <c r="E2765" s="3">
        <f>IF(K2765=1,VLOOKUP(A2764,[1]Plan1!$AQ$43:$AS$500,3),E2764)</f>
        <v>4828.4399999999996</v>
      </c>
      <c r="F2765" s="7">
        <f t="shared" si="1113"/>
        <v>42846</v>
      </c>
      <c r="G2765" s="8">
        <f t="shared" si="1101"/>
        <v>1.3999240930047119E-3</v>
      </c>
      <c r="H2765" s="7">
        <f t="shared" si="1114"/>
        <v>42873</v>
      </c>
      <c r="I2765" s="7">
        <f t="shared" si="1102"/>
        <v>42873</v>
      </c>
      <c r="J2765" s="1">
        <f t="shared" si="1115"/>
        <v>18</v>
      </c>
      <c r="K2765" s="1">
        <f t="shared" si="1103"/>
        <v>10</v>
      </c>
      <c r="L2765" s="2">
        <f t="shared" si="1104"/>
        <v>1.0007774899999999</v>
      </c>
      <c r="M2765" s="10">
        <f t="shared" si="1098"/>
        <v>1.0024991299999999</v>
      </c>
      <c r="N2765" s="10">
        <f t="shared" si="1094"/>
        <v>1.6148569668666122</v>
      </c>
      <c r="O2765" s="2">
        <f t="shared" si="1097"/>
        <v>1.6161125000000001</v>
      </c>
      <c r="P2765" s="2">
        <f t="shared" si="1105"/>
        <v>180435.48405701001</v>
      </c>
      <c r="Q2765" s="9">
        <f t="shared" si="1099"/>
        <v>0</v>
      </c>
      <c r="R2765" s="4">
        <f t="shared" si="1106"/>
        <v>0</v>
      </c>
      <c r="S2765" s="59">
        <f t="shared" si="1107"/>
        <v>0</v>
      </c>
      <c r="T2765" s="8">
        <f t="shared" si="1116"/>
        <v>6.8500000000000005E-2</v>
      </c>
      <c r="U2765" s="9">
        <f t="shared" si="1117"/>
        <v>135</v>
      </c>
      <c r="V2765" s="9">
        <v>252</v>
      </c>
      <c r="W2765" s="10">
        <f t="shared" si="1108"/>
        <v>1.0361316140000001</v>
      </c>
      <c r="X2765" s="2">
        <f t="shared" si="1109"/>
        <v>6519.4252618500004</v>
      </c>
      <c r="Y2765" s="2">
        <v>0</v>
      </c>
      <c r="Z2765" s="3">
        <f t="shared" si="1095"/>
        <v>0</v>
      </c>
      <c r="AA2765" s="1" t="str">
        <f t="shared" si="1096"/>
        <v>A+J=</v>
      </c>
      <c r="AB2765" s="7">
        <f t="shared" si="1118"/>
        <v>43027</v>
      </c>
      <c r="AC2765" s="5"/>
      <c r="AD2765" s="1"/>
      <c r="AE2765" s="7"/>
      <c r="AF2765" s="1"/>
      <c r="AG2765" s="1"/>
      <c r="AH2765" s="1"/>
      <c r="AI2765" s="1"/>
      <c r="AJ2765" s="4"/>
      <c r="AK2765" s="1"/>
      <c r="AL2765" s="1"/>
      <c r="AM2765" s="1"/>
      <c r="AN2765" s="1"/>
      <c r="AO2765" s="1"/>
    </row>
    <row r="2766" spans="1:41" x14ac:dyDescent="0.2">
      <c r="A2766" s="118">
        <f t="shared" si="1110"/>
        <v>42862</v>
      </c>
      <c r="B2766" s="2">
        <f t="shared" si="1100"/>
        <v>186954.90931886001</v>
      </c>
      <c r="C2766" s="2">
        <f t="shared" si="1111"/>
        <v>111647.84880818</v>
      </c>
      <c r="D2766" s="50">
        <f t="shared" si="1112"/>
        <v>4821.6899999999996</v>
      </c>
      <c r="E2766" s="3">
        <f>IF(K2766=1,VLOOKUP(A2765,[1]Plan1!$AQ$43:$AS$500,3),E2765)</f>
        <v>4828.4399999999996</v>
      </c>
      <c r="F2766" s="7">
        <f t="shared" si="1113"/>
        <v>42846</v>
      </c>
      <c r="G2766" s="8">
        <f t="shared" si="1101"/>
        <v>1.3999240930047119E-3</v>
      </c>
      <c r="H2766" s="7">
        <f t="shared" si="1114"/>
        <v>42873</v>
      </c>
      <c r="I2766" s="7">
        <f t="shared" si="1102"/>
        <v>42873</v>
      </c>
      <c r="J2766" s="1">
        <f t="shared" si="1115"/>
        <v>18</v>
      </c>
      <c r="K2766" s="1">
        <f t="shared" si="1103"/>
        <v>10</v>
      </c>
      <c r="L2766" s="2">
        <f t="shared" si="1104"/>
        <v>1.0007774899999999</v>
      </c>
      <c r="M2766" s="10">
        <f t="shared" si="1098"/>
        <v>1.0024991299999999</v>
      </c>
      <c r="N2766" s="10">
        <f t="shared" si="1094"/>
        <v>1.6148569668666122</v>
      </c>
      <c r="O2766" s="2">
        <f t="shared" si="1097"/>
        <v>1.6161125000000001</v>
      </c>
      <c r="P2766" s="2">
        <f t="shared" si="1105"/>
        <v>180435.48405701001</v>
      </c>
      <c r="Q2766" s="9">
        <f t="shared" si="1099"/>
        <v>0</v>
      </c>
      <c r="R2766" s="4">
        <f t="shared" si="1106"/>
        <v>0</v>
      </c>
      <c r="S2766" s="59">
        <f t="shared" si="1107"/>
        <v>0</v>
      </c>
      <c r="T2766" s="8">
        <f t="shared" si="1116"/>
        <v>6.8500000000000005E-2</v>
      </c>
      <c r="U2766" s="9">
        <f t="shared" si="1117"/>
        <v>135</v>
      </c>
      <c r="V2766" s="9">
        <v>252</v>
      </c>
      <c r="W2766" s="10">
        <f t="shared" si="1108"/>
        <v>1.0361316140000001</v>
      </c>
      <c r="X2766" s="2">
        <f t="shared" si="1109"/>
        <v>6519.4252618500004</v>
      </c>
      <c r="Y2766" s="2">
        <v>0</v>
      </c>
      <c r="Z2766" s="3">
        <f t="shared" si="1095"/>
        <v>0</v>
      </c>
      <c r="AA2766" s="1" t="str">
        <f t="shared" si="1096"/>
        <v>A+J=</v>
      </c>
      <c r="AB2766" s="7">
        <f t="shared" si="1118"/>
        <v>43027</v>
      </c>
      <c r="AC2766" s="5"/>
      <c r="AD2766" s="1"/>
      <c r="AE2766" s="7"/>
      <c r="AF2766" s="1"/>
      <c r="AG2766" s="1"/>
      <c r="AH2766" s="1"/>
      <c r="AI2766" s="1"/>
      <c r="AJ2766" s="4"/>
      <c r="AK2766" s="1"/>
      <c r="AL2766" s="1"/>
      <c r="AM2766" s="1"/>
      <c r="AN2766" s="1"/>
      <c r="AO2766" s="1"/>
    </row>
    <row r="2767" spans="1:41" x14ac:dyDescent="0.2">
      <c r="A2767" s="118">
        <f t="shared" si="1110"/>
        <v>42863</v>
      </c>
      <c r="B2767" s="2">
        <f t="shared" si="1100"/>
        <v>186954.90931886001</v>
      </c>
      <c r="C2767" s="2">
        <f t="shared" si="1111"/>
        <v>111647.84880818</v>
      </c>
      <c r="D2767" s="50">
        <f t="shared" si="1112"/>
        <v>4821.6899999999996</v>
      </c>
      <c r="E2767" s="3">
        <f>IF(K2767=1,VLOOKUP(A2766,[1]Plan1!$AQ$43:$AS$500,3),E2766)</f>
        <v>4828.4399999999996</v>
      </c>
      <c r="F2767" s="7">
        <f t="shared" si="1113"/>
        <v>42846</v>
      </c>
      <c r="G2767" s="8">
        <f t="shared" si="1101"/>
        <v>1.3999240930047119E-3</v>
      </c>
      <c r="H2767" s="7">
        <f t="shared" si="1114"/>
        <v>42873</v>
      </c>
      <c r="I2767" s="7">
        <f t="shared" si="1102"/>
        <v>42873</v>
      </c>
      <c r="J2767" s="1">
        <f t="shared" si="1115"/>
        <v>18</v>
      </c>
      <c r="K2767" s="1">
        <f t="shared" si="1103"/>
        <v>10</v>
      </c>
      <c r="L2767" s="2">
        <f t="shared" si="1104"/>
        <v>1.0007774899999999</v>
      </c>
      <c r="M2767" s="10">
        <f t="shared" si="1098"/>
        <v>1.0024991299999999</v>
      </c>
      <c r="N2767" s="10">
        <f t="shared" si="1094"/>
        <v>1.6148569668666122</v>
      </c>
      <c r="O2767" s="2">
        <f t="shared" si="1097"/>
        <v>1.6161125000000001</v>
      </c>
      <c r="P2767" s="2">
        <f t="shared" si="1105"/>
        <v>180435.48405701001</v>
      </c>
      <c r="Q2767" s="9">
        <f t="shared" si="1099"/>
        <v>0</v>
      </c>
      <c r="R2767" s="4">
        <f t="shared" si="1106"/>
        <v>0</v>
      </c>
      <c r="S2767" s="59">
        <f t="shared" si="1107"/>
        <v>0</v>
      </c>
      <c r="T2767" s="8">
        <f t="shared" si="1116"/>
        <v>6.8500000000000005E-2</v>
      </c>
      <c r="U2767" s="9">
        <f t="shared" si="1117"/>
        <v>135</v>
      </c>
      <c r="V2767" s="9">
        <v>252</v>
      </c>
      <c r="W2767" s="10">
        <f t="shared" si="1108"/>
        <v>1.0361316140000001</v>
      </c>
      <c r="X2767" s="2">
        <f t="shared" si="1109"/>
        <v>6519.4252618500004</v>
      </c>
      <c r="Y2767" s="2">
        <v>0</v>
      </c>
      <c r="Z2767" s="3">
        <f t="shared" si="1095"/>
        <v>0</v>
      </c>
      <c r="AA2767" s="1" t="str">
        <f t="shared" si="1096"/>
        <v>A+J=</v>
      </c>
      <c r="AB2767" s="7">
        <f t="shared" si="1118"/>
        <v>43027</v>
      </c>
      <c r="AC2767" s="5"/>
      <c r="AD2767" s="1"/>
      <c r="AE2767" s="7"/>
      <c r="AF2767" s="1"/>
      <c r="AG2767" s="1"/>
      <c r="AH2767" s="1"/>
      <c r="AI2767" s="1"/>
      <c r="AJ2767" s="4"/>
      <c r="AK2767" s="1"/>
      <c r="AL2767" s="1"/>
      <c r="AM2767" s="1"/>
      <c r="AN2767" s="1"/>
      <c r="AO2767" s="1"/>
    </row>
    <row r="2768" spans="1:41" x14ac:dyDescent="0.2">
      <c r="A2768" s="118">
        <f t="shared" si="1110"/>
        <v>42864</v>
      </c>
      <c r="B2768" s="2">
        <f t="shared" si="1100"/>
        <v>187018.60333164001</v>
      </c>
      <c r="C2768" s="2">
        <f t="shared" si="1111"/>
        <v>111647.84880818</v>
      </c>
      <c r="D2768" s="50">
        <f t="shared" si="1112"/>
        <v>4821.6899999999996</v>
      </c>
      <c r="E2768" s="3">
        <f>IF(K2768=1,VLOOKUP(A2767,[1]Plan1!$AQ$43:$AS$500,3),E2767)</f>
        <v>4828.4399999999996</v>
      </c>
      <c r="F2768" s="7">
        <f t="shared" si="1113"/>
        <v>42846</v>
      </c>
      <c r="G2768" s="8">
        <f t="shared" si="1101"/>
        <v>1.3999240930047119E-3</v>
      </c>
      <c r="H2768" s="7">
        <f t="shared" si="1114"/>
        <v>42873</v>
      </c>
      <c r="I2768" s="7">
        <f t="shared" si="1102"/>
        <v>42873</v>
      </c>
      <c r="J2768" s="1">
        <f t="shared" si="1115"/>
        <v>18</v>
      </c>
      <c r="K2768" s="1">
        <f t="shared" si="1103"/>
        <v>11</v>
      </c>
      <c r="L2768" s="2">
        <f t="shared" si="1104"/>
        <v>1.00085527</v>
      </c>
      <c r="M2768" s="10">
        <f t="shared" si="1098"/>
        <v>1.0024991299999999</v>
      </c>
      <c r="N2768" s="10">
        <f t="shared" si="1094"/>
        <v>1.6148569668666122</v>
      </c>
      <c r="O2768" s="2">
        <f t="shared" si="1097"/>
        <v>1.6162380999999999</v>
      </c>
      <c r="P2768" s="2">
        <f t="shared" si="1105"/>
        <v>180449.50702682001</v>
      </c>
      <c r="Q2768" s="9">
        <f t="shared" si="1099"/>
        <v>0</v>
      </c>
      <c r="R2768" s="4">
        <f t="shared" si="1106"/>
        <v>0</v>
      </c>
      <c r="S2768" s="59">
        <f t="shared" si="1107"/>
        <v>0</v>
      </c>
      <c r="T2768" s="8">
        <f t="shared" si="1116"/>
        <v>6.8500000000000005E-2</v>
      </c>
      <c r="U2768" s="9">
        <f t="shared" si="1117"/>
        <v>136</v>
      </c>
      <c r="V2768" s="9">
        <v>252</v>
      </c>
      <c r="W2768" s="10">
        <f t="shared" si="1108"/>
        <v>1.036404069</v>
      </c>
      <c r="X2768" s="2">
        <f t="shared" si="1109"/>
        <v>6569.0963048200001</v>
      </c>
      <c r="Y2768" s="2">
        <v>0</v>
      </c>
      <c r="Z2768" s="3">
        <f t="shared" si="1095"/>
        <v>0</v>
      </c>
      <c r="AA2768" s="1" t="str">
        <f t="shared" si="1096"/>
        <v>A+J=</v>
      </c>
      <c r="AB2768" s="7">
        <f t="shared" si="1118"/>
        <v>43027</v>
      </c>
      <c r="AC2768" s="5"/>
      <c r="AD2768" s="1"/>
      <c r="AE2768" s="7"/>
      <c r="AF2768" s="1"/>
      <c r="AG2768" s="1"/>
      <c r="AH2768" s="1"/>
      <c r="AI2768" s="1"/>
      <c r="AJ2768" s="4"/>
      <c r="AK2768" s="1"/>
      <c r="AL2768" s="1"/>
      <c r="AM2768" s="1"/>
      <c r="AN2768" s="1"/>
      <c r="AO2768" s="1"/>
    </row>
    <row r="2769" spans="1:41" x14ac:dyDescent="0.2">
      <c r="A2769" s="118">
        <f t="shared" si="1110"/>
        <v>42865</v>
      </c>
      <c r="B2769" s="2">
        <f t="shared" si="1100"/>
        <v>187082.32029389002</v>
      </c>
      <c r="C2769" s="2">
        <f t="shared" si="1111"/>
        <v>111647.84880818</v>
      </c>
      <c r="D2769" s="50">
        <f t="shared" si="1112"/>
        <v>4821.6899999999996</v>
      </c>
      <c r="E2769" s="3">
        <f>IF(K2769=1,VLOOKUP(A2768,[1]Plan1!$AQ$43:$AS$500,3),E2768)</f>
        <v>4828.4399999999996</v>
      </c>
      <c r="F2769" s="7">
        <f t="shared" si="1113"/>
        <v>42846</v>
      </c>
      <c r="G2769" s="8">
        <f t="shared" si="1101"/>
        <v>1.3999240930047119E-3</v>
      </c>
      <c r="H2769" s="7">
        <f t="shared" si="1114"/>
        <v>42873</v>
      </c>
      <c r="I2769" s="7">
        <f t="shared" si="1102"/>
        <v>42873</v>
      </c>
      <c r="J2769" s="1">
        <f t="shared" si="1115"/>
        <v>18</v>
      </c>
      <c r="K2769" s="1">
        <f t="shared" si="1103"/>
        <v>12</v>
      </c>
      <c r="L2769" s="2">
        <f t="shared" si="1104"/>
        <v>1.0009330599999999</v>
      </c>
      <c r="M2769" s="10">
        <f t="shared" si="1098"/>
        <v>1.0024991299999999</v>
      </c>
      <c r="N2769" s="10">
        <f t="shared" si="1094"/>
        <v>1.6148569668666122</v>
      </c>
      <c r="O2769" s="2">
        <f t="shared" si="1097"/>
        <v>1.6163637200000001</v>
      </c>
      <c r="P2769" s="2">
        <f t="shared" si="1105"/>
        <v>180463.53222958001</v>
      </c>
      <c r="Q2769" s="9">
        <f t="shared" si="1099"/>
        <v>0</v>
      </c>
      <c r="R2769" s="4">
        <f t="shared" si="1106"/>
        <v>0</v>
      </c>
      <c r="S2769" s="59">
        <f t="shared" si="1107"/>
        <v>0</v>
      </c>
      <c r="T2769" s="8">
        <f t="shared" si="1116"/>
        <v>6.8500000000000005E-2</v>
      </c>
      <c r="U2769" s="9">
        <f t="shared" si="1117"/>
        <v>137</v>
      </c>
      <c r="V2769" s="9">
        <v>252</v>
      </c>
      <c r="W2769" s="10">
        <f t="shared" si="1108"/>
        <v>1.036676596</v>
      </c>
      <c r="X2769" s="2">
        <f t="shared" si="1109"/>
        <v>6618.7880643099998</v>
      </c>
      <c r="Y2769" s="2">
        <v>0</v>
      </c>
      <c r="Z2769" s="3">
        <f t="shared" si="1095"/>
        <v>0</v>
      </c>
      <c r="AA2769" s="1" t="str">
        <f t="shared" si="1096"/>
        <v>A+J=</v>
      </c>
      <c r="AB2769" s="7">
        <f t="shared" si="1118"/>
        <v>43027</v>
      </c>
      <c r="AC2769" s="5"/>
      <c r="AD2769" s="1"/>
      <c r="AE2769" s="7"/>
      <c r="AF2769" s="1"/>
      <c r="AG2769" s="1"/>
      <c r="AH2769" s="1"/>
      <c r="AI2769" s="1"/>
      <c r="AJ2769" s="4"/>
      <c r="AK2769" s="1"/>
      <c r="AL2769" s="1"/>
      <c r="AM2769" s="1"/>
      <c r="AN2769" s="1"/>
      <c r="AO2769" s="1"/>
    </row>
    <row r="2770" spans="1:41" x14ac:dyDescent="0.2">
      <c r="A2770" s="118">
        <f t="shared" si="1110"/>
        <v>42866</v>
      </c>
      <c r="B2770" s="2">
        <f t="shared" si="1100"/>
        <v>187146.05789503999</v>
      </c>
      <c r="C2770" s="2">
        <f t="shared" si="1111"/>
        <v>111647.84880818</v>
      </c>
      <c r="D2770" s="50">
        <f t="shared" si="1112"/>
        <v>4821.6899999999996</v>
      </c>
      <c r="E2770" s="3">
        <f>IF(K2770=1,VLOOKUP(A2769,[1]Plan1!$AQ$43:$AS$500,3),E2769)</f>
        <v>4828.4399999999996</v>
      </c>
      <c r="F2770" s="7">
        <f t="shared" si="1113"/>
        <v>42846</v>
      </c>
      <c r="G2770" s="8">
        <f t="shared" si="1101"/>
        <v>1.3999240930047119E-3</v>
      </c>
      <c r="H2770" s="7">
        <f t="shared" si="1114"/>
        <v>42873</v>
      </c>
      <c r="I2770" s="7">
        <f t="shared" si="1102"/>
        <v>42873</v>
      </c>
      <c r="J2770" s="1">
        <f t="shared" si="1115"/>
        <v>18</v>
      </c>
      <c r="K2770" s="1">
        <f t="shared" si="1103"/>
        <v>13</v>
      </c>
      <c r="L2770" s="2">
        <f t="shared" si="1104"/>
        <v>1.0010108499999999</v>
      </c>
      <c r="M2770" s="10">
        <f t="shared" si="1098"/>
        <v>1.0024991299999999</v>
      </c>
      <c r="N2770" s="10">
        <f t="shared" si="1094"/>
        <v>1.6148569668666122</v>
      </c>
      <c r="O2770" s="2">
        <f t="shared" si="1097"/>
        <v>1.61648934</v>
      </c>
      <c r="P2770" s="2">
        <f t="shared" si="1105"/>
        <v>180477.55743235</v>
      </c>
      <c r="Q2770" s="9">
        <f t="shared" si="1099"/>
        <v>0</v>
      </c>
      <c r="R2770" s="4">
        <f t="shared" si="1106"/>
        <v>0</v>
      </c>
      <c r="S2770" s="59">
        <f t="shared" si="1107"/>
        <v>0</v>
      </c>
      <c r="T2770" s="8">
        <f t="shared" si="1116"/>
        <v>6.8500000000000005E-2</v>
      </c>
      <c r="U2770" s="9">
        <f t="shared" si="1117"/>
        <v>138</v>
      </c>
      <c r="V2770" s="9">
        <v>252</v>
      </c>
      <c r="W2770" s="10">
        <f t="shared" si="1108"/>
        <v>1.036949195</v>
      </c>
      <c r="X2770" s="2">
        <f t="shared" si="1109"/>
        <v>6668.5004626899999</v>
      </c>
      <c r="Y2770" s="2">
        <v>0</v>
      </c>
      <c r="Z2770" s="3">
        <f t="shared" si="1095"/>
        <v>0</v>
      </c>
      <c r="AA2770" s="1" t="str">
        <f t="shared" si="1096"/>
        <v>A+J=</v>
      </c>
      <c r="AB2770" s="7">
        <f t="shared" si="1118"/>
        <v>43027</v>
      </c>
      <c r="AC2770" s="5"/>
      <c r="AD2770" s="1"/>
      <c r="AE2770" s="7"/>
      <c r="AF2770" s="1"/>
      <c r="AG2770" s="1"/>
      <c r="AH2770" s="1"/>
      <c r="AI2770" s="1"/>
      <c r="AJ2770" s="4"/>
      <c r="AK2770" s="1"/>
      <c r="AL2770" s="1"/>
      <c r="AM2770" s="1"/>
      <c r="AN2770" s="1"/>
      <c r="AO2770" s="1"/>
    </row>
    <row r="2771" spans="1:41" x14ac:dyDescent="0.2">
      <c r="A2771" s="118">
        <f t="shared" si="1110"/>
        <v>42867</v>
      </c>
      <c r="B2771" s="2">
        <f t="shared" si="1100"/>
        <v>187209.81943170002</v>
      </c>
      <c r="C2771" s="2">
        <f t="shared" si="1111"/>
        <v>111647.84880818</v>
      </c>
      <c r="D2771" s="50">
        <f t="shared" si="1112"/>
        <v>4821.6899999999996</v>
      </c>
      <c r="E2771" s="3">
        <f>IF(K2771=1,VLOOKUP(A2770,[1]Plan1!$AQ$43:$AS$500,3),E2770)</f>
        <v>4828.4399999999996</v>
      </c>
      <c r="F2771" s="7">
        <f t="shared" si="1113"/>
        <v>42846</v>
      </c>
      <c r="G2771" s="8">
        <f t="shared" si="1101"/>
        <v>1.3999240930047119E-3</v>
      </c>
      <c r="H2771" s="7">
        <f t="shared" si="1114"/>
        <v>42873</v>
      </c>
      <c r="I2771" s="7">
        <f t="shared" si="1102"/>
        <v>42873</v>
      </c>
      <c r="J2771" s="1">
        <f t="shared" si="1115"/>
        <v>18</v>
      </c>
      <c r="K2771" s="1">
        <f t="shared" si="1103"/>
        <v>14</v>
      </c>
      <c r="L2771" s="2">
        <f t="shared" si="1104"/>
        <v>1.00108866</v>
      </c>
      <c r="M2771" s="10">
        <f t="shared" si="1098"/>
        <v>1.0024991299999999</v>
      </c>
      <c r="N2771" s="10">
        <f t="shared" si="1094"/>
        <v>1.6148569668666122</v>
      </c>
      <c r="O2771" s="2">
        <f t="shared" si="1097"/>
        <v>1.61661499</v>
      </c>
      <c r="P2771" s="2">
        <f t="shared" si="1105"/>
        <v>180491.58598455001</v>
      </c>
      <c r="Q2771" s="9">
        <f t="shared" si="1099"/>
        <v>0</v>
      </c>
      <c r="R2771" s="4">
        <f t="shared" si="1106"/>
        <v>0</v>
      </c>
      <c r="S2771" s="59">
        <f t="shared" si="1107"/>
        <v>0</v>
      </c>
      <c r="T2771" s="8">
        <f t="shared" si="1116"/>
        <v>6.8500000000000005E-2</v>
      </c>
      <c r="U2771" s="9">
        <f t="shared" si="1117"/>
        <v>139</v>
      </c>
      <c r="V2771" s="9">
        <v>252</v>
      </c>
      <c r="W2771" s="10">
        <f t="shared" si="1108"/>
        <v>1.037221865</v>
      </c>
      <c r="X2771" s="2">
        <f t="shared" si="1109"/>
        <v>6718.2334471499998</v>
      </c>
      <c r="Y2771" s="2">
        <v>0</v>
      </c>
      <c r="Z2771" s="3">
        <f t="shared" si="1095"/>
        <v>0</v>
      </c>
      <c r="AA2771" s="1" t="str">
        <f t="shared" si="1096"/>
        <v>A+J=</v>
      </c>
      <c r="AB2771" s="7">
        <f t="shared" si="1118"/>
        <v>43027</v>
      </c>
      <c r="AC2771" s="5"/>
      <c r="AD2771" s="1"/>
      <c r="AE2771" s="7"/>
      <c r="AF2771" s="1"/>
      <c r="AG2771" s="1"/>
      <c r="AH2771" s="1"/>
      <c r="AI2771" s="1"/>
      <c r="AJ2771" s="4"/>
      <c r="AK2771" s="1"/>
      <c r="AL2771" s="1"/>
      <c r="AM2771" s="1"/>
      <c r="AN2771" s="1"/>
      <c r="AO2771" s="1"/>
    </row>
    <row r="2772" spans="1:41" x14ac:dyDescent="0.2">
      <c r="A2772" s="118">
        <f t="shared" si="1110"/>
        <v>42868</v>
      </c>
      <c r="B2772" s="2">
        <f t="shared" si="1100"/>
        <v>187273.60045675997</v>
      </c>
      <c r="C2772" s="2">
        <f t="shared" si="1111"/>
        <v>111647.84880818</v>
      </c>
      <c r="D2772" s="50">
        <f t="shared" si="1112"/>
        <v>4821.6899999999996</v>
      </c>
      <c r="E2772" s="3">
        <f>IF(K2772=1,VLOOKUP(A2771,[1]Plan1!$AQ$43:$AS$500,3),E2771)</f>
        <v>4828.4399999999996</v>
      </c>
      <c r="F2772" s="7">
        <f t="shared" si="1113"/>
        <v>42846</v>
      </c>
      <c r="G2772" s="8">
        <f t="shared" si="1101"/>
        <v>1.3999240930047119E-3</v>
      </c>
      <c r="H2772" s="7">
        <f t="shared" si="1114"/>
        <v>42873</v>
      </c>
      <c r="I2772" s="7">
        <f t="shared" si="1102"/>
        <v>42873</v>
      </c>
      <c r="J2772" s="1">
        <f t="shared" si="1115"/>
        <v>18</v>
      </c>
      <c r="K2772" s="1">
        <f t="shared" si="1103"/>
        <v>15</v>
      </c>
      <c r="L2772" s="2">
        <f t="shared" si="1104"/>
        <v>1.0011664600000001</v>
      </c>
      <c r="M2772" s="10">
        <f t="shared" si="1098"/>
        <v>1.0024991299999999</v>
      </c>
      <c r="N2772" s="10">
        <f t="shared" si="1094"/>
        <v>1.6148569668666122</v>
      </c>
      <c r="O2772" s="2">
        <f t="shared" si="1097"/>
        <v>1.61674063</v>
      </c>
      <c r="P2772" s="2">
        <f t="shared" si="1105"/>
        <v>180505.61342027999</v>
      </c>
      <c r="Q2772" s="9">
        <f t="shared" si="1099"/>
        <v>0</v>
      </c>
      <c r="R2772" s="4">
        <f t="shared" si="1106"/>
        <v>0</v>
      </c>
      <c r="S2772" s="59">
        <f t="shared" si="1107"/>
        <v>0</v>
      </c>
      <c r="T2772" s="8">
        <f t="shared" si="1116"/>
        <v>6.8500000000000005E-2</v>
      </c>
      <c r="U2772" s="9">
        <f t="shared" si="1117"/>
        <v>140</v>
      </c>
      <c r="V2772" s="9">
        <v>252</v>
      </c>
      <c r="W2772" s="10">
        <f t="shared" si="1108"/>
        <v>1.037494607</v>
      </c>
      <c r="X2772" s="2">
        <f t="shared" si="1109"/>
        <v>6767.9870364799999</v>
      </c>
      <c r="Y2772" s="2">
        <v>0</v>
      </c>
      <c r="Z2772" s="3">
        <f t="shared" si="1095"/>
        <v>0</v>
      </c>
      <c r="AA2772" s="1" t="str">
        <f t="shared" si="1096"/>
        <v>A+J=</v>
      </c>
      <c r="AB2772" s="7">
        <f t="shared" si="1118"/>
        <v>43027</v>
      </c>
      <c r="AC2772" s="5"/>
      <c r="AD2772" s="1"/>
      <c r="AE2772" s="7"/>
      <c r="AF2772" s="1"/>
      <c r="AG2772" s="1"/>
      <c r="AH2772" s="1"/>
      <c r="AI2772" s="1"/>
      <c r="AJ2772" s="4"/>
      <c r="AK2772" s="1"/>
      <c r="AL2772" s="1"/>
      <c r="AM2772" s="1"/>
      <c r="AN2772" s="1"/>
      <c r="AO2772" s="1"/>
    </row>
    <row r="2773" spans="1:41" x14ac:dyDescent="0.2">
      <c r="A2773" s="118">
        <f t="shared" si="1110"/>
        <v>42869</v>
      </c>
      <c r="B2773" s="2">
        <f t="shared" si="1100"/>
        <v>187273.60045675997</v>
      </c>
      <c r="C2773" s="2">
        <f t="shared" si="1111"/>
        <v>111647.84880818</v>
      </c>
      <c r="D2773" s="50">
        <f t="shared" si="1112"/>
        <v>4821.6899999999996</v>
      </c>
      <c r="E2773" s="3">
        <f>IF(K2773=1,VLOOKUP(A2772,[1]Plan1!$AQ$43:$AS$500,3),E2772)</f>
        <v>4828.4399999999996</v>
      </c>
      <c r="F2773" s="7">
        <f t="shared" si="1113"/>
        <v>42846</v>
      </c>
      <c r="G2773" s="8">
        <f t="shared" si="1101"/>
        <v>1.3999240930047119E-3</v>
      </c>
      <c r="H2773" s="7">
        <f t="shared" si="1114"/>
        <v>42873</v>
      </c>
      <c r="I2773" s="7">
        <f t="shared" si="1102"/>
        <v>42873</v>
      </c>
      <c r="J2773" s="1">
        <f t="shared" si="1115"/>
        <v>18</v>
      </c>
      <c r="K2773" s="1">
        <f t="shared" si="1103"/>
        <v>15</v>
      </c>
      <c r="L2773" s="2">
        <f t="shared" si="1104"/>
        <v>1.0011664600000001</v>
      </c>
      <c r="M2773" s="10">
        <f t="shared" si="1098"/>
        <v>1.0024991299999999</v>
      </c>
      <c r="N2773" s="10">
        <f t="shared" si="1094"/>
        <v>1.6148569668666122</v>
      </c>
      <c r="O2773" s="2">
        <f t="shared" si="1097"/>
        <v>1.61674063</v>
      </c>
      <c r="P2773" s="2">
        <f t="shared" si="1105"/>
        <v>180505.61342027999</v>
      </c>
      <c r="Q2773" s="9">
        <f t="shared" si="1099"/>
        <v>0</v>
      </c>
      <c r="R2773" s="4">
        <f t="shared" si="1106"/>
        <v>0</v>
      </c>
      <c r="S2773" s="59">
        <f t="shared" si="1107"/>
        <v>0</v>
      </c>
      <c r="T2773" s="8">
        <f t="shared" si="1116"/>
        <v>6.8500000000000005E-2</v>
      </c>
      <c r="U2773" s="9">
        <f t="shared" si="1117"/>
        <v>140</v>
      </c>
      <c r="V2773" s="9">
        <v>252</v>
      </c>
      <c r="W2773" s="10">
        <f t="shared" si="1108"/>
        <v>1.037494607</v>
      </c>
      <c r="X2773" s="2">
        <f t="shared" si="1109"/>
        <v>6767.9870364799999</v>
      </c>
      <c r="Y2773" s="2">
        <v>0</v>
      </c>
      <c r="Z2773" s="3">
        <f t="shared" si="1095"/>
        <v>0</v>
      </c>
      <c r="AA2773" s="1" t="str">
        <f t="shared" si="1096"/>
        <v>A+J=</v>
      </c>
      <c r="AB2773" s="7">
        <f t="shared" si="1118"/>
        <v>43027</v>
      </c>
      <c r="AC2773" s="5"/>
      <c r="AD2773" s="1"/>
      <c r="AE2773" s="7"/>
      <c r="AF2773" s="1"/>
      <c r="AG2773" s="1"/>
      <c r="AH2773" s="1"/>
      <c r="AI2773" s="1"/>
      <c r="AJ2773" s="4"/>
      <c r="AK2773" s="1"/>
      <c r="AL2773" s="1"/>
      <c r="AM2773" s="1"/>
      <c r="AN2773" s="1"/>
      <c r="AO2773" s="1"/>
    </row>
    <row r="2774" spans="1:41" x14ac:dyDescent="0.2">
      <c r="A2774" s="118">
        <f t="shared" si="1110"/>
        <v>42870</v>
      </c>
      <c r="B2774" s="2">
        <f t="shared" si="1100"/>
        <v>187273.60045675997</v>
      </c>
      <c r="C2774" s="2">
        <f t="shared" si="1111"/>
        <v>111647.84880818</v>
      </c>
      <c r="D2774" s="50">
        <f t="shared" si="1112"/>
        <v>4821.6899999999996</v>
      </c>
      <c r="E2774" s="3">
        <f>IF(K2774=1,VLOOKUP(A2773,[1]Plan1!$AQ$43:$AS$500,3),E2773)</f>
        <v>4828.4399999999996</v>
      </c>
      <c r="F2774" s="7">
        <f t="shared" si="1113"/>
        <v>42846</v>
      </c>
      <c r="G2774" s="8">
        <f t="shared" si="1101"/>
        <v>1.3999240930047119E-3</v>
      </c>
      <c r="H2774" s="7">
        <f t="shared" si="1114"/>
        <v>42907</v>
      </c>
      <c r="I2774" s="7">
        <f t="shared" si="1102"/>
        <v>42873</v>
      </c>
      <c r="J2774" s="1">
        <f t="shared" si="1115"/>
        <v>18</v>
      </c>
      <c r="K2774" s="1">
        <f t="shared" si="1103"/>
        <v>15</v>
      </c>
      <c r="L2774" s="2">
        <f t="shared" si="1104"/>
        <v>1.0011664600000001</v>
      </c>
      <c r="M2774" s="10">
        <f t="shared" si="1098"/>
        <v>1.0024991299999999</v>
      </c>
      <c r="N2774" s="10">
        <f t="shared" si="1094"/>
        <v>1.6148569668666122</v>
      </c>
      <c r="O2774" s="2">
        <f t="shared" si="1097"/>
        <v>1.61674063</v>
      </c>
      <c r="P2774" s="2">
        <f t="shared" si="1105"/>
        <v>180505.61342027999</v>
      </c>
      <c r="Q2774" s="9">
        <f t="shared" si="1099"/>
        <v>0</v>
      </c>
      <c r="R2774" s="4">
        <f t="shared" si="1106"/>
        <v>0</v>
      </c>
      <c r="S2774" s="59">
        <f t="shared" si="1107"/>
        <v>0</v>
      </c>
      <c r="T2774" s="8">
        <f t="shared" si="1116"/>
        <v>6.8500000000000005E-2</v>
      </c>
      <c r="U2774" s="9">
        <f t="shared" si="1117"/>
        <v>140</v>
      </c>
      <c r="V2774" s="9">
        <v>252</v>
      </c>
      <c r="W2774" s="10">
        <f t="shared" si="1108"/>
        <v>1.037494607</v>
      </c>
      <c r="X2774" s="2">
        <f t="shared" si="1109"/>
        <v>6767.9870364799999</v>
      </c>
      <c r="Y2774" s="2">
        <v>0</v>
      </c>
      <c r="Z2774" s="3">
        <f t="shared" si="1095"/>
        <v>0</v>
      </c>
      <c r="AA2774" s="1" t="str">
        <f t="shared" si="1096"/>
        <v>A+J=</v>
      </c>
      <c r="AB2774" s="7">
        <f t="shared" si="1118"/>
        <v>43027</v>
      </c>
      <c r="AC2774" s="5"/>
      <c r="AD2774" s="1"/>
      <c r="AE2774" s="7"/>
      <c r="AF2774" s="1"/>
      <c r="AG2774" s="1"/>
      <c r="AH2774" s="1"/>
      <c r="AI2774" s="1"/>
      <c r="AJ2774" s="4"/>
      <c r="AK2774" s="1"/>
      <c r="AL2774" s="1"/>
      <c r="AM2774" s="1"/>
      <c r="AN2774" s="1"/>
      <c r="AO2774" s="1"/>
    </row>
    <row r="2775" spans="1:41" x14ac:dyDescent="0.2">
      <c r="A2775" s="118">
        <f t="shared" si="1110"/>
        <v>42871</v>
      </c>
      <c r="B2775" s="2">
        <f t="shared" si="1100"/>
        <v>187337.40560691</v>
      </c>
      <c r="C2775" s="2">
        <f t="shared" si="1111"/>
        <v>111647.84880818</v>
      </c>
      <c r="D2775" s="50">
        <f t="shared" si="1112"/>
        <v>4821.6899999999996</v>
      </c>
      <c r="E2775" s="3">
        <f>IF(K2775=1,VLOOKUP(A2774,[1]Plan1!$AQ$43:$AS$500,3),E2774)</f>
        <v>4828.4399999999996</v>
      </c>
      <c r="F2775" s="7">
        <f t="shared" si="1113"/>
        <v>42846</v>
      </c>
      <c r="G2775" s="8">
        <f t="shared" si="1101"/>
        <v>1.3999240930047119E-3</v>
      </c>
      <c r="H2775" s="7">
        <f t="shared" si="1114"/>
        <v>42907</v>
      </c>
      <c r="I2775" s="7">
        <f t="shared" si="1102"/>
        <v>42873</v>
      </c>
      <c r="J2775" s="1">
        <f t="shared" si="1115"/>
        <v>18</v>
      </c>
      <c r="K2775" s="1">
        <f t="shared" si="1103"/>
        <v>16</v>
      </c>
      <c r="L2775" s="2">
        <f t="shared" si="1104"/>
        <v>1.0012442800000001</v>
      </c>
      <c r="M2775" s="10">
        <f t="shared" si="1098"/>
        <v>1.0024991299999999</v>
      </c>
      <c r="N2775" s="10">
        <f t="shared" si="1094"/>
        <v>1.6148569668666122</v>
      </c>
      <c r="O2775" s="2">
        <f t="shared" si="1097"/>
        <v>1.6168663000000001</v>
      </c>
      <c r="P2775" s="2">
        <f t="shared" si="1105"/>
        <v>180519.64420544001</v>
      </c>
      <c r="Q2775" s="9">
        <f t="shared" si="1099"/>
        <v>0</v>
      </c>
      <c r="R2775" s="4">
        <f t="shared" si="1106"/>
        <v>0</v>
      </c>
      <c r="S2775" s="59">
        <f t="shared" si="1107"/>
        <v>0</v>
      </c>
      <c r="T2775" s="8">
        <f t="shared" si="1116"/>
        <v>6.8500000000000005E-2</v>
      </c>
      <c r="U2775" s="9">
        <f t="shared" si="1117"/>
        <v>141</v>
      </c>
      <c r="V2775" s="9">
        <v>252</v>
      </c>
      <c r="W2775" s="10">
        <f t="shared" si="1108"/>
        <v>1.0377674210000001</v>
      </c>
      <c r="X2775" s="2">
        <f t="shared" si="1109"/>
        <v>6817.7614014700002</v>
      </c>
      <c r="Y2775" s="2">
        <v>0</v>
      </c>
      <c r="Z2775" s="3">
        <f t="shared" si="1095"/>
        <v>0</v>
      </c>
      <c r="AA2775" s="1" t="str">
        <f t="shared" si="1096"/>
        <v>A+J=</v>
      </c>
      <c r="AB2775" s="7">
        <f t="shared" si="1118"/>
        <v>43027</v>
      </c>
      <c r="AC2775" s="5"/>
      <c r="AD2775" s="1"/>
      <c r="AE2775" s="7"/>
      <c r="AF2775" s="1"/>
      <c r="AG2775" s="1"/>
      <c r="AH2775" s="1"/>
      <c r="AI2775" s="1"/>
      <c r="AJ2775" s="4"/>
      <c r="AK2775" s="1"/>
      <c r="AL2775" s="1"/>
      <c r="AM2775" s="1"/>
      <c r="AN2775" s="1"/>
      <c r="AO2775" s="1"/>
    </row>
    <row r="2776" spans="1:41" x14ac:dyDescent="0.2">
      <c r="A2776" s="118">
        <f t="shared" si="1110"/>
        <v>42872</v>
      </c>
      <c r="B2776" s="2">
        <f t="shared" si="1100"/>
        <v>187401.22909317</v>
      </c>
      <c r="C2776" s="2">
        <f t="shared" si="1111"/>
        <v>111647.84880818</v>
      </c>
      <c r="D2776" s="50">
        <f t="shared" si="1112"/>
        <v>4821.6899999999996</v>
      </c>
      <c r="E2776" s="3">
        <f>IF(K2776=1,VLOOKUP(A2775,[1]Plan1!$AQ$43:$AS$500,3),E2775)</f>
        <v>4828.4399999999996</v>
      </c>
      <c r="F2776" s="7">
        <f t="shared" si="1113"/>
        <v>42846</v>
      </c>
      <c r="G2776" s="8">
        <f t="shared" si="1101"/>
        <v>1.3999240930047119E-3</v>
      </c>
      <c r="H2776" s="7">
        <f t="shared" si="1114"/>
        <v>42907</v>
      </c>
      <c r="I2776" s="7">
        <f t="shared" si="1102"/>
        <v>42873</v>
      </c>
      <c r="J2776" s="1">
        <f t="shared" si="1115"/>
        <v>18</v>
      </c>
      <c r="K2776" s="1">
        <f t="shared" si="1103"/>
        <v>17</v>
      </c>
      <c r="L2776" s="2">
        <f t="shared" si="1104"/>
        <v>1.0013220899999999</v>
      </c>
      <c r="M2776" s="10">
        <f t="shared" si="1098"/>
        <v>1.0024991299999999</v>
      </c>
      <c r="N2776" s="10">
        <f t="shared" si="1094"/>
        <v>1.6148569668666122</v>
      </c>
      <c r="O2776" s="2">
        <f t="shared" si="1097"/>
        <v>1.6169919500000001</v>
      </c>
      <c r="P2776" s="2">
        <f t="shared" si="1105"/>
        <v>180533.67275763999</v>
      </c>
      <c r="Q2776" s="9">
        <f t="shared" si="1099"/>
        <v>0</v>
      </c>
      <c r="R2776" s="4">
        <f t="shared" si="1106"/>
        <v>0</v>
      </c>
      <c r="S2776" s="59">
        <f t="shared" si="1107"/>
        <v>0</v>
      </c>
      <c r="T2776" s="8">
        <f t="shared" si="1116"/>
        <v>6.8500000000000005E-2</v>
      </c>
      <c r="U2776" s="9">
        <f t="shared" si="1117"/>
        <v>142</v>
      </c>
      <c r="V2776" s="9">
        <v>252</v>
      </c>
      <c r="W2776" s="10">
        <f t="shared" si="1108"/>
        <v>1.0380403069999999</v>
      </c>
      <c r="X2776" s="2">
        <f t="shared" si="1109"/>
        <v>6867.5563355300001</v>
      </c>
      <c r="Y2776" s="2">
        <v>0</v>
      </c>
      <c r="Z2776" s="3">
        <f t="shared" si="1095"/>
        <v>0</v>
      </c>
      <c r="AA2776" s="1" t="str">
        <f t="shared" si="1096"/>
        <v>A+J=</v>
      </c>
      <c r="AB2776" s="7">
        <f t="shared" si="1118"/>
        <v>43027</v>
      </c>
      <c r="AC2776" s="5"/>
      <c r="AD2776" s="1"/>
      <c r="AE2776" s="7"/>
      <c r="AF2776" s="1"/>
      <c r="AG2776" s="1"/>
      <c r="AH2776" s="1"/>
      <c r="AI2776" s="1"/>
      <c r="AJ2776" s="4"/>
      <c r="AK2776" s="1"/>
      <c r="AL2776" s="1"/>
      <c r="AM2776" s="1"/>
      <c r="AN2776" s="1"/>
      <c r="AO2776" s="1"/>
    </row>
    <row r="2777" spans="1:41" x14ac:dyDescent="0.2">
      <c r="A2777" s="118">
        <f t="shared" si="1110"/>
        <v>42873</v>
      </c>
      <c r="B2777" s="2">
        <f t="shared" si="1100"/>
        <v>187465.07653247999</v>
      </c>
      <c r="C2777" s="2">
        <f t="shared" si="1111"/>
        <v>111647.84880818</v>
      </c>
      <c r="D2777" s="50">
        <f t="shared" si="1112"/>
        <v>4821.6899999999996</v>
      </c>
      <c r="E2777" s="3">
        <f>IF(K2777=1,VLOOKUP(A2776,[1]Plan1!$AQ$43:$AS$500,3),E2776)</f>
        <v>4828.4399999999996</v>
      </c>
      <c r="F2777" s="7">
        <f t="shared" si="1113"/>
        <v>42846</v>
      </c>
      <c r="G2777" s="8">
        <f t="shared" si="1101"/>
        <v>1.3999240930047119E-3</v>
      </c>
      <c r="H2777" s="7">
        <f t="shared" si="1114"/>
        <v>42907</v>
      </c>
      <c r="I2777" s="7">
        <f t="shared" si="1102"/>
        <v>42873</v>
      </c>
      <c r="J2777" s="1">
        <f t="shared" si="1115"/>
        <v>18</v>
      </c>
      <c r="K2777" s="1">
        <f t="shared" si="1103"/>
        <v>18</v>
      </c>
      <c r="L2777" s="2">
        <f t="shared" si="1104"/>
        <v>1.0013999200000001</v>
      </c>
      <c r="M2777" s="10">
        <f t="shared" si="1098"/>
        <v>1.0024991299999999</v>
      </c>
      <c r="N2777" s="10">
        <f t="shared" si="1094"/>
        <v>1.6148569668666122</v>
      </c>
      <c r="O2777" s="2">
        <f t="shared" si="1097"/>
        <v>1.6171176300000001</v>
      </c>
      <c r="P2777" s="2">
        <f t="shared" si="1105"/>
        <v>180547.70465927999</v>
      </c>
      <c r="Q2777" s="9">
        <f t="shared" si="1099"/>
        <v>0</v>
      </c>
      <c r="R2777" s="4">
        <f t="shared" si="1106"/>
        <v>0</v>
      </c>
      <c r="S2777" s="59">
        <f t="shared" si="1107"/>
        <v>0</v>
      </c>
      <c r="T2777" s="8">
        <f t="shared" si="1116"/>
        <v>6.8500000000000005E-2</v>
      </c>
      <c r="U2777" s="9">
        <f t="shared" si="1117"/>
        <v>143</v>
      </c>
      <c r="V2777" s="9">
        <v>252</v>
      </c>
      <c r="W2777" s="10">
        <f t="shared" si="1108"/>
        <v>1.0383132639999999</v>
      </c>
      <c r="X2777" s="2">
        <f t="shared" si="1109"/>
        <v>6917.3718731999998</v>
      </c>
      <c r="Y2777" s="2">
        <v>0</v>
      </c>
      <c r="Z2777" s="3">
        <f t="shared" si="1095"/>
        <v>0</v>
      </c>
      <c r="AA2777" s="1" t="str">
        <f t="shared" si="1096"/>
        <v>A+J=</v>
      </c>
      <c r="AB2777" s="7">
        <f t="shared" si="1118"/>
        <v>43027</v>
      </c>
      <c r="AC2777" s="5"/>
      <c r="AD2777" s="1"/>
      <c r="AE2777" s="7"/>
      <c r="AF2777" s="1"/>
      <c r="AG2777" s="1"/>
      <c r="AH2777" s="1"/>
      <c r="AI2777" s="1"/>
      <c r="AJ2777" s="4"/>
      <c r="AK2777" s="1"/>
      <c r="AL2777" s="1"/>
      <c r="AM2777" s="1"/>
      <c r="AN2777" s="1"/>
      <c r="AO2777" s="1"/>
    </row>
    <row r="2778" spans="1:41" x14ac:dyDescent="0.2">
      <c r="A2778" s="118">
        <f t="shared" si="1110"/>
        <v>42874</v>
      </c>
      <c r="B2778" s="2">
        <f t="shared" si="1100"/>
        <v>187539.60909889999</v>
      </c>
      <c r="C2778" s="2">
        <f t="shared" si="1111"/>
        <v>111647.84880818</v>
      </c>
      <c r="D2778" s="50">
        <f t="shared" si="1112"/>
        <v>4828.4399999999996</v>
      </c>
      <c r="E2778" s="3">
        <f>IF(K2778=1,VLOOKUP(A2777,[1]Plan1!$AQ$43:$AS$500,3),E2777)</f>
        <v>4843.41</v>
      </c>
      <c r="F2778" s="7">
        <f t="shared" si="1113"/>
        <v>42874</v>
      </c>
      <c r="G2778" s="8">
        <f t="shared" si="1101"/>
        <v>3.100380247036405E-3</v>
      </c>
      <c r="H2778" s="7">
        <f t="shared" si="1114"/>
        <v>42907</v>
      </c>
      <c r="I2778" s="7">
        <f t="shared" si="1102"/>
        <v>42907</v>
      </c>
      <c r="J2778" s="1">
        <f t="shared" si="1115"/>
        <v>23</v>
      </c>
      <c r="K2778" s="1">
        <f t="shared" si="1103"/>
        <v>1</v>
      </c>
      <c r="L2778" s="2">
        <f t="shared" si="1104"/>
        <v>1.00013459</v>
      </c>
      <c r="M2778" s="10">
        <f t="shared" si="1098"/>
        <v>1.0013999200000001</v>
      </c>
      <c r="N2778" s="10">
        <f t="shared" si="1094"/>
        <v>1.6171176374316683</v>
      </c>
      <c r="O2778" s="2">
        <f t="shared" si="1097"/>
        <v>1.61733528</v>
      </c>
      <c r="P2778" s="2">
        <f t="shared" si="1105"/>
        <v>180572.00481357001</v>
      </c>
      <c r="Q2778" s="9">
        <f t="shared" si="1099"/>
        <v>0</v>
      </c>
      <c r="R2778" s="4">
        <f t="shared" si="1106"/>
        <v>0</v>
      </c>
      <c r="S2778" s="59">
        <f t="shared" si="1107"/>
        <v>0</v>
      </c>
      <c r="T2778" s="8">
        <f t="shared" si="1116"/>
        <v>6.8500000000000005E-2</v>
      </c>
      <c r="U2778" s="9">
        <f t="shared" si="1117"/>
        <v>144</v>
      </c>
      <c r="V2778" s="9">
        <v>252</v>
      </c>
      <c r="W2778" s="10">
        <f t="shared" si="1108"/>
        <v>1.038586293</v>
      </c>
      <c r="X2778" s="2">
        <f t="shared" si="1109"/>
        <v>6967.6042853299996</v>
      </c>
      <c r="Y2778" s="2">
        <v>0</v>
      </c>
      <c r="Z2778" s="3">
        <f t="shared" si="1095"/>
        <v>0</v>
      </c>
      <c r="AA2778" s="1" t="str">
        <f t="shared" si="1096"/>
        <v>A+J=</v>
      </c>
      <c r="AB2778" s="7">
        <f t="shared" si="1118"/>
        <v>43027</v>
      </c>
      <c r="AC2778" s="5"/>
      <c r="AD2778" s="1"/>
      <c r="AE2778" s="7"/>
      <c r="AF2778" s="1"/>
      <c r="AG2778" s="1"/>
      <c r="AH2778" s="1"/>
      <c r="AI2778" s="1"/>
      <c r="AJ2778" s="4"/>
      <c r="AK2778" s="1"/>
      <c r="AL2778" s="1"/>
      <c r="AM2778" s="1"/>
      <c r="AN2778" s="1"/>
      <c r="AO2778" s="1"/>
    </row>
    <row r="2779" spans="1:41" x14ac:dyDescent="0.2">
      <c r="A2779" s="118">
        <f t="shared" si="1110"/>
        <v>42875</v>
      </c>
      <c r="B2779" s="2">
        <f t="shared" si="1100"/>
        <v>187614.17373687</v>
      </c>
      <c r="C2779" s="2">
        <f t="shared" si="1111"/>
        <v>111647.84880818</v>
      </c>
      <c r="D2779" s="50">
        <f t="shared" si="1112"/>
        <v>4828.4399999999996</v>
      </c>
      <c r="E2779" s="3">
        <f>IF(K2779=1,VLOOKUP(A2778,[1]Plan1!$AQ$43:$AS$500,3),E2778)</f>
        <v>4843.41</v>
      </c>
      <c r="F2779" s="7">
        <f t="shared" si="1113"/>
        <v>42874</v>
      </c>
      <c r="G2779" s="8">
        <f t="shared" si="1101"/>
        <v>3.100380247036405E-3</v>
      </c>
      <c r="H2779" s="7">
        <f t="shared" si="1114"/>
        <v>42907</v>
      </c>
      <c r="I2779" s="7">
        <f t="shared" si="1102"/>
        <v>42907</v>
      </c>
      <c r="J2779" s="1">
        <f t="shared" si="1115"/>
        <v>23</v>
      </c>
      <c r="K2779" s="1">
        <f t="shared" si="1103"/>
        <v>2</v>
      </c>
      <c r="L2779" s="2">
        <f t="shared" si="1104"/>
        <v>1.0002692099999999</v>
      </c>
      <c r="M2779" s="10">
        <f t="shared" si="1098"/>
        <v>1.0013999200000001</v>
      </c>
      <c r="N2779" s="10">
        <f t="shared" si="1094"/>
        <v>1.6171176374316683</v>
      </c>
      <c r="O2779" s="2">
        <f t="shared" si="1097"/>
        <v>1.6175529799999999</v>
      </c>
      <c r="P2779" s="2">
        <f t="shared" si="1105"/>
        <v>180596.31055026001</v>
      </c>
      <c r="Q2779" s="9">
        <f t="shared" si="1099"/>
        <v>0</v>
      </c>
      <c r="R2779" s="4">
        <f t="shared" si="1106"/>
        <v>0</v>
      </c>
      <c r="S2779" s="59">
        <f t="shared" si="1107"/>
        <v>0</v>
      </c>
      <c r="T2779" s="8">
        <f t="shared" si="1116"/>
        <v>6.8500000000000005E-2</v>
      </c>
      <c r="U2779" s="9">
        <f t="shared" si="1117"/>
        <v>145</v>
      </c>
      <c r="V2779" s="9">
        <v>252</v>
      </c>
      <c r="W2779" s="10">
        <f t="shared" si="1108"/>
        <v>1.0388593939999999</v>
      </c>
      <c r="X2779" s="2">
        <f t="shared" si="1109"/>
        <v>7017.8631866100004</v>
      </c>
      <c r="Y2779" s="2">
        <v>0</v>
      </c>
      <c r="Z2779" s="3">
        <f t="shared" si="1095"/>
        <v>0</v>
      </c>
      <c r="AA2779" s="1" t="str">
        <f t="shared" si="1096"/>
        <v>A+J=</v>
      </c>
      <c r="AB2779" s="7">
        <f t="shared" si="1118"/>
        <v>43027</v>
      </c>
      <c r="AC2779" s="5"/>
      <c r="AD2779" s="1"/>
      <c r="AE2779" s="7"/>
      <c r="AF2779" s="1"/>
      <c r="AG2779" s="1"/>
      <c r="AH2779" s="1"/>
      <c r="AI2779" s="1"/>
      <c r="AJ2779" s="4"/>
      <c r="AK2779" s="1"/>
      <c r="AL2779" s="1"/>
      <c r="AM2779" s="1"/>
      <c r="AN2779" s="1"/>
      <c r="AO2779" s="1"/>
    </row>
    <row r="2780" spans="1:41" x14ac:dyDescent="0.2">
      <c r="A2780" s="118">
        <f t="shared" si="1110"/>
        <v>42876</v>
      </c>
      <c r="B2780" s="2">
        <f t="shared" si="1100"/>
        <v>187614.17373687</v>
      </c>
      <c r="C2780" s="2">
        <f t="shared" si="1111"/>
        <v>111647.84880818</v>
      </c>
      <c r="D2780" s="50">
        <f t="shared" si="1112"/>
        <v>4828.4399999999996</v>
      </c>
      <c r="E2780" s="3">
        <f>IF(K2780=1,VLOOKUP(A2779,[1]Plan1!$AQ$43:$AS$500,3),E2779)</f>
        <v>4843.41</v>
      </c>
      <c r="F2780" s="7">
        <f t="shared" si="1113"/>
        <v>42874</v>
      </c>
      <c r="G2780" s="8">
        <f t="shared" si="1101"/>
        <v>3.100380247036405E-3</v>
      </c>
      <c r="H2780" s="7">
        <f t="shared" si="1114"/>
        <v>42907</v>
      </c>
      <c r="I2780" s="7">
        <f t="shared" si="1102"/>
        <v>42907</v>
      </c>
      <c r="J2780" s="1">
        <f t="shared" si="1115"/>
        <v>23</v>
      </c>
      <c r="K2780" s="1">
        <f t="shared" si="1103"/>
        <v>2</v>
      </c>
      <c r="L2780" s="2">
        <f t="shared" si="1104"/>
        <v>1.0002692099999999</v>
      </c>
      <c r="M2780" s="10">
        <f t="shared" si="1098"/>
        <v>1.0013999200000001</v>
      </c>
      <c r="N2780" s="10">
        <f t="shared" si="1094"/>
        <v>1.6171176374316683</v>
      </c>
      <c r="O2780" s="2">
        <f t="shared" si="1097"/>
        <v>1.6175529799999999</v>
      </c>
      <c r="P2780" s="2">
        <f t="shared" si="1105"/>
        <v>180596.31055026001</v>
      </c>
      <c r="Q2780" s="9">
        <f t="shared" si="1099"/>
        <v>0</v>
      </c>
      <c r="R2780" s="4">
        <f t="shared" si="1106"/>
        <v>0</v>
      </c>
      <c r="S2780" s="59">
        <f t="shared" si="1107"/>
        <v>0</v>
      </c>
      <c r="T2780" s="8">
        <f t="shared" si="1116"/>
        <v>6.8500000000000005E-2</v>
      </c>
      <c r="U2780" s="9">
        <f t="shared" si="1117"/>
        <v>145</v>
      </c>
      <c r="V2780" s="9">
        <v>252</v>
      </c>
      <c r="W2780" s="10">
        <f t="shared" si="1108"/>
        <v>1.0388593939999999</v>
      </c>
      <c r="X2780" s="2">
        <f t="shared" si="1109"/>
        <v>7017.8631866100004</v>
      </c>
      <c r="Y2780" s="2">
        <v>0</v>
      </c>
      <c r="Z2780" s="3">
        <f t="shared" si="1095"/>
        <v>0</v>
      </c>
      <c r="AA2780" s="1" t="str">
        <f t="shared" si="1096"/>
        <v>A+J=</v>
      </c>
      <c r="AB2780" s="7">
        <f t="shared" si="1118"/>
        <v>43027</v>
      </c>
      <c r="AC2780" s="5"/>
      <c r="AD2780" s="1"/>
      <c r="AE2780" s="7"/>
      <c r="AF2780" s="1"/>
      <c r="AG2780" s="1"/>
      <c r="AH2780" s="1"/>
      <c r="AI2780" s="1"/>
      <c r="AJ2780" s="4"/>
      <c r="AK2780" s="1"/>
      <c r="AL2780" s="1"/>
      <c r="AM2780" s="1"/>
      <c r="AN2780" s="1"/>
      <c r="AO2780" s="1"/>
    </row>
    <row r="2781" spans="1:41" x14ac:dyDescent="0.2">
      <c r="A2781" s="118">
        <f t="shared" si="1110"/>
        <v>42877</v>
      </c>
      <c r="B2781" s="2">
        <f t="shared" si="1100"/>
        <v>187614.17373687</v>
      </c>
      <c r="C2781" s="2">
        <f t="shared" si="1111"/>
        <v>111647.84880818</v>
      </c>
      <c r="D2781" s="50">
        <f t="shared" si="1112"/>
        <v>4828.4399999999996</v>
      </c>
      <c r="E2781" s="3">
        <f>IF(K2781=1,VLOOKUP(A2780,[1]Plan1!$AQ$43:$AS$500,3),E2780)</f>
        <v>4843.41</v>
      </c>
      <c r="F2781" s="7">
        <f t="shared" si="1113"/>
        <v>42874</v>
      </c>
      <c r="G2781" s="8">
        <f t="shared" si="1101"/>
        <v>3.100380247036405E-3</v>
      </c>
      <c r="H2781" s="7">
        <f t="shared" si="1114"/>
        <v>42907</v>
      </c>
      <c r="I2781" s="7">
        <f t="shared" si="1102"/>
        <v>42907</v>
      </c>
      <c r="J2781" s="1">
        <f t="shared" si="1115"/>
        <v>23</v>
      </c>
      <c r="K2781" s="1">
        <f t="shared" si="1103"/>
        <v>2</v>
      </c>
      <c r="L2781" s="2">
        <f t="shared" si="1104"/>
        <v>1.0002692099999999</v>
      </c>
      <c r="M2781" s="10">
        <f t="shared" si="1098"/>
        <v>1.0013999200000001</v>
      </c>
      <c r="N2781" s="10">
        <f t="shared" si="1094"/>
        <v>1.6171176374316683</v>
      </c>
      <c r="O2781" s="2">
        <f t="shared" si="1097"/>
        <v>1.6175529799999999</v>
      </c>
      <c r="P2781" s="2">
        <f t="shared" si="1105"/>
        <v>180596.31055026001</v>
      </c>
      <c r="Q2781" s="9">
        <f t="shared" si="1099"/>
        <v>0</v>
      </c>
      <c r="R2781" s="4">
        <f t="shared" si="1106"/>
        <v>0</v>
      </c>
      <c r="S2781" s="59">
        <f t="shared" si="1107"/>
        <v>0</v>
      </c>
      <c r="T2781" s="8">
        <f t="shared" si="1116"/>
        <v>6.8500000000000005E-2</v>
      </c>
      <c r="U2781" s="9">
        <f t="shared" si="1117"/>
        <v>145</v>
      </c>
      <c r="V2781" s="9">
        <v>252</v>
      </c>
      <c r="W2781" s="10">
        <f t="shared" si="1108"/>
        <v>1.0388593939999999</v>
      </c>
      <c r="X2781" s="2">
        <f t="shared" si="1109"/>
        <v>7017.8631866100004</v>
      </c>
      <c r="Y2781" s="2">
        <v>0</v>
      </c>
      <c r="Z2781" s="3">
        <f t="shared" si="1095"/>
        <v>0</v>
      </c>
      <c r="AA2781" s="1" t="str">
        <f t="shared" si="1096"/>
        <v>A+J=</v>
      </c>
      <c r="AB2781" s="7">
        <f t="shared" si="1118"/>
        <v>43027</v>
      </c>
      <c r="AC2781" s="5"/>
      <c r="AD2781" s="1"/>
      <c r="AE2781" s="7"/>
      <c r="AF2781" s="1"/>
      <c r="AG2781" s="1"/>
      <c r="AH2781" s="1"/>
      <c r="AI2781" s="1"/>
      <c r="AJ2781" s="4"/>
      <c r="AK2781" s="1"/>
      <c r="AL2781" s="1"/>
      <c r="AM2781" s="1"/>
      <c r="AN2781" s="1"/>
      <c r="AO2781" s="1"/>
    </row>
    <row r="2782" spans="1:41" x14ac:dyDescent="0.2">
      <c r="A2782" s="118">
        <f t="shared" si="1110"/>
        <v>42878</v>
      </c>
      <c r="B2782" s="2">
        <f t="shared" si="1100"/>
        <v>187688.76795526</v>
      </c>
      <c r="C2782" s="2">
        <f t="shared" si="1111"/>
        <v>111647.84880818</v>
      </c>
      <c r="D2782" s="50">
        <f t="shared" si="1112"/>
        <v>4828.4399999999996</v>
      </c>
      <c r="E2782" s="3">
        <f>IF(K2782=1,VLOOKUP(A2781,[1]Plan1!$AQ$43:$AS$500,3),E2781)</f>
        <v>4843.41</v>
      </c>
      <c r="F2782" s="7">
        <f t="shared" si="1113"/>
        <v>42874</v>
      </c>
      <c r="G2782" s="8">
        <f t="shared" si="1101"/>
        <v>3.100380247036405E-3</v>
      </c>
      <c r="H2782" s="7">
        <f t="shared" si="1114"/>
        <v>42907</v>
      </c>
      <c r="I2782" s="7">
        <f t="shared" si="1102"/>
        <v>42907</v>
      </c>
      <c r="J2782" s="1">
        <f t="shared" si="1115"/>
        <v>23</v>
      </c>
      <c r="K2782" s="1">
        <f t="shared" si="1103"/>
        <v>3</v>
      </c>
      <c r="L2782" s="2">
        <f t="shared" si="1104"/>
        <v>1.0004038500000001</v>
      </c>
      <c r="M2782" s="10">
        <f t="shared" si="1098"/>
        <v>1.0013999200000001</v>
      </c>
      <c r="N2782" s="10">
        <f t="shared" si="1094"/>
        <v>1.6171176374316683</v>
      </c>
      <c r="O2782" s="2">
        <f t="shared" si="1097"/>
        <v>1.6177707100000001</v>
      </c>
      <c r="P2782" s="2">
        <f t="shared" si="1105"/>
        <v>180620.61963638</v>
      </c>
      <c r="Q2782" s="9">
        <f t="shared" si="1099"/>
        <v>0</v>
      </c>
      <c r="R2782" s="4">
        <f t="shared" si="1106"/>
        <v>0</v>
      </c>
      <c r="S2782" s="59">
        <f t="shared" si="1107"/>
        <v>0</v>
      </c>
      <c r="T2782" s="8">
        <f t="shared" si="1116"/>
        <v>6.8500000000000005E-2</v>
      </c>
      <c r="U2782" s="9">
        <f t="shared" si="1117"/>
        <v>146</v>
      </c>
      <c r="V2782" s="9">
        <v>252</v>
      </c>
      <c r="W2782" s="10">
        <f t="shared" si="1108"/>
        <v>1.0391325659999999</v>
      </c>
      <c r="X2782" s="2">
        <f t="shared" si="1109"/>
        <v>7068.1483188800003</v>
      </c>
      <c r="Y2782" s="2">
        <v>0</v>
      </c>
      <c r="Z2782" s="3">
        <f t="shared" si="1095"/>
        <v>0</v>
      </c>
      <c r="AA2782" s="1" t="str">
        <f t="shared" si="1096"/>
        <v>A+J=</v>
      </c>
      <c r="AB2782" s="7">
        <f t="shared" si="1118"/>
        <v>43027</v>
      </c>
      <c r="AC2782" s="5"/>
      <c r="AD2782" s="1"/>
      <c r="AE2782" s="7"/>
      <c r="AF2782" s="1"/>
      <c r="AG2782" s="1"/>
      <c r="AH2782" s="1"/>
      <c r="AI2782" s="1"/>
      <c r="AJ2782" s="4"/>
      <c r="AK2782" s="1"/>
      <c r="AL2782" s="1"/>
      <c r="AM2782" s="1"/>
      <c r="AN2782" s="1"/>
      <c r="AO2782" s="1"/>
    </row>
    <row r="2783" spans="1:41" x14ac:dyDescent="0.2">
      <c r="A2783" s="118">
        <f t="shared" si="1110"/>
        <v>42879</v>
      </c>
      <c r="B2783" s="2">
        <f t="shared" si="1100"/>
        <v>187763.38980231999</v>
      </c>
      <c r="C2783" s="2">
        <f t="shared" si="1111"/>
        <v>111647.84880818</v>
      </c>
      <c r="D2783" s="50">
        <f t="shared" si="1112"/>
        <v>4828.4399999999996</v>
      </c>
      <c r="E2783" s="3">
        <f>IF(K2783=1,VLOOKUP(A2782,[1]Plan1!$AQ$43:$AS$500,3),E2782)</f>
        <v>4843.41</v>
      </c>
      <c r="F2783" s="7">
        <f t="shared" si="1113"/>
        <v>42874</v>
      </c>
      <c r="G2783" s="8">
        <f t="shared" si="1101"/>
        <v>3.100380247036405E-3</v>
      </c>
      <c r="H2783" s="7">
        <f t="shared" si="1114"/>
        <v>42907</v>
      </c>
      <c r="I2783" s="7">
        <f t="shared" si="1102"/>
        <v>42907</v>
      </c>
      <c r="J2783" s="1">
        <f t="shared" si="1115"/>
        <v>23</v>
      </c>
      <c r="K2783" s="1">
        <f t="shared" si="1103"/>
        <v>4</v>
      </c>
      <c r="L2783" s="2">
        <f t="shared" si="1104"/>
        <v>1.0005385</v>
      </c>
      <c r="M2783" s="10">
        <f t="shared" si="1098"/>
        <v>1.0013999200000001</v>
      </c>
      <c r="N2783" s="10">
        <f t="shared" ref="N2783:N2846" si="1119">IF(I2783&gt;I2782,N2782*M2783,N2782)</f>
        <v>1.6171176374316683</v>
      </c>
      <c r="O2783" s="2">
        <f t="shared" si="1097"/>
        <v>1.6179884499999999</v>
      </c>
      <c r="P2783" s="2">
        <f t="shared" si="1105"/>
        <v>180644.92983898</v>
      </c>
      <c r="Q2783" s="9">
        <f t="shared" si="1099"/>
        <v>0</v>
      </c>
      <c r="R2783" s="4">
        <f t="shared" si="1106"/>
        <v>0</v>
      </c>
      <c r="S2783" s="59">
        <f t="shared" si="1107"/>
        <v>0</v>
      </c>
      <c r="T2783" s="8">
        <f t="shared" si="1116"/>
        <v>6.8500000000000005E-2</v>
      </c>
      <c r="U2783" s="9">
        <f t="shared" si="1117"/>
        <v>147</v>
      </c>
      <c r="V2783" s="9">
        <v>252</v>
      </c>
      <c r="W2783" s="10">
        <f t="shared" si="1108"/>
        <v>1.039405811</v>
      </c>
      <c r="X2783" s="2">
        <f t="shared" si="1109"/>
        <v>7118.4599633400003</v>
      </c>
      <c r="Y2783" s="2">
        <v>0</v>
      </c>
      <c r="Z2783" s="3">
        <f t="shared" si="1095"/>
        <v>0</v>
      </c>
      <c r="AA2783" s="1" t="str">
        <f t="shared" si="1096"/>
        <v>A+J=</v>
      </c>
      <c r="AB2783" s="7">
        <f t="shared" si="1118"/>
        <v>43027</v>
      </c>
      <c r="AC2783" s="5"/>
      <c r="AD2783" s="1"/>
      <c r="AE2783" s="7"/>
      <c r="AF2783" s="1"/>
      <c r="AG2783" s="1"/>
      <c r="AH2783" s="1"/>
      <c r="AI2783" s="1"/>
      <c r="AJ2783" s="4"/>
      <c r="AK2783" s="1"/>
      <c r="AL2783" s="1"/>
      <c r="AM2783" s="1"/>
      <c r="AN2783" s="1"/>
      <c r="AO2783" s="1"/>
    </row>
    <row r="2784" spans="1:41" x14ac:dyDescent="0.2">
      <c r="A2784" s="118">
        <f t="shared" si="1110"/>
        <v>42880</v>
      </c>
      <c r="B2784" s="2">
        <f t="shared" si="1100"/>
        <v>187838.04240528998</v>
      </c>
      <c r="C2784" s="2">
        <f t="shared" si="1111"/>
        <v>111647.84880818</v>
      </c>
      <c r="D2784" s="50">
        <f t="shared" si="1112"/>
        <v>4828.4399999999996</v>
      </c>
      <c r="E2784" s="3">
        <f>IF(K2784=1,VLOOKUP(A2783,[1]Plan1!$AQ$43:$AS$500,3),E2783)</f>
        <v>4843.41</v>
      </c>
      <c r="F2784" s="7">
        <f t="shared" si="1113"/>
        <v>42874</v>
      </c>
      <c r="G2784" s="8">
        <f t="shared" si="1101"/>
        <v>3.100380247036405E-3</v>
      </c>
      <c r="H2784" s="7">
        <f t="shared" si="1114"/>
        <v>42907</v>
      </c>
      <c r="I2784" s="7">
        <f t="shared" si="1102"/>
        <v>42907</v>
      </c>
      <c r="J2784" s="1">
        <f t="shared" si="1115"/>
        <v>23</v>
      </c>
      <c r="K2784" s="1">
        <f t="shared" si="1103"/>
        <v>5</v>
      </c>
      <c r="L2784" s="2">
        <f t="shared" si="1104"/>
        <v>1.00067317</v>
      </c>
      <c r="M2784" s="10">
        <f t="shared" si="1098"/>
        <v>1.0013999200000001</v>
      </c>
      <c r="N2784" s="10">
        <f t="shared" si="1119"/>
        <v>1.6171176374316683</v>
      </c>
      <c r="O2784" s="2">
        <f t="shared" si="1097"/>
        <v>1.61820623</v>
      </c>
      <c r="P2784" s="2">
        <f t="shared" si="1105"/>
        <v>180669.24450748999</v>
      </c>
      <c r="Q2784" s="9">
        <f t="shared" si="1099"/>
        <v>0</v>
      </c>
      <c r="R2784" s="4">
        <f t="shared" si="1106"/>
        <v>0</v>
      </c>
      <c r="S2784" s="59">
        <f t="shared" si="1107"/>
        <v>0</v>
      </c>
      <c r="T2784" s="8">
        <f t="shared" si="1116"/>
        <v>6.8500000000000005E-2</v>
      </c>
      <c r="U2784" s="9">
        <f t="shared" si="1117"/>
        <v>148</v>
      </c>
      <c r="V2784" s="9">
        <v>252</v>
      </c>
      <c r="W2784" s="10">
        <f t="shared" si="1108"/>
        <v>1.0396791270000001</v>
      </c>
      <c r="X2784" s="2">
        <f t="shared" si="1109"/>
        <v>7168.7978978000001</v>
      </c>
      <c r="Y2784" s="2">
        <v>0</v>
      </c>
      <c r="Z2784" s="3">
        <f t="shared" si="1095"/>
        <v>0</v>
      </c>
      <c r="AA2784" s="1" t="str">
        <f t="shared" si="1096"/>
        <v>A+J=</v>
      </c>
      <c r="AB2784" s="7">
        <f t="shared" si="1118"/>
        <v>43027</v>
      </c>
      <c r="AC2784" s="5"/>
      <c r="AD2784" s="1"/>
      <c r="AE2784" s="7"/>
      <c r="AF2784" s="1"/>
      <c r="AG2784" s="1"/>
      <c r="AH2784" s="1"/>
      <c r="AI2784" s="1"/>
      <c r="AJ2784" s="4"/>
      <c r="AK2784" s="1"/>
      <c r="AL2784" s="1"/>
      <c r="AM2784" s="1"/>
      <c r="AN2784" s="1"/>
      <c r="AO2784" s="1"/>
    </row>
    <row r="2785" spans="1:41" x14ac:dyDescent="0.2">
      <c r="A2785" s="118">
        <f t="shared" si="1110"/>
        <v>42881</v>
      </c>
      <c r="B2785" s="2">
        <f t="shared" si="1100"/>
        <v>187912.72479264002</v>
      </c>
      <c r="C2785" s="2">
        <f t="shared" si="1111"/>
        <v>111647.84880818</v>
      </c>
      <c r="D2785" s="50">
        <f t="shared" si="1112"/>
        <v>4828.4399999999996</v>
      </c>
      <c r="E2785" s="3">
        <f>IF(K2785=1,VLOOKUP(A2784,[1]Plan1!$AQ$43:$AS$500,3),E2784)</f>
        <v>4843.41</v>
      </c>
      <c r="F2785" s="7">
        <f t="shared" si="1113"/>
        <v>42874</v>
      </c>
      <c r="G2785" s="8">
        <f t="shared" si="1101"/>
        <v>3.100380247036405E-3</v>
      </c>
      <c r="H2785" s="7">
        <f t="shared" si="1114"/>
        <v>42907</v>
      </c>
      <c r="I2785" s="7">
        <f t="shared" si="1102"/>
        <v>42907</v>
      </c>
      <c r="J2785" s="1">
        <f t="shared" si="1115"/>
        <v>23</v>
      </c>
      <c r="K2785" s="1">
        <f t="shared" si="1103"/>
        <v>6</v>
      </c>
      <c r="L2785" s="2">
        <f t="shared" si="1104"/>
        <v>1.0008078600000001</v>
      </c>
      <c r="M2785" s="10">
        <f t="shared" si="1098"/>
        <v>1.0013999200000001</v>
      </c>
      <c r="N2785" s="10">
        <f t="shared" si="1119"/>
        <v>1.6171176374316683</v>
      </c>
      <c r="O2785" s="2">
        <f t="shared" si="1097"/>
        <v>1.6184240400000001</v>
      </c>
      <c r="P2785" s="2">
        <f t="shared" si="1105"/>
        <v>180693.56252544001</v>
      </c>
      <c r="Q2785" s="9">
        <f t="shared" si="1099"/>
        <v>0</v>
      </c>
      <c r="R2785" s="4">
        <f t="shared" si="1106"/>
        <v>0</v>
      </c>
      <c r="S2785" s="59">
        <f t="shared" si="1107"/>
        <v>0</v>
      </c>
      <c r="T2785" s="8">
        <f t="shared" si="1116"/>
        <v>6.8500000000000005E-2</v>
      </c>
      <c r="U2785" s="9">
        <f t="shared" si="1117"/>
        <v>149</v>
      </c>
      <c r="V2785" s="9">
        <v>252</v>
      </c>
      <c r="W2785" s="10">
        <f t="shared" si="1108"/>
        <v>1.039952515</v>
      </c>
      <c r="X2785" s="2">
        <f t="shared" si="1109"/>
        <v>7219.1622672000003</v>
      </c>
      <c r="Y2785" s="2">
        <v>0</v>
      </c>
      <c r="Z2785" s="3">
        <f t="shared" si="1095"/>
        <v>0</v>
      </c>
      <c r="AA2785" s="1" t="str">
        <f t="shared" si="1096"/>
        <v>A+J=</v>
      </c>
      <c r="AB2785" s="7">
        <f t="shared" si="1118"/>
        <v>43027</v>
      </c>
      <c r="AC2785" s="5"/>
      <c r="AD2785" s="1"/>
      <c r="AE2785" s="7"/>
      <c r="AF2785" s="1"/>
      <c r="AG2785" s="1"/>
      <c r="AH2785" s="1"/>
      <c r="AI2785" s="1"/>
      <c r="AJ2785" s="4"/>
      <c r="AK2785" s="1"/>
      <c r="AL2785" s="1"/>
      <c r="AM2785" s="1"/>
      <c r="AN2785" s="1"/>
      <c r="AO2785" s="1"/>
    </row>
    <row r="2786" spans="1:41" x14ac:dyDescent="0.2">
      <c r="A2786" s="118">
        <f t="shared" si="1110"/>
        <v>42882</v>
      </c>
      <c r="B2786" s="2">
        <f t="shared" si="1100"/>
        <v>187987.43697234002</v>
      </c>
      <c r="C2786" s="2">
        <f t="shared" si="1111"/>
        <v>111647.84880818</v>
      </c>
      <c r="D2786" s="50">
        <f t="shared" si="1112"/>
        <v>4828.4399999999996</v>
      </c>
      <c r="E2786" s="3">
        <f>IF(K2786=1,VLOOKUP(A2785,[1]Plan1!$AQ$43:$AS$500,3),E2785)</f>
        <v>4843.41</v>
      </c>
      <c r="F2786" s="7">
        <f t="shared" si="1113"/>
        <v>42874</v>
      </c>
      <c r="G2786" s="8">
        <f t="shared" si="1101"/>
        <v>3.100380247036405E-3</v>
      </c>
      <c r="H2786" s="7">
        <f t="shared" si="1114"/>
        <v>42907</v>
      </c>
      <c r="I2786" s="7">
        <f t="shared" si="1102"/>
        <v>42907</v>
      </c>
      <c r="J2786" s="1">
        <f t="shared" si="1115"/>
        <v>23</v>
      </c>
      <c r="K2786" s="1">
        <f t="shared" si="1103"/>
        <v>7</v>
      </c>
      <c r="L2786" s="2">
        <f t="shared" si="1104"/>
        <v>1.0009425700000001</v>
      </c>
      <c r="M2786" s="10">
        <f t="shared" si="1098"/>
        <v>1.0013999200000001</v>
      </c>
      <c r="N2786" s="10">
        <f t="shared" si="1119"/>
        <v>1.6171176374316683</v>
      </c>
      <c r="O2786" s="2">
        <f t="shared" si="1097"/>
        <v>1.61864188</v>
      </c>
      <c r="P2786" s="2">
        <f t="shared" si="1105"/>
        <v>180717.88389282001</v>
      </c>
      <c r="Q2786" s="9">
        <f t="shared" si="1099"/>
        <v>0</v>
      </c>
      <c r="R2786" s="4">
        <f t="shared" si="1106"/>
        <v>0</v>
      </c>
      <c r="S2786" s="59">
        <f t="shared" si="1107"/>
        <v>0</v>
      </c>
      <c r="T2786" s="8">
        <f t="shared" si="1116"/>
        <v>6.8500000000000005E-2</v>
      </c>
      <c r="U2786" s="9">
        <f t="shared" si="1117"/>
        <v>150</v>
      </c>
      <c r="V2786" s="9">
        <v>252</v>
      </c>
      <c r="W2786" s="10">
        <f t="shared" si="1108"/>
        <v>1.040225975</v>
      </c>
      <c r="X2786" s="2">
        <f t="shared" si="1109"/>
        <v>7269.5530795200002</v>
      </c>
      <c r="Y2786" s="2">
        <v>0</v>
      </c>
      <c r="Z2786" s="3">
        <f t="shared" si="1095"/>
        <v>0</v>
      </c>
      <c r="AA2786" s="1" t="str">
        <f t="shared" si="1096"/>
        <v>A+J=</v>
      </c>
      <c r="AB2786" s="7">
        <f t="shared" si="1118"/>
        <v>43027</v>
      </c>
      <c r="AC2786" s="5"/>
      <c r="AD2786" s="1"/>
      <c r="AE2786" s="7"/>
      <c r="AF2786" s="1"/>
      <c r="AG2786" s="1"/>
      <c r="AH2786" s="1"/>
      <c r="AI2786" s="1"/>
      <c r="AJ2786" s="4"/>
      <c r="AK2786" s="1"/>
      <c r="AL2786" s="1"/>
      <c r="AM2786" s="1"/>
      <c r="AN2786" s="1"/>
      <c r="AO2786" s="1"/>
    </row>
    <row r="2787" spans="1:41" x14ac:dyDescent="0.2">
      <c r="A2787" s="118">
        <f t="shared" si="1110"/>
        <v>42883</v>
      </c>
      <c r="B2787" s="2">
        <f t="shared" si="1100"/>
        <v>187987.43697234002</v>
      </c>
      <c r="C2787" s="2">
        <f t="shared" si="1111"/>
        <v>111647.84880818</v>
      </c>
      <c r="D2787" s="50">
        <f t="shared" si="1112"/>
        <v>4828.4399999999996</v>
      </c>
      <c r="E2787" s="3">
        <f>IF(K2787=1,VLOOKUP(A2786,[1]Plan1!$AQ$43:$AS$500,3),E2786)</f>
        <v>4843.41</v>
      </c>
      <c r="F2787" s="7">
        <f t="shared" si="1113"/>
        <v>42874</v>
      </c>
      <c r="G2787" s="8">
        <f t="shared" si="1101"/>
        <v>3.100380247036405E-3</v>
      </c>
      <c r="H2787" s="7">
        <f t="shared" si="1114"/>
        <v>42907</v>
      </c>
      <c r="I2787" s="7">
        <f t="shared" si="1102"/>
        <v>42907</v>
      </c>
      <c r="J2787" s="1">
        <f t="shared" si="1115"/>
        <v>23</v>
      </c>
      <c r="K2787" s="1">
        <f t="shared" si="1103"/>
        <v>7</v>
      </c>
      <c r="L2787" s="2">
        <f t="shared" si="1104"/>
        <v>1.0009425700000001</v>
      </c>
      <c r="M2787" s="10">
        <f t="shared" si="1098"/>
        <v>1.0013999200000001</v>
      </c>
      <c r="N2787" s="10">
        <f t="shared" si="1119"/>
        <v>1.6171176374316683</v>
      </c>
      <c r="O2787" s="2">
        <f t="shared" si="1097"/>
        <v>1.61864188</v>
      </c>
      <c r="P2787" s="2">
        <f t="shared" si="1105"/>
        <v>180717.88389282001</v>
      </c>
      <c r="Q2787" s="9">
        <f t="shared" si="1099"/>
        <v>0</v>
      </c>
      <c r="R2787" s="4">
        <f t="shared" si="1106"/>
        <v>0</v>
      </c>
      <c r="S2787" s="59">
        <f t="shared" si="1107"/>
        <v>0</v>
      </c>
      <c r="T2787" s="8">
        <f t="shared" si="1116"/>
        <v>6.8500000000000005E-2</v>
      </c>
      <c r="U2787" s="9">
        <f t="shared" si="1117"/>
        <v>150</v>
      </c>
      <c r="V2787" s="9">
        <v>252</v>
      </c>
      <c r="W2787" s="10">
        <f t="shared" si="1108"/>
        <v>1.040225975</v>
      </c>
      <c r="X2787" s="2">
        <f t="shared" si="1109"/>
        <v>7269.5530795200002</v>
      </c>
      <c r="Y2787" s="2">
        <v>0</v>
      </c>
      <c r="Z2787" s="3">
        <f t="shared" si="1095"/>
        <v>0</v>
      </c>
      <c r="AA2787" s="1" t="str">
        <f t="shared" si="1096"/>
        <v>A+J=</v>
      </c>
      <c r="AB2787" s="7">
        <f t="shared" si="1118"/>
        <v>43027</v>
      </c>
      <c r="AC2787" s="5"/>
      <c r="AD2787" s="1"/>
      <c r="AE2787" s="7"/>
      <c r="AF2787" s="1"/>
      <c r="AG2787" s="1"/>
      <c r="AH2787" s="1"/>
      <c r="AI2787" s="1"/>
      <c r="AJ2787" s="4"/>
      <c r="AK2787" s="1"/>
      <c r="AL2787" s="1"/>
      <c r="AM2787" s="1"/>
      <c r="AN2787" s="1"/>
      <c r="AO2787" s="1"/>
    </row>
    <row r="2788" spans="1:41" x14ac:dyDescent="0.2">
      <c r="A2788" s="118">
        <f t="shared" si="1110"/>
        <v>42884</v>
      </c>
      <c r="B2788" s="2">
        <f t="shared" si="1100"/>
        <v>187987.43697234002</v>
      </c>
      <c r="C2788" s="2">
        <f t="shared" si="1111"/>
        <v>111647.84880818</v>
      </c>
      <c r="D2788" s="50">
        <f t="shared" si="1112"/>
        <v>4828.4399999999996</v>
      </c>
      <c r="E2788" s="3">
        <f>IF(K2788=1,VLOOKUP(A2787,[1]Plan1!$AQ$43:$AS$500,3),E2787)</f>
        <v>4843.41</v>
      </c>
      <c r="F2788" s="7">
        <f t="shared" si="1113"/>
        <v>42874</v>
      </c>
      <c r="G2788" s="8">
        <f t="shared" si="1101"/>
        <v>3.100380247036405E-3</v>
      </c>
      <c r="H2788" s="7">
        <f t="shared" si="1114"/>
        <v>42907</v>
      </c>
      <c r="I2788" s="7">
        <f t="shared" si="1102"/>
        <v>42907</v>
      </c>
      <c r="J2788" s="1">
        <f t="shared" si="1115"/>
        <v>23</v>
      </c>
      <c r="K2788" s="1">
        <f t="shared" si="1103"/>
        <v>7</v>
      </c>
      <c r="L2788" s="2">
        <f t="shared" si="1104"/>
        <v>1.0009425700000001</v>
      </c>
      <c r="M2788" s="10">
        <f t="shared" si="1098"/>
        <v>1.0013999200000001</v>
      </c>
      <c r="N2788" s="10">
        <f t="shared" si="1119"/>
        <v>1.6171176374316683</v>
      </c>
      <c r="O2788" s="2">
        <f t="shared" si="1097"/>
        <v>1.61864188</v>
      </c>
      <c r="P2788" s="2">
        <f t="shared" si="1105"/>
        <v>180717.88389282001</v>
      </c>
      <c r="Q2788" s="9">
        <f t="shared" si="1099"/>
        <v>0</v>
      </c>
      <c r="R2788" s="4">
        <f t="shared" si="1106"/>
        <v>0</v>
      </c>
      <c r="S2788" s="59">
        <f t="shared" si="1107"/>
        <v>0</v>
      </c>
      <c r="T2788" s="8">
        <f t="shared" si="1116"/>
        <v>6.8500000000000005E-2</v>
      </c>
      <c r="U2788" s="9">
        <f t="shared" si="1117"/>
        <v>150</v>
      </c>
      <c r="V2788" s="9">
        <v>252</v>
      </c>
      <c r="W2788" s="10">
        <f t="shared" si="1108"/>
        <v>1.040225975</v>
      </c>
      <c r="X2788" s="2">
        <f t="shared" si="1109"/>
        <v>7269.5530795200002</v>
      </c>
      <c r="Y2788" s="2">
        <v>0</v>
      </c>
      <c r="Z2788" s="3">
        <f t="shared" si="1095"/>
        <v>0</v>
      </c>
      <c r="AA2788" s="1" t="str">
        <f t="shared" si="1096"/>
        <v>A+J=</v>
      </c>
      <c r="AB2788" s="7">
        <f t="shared" si="1118"/>
        <v>43027</v>
      </c>
      <c r="AC2788" s="5"/>
      <c r="AD2788" s="1"/>
      <c r="AE2788" s="7"/>
      <c r="AF2788" s="1"/>
      <c r="AG2788" s="1"/>
      <c r="AH2788" s="1"/>
      <c r="AI2788" s="1"/>
      <c r="AJ2788" s="4"/>
      <c r="AK2788" s="1"/>
      <c r="AL2788" s="1"/>
      <c r="AM2788" s="1"/>
      <c r="AN2788" s="1"/>
      <c r="AO2788" s="1"/>
    </row>
    <row r="2789" spans="1:41" x14ac:dyDescent="0.2">
      <c r="A2789" s="118">
        <f t="shared" si="1110"/>
        <v>42885</v>
      </c>
      <c r="B2789" s="2">
        <f t="shared" si="1100"/>
        <v>188062.17895241998</v>
      </c>
      <c r="C2789" s="2">
        <f t="shared" si="1111"/>
        <v>111647.84880818</v>
      </c>
      <c r="D2789" s="50">
        <f t="shared" si="1112"/>
        <v>4828.4399999999996</v>
      </c>
      <c r="E2789" s="3">
        <f>IF(K2789=1,VLOOKUP(A2788,[1]Plan1!$AQ$43:$AS$500,3),E2788)</f>
        <v>4843.41</v>
      </c>
      <c r="F2789" s="7">
        <f t="shared" si="1113"/>
        <v>42874</v>
      </c>
      <c r="G2789" s="8">
        <f t="shared" si="1101"/>
        <v>3.100380247036405E-3</v>
      </c>
      <c r="H2789" s="7">
        <f t="shared" si="1114"/>
        <v>42907</v>
      </c>
      <c r="I2789" s="7">
        <f t="shared" si="1102"/>
        <v>42907</v>
      </c>
      <c r="J2789" s="1">
        <f t="shared" si="1115"/>
        <v>23</v>
      </c>
      <c r="K2789" s="1">
        <f t="shared" si="1103"/>
        <v>8</v>
      </c>
      <c r="L2789" s="2">
        <f t="shared" si="1104"/>
        <v>1.0010772999999999</v>
      </c>
      <c r="M2789" s="10">
        <f t="shared" si="1098"/>
        <v>1.0013999200000001</v>
      </c>
      <c r="N2789" s="10">
        <f t="shared" si="1119"/>
        <v>1.6171176374316683</v>
      </c>
      <c r="O2789" s="2">
        <f t="shared" si="1097"/>
        <v>1.6188597499999999</v>
      </c>
      <c r="P2789" s="2">
        <f t="shared" si="1105"/>
        <v>180742.20860963999</v>
      </c>
      <c r="Q2789" s="9">
        <f t="shared" si="1099"/>
        <v>0</v>
      </c>
      <c r="R2789" s="4">
        <f t="shared" si="1106"/>
        <v>0</v>
      </c>
      <c r="S2789" s="59">
        <f t="shared" si="1107"/>
        <v>0</v>
      </c>
      <c r="T2789" s="8">
        <f t="shared" si="1116"/>
        <v>6.8500000000000005E-2</v>
      </c>
      <c r="U2789" s="9">
        <f t="shared" si="1117"/>
        <v>151</v>
      </c>
      <c r="V2789" s="9">
        <v>252</v>
      </c>
      <c r="W2789" s="10">
        <f t="shared" si="1108"/>
        <v>1.040499507</v>
      </c>
      <c r="X2789" s="2">
        <f t="shared" si="1109"/>
        <v>7319.9703427799996</v>
      </c>
      <c r="Y2789" s="2">
        <v>0</v>
      </c>
      <c r="Z2789" s="3">
        <f t="shared" si="1095"/>
        <v>0</v>
      </c>
      <c r="AA2789" s="1" t="str">
        <f t="shared" si="1096"/>
        <v>A+J=</v>
      </c>
      <c r="AB2789" s="7">
        <f t="shared" si="1118"/>
        <v>43027</v>
      </c>
      <c r="AC2789" s="5"/>
      <c r="AD2789" s="1"/>
      <c r="AE2789" s="7"/>
      <c r="AF2789" s="1"/>
      <c r="AG2789" s="1"/>
      <c r="AH2789" s="1"/>
      <c r="AI2789" s="1"/>
      <c r="AJ2789" s="4"/>
      <c r="AK2789" s="1"/>
      <c r="AL2789" s="1"/>
      <c r="AM2789" s="1"/>
      <c r="AN2789" s="1"/>
      <c r="AO2789" s="1"/>
    </row>
    <row r="2790" spans="1:41" x14ac:dyDescent="0.2">
      <c r="A2790" s="118">
        <f t="shared" si="1110"/>
        <v>42886</v>
      </c>
      <c r="B2790" s="2">
        <f t="shared" si="1100"/>
        <v>188136.94957886002</v>
      </c>
      <c r="C2790" s="2">
        <f t="shared" si="1111"/>
        <v>111647.84880818</v>
      </c>
      <c r="D2790" s="50">
        <f t="shared" si="1112"/>
        <v>4828.4399999999996</v>
      </c>
      <c r="E2790" s="3">
        <f>IF(K2790=1,VLOOKUP(A2789,[1]Plan1!$AQ$43:$AS$500,3),E2789)</f>
        <v>4843.41</v>
      </c>
      <c r="F2790" s="7">
        <f t="shared" si="1113"/>
        <v>42874</v>
      </c>
      <c r="G2790" s="8">
        <f t="shared" si="1101"/>
        <v>3.100380247036405E-3</v>
      </c>
      <c r="H2790" s="7">
        <f t="shared" si="1114"/>
        <v>42907</v>
      </c>
      <c r="I2790" s="7">
        <f t="shared" si="1102"/>
        <v>42907</v>
      </c>
      <c r="J2790" s="1">
        <f t="shared" si="1115"/>
        <v>23</v>
      </c>
      <c r="K2790" s="1">
        <f t="shared" si="1103"/>
        <v>9</v>
      </c>
      <c r="L2790" s="2">
        <f t="shared" si="1104"/>
        <v>1.00121204</v>
      </c>
      <c r="M2790" s="10">
        <f t="shared" si="1098"/>
        <v>1.0013999200000001</v>
      </c>
      <c r="N2790" s="10">
        <f t="shared" si="1119"/>
        <v>1.6171176374316683</v>
      </c>
      <c r="O2790" s="2">
        <f t="shared" si="1097"/>
        <v>1.61907764</v>
      </c>
      <c r="P2790" s="2">
        <f t="shared" si="1105"/>
        <v>180766.53555942001</v>
      </c>
      <c r="Q2790" s="9">
        <f t="shared" si="1099"/>
        <v>0</v>
      </c>
      <c r="R2790" s="4">
        <f t="shared" si="1106"/>
        <v>0</v>
      </c>
      <c r="S2790" s="59">
        <f t="shared" si="1107"/>
        <v>0</v>
      </c>
      <c r="T2790" s="8">
        <f t="shared" si="1116"/>
        <v>6.8500000000000005E-2</v>
      </c>
      <c r="U2790" s="9">
        <f t="shared" si="1117"/>
        <v>152</v>
      </c>
      <c r="V2790" s="9">
        <v>252</v>
      </c>
      <c r="W2790" s="10">
        <f t="shared" si="1108"/>
        <v>1.040773111</v>
      </c>
      <c r="X2790" s="2">
        <f t="shared" si="1109"/>
        <v>7370.4140194399997</v>
      </c>
      <c r="Y2790" s="2">
        <v>0</v>
      </c>
      <c r="Z2790" s="3">
        <f t="shared" ref="Z2790:Z2853" si="1120">IF(S2790&gt;0,S2790+X2790+Y2790,0)</f>
        <v>0</v>
      </c>
      <c r="AA2790" s="1" t="str">
        <f t="shared" ref="AA2790:AA2853" si="1121">AA2789</f>
        <v>A+J=</v>
      </c>
      <c r="AB2790" s="7">
        <f t="shared" si="1118"/>
        <v>43027</v>
      </c>
      <c r="AC2790" s="5"/>
      <c r="AD2790" s="1"/>
      <c r="AE2790" s="7"/>
      <c r="AF2790" s="1"/>
      <c r="AG2790" s="1"/>
      <c r="AH2790" s="1"/>
      <c r="AI2790" s="1"/>
      <c r="AJ2790" s="4"/>
      <c r="AK2790" s="1"/>
      <c r="AL2790" s="1"/>
      <c r="AM2790" s="1"/>
      <c r="AN2790" s="1"/>
      <c r="AO2790" s="1"/>
    </row>
    <row r="2791" spans="1:41" x14ac:dyDescent="0.2">
      <c r="A2791" s="118">
        <f t="shared" si="1110"/>
        <v>42887</v>
      </c>
      <c r="B2791" s="2">
        <f t="shared" si="1100"/>
        <v>188211.75234569001</v>
      </c>
      <c r="C2791" s="2">
        <f t="shared" si="1111"/>
        <v>111647.84880818</v>
      </c>
      <c r="D2791" s="50">
        <f t="shared" si="1112"/>
        <v>4828.4399999999996</v>
      </c>
      <c r="E2791" s="3">
        <f>IF(K2791=1,VLOOKUP(A2790,[1]Plan1!$AQ$43:$AS$500,3),E2790)</f>
        <v>4843.41</v>
      </c>
      <c r="F2791" s="7">
        <f t="shared" si="1113"/>
        <v>42874</v>
      </c>
      <c r="G2791" s="8">
        <f t="shared" si="1101"/>
        <v>3.100380247036405E-3</v>
      </c>
      <c r="H2791" s="7">
        <f t="shared" si="1114"/>
        <v>42907</v>
      </c>
      <c r="I2791" s="7">
        <f t="shared" si="1102"/>
        <v>42907</v>
      </c>
      <c r="J2791" s="1">
        <f t="shared" si="1115"/>
        <v>23</v>
      </c>
      <c r="K2791" s="1">
        <f t="shared" si="1103"/>
        <v>10</v>
      </c>
      <c r="L2791" s="2">
        <f t="shared" si="1104"/>
        <v>1.00134681</v>
      </c>
      <c r="M2791" s="10">
        <f t="shared" si="1098"/>
        <v>1.0013999200000001</v>
      </c>
      <c r="N2791" s="10">
        <f t="shared" si="1119"/>
        <v>1.6171176374316683</v>
      </c>
      <c r="O2791" s="2">
        <f t="shared" si="1097"/>
        <v>1.61929558</v>
      </c>
      <c r="P2791" s="2">
        <f t="shared" si="1105"/>
        <v>180790.86809159</v>
      </c>
      <c r="Q2791" s="9">
        <f t="shared" si="1099"/>
        <v>0</v>
      </c>
      <c r="R2791" s="4">
        <f t="shared" si="1106"/>
        <v>0</v>
      </c>
      <c r="S2791" s="59">
        <f t="shared" si="1107"/>
        <v>0</v>
      </c>
      <c r="T2791" s="8">
        <f t="shared" si="1116"/>
        <v>6.8500000000000005E-2</v>
      </c>
      <c r="U2791" s="9">
        <f t="shared" si="1117"/>
        <v>153</v>
      </c>
      <c r="V2791" s="9">
        <v>252</v>
      </c>
      <c r="W2791" s="10">
        <f t="shared" si="1108"/>
        <v>1.041046787</v>
      </c>
      <c r="X2791" s="2">
        <f t="shared" si="1109"/>
        <v>7420.8842541000004</v>
      </c>
      <c r="Y2791" s="2">
        <v>0</v>
      </c>
      <c r="Z2791" s="3">
        <f t="shared" si="1120"/>
        <v>0</v>
      </c>
      <c r="AA2791" s="1" t="str">
        <f t="shared" si="1121"/>
        <v>A+J=</v>
      </c>
      <c r="AB2791" s="7">
        <f t="shared" si="1118"/>
        <v>43027</v>
      </c>
      <c r="AC2791" s="5"/>
      <c r="AD2791" s="1"/>
      <c r="AE2791" s="7"/>
      <c r="AF2791" s="1"/>
      <c r="AG2791" s="1"/>
      <c r="AH2791" s="1"/>
      <c r="AI2791" s="1"/>
      <c r="AJ2791" s="4"/>
      <c r="AK2791" s="1"/>
      <c r="AL2791" s="1"/>
      <c r="AM2791" s="1"/>
      <c r="AN2791" s="1"/>
      <c r="AO2791" s="1"/>
    </row>
    <row r="2792" spans="1:41" x14ac:dyDescent="0.2">
      <c r="A2792" s="118">
        <f t="shared" si="1110"/>
        <v>42888</v>
      </c>
      <c r="B2792" s="2">
        <f t="shared" si="1100"/>
        <v>188286.58377488999</v>
      </c>
      <c r="C2792" s="2">
        <f t="shared" si="1111"/>
        <v>111647.84880818</v>
      </c>
      <c r="D2792" s="50">
        <f t="shared" si="1112"/>
        <v>4828.4399999999996</v>
      </c>
      <c r="E2792" s="3">
        <f>IF(K2792=1,VLOOKUP(A2791,[1]Plan1!$AQ$43:$AS$500,3),E2791)</f>
        <v>4843.41</v>
      </c>
      <c r="F2792" s="7">
        <f t="shared" si="1113"/>
        <v>42874</v>
      </c>
      <c r="G2792" s="8">
        <f t="shared" si="1101"/>
        <v>3.100380247036405E-3</v>
      </c>
      <c r="H2792" s="7">
        <f t="shared" si="1114"/>
        <v>42907</v>
      </c>
      <c r="I2792" s="7">
        <f t="shared" si="1102"/>
        <v>42907</v>
      </c>
      <c r="J2792" s="1">
        <f t="shared" si="1115"/>
        <v>23</v>
      </c>
      <c r="K2792" s="1">
        <f t="shared" si="1103"/>
        <v>11</v>
      </c>
      <c r="L2792" s="2">
        <f t="shared" si="1104"/>
        <v>1.00148159</v>
      </c>
      <c r="M2792" s="10">
        <f t="shared" si="1098"/>
        <v>1.0013999200000001</v>
      </c>
      <c r="N2792" s="10">
        <f t="shared" si="1119"/>
        <v>1.6171176374316683</v>
      </c>
      <c r="O2792" s="2">
        <f t="shared" si="1097"/>
        <v>1.61951354</v>
      </c>
      <c r="P2792" s="2">
        <f t="shared" si="1105"/>
        <v>180815.20285671999</v>
      </c>
      <c r="Q2792" s="9">
        <f t="shared" si="1099"/>
        <v>0</v>
      </c>
      <c r="R2792" s="4">
        <f t="shared" si="1106"/>
        <v>0</v>
      </c>
      <c r="S2792" s="59">
        <f t="shared" si="1107"/>
        <v>0</v>
      </c>
      <c r="T2792" s="8">
        <f t="shared" si="1116"/>
        <v>6.8500000000000005E-2</v>
      </c>
      <c r="U2792" s="9">
        <f t="shared" si="1117"/>
        <v>154</v>
      </c>
      <c r="V2792" s="9">
        <v>252</v>
      </c>
      <c r="W2792" s="10">
        <f t="shared" si="1108"/>
        <v>1.0413205350000001</v>
      </c>
      <c r="X2792" s="2">
        <f t="shared" si="1109"/>
        <v>7471.3809181699999</v>
      </c>
      <c r="Y2792" s="2">
        <v>0</v>
      </c>
      <c r="Z2792" s="3">
        <f t="shared" si="1120"/>
        <v>0</v>
      </c>
      <c r="AA2792" s="1" t="str">
        <f t="shared" si="1121"/>
        <v>A+J=</v>
      </c>
      <c r="AB2792" s="7">
        <f t="shared" si="1118"/>
        <v>43027</v>
      </c>
      <c r="AC2792" s="5"/>
      <c r="AD2792" s="1"/>
      <c r="AE2792" s="7"/>
      <c r="AF2792" s="1"/>
      <c r="AG2792" s="1"/>
      <c r="AH2792" s="1"/>
      <c r="AI2792" s="1"/>
      <c r="AJ2792" s="4"/>
      <c r="AK2792" s="1"/>
      <c r="AL2792" s="1"/>
      <c r="AM2792" s="1"/>
      <c r="AN2792" s="1"/>
      <c r="AO2792" s="1"/>
    </row>
    <row r="2793" spans="1:41" x14ac:dyDescent="0.2">
      <c r="A2793" s="118">
        <f t="shared" si="1110"/>
        <v>42889</v>
      </c>
      <c r="B2793" s="2">
        <f t="shared" si="1100"/>
        <v>188361.44503646999</v>
      </c>
      <c r="C2793" s="2">
        <f t="shared" si="1111"/>
        <v>111647.84880818</v>
      </c>
      <c r="D2793" s="50">
        <f t="shared" si="1112"/>
        <v>4828.4399999999996</v>
      </c>
      <c r="E2793" s="3">
        <f>IF(K2793=1,VLOOKUP(A2792,[1]Plan1!$AQ$43:$AS$500,3),E2792)</f>
        <v>4843.41</v>
      </c>
      <c r="F2793" s="7">
        <f t="shared" si="1113"/>
        <v>42874</v>
      </c>
      <c r="G2793" s="8">
        <f t="shared" si="1101"/>
        <v>3.100380247036405E-3</v>
      </c>
      <c r="H2793" s="7">
        <f t="shared" si="1114"/>
        <v>42907</v>
      </c>
      <c r="I2793" s="7">
        <f t="shared" si="1102"/>
        <v>42907</v>
      </c>
      <c r="J2793" s="1">
        <f t="shared" si="1115"/>
        <v>23</v>
      </c>
      <c r="K2793" s="1">
        <f t="shared" si="1103"/>
        <v>12</v>
      </c>
      <c r="L2793" s="2">
        <f t="shared" si="1104"/>
        <v>1.0016163899999999</v>
      </c>
      <c r="M2793" s="10">
        <f t="shared" si="1098"/>
        <v>1.0013999200000001</v>
      </c>
      <c r="N2793" s="10">
        <f t="shared" si="1119"/>
        <v>1.6171176374316683</v>
      </c>
      <c r="O2793" s="2">
        <f t="shared" ref="O2793:O2856" si="1122">TRUNC(TRUNC((L2793*N2793),15),8)</f>
        <v>1.6197315299999999</v>
      </c>
      <c r="P2793" s="2">
        <f t="shared" si="1105"/>
        <v>180839.54097127999</v>
      </c>
      <c r="Q2793" s="9">
        <f t="shared" si="1099"/>
        <v>0</v>
      </c>
      <c r="R2793" s="4">
        <f t="shared" si="1106"/>
        <v>0</v>
      </c>
      <c r="S2793" s="59">
        <f t="shared" si="1107"/>
        <v>0</v>
      </c>
      <c r="T2793" s="8">
        <f t="shared" si="1116"/>
        <v>6.8500000000000005E-2</v>
      </c>
      <c r="U2793" s="9">
        <f t="shared" si="1117"/>
        <v>155</v>
      </c>
      <c r="V2793" s="9">
        <v>252</v>
      </c>
      <c r="W2793" s="10">
        <f t="shared" si="1108"/>
        <v>1.041594355</v>
      </c>
      <c r="X2793" s="2">
        <f t="shared" si="1109"/>
        <v>7521.9040651900004</v>
      </c>
      <c r="Y2793" s="2">
        <v>0</v>
      </c>
      <c r="Z2793" s="3">
        <f t="shared" si="1120"/>
        <v>0</v>
      </c>
      <c r="AA2793" s="1" t="str">
        <f t="shared" si="1121"/>
        <v>A+J=</v>
      </c>
      <c r="AB2793" s="7">
        <f t="shared" si="1118"/>
        <v>43027</v>
      </c>
      <c r="AC2793" s="5"/>
      <c r="AD2793" s="1"/>
      <c r="AE2793" s="7"/>
      <c r="AF2793" s="1"/>
      <c r="AG2793" s="1"/>
      <c r="AH2793" s="1"/>
      <c r="AI2793" s="1"/>
      <c r="AJ2793" s="4"/>
      <c r="AK2793" s="1"/>
      <c r="AL2793" s="1"/>
      <c r="AM2793" s="1"/>
      <c r="AN2793" s="1"/>
      <c r="AO2793" s="1"/>
    </row>
    <row r="2794" spans="1:41" x14ac:dyDescent="0.2">
      <c r="A2794" s="118">
        <f t="shared" si="1110"/>
        <v>42890</v>
      </c>
      <c r="B2794" s="2">
        <f t="shared" si="1100"/>
        <v>188361.44503646999</v>
      </c>
      <c r="C2794" s="2">
        <f t="shared" si="1111"/>
        <v>111647.84880818</v>
      </c>
      <c r="D2794" s="50">
        <f t="shared" si="1112"/>
        <v>4828.4399999999996</v>
      </c>
      <c r="E2794" s="3">
        <f>IF(K2794=1,VLOOKUP(A2793,[1]Plan1!$AQ$43:$AS$500,3),E2793)</f>
        <v>4843.41</v>
      </c>
      <c r="F2794" s="7">
        <f t="shared" si="1113"/>
        <v>42874</v>
      </c>
      <c r="G2794" s="8">
        <f t="shared" si="1101"/>
        <v>3.100380247036405E-3</v>
      </c>
      <c r="H2794" s="7">
        <f t="shared" si="1114"/>
        <v>42907</v>
      </c>
      <c r="I2794" s="7">
        <f t="shared" si="1102"/>
        <v>42907</v>
      </c>
      <c r="J2794" s="1">
        <f t="shared" si="1115"/>
        <v>23</v>
      </c>
      <c r="K2794" s="1">
        <f t="shared" si="1103"/>
        <v>12</v>
      </c>
      <c r="L2794" s="2">
        <f t="shared" si="1104"/>
        <v>1.0016163899999999</v>
      </c>
      <c r="M2794" s="10">
        <f t="shared" ref="M2794:M2857" si="1123">IF(I2794&gt;I2793,L2793,M2793)</f>
        <v>1.0013999200000001</v>
      </c>
      <c r="N2794" s="10">
        <f t="shared" si="1119"/>
        <v>1.6171176374316683</v>
      </c>
      <c r="O2794" s="2">
        <f t="shared" si="1122"/>
        <v>1.6197315299999999</v>
      </c>
      <c r="P2794" s="2">
        <f t="shared" si="1105"/>
        <v>180839.54097127999</v>
      </c>
      <c r="Q2794" s="9">
        <f t="shared" si="1099"/>
        <v>0</v>
      </c>
      <c r="R2794" s="4">
        <f t="shared" si="1106"/>
        <v>0</v>
      </c>
      <c r="S2794" s="59">
        <f t="shared" si="1107"/>
        <v>0</v>
      </c>
      <c r="T2794" s="8">
        <f t="shared" si="1116"/>
        <v>6.8500000000000005E-2</v>
      </c>
      <c r="U2794" s="9">
        <f t="shared" si="1117"/>
        <v>155</v>
      </c>
      <c r="V2794" s="9">
        <v>252</v>
      </c>
      <c r="W2794" s="10">
        <f t="shared" si="1108"/>
        <v>1.041594355</v>
      </c>
      <c r="X2794" s="2">
        <f t="shared" si="1109"/>
        <v>7521.9040651900004</v>
      </c>
      <c r="Y2794" s="2">
        <v>0</v>
      </c>
      <c r="Z2794" s="3">
        <f t="shared" si="1120"/>
        <v>0</v>
      </c>
      <c r="AA2794" s="1" t="str">
        <f t="shared" si="1121"/>
        <v>A+J=</v>
      </c>
      <c r="AB2794" s="7">
        <f t="shared" si="1118"/>
        <v>43027</v>
      </c>
      <c r="AC2794" s="5"/>
      <c r="AD2794" s="1"/>
      <c r="AE2794" s="7"/>
      <c r="AF2794" s="1"/>
      <c r="AG2794" s="1"/>
      <c r="AH2794" s="1"/>
      <c r="AI2794" s="1"/>
      <c r="AJ2794" s="4"/>
      <c r="AK2794" s="1"/>
      <c r="AL2794" s="1"/>
      <c r="AM2794" s="1"/>
      <c r="AN2794" s="1"/>
      <c r="AO2794" s="1"/>
    </row>
    <row r="2795" spans="1:41" x14ac:dyDescent="0.2">
      <c r="A2795" s="118">
        <f t="shared" si="1110"/>
        <v>42891</v>
      </c>
      <c r="B2795" s="2">
        <f t="shared" si="1100"/>
        <v>188361.44503646999</v>
      </c>
      <c r="C2795" s="2">
        <f t="shared" si="1111"/>
        <v>111647.84880818</v>
      </c>
      <c r="D2795" s="50">
        <f t="shared" si="1112"/>
        <v>4828.4399999999996</v>
      </c>
      <c r="E2795" s="3">
        <f>IF(K2795=1,VLOOKUP(A2794,[1]Plan1!$AQ$43:$AS$500,3),E2794)</f>
        <v>4843.41</v>
      </c>
      <c r="F2795" s="7">
        <f t="shared" si="1113"/>
        <v>42874</v>
      </c>
      <c r="G2795" s="8">
        <f t="shared" si="1101"/>
        <v>3.100380247036405E-3</v>
      </c>
      <c r="H2795" s="7">
        <f t="shared" si="1114"/>
        <v>42907</v>
      </c>
      <c r="I2795" s="7">
        <f t="shared" si="1102"/>
        <v>42907</v>
      </c>
      <c r="J2795" s="1">
        <f t="shared" si="1115"/>
        <v>23</v>
      </c>
      <c r="K2795" s="1">
        <f t="shared" si="1103"/>
        <v>12</v>
      </c>
      <c r="L2795" s="2">
        <f t="shared" si="1104"/>
        <v>1.0016163899999999</v>
      </c>
      <c r="M2795" s="10">
        <f t="shared" si="1123"/>
        <v>1.0013999200000001</v>
      </c>
      <c r="N2795" s="10">
        <f t="shared" si="1119"/>
        <v>1.6171176374316683</v>
      </c>
      <c r="O2795" s="2">
        <f t="shared" si="1122"/>
        <v>1.6197315299999999</v>
      </c>
      <c r="P2795" s="2">
        <f t="shared" si="1105"/>
        <v>180839.54097127999</v>
      </c>
      <c r="Q2795" s="9">
        <f t="shared" si="1099"/>
        <v>0</v>
      </c>
      <c r="R2795" s="4">
        <f t="shared" si="1106"/>
        <v>0</v>
      </c>
      <c r="S2795" s="59">
        <f t="shared" si="1107"/>
        <v>0</v>
      </c>
      <c r="T2795" s="8">
        <f t="shared" si="1116"/>
        <v>6.8500000000000005E-2</v>
      </c>
      <c r="U2795" s="9">
        <f t="shared" si="1117"/>
        <v>155</v>
      </c>
      <c r="V2795" s="9">
        <v>252</v>
      </c>
      <c r="W2795" s="10">
        <f t="shared" si="1108"/>
        <v>1.041594355</v>
      </c>
      <c r="X2795" s="2">
        <f t="shared" si="1109"/>
        <v>7521.9040651900004</v>
      </c>
      <c r="Y2795" s="2">
        <v>0</v>
      </c>
      <c r="Z2795" s="3">
        <f t="shared" si="1120"/>
        <v>0</v>
      </c>
      <c r="AA2795" s="1" t="str">
        <f t="shared" si="1121"/>
        <v>A+J=</v>
      </c>
      <c r="AB2795" s="7">
        <f t="shared" si="1118"/>
        <v>43027</v>
      </c>
      <c r="AC2795" s="5"/>
      <c r="AD2795" s="1"/>
      <c r="AE2795" s="7"/>
      <c r="AF2795" s="1"/>
      <c r="AG2795" s="1"/>
      <c r="AH2795" s="1"/>
      <c r="AI2795" s="1"/>
      <c r="AJ2795" s="4"/>
      <c r="AK2795" s="1"/>
      <c r="AL2795" s="1"/>
      <c r="AM2795" s="1"/>
      <c r="AN2795" s="1"/>
      <c r="AO2795" s="1"/>
    </row>
    <row r="2796" spans="1:41" x14ac:dyDescent="0.2">
      <c r="A2796" s="118">
        <f t="shared" si="1110"/>
        <v>42892</v>
      </c>
      <c r="B2796" s="2">
        <f t="shared" si="1100"/>
        <v>188436.333812</v>
      </c>
      <c r="C2796" s="2">
        <f t="shared" si="1111"/>
        <v>111647.84880818</v>
      </c>
      <c r="D2796" s="50">
        <f t="shared" si="1112"/>
        <v>4828.4399999999996</v>
      </c>
      <c r="E2796" s="3">
        <f>IF(K2796=1,VLOOKUP(A2795,[1]Plan1!$AQ$43:$AS$500,3),E2795)</f>
        <v>4843.41</v>
      </c>
      <c r="F2796" s="7">
        <f t="shared" si="1113"/>
        <v>42874</v>
      </c>
      <c r="G2796" s="8">
        <f t="shared" si="1101"/>
        <v>3.100380247036405E-3</v>
      </c>
      <c r="H2796" s="7">
        <f t="shared" si="1114"/>
        <v>42907</v>
      </c>
      <c r="I2796" s="7">
        <f t="shared" si="1102"/>
        <v>42907</v>
      </c>
      <c r="J2796" s="1">
        <f t="shared" si="1115"/>
        <v>23</v>
      </c>
      <c r="K2796" s="1">
        <f t="shared" si="1103"/>
        <v>13</v>
      </c>
      <c r="L2796" s="2">
        <f t="shared" si="1104"/>
        <v>1.0017512</v>
      </c>
      <c r="M2796" s="10">
        <f t="shared" si="1123"/>
        <v>1.0013999200000001</v>
      </c>
      <c r="N2796" s="10">
        <f t="shared" si="1119"/>
        <v>1.6171176374316683</v>
      </c>
      <c r="O2796" s="2">
        <f t="shared" si="1122"/>
        <v>1.61994953</v>
      </c>
      <c r="P2796" s="2">
        <f t="shared" si="1105"/>
        <v>180863.88020232</v>
      </c>
      <c r="Q2796" s="9">
        <f t="shared" si="1099"/>
        <v>0</v>
      </c>
      <c r="R2796" s="4">
        <f t="shared" si="1106"/>
        <v>0</v>
      </c>
      <c r="S2796" s="59">
        <f t="shared" si="1107"/>
        <v>0</v>
      </c>
      <c r="T2796" s="8">
        <f t="shared" si="1116"/>
        <v>6.8500000000000005E-2</v>
      </c>
      <c r="U2796" s="9">
        <f t="shared" si="1117"/>
        <v>156</v>
      </c>
      <c r="V2796" s="9">
        <v>252</v>
      </c>
      <c r="W2796" s="10">
        <f t="shared" si="1108"/>
        <v>1.041868247</v>
      </c>
      <c r="X2796" s="2">
        <f t="shared" si="1109"/>
        <v>7572.4536096800002</v>
      </c>
      <c r="Y2796" s="2">
        <v>0</v>
      </c>
      <c r="Z2796" s="3">
        <f t="shared" si="1120"/>
        <v>0</v>
      </c>
      <c r="AA2796" s="1" t="str">
        <f t="shared" si="1121"/>
        <v>A+J=</v>
      </c>
      <c r="AB2796" s="7">
        <f t="shared" si="1118"/>
        <v>43027</v>
      </c>
      <c r="AC2796" s="5"/>
      <c r="AD2796" s="1"/>
      <c r="AE2796" s="7"/>
      <c r="AF2796" s="1"/>
      <c r="AG2796" s="1"/>
      <c r="AH2796" s="1"/>
      <c r="AI2796" s="1"/>
      <c r="AJ2796" s="4"/>
      <c r="AK2796" s="1"/>
      <c r="AL2796" s="1"/>
      <c r="AM2796" s="1"/>
      <c r="AN2796" s="1"/>
      <c r="AO2796" s="1"/>
    </row>
    <row r="2797" spans="1:41" x14ac:dyDescent="0.2">
      <c r="A2797" s="118">
        <f t="shared" si="1110"/>
        <v>42893</v>
      </c>
      <c r="B2797" s="2">
        <f t="shared" si="1100"/>
        <v>188511.25476177002</v>
      </c>
      <c r="C2797" s="2">
        <f t="shared" si="1111"/>
        <v>111647.84880818</v>
      </c>
      <c r="D2797" s="50">
        <f t="shared" si="1112"/>
        <v>4828.4399999999996</v>
      </c>
      <c r="E2797" s="3">
        <f>IF(K2797=1,VLOOKUP(A2796,[1]Plan1!$AQ$43:$AS$500,3),E2796)</f>
        <v>4843.41</v>
      </c>
      <c r="F2797" s="7">
        <f t="shared" si="1113"/>
        <v>42874</v>
      </c>
      <c r="G2797" s="8">
        <f t="shared" si="1101"/>
        <v>3.100380247036405E-3</v>
      </c>
      <c r="H2797" s="7">
        <f t="shared" si="1114"/>
        <v>42907</v>
      </c>
      <c r="I2797" s="7">
        <f t="shared" si="1102"/>
        <v>42907</v>
      </c>
      <c r="J2797" s="1">
        <f t="shared" si="1115"/>
        <v>23</v>
      </c>
      <c r="K2797" s="1">
        <f t="shared" si="1103"/>
        <v>14</v>
      </c>
      <c r="L2797" s="2">
        <f t="shared" si="1104"/>
        <v>1.00188604</v>
      </c>
      <c r="M2797" s="10">
        <f t="shared" si="1123"/>
        <v>1.0013999200000001</v>
      </c>
      <c r="N2797" s="10">
        <f t="shared" si="1119"/>
        <v>1.6171176374316683</v>
      </c>
      <c r="O2797" s="2">
        <f t="shared" si="1122"/>
        <v>1.6201675799999999</v>
      </c>
      <c r="P2797" s="2">
        <f t="shared" si="1105"/>
        <v>180888.22501575001</v>
      </c>
      <c r="Q2797" s="9">
        <f t="shared" si="1099"/>
        <v>0</v>
      </c>
      <c r="R2797" s="4">
        <f t="shared" si="1106"/>
        <v>0</v>
      </c>
      <c r="S2797" s="59">
        <f t="shared" si="1107"/>
        <v>0</v>
      </c>
      <c r="T2797" s="8">
        <f t="shared" si="1116"/>
        <v>6.8500000000000005E-2</v>
      </c>
      <c r="U2797" s="9">
        <f t="shared" si="1117"/>
        <v>157</v>
      </c>
      <c r="V2797" s="9">
        <v>252</v>
      </c>
      <c r="W2797" s="10">
        <f t="shared" si="1108"/>
        <v>1.042142211</v>
      </c>
      <c r="X2797" s="2">
        <f t="shared" si="1109"/>
        <v>7623.0297460199999</v>
      </c>
      <c r="Y2797" s="2">
        <v>0</v>
      </c>
      <c r="Z2797" s="3">
        <f t="shared" si="1120"/>
        <v>0</v>
      </c>
      <c r="AA2797" s="1" t="str">
        <f t="shared" si="1121"/>
        <v>A+J=</v>
      </c>
      <c r="AB2797" s="7">
        <f t="shared" si="1118"/>
        <v>43027</v>
      </c>
      <c r="AC2797" s="5"/>
      <c r="AD2797" s="1"/>
      <c r="AE2797" s="7"/>
      <c r="AF2797" s="1"/>
      <c r="AG2797" s="1"/>
      <c r="AH2797" s="1"/>
      <c r="AI2797" s="1"/>
      <c r="AJ2797" s="4"/>
      <c r="AK2797" s="1"/>
      <c r="AL2797" s="1"/>
      <c r="AM2797" s="1"/>
      <c r="AN2797" s="1"/>
      <c r="AO2797" s="1"/>
    </row>
    <row r="2798" spans="1:41" x14ac:dyDescent="0.2">
      <c r="A2798" s="118">
        <f t="shared" si="1110"/>
        <v>42894</v>
      </c>
      <c r="B2798" s="2">
        <f t="shared" si="1100"/>
        <v>188586.20422322</v>
      </c>
      <c r="C2798" s="2">
        <f t="shared" si="1111"/>
        <v>111647.84880818</v>
      </c>
      <c r="D2798" s="50">
        <f t="shared" si="1112"/>
        <v>4828.4399999999996</v>
      </c>
      <c r="E2798" s="3">
        <f>IF(K2798=1,VLOOKUP(A2797,[1]Plan1!$AQ$43:$AS$500,3),E2797)</f>
        <v>4843.41</v>
      </c>
      <c r="F2798" s="7">
        <f t="shared" si="1113"/>
        <v>42874</v>
      </c>
      <c r="G2798" s="8">
        <f t="shared" si="1101"/>
        <v>3.100380247036405E-3</v>
      </c>
      <c r="H2798" s="7">
        <f t="shared" si="1114"/>
        <v>42907</v>
      </c>
      <c r="I2798" s="7">
        <f t="shared" si="1102"/>
        <v>42907</v>
      </c>
      <c r="J2798" s="1">
        <f t="shared" si="1115"/>
        <v>23</v>
      </c>
      <c r="K2798" s="1">
        <f t="shared" si="1103"/>
        <v>15</v>
      </c>
      <c r="L2798" s="2">
        <f t="shared" si="1104"/>
        <v>1.0020208900000001</v>
      </c>
      <c r="M2798" s="10">
        <f t="shared" si="1123"/>
        <v>1.0013999200000001</v>
      </c>
      <c r="N2798" s="10">
        <f t="shared" si="1119"/>
        <v>1.6171176374316683</v>
      </c>
      <c r="O2798" s="2">
        <f t="shared" si="1122"/>
        <v>1.62038565</v>
      </c>
      <c r="P2798" s="2">
        <f t="shared" si="1105"/>
        <v>180912.57206214001</v>
      </c>
      <c r="Q2798" s="9">
        <f t="shared" si="1099"/>
        <v>0</v>
      </c>
      <c r="R2798" s="4">
        <f t="shared" si="1106"/>
        <v>0</v>
      </c>
      <c r="S2798" s="59">
        <f t="shared" si="1107"/>
        <v>0</v>
      </c>
      <c r="T2798" s="8">
        <f t="shared" si="1116"/>
        <v>6.8500000000000005E-2</v>
      </c>
      <c r="U2798" s="9">
        <f t="shared" si="1117"/>
        <v>158</v>
      </c>
      <c r="V2798" s="9">
        <v>252</v>
      </c>
      <c r="W2798" s="10">
        <f t="shared" si="1108"/>
        <v>1.0424162459999999</v>
      </c>
      <c r="X2798" s="2">
        <f t="shared" si="1109"/>
        <v>7673.6321610799996</v>
      </c>
      <c r="Y2798" s="2">
        <v>0</v>
      </c>
      <c r="Z2798" s="3">
        <f t="shared" si="1120"/>
        <v>0</v>
      </c>
      <c r="AA2798" s="1" t="str">
        <f t="shared" si="1121"/>
        <v>A+J=</v>
      </c>
      <c r="AB2798" s="7">
        <f t="shared" si="1118"/>
        <v>43027</v>
      </c>
      <c r="AC2798" s="5"/>
      <c r="AD2798" s="1"/>
      <c r="AE2798" s="7"/>
      <c r="AF2798" s="1"/>
      <c r="AG2798" s="1"/>
      <c r="AH2798" s="1"/>
      <c r="AI2798" s="1"/>
      <c r="AJ2798" s="4"/>
      <c r="AK2798" s="1"/>
      <c r="AL2798" s="1"/>
      <c r="AM2798" s="1"/>
      <c r="AN2798" s="1"/>
      <c r="AO2798" s="1"/>
    </row>
    <row r="2799" spans="1:41" x14ac:dyDescent="0.2">
      <c r="A2799" s="118">
        <f t="shared" si="1110"/>
        <v>42895</v>
      </c>
      <c r="B2799" s="2">
        <f t="shared" si="1100"/>
        <v>188661.18605763998</v>
      </c>
      <c r="C2799" s="2">
        <f t="shared" si="1111"/>
        <v>111647.84880818</v>
      </c>
      <c r="D2799" s="50">
        <f t="shared" si="1112"/>
        <v>4828.4399999999996</v>
      </c>
      <c r="E2799" s="3">
        <f>IF(K2799=1,VLOOKUP(A2798,[1]Plan1!$AQ$43:$AS$500,3),E2798)</f>
        <v>4843.41</v>
      </c>
      <c r="F2799" s="7">
        <f t="shared" si="1113"/>
        <v>42874</v>
      </c>
      <c r="G2799" s="8">
        <f t="shared" si="1101"/>
        <v>3.100380247036405E-3</v>
      </c>
      <c r="H2799" s="7">
        <f t="shared" si="1114"/>
        <v>42907</v>
      </c>
      <c r="I2799" s="7">
        <f t="shared" si="1102"/>
        <v>42907</v>
      </c>
      <c r="J2799" s="1">
        <f t="shared" si="1115"/>
        <v>23</v>
      </c>
      <c r="K2799" s="1">
        <f t="shared" si="1103"/>
        <v>16</v>
      </c>
      <c r="L2799" s="2">
        <f t="shared" si="1104"/>
        <v>1.0021557699999999</v>
      </c>
      <c r="M2799" s="10">
        <f t="shared" si="1123"/>
        <v>1.0013999200000001</v>
      </c>
      <c r="N2799" s="10">
        <f t="shared" si="1119"/>
        <v>1.6171176374316683</v>
      </c>
      <c r="O2799" s="2">
        <f t="shared" si="1122"/>
        <v>1.62060377</v>
      </c>
      <c r="P2799" s="2">
        <f t="shared" si="1105"/>
        <v>180936.92469091999</v>
      </c>
      <c r="Q2799" s="9">
        <f t="shared" si="1099"/>
        <v>0</v>
      </c>
      <c r="R2799" s="4">
        <f t="shared" si="1106"/>
        <v>0</v>
      </c>
      <c r="S2799" s="59">
        <f t="shared" si="1107"/>
        <v>0</v>
      </c>
      <c r="T2799" s="8">
        <f t="shared" si="1116"/>
        <v>6.8500000000000005E-2</v>
      </c>
      <c r="U2799" s="9">
        <f t="shared" si="1117"/>
        <v>159</v>
      </c>
      <c r="V2799" s="9">
        <v>252</v>
      </c>
      <c r="W2799" s="10">
        <f t="shared" si="1108"/>
        <v>1.0426903540000001</v>
      </c>
      <c r="X2799" s="2">
        <f t="shared" si="1109"/>
        <v>7724.2613667200003</v>
      </c>
      <c r="Y2799" s="2">
        <v>0</v>
      </c>
      <c r="Z2799" s="3">
        <f t="shared" si="1120"/>
        <v>0</v>
      </c>
      <c r="AA2799" s="1" t="str">
        <f t="shared" si="1121"/>
        <v>A+J=</v>
      </c>
      <c r="AB2799" s="7">
        <f t="shared" si="1118"/>
        <v>43027</v>
      </c>
      <c r="AC2799" s="5"/>
      <c r="AD2799" s="1"/>
      <c r="AE2799" s="7"/>
      <c r="AF2799" s="1"/>
      <c r="AG2799" s="1"/>
      <c r="AH2799" s="1"/>
      <c r="AI2799" s="1"/>
      <c r="AJ2799" s="4"/>
      <c r="AK2799" s="1"/>
      <c r="AL2799" s="1"/>
      <c r="AM2799" s="1"/>
      <c r="AN2799" s="1"/>
      <c r="AO2799" s="1"/>
    </row>
    <row r="2800" spans="1:41" x14ac:dyDescent="0.2">
      <c r="A2800" s="118">
        <f t="shared" si="1110"/>
        <v>42896</v>
      </c>
      <c r="B2800" s="2">
        <f t="shared" si="1100"/>
        <v>188736.19310733999</v>
      </c>
      <c r="C2800" s="2">
        <f t="shared" si="1111"/>
        <v>111647.84880818</v>
      </c>
      <c r="D2800" s="50">
        <f t="shared" si="1112"/>
        <v>4828.4399999999996</v>
      </c>
      <c r="E2800" s="3">
        <f>IF(K2800=1,VLOOKUP(A2799,[1]Plan1!$AQ$43:$AS$500,3),E2799)</f>
        <v>4843.41</v>
      </c>
      <c r="F2800" s="7">
        <f t="shared" si="1113"/>
        <v>42874</v>
      </c>
      <c r="G2800" s="8">
        <f t="shared" si="1101"/>
        <v>3.100380247036405E-3</v>
      </c>
      <c r="H2800" s="7">
        <f t="shared" si="1114"/>
        <v>42907</v>
      </c>
      <c r="I2800" s="7">
        <f t="shared" si="1102"/>
        <v>42907</v>
      </c>
      <c r="J2800" s="1">
        <f t="shared" si="1115"/>
        <v>23</v>
      </c>
      <c r="K2800" s="1">
        <f t="shared" si="1103"/>
        <v>17</v>
      </c>
      <c r="L2800" s="2">
        <f t="shared" si="1104"/>
        <v>1.0022906499999999</v>
      </c>
      <c r="M2800" s="10">
        <f t="shared" si="1123"/>
        <v>1.0013999200000001</v>
      </c>
      <c r="N2800" s="10">
        <f t="shared" si="1119"/>
        <v>1.6171176374316683</v>
      </c>
      <c r="O2800" s="2">
        <f t="shared" si="1122"/>
        <v>1.62082188</v>
      </c>
      <c r="P2800" s="2">
        <f t="shared" si="1105"/>
        <v>180961.27620322999</v>
      </c>
      <c r="Q2800" s="9">
        <f t="shared" si="1099"/>
        <v>0</v>
      </c>
      <c r="R2800" s="4">
        <f t="shared" si="1106"/>
        <v>0</v>
      </c>
      <c r="S2800" s="59">
        <f t="shared" si="1107"/>
        <v>0</v>
      </c>
      <c r="T2800" s="8">
        <f t="shared" si="1116"/>
        <v>6.8500000000000005E-2</v>
      </c>
      <c r="U2800" s="9">
        <f t="shared" si="1117"/>
        <v>160</v>
      </c>
      <c r="V2800" s="9">
        <v>252</v>
      </c>
      <c r="W2800" s="10">
        <f t="shared" si="1108"/>
        <v>1.042964534</v>
      </c>
      <c r="X2800" s="2">
        <f t="shared" si="1109"/>
        <v>7774.9169041100004</v>
      </c>
      <c r="Y2800" s="2">
        <v>0</v>
      </c>
      <c r="Z2800" s="3">
        <f t="shared" si="1120"/>
        <v>0</v>
      </c>
      <c r="AA2800" s="1" t="str">
        <f t="shared" si="1121"/>
        <v>A+J=</v>
      </c>
      <c r="AB2800" s="7">
        <f t="shared" si="1118"/>
        <v>43027</v>
      </c>
      <c r="AC2800" s="5"/>
      <c r="AD2800" s="1"/>
      <c r="AE2800" s="7"/>
      <c r="AF2800" s="1"/>
      <c r="AG2800" s="1"/>
      <c r="AH2800" s="1"/>
      <c r="AI2800" s="1"/>
      <c r="AJ2800" s="4"/>
      <c r="AK2800" s="1"/>
      <c r="AL2800" s="1"/>
      <c r="AM2800" s="1"/>
      <c r="AN2800" s="1"/>
      <c r="AO2800" s="1"/>
    </row>
    <row r="2801" spans="1:41" x14ac:dyDescent="0.2">
      <c r="A2801" s="118">
        <f t="shared" si="1110"/>
        <v>42897</v>
      </c>
      <c r="B2801" s="2">
        <f t="shared" si="1100"/>
        <v>188736.19310733999</v>
      </c>
      <c r="C2801" s="2">
        <f t="shared" si="1111"/>
        <v>111647.84880818</v>
      </c>
      <c r="D2801" s="50">
        <f t="shared" si="1112"/>
        <v>4828.4399999999996</v>
      </c>
      <c r="E2801" s="3">
        <f>IF(K2801=1,VLOOKUP(A2800,[1]Plan1!$AQ$43:$AS$500,3),E2800)</f>
        <v>4843.41</v>
      </c>
      <c r="F2801" s="7">
        <f t="shared" si="1113"/>
        <v>42874</v>
      </c>
      <c r="G2801" s="8">
        <f t="shared" si="1101"/>
        <v>3.100380247036405E-3</v>
      </c>
      <c r="H2801" s="7">
        <f t="shared" si="1114"/>
        <v>42907</v>
      </c>
      <c r="I2801" s="7">
        <f t="shared" si="1102"/>
        <v>42907</v>
      </c>
      <c r="J2801" s="1">
        <f t="shared" si="1115"/>
        <v>23</v>
      </c>
      <c r="K2801" s="1">
        <f t="shared" si="1103"/>
        <v>17</v>
      </c>
      <c r="L2801" s="2">
        <f t="shared" si="1104"/>
        <v>1.0022906499999999</v>
      </c>
      <c r="M2801" s="10">
        <f t="shared" si="1123"/>
        <v>1.0013999200000001</v>
      </c>
      <c r="N2801" s="10">
        <f t="shared" si="1119"/>
        <v>1.6171176374316683</v>
      </c>
      <c r="O2801" s="2">
        <f t="shared" si="1122"/>
        <v>1.62082188</v>
      </c>
      <c r="P2801" s="2">
        <f t="shared" si="1105"/>
        <v>180961.27620322999</v>
      </c>
      <c r="Q2801" s="9">
        <f t="shared" si="1099"/>
        <v>0</v>
      </c>
      <c r="R2801" s="4">
        <f t="shared" si="1106"/>
        <v>0</v>
      </c>
      <c r="S2801" s="59">
        <f t="shared" si="1107"/>
        <v>0</v>
      </c>
      <c r="T2801" s="8">
        <f t="shared" si="1116"/>
        <v>6.8500000000000005E-2</v>
      </c>
      <c r="U2801" s="9">
        <f t="shared" si="1117"/>
        <v>160</v>
      </c>
      <c r="V2801" s="9">
        <v>252</v>
      </c>
      <c r="W2801" s="10">
        <f t="shared" si="1108"/>
        <v>1.042964534</v>
      </c>
      <c r="X2801" s="2">
        <f t="shared" si="1109"/>
        <v>7774.9169041100004</v>
      </c>
      <c r="Y2801" s="2">
        <v>0</v>
      </c>
      <c r="Z2801" s="3">
        <f t="shared" si="1120"/>
        <v>0</v>
      </c>
      <c r="AA2801" s="1" t="str">
        <f t="shared" si="1121"/>
        <v>A+J=</v>
      </c>
      <c r="AB2801" s="7">
        <f t="shared" si="1118"/>
        <v>43027</v>
      </c>
      <c r="AC2801" s="5"/>
      <c r="AD2801" s="1"/>
      <c r="AE2801" s="7"/>
      <c r="AF2801" s="1"/>
      <c r="AG2801" s="1"/>
      <c r="AH2801" s="1"/>
      <c r="AI2801" s="1"/>
      <c r="AJ2801" s="4"/>
      <c r="AK2801" s="1"/>
      <c r="AL2801" s="1"/>
      <c r="AM2801" s="1"/>
      <c r="AN2801" s="1"/>
      <c r="AO2801" s="1"/>
    </row>
    <row r="2802" spans="1:41" x14ac:dyDescent="0.2">
      <c r="A2802" s="118">
        <f t="shared" si="1110"/>
        <v>42898</v>
      </c>
      <c r="B2802" s="2">
        <f t="shared" si="1100"/>
        <v>188736.19310733999</v>
      </c>
      <c r="C2802" s="2">
        <f t="shared" si="1111"/>
        <v>111647.84880818</v>
      </c>
      <c r="D2802" s="50">
        <f t="shared" si="1112"/>
        <v>4828.4399999999996</v>
      </c>
      <c r="E2802" s="3">
        <f>IF(K2802=1,VLOOKUP(A2801,[1]Plan1!$AQ$43:$AS$500,3),E2801)</f>
        <v>4843.41</v>
      </c>
      <c r="F2802" s="7">
        <f t="shared" si="1113"/>
        <v>42874</v>
      </c>
      <c r="G2802" s="8">
        <f t="shared" si="1101"/>
        <v>3.100380247036405E-3</v>
      </c>
      <c r="H2802" s="7">
        <f t="shared" si="1114"/>
        <v>42907</v>
      </c>
      <c r="I2802" s="7">
        <f t="shared" si="1102"/>
        <v>42907</v>
      </c>
      <c r="J2802" s="1">
        <f t="shared" si="1115"/>
        <v>23</v>
      </c>
      <c r="K2802" s="1">
        <f t="shared" si="1103"/>
        <v>17</v>
      </c>
      <c r="L2802" s="2">
        <f t="shared" si="1104"/>
        <v>1.0022906499999999</v>
      </c>
      <c r="M2802" s="10">
        <f t="shared" si="1123"/>
        <v>1.0013999200000001</v>
      </c>
      <c r="N2802" s="10">
        <f t="shared" si="1119"/>
        <v>1.6171176374316683</v>
      </c>
      <c r="O2802" s="2">
        <f t="shared" si="1122"/>
        <v>1.62082188</v>
      </c>
      <c r="P2802" s="2">
        <f t="shared" si="1105"/>
        <v>180961.27620322999</v>
      </c>
      <c r="Q2802" s="9">
        <f t="shared" si="1099"/>
        <v>0</v>
      </c>
      <c r="R2802" s="4">
        <f t="shared" si="1106"/>
        <v>0</v>
      </c>
      <c r="S2802" s="59">
        <f t="shared" si="1107"/>
        <v>0</v>
      </c>
      <c r="T2802" s="8">
        <f t="shared" si="1116"/>
        <v>6.8500000000000005E-2</v>
      </c>
      <c r="U2802" s="9">
        <f t="shared" si="1117"/>
        <v>160</v>
      </c>
      <c r="V2802" s="9">
        <v>252</v>
      </c>
      <c r="W2802" s="10">
        <f t="shared" si="1108"/>
        <v>1.042964534</v>
      </c>
      <c r="X2802" s="2">
        <f t="shared" si="1109"/>
        <v>7774.9169041100004</v>
      </c>
      <c r="Y2802" s="2">
        <v>0</v>
      </c>
      <c r="Z2802" s="3">
        <f t="shared" si="1120"/>
        <v>0</v>
      </c>
      <c r="AA2802" s="1" t="str">
        <f t="shared" si="1121"/>
        <v>A+J=</v>
      </c>
      <c r="AB2802" s="7">
        <f t="shared" si="1118"/>
        <v>43027</v>
      </c>
      <c r="AC2802" s="5"/>
      <c r="AD2802" s="1"/>
      <c r="AE2802" s="7"/>
      <c r="AF2802" s="1"/>
      <c r="AG2802" s="1"/>
      <c r="AH2802" s="1"/>
      <c r="AI2802" s="1"/>
      <c r="AJ2802" s="4"/>
      <c r="AK2802" s="1"/>
      <c r="AL2802" s="1"/>
      <c r="AM2802" s="1"/>
      <c r="AN2802" s="1"/>
      <c r="AO2802" s="1"/>
    </row>
    <row r="2803" spans="1:41" x14ac:dyDescent="0.2">
      <c r="A2803" s="118">
        <f t="shared" si="1110"/>
        <v>42899</v>
      </c>
      <c r="B2803" s="2">
        <f t="shared" si="1100"/>
        <v>188811.23352991001</v>
      </c>
      <c r="C2803" s="2">
        <f t="shared" si="1111"/>
        <v>111647.84880818</v>
      </c>
      <c r="D2803" s="50">
        <f t="shared" si="1112"/>
        <v>4828.4399999999996</v>
      </c>
      <c r="E2803" s="3">
        <f>IF(K2803=1,VLOOKUP(A2802,[1]Plan1!$AQ$43:$AS$500,3),E2802)</f>
        <v>4843.41</v>
      </c>
      <c r="F2803" s="7">
        <f t="shared" si="1113"/>
        <v>42874</v>
      </c>
      <c r="G2803" s="8">
        <f t="shared" si="1101"/>
        <v>3.100380247036405E-3</v>
      </c>
      <c r="H2803" s="7">
        <f t="shared" si="1114"/>
        <v>42907</v>
      </c>
      <c r="I2803" s="7">
        <f t="shared" si="1102"/>
        <v>42907</v>
      </c>
      <c r="J2803" s="1">
        <f t="shared" si="1115"/>
        <v>23</v>
      </c>
      <c r="K2803" s="1">
        <f t="shared" si="1103"/>
        <v>18</v>
      </c>
      <c r="L2803" s="2">
        <f t="shared" si="1104"/>
        <v>1.00242556</v>
      </c>
      <c r="M2803" s="10">
        <f t="shared" si="1123"/>
        <v>1.0013999200000001</v>
      </c>
      <c r="N2803" s="10">
        <f t="shared" si="1119"/>
        <v>1.6171176374316683</v>
      </c>
      <c r="O2803" s="2">
        <f t="shared" si="1122"/>
        <v>1.62104005</v>
      </c>
      <c r="P2803" s="2">
        <f t="shared" si="1105"/>
        <v>180985.6344144</v>
      </c>
      <c r="Q2803" s="9">
        <f t="shared" si="1099"/>
        <v>0</v>
      </c>
      <c r="R2803" s="4">
        <f t="shared" si="1106"/>
        <v>0</v>
      </c>
      <c r="S2803" s="59">
        <f t="shared" si="1107"/>
        <v>0</v>
      </c>
      <c r="T2803" s="8">
        <f t="shared" si="1116"/>
        <v>6.8500000000000005E-2</v>
      </c>
      <c r="U2803" s="9">
        <f t="shared" si="1117"/>
        <v>161</v>
      </c>
      <c r="V2803" s="9">
        <v>252</v>
      </c>
      <c r="W2803" s="10">
        <f t="shared" si="1108"/>
        <v>1.0432387860000001</v>
      </c>
      <c r="X2803" s="2">
        <f t="shared" si="1109"/>
        <v>7825.59911551</v>
      </c>
      <c r="Y2803" s="2">
        <v>0</v>
      </c>
      <c r="Z2803" s="3">
        <f t="shared" si="1120"/>
        <v>0</v>
      </c>
      <c r="AA2803" s="1" t="str">
        <f t="shared" si="1121"/>
        <v>A+J=</v>
      </c>
      <c r="AB2803" s="7">
        <f t="shared" si="1118"/>
        <v>43027</v>
      </c>
      <c r="AC2803" s="5"/>
      <c r="AD2803" s="1"/>
      <c r="AE2803" s="7"/>
      <c r="AF2803" s="1"/>
      <c r="AG2803" s="1"/>
      <c r="AH2803" s="1"/>
      <c r="AI2803" s="1"/>
      <c r="AJ2803" s="4"/>
      <c r="AK2803" s="1"/>
      <c r="AL2803" s="1"/>
      <c r="AM2803" s="1"/>
      <c r="AN2803" s="1"/>
      <c r="AO2803" s="1"/>
    </row>
    <row r="2804" spans="1:41" x14ac:dyDescent="0.2">
      <c r="A2804" s="118">
        <f t="shared" si="1110"/>
        <v>42900</v>
      </c>
      <c r="B2804" s="2">
        <f t="shared" si="1100"/>
        <v>188886.30402198</v>
      </c>
      <c r="C2804" s="2">
        <f t="shared" si="1111"/>
        <v>111647.84880818</v>
      </c>
      <c r="D2804" s="50">
        <f t="shared" si="1112"/>
        <v>4828.4399999999996</v>
      </c>
      <c r="E2804" s="3">
        <f>IF(K2804=1,VLOOKUP(A2803,[1]Plan1!$AQ$43:$AS$500,3),E2803)</f>
        <v>4843.41</v>
      </c>
      <c r="F2804" s="7">
        <f t="shared" si="1113"/>
        <v>42874</v>
      </c>
      <c r="G2804" s="8">
        <f t="shared" si="1101"/>
        <v>3.100380247036405E-3</v>
      </c>
      <c r="H2804" s="7">
        <f t="shared" si="1114"/>
        <v>42907</v>
      </c>
      <c r="I2804" s="7">
        <f t="shared" si="1102"/>
        <v>42907</v>
      </c>
      <c r="J2804" s="1">
        <f t="shared" si="1115"/>
        <v>23</v>
      </c>
      <c r="K2804" s="1">
        <f t="shared" si="1103"/>
        <v>19</v>
      </c>
      <c r="L2804" s="2">
        <f t="shared" si="1104"/>
        <v>1.00256049</v>
      </c>
      <c r="M2804" s="10">
        <f t="shared" si="1123"/>
        <v>1.0013999200000001</v>
      </c>
      <c r="N2804" s="10">
        <f t="shared" si="1119"/>
        <v>1.6171176374316683</v>
      </c>
      <c r="O2804" s="2">
        <f t="shared" si="1122"/>
        <v>1.6212582499999999</v>
      </c>
      <c r="P2804" s="2">
        <f t="shared" si="1105"/>
        <v>181009.99597501001</v>
      </c>
      <c r="Q2804" s="9">
        <f t="shared" si="1099"/>
        <v>0</v>
      </c>
      <c r="R2804" s="4">
        <f t="shared" si="1106"/>
        <v>0</v>
      </c>
      <c r="S2804" s="59">
        <f t="shared" si="1107"/>
        <v>0</v>
      </c>
      <c r="T2804" s="8">
        <f t="shared" si="1116"/>
        <v>6.8500000000000005E-2</v>
      </c>
      <c r="U2804" s="9">
        <f t="shared" si="1117"/>
        <v>162</v>
      </c>
      <c r="V2804" s="9">
        <v>252</v>
      </c>
      <c r="W2804" s="10">
        <f t="shared" si="1108"/>
        <v>1.043513111</v>
      </c>
      <c r="X2804" s="2">
        <f t="shared" si="1109"/>
        <v>7876.3080469699999</v>
      </c>
      <c r="Y2804" s="2">
        <v>0</v>
      </c>
      <c r="Z2804" s="3">
        <f t="shared" si="1120"/>
        <v>0</v>
      </c>
      <c r="AA2804" s="1" t="str">
        <f t="shared" si="1121"/>
        <v>A+J=</v>
      </c>
      <c r="AB2804" s="7">
        <f t="shared" si="1118"/>
        <v>43027</v>
      </c>
      <c r="AC2804" s="5"/>
      <c r="AD2804" s="1"/>
      <c r="AE2804" s="7"/>
      <c r="AF2804" s="1"/>
      <c r="AG2804" s="1"/>
      <c r="AH2804" s="1"/>
      <c r="AI2804" s="1"/>
      <c r="AJ2804" s="4"/>
      <c r="AK2804" s="1"/>
      <c r="AL2804" s="1"/>
      <c r="AM2804" s="1"/>
      <c r="AN2804" s="1"/>
      <c r="AO2804" s="1"/>
    </row>
    <row r="2805" spans="1:41" x14ac:dyDescent="0.2">
      <c r="A2805" s="118">
        <f t="shared" si="1110"/>
        <v>42901</v>
      </c>
      <c r="B2805" s="2">
        <f t="shared" si="1100"/>
        <v>188961.40189881</v>
      </c>
      <c r="C2805" s="2">
        <f t="shared" si="1111"/>
        <v>111647.84880818</v>
      </c>
      <c r="D2805" s="50">
        <f t="shared" si="1112"/>
        <v>4828.4399999999996</v>
      </c>
      <c r="E2805" s="3">
        <f>IF(K2805=1,VLOOKUP(A2804,[1]Plan1!$AQ$43:$AS$500,3),E2804)</f>
        <v>4843.41</v>
      </c>
      <c r="F2805" s="7">
        <f t="shared" si="1113"/>
        <v>42874</v>
      </c>
      <c r="G2805" s="8">
        <f t="shared" si="1101"/>
        <v>3.100380247036405E-3</v>
      </c>
      <c r="H2805" s="7">
        <f t="shared" si="1114"/>
        <v>42936</v>
      </c>
      <c r="I2805" s="7">
        <f t="shared" si="1102"/>
        <v>42907</v>
      </c>
      <c r="J2805" s="1">
        <f t="shared" si="1115"/>
        <v>23</v>
      </c>
      <c r="K2805" s="1">
        <f t="shared" si="1103"/>
        <v>20</v>
      </c>
      <c r="L2805" s="2">
        <f t="shared" si="1104"/>
        <v>1.0026954299999999</v>
      </c>
      <c r="M2805" s="10">
        <f t="shared" si="1123"/>
        <v>1.0013999200000001</v>
      </c>
      <c r="N2805" s="10">
        <f t="shared" si="1119"/>
        <v>1.6171176374316683</v>
      </c>
      <c r="O2805" s="2">
        <f t="shared" si="1122"/>
        <v>1.62147646</v>
      </c>
      <c r="P2805" s="2">
        <f t="shared" si="1105"/>
        <v>181034.3586521</v>
      </c>
      <c r="Q2805" s="9">
        <f t="shared" si="1099"/>
        <v>0</v>
      </c>
      <c r="R2805" s="4">
        <f t="shared" si="1106"/>
        <v>0</v>
      </c>
      <c r="S2805" s="59">
        <f t="shared" si="1107"/>
        <v>0</v>
      </c>
      <c r="T2805" s="8">
        <f t="shared" si="1116"/>
        <v>6.8500000000000005E-2</v>
      </c>
      <c r="U2805" s="9">
        <f t="shared" si="1117"/>
        <v>163</v>
      </c>
      <c r="V2805" s="9">
        <v>252</v>
      </c>
      <c r="W2805" s="10">
        <f t="shared" si="1108"/>
        <v>1.043787507</v>
      </c>
      <c r="X2805" s="2">
        <f t="shared" si="1109"/>
        <v>7927.0432467099999</v>
      </c>
      <c r="Y2805" s="2">
        <v>0</v>
      </c>
      <c r="Z2805" s="3">
        <f t="shared" si="1120"/>
        <v>0</v>
      </c>
      <c r="AA2805" s="1" t="str">
        <f t="shared" si="1121"/>
        <v>A+J=</v>
      </c>
      <c r="AB2805" s="7">
        <f t="shared" si="1118"/>
        <v>43027</v>
      </c>
      <c r="AC2805" s="5"/>
      <c r="AD2805" s="1"/>
      <c r="AE2805" s="7"/>
      <c r="AF2805" s="1"/>
      <c r="AG2805" s="1"/>
      <c r="AH2805" s="1"/>
      <c r="AI2805" s="1"/>
      <c r="AJ2805" s="4"/>
      <c r="AK2805" s="1"/>
      <c r="AL2805" s="1"/>
      <c r="AM2805" s="1"/>
      <c r="AN2805" s="1"/>
      <c r="AO2805" s="1"/>
    </row>
    <row r="2806" spans="1:41" x14ac:dyDescent="0.2">
      <c r="A2806" s="118">
        <f t="shared" si="1110"/>
        <v>42902</v>
      </c>
      <c r="B2806" s="2">
        <f t="shared" si="1100"/>
        <v>188961.40189881</v>
      </c>
      <c r="C2806" s="2">
        <f t="shared" si="1111"/>
        <v>111647.84880818</v>
      </c>
      <c r="D2806" s="50">
        <f t="shared" si="1112"/>
        <v>4828.4399999999996</v>
      </c>
      <c r="E2806" s="3">
        <f>IF(K2806=1,VLOOKUP(A2805,[1]Plan1!$AQ$43:$AS$500,3),E2805)</f>
        <v>4843.41</v>
      </c>
      <c r="F2806" s="7">
        <f t="shared" si="1113"/>
        <v>42874</v>
      </c>
      <c r="G2806" s="8">
        <f t="shared" si="1101"/>
        <v>3.100380247036405E-3</v>
      </c>
      <c r="H2806" s="7">
        <f t="shared" si="1114"/>
        <v>42936</v>
      </c>
      <c r="I2806" s="7">
        <f t="shared" si="1102"/>
        <v>42907</v>
      </c>
      <c r="J2806" s="1">
        <f t="shared" si="1115"/>
        <v>23</v>
      </c>
      <c r="K2806" s="1">
        <f t="shared" si="1103"/>
        <v>20</v>
      </c>
      <c r="L2806" s="2">
        <f t="shared" si="1104"/>
        <v>1.0026954299999999</v>
      </c>
      <c r="M2806" s="10">
        <f t="shared" si="1123"/>
        <v>1.0013999200000001</v>
      </c>
      <c r="N2806" s="10">
        <f t="shared" si="1119"/>
        <v>1.6171176374316683</v>
      </c>
      <c r="O2806" s="2">
        <f t="shared" si="1122"/>
        <v>1.62147646</v>
      </c>
      <c r="P2806" s="2">
        <f t="shared" si="1105"/>
        <v>181034.3586521</v>
      </c>
      <c r="Q2806" s="9">
        <f t="shared" si="1099"/>
        <v>0</v>
      </c>
      <c r="R2806" s="4">
        <f t="shared" si="1106"/>
        <v>0</v>
      </c>
      <c r="S2806" s="59">
        <f t="shared" si="1107"/>
        <v>0</v>
      </c>
      <c r="T2806" s="8">
        <f t="shared" si="1116"/>
        <v>6.8500000000000005E-2</v>
      </c>
      <c r="U2806" s="9">
        <f t="shared" si="1117"/>
        <v>163</v>
      </c>
      <c r="V2806" s="9">
        <v>252</v>
      </c>
      <c r="W2806" s="10">
        <f t="shared" si="1108"/>
        <v>1.043787507</v>
      </c>
      <c r="X2806" s="2">
        <f t="shared" si="1109"/>
        <v>7927.0432467099999</v>
      </c>
      <c r="Y2806" s="2">
        <v>0</v>
      </c>
      <c r="Z2806" s="3">
        <f t="shared" si="1120"/>
        <v>0</v>
      </c>
      <c r="AA2806" s="1" t="str">
        <f t="shared" si="1121"/>
        <v>A+J=</v>
      </c>
      <c r="AB2806" s="7">
        <f t="shared" si="1118"/>
        <v>43027</v>
      </c>
      <c r="AC2806" s="5"/>
      <c r="AD2806" s="1"/>
      <c r="AE2806" s="7"/>
      <c r="AF2806" s="1"/>
      <c r="AG2806" s="1"/>
      <c r="AH2806" s="1"/>
      <c r="AI2806" s="1"/>
      <c r="AJ2806" s="4"/>
      <c r="AK2806" s="1"/>
      <c r="AL2806" s="1"/>
      <c r="AM2806" s="1"/>
      <c r="AN2806" s="1"/>
      <c r="AO2806" s="1"/>
    </row>
    <row r="2807" spans="1:41" x14ac:dyDescent="0.2">
      <c r="A2807" s="118">
        <f t="shared" si="1110"/>
        <v>42903</v>
      </c>
      <c r="B2807" s="2">
        <f t="shared" si="1100"/>
        <v>189036.53201027997</v>
      </c>
      <c r="C2807" s="2">
        <f t="shared" si="1111"/>
        <v>111647.84880818</v>
      </c>
      <c r="D2807" s="50">
        <f t="shared" si="1112"/>
        <v>4828.4399999999996</v>
      </c>
      <c r="E2807" s="3">
        <f>IF(K2807=1,VLOOKUP(A2806,[1]Plan1!$AQ$43:$AS$500,3),E2806)</f>
        <v>4843.41</v>
      </c>
      <c r="F2807" s="7">
        <f t="shared" si="1113"/>
        <v>42874</v>
      </c>
      <c r="G2807" s="8">
        <f t="shared" si="1101"/>
        <v>3.100380247036405E-3</v>
      </c>
      <c r="H2807" s="7">
        <f t="shared" si="1114"/>
        <v>42936</v>
      </c>
      <c r="I2807" s="7">
        <f t="shared" si="1102"/>
        <v>42907</v>
      </c>
      <c r="J2807" s="1">
        <f t="shared" si="1115"/>
        <v>23</v>
      </c>
      <c r="K2807" s="1">
        <f t="shared" si="1103"/>
        <v>21</v>
      </c>
      <c r="L2807" s="2">
        <f t="shared" si="1104"/>
        <v>1.0028303999999999</v>
      </c>
      <c r="M2807" s="10">
        <f t="shared" si="1123"/>
        <v>1.0013999200000001</v>
      </c>
      <c r="N2807" s="10">
        <f t="shared" si="1119"/>
        <v>1.6171176374316683</v>
      </c>
      <c r="O2807" s="2">
        <f t="shared" si="1122"/>
        <v>1.62169472</v>
      </c>
      <c r="P2807" s="2">
        <f t="shared" si="1105"/>
        <v>181058.72691157999</v>
      </c>
      <c r="Q2807" s="9">
        <f t="shared" si="1099"/>
        <v>0</v>
      </c>
      <c r="R2807" s="4">
        <f t="shared" si="1106"/>
        <v>0</v>
      </c>
      <c r="S2807" s="59">
        <f t="shared" si="1107"/>
        <v>0</v>
      </c>
      <c r="T2807" s="8">
        <f t="shared" si="1116"/>
        <v>6.8500000000000005E-2</v>
      </c>
      <c r="U2807" s="9">
        <f t="shared" si="1117"/>
        <v>164</v>
      </c>
      <c r="V2807" s="9">
        <v>252</v>
      </c>
      <c r="W2807" s="10">
        <f t="shared" si="1108"/>
        <v>1.044061975</v>
      </c>
      <c r="X2807" s="2">
        <f t="shared" si="1109"/>
        <v>7977.8050986999997</v>
      </c>
      <c r="Y2807" s="2">
        <v>0</v>
      </c>
      <c r="Z2807" s="3">
        <f t="shared" si="1120"/>
        <v>0</v>
      </c>
      <c r="AA2807" s="1" t="str">
        <f t="shared" si="1121"/>
        <v>A+J=</v>
      </c>
      <c r="AB2807" s="7">
        <f t="shared" si="1118"/>
        <v>43027</v>
      </c>
      <c r="AC2807" s="5"/>
      <c r="AD2807" s="1"/>
      <c r="AE2807" s="7"/>
      <c r="AF2807" s="1"/>
      <c r="AG2807" s="1"/>
      <c r="AH2807" s="1"/>
      <c r="AI2807" s="1"/>
      <c r="AJ2807" s="4"/>
      <c r="AK2807" s="1"/>
      <c r="AL2807" s="1"/>
      <c r="AM2807" s="1"/>
      <c r="AN2807" s="1"/>
      <c r="AO2807" s="1"/>
    </row>
    <row r="2808" spans="1:41" x14ac:dyDescent="0.2">
      <c r="A2808" s="118">
        <f t="shared" si="1110"/>
        <v>42904</v>
      </c>
      <c r="B2808" s="2">
        <f t="shared" si="1100"/>
        <v>189036.53201027997</v>
      </c>
      <c r="C2808" s="2">
        <f t="shared" si="1111"/>
        <v>111647.84880818</v>
      </c>
      <c r="D2808" s="50">
        <f t="shared" si="1112"/>
        <v>4828.4399999999996</v>
      </c>
      <c r="E2808" s="3">
        <f>IF(K2808=1,VLOOKUP(A2807,[1]Plan1!$AQ$43:$AS$500,3),E2807)</f>
        <v>4843.41</v>
      </c>
      <c r="F2808" s="7">
        <f t="shared" si="1113"/>
        <v>42874</v>
      </c>
      <c r="G2808" s="8">
        <f t="shared" si="1101"/>
        <v>3.100380247036405E-3</v>
      </c>
      <c r="H2808" s="7">
        <f t="shared" si="1114"/>
        <v>42936</v>
      </c>
      <c r="I2808" s="7">
        <f t="shared" si="1102"/>
        <v>42907</v>
      </c>
      <c r="J2808" s="1">
        <f t="shared" si="1115"/>
        <v>23</v>
      </c>
      <c r="K2808" s="1">
        <f t="shared" si="1103"/>
        <v>21</v>
      </c>
      <c r="L2808" s="2">
        <f t="shared" si="1104"/>
        <v>1.0028303999999999</v>
      </c>
      <c r="M2808" s="10">
        <f t="shared" si="1123"/>
        <v>1.0013999200000001</v>
      </c>
      <c r="N2808" s="10">
        <f t="shared" si="1119"/>
        <v>1.6171176374316683</v>
      </c>
      <c r="O2808" s="2">
        <f t="shared" si="1122"/>
        <v>1.62169472</v>
      </c>
      <c r="P2808" s="2">
        <f t="shared" si="1105"/>
        <v>181058.72691157999</v>
      </c>
      <c r="Q2808" s="9">
        <f t="shared" si="1099"/>
        <v>0</v>
      </c>
      <c r="R2808" s="4">
        <f t="shared" si="1106"/>
        <v>0</v>
      </c>
      <c r="S2808" s="59">
        <f t="shared" si="1107"/>
        <v>0</v>
      </c>
      <c r="T2808" s="8">
        <f t="shared" si="1116"/>
        <v>6.8500000000000005E-2</v>
      </c>
      <c r="U2808" s="9">
        <f t="shared" si="1117"/>
        <v>164</v>
      </c>
      <c r="V2808" s="9">
        <v>252</v>
      </c>
      <c r="W2808" s="10">
        <f t="shared" si="1108"/>
        <v>1.044061975</v>
      </c>
      <c r="X2808" s="2">
        <f t="shared" si="1109"/>
        <v>7977.8050986999997</v>
      </c>
      <c r="Y2808" s="2">
        <v>0</v>
      </c>
      <c r="Z2808" s="3">
        <f t="shared" si="1120"/>
        <v>0</v>
      </c>
      <c r="AA2808" s="1" t="str">
        <f t="shared" si="1121"/>
        <v>A+J=</v>
      </c>
      <c r="AB2808" s="7">
        <f t="shared" si="1118"/>
        <v>43027</v>
      </c>
      <c r="AC2808" s="5"/>
      <c r="AD2808" s="1"/>
      <c r="AE2808" s="7"/>
      <c r="AF2808" s="1"/>
      <c r="AG2808" s="1"/>
      <c r="AH2808" s="1"/>
      <c r="AI2808" s="1"/>
      <c r="AJ2808" s="4"/>
      <c r="AK2808" s="1"/>
      <c r="AL2808" s="1"/>
      <c r="AM2808" s="1"/>
      <c r="AN2808" s="1"/>
      <c r="AO2808" s="1"/>
    </row>
    <row r="2809" spans="1:41" x14ac:dyDescent="0.2">
      <c r="A2809" s="118">
        <f t="shared" si="1110"/>
        <v>42905</v>
      </c>
      <c r="B2809" s="2">
        <f t="shared" si="1100"/>
        <v>189036.53201027997</v>
      </c>
      <c r="C2809" s="2">
        <f t="shared" si="1111"/>
        <v>111647.84880818</v>
      </c>
      <c r="D2809" s="50">
        <f t="shared" si="1112"/>
        <v>4828.4399999999996</v>
      </c>
      <c r="E2809" s="3">
        <f>IF(K2809=1,VLOOKUP(A2808,[1]Plan1!$AQ$43:$AS$500,3),E2808)</f>
        <v>4843.41</v>
      </c>
      <c r="F2809" s="7">
        <f t="shared" si="1113"/>
        <v>42874</v>
      </c>
      <c r="G2809" s="8">
        <f t="shared" si="1101"/>
        <v>3.100380247036405E-3</v>
      </c>
      <c r="H2809" s="7">
        <f t="shared" si="1114"/>
        <v>42936</v>
      </c>
      <c r="I2809" s="7">
        <f t="shared" si="1102"/>
        <v>42907</v>
      </c>
      <c r="J2809" s="1">
        <f t="shared" si="1115"/>
        <v>23</v>
      </c>
      <c r="K2809" s="1">
        <f t="shared" si="1103"/>
        <v>21</v>
      </c>
      <c r="L2809" s="2">
        <f t="shared" si="1104"/>
        <v>1.0028303999999999</v>
      </c>
      <c r="M2809" s="10">
        <f t="shared" si="1123"/>
        <v>1.0013999200000001</v>
      </c>
      <c r="N2809" s="10">
        <f t="shared" si="1119"/>
        <v>1.6171176374316683</v>
      </c>
      <c r="O2809" s="2">
        <f t="shared" si="1122"/>
        <v>1.62169472</v>
      </c>
      <c r="P2809" s="2">
        <f t="shared" si="1105"/>
        <v>181058.72691157999</v>
      </c>
      <c r="Q2809" s="9">
        <f t="shared" si="1099"/>
        <v>0</v>
      </c>
      <c r="R2809" s="4">
        <f t="shared" si="1106"/>
        <v>0</v>
      </c>
      <c r="S2809" s="59">
        <f t="shared" si="1107"/>
        <v>0</v>
      </c>
      <c r="T2809" s="8">
        <f t="shared" si="1116"/>
        <v>6.8500000000000005E-2</v>
      </c>
      <c r="U2809" s="9">
        <f t="shared" si="1117"/>
        <v>164</v>
      </c>
      <c r="V2809" s="9">
        <v>252</v>
      </c>
      <c r="W2809" s="10">
        <f t="shared" si="1108"/>
        <v>1.044061975</v>
      </c>
      <c r="X2809" s="2">
        <f t="shared" si="1109"/>
        <v>7977.8050986999997</v>
      </c>
      <c r="Y2809" s="2">
        <v>0</v>
      </c>
      <c r="Z2809" s="3">
        <f t="shared" si="1120"/>
        <v>0</v>
      </c>
      <c r="AA2809" s="1" t="str">
        <f t="shared" si="1121"/>
        <v>A+J=</v>
      </c>
      <c r="AB2809" s="7">
        <f t="shared" si="1118"/>
        <v>43027</v>
      </c>
      <c r="AC2809" s="5"/>
      <c r="AD2809" s="1"/>
      <c r="AE2809" s="7"/>
      <c r="AF2809" s="1"/>
      <c r="AG2809" s="1"/>
      <c r="AH2809" s="1"/>
      <c r="AI2809" s="1"/>
      <c r="AJ2809" s="4"/>
      <c r="AK2809" s="1"/>
      <c r="AL2809" s="1"/>
      <c r="AM2809" s="1"/>
      <c r="AN2809" s="1"/>
      <c r="AO2809" s="1"/>
    </row>
    <row r="2810" spans="1:41" x14ac:dyDescent="0.2">
      <c r="A2810" s="118">
        <f t="shared" si="1110"/>
        <v>42906</v>
      </c>
      <c r="B2810" s="2">
        <f t="shared" si="1100"/>
        <v>189111.69104939999</v>
      </c>
      <c r="C2810" s="2">
        <f t="shared" si="1111"/>
        <v>111647.84880818</v>
      </c>
      <c r="D2810" s="50">
        <f t="shared" si="1112"/>
        <v>4828.4399999999996</v>
      </c>
      <c r="E2810" s="3">
        <f>IF(K2810=1,VLOOKUP(A2809,[1]Plan1!$AQ$43:$AS$500,3),E2809)</f>
        <v>4843.41</v>
      </c>
      <c r="F2810" s="7">
        <f t="shared" si="1113"/>
        <v>42874</v>
      </c>
      <c r="G2810" s="8">
        <f t="shared" si="1101"/>
        <v>3.100380247036405E-3</v>
      </c>
      <c r="H2810" s="7">
        <f t="shared" si="1114"/>
        <v>42936</v>
      </c>
      <c r="I2810" s="7">
        <f t="shared" si="1102"/>
        <v>42907</v>
      </c>
      <c r="J2810" s="1">
        <f t="shared" si="1115"/>
        <v>23</v>
      </c>
      <c r="K2810" s="1">
        <f t="shared" si="1103"/>
        <v>22</v>
      </c>
      <c r="L2810" s="2">
        <f t="shared" si="1104"/>
        <v>1.00296538</v>
      </c>
      <c r="M2810" s="10">
        <f t="shared" si="1123"/>
        <v>1.0013999200000001</v>
      </c>
      <c r="N2810" s="10">
        <f t="shared" si="1119"/>
        <v>1.6171176374316683</v>
      </c>
      <c r="O2810" s="2">
        <f t="shared" si="1122"/>
        <v>1.6219129999999999</v>
      </c>
      <c r="P2810" s="2">
        <f t="shared" si="1105"/>
        <v>181083.09740401999</v>
      </c>
      <c r="Q2810" s="9">
        <f t="shared" si="1099"/>
        <v>0</v>
      </c>
      <c r="R2810" s="4">
        <f t="shared" si="1106"/>
        <v>0</v>
      </c>
      <c r="S2810" s="59">
        <f t="shared" si="1107"/>
        <v>0</v>
      </c>
      <c r="T2810" s="8">
        <f t="shared" si="1116"/>
        <v>6.8500000000000005E-2</v>
      </c>
      <c r="U2810" s="9">
        <f t="shared" si="1117"/>
        <v>165</v>
      </c>
      <c r="V2810" s="9">
        <v>252</v>
      </c>
      <c r="W2810" s="10">
        <f t="shared" si="1108"/>
        <v>1.044336516</v>
      </c>
      <c r="X2810" s="2">
        <f t="shared" si="1109"/>
        <v>8028.5936453800005</v>
      </c>
      <c r="Y2810" s="2">
        <v>0</v>
      </c>
      <c r="Z2810" s="3">
        <f t="shared" si="1120"/>
        <v>0</v>
      </c>
      <c r="AA2810" s="1" t="str">
        <f t="shared" si="1121"/>
        <v>A+J=</v>
      </c>
      <c r="AB2810" s="7">
        <f t="shared" si="1118"/>
        <v>43027</v>
      </c>
      <c r="AC2810" s="5"/>
      <c r="AD2810" s="1"/>
      <c r="AE2810" s="7"/>
      <c r="AF2810" s="1"/>
      <c r="AG2810" s="1"/>
      <c r="AH2810" s="1"/>
      <c r="AI2810" s="1"/>
      <c r="AJ2810" s="4"/>
      <c r="AK2810" s="1"/>
      <c r="AL2810" s="1"/>
      <c r="AM2810" s="1"/>
      <c r="AN2810" s="1"/>
      <c r="AO2810" s="1"/>
    </row>
    <row r="2811" spans="1:41" x14ac:dyDescent="0.2">
      <c r="A2811" s="118">
        <f t="shared" si="1110"/>
        <v>42907</v>
      </c>
      <c r="B2811" s="2">
        <f t="shared" si="1100"/>
        <v>189186.88000849998</v>
      </c>
      <c r="C2811" s="2">
        <f t="shared" si="1111"/>
        <v>111647.84880818</v>
      </c>
      <c r="D2811" s="50">
        <f t="shared" si="1112"/>
        <v>4828.4399999999996</v>
      </c>
      <c r="E2811" s="3">
        <f>IF(K2811=1,VLOOKUP(A2810,[1]Plan1!$AQ$43:$AS$500,3),E2810)</f>
        <v>4843.41</v>
      </c>
      <c r="F2811" s="7">
        <f t="shared" si="1113"/>
        <v>42874</v>
      </c>
      <c r="G2811" s="8">
        <f t="shared" si="1101"/>
        <v>3.100380247036405E-3</v>
      </c>
      <c r="H2811" s="7">
        <f t="shared" si="1114"/>
        <v>42936</v>
      </c>
      <c r="I2811" s="7">
        <f t="shared" si="1102"/>
        <v>42907</v>
      </c>
      <c r="J2811" s="1">
        <f t="shared" si="1115"/>
        <v>23</v>
      </c>
      <c r="K2811" s="1">
        <f t="shared" si="1103"/>
        <v>23</v>
      </c>
      <c r="L2811" s="2">
        <f t="shared" si="1104"/>
        <v>1.00310038</v>
      </c>
      <c r="M2811" s="10">
        <f t="shared" si="1123"/>
        <v>1.0013999200000001</v>
      </c>
      <c r="N2811" s="10">
        <f t="shared" si="1119"/>
        <v>1.6171176374316683</v>
      </c>
      <c r="O2811" s="2">
        <f t="shared" si="1122"/>
        <v>1.6221313100000001</v>
      </c>
      <c r="P2811" s="2">
        <f t="shared" si="1105"/>
        <v>181107.47124588999</v>
      </c>
      <c r="Q2811" s="9">
        <f t="shared" si="1099"/>
        <v>0</v>
      </c>
      <c r="R2811" s="4">
        <f t="shared" si="1106"/>
        <v>0</v>
      </c>
      <c r="S2811" s="59">
        <f t="shared" si="1107"/>
        <v>0</v>
      </c>
      <c r="T2811" s="8">
        <f t="shared" si="1116"/>
        <v>6.8500000000000005E-2</v>
      </c>
      <c r="U2811" s="9">
        <f t="shared" si="1117"/>
        <v>166</v>
      </c>
      <c r="V2811" s="9">
        <v>252</v>
      </c>
      <c r="W2811" s="10">
        <f t="shared" si="1108"/>
        <v>1.044611129</v>
      </c>
      <c r="X2811" s="2">
        <f t="shared" si="1109"/>
        <v>8079.4087626099999</v>
      </c>
      <c r="Y2811" s="2">
        <v>0</v>
      </c>
      <c r="Z2811" s="3">
        <f t="shared" si="1120"/>
        <v>0</v>
      </c>
      <c r="AA2811" s="1" t="str">
        <f t="shared" si="1121"/>
        <v>A+J=</v>
      </c>
      <c r="AB2811" s="7">
        <f t="shared" si="1118"/>
        <v>43027</v>
      </c>
      <c r="AC2811" s="5"/>
      <c r="AD2811" s="1"/>
      <c r="AE2811" s="7"/>
      <c r="AF2811" s="1"/>
      <c r="AG2811" s="1"/>
      <c r="AH2811" s="1"/>
      <c r="AI2811" s="1"/>
      <c r="AJ2811" s="4"/>
      <c r="AK2811" s="1"/>
      <c r="AL2811" s="1"/>
      <c r="AM2811" s="1"/>
      <c r="AN2811" s="1"/>
      <c r="AO2811" s="1"/>
    </row>
    <row r="2812" spans="1:41" x14ac:dyDescent="0.2">
      <c r="A2812" s="118">
        <f t="shared" si="1110"/>
        <v>42908</v>
      </c>
      <c r="B2812" s="2">
        <f t="shared" si="1100"/>
        <v>189215.87733284003</v>
      </c>
      <c r="C2812" s="2">
        <f t="shared" si="1111"/>
        <v>111647.84880818</v>
      </c>
      <c r="D2812" s="50">
        <f t="shared" si="1112"/>
        <v>4843.41</v>
      </c>
      <c r="E2812" s="3">
        <f>IF(K2812=1,VLOOKUP(A2811,[1]Plan1!$AQ$43:$AS$500,3),E2811)</f>
        <v>4832.2700000000004</v>
      </c>
      <c r="F2812" s="7">
        <f t="shared" si="1113"/>
        <v>42908</v>
      </c>
      <c r="G2812" s="8">
        <f t="shared" si="1101"/>
        <v>-2.3000324151783991E-3</v>
      </c>
      <c r="H2812" s="7">
        <f t="shared" si="1114"/>
        <v>42936</v>
      </c>
      <c r="I2812" s="7">
        <f t="shared" si="1102"/>
        <v>42936</v>
      </c>
      <c r="J2812" s="1">
        <f t="shared" si="1115"/>
        <v>21</v>
      </c>
      <c r="K2812" s="1">
        <f t="shared" si="1103"/>
        <v>1</v>
      </c>
      <c r="L2812" s="2">
        <f t="shared" si="1104"/>
        <v>0.99989035000000004</v>
      </c>
      <c r="M2812" s="10">
        <f t="shared" si="1123"/>
        <v>1.00310038</v>
      </c>
      <c r="N2812" s="10">
        <f t="shared" si="1119"/>
        <v>1.6221313166124087</v>
      </c>
      <c r="O2812" s="2">
        <f t="shared" si="1122"/>
        <v>1.62195344</v>
      </c>
      <c r="P2812" s="2">
        <f t="shared" si="1105"/>
        <v>181087.61244302001</v>
      </c>
      <c r="Q2812" s="9">
        <f t="shared" si="1099"/>
        <v>0</v>
      </c>
      <c r="R2812" s="4">
        <f t="shared" si="1106"/>
        <v>0</v>
      </c>
      <c r="S2812" s="59">
        <f t="shared" si="1107"/>
        <v>0</v>
      </c>
      <c r="T2812" s="8">
        <f t="shared" si="1116"/>
        <v>6.8500000000000005E-2</v>
      </c>
      <c r="U2812" s="9">
        <f t="shared" si="1117"/>
        <v>167</v>
      </c>
      <c r="V2812" s="9">
        <v>252</v>
      </c>
      <c r="W2812" s="10">
        <f t="shared" si="1108"/>
        <v>1.0448858139999999</v>
      </c>
      <c r="X2812" s="2">
        <f t="shared" si="1109"/>
        <v>8128.2648898199996</v>
      </c>
      <c r="Y2812" s="2">
        <v>0</v>
      </c>
      <c r="Z2812" s="3">
        <f t="shared" si="1120"/>
        <v>0</v>
      </c>
      <c r="AA2812" s="1" t="str">
        <f t="shared" si="1121"/>
        <v>A+J=</v>
      </c>
      <c r="AB2812" s="7">
        <f t="shared" si="1118"/>
        <v>43027</v>
      </c>
      <c r="AC2812" s="5"/>
      <c r="AD2812" s="1"/>
      <c r="AE2812" s="7"/>
      <c r="AF2812" s="1"/>
      <c r="AG2812" s="1"/>
      <c r="AH2812" s="1"/>
      <c r="AI2812" s="1"/>
      <c r="AJ2812" s="4"/>
      <c r="AK2812" s="1"/>
      <c r="AL2812" s="1"/>
      <c r="AM2812" s="1"/>
      <c r="AN2812" s="1"/>
      <c r="AO2812" s="1"/>
    </row>
    <row r="2813" spans="1:41" x14ac:dyDescent="0.2">
      <c r="A2813" s="118">
        <f t="shared" si="1110"/>
        <v>42909</v>
      </c>
      <c r="B2813" s="2">
        <f t="shared" si="1100"/>
        <v>189244.88145182998</v>
      </c>
      <c r="C2813" s="2">
        <f t="shared" si="1111"/>
        <v>111647.84880818</v>
      </c>
      <c r="D2813" s="50">
        <f t="shared" si="1112"/>
        <v>4843.41</v>
      </c>
      <c r="E2813" s="3">
        <f>IF(K2813=1,VLOOKUP(A2812,[1]Plan1!$AQ$43:$AS$500,3),E2812)</f>
        <v>4832.2700000000004</v>
      </c>
      <c r="F2813" s="7">
        <f t="shared" si="1113"/>
        <v>42908</v>
      </c>
      <c r="G2813" s="8">
        <f t="shared" si="1101"/>
        <v>-2.3000324151783991E-3</v>
      </c>
      <c r="H2813" s="7">
        <f t="shared" si="1114"/>
        <v>42936</v>
      </c>
      <c r="I2813" s="7">
        <f t="shared" si="1102"/>
        <v>42936</v>
      </c>
      <c r="J2813" s="1">
        <f t="shared" si="1115"/>
        <v>21</v>
      </c>
      <c r="K2813" s="1">
        <f t="shared" si="1103"/>
        <v>2</v>
      </c>
      <c r="L2813" s="2">
        <f t="shared" si="1104"/>
        <v>0.99978071999999996</v>
      </c>
      <c r="M2813" s="10">
        <f t="shared" si="1123"/>
        <v>1.00310038</v>
      </c>
      <c r="N2813" s="10">
        <f t="shared" si="1119"/>
        <v>1.6221313166124087</v>
      </c>
      <c r="O2813" s="2">
        <f t="shared" si="1122"/>
        <v>1.62177561</v>
      </c>
      <c r="P2813" s="2">
        <f t="shared" si="1105"/>
        <v>181067.75810606999</v>
      </c>
      <c r="Q2813" s="9">
        <f t="shared" si="1099"/>
        <v>0</v>
      </c>
      <c r="R2813" s="4">
        <f t="shared" si="1106"/>
        <v>0</v>
      </c>
      <c r="S2813" s="59">
        <f t="shared" si="1107"/>
        <v>0</v>
      </c>
      <c r="T2813" s="8">
        <f t="shared" si="1116"/>
        <v>6.8500000000000005E-2</v>
      </c>
      <c r="U2813" s="9">
        <f t="shared" si="1117"/>
        <v>168</v>
      </c>
      <c r="V2813" s="9">
        <v>252</v>
      </c>
      <c r="W2813" s="10">
        <f t="shared" si="1108"/>
        <v>1.045160571</v>
      </c>
      <c r="X2813" s="2">
        <f t="shared" si="1109"/>
        <v>8177.1233457600001</v>
      </c>
      <c r="Y2813" s="2">
        <v>0</v>
      </c>
      <c r="Z2813" s="3">
        <f t="shared" si="1120"/>
        <v>0</v>
      </c>
      <c r="AA2813" s="1" t="str">
        <f t="shared" si="1121"/>
        <v>A+J=</v>
      </c>
      <c r="AB2813" s="7">
        <f t="shared" si="1118"/>
        <v>43027</v>
      </c>
      <c r="AC2813" s="5"/>
      <c r="AD2813" s="1"/>
      <c r="AE2813" s="7"/>
      <c r="AF2813" s="1"/>
      <c r="AG2813" s="1"/>
      <c r="AH2813" s="1"/>
      <c r="AI2813" s="1"/>
      <c r="AJ2813" s="4"/>
      <c r="AK2813" s="1"/>
      <c r="AL2813" s="1"/>
      <c r="AM2813" s="1"/>
      <c r="AN2813" s="1"/>
      <c r="AO2813" s="1"/>
    </row>
    <row r="2814" spans="1:41" x14ac:dyDescent="0.2">
      <c r="A2814" s="118">
        <f t="shared" si="1110"/>
        <v>42910</v>
      </c>
      <c r="B2814" s="2">
        <f t="shared" si="1100"/>
        <v>189273.88787707</v>
      </c>
      <c r="C2814" s="2">
        <f t="shared" si="1111"/>
        <v>111647.84880818</v>
      </c>
      <c r="D2814" s="50">
        <f t="shared" si="1112"/>
        <v>4843.41</v>
      </c>
      <c r="E2814" s="3">
        <f>IF(K2814=1,VLOOKUP(A2813,[1]Plan1!$AQ$43:$AS$500,3),E2813)</f>
        <v>4832.2700000000004</v>
      </c>
      <c r="F2814" s="7">
        <f t="shared" si="1113"/>
        <v>42908</v>
      </c>
      <c r="G2814" s="8">
        <f t="shared" si="1101"/>
        <v>-2.3000324151783991E-3</v>
      </c>
      <c r="H2814" s="7">
        <f t="shared" si="1114"/>
        <v>42936</v>
      </c>
      <c r="I2814" s="7">
        <f t="shared" si="1102"/>
        <v>42936</v>
      </c>
      <c r="J2814" s="1">
        <f t="shared" si="1115"/>
        <v>21</v>
      </c>
      <c r="K2814" s="1">
        <f t="shared" si="1103"/>
        <v>3</v>
      </c>
      <c r="L2814" s="2">
        <f t="shared" si="1104"/>
        <v>0.99967108999999998</v>
      </c>
      <c r="M2814" s="10">
        <f t="shared" si="1123"/>
        <v>1.00310038</v>
      </c>
      <c r="N2814" s="10">
        <f t="shared" si="1119"/>
        <v>1.6221313166124087</v>
      </c>
      <c r="O2814" s="2">
        <f t="shared" si="1122"/>
        <v>1.6215977800000001</v>
      </c>
      <c r="P2814" s="2">
        <f t="shared" si="1105"/>
        <v>181047.90376911999</v>
      </c>
      <c r="Q2814" s="9">
        <f t="shared" si="1099"/>
        <v>0</v>
      </c>
      <c r="R2814" s="4">
        <f t="shared" si="1106"/>
        <v>0</v>
      </c>
      <c r="S2814" s="59">
        <f t="shared" si="1107"/>
        <v>0</v>
      </c>
      <c r="T2814" s="8">
        <f t="shared" si="1116"/>
        <v>6.8500000000000005E-2</v>
      </c>
      <c r="U2814" s="9">
        <f t="shared" si="1117"/>
        <v>169</v>
      </c>
      <c r="V2814" s="9">
        <v>252</v>
      </c>
      <c r="W2814" s="10">
        <f t="shared" si="1108"/>
        <v>1.045435401</v>
      </c>
      <c r="X2814" s="2">
        <f t="shared" si="1109"/>
        <v>8225.9841079500002</v>
      </c>
      <c r="Y2814" s="2">
        <v>0</v>
      </c>
      <c r="Z2814" s="3">
        <f t="shared" si="1120"/>
        <v>0</v>
      </c>
      <c r="AA2814" s="1" t="str">
        <f t="shared" si="1121"/>
        <v>A+J=</v>
      </c>
      <c r="AB2814" s="7">
        <f t="shared" si="1118"/>
        <v>43027</v>
      </c>
      <c r="AC2814" s="5"/>
      <c r="AD2814" s="1"/>
      <c r="AE2814" s="7"/>
      <c r="AF2814" s="1"/>
      <c r="AG2814" s="1"/>
      <c r="AH2814" s="1"/>
      <c r="AI2814" s="1"/>
      <c r="AJ2814" s="4"/>
      <c r="AK2814" s="1"/>
      <c r="AL2814" s="1"/>
      <c r="AM2814" s="1"/>
      <c r="AN2814" s="1"/>
      <c r="AO2814" s="1"/>
    </row>
    <row r="2815" spans="1:41" x14ac:dyDescent="0.2">
      <c r="A2815" s="118">
        <f t="shared" si="1110"/>
        <v>42911</v>
      </c>
      <c r="B2815" s="2">
        <f t="shared" si="1100"/>
        <v>189273.88787707</v>
      </c>
      <c r="C2815" s="2">
        <f t="shared" si="1111"/>
        <v>111647.84880818</v>
      </c>
      <c r="D2815" s="50">
        <f t="shared" si="1112"/>
        <v>4843.41</v>
      </c>
      <c r="E2815" s="3">
        <f>IF(K2815=1,VLOOKUP(A2814,[1]Plan1!$AQ$43:$AS$500,3),E2814)</f>
        <v>4832.2700000000004</v>
      </c>
      <c r="F2815" s="7">
        <f t="shared" si="1113"/>
        <v>42908</v>
      </c>
      <c r="G2815" s="8">
        <f t="shared" si="1101"/>
        <v>-2.3000324151783991E-3</v>
      </c>
      <c r="H2815" s="7">
        <f t="shared" si="1114"/>
        <v>42936</v>
      </c>
      <c r="I2815" s="7">
        <f t="shared" si="1102"/>
        <v>42936</v>
      </c>
      <c r="J2815" s="1">
        <f t="shared" si="1115"/>
        <v>21</v>
      </c>
      <c r="K2815" s="1">
        <f t="shared" si="1103"/>
        <v>3</v>
      </c>
      <c r="L2815" s="2">
        <f t="shared" si="1104"/>
        <v>0.99967108999999998</v>
      </c>
      <c r="M2815" s="10">
        <f t="shared" si="1123"/>
        <v>1.00310038</v>
      </c>
      <c r="N2815" s="10">
        <f t="shared" si="1119"/>
        <v>1.6221313166124087</v>
      </c>
      <c r="O2815" s="2">
        <f t="shared" si="1122"/>
        <v>1.6215977800000001</v>
      </c>
      <c r="P2815" s="2">
        <f t="shared" si="1105"/>
        <v>181047.90376911999</v>
      </c>
      <c r="Q2815" s="9">
        <f t="shared" si="1099"/>
        <v>0</v>
      </c>
      <c r="R2815" s="4">
        <f t="shared" si="1106"/>
        <v>0</v>
      </c>
      <c r="S2815" s="59">
        <f t="shared" si="1107"/>
        <v>0</v>
      </c>
      <c r="T2815" s="8">
        <f t="shared" si="1116"/>
        <v>6.8500000000000005E-2</v>
      </c>
      <c r="U2815" s="9">
        <f t="shared" si="1117"/>
        <v>169</v>
      </c>
      <c r="V2815" s="9">
        <v>252</v>
      </c>
      <c r="W2815" s="10">
        <f t="shared" si="1108"/>
        <v>1.045435401</v>
      </c>
      <c r="X2815" s="2">
        <f t="shared" si="1109"/>
        <v>8225.9841079500002</v>
      </c>
      <c r="Y2815" s="2">
        <v>0</v>
      </c>
      <c r="Z2815" s="3">
        <f t="shared" si="1120"/>
        <v>0</v>
      </c>
      <c r="AA2815" s="1" t="str">
        <f t="shared" si="1121"/>
        <v>A+J=</v>
      </c>
      <c r="AB2815" s="7">
        <f t="shared" si="1118"/>
        <v>43027</v>
      </c>
      <c r="AC2815" s="5"/>
      <c r="AD2815" s="1"/>
      <c r="AE2815" s="7"/>
      <c r="AF2815" s="1"/>
      <c r="AG2815" s="1"/>
      <c r="AH2815" s="1"/>
      <c r="AI2815" s="1"/>
      <c r="AJ2815" s="4"/>
      <c r="AK2815" s="1"/>
      <c r="AL2815" s="1"/>
      <c r="AM2815" s="1"/>
      <c r="AN2815" s="1"/>
      <c r="AO2815" s="1"/>
    </row>
    <row r="2816" spans="1:41" x14ac:dyDescent="0.2">
      <c r="A2816" s="118">
        <f t="shared" si="1110"/>
        <v>42912</v>
      </c>
      <c r="B2816" s="2">
        <f t="shared" si="1100"/>
        <v>189273.88787707</v>
      </c>
      <c r="C2816" s="2">
        <f t="shared" si="1111"/>
        <v>111647.84880818</v>
      </c>
      <c r="D2816" s="50">
        <f t="shared" si="1112"/>
        <v>4843.41</v>
      </c>
      <c r="E2816" s="3">
        <f>IF(K2816=1,VLOOKUP(A2815,[1]Plan1!$AQ$43:$AS$500,3),E2815)</f>
        <v>4832.2700000000004</v>
      </c>
      <c r="F2816" s="7">
        <f t="shared" si="1113"/>
        <v>42908</v>
      </c>
      <c r="G2816" s="8">
        <f t="shared" si="1101"/>
        <v>-2.3000324151783991E-3</v>
      </c>
      <c r="H2816" s="7">
        <f t="shared" si="1114"/>
        <v>42936</v>
      </c>
      <c r="I2816" s="7">
        <f t="shared" si="1102"/>
        <v>42936</v>
      </c>
      <c r="J2816" s="1">
        <f t="shared" si="1115"/>
        <v>21</v>
      </c>
      <c r="K2816" s="1">
        <f t="shared" si="1103"/>
        <v>3</v>
      </c>
      <c r="L2816" s="2">
        <f t="shared" si="1104"/>
        <v>0.99967108999999998</v>
      </c>
      <c r="M2816" s="10">
        <f t="shared" si="1123"/>
        <v>1.00310038</v>
      </c>
      <c r="N2816" s="10">
        <f t="shared" si="1119"/>
        <v>1.6221313166124087</v>
      </c>
      <c r="O2816" s="2">
        <f t="shared" si="1122"/>
        <v>1.6215977800000001</v>
      </c>
      <c r="P2816" s="2">
        <f t="shared" si="1105"/>
        <v>181047.90376911999</v>
      </c>
      <c r="Q2816" s="9">
        <f t="shared" si="1099"/>
        <v>0</v>
      </c>
      <c r="R2816" s="4">
        <f t="shared" si="1106"/>
        <v>0</v>
      </c>
      <c r="S2816" s="59">
        <f t="shared" si="1107"/>
        <v>0</v>
      </c>
      <c r="T2816" s="8">
        <f t="shared" si="1116"/>
        <v>6.8500000000000005E-2</v>
      </c>
      <c r="U2816" s="9">
        <f t="shared" si="1117"/>
        <v>169</v>
      </c>
      <c r="V2816" s="9">
        <v>252</v>
      </c>
      <c r="W2816" s="10">
        <f t="shared" si="1108"/>
        <v>1.045435401</v>
      </c>
      <c r="X2816" s="2">
        <f t="shared" si="1109"/>
        <v>8225.9841079500002</v>
      </c>
      <c r="Y2816" s="2">
        <v>0</v>
      </c>
      <c r="Z2816" s="3">
        <f t="shared" si="1120"/>
        <v>0</v>
      </c>
      <c r="AA2816" s="1" t="str">
        <f t="shared" si="1121"/>
        <v>A+J=</v>
      </c>
      <c r="AB2816" s="7">
        <f t="shared" si="1118"/>
        <v>43027</v>
      </c>
      <c r="AC2816" s="5"/>
      <c r="AD2816" s="1"/>
      <c r="AE2816" s="7"/>
      <c r="AF2816" s="1"/>
      <c r="AG2816" s="1"/>
      <c r="AH2816" s="1"/>
      <c r="AI2816" s="1"/>
      <c r="AJ2816" s="4"/>
      <c r="AK2816" s="1"/>
      <c r="AL2816" s="1"/>
      <c r="AM2816" s="1"/>
      <c r="AN2816" s="1"/>
      <c r="AO2816" s="1"/>
    </row>
    <row r="2817" spans="1:41" x14ac:dyDescent="0.2">
      <c r="A2817" s="118">
        <f t="shared" si="1110"/>
        <v>42913</v>
      </c>
      <c r="B2817" s="2">
        <f t="shared" si="1100"/>
        <v>189302.90109325998</v>
      </c>
      <c r="C2817" s="2">
        <f t="shared" si="1111"/>
        <v>111647.84880818</v>
      </c>
      <c r="D2817" s="50">
        <f t="shared" si="1112"/>
        <v>4843.41</v>
      </c>
      <c r="E2817" s="3">
        <f>IF(K2817=1,VLOOKUP(A2816,[1]Plan1!$AQ$43:$AS$500,3),E2816)</f>
        <v>4832.2700000000004</v>
      </c>
      <c r="F2817" s="7">
        <f t="shared" si="1113"/>
        <v>42908</v>
      </c>
      <c r="G2817" s="8">
        <f t="shared" si="1101"/>
        <v>-2.3000324151783991E-3</v>
      </c>
      <c r="H2817" s="7">
        <f t="shared" si="1114"/>
        <v>42936</v>
      </c>
      <c r="I2817" s="7">
        <f t="shared" si="1102"/>
        <v>42936</v>
      </c>
      <c r="J2817" s="1">
        <f t="shared" si="1115"/>
        <v>21</v>
      </c>
      <c r="K2817" s="1">
        <f t="shared" si="1103"/>
        <v>4</v>
      </c>
      <c r="L2817" s="2">
        <f t="shared" si="1104"/>
        <v>0.99956149000000005</v>
      </c>
      <c r="M2817" s="10">
        <f t="shared" si="1123"/>
        <v>1.00310038</v>
      </c>
      <c r="N2817" s="10">
        <f t="shared" si="1119"/>
        <v>1.6221313166124087</v>
      </c>
      <c r="O2817" s="2">
        <f t="shared" si="1122"/>
        <v>1.6214199899999999</v>
      </c>
      <c r="P2817" s="2">
        <f t="shared" si="1105"/>
        <v>181028.05389807999</v>
      </c>
      <c r="Q2817" s="9">
        <f t="shared" si="1099"/>
        <v>0</v>
      </c>
      <c r="R2817" s="4">
        <f t="shared" si="1106"/>
        <v>0</v>
      </c>
      <c r="S2817" s="59">
        <f t="shared" si="1107"/>
        <v>0</v>
      </c>
      <c r="T2817" s="8">
        <f t="shared" si="1116"/>
        <v>6.8500000000000005E-2</v>
      </c>
      <c r="U2817" s="9">
        <f t="shared" si="1117"/>
        <v>170</v>
      </c>
      <c r="V2817" s="9">
        <v>252</v>
      </c>
      <c r="W2817" s="10">
        <f t="shared" si="1108"/>
        <v>1.0457103029999999</v>
      </c>
      <c r="X2817" s="2">
        <f t="shared" si="1109"/>
        <v>8274.8471951800002</v>
      </c>
      <c r="Y2817" s="2">
        <v>0</v>
      </c>
      <c r="Z2817" s="3">
        <f t="shared" si="1120"/>
        <v>0</v>
      </c>
      <c r="AA2817" s="1" t="str">
        <f t="shared" si="1121"/>
        <v>A+J=</v>
      </c>
      <c r="AB2817" s="7">
        <f t="shared" si="1118"/>
        <v>43027</v>
      </c>
      <c r="AC2817" s="5"/>
      <c r="AD2817" s="1"/>
      <c r="AE2817" s="7"/>
      <c r="AF2817" s="1"/>
      <c r="AG2817" s="1"/>
      <c r="AH2817" s="1"/>
      <c r="AI2817" s="1"/>
      <c r="AJ2817" s="4"/>
      <c r="AK2817" s="1"/>
      <c r="AL2817" s="1"/>
      <c r="AM2817" s="1"/>
      <c r="AN2817" s="1"/>
      <c r="AO2817" s="1"/>
    </row>
    <row r="2818" spans="1:41" x14ac:dyDescent="0.2">
      <c r="A2818" s="118">
        <f t="shared" si="1110"/>
        <v>42914</v>
      </c>
      <c r="B2818" s="2">
        <f t="shared" si="1100"/>
        <v>189331.91759631</v>
      </c>
      <c r="C2818" s="2">
        <f t="shared" si="1111"/>
        <v>111647.84880818</v>
      </c>
      <c r="D2818" s="50">
        <f t="shared" si="1112"/>
        <v>4843.41</v>
      </c>
      <c r="E2818" s="3">
        <f>IF(K2818=1,VLOOKUP(A2817,[1]Plan1!$AQ$43:$AS$500,3),E2817)</f>
        <v>4832.2700000000004</v>
      </c>
      <c r="F2818" s="7">
        <f t="shared" si="1113"/>
        <v>42908</v>
      </c>
      <c r="G2818" s="8">
        <f t="shared" si="1101"/>
        <v>-2.3000324151783991E-3</v>
      </c>
      <c r="H2818" s="7">
        <f t="shared" si="1114"/>
        <v>42936</v>
      </c>
      <c r="I2818" s="7">
        <f t="shared" si="1102"/>
        <v>42936</v>
      </c>
      <c r="J2818" s="1">
        <f t="shared" si="1115"/>
        <v>21</v>
      </c>
      <c r="K2818" s="1">
        <f t="shared" si="1103"/>
        <v>5</v>
      </c>
      <c r="L2818" s="2">
        <f t="shared" si="1104"/>
        <v>0.99945189000000001</v>
      </c>
      <c r="M2818" s="10">
        <f t="shared" si="1123"/>
        <v>1.00310038</v>
      </c>
      <c r="N2818" s="10">
        <f t="shared" si="1119"/>
        <v>1.6221313166124087</v>
      </c>
      <c r="O2818" s="2">
        <f t="shared" si="1122"/>
        <v>1.6212422099999999</v>
      </c>
      <c r="P2818" s="2">
        <f t="shared" si="1105"/>
        <v>181008.20514352</v>
      </c>
      <c r="Q2818" s="9">
        <f t="shared" si="1099"/>
        <v>0</v>
      </c>
      <c r="R2818" s="4">
        <f t="shared" si="1106"/>
        <v>0</v>
      </c>
      <c r="S2818" s="59">
        <f t="shared" si="1107"/>
        <v>0</v>
      </c>
      <c r="T2818" s="8">
        <f t="shared" si="1116"/>
        <v>6.8500000000000005E-2</v>
      </c>
      <c r="U2818" s="9">
        <f t="shared" si="1117"/>
        <v>171</v>
      </c>
      <c r="V2818" s="9">
        <v>252</v>
      </c>
      <c r="W2818" s="10">
        <f t="shared" si="1108"/>
        <v>1.045985277</v>
      </c>
      <c r="X2818" s="2">
        <f t="shared" si="1109"/>
        <v>8323.7124527899996</v>
      </c>
      <c r="Y2818" s="2">
        <v>0</v>
      </c>
      <c r="Z2818" s="3">
        <f t="shared" si="1120"/>
        <v>0</v>
      </c>
      <c r="AA2818" s="1" t="str">
        <f t="shared" si="1121"/>
        <v>A+J=</v>
      </c>
      <c r="AB2818" s="7">
        <f t="shared" si="1118"/>
        <v>43027</v>
      </c>
      <c r="AC2818" s="5"/>
      <c r="AD2818" s="1"/>
      <c r="AE2818" s="7"/>
      <c r="AF2818" s="1"/>
      <c r="AG2818" s="1"/>
      <c r="AH2818" s="1"/>
      <c r="AI2818" s="1"/>
      <c r="AJ2818" s="4"/>
      <c r="AK2818" s="1"/>
      <c r="AL2818" s="1"/>
      <c r="AM2818" s="1"/>
      <c r="AN2818" s="1"/>
      <c r="AO2818" s="1"/>
    </row>
    <row r="2819" spans="1:41" x14ac:dyDescent="0.2">
      <c r="A2819" s="118">
        <f t="shared" si="1110"/>
        <v>42915</v>
      </c>
      <c r="B2819" s="2">
        <f t="shared" si="1100"/>
        <v>189360.93738287</v>
      </c>
      <c r="C2819" s="2">
        <f t="shared" si="1111"/>
        <v>111647.84880818</v>
      </c>
      <c r="D2819" s="50">
        <f t="shared" si="1112"/>
        <v>4843.41</v>
      </c>
      <c r="E2819" s="3">
        <f>IF(K2819=1,VLOOKUP(A2818,[1]Plan1!$AQ$43:$AS$500,3),E2818)</f>
        <v>4832.2700000000004</v>
      </c>
      <c r="F2819" s="7">
        <f t="shared" si="1113"/>
        <v>42908</v>
      </c>
      <c r="G2819" s="8">
        <f t="shared" si="1101"/>
        <v>-2.3000324151783991E-3</v>
      </c>
      <c r="H2819" s="7">
        <f t="shared" si="1114"/>
        <v>42936</v>
      </c>
      <c r="I2819" s="7">
        <f t="shared" si="1102"/>
        <v>42936</v>
      </c>
      <c r="J2819" s="1">
        <f t="shared" si="1115"/>
        <v>21</v>
      </c>
      <c r="K2819" s="1">
        <f t="shared" si="1103"/>
        <v>6</v>
      </c>
      <c r="L2819" s="2">
        <f t="shared" si="1104"/>
        <v>0.99934230000000002</v>
      </c>
      <c r="M2819" s="10">
        <f t="shared" si="1123"/>
        <v>1.00310038</v>
      </c>
      <c r="N2819" s="10">
        <f t="shared" si="1119"/>
        <v>1.6221313166124087</v>
      </c>
      <c r="O2819" s="2">
        <f t="shared" si="1122"/>
        <v>1.6210644400000001</v>
      </c>
      <c r="P2819" s="2">
        <f t="shared" si="1105"/>
        <v>180988.35750543</v>
      </c>
      <c r="Q2819" s="9">
        <f t="shared" si="1099"/>
        <v>0</v>
      </c>
      <c r="R2819" s="4">
        <f t="shared" si="1106"/>
        <v>0</v>
      </c>
      <c r="S2819" s="59">
        <f t="shared" si="1107"/>
        <v>0</v>
      </c>
      <c r="T2819" s="8">
        <f t="shared" si="1116"/>
        <v>6.8500000000000005E-2</v>
      </c>
      <c r="U2819" s="9">
        <f t="shared" si="1117"/>
        <v>172</v>
      </c>
      <c r="V2819" s="9">
        <v>252</v>
      </c>
      <c r="W2819" s="10">
        <f t="shared" si="1108"/>
        <v>1.046260323</v>
      </c>
      <c r="X2819" s="2">
        <f t="shared" si="1109"/>
        <v>8372.5798774399991</v>
      </c>
      <c r="Y2819" s="2">
        <v>0</v>
      </c>
      <c r="Z2819" s="3">
        <f t="shared" si="1120"/>
        <v>0</v>
      </c>
      <c r="AA2819" s="1" t="str">
        <f t="shared" si="1121"/>
        <v>A+J=</v>
      </c>
      <c r="AB2819" s="7">
        <f t="shared" si="1118"/>
        <v>43027</v>
      </c>
      <c r="AC2819" s="5"/>
      <c r="AD2819" s="1"/>
      <c r="AE2819" s="7"/>
      <c r="AF2819" s="1"/>
      <c r="AG2819" s="1"/>
      <c r="AH2819" s="1"/>
      <c r="AI2819" s="1"/>
      <c r="AJ2819" s="4"/>
      <c r="AK2819" s="1"/>
      <c r="AL2819" s="1"/>
      <c r="AM2819" s="1"/>
      <c r="AN2819" s="1"/>
      <c r="AO2819" s="1"/>
    </row>
    <row r="2820" spans="1:41" x14ac:dyDescent="0.2">
      <c r="A2820" s="118">
        <f t="shared" si="1110"/>
        <v>42916</v>
      </c>
      <c r="B2820" s="2">
        <f t="shared" si="1100"/>
        <v>189389.96296740999</v>
      </c>
      <c r="C2820" s="2">
        <f t="shared" si="1111"/>
        <v>111647.84880818</v>
      </c>
      <c r="D2820" s="50">
        <f t="shared" si="1112"/>
        <v>4843.41</v>
      </c>
      <c r="E2820" s="3">
        <f>IF(K2820=1,VLOOKUP(A2819,[1]Plan1!$AQ$43:$AS$500,3),E2819)</f>
        <v>4832.2700000000004</v>
      </c>
      <c r="F2820" s="7">
        <f t="shared" si="1113"/>
        <v>42908</v>
      </c>
      <c r="G2820" s="8">
        <f t="shared" si="1101"/>
        <v>-2.3000324151783991E-3</v>
      </c>
      <c r="H2820" s="7">
        <f t="shared" si="1114"/>
        <v>42936</v>
      </c>
      <c r="I2820" s="7">
        <f t="shared" si="1102"/>
        <v>42936</v>
      </c>
      <c r="J2820" s="1">
        <f t="shared" si="1115"/>
        <v>21</v>
      </c>
      <c r="K2820" s="1">
        <f t="shared" si="1103"/>
        <v>7</v>
      </c>
      <c r="L2820" s="2">
        <f t="shared" si="1104"/>
        <v>0.99923273000000001</v>
      </c>
      <c r="M2820" s="10">
        <f t="shared" si="1123"/>
        <v>1.00310038</v>
      </c>
      <c r="N2820" s="10">
        <f t="shared" si="1119"/>
        <v>1.6221313166124087</v>
      </c>
      <c r="O2820" s="2">
        <f t="shared" si="1122"/>
        <v>1.6208867</v>
      </c>
      <c r="P2820" s="2">
        <f t="shared" si="1105"/>
        <v>180968.51321678999</v>
      </c>
      <c r="Q2820" s="9">
        <f t="shared" si="1099"/>
        <v>0</v>
      </c>
      <c r="R2820" s="4">
        <f t="shared" si="1106"/>
        <v>0</v>
      </c>
      <c r="S2820" s="59">
        <f t="shared" si="1107"/>
        <v>0</v>
      </c>
      <c r="T2820" s="8">
        <f t="shared" si="1116"/>
        <v>6.8500000000000005E-2</v>
      </c>
      <c r="U2820" s="9">
        <f t="shared" si="1117"/>
        <v>173</v>
      </c>
      <c r="V2820" s="9">
        <v>252</v>
      </c>
      <c r="W2820" s="10">
        <f t="shared" si="1108"/>
        <v>1.0465354419999999</v>
      </c>
      <c r="X2820" s="2">
        <f t="shared" si="1109"/>
        <v>8421.4497506200005</v>
      </c>
      <c r="Y2820" s="2">
        <v>0</v>
      </c>
      <c r="Z2820" s="3">
        <f t="shared" si="1120"/>
        <v>0</v>
      </c>
      <c r="AA2820" s="1" t="str">
        <f t="shared" si="1121"/>
        <v>A+J=</v>
      </c>
      <c r="AB2820" s="7">
        <f t="shared" si="1118"/>
        <v>43027</v>
      </c>
      <c r="AC2820" s="5"/>
      <c r="AD2820" s="1"/>
      <c r="AE2820" s="7"/>
      <c r="AF2820" s="1"/>
      <c r="AG2820" s="1"/>
      <c r="AH2820" s="1"/>
      <c r="AI2820" s="1"/>
      <c r="AJ2820" s="4"/>
      <c r="AK2820" s="1"/>
      <c r="AL2820" s="1"/>
      <c r="AM2820" s="1"/>
      <c r="AN2820" s="1"/>
      <c r="AO2820" s="1"/>
    </row>
    <row r="2821" spans="1:41" x14ac:dyDescent="0.2">
      <c r="A2821" s="118">
        <f t="shared" si="1110"/>
        <v>42917</v>
      </c>
      <c r="B2821" s="2">
        <f t="shared" si="1100"/>
        <v>189418.99299865001</v>
      </c>
      <c r="C2821" s="2">
        <f t="shared" si="1111"/>
        <v>111647.84880818</v>
      </c>
      <c r="D2821" s="50">
        <f t="shared" si="1112"/>
        <v>4843.41</v>
      </c>
      <c r="E2821" s="3">
        <f>IF(K2821=1,VLOOKUP(A2820,[1]Plan1!$AQ$43:$AS$500,3),E2820)</f>
        <v>4832.2700000000004</v>
      </c>
      <c r="F2821" s="7">
        <f t="shared" si="1113"/>
        <v>42908</v>
      </c>
      <c r="G2821" s="8">
        <f t="shared" si="1101"/>
        <v>-2.3000324151783991E-3</v>
      </c>
      <c r="H2821" s="7">
        <f t="shared" si="1114"/>
        <v>42936</v>
      </c>
      <c r="I2821" s="7">
        <f t="shared" si="1102"/>
        <v>42936</v>
      </c>
      <c r="J2821" s="1">
        <f t="shared" si="1115"/>
        <v>21</v>
      </c>
      <c r="K2821" s="1">
        <f t="shared" si="1103"/>
        <v>8</v>
      </c>
      <c r="L2821" s="2">
        <f t="shared" si="1104"/>
        <v>0.99912316999999995</v>
      </c>
      <c r="M2821" s="10">
        <f t="shared" si="1123"/>
        <v>1.00310038</v>
      </c>
      <c r="N2821" s="10">
        <f t="shared" si="1119"/>
        <v>1.6221313166124087</v>
      </c>
      <c r="O2821" s="2">
        <f t="shared" si="1122"/>
        <v>1.6207089800000001</v>
      </c>
      <c r="P2821" s="2">
        <f t="shared" si="1105"/>
        <v>180948.67116110001</v>
      </c>
      <c r="Q2821" s="9">
        <f t="shared" si="1099"/>
        <v>0</v>
      </c>
      <c r="R2821" s="4">
        <f t="shared" si="1106"/>
        <v>0</v>
      </c>
      <c r="S2821" s="59">
        <f t="shared" si="1107"/>
        <v>0</v>
      </c>
      <c r="T2821" s="8">
        <f t="shared" si="1116"/>
        <v>6.8500000000000005E-2</v>
      </c>
      <c r="U2821" s="9">
        <f t="shared" si="1117"/>
        <v>174</v>
      </c>
      <c r="V2821" s="9">
        <v>252</v>
      </c>
      <c r="W2821" s="10">
        <f t="shared" si="1108"/>
        <v>1.046810633</v>
      </c>
      <c r="X2821" s="2">
        <f t="shared" si="1109"/>
        <v>8470.3218375500001</v>
      </c>
      <c r="Y2821" s="2">
        <v>0</v>
      </c>
      <c r="Z2821" s="3">
        <f t="shared" si="1120"/>
        <v>0</v>
      </c>
      <c r="AA2821" s="1" t="str">
        <f t="shared" si="1121"/>
        <v>A+J=</v>
      </c>
      <c r="AB2821" s="7">
        <f t="shared" si="1118"/>
        <v>43027</v>
      </c>
      <c r="AC2821" s="5"/>
      <c r="AD2821" s="1"/>
      <c r="AE2821" s="7"/>
      <c r="AF2821" s="1"/>
      <c r="AG2821" s="1"/>
      <c r="AH2821" s="1"/>
      <c r="AI2821" s="1"/>
      <c r="AJ2821" s="4"/>
      <c r="AK2821" s="1"/>
      <c r="AL2821" s="1"/>
      <c r="AM2821" s="1"/>
      <c r="AN2821" s="1"/>
      <c r="AO2821" s="1"/>
    </row>
    <row r="2822" spans="1:41" x14ac:dyDescent="0.2">
      <c r="A2822" s="118">
        <f t="shared" si="1110"/>
        <v>42918</v>
      </c>
      <c r="B2822" s="2">
        <f t="shared" si="1100"/>
        <v>189418.99299865001</v>
      </c>
      <c r="C2822" s="2">
        <f t="shared" si="1111"/>
        <v>111647.84880818</v>
      </c>
      <c r="D2822" s="50">
        <f t="shared" si="1112"/>
        <v>4843.41</v>
      </c>
      <c r="E2822" s="3">
        <f>IF(K2822=1,VLOOKUP(A2821,[1]Plan1!$AQ$43:$AS$500,3),E2821)</f>
        <v>4832.2700000000004</v>
      </c>
      <c r="F2822" s="7">
        <f t="shared" si="1113"/>
        <v>42908</v>
      </c>
      <c r="G2822" s="8">
        <f t="shared" si="1101"/>
        <v>-2.3000324151783991E-3</v>
      </c>
      <c r="H2822" s="7">
        <f t="shared" si="1114"/>
        <v>42936</v>
      </c>
      <c r="I2822" s="7">
        <f t="shared" si="1102"/>
        <v>42936</v>
      </c>
      <c r="J2822" s="1">
        <f t="shared" si="1115"/>
        <v>21</v>
      </c>
      <c r="K2822" s="1">
        <f t="shared" si="1103"/>
        <v>8</v>
      </c>
      <c r="L2822" s="2">
        <f t="shared" si="1104"/>
        <v>0.99912316999999995</v>
      </c>
      <c r="M2822" s="10">
        <f t="shared" si="1123"/>
        <v>1.00310038</v>
      </c>
      <c r="N2822" s="10">
        <f t="shared" si="1119"/>
        <v>1.6221313166124087</v>
      </c>
      <c r="O2822" s="2">
        <f t="shared" si="1122"/>
        <v>1.6207089800000001</v>
      </c>
      <c r="P2822" s="2">
        <f t="shared" si="1105"/>
        <v>180948.67116110001</v>
      </c>
      <c r="Q2822" s="9">
        <f t="shared" si="1099"/>
        <v>0</v>
      </c>
      <c r="R2822" s="4">
        <f t="shared" si="1106"/>
        <v>0</v>
      </c>
      <c r="S2822" s="59">
        <f t="shared" si="1107"/>
        <v>0</v>
      </c>
      <c r="T2822" s="8">
        <f t="shared" si="1116"/>
        <v>6.8500000000000005E-2</v>
      </c>
      <c r="U2822" s="9">
        <f t="shared" si="1117"/>
        <v>174</v>
      </c>
      <c r="V2822" s="9">
        <v>252</v>
      </c>
      <c r="W2822" s="10">
        <f t="shared" si="1108"/>
        <v>1.046810633</v>
      </c>
      <c r="X2822" s="2">
        <f t="shared" si="1109"/>
        <v>8470.3218375500001</v>
      </c>
      <c r="Y2822" s="2">
        <v>0</v>
      </c>
      <c r="Z2822" s="3">
        <f t="shared" si="1120"/>
        <v>0</v>
      </c>
      <c r="AA2822" s="1" t="str">
        <f t="shared" si="1121"/>
        <v>A+J=</v>
      </c>
      <c r="AB2822" s="7">
        <f t="shared" si="1118"/>
        <v>43027</v>
      </c>
      <c r="AC2822" s="5"/>
      <c r="AD2822" s="1"/>
      <c r="AE2822" s="7"/>
      <c r="AF2822" s="1"/>
      <c r="AG2822" s="1"/>
      <c r="AH2822" s="1"/>
      <c r="AI2822" s="1"/>
      <c r="AJ2822" s="4"/>
      <c r="AK2822" s="1"/>
      <c r="AL2822" s="1"/>
      <c r="AM2822" s="1"/>
      <c r="AN2822" s="1"/>
      <c r="AO2822" s="1"/>
    </row>
    <row r="2823" spans="1:41" x14ac:dyDescent="0.2">
      <c r="A2823" s="118">
        <f t="shared" si="1110"/>
        <v>42919</v>
      </c>
      <c r="B2823" s="2">
        <f t="shared" si="1100"/>
        <v>189418.99299865001</v>
      </c>
      <c r="C2823" s="2">
        <f t="shared" si="1111"/>
        <v>111647.84880818</v>
      </c>
      <c r="D2823" s="50">
        <f t="shared" si="1112"/>
        <v>4843.41</v>
      </c>
      <c r="E2823" s="3">
        <f>IF(K2823=1,VLOOKUP(A2822,[1]Plan1!$AQ$43:$AS$500,3),E2822)</f>
        <v>4832.2700000000004</v>
      </c>
      <c r="F2823" s="7">
        <f t="shared" si="1113"/>
        <v>42908</v>
      </c>
      <c r="G2823" s="8">
        <f t="shared" si="1101"/>
        <v>-2.3000324151783991E-3</v>
      </c>
      <c r="H2823" s="7">
        <f t="shared" si="1114"/>
        <v>42936</v>
      </c>
      <c r="I2823" s="7">
        <f t="shared" si="1102"/>
        <v>42936</v>
      </c>
      <c r="J2823" s="1">
        <f t="shared" si="1115"/>
        <v>21</v>
      </c>
      <c r="K2823" s="1">
        <f t="shared" si="1103"/>
        <v>8</v>
      </c>
      <c r="L2823" s="2">
        <f t="shared" si="1104"/>
        <v>0.99912316999999995</v>
      </c>
      <c r="M2823" s="10">
        <f t="shared" si="1123"/>
        <v>1.00310038</v>
      </c>
      <c r="N2823" s="10">
        <f t="shared" si="1119"/>
        <v>1.6221313166124087</v>
      </c>
      <c r="O2823" s="2">
        <f t="shared" si="1122"/>
        <v>1.6207089800000001</v>
      </c>
      <c r="P2823" s="2">
        <f t="shared" si="1105"/>
        <v>180948.67116110001</v>
      </c>
      <c r="Q2823" s="9">
        <f t="shared" si="1099"/>
        <v>0</v>
      </c>
      <c r="R2823" s="4">
        <f t="shared" si="1106"/>
        <v>0</v>
      </c>
      <c r="S2823" s="59">
        <f t="shared" si="1107"/>
        <v>0</v>
      </c>
      <c r="T2823" s="8">
        <f t="shared" si="1116"/>
        <v>6.8500000000000005E-2</v>
      </c>
      <c r="U2823" s="9">
        <f t="shared" si="1117"/>
        <v>174</v>
      </c>
      <c r="V2823" s="9">
        <v>252</v>
      </c>
      <c r="W2823" s="10">
        <f t="shared" si="1108"/>
        <v>1.046810633</v>
      </c>
      <c r="X2823" s="2">
        <f t="shared" si="1109"/>
        <v>8470.3218375500001</v>
      </c>
      <c r="Y2823" s="2">
        <v>0</v>
      </c>
      <c r="Z2823" s="3">
        <f t="shared" si="1120"/>
        <v>0</v>
      </c>
      <c r="AA2823" s="1" t="str">
        <f t="shared" si="1121"/>
        <v>A+J=</v>
      </c>
      <c r="AB2823" s="7">
        <f t="shared" si="1118"/>
        <v>43027</v>
      </c>
      <c r="AC2823" s="5"/>
      <c r="AD2823" s="1"/>
      <c r="AE2823" s="7"/>
      <c r="AF2823" s="1"/>
      <c r="AG2823" s="1"/>
      <c r="AH2823" s="1"/>
      <c r="AI2823" s="1"/>
      <c r="AJ2823" s="4"/>
      <c r="AK2823" s="1"/>
      <c r="AL2823" s="1"/>
      <c r="AM2823" s="1"/>
      <c r="AN2823" s="1"/>
      <c r="AO2823" s="1"/>
    </row>
    <row r="2824" spans="1:41" x14ac:dyDescent="0.2">
      <c r="A2824" s="118">
        <f t="shared" si="1110"/>
        <v>42920</v>
      </c>
      <c r="B2824" s="2">
        <f t="shared" si="1100"/>
        <v>189448.02648602999</v>
      </c>
      <c r="C2824" s="2">
        <f t="shared" si="1111"/>
        <v>111647.84880818</v>
      </c>
      <c r="D2824" s="50">
        <f t="shared" si="1112"/>
        <v>4843.41</v>
      </c>
      <c r="E2824" s="3">
        <f>IF(K2824=1,VLOOKUP(A2823,[1]Plan1!$AQ$43:$AS$500,3),E2823)</f>
        <v>4832.2700000000004</v>
      </c>
      <c r="F2824" s="7">
        <f t="shared" si="1113"/>
        <v>42908</v>
      </c>
      <c r="G2824" s="8">
        <f t="shared" si="1101"/>
        <v>-2.3000324151783991E-3</v>
      </c>
      <c r="H2824" s="7">
        <f t="shared" si="1114"/>
        <v>42936</v>
      </c>
      <c r="I2824" s="7">
        <f t="shared" si="1102"/>
        <v>42936</v>
      </c>
      <c r="J2824" s="1">
        <f t="shared" si="1115"/>
        <v>21</v>
      </c>
      <c r="K2824" s="1">
        <f t="shared" si="1103"/>
        <v>9</v>
      </c>
      <c r="L2824" s="2">
        <f t="shared" si="1104"/>
        <v>0.99901362000000005</v>
      </c>
      <c r="M2824" s="10">
        <f t="shared" si="1123"/>
        <v>1.00310038</v>
      </c>
      <c r="N2824" s="10">
        <f t="shared" si="1119"/>
        <v>1.6221313166124087</v>
      </c>
      <c r="O2824" s="2">
        <f t="shared" si="1122"/>
        <v>1.6205312700000001</v>
      </c>
      <c r="P2824" s="2">
        <f t="shared" si="1105"/>
        <v>180928.83022187999</v>
      </c>
      <c r="Q2824" s="9">
        <f t="shared" si="1099"/>
        <v>0</v>
      </c>
      <c r="R2824" s="4">
        <f t="shared" si="1106"/>
        <v>0</v>
      </c>
      <c r="S2824" s="59">
        <f t="shared" si="1107"/>
        <v>0</v>
      </c>
      <c r="T2824" s="8">
        <f t="shared" si="1116"/>
        <v>6.8500000000000005E-2</v>
      </c>
      <c r="U2824" s="9">
        <f t="shared" si="1117"/>
        <v>175</v>
      </c>
      <c r="V2824" s="9">
        <v>252</v>
      </c>
      <c r="W2824" s="10">
        <f t="shared" si="1108"/>
        <v>1.0470858970000001</v>
      </c>
      <c r="X2824" s="2">
        <f t="shared" si="1109"/>
        <v>8519.1962641499995</v>
      </c>
      <c r="Y2824" s="2">
        <v>0</v>
      </c>
      <c r="Z2824" s="3">
        <f t="shared" si="1120"/>
        <v>0</v>
      </c>
      <c r="AA2824" s="1" t="str">
        <f t="shared" si="1121"/>
        <v>A+J=</v>
      </c>
      <c r="AB2824" s="7">
        <f t="shared" si="1118"/>
        <v>43027</v>
      </c>
      <c r="AC2824" s="5"/>
      <c r="AD2824" s="1"/>
      <c r="AE2824" s="7"/>
      <c r="AF2824" s="1"/>
      <c r="AG2824" s="1"/>
      <c r="AH2824" s="1"/>
      <c r="AI2824" s="1"/>
      <c r="AJ2824" s="4"/>
      <c r="AK2824" s="1"/>
      <c r="AL2824" s="1"/>
      <c r="AM2824" s="1"/>
      <c r="AN2824" s="1"/>
      <c r="AO2824" s="1"/>
    </row>
    <row r="2825" spans="1:41" x14ac:dyDescent="0.2">
      <c r="A2825" s="118">
        <f t="shared" si="1110"/>
        <v>42921</v>
      </c>
      <c r="B2825" s="2">
        <f t="shared" si="1100"/>
        <v>189477.06540304</v>
      </c>
      <c r="C2825" s="2">
        <f t="shared" si="1111"/>
        <v>111647.84880818</v>
      </c>
      <c r="D2825" s="50">
        <f t="shared" si="1112"/>
        <v>4843.41</v>
      </c>
      <c r="E2825" s="3">
        <f>IF(K2825=1,VLOOKUP(A2824,[1]Plan1!$AQ$43:$AS$500,3),E2824)</f>
        <v>4832.2700000000004</v>
      </c>
      <c r="F2825" s="7">
        <f t="shared" si="1113"/>
        <v>42908</v>
      </c>
      <c r="G2825" s="8">
        <f t="shared" si="1101"/>
        <v>-2.3000324151783991E-3</v>
      </c>
      <c r="H2825" s="7">
        <f t="shared" si="1114"/>
        <v>42936</v>
      </c>
      <c r="I2825" s="7">
        <f t="shared" si="1102"/>
        <v>42936</v>
      </c>
      <c r="J2825" s="1">
        <f t="shared" si="1115"/>
        <v>21</v>
      </c>
      <c r="K2825" s="1">
        <f t="shared" si="1103"/>
        <v>10</v>
      </c>
      <c r="L2825" s="2">
        <f t="shared" si="1104"/>
        <v>0.99890407999999997</v>
      </c>
      <c r="M2825" s="10">
        <f t="shared" si="1123"/>
        <v>1.00310038</v>
      </c>
      <c r="N2825" s="10">
        <f t="shared" si="1119"/>
        <v>1.6221313166124087</v>
      </c>
      <c r="O2825" s="2">
        <f t="shared" si="1122"/>
        <v>1.6203535899999999</v>
      </c>
      <c r="P2825" s="2">
        <f t="shared" si="1105"/>
        <v>180908.99263210999</v>
      </c>
      <c r="Q2825" s="9">
        <f t="shared" ref="Q2825:Q2888" si="1124">IF(VLOOKUP(A2825,AE$10:AL$48,8)=VLOOKUP(A2824,AE$10:AL$48,8),0,VLOOKUP(A2825,AE$10:AL$48,8))</f>
        <v>0</v>
      </c>
      <c r="R2825" s="4">
        <f t="shared" si="1106"/>
        <v>0</v>
      </c>
      <c r="S2825" s="59">
        <f t="shared" si="1107"/>
        <v>0</v>
      </c>
      <c r="T2825" s="8">
        <f t="shared" si="1116"/>
        <v>6.8500000000000005E-2</v>
      </c>
      <c r="U2825" s="9">
        <f t="shared" si="1117"/>
        <v>176</v>
      </c>
      <c r="V2825" s="9">
        <v>252</v>
      </c>
      <c r="W2825" s="10">
        <f t="shared" si="1108"/>
        <v>1.0473612320000001</v>
      </c>
      <c r="X2825" s="2">
        <f t="shared" si="1109"/>
        <v>8568.0727709300008</v>
      </c>
      <c r="Y2825" s="2">
        <v>0</v>
      </c>
      <c r="Z2825" s="3">
        <f t="shared" si="1120"/>
        <v>0</v>
      </c>
      <c r="AA2825" s="1" t="str">
        <f t="shared" si="1121"/>
        <v>A+J=</v>
      </c>
      <c r="AB2825" s="7">
        <f t="shared" si="1118"/>
        <v>43027</v>
      </c>
      <c r="AC2825" s="5"/>
      <c r="AD2825" s="1"/>
      <c r="AE2825" s="7"/>
      <c r="AF2825" s="1"/>
      <c r="AG2825" s="1"/>
      <c r="AH2825" s="1"/>
      <c r="AI2825" s="1"/>
      <c r="AJ2825" s="4"/>
      <c r="AK2825" s="1"/>
      <c r="AL2825" s="1"/>
      <c r="AM2825" s="1"/>
      <c r="AN2825" s="1"/>
      <c r="AO2825" s="1"/>
    </row>
    <row r="2826" spans="1:41" x14ac:dyDescent="0.2">
      <c r="A2826" s="118">
        <f t="shared" si="1110"/>
        <v>42922</v>
      </c>
      <c r="B2826" s="2">
        <f t="shared" ref="B2826:B2889" si="1125">(P2826+X2826)</f>
        <v>189506.10912119999</v>
      </c>
      <c r="C2826" s="2">
        <f t="shared" si="1111"/>
        <v>111647.84880818</v>
      </c>
      <c r="D2826" s="50">
        <f t="shared" si="1112"/>
        <v>4843.41</v>
      </c>
      <c r="E2826" s="3">
        <f>IF(K2826=1,VLOOKUP(A2825,[1]Plan1!$AQ$43:$AS$500,3),E2825)</f>
        <v>4832.2700000000004</v>
      </c>
      <c r="F2826" s="7">
        <f t="shared" si="1113"/>
        <v>42908</v>
      </c>
      <c r="G2826" s="8">
        <f t="shared" ref="G2826:G2889" si="1126">(E2826/D2826)-1</f>
        <v>-2.3000324151783991E-3</v>
      </c>
      <c r="H2826" s="7">
        <f t="shared" si="1114"/>
        <v>42936</v>
      </c>
      <c r="I2826" s="7">
        <f t="shared" ref="I2826:I2889" si="1127">IF(A2826&gt;I2825,H2826,I2825)</f>
        <v>42936</v>
      </c>
      <c r="J2826" s="1">
        <f t="shared" si="1115"/>
        <v>21</v>
      </c>
      <c r="K2826" s="1">
        <f t="shared" ref="K2826:K2889" si="1128">(J2826-(NETWORKDAYS(A2826,I2826,AE$53:AE$223)-1))</f>
        <v>11</v>
      </c>
      <c r="L2826" s="2">
        <f t="shared" ref="L2826:L2889" si="1129">TRUNC((E2826/D2826)^TRUNC((K2826/J2826),9),8)</f>
        <v>0.99879456</v>
      </c>
      <c r="M2826" s="10">
        <f t="shared" si="1123"/>
        <v>1.00310038</v>
      </c>
      <c r="N2826" s="10">
        <f t="shared" si="1119"/>
        <v>1.6221313166124087</v>
      </c>
      <c r="O2826" s="2">
        <f t="shared" si="1122"/>
        <v>1.62017593</v>
      </c>
      <c r="P2826" s="2">
        <f t="shared" ref="P2826:P2889" si="1130">TRUNC(C2826*O2826,8)</f>
        <v>180889.15727529</v>
      </c>
      <c r="Q2826" s="9">
        <f t="shared" si="1124"/>
        <v>0</v>
      </c>
      <c r="R2826" s="4">
        <f t="shared" ref="R2826:R2889" si="1131">IF(Q2826&gt;0,VLOOKUP($A2826,$AE$10:$AJ$21,6),0)</f>
        <v>0</v>
      </c>
      <c r="S2826" s="59">
        <f t="shared" ref="S2826:S2889" si="1132">IF(R2826&gt;0,TRUNC(R2826*P2826,8),0)</f>
        <v>0</v>
      </c>
      <c r="T2826" s="8">
        <f t="shared" si="1116"/>
        <v>6.8500000000000005E-2</v>
      </c>
      <c r="U2826" s="9">
        <f t="shared" si="1117"/>
        <v>177</v>
      </c>
      <c r="V2826" s="9">
        <v>252</v>
      </c>
      <c r="W2826" s="10">
        <f t="shared" ref="W2826:W2889" si="1133">ROUND((1+T2826)^TRUNC((U2826/V2826),9),9)</f>
        <v>1.047636641</v>
      </c>
      <c r="X2826" s="2">
        <f t="shared" ref="X2826:X2889" si="1134">TRUNC((P2826*(W2826-1)),8)</f>
        <v>8616.95184591</v>
      </c>
      <c r="Y2826" s="2">
        <v>0</v>
      </c>
      <c r="Z2826" s="3">
        <f t="shared" si="1120"/>
        <v>0</v>
      </c>
      <c r="AA2826" s="1" t="str">
        <f t="shared" si="1121"/>
        <v>A+J=</v>
      </c>
      <c r="AB2826" s="7">
        <f t="shared" si="1118"/>
        <v>43027</v>
      </c>
      <c r="AC2826" s="5"/>
      <c r="AD2826" s="1"/>
      <c r="AE2826" s="7"/>
      <c r="AF2826" s="1"/>
      <c r="AG2826" s="1"/>
      <c r="AH2826" s="1"/>
      <c r="AI2826" s="1"/>
      <c r="AJ2826" s="4"/>
      <c r="AK2826" s="1"/>
      <c r="AL2826" s="1"/>
      <c r="AM2826" s="1"/>
      <c r="AN2826" s="1"/>
      <c r="AO2826" s="1"/>
    </row>
    <row r="2827" spans="1:41" x14ac:dyDescent="0.2">
      <c r="A2827" s="118">
        <f t="shared" ref="A2827:A2890" si="1135">(A2826+1)</f>
        <v>42923</v>
      </c>
      <c r="B2827" s="2">
        <f t="shared" si="1125"/>
        <v>189535.15475541001</v>
      </c>
      <c r="C2827" s="2">
        <f t="shared" ref="C2827:C2890" si="1136">TRUNC(IF(Q2826&gt;0,VLOOKUP(A2826,$AE$11:$AF$21,2),C2826),8)</f>
        <v>111647.84880818</v>
      </c>
      <c r="D2827" s="50">
        <f t="shared" ref="D2827:D2890" si="1137">IF(E2827=E2826,D2826,E2826)</f>
        <v>4843.41</v>
      </c>
      <c r="E2827" s="3">
        <f>IF(K2827=1,VLOOKUP(A2826,[1]Plan1!$AQ$43:$AS$500,3),E2826)</f>
        <v>4832.2700000000004</v>
      </c>
      <c r="F2827" s="7">
        <f t="shared" ref="F2827:F2890" si="1138">IF(D2827=D2826,F2826,A2827)</f>
        <v>42908</v>
      </c>
      <c r="G2827" s="8">
        <f t="shared" si="1126"/>
        <v>-2.3000324151783991E-3</v>
      </c>
      <c r="H2827" s="7">
        <f t="shared" ref="H2827:H2890" si="1139">IF(DAY(A2827)=15,VLOOKUP(A2827,AI$53:AN$175,4),H2826)</f>
        <v>42936</v>
      </c>
      <c r="I2827" s="7">
        <f t="shared" si="1127"/>
        <v>42936</v>
      </c>
      <c r="J2827" s="1">
        <f t="shared" ref="J2827:J2890" si="1140">IF(I2827=I2826,J2826,NETWORKDAYS(I2826,I2827,$AE$53:$AE$223)-1)</f>
        <v>21</v>
      </c>
      <c r="K2827" s="1">
        <f t="shared" si="1128"/>
        <v>12</v>
      </c>
      <c r="L2827" s="2">
        <f t="shared" si="1129"/>
        <v>0.99868504000000002</v>
      </c>
      <c r="M2827" s="10">
        <f t="shared" si="1123"/>
        <v>1.00310038</v>
      </c>
      <c r="N2827" s="10">
        <f t="shared" si="1119"/>
        <v>1.6221313166124087</v>
      </c>
      <c r="O2827" s="2">
        <f t="shared" si="1122"/>
        <v>1.61999827</v>
      </c>
      <c r="P2827" s="2">
        <f t="shared" si="1130"/>
        <v>180869.32191847</v>
      </c>
      <c r="Q2827" s="9">
        <f t="shared" si="1124"/>
        <v>0</v>
      </c>
      <c r="R2827" s="4">
        <f t="shared" si="1131"/>
        <v>0</v>
      </c>
      <c r="S2827" s="59">
        <f t="shared" si="1132"/>
        <v>0</v>
      </c>
      <c r="T2827" s="8">
        <f t="shared" ref="T2827:T2890" si="1141">(T2826)</f>
        <v>6.8500000000000005E-2</v>
      </c>
      <c r="U2827" s="9">
        <f t="shared" ref="U2827:U2890" si="1142">IF(Q2826&gt;0,1,IF(K2827=K2826,U2826,U2826+1))</f>
        <v>178</v>
      </c>
      <c r="V2827" s="9">
        <v>252</v>
      </c>
      <c r="W2827" s="10">
        <f t="shared" si="1133"/>
        <v>1.047912121</v>
      </c>
      <c r="X2827" s="2">
        <f t="shared" si="1134"/>
        <v>8665.8328369400006</v>
      </c>
      <c r="Y2827" s="2">
        <v>0</v>
      </c>
      <c r="Z2827" s="3">
        <f t="shared" si="1120"/>
        <v>0</v>
      </c>
      <c r="AA2827" s="1" t="str">
        <f t="shared" si="1121"/>
        <v>A+J=</v>
      </c>
      <c r="AB2827" s="7">
        <f t="shared" ref="AB2827:AB2890" si="1143">IF(Q2826&gt;0,VLOOKUP(A2826,$AE$10:$AM$48,9),AB2826)</f>
        <v>43027</v>
      </c>
      <c r="AC2827" s="5"/>
      <c r="AD2827" s="1"/>
      <c r="AE2827" s="7"/>
      <c r="AF2827" s="1"/>
      <c r="AG2827" s="1"/>
      <c r="AH2827" s="1"/>
      <c r="AI2827" s="1"/>
      <c r="AJ2827" s="4"/>
      <c r="AK2827" s="1"/>
      <c r="AL2827" s="1"/>
      <c r="AM2827" s="1"/>
      <c r="AN2827" s="1"/>
      <c r="AO2827" s="1"/>
    </row>
    <row r="2828" spans="1:41" x14ac:dyDescent="0.2">
      <c r="A2828" s="118">
        <f t="shared" si="1135"/>
        <v>42924</v>
      </c>
      <c r="B2828" s="2">
        <f t="shared" si="1125"/>
        <v>189564.20734426001</v>
      </c>
      <c r="C2828" s="2">
        <f t="shared" si="1136"/>
        <v>111647.84880818</v>
      </c>
      <c r="D2828" s="50">
        <f t="shared" si="1137"/>
        <v>4843.41</v>
      </c>
      <c r="E2828" s="3">
        <f>IF(K2828=1,VLOOKUP(A2827,[1]Plan1!$AQ$43:$AS$500,3),E2827)</f>
        <v>4832.2700000000004</v>
      </c>
      <c r="F2828" s="7">
        <f t="shared" si="1138"/>
        <v>42908</v>
      </c>
      <c r="G2828" s="8">
        <f t="shared" si="1126"/>
        <v>-2.3000324151783991E-3</v>
      </c>
      <c r="H2828" s="7">
        <f t="shared" si="1139"/>
        <v>42936</v>
      </c>
      <c r="I2828" s="7">
        <f t="shared" si="1127"/>
        <v>42936</v>
      </c>
      <c r="J2828" s="1">
        <f t="shared" si="1140"/>
        <v>21</v>
      </c>
      <c r="K2828" s="1">
        <f t="shared" si="1128"/>
        <v>13</v>
      </c>
      <c r="L2828" s="2">
        <f t="shared" si="1129"/>
        <v>0.99857554000000004</v>
      </c>
      <c r="M2828" s="10">
        <f t="shared" si="1123"/>
        <v>1.00310038</v>
      </c>
      <c r="N2828" s="10">
        <f t="shared" si="1119"/>
        <v>1.6221313166124087</v>
      </c>
      <c r="O2828" s="2">
        <f t="shared" si="1122"/>
        <v>1.6198206500000001</v>
      </c>
      <c r="P2828" s="2">
        <f t="shared" si="1130"/>
        <v>180849.49102756</v>
      </c>
      <c r="Q2828" s="9">
        <f t="shared" si="1124"/>
        <v>0</v>
      </c>
      <c r="R2828" s="4">
        <f t="shared" si="1131"/>
        <v>0</v>
      </c>
      <c r="S2828" s="59">
        <f t="shared" si="1132"/>
        <v>0</v>
      </c>
      <c r="T2828" s="8">
        <f t="shared" si="1141"/>
        <v>6.8500000000000005E-2</v>
      </c>
      <c r="U2828" s="9">
        <f t="shared" si="1142"/>
        <v>179</v>
      </c>
      <c r="V2828" s="9">
        <v>252</v>
      </c>
      <c r="W2828" s="10">
        <f t="shared" si="1133"/>
        <v>1.048187674</v>
      </c>
      <c r="X2828" s="2">
        <f t="shared" si="1134"/>
        <v>8714.7163166999999</v>
      </c>
      <c r="Y2828" s="2">
        <v>0</v>
      </c>
      <c r="Z2828" s="3">
        <f t="shared" si="1120"/>
        <v>0</v>
      </c>
      <c r="AA2828" s="1" t="str">
        <f t="shared" si="1121"/>
        <v>A+J=</v>
      </c>
      <c r="AB2828" s="7">
        <f t="shared" si="1143"/>
        <v>43027</v>
      </c>
      <c r="AC2828" s="5"/>
      <c r="AD2828" s="1"/>
      <c r="AE2828" s="7"/>
      <c r="AF2828" s="1"/>
      <c r="AG2828" s="1"/>
      <c r="AH2828" s="1"/>
      <c r="AI2828" s="1"/>
      <c r="AJ2828" s="4"/>
      <c r="AK2828" s="1"/>
      <c r="AL2828" s="1"/>
      <c r="AM2828" s="1"/>
      <c r="AN2828" s="1"/>
      <c r="AO2828" s="1"/>
    </row>
    <row r="2829" spans="1:41" x14ac:dyDescent="0.2">
      <c r="A2829" s="118">
        <f t="shared" si="1135"/>
        <v>42925</v>
      </c>
      <c r="B2829" s="2">
        <f t="shared" si="1125"/>
        <v>189564.20734426001</v>
      </c>
      <c r="C2829" s="2">
        <f t="shared" si="1136"/>
        <v>111647.84880818</v>
      </c>
      <c r="D2829" s="50">
        <f t="shared" si="1137"/>
        <v>4843.41</v>
      </c>
      <c r="E2829" s="3">
        <f>IF(K2829=1,VLOOKUP(A2828,[1]Plan1!$AQ$43:$AS$500,3),E2828)</f>
        <v>4832.2700000000004</v>
      </c>
      <c r="F2829" s="7">
        <f t="shared" si="1138"/>
        <v>42908</v>
      </c>
      <c r="G2829" s="8">
        <f t="shared" si="1126"/>
        <v>-2.3000324151783991E-3</v>
      </c>
      <c r="H2829" s="7">
        <f t="shared" si="1139"/>
        <v>42936</v>
      </c>
      <c r="I2829" s="7">
        <f t="shared" si="1127"/>
        <v>42936</v>
      </c>
      <c r="J2829" s="1">
        <f t="shared" si="1140"/>
        <v>21</v>
      </c>
      <c r="K2829" s="1">
        <f t="shared" si="1128"/>
        <v>13</v>
      </c>
      <c r="L2829" s="2">
        <f t="shared" si="1129"/>
        <v>0.99857554000000004</v>
      </c>
      <c r="M2829" s="10">
        <f t="shared" si="1123"/>
        <v>1.00310038</v>
      </c>
      <c r="N2829" s="10">
        <f t="shared" si="1119"/>
        <v>1.6221313166124087</v>
      </c>
      <c r="O2829" s="2">
        <f t="shared" si="1122"/>
        <v>1.6198206500000001</v>
      </c>
      <c r="P2829" s="2">
        <f t="shared" si="1130"/>
        <v>180849.49102756</v>
      </c>
      <c r="Q2829" s="9">
        <f t="shared" si="1124"/>
        <v>0</v>
      </c>
      <c r="R2829" s="4">
        <f t="shared" si="1131"/>
        <v>0</v>
      </c>
      <c r="S2829" s="59">
        <f t="shared" si="1132"/>
        <v>0</v>
      </c>
      <c r="T2829" s="8">
        <f t="shared" si="1141"/>
        <v>6.8500000000000005E-2</v>
      </c>
      <c r="U2829" s="9">
        <f t="shared" si="1142"/>
        <v>179</v>
      </c>
      <c r="V2829" s="9">
        <v>252</v>
      </c>
      <c r="W2829" s="10">
        <f t="shared" si="1133"/>
        <v>1.048187674</v>
      </c>
      <c r="X2829" s="2">
        <f t="shared" si="1134"/>
        <v>8714.7163166999999</v>
      </c>
      <c r="Y2829" s="2">
        <v>0</v>
      </c>
      <c r="Z2829" s="3">
        <f t="shared" si="1120"/>
        <v>0</v>
      </c>
      <c r="AA2829" s="1" t="str">
        <f t="shared" si="1121"/>
        <v>A+J=</v>
      </c>
      <c r="AB2829" s="7">
        <f t="shared" si="1143"/>
        <v>43027</v>
      </c>
      <c r="AC2829" s="5"/>
      <c r="AD2829" s="1"/>
      <c r="AE2829" s="7"/>
      <c r="AF2829" s="1"/>
      <c r="AG2829" s="1"/>
      <c r="AH2829" s="1"/>
      <c r="AI2829" s="1"/>
      <c r="AJ2829" s="4"/>
      <c r="AK2829" s="1"/>
      <c r="AL2829" s="1"/>
      <c r="AM2829" s="1"/>
      <c r="AN2829" s="1"/>
      <c r="AO2829" s="1"/>
    </row>
    <row r="2830" spans="1:41" x14ac:dyDescent="0.2">
      <c r="A2830" s="118">
        <f t="shared" si="1135"/>
        <v>42926</v>
      </c>
      <c r="B2830" s="2">
        <f t="shared" si="1125"/>
        <v>189564.20734426001</v>
      </c>
      <c r="C2830" s="2">
        <f t="shared" si="1136"/>
        <v>111647.84880818</v>
      </c>
      <c r="D2830" s="50">
        <f t="shared" si="1137"/>
        <v>4843.41</v>
      </c>
      <c r="E2830" s="3">
        <f>IF(K2830=1,VLOOKUP(A2829,[1]Plan1!$AQ$43:$AS$500,3),E2829)</f>
        <v>4832.2700000000004</v>
      </c>
      <c r="F2830" s="7">
        <f t="shared" si="1138"/>
        <v>42908</v>
      </c>
      <c r="G2830" s="8">
        <f t="shared" si="1126"/>
        <v>-2.3000324151783991E-3</v>
      </c>
      <c r="H2830" s="7">
        <f t="shared" si="1139"/>
        <v>42936</v>
      </c>
      <c r="I2830" s="7">
        <f t="shared" si="1127"/>
        <v>42936</v>
      </c>
      <c r="J2830" s="1">
        <f t="shared" si="1140"/>
        <v>21</v>
      </c>
      <c r="K2830" s="1">
        <f t="shared" si="1128"/>
        <v>13</v>
      </c>
      <c r="L2830" s="2">
        <f t="shared" si="1129"/>
        <v>0.99857554000000004</v>
      </c>
      <c r="M2830" s="10">
        <f t="shared" si="1123"/>
        <v>1.00310038</v>
      </c>
      <c r="N2830" s="10">
        <f t="shared" si="1119"/>
        <v>1.6221313166124087</v>
      </c>
      <c r="O2830" s="2">
        <f t="shared" si="1122"/>
        <v>1.6198206500000001</v>
      </c>
      <c r="P2830" s="2">
        <f t="shared" si="1130"/>
        <v>180849.49102756</v>
      </c>
      <c r="Q2830" s="9">
        <f t="shared" si="1124"/>
        <v>0</v>
      </c>
      <c r="R2830" s="4">
        <f t="shared" si="1131"/>
        <v>0</v>
      </c>
      <c r="S2830" s="59">
        <f t="shared" si="1132"/>
        <v>0</v>
      </c>
      <c r="T2830" s="8">
        <f t="shared" si="1141"/>
        <v>6.8500000000000005E-2</v>
      </c>
      <c r="U2830" s="9">
        <f t="shared" si="1142"/>
        <v>179</v>
      </c>
      <c r="V2830" s="9">
        <v>252</v>
      </c>
      <c r="W2830" s="10">
        <f t="shared" si="1133"/>
        <v>1.048187674</v>
      </c>
      <c r="X2830" s="2">
        <f t="shared" si="1134"/>
        <v>8714.7163166999999</v>
      </c>
      <c r="Y2830" s="2">
        <v>0</v>
      </c>
      <c r="Z2830" s="3">
        <f t="shared" si="1120"/>
        <v>0</v>
      </c>
      <c r="AA2830" s="1" t="str">
        <f t="shared" si="1121"/>
        <v>A+J=</v>
      </c>
      <c r="AB2830" s="7">
        <f t="shared" si="1143"/>
        <v>43027</v>
      </c>
      <c r="AC2830" s="5"/>
      <c r="AD2830" s="1"/>
      <c r="AE2830" s="7"/>
      <c r="AF2830" s="1"/>
      <c r="AG2830" s="1"/>
      <c r="AH2830" s="1"/>
      <c r="AI2830" s="1"/>
      <c r="AJ2830" s="4"/>
      <c r="AK2830" s="1"/>
      <c r="AL2830" s="1"/>
      <c r="AM2830" s="1"/>
      <c r="AN2830" s="1"/>
      <c r="AO2830" s="1"/>
    </row>
    <row r="2831" spans="1:41" x14ac:dyDescent="0.2">
      <c r="A2831" s="118">
        <f t="shared" si="1135"/>
        <v>42927</v>
      </c>
      <c r="B2831" s="2">
        <f t="shared" si="1125"/>
        <v>189593.26337534</v>
      </c>
      <c r="C2831" s="2">
        <f t="shared" si="1136"/>
        <v>111647.84880818</v>
      </c>
      <c r="D2831" s="50">
        <f t="shared" si="1137"/>
        <v>4843.41</v>
      </c>
      <c r="E2831" s="3">
        <f>IF(K2831=1,VLOOKUP(A2830,[1]Plan1!$AQ$43:$AS$500,3),E2830)</f>
        <v>4832.2700000000004</v>
      </c>
      <c r="F2831" s="7">
        <f t="shared" si="1138"/>
        <v>42908</v>
      </c>
      <c r="G2831" s="8">
        <f t="shared" si="1126"/>
        <v>-2.3000324151783991E-3</v>
      </c>
      <c r="H2831" s="7">
        <f t="shared" si="1139"/>
        <v>42936</v>
      </c>
      <c r="I2831" s="7">
        <f t="shared" si="1127"/>
        <v>42936</v>
      </c>
      <c r="J2831" s="1">
        <f t="shared" si="1140"/>
        <v>21</v>
      </c>
      <c r="K2831" s="1">
        <f t="shared" si="1128"/>
        <v>14</v>
      </c>
      <c r="L2831" s="2">
        <f t="shared" si="1129"/>
        <v>0.99846604999999999</v>
      </c>
      <c r="M2831" s="10">
        <f t="shared" si="1123"/>
        <v>1.00310038</v>
      </c>
      <c r="N2831" s="10">
        <f t="shared" si="1119"/>
        <v>1.6221313166124087</v>
      </c>
      <c r="O2831" s="2">
        <f t="shared" si="1122"/>
        <v>1.6196430399999999</v>
      </c>
      <c r="P2831" s="2">
        <f t="shared" si="1130"/>
        <v>180829.66125313999</v>
      </c>
      <c r="Q2831" s="9">
        <f t="shared" si="1124"/>
        <v>0</v>
      </c>
      <c r="R2831" s="4">
        <f t="shared" si="1131"/>
        <v>0</v>
      </c>
      <c r="S2831" s="59">
        <f t="shared" si="1132"/>
        <v>0</v>
      </c>
      <c r="T2831" s="8">
        <f t="shared" si="1141"/>
        <v>6.8500000000000005E-2</v>
      </c>
      <c r="U2831" s="9">
        <f t="shared" si="1142"/>
        <v>180</v>
      </c>
      <c r="V2831" s="9">
        <v>252</v>
      </c>
      <c r="W2831" s="10">
        <f t="shared" si="1133"/>
        <v>1.0484633000000001</v>
      </c>
      <c r="X2831" s="2">
        <f t="shared" si="1134"/>
        <v>8763.6021221999999</v>
      </c>
      <c r="Y2831" s="2">
        <v>0</v>
      </c>
      <c r="Z2831" s="3">
        <f t="shared" si="1120"/>
        <v>0</v>
      </c>
      <c r="AA2831" s="1" t="str">
        <f t="shared" si="1121"/>
        <v>A+J=</v>
      </c>
      <c r="AB2831" s="7">
        <f t="shared" si="1143"/>
        <v>43027</v>
      </c>
      <c r="AC2831" s="5"/>
      <c r="AD2831" s="1"/>
      <c r="AE2831" s="7"/>
      <c r="AF2831" s="1"/>
      <c r="AG2831" s="1"/>
      <c r="AH2831" s="1"/>
      <c r="AI2831" s="1"/>
      <c r="AJ2831" s="4"/>
      <c r="AK2831" s="1"/>
      <c r="AL2831" s="1"/>
      <c r="AM2831" s="1"/>
      <c r="AN2831" s="1"/>
      <c r="AO2831" s="1"/>
    </row>
    <row r="2832" spans="1:41" x14ac:dyDescent="0.2">
      <c r="A2832" s="118">
        <f t="shared" si="1135"/>
        <v>42928</v>
      </c>
      <c r="B2832" s="2">
        <f t="shared" si="1125"/>
        <v>189622.32383532001</v>
      </c>
      <c r="C2832" s="2">
        <f t="shared" si="1136"/>
        <v>111647.84880818</v>
      </c>
      <c r="D2832" s="50">
        <f t="shared" si="1137"/>
        <v>4843.41</v>
      </c>
      <c r="E2832" s="3">
        <f>IF(K2832=1,VLOOKUP(A2831,[1]Plan1!$AQ$43:$AS$500,3),E2831)</f>
        <v>4832.2700000000004</v>
      </c>
      <c r="F2832" s="7">
        <f t="shared" si="1138"/>
        <v>42908</v>
      </c>
      <c r="G2832" s="8">
        <f t="shared" si="1126"/>
        <v>-2.3000324151783991E-3</v>
      </c>
      <c r="H2832" s="7">
        <f t="shared" si="1139"/>
        <v>42936</v>
      </c>
      <c r="I2832" s="7">
        <f t="shared" si="1127"/>
        <v>42936</v>
      </c>
      <c r="J2832" s="1">
        <f t="shared" si="1140"/>
        <v>21</v>
      </c>
      <c r="K2832" s="1">
        <f t="shared" si="1128"/>
        <v>15</v>
      </c>
      <c r="L2832" s="2">
        <f t="shared" si="1129"/>
        <v>0.99835657</v>
      </c>
      <c r="M2832" s="10">
        <f t="shared" si="1123"/>
        <v>1.00310038</v>
      </c>
      <c r="N2832" s="10">
        <f t="shared" si="1119"/>
        <v>1.6221313166124087</v>
      </c>
      <c r="O2832" s="2">
        <f t="shared" si="1122"/>
        <v>1.6194654500000001</v>
      </c>
      <c r="P2832" s="2">
        <f t="shared" si="1130"/>
        <v>180809.83371167001</v>
      </c>
      <c r="Q2832" s="9">
        <f t="shared" si="1124"/>
        <v>0</v>
      </c>
      <c r="R2832" s="4">
        <f t="shared" si="1131"/>
        <v>0</v>
      </c>
      <c r="S2832" s="59">
        <f t="shared" si="1132"/>
        <v>0</v>
      </c>
      <c r="T2832" s="8">
        <f t="shared" si="1141"/>
        <v>6.8500000000000005E-2</v>
      </c>
      <c r="U2832" s="9">
        <f t="shared" si="1142"/>
        <v>181</v>
      </c>
      <c r="V2832" s="9">
        <v>252</v>
      </c>
      <c r="W2832" s="10">
        <f t="shared" si="1133"/>
        <v>1.0487389979999999</v>
      </c>
      <c r="X2832" s="2">
        <f t="shared" si="1134"/>
        <v>8812.4901236500009</v>
      </c>
      <c r="Y2832" s="2">
        <v>0</v>
      </c>
      <c r="Z2832" s="3">
        <f t="shared" si="1120"/>
        <v>0</v>
      </c>
      <c r="AA2832" s="1" t="str">
        <f t="shared" si="1121"/>
        <v>A+J=</v>
      </c>
      <c r="AB2832" s="7">
        <f t="shared" si="1143"/>
        <v>43027</v>
      </c>
      <c r="AC2832" s="5"/>
      <c r="AD2832" s="1"/>
      <c r="AE2832" s="7"/>
      <c r="AF2832" s="1"/>
      <c r="AG2832" s="1"/>
      <c r="AH2832" s="1"/>
      <c r="AI2832" s="1"/>
      <c r="AJ2832" s="4"/>
      <c r="AK2832" s="1"/>
      <c r="AL2832" s="1"/>
      <c r="AM2832" s="1"/>
      <c r="AN2832" s="1"/>
      <c r="AO2832" s="1"/>
    </row>
    <row r="2833" spans="1:41" x14ac:dyDescent="0.2">
      <c r="A2833" s="118">
        <f t="shared" si="1135"/>
        <v>42929</v>
      </c>
      <c r="B2833" s="2">
        <f t="shared" si="1125"/>
        <v>189651.39007373998</v>
      </c>
      <c r="C2833" s="2">
        <f t="shared" si="1136"/>
        <v>111647.84880818</v>
      </c>
      <c r="D2833" s="50">
        <f t="shared" si="1137"/>
        <v>4843.41</v>
      </c>
      <c r="E2833" s="3">
        <f>IF(K2833=1,VLOOKUP(A2832,[1]Plan1!$AQ$43:$AS$500,3),E2832)</f>
        <v>4832.2700000000004</v>
      </c>
      <c r="F2833" s="7">
        <f t="shared" si="1138"/>
        <v>42908</v>
      </c>
      <c r="G2833" s="8">
        <f t="shared" si="1126"/>
        <v>-2.3000324151783991E-3</v>
      </c>
      <c r="H2833" s="7">
        <f t="shared" si="1139"/>
        <v>42936</v>
      </c>
      <c r="I2833" s="7">
        <f t="shared" si="1127"/>
        <v>42936</v>
      </c>
      <c r="J2833" s="1">
        <f t="shared" si="1140"/>
        <v>21</v>
      </c>
      <c r="K2833" s="1">
        <f t="shared" si="1128"/>
        <v>16</v>
      </c>
      <c r="L2833" s="2">
        <f t="shared" si="1129"/>
        <v>0.99824710999999999</v>
      </c>
      <c r="M2833" s="10">
        <f t="shared" si="1123"/>
        <v>1.00310038</v>
      </c>
      <c r="N2833" s="10">
        <f t="shared" si="1119"/>
        <v>1.6221313166124087</v>
      </c>
      <c r="O2833" s="2">
        <f t="shared" si="1122"/>
        <v>1.6192878900000001</v>
      </c>
      <c r="P2833" s="2">
        <f t="shared" si="1130"/>
        <v>180790.00951963</v>
      </c>
      <c r="Q2833" s="9">
        <f t="shared" si="1124"/>
        <v>0</v>
      </c>
      <c r="R2833" s="4">
        <f t="shared" si="1131"/>
        <v>0</v>
      </c>
      <c r="S2833" s="59">
        <f t="shared" si="1132"/>
        <v>0</v>
      </c>
      <c r="T2833" s="8">
        <f t="shared" si="1141"/>
        <v>6.8500000000000005E-2</v>
      </c>
      <c r="U2833" s="9">
        <f t="shared" si="1142"/>
        <v>182</v>
      </c>
      <c r="V2833" s="9">
        <v>252</v>
      </c>
      <c r="W2833" s="10">
        <f t="shared" si="1133"/>
        <v>1.049014769</v>
      </c>
      <c r="X2833" s="2">
        <f t="shared" si="1134"/>
        <v>8861.3805541099991</v>
      </c>
      <c r="Y2833" s="2">
        <v>0</v>
      </c>
      <c r="Z2833" s="3">
        <f t="shared" si="1120"/>
        <v>0</v>
      </c>
      <c r="AA2833" s="1" t="str">
        <f t="shared" si="1121"/>
        <v>A+J=</v>
      </c>
      <c r="AB2833" s="7">
        <f t="shared" si="1143"/>
        <v>43027</v>
      </c>
      <c r="AC2833" s="5"/>
      <c r="AD2833" s="1"/>
      <c r="AE2833" s="7"/>
      <c r="AF2833" s="1"/>
      <c r="AG2833" s="1"/>
      <c r="AH2833" s="1"/>
      <c r="AI2833" s="1"/>
      <c r="AJ2833" s="4"/>
      <c r="AK2833" s="1"/>
      <c r="AL2833" s="1"/>
      <c r="AM2833" s="1"/>
      <c r="AN2833" s="1"/>
      <c r="AO2833" s="1"/>
    </row>
    <row r="2834" spans="1:41" x14ac:dyDescent="0.2">
      <c r="A2834" s="118">
        <f t="shared" si="1135"/>
        <v>42930</v>
      </c>
      <c r="B2834" s="2">
        <f t="shared" si="1125"/>
        <v>189680.46073676</v>
      </c>
      <c r="C2834" s="2">
        <f t="shared" si="1136"/>
        <v>111647.84880818</v>
      </c>
      <c r="D2834" s="50">
        <f t="shared" si="1137"/>
        <v>4843.41</v>
      </c>
      <c r="E2834" s="3">
        <f>IF(K2834=1,VLOOKUP(A2833,[1]Plan1!$AQ$43:$AS$500,3),E2833)</f>
        <v>4832.2700000000004</v>
      </c>
      <c r="F2834" s="7">
        <f t="shared" si="1138"/>
        <v>42908</v>
      </c>
      <c r="G2834" s="8">
        <f t="shared" si="1126"/>
        <v>-2.3000324151783991E-3</v>
      </c>
      <c r="H2834" s="7">
        <f t="shared" si="1139"/>
        <v>42936</v>
      </c>
      <c r="I2834" s="7">
        <f t="shared" si="1127"/>
        <v>42936</v>
      </c>
      <c r="J2834" s="1">
        <f t="shared" si="1140"/>
        <v>21</v>
      </c>
      <c r="K2834" s="1">
        <f t="shared" si="1128"/>
        <v>17</v>
      </c>
      <c r="L2834" s="2">
        <f t="shared" si="1129"/>
        <v>0.99813766000000004</v>
      </c>
      <c r="M2834" s="10">
        <f t="shared" si="1123"/>
        <v>1.00310038</v>
      </c>
      <c r="N2834" s="10">
        <f t="shared" si="1119"/>
        <v>1.6221313166124087</v>
      </c>
      <c r="O2834" s="2">
        <f t="shared" si="1122"/>
        <v>1.6191103499999999</v>
      </c>
      <c r="P2834" s="2">
        <f t="shared" si="1130"/>
        <v>180770.18756055</v>
      </c>
      <c r="Q2834" s="9">
        <f t="shared" si="1124"/>
        <v>0</v>
      </c>
      <c r="R2834" s="4">
        <f t="shared" si="1131"/>
        <v>0</v>
      </c>
      <c r="S2834" s="59">
        <f t="shared" si="1132"/>
        <v>0</v>
      </c>
      <c r="T2834" s="8">
        <f t="shared" si="1141"/>
        <v>6.8500000000000005E-2</v>
      </c>
      <c r="U2834" s="9">
        <f t="shared" si="1142"/>
        <v>183</v>
      </c>
      <c r="V2834" s="9">
        <v>252</v>
      </c>
      <c r="W2834" s="10">
        <f t="shared" si="1133"/>
        <v>1.0492906120000001</v>
      </c>
      <c r="X2834" s="2">
        <f t="shared" si="1134"/>
        <v>8910.2731762099993</v>
      </c>
      <c r="Y2834" s="2">
        <v>0</v>
      </c>
      <c r="Z2834" s="3">
        <f t="shared" si="1120"/>
        <v>0</v>
      </c>
      <c r="AA2834" s="1" t="str">
        <f t="shared" si="1121"/>
        <v>A+J=</v>
      </c>
      <c r="AB2834" s="7">
        <f t="shared" si="1143"/>
        <v>43027</v>
      </c>
      <c r="AC2834" s="5"/>
      <c r="AD2834" s="1"/>
      <c r="AE2834" s="7"/>
      <c r="AF2834" s="1"/>
      <c r="AG2834" s="1"/>
      <c r="AH2834" s="1"/>
      <c r="AI2834" s="1"/>
      <c r="AJ2834" s="4"/>
      <c r="AK2834" s="1"/>
      <c r="AL2834" s="1"/>
      <c r="AM2834" s="1"/>
      <c r="AN2834" s="1"/>
      <c r="AO2834" s="1"/>
    </row>
    <row r="2835" spans="1:41" x14ac:dyDescent="0.2">
      <c r="A2835" s="118">
        <f t="shared" si="1135"/>
        <v>42931</v>
      </c>
      <c r="B2835" s="2">
        <f t="shared" si="1125"/>
        <v>189709.53347831999</v>
      </c>
      <c r="C2835" s="2">
        <f t="shared" si="1136"/>
        <v>111647.84880818</v>
      </c>
      <c r="D2835" s="50">
        <f t="shared" si="1137"/>
        <v>4843.41</v>
      </c>
      <c r="E2835" s="3">
        <f>IF(K2835=1,VLOOKUP(A2834,[1]Plan1!$AQ$43:$AS$500,3),E2834)</f>
        <v>4832.2700000000004</v>
      </c>
      <c r="F2835" s="7">
        <f t="shared" si="1138"/>
        <v>42908</v>
      </c>
      <c r="G2835" s="8">
        <f t="shared" si="1126"/>
        <v>-2.3000324151783991E-3</v>
      </c>
      <c r="H2835" s="7">
        <f t="shared" si="1139"/>
        <v>42965</v>
      </c>
      <c r="I2835" s="7">
        <f t="shared" si="1127"/>
        <v>42936</v>
      </c>
      <c r="J2835" s="1">
        <f t="shared" si="1140"/>
        <v>21</v>
      </c>
      <c r="K2835" s="1">
        <f t="shared" si="1128"/>
        <v>18</v>
      </c>
      <c r="L2835" s="2">
        <f t="shared" si="1129"/>
        <v>0.99802820999999997</v>
      </c>
      <c r="M2835" s="10">
        <f t="shared" si="1123"/>
        <v>1.00310038</v>
      </c>
      <c r="N2835" s="10">
        <f t="shared" si="1119"/>
        <v>1.6221313166124087</v>
      </c>
      <c r="O2835" s="2">
        <f t="shared" si="1122"/>
        <v>1.61893281</v>
      </c>
      <c r="P2835" s="2">
        <f t="shared" si="1130"/>
        <v>180750.36560148001</v>
      </c>
      <c r="Q2835" s="9">
        <f t="shared" si="1124"/>
        <v>0</v>
      </c>
      <c r="R2835" s="4">
        <f t="shared" si="1131"/>
        <v>0</v>
      </c>
      <c r="S2835" s="59">
        <f t="shared" si="1132"/>
        <v>0</v>
      </c>
      <c r="T2835" s="8">
        <f t="shared" si="1141"/>
        <v>6.8500000000000005E-2</v>
      </c>
      <c r="U2835" s="9">
        <f t="shared" si="1142"/>
        <v>184</v>
      </c>
      <c r="V2835" s="9">
        <v>252</v>
      </c>
      <c r="W2835" s="10">
        <f t="shared" si="1133"/>
        <v>1.0495665270000001</v>
      </c>
      <c r="X2835" s="2">
        <f t="shared" si="1134"/>
        <v>8959.1678768399997</v>
      </c>
      <c r="Y2835" s="2">
        <v>0</v>
      </c>
      <c r="Z2835" s="3">
        <f t="shared" si="1120"/>
        <v>0</v>
      </c>
      <c r="AA2835" s="1" t="str">
        <f t="shared" si="1121"/>
        <v>A+J=</v>
      </c>
      <c r="AB2835" s="7">
        <f t="shared" si="1143"/>
        <v>43027</v>
      </c>
      <c r="AC2835" s="5"/>
      <c r="AD2835" s="1"/>
      <c r="AE2835" s="7"/>
      <c r="AF2835" s="1"/>
      <c r="AG2835" s="1"/>
      <c r="AH2835" s="1"/>
      <c r="AI2835" s="1"/>
      <c r="AJ2835" s="4"/>
      <c r="AK2835" s="1"/>
      <c r="AL2835" s="1"/>
      <c r="AM2835" s="1"/>
      <c r="AN2835" s="1"/>
      <c r="AO2835" s="1"/>
    </row>
    <row r="2836" spans="1:41" x14ac:dyDescent="0.2">
      <c r="A2836" s="118">
        <f t="shared" si="1135"/>
        <v>42932</v>
      </c>
      <c r="B2836" s="2">
        <f t="shared" si="1125"/>
        <v>189709.53347831999</v>
      </c>
      <c r="C2836" s="2">
        <f t="shared" si="1136"/>
        <v>111647.84880818</v>
      </c>
      <c r="D2836" s="50">
        <f t="shared" si="1137"/>
        <v>4843.41</v>
      </c>
      <c r="E2836" s="3">
        <f>IF(K2836=1,VLOOKUP(A2835,[1]Plan1!$AQ$43:$AS$500,3),E2835)</f>
        <v>4832.2700000000004</v>
      </c>
      <c r="F2836" s="7">
        <f t="shared" si="1138"/>
        <v>42908</v>
      </c>
      <c r="G2836" s="8">
        <f t="shared" si="1126"/>
        <v>-2.3000324151783991E-3</v>
      </c>
      <c r="H2836" s="7">
        <f t="shared" si="1139"/>
        <v>42965</v>
      </c>
      <c r="I2836" s="7">
        <f t="shared" si="1127"/>
        <v>42936</v>
      </c>
      <c r="J2836" s="1">
        <f t="shared" si="1140"/>
        <v>21</v>
      </c>
      <c r="K2836" s="1">
        <f t="shared" si="1128"/>
        <v>18</v>
      </c>
      <c r="L2836" s="2">
        <f t="shared" si="1129"/>
        <v>0.99802820999999997</v>
      </c>
      <c r="M2836" s="10">
        <f t="shared" si="1123"/>
        <v>1.00310038</v>
      </c>
      <c r="N2836" s="10">
        <f t="shared" si="1119"/>
        <v>1.6221313166124087</v>
      </c>
      <c r="O2836" s="2">
        <f t="shared" si="1122"/>
        <v>1.61893281</v>
      </c>
      <c r="P2836" s="2">
        <f t="shared" si="1130"/>
        <v>180750.36560148001</v>
      </c>
      <c r="Q2836" s="9">
        <f t="shared" si="1124"/>
        <v>0</v>
      </c>
      <c r="R2836" s="4">
        <f t="shared" si="1131"/>
        <v>0</v>
      </c>
      <c r="S2836" s="59">
        <f t="shared" si="1132"/>
        <v>0</v>
      </c>
      <c r="T2836" s="8">
        <f t="shared" si="1141"/>
        <v>6.8500000000000005E-2</v>
      </c>
      <c r="U2836" s="9">
        <f t="shared" si="1142"/>
        <v>184</v>
      </c>
      <c r="V2836" s="9">
        <v>252</v>
      </c>
      <c r="W2836" s="10">
        <f t="shared" si="1133"/>
        <v>1.0495665270000001</v>
      </c>
      <c r="X2836" s="2">
        <f t="shared" si="1134"/>
        <v>8959.1678768399997</v>
      </c>
      <c r="Y2836" s="2">
        <v>0</v>
      </c>
      <c r="Z2836" s="3">
        <f t="shared" si="1120"/>
        <v>0</v>
      </c>
      <c r="AA2836" s="1" t="str">
        <f t="shared" si="1121"/>
        <v>A+J=</v>
      </c>
      <c r="AB2836" s="7">
        <f t="shared" si="1143"/>
        <v>43027</v>
      </c>
      <c r="AC2836" s="5"/>
      <c r="AD2836" s="1"/>
      <c r="AE2836" s="7"/>
      <c r="AF2836" s="1"/>
      <c r="AG2836" s="1"/>
      <c r="AH2836" s="1"/>
      <c r="AI2836" s="1"/>
      <c r="AJ2836" s="4"/>
      <c r="AK2836" s="1"/>
      <c r="AL2836" s="1"/>
      <c r="AM2836" s="1"/>
      <c r="AN2836" s="1"/>
      <c r="AO2836" s="1"/>
    </row>
    <row r="2837" spans="1:41" x14ac:dyDescent="0.2">
      <c r="A2837" s="118">
        <f t="shared" si="1135"/>
        <v>42933</v>
      </c>
      <c r="B2837" s="2">
        <f t="shared" si="1125"/>
        <v>189709.53347831999</v>
      </c>
      <c r="C2837" s="2">
        <f t="shared" si="1136"/>
        <v>111647.84880818</v>
      </c>
      <c r="D2837" s="50">
        <f t="shared" si="1137"/>
        <v>4843.41</v>
      </c>
      <c r="E2837" s="3">
        <f>IF(K2837=1,VLOOKUP(A2836,[1]Plan1!$AQ$43:$AS$500,3),E2836)</f>
        <v>4832.2700000000004</v>
      </c>
      <c r="F2837" s="7">
        <f t="shared" si="1138"/>
        <v>42908</v>
      </c>
      <c r="G2837" s="8">
        <f t="shared" si="1126"/>
        <v>-2.3000324151783991E-3</v>
      </c>
      <c r="H2837" s="7">
        <f t="shared" si="1139"/>
        <v>42965</v>
      </c>
      <c r="I2837" s="7">
        <f t="shared" si="1127"/>
        <v>42936</v>
      </c>
      <c r="J2837" s="1">
        <f t="shared" si="1140"/>
        <v>21</v>
      </c>
      <c r="K2837" s="1">
        <f t="shared" si="1128"/>
        <v>18</v>
      </c>
      <c r="L2837" s="2">
        <f t="shared" si="1129"/>
        <v>0.99802820999999997</v>
      </c>
      <c r="M2837" s="10">
        <f t="shared" si="1123"/>
        <v>1.00310038</v>
      </c>
      <c r="N2837" s="10">
        <f t="shared" si="1119"/>
        <v>1.6221313166124087</v>
      </c>
      <c r="O2837" s="2">
        <f t="shared" si="1122"/>
        <v>1.61893281</v>
      </c>
      <c r="P2837" s="2">
        <f t="shared" si="1130"/>
        <v>180750.36560148001</v>
      </c>
      <c r="Q2837" s="9">
        <f t="shared" si="1124"/>
        <v>0</v>
      </c>
      <c r="R2837" s="4">
        <f t="shared" si="1131"/>
        <v>0</v>
      </c>
      <c r="S2837" s="59">
        <f t="shared" si="1132"/>
        <v>0</v>
      </c>
      <c r="T2837" s="8">
        <f t="shared" si="1141"/>
        <v>6.8500000000000005E-2</v>
      </c>
      <c r="U2837" s="9">
        <f t="shared" si="1142"/>
        <v>184</v>
      </c>
      <c r="V2837" s="9">
        <v>252</v>
      </c>
      <c r="W2837" s="10">
        <f t="shared" si="1133"/>
        <v>1.0495665270000001</v>
      </c>
      <c r="X2837" s="2">
        <f t="shared" si="1134"/>
        <v>8959.1678768399997</v>
      </c>
      <c r="Y2837" s="2">
        <v>0</v>
      </c>
      <c r="Z2837" s="3">
        <f t="shared" si="1120"/>
        <v>0</v>
      </c>
      <c r="AA2837" s="1" t="str">
        <f t="shared" si="1121"/>
        <v>A+J=</v>
      </c>
      <c r="AB2837" s="7">
        <f t="shared" si="1143"/>
        <v>43027</v>
      </c>
      <c r="AC2837" s="5"/>
      <c r="AD2837" s="1"/>
      <c r="AE2837" s="7"/>
      <c r="AF2837" s="1"/>
      <c r="AG2837" s="1"/>
      <c r="AH2837" s="1"/>
      <c r="AI2837" s="1"/>
      <c r="AJ2837" s="4"/>
      <c r="AK2837" s="1"/>
      <c r="AL2837" s="1"/>
      <c r="AM2837" s="1"/>
      <c r="AN2837" s="1"/>
      <c r="AO2837" s="1"/>
    </row>
    <row r="2838" spans="1:41" x14ac:dyDescent="0.2">
      <c r="A2838" s="118">
        <f t="shared" si="1135"/>
        <v>42934</v>
      </c>
      <c r="B2838" s="2">
        <f t="shared" si="1125"/>
        <v>189738.61433548</v>
      </c>
      <c r="C2838" s="2">
        <f t="shared" si="1136"/>
        <v>111647.84880818</v>
      </c>
      <c r="D2838" s="50">
        <f t="shared" si="1137"/>
        <v>4843.41</v>
      </c>
      <c r="E2838" s="3">
        <f>IF(K2838=1,VLOOKUP(A2837,[1]Plan1!$AQ$43:$AS$500,3),E2837)</f>
        <v>4832.2700000000004</v>
      </c>
      <c r="F2838" s="7">
        <f t="shared" si="1138"/>
        <v>42908</v>
      </c>
      <c r="G2838" s="8">
        <f t="shared" si="1126"/>
        <v>-2.3000324151783991E-3</v>
      </c>
      <c r="H2838" s="7">
        <f t="shared" si="1139"/>
        <v>42965</v>
      </c>
      <c r="I2838" s="7">
        <f t="shared" si="1127"/>
        <v>42936</v>
      </c>
      <c r="J2838" s="1">
        <f t="shared" si="1140"/>
        <v>21</v>
      </c>
      <c r="K2838" s="1">
        <f t="shared" si="1128"/>
        <v>19</v>
      </c>
      <c r="L2838" s="2">
        <f t="shared" si="1129"/>
        <v>0.99791878999999994</v>
      </c>
      <c r="M2838" s="10">
        <f t="shared" si="1123"/>
        <v>1.00310038</v>
      </c>
      <c r="N2838" s="10">
        <f t="shared" si="1119"/>
        <v>1.6221313166124087</v>
      </c>
      <c r="O2838" s="2">
        <f t="shared" si="1122"/>
        <v>1.61875532</v>
      </c>
      <c r="P2838" s="2">
        <f t="shared" si="1130"/>
        <v>180730.54922479001</v>
      </c>
      <c r="Q2838" s="9">
        <f t="shared" si="1124"/>
        <v>0</v>
      </c>
      <c r="R2838" s="4">
        <f t="shared" si="1131"/>
        <v>0</v>
      </c>
      <c r="S2838" s="59">
        <f t="shared" si="1132"/>
        <v>0</v>
      </c>
      <c r="T2838" s="8">
        <f t="shared" si="1141"/>
        <v>6.8500000000000005E-2</v>
      </c>
      <c r="U2838" s="9">
        <f t="shared" si="1142"/>
        <v>185</v>
      </c>
      <c r="V2838" s="9">
        <v>252</v>
      </c>
      <c r="W2838" s="10">
        <f t="shared" si="1133"/>
        <v>1.0498425149999999</v>
      </c>
      <c r="X2838" s="2">
        <f t="shared" si="1134"/>
        <v>9008.0651106900004</v>
      </c>
      <c r="Y2838" s="2">
        <v>0</v>
      </c>
      <c r="Z2838" s="3">
        <f t="shared" si="1120"/>
        <v>0</v>
      </c>
      <c r="AA2838" s="1" t="str">
        <f t="shared" si="1121"/>
        <v>A+J=</v>
      </c>
      <c r="AB2838" s="7">
        <f t="shared" si="1143"/>
        <v>43027</v>
      </c>
      <c r="AC2838" s="5"/>
      <c r="AD2838" s="1"/>
      <c r="AE2838" s="7"/>
      <c r="AF2838" s="1"/>
      <c r="AG2838" s="1"/>
      <c r="AH2838" s="1"/>
      <c r="AI2838" s="1"/>
      <c r="AJ2838" s="4"/>
      <c r="AK2838" s="1"/>
      <c r="AL2838" s="1"/>
      <c r="AM2838" s="1"/>
      <c r="AN2838" s="1"/>
      <c r="AO2838" s="1"/>
    </row>
    <row r="2839" spans="1:41" x14ac:dyDescent="0.2">
      <c r="A2839" s="118">
        <f t="shared" si="1135"/>
        <v>42935</v>
      </c>
      <c r="B2839" s="2">
        <f t="shared" si="1125"/>
        <v>189767.69627392999</v>
      </c>
      <c r="C2839" s="2">
        <f t="shared" si="1136"/>
        <v>111647.84880818</v>
      </c>
      <c r="D2839" s="50">
        <f t="shared" si="1137"/>
        <v>4843.41</v>
      </c>
      <c r="E2839" s="3">
        <f>IF(K2839=1,VLOOKUP(A2838,[1]Plan1!$AQ$43:$AS$500,3),E2838)</f>
        <v>4832.2700000000004</v>
      </c>
      <c r="F2839" s="7">
        <f t="shared" si="1138"/>
        <v>42908</v>
      </c>
      <c r="G2839" s="8">
        <f t="shared" si="1126"/>
        <v>-2.3000324151783991E-3</v>
      </c>
      <c r="H2839" s="7">
        <f t="shared" si="1139"/>
        <v>42965</v>
      </c>
      <c r="I2839" s="7">
        <f t="shared" si="1127"/>
        <v>42936</v>
      </c>
      <c r="J2839" s="1">
        <f t="shared" si="1140"/>
        <v>21</v>
      </c>
      <c r="K2839" s="1">
        <f t="shared" si="1128"/>
        <v>20</v>
      </c>
      <c r="L2839" s="2">
        <f t="shared" si="1129"/>
        <v>0.99780937000000003</v>
      </c>
      <c r="M2839" s="10">
        <f t="shared" si="1123"/>
        <v>1.00310038</v>
      </c>
      <c r="N2839" s="10">
        <f t="shared" si="1119"/>
        <v>1.6221313166124087</v>
      </c>
      <c r="O2839" s="2">
        <f t="shared" si="1122"/>
        <v>1.6185778200000001</v>
      </c>
      <c r="P2839" s="2">
        <f t="shared" si="1130"/>
        <v>180710.73173162999</v>
      </c>
      <c r="Q2839" s="9">
        <f t="shared" si="1124"/>
        <v>0</v>
      </c>
      <c r="R2839" s="4">
        <f t="shared" si="1131"/>
        <v>0</v>
      </c>
      <c r="S2839" s="59">
        <f t="shared" si="1132"/>
        <v>0</v>
      </c>
      <c r="T2839" s="8">
        <f t="shared" si="1141"/>
        <v>6.8500000000000005E-2</v>
      </c>
      <c r="U2839" s="9">
        <f t="shared" si="1142"/>
        <v>186</v>
      </c>
      <c r="V2839" s="9">
        <v>252</v>
      </c>
      <c r="W2839" s="10">
        <f t="shared" si="1133"/>
        <v>1.050118576</v>
      </c>
      <c r="X2839" s="2">
        <f t="shared" si="1134"/>
        <v>9056.9645423000002</v>
      </c>
      <c r="Y2839" s="2">
        <v>0</v>
      </c>
      <c r="Z2839" s="3">
        <f t="shared" si="1120"/>
        <v>0</v>
      </c>
      <c r="AA2839" s="1" t="str">
        <f t="shared" si="1121"/>
        <v>A+J=</v>
      </c>
      <c r="AB2839" s="7">
        <f t="shared" si="1143"/>
        <v>43027</v>
      </c>
      <c r="AC2839" s="5"/>
      <c r="AD2839" s="1"/>
      <c r="AE2839" s="7"/>
      <c r="AF2839" s="1"/>
      <c r="AG2839" s="1"/>
      <c r="AH2839" s="1"/>
      <c r="AI2839" s="1"/>
      <c r="AJ2839" s="4"/>
      <c r="AK2839" s="1"/>
      <c r="AL2839" s="1"/>
      <c r="AM2839" s="1"/>
      <c r="AN2839" s="1"/>
      <c r="AO2839" s="1"/>
    </row>
    <row r="2840" spans="1:41" x14ac:dyDescent="0.2">
      <c r="A2840" s="118">
        <f t="shared" si="1135"/>
        <v>42936</v>
      </c>
      <c r="B2840" s="2">
        <f t="shared" si="1125"/>
        <v>189796.78262593999</v>
      </c>
      <c r="C2840" s="2">
        <f t="shared" si="1136"/>
        <v>111647.84880818</v>
      </c>
      <c r="D2840" s="50">
        <f t="shared" si="1137"/>
        <v>4843.41</v>
      </c>
      <c r="E2840" s="3">
        <f>IF(K2840=1,VLOOKUP(A2839,[1]Plan1!$AQ$43:$AS$500,3),E2839)</f>
        <v>4832.2700000000004</v>
      </c>
      <c r="F2840" s="7">
        <f t="shared" si="1138"/>
        <v>42908</v>
      </c>
      <c r="G2840" s="8">
        <f t="shared" si="1126"/>
        <v>-2.3000324151783991E-3</v>
      </c>
      <c r="H2840" s="7">
        <f t="shared" si="1139"/>
        <v>42965</v>
      </c>
      <c r="I2840" s="7">
        <f t="shared" si="1127"/>
        <v>42936</v>
      </c>
      <c r="J2840" s="1">
        <f t="shared" si="1140"/>
        <v>21</v>
      </c>
      <c r="K2840" s="1">
        <f t="shared" si="1128"/>
        <v>21</v>
      </c>
      <c r="L2840" s="2">
        <f t="shared" si="1129"/>
        <v>0.99769996000000005</v>
      </c>
      <c r="M2840" s="10">
        <f t="shared" si="1123"/>
        <v>1.00310038</v>
      </c>
      <c r="N2840" s="10">
        <f t="shared" si="1119"/>
        <v>1.6221313166124087</v>
      </c>
      <c r="O2840" s="2">
        <f t="shared" si="1122"/>
        <v>1.61840034</v>
      </c>
      <c r="P2840" s="2">
        <f t="shared" si="1130"/>
        <v>180690.91647142</v>
      </c>
      <c r="Q2840" s="9">
        <f t="shared" si="1124"/>
        <v>0</v>
      </c>
      <c r="R2840" s="4">
        <f t="shared" si="1131"/>
        <v>0</v>
      </c>
      <c r="S2840" s="59">
        <f t="shared" si="1132"/>
        <v>0</v>
      </c>
      <c r="T2840" s="8">
        <f t="shared" si="1141"/>
        <v>6.8500000000000005E-2</v>
      </c>
      <c r="U2840" s="9">
        <f t="shared" si="1142"/>
        <v>187</v>
      </c>
      <c r="V2840" s="9">
        <v>252</v>
      </c>
      <c r="W2840" s="10">
        <f t="shared" si="1133"/>
        <v>1.0503947090000001</v>
      </c>
      <c r="X2840" s="2">
        <f t="shared" si="1134"/>
        <v>9105.8661545199993</v>
      </c>
      <c r="Y2840" s="2">
        <v>0</v>
      </c>
      <c r="Z2840" s="3">
        <f t="shared" si="1120"/>
        <v>0</v>
      </c>
      <c r="AA2840" s="1" t="str">
        <f t="shared" si="1121"/>
        <v>A+J=</v>
      </c>
      <c r="AB2840" s="7">
        <f t="shared" si="1143"/>
        <v>43027</v>
      </c>
      <c r="AC2840" s="5"/>
      <c r="AD2840" s="1"/>
      <c r="AE2840" s="7"/>
      <c r="AF2840" s="1"/>
      <c r="AG2840" s="1"/>
      <c r="AH2840" s="1"/>
      <c r="AI2840" s="1"/>
      <c r="AJ2840" s="4"/>
      <c r="AK2840" s="1"/>
      <c r="AL2840" s="1"/>
      <c r="AM2840" s="1"/>
      <c r="AN2840" s="1"/>
      <c r="AO2840" s="1"/>
    </row>
    <row r="2841" spans="1:41" x14ac:dyDescent="0.2">
      <c r="A2841" s="118">
        <f t="shared" si="1135"/>
        <v>42937</v>
      </c>
      <c r="B2841" s="2">
        <f t="shared" si="1125"/>
        <v>189868.36735941001</v>
      </c>
      <c r="C2841" s="2">
        <f t="shared" si="1136"/>
        <v>111647.84880818</v>
      </c>
      <c r="D2841" s="50">
        <f t="shared" si="1137"/>
        <v>4832.2700000000004</v>
      </c>
      <c r="E2841" s="3">
        <f>IF(K2841=1,VLOOKUP(A2840,[1]Plan1!$AQ$43:$AS$500,3),E2840)</f>
        <v>4843.87</v>
      </c>
      <c r="F2841" s="7">
        <f t="shared" si="1138"/>
        <v>42937</v>
      </c>
      <c r="G2841" s="8">
        <f t="shared" si="1126"/>
        <v>2.4005281161854075E-3</v>
      </c>
      <c r="H2841" s="7">
        <f t="shared" si="1139"/>
        <v>42965</v>
      </c>
      <c r="I2841" s="7">
        <f t="shared" si="1127"/>
        <v>42965</v>
      </c>
      <c r="J2841" s="1">
        <f t="shared" si="1140"/>
        <v>21</v>
      </c>
      <c r="K2841" s="1">
        <f t="shared" si="1128"/>
        <v>1</v>
      </c>
      <c r="L2841" s="2">
        <f t="shared" si="1129"/>
        <v>1.00011418</v>
      </c>
      <c r="M2841" s="10">
        <f t="shared" si="1123"/>
        <v>0.99769996000000005</v>
      </c>
      <c r="N2841" s="10">
        <f t="shared" si="1119"/>
        <v>1.6184003496989476</v>
      </c>
      <c r="O2841" s="2">
        <f t="shared" si="1122"/>
        <v>1.61858513</v>
      </c>
      <c r="P2841" s="2">
        <f t="shared" si="1130"/>
        <v>180711.54787740001</v>
      </c>
      <c r="Q2841" s="9">
        <f t="shared" si="1124"/>
        <v>0</v>
      </c>
      <c r="R2841" s="4">
        <f t="shared" si="1131"/>
        <v>0</v>
      </c>
      <c r="S2841" s="59">
        <f t="shared" si="1132"/>
        <v>0</v>
      </c>
      <c r="T2841" s="8">
        <f t="shared" si="1141"/>
        <v>6.8500000000000005E-2</v>
      </c>
      <c r="U2841" s="9">
        <f t="shared" si="1142"/>
        <v>188</v>
      </c>
      <c r="V2841" s="9">
        <v>252</v>
      </c>
      <c r="W2841" s="10">
        <f t="shared" si="1133"/>
        <v>1.050670915</v>
      </c>
      <c r="X2841" s="2">
        <f t="shared" si="1134"/>
        <v>9156.8194820099998</v>
      </c>
      <c r="Y2841" s="2">
        <v>0</v>
      </c>
      <c r="Z2841" s="3">
        <f t="shared" si="1120"/>
        <v>0</v>
      </c>
      <c r="AA2841" s="1" t="str">
        <f t="shared" si="1121"/>
        <v>A+J=</v>
      </c>
      <c r="AB2841" s="7">
        <f t="shared" si="1143"/>
        <v>43027</v>
      </c>
      <c r="AC2841" s="5"/>
      <c r="AD2841" s="1"/>
      <c r="AE2841" s="7"/>
      <c r="AF2841" s="1"/>
      <c r="AG2841" s="1"/>
      <c r="AH2841" s="1"/>
      <c r="AI2841" s="1"/>
      <c r="AJ2841" s="4"/>
      <c r="AK2841" s="1"/>
      <c r="AL2841" s="1"/>
      <c r="AM2841" s="1"/>
      <c r="AN2841" s="1"/>
      <c r="AO2841" s="1"/>
    </row>
    <row r="2842" spans="1:41" x14ac:dyDescent="0.2">
      <c r="A2842" s="118">
        <f t="shared" si="1135"/>
        <v>42938</v>
      </c>
      <c r="B2842" s="2">
        <f t="shared" si="1125"/>
        <v>189939.97903009001</v>
      </c>
      <c r="C2842" s="2">
        <f t="shared" si="1136"/>
        <v>111647.84880818</v>
      </c>
      <c r="D2842" s="50">
        <f t="shared" si="1137"/>
        <v>4832.2700000000004</v>
      </c>
      <c r="E2842" s="3">
        <f>IF(K2842=1,VLOOKUP(A2841,[1]Plan1!$AQ$43:$AS$500,3),E2841)</f>
        <v>4843.87</v>
      </c>
      <c r="F2842" s="7">
        <f t="shared" si="1138"/>
        <v>42937</v>
      </c>
      <c r="G2842" s="8">
        <f t="shared" si="1126"/>
        <v>2.4005281161854075E-3</v>
      </c>
      <c r="H2842" s="7">
        <f t="shared" si="1139"/>
        <v>42965</v>
      </c>
      <c r="I2842" s="7">
        <f t="shared" si="1127"/>
        <v>42965</v>
      </c>
      <c r="J2842" s="1">
        <f t="shared" si="1140"/>
        <v>21</v>
      </c>
      <c r="K2842" s="1">
        <f t="shared" si="1128"/>
        <v>2</v>
      </c>
      <c r="L2842" s="2">
        <f t="shared" si="1129"/>
        <v>1.0002283700000001</v>
      </c>
      <c r="M2842" s="10">
        <f t="shared" si="1123"/>
        <v>0.99769996000000005</v>
      </c>
      <c r="N2842" s="10">
        <f t="shared" si="1119"/>
        <v>1.6184003496989476</v>
      </c>
      <c r="O2842" s="2">
        <f t="shared" si="1122"/>
        <v>1.61876994</v>
      </c>
      <c r="P2842" s="2">
        <f t="shared" si="1130"/>
        <v>180732.18151634</v>
      </c>
      <c r="Q2842" s="9">
        <f t="shared" si="1124"/>
        <v>0</v>
      </c>
      <c r="R2842" s="4">
        <f t="shared" si="1131"/>
        <v>0</v>
      </c>
      <c r="S2842" s="59">
        <f t="shared" si="1132"/>
        <v>0</v>
      </c>
      <c r="T2842" s="8">
        <f t="shared" si="1141"/>
        <v>6.8500000000000005E-2</v>
      </c>
      <c r="U2842" s="9">
        <f t="shared" si="1142"/>
        <v>189</v>
      </c>
      <c r="V2842" s="9">
        <v>252</v>
      </c>
      <c r="W2842" s="10">
        <f t="shared" si="1133"/>
        <v>1.0509471939999999</v>
      </c>
      <c r="X2842" s="2">
        <f t="shared" si="1134"/>
        <v>9207.7975137499998</v>
      </c>
      <c r="Y2842" s="2">
        <v>0</v>
      </c>
      <c r="Z2842" s="3">
        <f t="shared" si="1120"/>
        <v>0</v>
      </c>
      <c r="AA2842" s="1" t="str">
        <f t="shared" si="1121"/>
        <v>A+J=</v>
      </c>
      <c r="AB2842" s="7">
        <f t="shared" si="1143"/>
        <v>43027</v>
      </c>
      <c r="AC2842" s="5"/>
      <c r="AD2842" s="1"/>
      <c r="AE2842" s="7"/>
      <c r="AF2842" s="1"/>
      <c r="AG2842" s="1"/>
      <c r="AH2842" s="1"/>
      <c r="AI2842" s="1"/>
      <c r="AJ2842" s="4"/>
      <c r="AK2842" s="1"/>
      <c r="AL2842" s="1"/>
      <c r="AM2842" s="1"/>
      <c r="AN2842" s="1"/>
      <c r="AO2842" s="1"/>
    </row>
    <row r="2843" spans="1:41" x14ac:dyDescent="0.2">
      <c r="A2843" s="118">
        <f t="shared" si="1135"/>
        <v>42939</v>
      </c>
      <c r="B2843" s="2">
        <f t="shared" si="1125"/>
        <v>189939.97903009001</v>
      </c>
      <c r="C2843" s="2">
        <f t="shared" si="1136"/>
        <v>111647.84880818</v>
      </c>
      <c r="D2843" s="50">
        <f t="shared" si="1137"/>
        <v>4832.2700000000004</v>
      </c>
      <c r="E2843" s="3">
        <f>IF(K2843=1,VLOOKUP(A2842,[1]Plan1!$AQ$43:$AS$500,3),E2842)</f>
        <v>4843.87</v>
      </c>
      <c r="F2843" s="7">
        <f t="shared" si="1138"/>
        <v>42937</v>
      </c>
      <c r="G2843" s="8">
        <f t="shared" si="1126"/>
        <v>2.4005281161854075E-3</v>
      </c>
      <c r="H2843" s="7">
        <f t="shared" si="1139"/>
        <v>42965</v>
      </c>
      <c r="I2843" s="7">
        <f t="shared" si="1127"/>
        <v>42965</v>
      </c>
      <c r="J2843" s="1">
        <f t="shared" si="1140"/>
        <v>21</v>
      </c>
      <c r="K2843" s="1">
        <f t="shared" si="1128"/>
        <v>2</v>
      </c>
      <c r="L2843" s="2">
        <f t="shared" si="1129"/>
        <v>1.0002283700000001</v>
      </c>
      <c r="M2843" s="10">
        <f t="shared" si="1123"/>
        <v>0.99769996000000005</v>
      </c>
      <c r="N2843" s="10">
        <f t="shared" si="1119"/>
        <v>1.6184003496989476</v>
      </c>
      <c r="O2843" s="2">
        <f t="shared" si="1122"/>
        <v>1.61876994</v>
      </c>
      <c r="P2843" s="2">
        <f t="shared" si="1130"/>
        <v>180732.18151634</v>
      </c>
      <c r="Q2843" s="9">
        <f t="shared" si="1124"/>
        <v>0</v>
      </c>
      <c r="R2843" s="4">
        <f t="shared" si="1131"/>
        <v>0</v>
      </c>
      <c r="S2843" s="59">
        <f t="shared" si="1132"/>
        <v>0</v>
      </c>
      <c r="T2843" s="8">
        <f t="shared" si="1141"/>
        <v>6.8500000000000005E-2</v>
      </c>
      <c r="U2843" s="9">
        <f t="shared" si="1142"/>
        <v>189</v>
      </c>
      <c r="V2843" s="9">
        <v>252</v>
      </c>
      <c r="W2843" s="10">
        <f t="shared" si="1133"/>
        <v>1.0509471939999999</v>
      </c>
      <c r="X2843" s="2">
        <f t="shared" si="1134"/>
        <v>9207.7975137499998</v>
      </c>
      <c r="Y2843" s="2">
        <v>0</v>
      </c>
      <c r="Z2843" s="3">
        <f t="shared" si="1120"/>
        <v>0</v>
      </c>
      <c r="AA2843" s="1" t="str">
        <f t="shared" si="1121"/>
        <v>A+J=</v>
      </c>
      <c r="AB2843" s="7">
        <f t="shared" si="1143"/>
        <v>43027</v>
      </c>
      <c r="AC2843" s="5"/>
      <c r="AD2843" s="1"/>
      <c r="AE2843" s="7"/>
      <c r="AF2843" s="1"/>
      <c r="AG2843" s="1"/>
      <c r="AH2843" s="1"/>
      <c r="AI2843" s="1"/>
      <c r="AJ2843" s="4"/>
      <c r="AK2843" s="1"/>
      <c r="AL2843" s="1"/>
      <c r="AM2843" s="1"/>
      <c r="AN2843" s="1"/>
      <c r="AO2843" s="1"/>
    </row>
    <row r="2844" spans="1:41" x14ac:dyDescent="0.2">
      <c r="A2844" s="118">
        <f t="shared" si="1135"/>
        <v>42940</v>
      </c>
      <c r="B2844" s="2">
        <f t="shared" si="1125"/>
        <v>189939.97903009001</v>
      </c>
      <c r="C2844" s="2">
        <f t="shared" si="1136"/>
        <v>111647.84880818</v>
      </c>
      <c r="D2844" s="50">
        <f t="shared" si="1137"/>
        <v>4832.2700000000004</v>
      </c>
      <c r="E2844" s="3">
        <f>IF(K2844=1,VLOOKUP(A2843,[1]Plan1!$AQ$43:$AS$500,3),E2843)</f>
        <v>4843.87</v>
      </c>
      <c r="F2844" s="7">
        <f t="shared" si="1138"/>
        <v>42937</v>
      </c>
      <c r="G2844" s="8">
        <f t="shared" si="1126"/>
        <v>2.4005281161854075E-3</v>
      </c>
      <c r="H2844" s="7">
        <f t="shared" si="1139"/>
        <v>42965</v>
      </c>
      <c r="I2844" s="7">
        <f t="shared" si="1127"/>
        <v>42965</v>
      </c>
      <c r="J2844" s="1">
        <f t="shared" si="1140"/>
        <v>21</v>
      </c>
      <c r="K2844" s="1">
        <f t="shared" si="1128"/>
        <v>2</v>
      </c>
      <c r="L2844" s="2">
        <f t="shared" si="1129"/>
        <v>1.0002283700000001</v>
      </c>
      <c r="M2844" s="10">
        <f t="shared" si="1123"/>
        <v>0.99769996000000005</v>
      </c>
      <c r="N2844" s="10">
        <f t="shared" si="1119"/>
        <v>1.6184003496989476</v>
      </c>
      <c r="O2844" s="2">
        <f t="shared" si="1122"/>
        <v>1.61876994</v>
      </c>
      <c r="P2844" s="2">
        <f t="shared" si="1130"/>
        <v>180732.18151634</v>
      </c>
      <c r="Q2844" s="9">
        <f t="shared" si="1124"/>
        <v>0</v>
      </c>
      <c r="R2844" s="4">
        <f t="shared" si="1131"/>
        <v>0</v>
      </c>
      <c r="S2844" s="59">
        <f t="shared" si="1132"/>
        <v>0</v>
      </c>
      <c r="T2844" s="8">
        <f t="shared" si="1141"/>
        <v>6.8500000000000005E-2</v>
      </c>
      <c r="U2844" s="9">
        <f t="shared" si="1142"/>
        <v>189</v>
      </c>
      <c r="V2844" s="9">
        <v>252</v>
      </c>
      <c r="W2844" s="10">
        <f t="shared" si="1133"/>
        <v>1.0509471939999999</v>
      </c>
      <c r="X2844" s="2">
        <f t="shared" si="1134"/>
        <v>9207.7975137499998</v>
      </c>
      <c r="Y2844" s="2">
        <v>0</v>
      </c>
      <c r="Z2844" s="3">
        <f t="shared" si="1120"/>
        <v>0</v>
      </c>
      <c r="AA2844" s="1" t="str">
        <f t="shared" si="1121"/>
        <v>A+J=</v>
      </c>
      <c r="AB2844" s="7">
        <f t="shared" si="1143"/>
        <v>43027</v>
      </c>
      <c r="AC2844" s="5"/>
      <c r="AD2844" s="1"/>
      <c r="AE2844" s="7"/>
      <c r="AF2844" s="1"/>
      <c r="AG2844" s="1"/>
      <c r="AH2844" s="1"/>
      <c r="AI2844" s="1"/>
      <c r="AJ2844" s="4"/>
      <c r="AK2844" s="1"/>
      <c r="AL2844" s="1"/>
      <c r="AM2844" s="1"/>
      <c r="AN2844" s="1"/>
      <c r="AO2844" s="1"/>
    </row>
    <row r="2845" spans="1:41" x14ac:dyDescent="0.2">
      <c r="A2845" s="118">
        <f t="shared" si="1135"/>
        <v>42941</v>
      </c>
      <c r="B2845" s="2">
        <f t="shared" si="1125"/>
        <v>190011.61863727</v>
      </c>
      <c r="C2845" s="2">
        <f t="shared" si="1136"/>
        <v>111647.84880818</v>
      </c>
      <c r="D2845" s="50">
        <f t="shared" si="1137"/>
        <v>4832.2700000000004</v>
      </c>
      <c r="E2845" s="3">
        <f>IF(K2845=1,VLOOKUP(A2844,[1]Plan1!$AQ$43:$AS$500,3),E2844)</f>
        <v>4843.87</v>
      </c>
      <c r="F2845" s="7">
        <f t="shared" si="1138"/>
        <v>42937</v>
      </c>
      <c r="G2845" s="8">
        <f t="shared" si="1126"/>
        <v>2.4005281161854075E-3</v>
      </c>
      <c r="H2845" s="7">
        <f t="shared" si="1139"/>
        <v>42965</v>
      </c>
      <c r="I2845" s="7">
        <f t="shared" si="1127"/>
        <v>42965</v>
      </c>
      <c r="J2845" s="1">
        <f t="shared" si="1140"/>
        <v>21</v>
      </c>
      <c r="K2845" s="1">
        <f t="shared" si="1128"/>
        <v>3</v>
      </c>
      <c r="L2845" s="2">
        <f t="shared" si="1129"/>
        <v>1.0003425800000001</v>
      </c>
      <c r="M2845" s="10">
        <f t="shared" si="1123"/>
        <v>0.99769996000000005</v>
      </c>
      <c r="N2845" s="10">
        <f t="shared" si="1119"/>
        <v>1.6184003496989476</v>
      </c>
      <c r="O2845" s="2">
        <f t="shared" si="1122"/>
        <v>1.6189547799999999</v>
      </c>
      <c r="P2845" s="2">
        <f t="shared" si="1130"/>
        <v>180752.81850471999</v>
      </c>
      <c r="Q2845" s="9">
        <f t="shared" si="1124"/>
        <v>0</v>
      </c>
      <c r="R2845" s="4">
        <f t="shared" si="1131"/>
        <v>0</v>
      </c>
      <c r="S2845" s="59">
        <f t="shared" si="1132"/>
        <v>0</v>
      </c>
      <c r="T2845" s="8">
        <f t="shared" si="1141"/>
        <v>6.8500000000000005E-2</v>
      </c>
      <c r="U2845" s="9">
        <f t="shared" si="1142"/>
        <v>190</v>
      </c>
      <c r="V2845" s="9">
        <v>252</v>
      </c>
      <c r="W2845" s="10">
        <f t="shared" si="1133"/>
        <v>1.051223545</v>
      </c>
      <c r="X2845" s="2">
        <f t="shared" si="1134"/>
        <v>9258.8001325500009</v>
      </c>
      <c r="Y2845" s="2">
        <v>0</v>
      </c>
      <c r="Z2845" s="3">
        <f t="shared" si="1120"/>
        <v>0</v>
      </c>
      <c r="AA2845" s="1" t="str">
        <f t="shared" si="1121"/>
        <v>A+J=</v>
      </c>
      <c r="AB2845" s="7">
        <f t="shared" si="1143"/>
        <v>43027</v>
      </c>
      <c r="AC2845" s="5"/>
      <c r="AD2845" s="1"/>
      <c r="AE2845" s="7"/>
      <c r="AF2845" s="1"/>
      <c r="AG2845" s="1"/>
      <c r="AH2845" s="1"/>
      <c r="AI2845" s="1"/>
      <c r="AJ2845" s="4"/>
      <c r="AK2845" s="1"/>
      <c r="AL2845" s="1"/>
      <c r="AM2845" s="1"/>
      <c r="AN2845" s="1"/>
      <c r="AO2845" s="1"/>
    </row>
    <row r="2846" spans="1:41" x14ac:dyDescent="0.2">
      <c r="A2846" s="118">
        <f t="shared" si="1135"/>
        <v>42942</v>
      </c>
      <c r="B2846" s="2">
        <f t="shared" si="1125"/>
        <v>190083.28167301998</v>
      </c>
      <c r="C2846" s="2">
        <f t="shared" si="1136"/>
        <v>111647.84880818</v>
      </c>
      <c r="D2846" s="50">
        <f t="shared" si="1137"/>
        <v>4832.2700000000004</v>
      </c>
      <c r="E2846" s="3">
        <f>IF(K2846=1,VLOOKUP(A2845,[1]Plan1!$AQ$43:$AS$500,3),E2845)</f>
        <v>4843.87</v>
      </c>
      <c r="F2846" s="7">
        <f t="shared" si="1138"/>
        <v>42937</v>
      </c>
      <c r="G2846" s="8">
        <f t="shared" si="1126"/>
        <v>2.4005281161854075E-3</v>
      </c>
      <c r="H2846" s="7">
        <f t="shared" si="1139"/>
        <v>42965</v>
      </c>
      <c r="I2846" s="7">
        <f t="shared" si="1127"/>
        <v>42965</v>
      </c>
      <c r="J2846" s="1">
        <f t="shared" si="1140"/>
        <v>21</v>
      </c>
      <c r="K2846" s="1">
        <f t="shared" si="1128"/>
        <v>4</v>
      </c>
      <c r="L2846" s="2">
        <f t="shared" si="1129"/>
        <v>1.0004567900000001</v>
      </c>
      <c r="M2846" s="10">
        <f t="shared" si="1123"/>
        <v>0.99769996000000005</v>
      </c>
      <c r="N2846" s="10">
        <f t="shared" si="1119"/>
        <v>1.6184003496989476</v>
      </c>
      <c r="O2846" s="2">
        <f t="shared" si="1122"/>
        <v>1.61913961</v>
      </c>
      <c r="P2846" s="2">
        <f t="shared" si="1130"/>
        <v>180773.45437661</v>
      </c>
      <c r="Q2846" s="9">
        <f t="shared" si="1124"/>
        <v>0</v>
      </c>
      <c r="R2846" s="4">
        <f t="shared" si="1131"/>
        <v>0</v>
      </c>
      <c r="S2846" s="59">
        <f t="shared" si="1132"/>
        <v>0</v>
      </c>
      <c r="T2846" s="8">
        <f t="shared" si="1141"/>
        <v>6.8500000000000005E-2</v>
      </c>
      <c r="U2846" s="9">
        <f t="shared" si="1142"/>
        <v>191</v>
      </c>
      <c r="V2846" s="9">
        <v>252</v>
      </c>
      <c r="W2846" s="10">
        <f t="shared" si="1133"/>
        <v>1.051499969</v>
      </c>
      <c r="X2846" s="2">
        <f t="shared" si="1134"/>
        <v>9309.8272964099997</v>
      </c>
      <c r="Y2846" s="2">
        <v>0</v>
      </c>
      <c r="Z2846" s="3">
        <f t="shared" si="1120"/>
        <v>0</v>
      </c>
      <c r="AA2846" s="1" t="str">
        <f t="shared" si="1121"/>
        <v>A+J=</v>
      </c>
      <c r="AB2846" s="7">
        <f t="shared" si="1143"/>
        <v>43027</v>
      </c>
      <c r="AC2846" s="5"/>
      <c r="AD2846" s="1"/>
      <c r="AE2846" s="7"/>
      <c r="AF2846" s="1"/>
      <c r="AG2846" s="1"/>
      <c r="AH2846" s="1"/>
      <c r="AI2846" s="1"/>
      <c r="AJ2846" s="4"/>
      <c r="AK2846" s="1"/>
      <c r="AL2846" s="1"/>
      <c r="AM2846" s="1"/>
      <c r="AN2846" s="1"/>
      <c r="AO2846" s="1"/>
    </row>
    <row r="2847" spans="1:41" x14ac:dyDescent="0.2">
      <c r="A2847" s="118">
        <f t="shared" si="1135"/>
        <v>42943</v>
      </c>
      <c r="B2847" s="2">
        <f t="shared" si="1125"/>
        <v>190154.97618018001</v>
      </c>
      <c r="C2847" s="2">
        <f t="shared" si="1136"/>
        <v>111647.84880818</v>
      </c>
      <c r="D2847" s="50">
        <f t="shared" si="1137"/>
        <v>4832.2700000000004</v>
      </c>
      <c r="E2847" s="3">
        <f>IF(K2847=1,VLOOKUP(A2846,[1]Plan1!$AQ$43:$AS$500,3),E2846)</f>
        <v>4843.87</v>
      </c>
      <c r="F2847" s="7">
        <f t="shared" si="1138"/>
        <v>42937</v>
      </c>
      <c r="G2847" s="8">
        <f t="shared" si="1126"/>
        <v>2.4005281161854075E-3</v>
      </c>
      <c r="H2847" s="7">
        <f t="shared" si="1139"/>
        <v>42965</v>
      </c>
      <c r="I2847" s="7">
        <f t="shared" si="1127"/>
        <v>42965</v>
      </c>
      <c r="J2847" s="1">
        <f t="shared" si="1140"/>
        <v>21</v>
      </c>
      <c r="K2847" s="1">
        <f t="shared" si="1128"/>
        <v>5</v>
      </c>
      <c r="L2847" s="2">
        <f t="shared" si="1129"/>
        <v>1.0005710299999999</v>
      </c>
      <c r="M2847" s="10">
        <f t="shared" si="1123"/>
        <v>0.99769996000000005</v>
      </c>
      <c r="N2847" s="10">
        <f t="shared" ref="N2847:N2910" si="1144">IF(I2847&gt;I2846,N2846*M2847,N2846)</f>
        <v>1.6184003496989476</v>
      </c>
      <c r="O2847" s="2">
        <f t="shared" si="1122"/>
        <v>1.6193245000000001</v>
      </c>
      <c r="P2847" s="2">
        <f t="shared" si="1130"/>
        <v>180794.09694737999</v>
      </c>
      <c r="Q2847" s="9">
        <f t="shared" si="1124"/>
        <v>0</v>
      </c>
      <c r="R2847" s="4">
        <f t="shared" si="1131"/>
        <v>0</v>
      </c>
      <c r="S2847" s="59">
        <f t="shared" si="1132"/>
        <v>0</v>
      </c>
      <c r="T2847" s="8">
        <f t="shared" si="1141"/>
        <v>6.8500000000000005E-2</v>
      </c>
      <c r="U2847" s="9">
        <f t="shared" si="1142"/>
        <v>192</v>
      </c>
      <c r="V2847" s="9">
        <v>252</v>
      </c>
      <c r="W2847" s="10">
        <f t="shared" si="1133"/>
        <v>1.0517764650000001</v>
      </c>
      <c r="X2847" s="2">
        <f t="shared" si="1134"/>
        <v>9360.8792328</v>
      </c>
      <c r="Y2847" s="2">
        <v>0</v>
      </c>
      <c r="Z2847" s="3">
        <f t="shared" si="1120"/>
        <v>0</v>
      </c>
      <c r="AA2847" s="1" t="str">
        <f t="shared" si="1121"/>
        <v>A+J=</v>
      </c>
      <c r="AB2847" s="7">
        <f t="shared" si="1143"/>
        <v>43027</v>
      </c>
      <c r="AC2847" s="5"/>
      <c r="AD2847" s="1"/>
      <c r="AE2847" s="7"/>
      <c r="AF2847" s="1"/>
      <c r="AG2847" s="1"/>
      <c r="AH2847" s="1"/>
      <c r="AI2847" s="1"/>
      <c r="AJ2847" s="4"/>
      <c r="AK2847" s="1"/>
      <c r="AL2847" s="1"/>
      <c r="AM2847" s="1"/>
      <c r="AN2847" s="1"/>
      <c r="AO2847" s="1"/>
    </row>
    <row r="2848" spans="1:41" x14ac:dyDescent="0.2">
      <c r="A2848" s="118">
        <f t="shared" si="1135"/>
        <v>42944</v>
      </c>
      <c r="B2848" s="2">
        <f t="shared" si="1125"/>
        <v>190226.69548279</v>
      </c>
      <c r="C2848" s="2">
        <f t="shared" si="1136"/>
        <v>111647.84880818</v>
      </c>
      <c r="D2848" s="50">
        <f t="shared" si="1137"/>
        <v>4832.2700000000004</v>
      </c>
      <c r="E2848" s="3">
        <f>IF(K2848=1,VLOOKUP(A2847,[1]Plan1!$AQ$43:$AS$500,3),E2847)</f>
        <v>4843.87</v>
      </c>
      <c r="F2848" s="7">
        <f t="shared" si="1138"/>
        <v>42937</v>
      </c>
      <c r="G2848" s="8">
        <f t="shared" si="1126"/>
        <v>2.4005281161854075E-3</v>
      </c>
      <c r="H2848" s="7">
        <f t="shared" si="1139"/>
        <v>42965</v>
      </c>
      <c r="I2848" s="7">
        <f t="shared" si="1127"/>
        <v>42965</v>
      </c>
      <c r="J2848" s="1">
        <f t="shared" si="1140"/>
        <v>21</v>
      </c>
      <c r="K2848" s="1">
        <f t="shared" si="1128"/>
        <v>6</v>
      </c>
      <c r="L2848" s="2">
        <f t="shared" si="1129"/>
        <v>1.00068527</v>
      </c>
      <c r="M2848" s="10">
        <f t="shared" si="1123"/>
        <v>0.99769996000000005</v>
      </c>
      <c r="N2848" s="10">
        <f t="shared" si="1144"/>
        <v>1.6184003496989476</v>
      </c>
      <c r="O2848" s="2">
        <f t="shared" si="1122"/>
        <v>1.6195093899999999</v>
      </c>
      <c r="P2848" s="2">
        <f t="shared" si="1130"/>
        <v>180814.73951814001</v>
      </c>
      <c r="Q2848" s="9">
        <f t="shared" si="1124"/>
        <v>0</v>
      </c>
      <c r="R2848" s="4">
        <f t="shared" si="1131"/>
        <v>0</v>
      </c>
      <c r="S2848" s="59">
        <f t="shared" si="1132"/>
        <v>0</v>
      </c>
      <c r="T2848" s="8">
        <f t="shared" si="1141"/>
        <v>6.8500000000000005E-2</v>
      </c>
      <c r="U2848" s="9">
        <f t="shared" si="1142"/>
        <v>193</v>
      </c>
      <c r="V2848" s="9">
        <v>252</v>
      </c>
      <c r="W2848" s="10">
        <f t="shared" si="1133"/>
        <v>1.0520530349999999</v>
      </c>
      <c r="X2848" s="2">
        <f t="shared" si="1134"/>
        <v>9411.9559646500002</v>
      </c>
      <c r="Y2848" s="2">
        <v>0</v>
      </c>
      <c r="Z2848" s="3">
        <f t="shared" si="1120"/>
        <v>0</v>
      </c>
      <c r="AA2848" s="1" t="str">
        <f t="shared" si="1121"/>
        <v>A+J=</v>
      </c>
      <c r="AB2848" s="7">
        <f t="shared" si="1143"/>
        <v>43027</v>
      </c>
      <c r="AC2848" s="5"/>
      <c r="AD2848" s="1"/>
      <c r="AE2848" s="7"/>
      <c r="AF2848" s="1"/>
      <c r="AG2848" s="1"/>
      <c r="AH2848" s="1"/>
      <c r="AI2848" s="1"/>
      <c r="AJ2848" s="4"/>
      <c r="AK2848" s="1"/>
      <c r="AL2848" s="1"/>
      <c r="AM2848" s="1"/>
      <c r="AN2848" s="1"/>
      <c r="AO2848" s="1"/>
    </row>
    <row r="2849" spans="1:41" x14ac:dyDescent="0.2">
      <c r="A2849" s="118">
        <f t="shared" si="1135"/>
        <v>42945</v>
      </c>
      <c r="B2849" s="2">
        <f t="shared" si="1125"/>
        <v>190298.44139276</v>
      </c>
      <c r="C2849" s="2">
        <f t="shared" si="1136"/>
        <v>111647.84880818</v>
      </c>
      <c r="D2849" s="50">
        <f t="shared" si="1137"/>
        <v>4832.2700000000004</v>
      </c>
      <c r="E2849" s="3">
        <f>IF(K2849=1,VLOOKUP(A2848,[1]Plan1!$AQ$43:$AS$500,3),E2848)</f>
        <v>4843.87</v>
      </c>
      <c r="F2849" s="7">
        <f t="shared" si="1138"/>
        <v>42937</v>
      </c>
      <c r="G2849" s="8">
        <f t="shared" si="1126"/>
        <v>2.4005281161854075E-3</v>
      </c>
      <c r="H2849" s="7">
        <f t="shared" si="1139"/>
        <v>42965</v>
      </c>
      <c r="I2849" s="7">
        <f t="shared" si="1127"/>
        <v>42965</v>
      </c>
      <c r="J2849" s="1">
        <f t="shared" si="1140"/>
        <v>21</v>
      </c>
      <c r="K2849" s="1">
        <f t="shared" si="1128"/>
        <v>7</v>
      </c>
      <c r="L2849" s="2">
        <f t="shared" si="1129"/>
        <v>1.0007995300000001</v>
      </c>
      <c r="M2849" s="10">
        <f t="shared" si="1123"/>
        <v>0.99769996000000005</v>
      </c>
      <c r="N2849" s="10">
        <f t="shared" si="1144"/>
        <v>1.6184003496989476</v>
      </c>
      <c r="O2849" s="2">
        <f t="shared" si="1122"/>
        <v>1.6196942999999999</v>
      </c>
      <c r="P2849" s="2">
        <f t="shared" si="1130"/>
        <v>180835.38432186999</v>
      </c>
      <c r="Q2849" s="9">
        <f t="shared" si="1124"/>
        <v>0</v>
      </c>
      <c r="R2849" s="4">
        <f t="shared" si="1131"/>
        <v>0</v>
      </c>
      <c r="S2849" s="59">
        <f t="shared" si="1132"/>
        <v>0</v>
      </c>
      <c r="T2849" s="8">
        <f t="shared" si="1141"/>
        <v>6.8500000000000005E-2</v>
      </c>
      <c r="U2849" s="9">
        <f t="shared" si="1142"/>
        <v>194</v>
      </c>
      <c r="V2849" s="9">
        <v>252</v>
      </c>
      <c r="W2849" s="10">
        <f t="shared" si="1133"/>
        <v>1.052329676</v>
      </c>
      <c r="X2849" s="2">
        <f t="shared" si="1134"/>
        <v>9463.0570708899995</v>
      </c>
      <c r="Y2849" s="2">
        <v>0</v>
      </c>
      <c r="Z2849" s="3">
        <f t="shared" si="1120"/>
        <v>0</v>
      </c>
      <c r="AA2849" s="1" t="str">
        <f t="shared" si="1121"/>
        <v>A+J=</v>
      </c>
      <c r="AB2849" s="7">
        <f t="shared" si="1143"/>
        <v>43027</v>
      </c>
      <c r="AC2849" s="5"/>
      <c r="AD2849" s="1"/>
      <c r="AE2849" s="7"/>
      <c r="AF2849" s="1"/>
      <c r="AG2849" s="1"/>
      <c r="AH2849" s="1"/>
      <c r="AI2849" s="1"/>
      <c r="AJ2849" s="4"/>
      <c r="AK2849" s="1"/>
      <c r="AL2849" s="1"/>
      <c r="AM2849" s="1"/>
      <c r="AN2849" s="1"/>
      <c r="AO2849" s="1"/>
    </row>
    <row r="2850" spans="1:41" x14ac:dyDescent="0.2">
      <c r="A2850" s="118">
        <f t="shared" si="1135"/>
        <v>42946</v>
      </c>
      <c r="B2850" s="2">
        <f t="shared" si="1125"/>
        <v>190298.44139276</v>
      </c>
      <c r="C2850" s="2">
        <f t="shared" si="1136"/>
        <v>111647.84880818</v>
      </c>
      <c r="D2850" s="50">
        <f t="shared" si="1137"/>
        <v>4832.2700000000004</v>
      </c>
      <c r="E2850" s="3">
        <f>IF(K2850=1,VLOOKUP(A2849,[1]Plan1!$AQ$43:$AS$500,3),E2849)</f>
        <v>4843.87</v>
      </c>
      <c r="F2850" s="7">
        <f t="shared" si="1138"/>
        <v>42937</v>
      </c>
      <c r="G2850" s="8">
        <f t="shared" si="1126"/>
        <v>2.4005281161854075E-3</v>
      </c>
      <c r="H2850" s="7">
        <f t="shared" si="1139"/>
        <v>42965</v>
      </c>
      <c r="I2850" s="7">
        <f t="shared" si="1127"/>
        <v>42965</v>
      </c>
      <c r="J2850" s="1">
        <f t="shared" si="1140"/>
        <v>21</v>
      </c>
      <c r="K2850" s="1">
        <f t="shared" si="1128"/>
        <v>7</v>
      </c>
      <c r="L2850" s="2">
        <f t="shared" si="1129"/>
        <v>1.0007995300000001</v>
      </c>
      <c r="M2850" s="10">
        <f t="shared" si="1123"/>
        <v>0.99769996000000005</v>
      </c>
      <c r="N2850" s="10">
        <f t="shared" si="1144"/>
        <v>1.6184003496989476</v>
      </c>
      <c r="O2850" s="2">
        <f t="shared" si="1122"/>
        <v>1.6196942999999999</v>
      </c>
      <c r="P2850" s="2">
        <f t="shared" si="1130"/>
        <v>180835.38432186999</v>
      </c>
      <c r="Q2850" s="9">
        <f t="shared" si="1124"/>
        <v>0</v>
      </c>
      <c r="R2850" s="4">
        <f t="shared" si="1131"/>
        <v>0</v>
      </c>
      <c r="S2850" s="59">
        <f t="shared" si="1132"/>
        <v>0</v>
      </c>
      <c r="T2850" s="8">
        <f t="shared" si="1141"/>
        <v>6.8500000000000005E-2</v>
      </c>
      <c r="U2850" s="9">
        <f t="shared" si="1142"/>
        <v>194</v>
      </c>
      <c r="V2850" s="9">
        <v>252</v>
      </c>
      <c r="W2850" s="10">
        <f t="shared" si="1133"/>
        <v>1.052329676</v>
      </c>
      <c r="X2850" s="2">
        <f t="shared" si="1134"/>
        <v>9463.0570708899995</v>
      </c>
      <c r="Y2850" s="2">
        <v>0</v>
      </c>
      <c r="Z2850" s="3">
        <f t="shared" si="1120"/>
        <v>0</v>
      </c>
      <c r="AA2850" s="1" t="str">
        <f t="shared" si="1121"/>
        <v>A+J=</v>
      </c>
      <c r="AB2850" s="7">
        <f t="shared" si="1143"/>
        <v>43027</v>
      </c>
      <c r="AC2850" s="5"/>
      <c r="AD2850" s="1"/>
      <c r="AE2850" s="7"/>
      <c r="AF2850" s="1"/>
      <c r="AG2850" s="1"/>
      <c r="AH2850" s="1"/>
      <c r="AI2850" s="1"/>
      <c r="AJ2850" s="4"/>
      <c r="AK2850" s="1"/>
      <c r="AL2850" s="1"/>
      <c r="AM2850" s="1"/>
      <c r="AN2850" s="1"/>
      <c r="AO2850" s="1"/>
    </row>
    <row r="2851" spans="1:41" x14ac:dyDescent="0.2">
      <c r="A2851" s="118">
        <f t="shared" si="1135"/>
        <v>42947</v>
      </c>
      <c r="B2851" s="2">
        <f t="shared" si="1125"/>
        <v>190298.44139276</v>
      </c>
      <c r="C2851" s="2">
        <f t="shared" si="1136"/>
        <v>111647.84880818</v>
      </c>
      <c r="D2851" s="50">
        <f t="shared" si="1137"/>
        <v>4832.2700000000004</v>
      </c>
      <c r="E2851" s="3">
        <f>IF(K2851=1,VLOOKUP(A2850,[1]Plan1!$AQ$43:$AS$500,3),E2850)</f>
        <v>4843.87</v>
      </c>
      <c r="F2851" s="7">
        <f t="shared" si="1138"/>
        <v>42937</v>
      </c>
      <c r="G2851" s="8">
        <f t="shared" si="1126"/>
        <v>2.4005281161854075E-3</v>
      </c>
      <c r="H2851" s="7">
        <f t="shared" si="1139"/>
        <v>42965</v>
      </c>
      <c r="I2851" s="7">
        <f t="shared" si="1127"/>
        <v>42965</v>
      </c>
      <c r="J2851" s="1">
        <f t="shared" si="1140"/>
        <v>21</v>
      </c>
      <c r="K2851" s="1">
        <f t="shared" si="1128"/>
        <v>7</v>
      </c>
      <c r="L2851" s="2">
        <f t="shared" si="1129"/>
        <v>1.0007995300000001</v>
      </c>
      <c r="M2851" s="10">
        <f t="shared" si="1123"/>
        <v>0.99769996000000005</v>
      </c>
      <c r="N2851" s="10">
        <f t="shared" si="1144"/>
        <v>1.6184003496989476</v>
      </c>
      <c r="O2851" s="2">
        <f t="shared" si="1122"/>
        <v>1.6196942999999999</v>
      </c>
      <c r="P2851" s="2">
        <f t="shared" si="1130"/>
        <v>180835.38432186999</v>
      </c>
      <c r="Q2851" s="9">
        <f t="shared" si="1124"/>
        <v>0</v>
      </c>
      <c r="R2851" s="4">
        <f t="shared" si="1131"/>
        <v>0</v>
      </c>
      <c r="S2851" s="59">
        <f t="shared" si="1132"/>
        <v>0</v>
      </c>
      <c r="T2851" s="8">
        <f t="shared" si="1141"/>
        <v>6.8500000000000005E-2</v>
      </c>
      <c r="U2851" s="9">
        <f t="shared" si="1142"/>
        <v>194</v>
      </c>
      <c r="V2851" s="9">
        <v>252</v>
      </c>
      <c r="W2851" s="10">
        <f t="shared" si="1133"/>
        <v>1.052329676</v>
      </c>
      <c r="X2851" s="2">
        <f t="shared" si="1134"/>
        <v>9463.0570708899995</v>
      </c>
      <c r="Y2851" s="2">
        <v>0</v>
      </c>
      <c r="Z2851" s="3">
        <f t="shared" si="1120"/>
        <v>0</v>
      </c>
      <c r="AA2851" s="1" t="str">
        <f t="shared" si="1121"/>
        <v>A+J=</v>
      </c>
      <c r="AB2851" s="7">
        <f t="shared" si="1143"/>
        <v>43027</v>
      </c>
      <c r="AC2851" s="5"/>
      <c r="AD2851" s="1"/>
      <c r="AE2851" s="7"/>
      <c r="AF2851" s="1"/>
      <c r="AG2851" s="1"/>
      <c r="AH2851" s="1"/>
      <c r="AI2851" s="1"/>
      <c r="AJ2851" s="4"/>
      <c r="AK2851" s="1"/>
      <c r="AL2851" s="1"/>
      <c r="AM2851" s="1"/>
      <c r="AN2851" s="1"/>
      <c r="AO2851" s="1"/>
    </row>
    <row r="2852" spans="1:41" x14ac:dyDescent="0.2">
      <c r="A2852" s="118">
        <f t="shared" si="1135"/>
        <v>42948</v>
      </c>
      <c r="B2852" s="2">
        <f t="shared" si="1125"/>
        <v>190370.21563411999</v>
      </c>
      <c r="C2852" s="2">
        <f t="shared" si="1136"/>
        <v>111647.84880818</v>
      </c>
      <c r="D2852" s="50">
        <f t="shared" si="1137"/>
        <v>4832.2700000000004</v>
      </c>
      <c r="E2852" s="3">
        <f>IF(K2852=1,VLOOKUP(A2851,[1]Plan1!$AQ$43:$AS$500,3),E2851)</f>
        <v>4843.87</v>
      </c>
      <c r="F2852" s="7">
        <f t="shared" si="1138"/>
        <v>42937</v>
      </c>
      <c r="G2852" s="8">
        <f t="shared" si="1126"/>
        <v>2.4005281161854075E-3</v>
      </c>
      <c r="H2852" s="7">
        <f t="shared" si="1139"/>
        <v>42965</v>
      </c>
      <c r="I2852" s="7">
        <f t="shared" si="1127"/>
        <v>42965</v>
      </c>
      <c r="J2852" s="1">
        <f t="shared" si="1140"/>
        <v>21</v>
      </c>
      <c r="K2852" s="1">
        <f t="shared" si="1128"/>
        <v>8</v>
      </c>
      <c r="L2852" s="2">
        <f t="shared" si="1129"/>
        <v>1.0009138</v>
      </c>
      <c r="M2852" s="10">
        <f t="shared" si="1123"/>
        <v>0.99769996000000005</v>
      </c>
      <c r="N2852" s="10">
        <f t="shared" si="1144"/>
        <v>1.6184003496989476</v>
      </c>
      <c r="O2852" s="2">
        <f t="shared" si="1122"/>
        <v>1.6198792399999999</v>
      </c>
      <c r="P2852" s="2">
        <f t="shared" si="1130"/>
        <v>180856.03247502999</v>
      </c>
      <c r="Q2852" s="9">
        <f t="shared" si="1124"/>
        <v>0</v>
      </c>
      <c r="R2852" s="4">
        <f t="shared" si="1131"/>
        <v>0</v>
      </c>
      <c r="S2852" s="59">
        <f t="shared" si="1132"/>
        <v>0</v>
      </c>
      <c r="T2852" s="8">
        <f t="shared" si="1141"/>
        <v>6.8500000000000005E-2</v>
      </c>
      <c r="U2852" s="9">
        <f t="shared" si="1142"/>
        <v>195</v>
      </c>
      <c r="V2852" s="9">
        <v>252</v>
      </c>
      <c r="W2852" s="10">
        <f t="shared" si="1133"/>
        <v>1.0526063910000001</v>
      </c>
      <c r="X2852" s="2">
        <f t="shared" si="1134"/>
        <v>9514.1831590900001</v>
      </c>
      <c r="Y2852" s="2">
        <v>0</v>
      </c>
      <c r="Z2852" s="3">
        <f t="shared" si="1120"/>
        <v>0</v>
      </c>
      <c r="AA2852" s="1" t="str">
        <f t="shared" si="1121"/>
        <v>A+J=</v>
      </c>
      <c r="AB2852" s="7">
        <f t="shared" si="1143"/>
        <v>43027</v>
      </c>
      <c r="AC2852" s="5"/>
      <c r="AD2852" s="1"/>
      <c r="AE2852" s="7"/>
      <c r="AF2852" s="1"/>
      <c r="AG2852" s="1"/>
      <c r="AH2852" s="1"/>
      <c r="AI2852" s="1"/>
      <c r="AJ2852" s="4"/>
      <c r="AK2852" s="1"/>
      <c r="AL2852" s="1"/>
      <c r="AM2852" s="1"/>
      <c r="AN2852" s="1"/>
      <c r="AO2852" s="1"/>
    </row>
    <row r="2853" spans="1:41" x14ac:dyDescent="0.2">
      <c r="A2853" s="118">
        <f t="shared" si="1135"/>
        <v>42949</v>
      </c>
      <c r="B2853" s="2">
        <f t="shared" si="1125"/>
        <v>190442.01803333001</v>
      </c>
      <c r="C2853" s="2">
        <f t="shared" si="1136"/>
        <v>111647.84880818</v>
      </c>
      <c r="D2853" s="50">
        <f t="shared" si="1137"/>
        <v>4832.2700000000004</v>
      </c>
      <c r="E2853" s="3">
        <f>IF(K2853=1,VLOOKUP(A2852,[1]Plan1!$AQ$43:$AS$500,3),E2852)</f>
        <v>4843.87</v>
      </c>
      <c r="F2853" s="7">
        <f t="shared" si="1138"/>
        <v>42937</v>
      </c>
      <c r="G2853" s="8">
        <f t="shared" si="1126"/>
        <v>2.4005281161854075E-3</v>
      </c>
      <c r="H2853" s="7">
        <f t="shared" si="1139"/>
        <v>42965</v>
      </c>
      <c r="I2853" s="7">
        <f t="shared" si="1127"/>
        <v>42965</v>
      </c>
      <c r="J2853" s="1">
        <f t="shared" si="1140"/>
        <v>21</v>
      </c>
      <c r="K2853" s="1">
        <f t="shared" si="1128"/>
        <v>9</v>
      </c>
      <c r="L2853" s="2">
        <f t="shared" si="1129"/>
        <v>1.0010280899999999</v>
      </c>
      <c r="M2853" s="10">
        <f t="shared" si="1123"/>
        <v>0.99769996000000005</v>
      </c>
      <c r="N2853" s="10">
        <f t="shared" si="1144"/>
        <v>1.6184003496989476</v>
      </c>
      <c r="O2853" s="2">
        <f t="shared" si="1122"/>
        <v>1.62006421</v>
      </c>
      <c r="P2853" s="2">
        <f t="shared" si="1130"/>
        <v>180876.68397762001</v>
      </c>
      <c r="Q2853" s="9">
        <f t="shared" si="1124"/>
        <v>0</v>
      </c>
      <c r="R2853" s="4">
        <f t="shared" si="1131"/>
        <v>0</v>
      </c>
      <c r="S2853" s="59">
        <f t="shared" si="1132"/>
        <v>0</v>
      </c>
      <c r="T2853" s="8">
        <f t="shared" si="1141"/>
        <v>6.8500000000000005E-2</v>
      </c>
      <c r="U2853" s="9">
        <f t="shared" si="1142"/>
        <v>196</v>
      </c>
      <c r="V2853" s="9">
        <v>252</v>
      </c>
      <c r="W2853" s="10">
        <f t="shared" si="1133"/>
        <v>1.0528831789999999</v>
      </c>
      <c r="X2853" s="2">
        <f t="shared" si="1134"/>
        <v>9565.33405571</v>
      </c>
      <c r="Y2853" s="2">
        <v>0</v>
      </c>
      <c r="Z2853" s="3">
        <f t="shared" si="1120"/>
        <v>0</v>
      </c>
      <c r="AA2853" s="1" t="str">
        <f t="shared" si="1121"/>
        <v>A+J=</v>
      </c>
      <c r="AB2853" s="7">
        <f t="shared" si="1143"/>
        <v>43027</v>
      </c>
      <c r="AC2853" s="5"/>
      <c r="AD2853" s="1"/>
      <c r="AE2853" s="7"/>
      <c r="AF2853" s="1"/>
      <c r="AG2853" s="1"/>
      <c r="AH2853" s="1"/>
      <c r="AI2853" s="1"/>
      <c r="AJ2853" s="4"/>
      <c r="AK2853" s="1"/>
      <c r="AL2853" s="1"/>
      <c r="AM2853" s="1"/>
      <c r="AN2853" s="1"/>
      <c r="AO2853" s="1"/>
    </row>
    <row r="2854" spans="1:41" x14ac:dyDescent="0.2">
      <c r="A2854" s="118">
        <f t="shared" si="1135"/>
        <v>42950</v>
      </c>
      <c r="B2854" s="2">
        <f t="shared" si="1125"/>
        <v>190513.84606516</v>
      </c>
      <c r="C2854" s="2">
        <f t="shared" si="1136"/>
        <v>111647.84880818</v>
      </c>
      <c r="D2854" s="50">
        <f t="shared" si="1137"/>
        <v>4832.2700000000004</v>
      </c>
      <c r="E2854" s="3">
        <f>IF(K2854=1,VLOOKUP(A2853,[1]Plan1!$AQ$43:$AS$500,3),E2853)</f>
        <v>4843.87</v>
      </c>
      <c r="F2854" s="7">
        <f t="shared" si="1138"/>
        <v>42937</v>
      </c>
      <c r="G2854" s="8">
        <f t="shared" si="1126"/>
        <v>2.4005281161854075E-3</v>
      </c>
      <c r="H2854" s="7">
        <f t="shared" si="1139"/>
        <v>42965</v>
      </c>
      <c r="I2854" s="7">
        <f t="shared" si="1127"/>
        <v>42965</v>
      </c>
      <c r="J2854" s="1">
        <f t="shared" si="1140"/>
        <v>21</v>
      </c>
      <c r="K2854" s="1">
        <f t="shared" si="1128"/>
        <v>10</v>
      </c>
      <c r="L2854" s="2">
        <f t="shared" si="1129"/>
        <v>1.00114239</v>
      </c>
      <c r="M2854" s="10">
        <f t="shared" si="1123"/>
        <v>0.99769996000000005</v>
      </c>
      <c r="N2854" s="10">
        <f t="shared" si="1144"/>
        <v>1.6184003496989476</v>
      </c>
      <c r="O2854" s="2">
        <f t="shared" si="1122"/>
        <v>1.62024919</v>
      </c>
      <c r="P2854" s="2">
        <f t="shared" si="1130"/>
        <v>180897.33659669</v>
      </c>
      <c r="Q2854" s="9">
        <f t="shared" si="1124"/>
        <v>0</v>
      </c>
      <c r="R2854" s="4">
        <f t="shared" si="1131"/>
        <v>0</v>
      </c>
      <c r="S2854" s="59">
        <f t="shared" si="1132"/>
        <v>0</v>
      </c>
      <c r="T2854" s="8">
        <f t="shared" si="1141"/>
        <v>6.8500000000000005E-2</v>
      </c>
      <c r="U2854" s="9">
        <f t="shared" si="1142"/>
        <v>197</v>
      </c>
      <c r="V2854" s="9">
        <v>252</v>
      </c>
      <c r="W2854" s="10">
        <f t="shared" si="1133"/>
        <v>1.053160039</v>
      </c>
      <c r="X2854" s="2">
        <f t="shared" si="1134"/>
        <v>9616.5094684699998</v>
      </c>
      <c r="Y2854" s="2">
        <v>0</v>
      </c>
      <c r="Z2854" s="3">
        <f t="shared" ref="Z2854:Z2917" si="1145">IF(S2854&gt;0,S2854+X2854+Y2854,0)</f>
        <v>0</v>
      </c>
      <c r="AA2854" s="1" t="str">
        <f t="shared" ref="AA2854:AA2917" si="1146">AA2853</f>
        <v>A+J=</v>
      </c>
      <c r="AB2854" s="7">
        <f t="shared" si="1143"/>
        <v>43027</v>
      </c>
      <c r="AC2854" s="5"/>
      <c r="AD2854" s="1"/>
      <c r="AE2854" s="7"/>
      <c r="AF2854" s="1"/>
      <c r="AG2854" s="1"/>
      <c r="AH2854" s="1"/>
      <c r="AI2854" s="1"/>
      <c r="AJ2854" s="4"/>
      <c r="AK2854" s="1"/>
      <c r="AL2854" s="1"/>
      <c r="AM2854" s="1"/>
      <c r="AN2854" s="1"/>
      <c r="AO2854" s="1"/>
    </row>
    <row r="2855" spans="1:41" x14ac:dyDescent="0.2">
      <c r="A2855" s="118">
        <f t="shared" si="1135"/>
        <v>42951</v>
      </c>
      <c r="B2855" s="2">
        <f t="shared" si="1125"/>
        <v>190585.70109205999</v>
      </c>
      <c r="C2855" s="2">
        <f t="shared" si="1136"/>
        <v>111647.84880818</v>
      </c>
      <c r="D2855" s="50">
        <f t="shared" si="1137"/>
        <v>4832.2700000000004</v>
      </c>
      <c r="E2855" s="3">
        <f>IF(K2855=1,VLOOKUP(A2854,[1]Plan1!$AQ$43:$AS$500,3),E2854)</f>
        <v>4843.87</v>
      </c>
      <c r="F2855" s="7">
        <f t="shared" si="1138"/>
        <v>42937</v>
      </c>
      <c r="G2855" s="8">
        <f t="shared" si="1126"/>
        <v>2.4005281161854075E-3</v>
      </c>
      <c r="H2855" s="7">
        <f t="shared" si="1139"/>
        <v>42965</v>
      </c>
      <c r="I2855" s="7">
        <f t="shared" si="1127"/>
        <v>42965</v>
      </c>
      <c r="J2855" s="1">
        <f t="shared" si="1140"/>
        <v>21</v>
      </c>
      <c r="K2855" s="1">
        <f t="shared" si="1128"/>
        <v>11</v>
      </c>
      <c r="L2855" s="2">
        <f t="shared" si="1129"/>
        <v>1.0012567000000001</v>
      </c>
      <c r="M2855" s="10">
        <f t="shared" si="1123"/>
        <v>0.99769996000000005</v>
      </c>
      <c r="N2855" s="10">
        <f t="shared" si="1144"/>
        <v>1.6184003496989476</v>
      </c>
      <c r="O2855" s="2">
        <f t="shared" si="1122"/>
        <v>1.6204341900000001</v>
      </c>
      <c r="P2855" s="2">
        <f t="shared" si="1130"/>
        <v>180917.99144871999</v>
      </c>
      <c r="Q2855" s="9">
        <f t="shared" si="1124"/>
        <v>0</v>
      </c>
      <c r="R2855" s="4">
        <f t="shared" si="1131"/>
        <v>0</v>
      </c>
      <c r="S2855" s="59">
        <f t="shared" si="1132"/>
        <v>0</v>
      </c>
      <c r="T2855" s="8">
        <f t="shared" si="1141"/>
        <v>6.8500000000000005E-2</v>
      </c>
      <c r="U2855" s="9">
        <f t="shared" si="1142"/>
        <v>198</v>
      </c>
      <c r="V2855" s="9">
        <v>252</v>
      </c>
      <c r="W2855" s="10">
        <f t="shared" si="1133"/>
        <v>1.0534369720000001</v>
      </c>
      <c r="X2855" s="2">
        <f t="shared" si="1134"/>
        <v>9667.7096433400002</v>
      </c>
      <c r="Y2855" s="2">
        <v>0</v>
      </c>
      <c r="Z2855" s="3">
        <f t="shared" si="1145"/>
        <v>0</v>
      </c>
      <c r="AA2855" s="1" t="str">
        <f t="shared" si="1146"/>
        <v>A+J=</v>
      </c>
      <c r="AB2855" s="7">
        <f t="shared" si="1143"/>
        <v>43027</v>
      </c>
      <c r="AC2855" s="5"/>
      <c r="AD2855" s="1"/>
      <c r="AE2855" s="7"/>
      <c r="AF2855" s="1"/>
      <c r="AG2855" s="1"/>
      <c r="AH2855" s="1"/>
      <c r="AI2855" s="1"/>
      <c r="AJ2855" s="4"/>
      <c r="AK2855" s="1"/>
      <c r="AL2855" s="1"/>
      <c r="AM2855" s="1"/>
      <c r="AN2855" s="1"/>
      <c r="AO2855" s="1"/>
    </row>
    <row r="2856" spans="1:41" x14ac:dyDescent="0.2">
      <c r="A2856" s="118">
        <f t="shared" si="1135"/>
        <v>42952</v>
      </c>
      <c r="B2856" s="2">
        <f t="shared" si="1125"/>
        <v>190657.58194394002</v>
      </c>
      <c r="C2856" s="2">
        <f t="shared" si="1136"/>
        <v>111647.84880818</v>
      </c>
      <c r="D2856" s="50">
        <f t="shared" si="1137"/>
        <v>4832.2700000000004</v>
      </c>
      <c r="E2856" s="3">
        <f>IF(K2856=1,VLOOKUP(A2855,[1]Plan1!$AQ$43:$AS$500,3),E2855)</f>
        <v>4843.87</v>
      </c>
      <c r="F2856" s="7">
        <f t="shared" si="1138"/>
        <v>42937</v>
      </c>
      <c r="G2856" s="8">
        <f t="shared" si="1126"/>
        <v>2.4005281161854075E-3</v>
      </c>
      <c r="H2856" s="7">
        <f t="shared" si="1139"/>
        <v>42965</v>
      </c>
      <c r="I2856" s="7">
        <f t="shared" si="1127"/>
        <v>42965</v>
      </c>
      <c r="J2856" s="1">
        <f t="shared" si="1140"/>
        <v>21</v>
      </c>
      <c r="K2856" s="1">
        <f t="shared" si="1128"/>
        <v>12</v>
      </c>
      <c r="L2856" s="2">
        <f t="shared" si="1129"/>
        <v>1.0013710199999999</v>
      </c>
      <c r="M2856" s="10">
        <f t="shared" si="1123"/>
        <v>0.99769996000000005</v>
      </c>
      <c r="N2856" s="10">
        <f t="shared" si="1144"/>
        <v>1.6184003496989476</v>
      </c>
      <c r="O2856" s="2">
        <f t="shared" si="1122"/>
        <v>1.6206191999999999</v>
      </c>
      <c r="P2856" s="2">
        <f t="shared" si="1130"/>
        <v>180938.64741723001</v>
      </c>
      <c r="Q2856" s="9">
        <f t="shared" si="1124"/>
        <v>0</v>
      </c>
      <c r="R2856" s="4">
        <f t="shared" si="1131"/>
        <v>0</v>
      </c>
      <c r="S2856" s="59">
        <f t="shared" si="1132"/>
        <v>0</v>
      </c>
      <c r="T2856" s="8">
        <f t="shared" si="1141"/>
        <v>6.8500000000000005E-2</v>
      </c>
      <c r="U2856" s="9">
        <f t="shared" si="1142"/>
        <v>199</v>
      </c>
      <c r="V2856" s="9">
        <v>252</v>
      </c>
      <c r="W2856" s="10">
        <f t="shared" si="1133"/>
        <v>1.053713978</v>
      </c>
      <c r="X2856" s="2">
        <f t="shared" si="1134"/>
        <v>9718.9345267099998</v>
      </c>
      <c r="Y2856" s="2">
        <v>0</v>
      </c>
      <c r="Z2856" s="3">
        <f t="shared" si="1145"/>
        <v>0</v>
      </c>
      <c r="AA2856" s="1" t="str">
        <f t="shared" si="1146"/>
        <v>A+J=</v>
      </c>
      <c r="AB2856" s="7">
        <f t="shared" si="1143"/>
        <v>43027</v>
      </c>
      <c r="AC2856" s="5"/>
      <c r="AD2856" s="1"/>
      <c r="AE2856" s="7"/>
      <c r="AF2856" s="1"/>
      <c r="AG2856" s="1"/>
      <c r="AH2856" s="1"/>
      <c r="AI2856" s="1"/>
      <c r="AJ2856" s="4"/>
      <c r="AK2856" s="1"/>
      <c r="AL2856" s="1"/>
      <c r="AM2856" s="1"/>
      <c r="AN2856" s="1"/>
      <c r="AO2856" s="1"/>
    </row>
    <row r="2857" spans="1:41" x14ac:dyDescent="0.2">
      <c r="A2857" s="118">
        <f t="shared" si="1135"/>
        <v>42953</v>
      </c>
      <c r="B2857" s="2">
        <f t="shared" si="1125"/>
        <v>190657.58194394002</v>
      </c>
      <c r="C2857" s="2">
        <f t="shared" si="1136"/>
        <v>111647.84880818</v>
      </c>
      <c r="D2857" s="50">
        <f t="shared" si="1137"/>
        <v>4832.2700000000004</v>
      </c>
      <c r="E2857" s="3">
        <f>IF(K2857=1,VLOOKUP(A2856,[1]Plan1!$AQ$43:$AS$500,3),E2856)</f>
        <v>4843.87</v>
      </c>
      <c r="F2857" s="7">
        <f t="shared" si="1138"/>
        <v>42937</v>
      </c>
      <c r="G2857" s="8">
        <f t="shared" si="1126"/>
        <v>2.4005281161854075E-3</v>
      </c>
      <c r="H2857" s="7">
        <f t="shared" si="1139"/>
        <v>42965</v>
      </c>
      <c r="I2857" s="7">
        <f t="shared" si="1127"/>
        <v>42965</v>
      </c>
      <c r="J2857" s="1">
        <f t="shared" si="1140"/>
        <v>21</v>
      </c>
      <c r="K2857" s="1">
        <f t="shared" si="1128"/>
        <v>12</v>
      </c>
      <c r="L2857" s="2">
        <f t="shared" si="1129"/>
        <v>1.0013710199999999</v>
      </c>
      <c r="M2857" s="10">
        <f t="shared" si="1123"/>
        <v>0.99769996000000005</v>
      </c>
      <c r="N2857" s="10">
        <f t="shared" si="1144"/>
        <v>1.6184003496989476</v>
      </c>
      <c r="O2857" s="2">
        <f t="shared" ref="O2857:O2920" si="1147">TRUNC(TRUNC((L2857*N2857),15),8)</f>
        <v>1.6206191999999999</v>
      </c>
      <c r="P2857" s="2">
        <f t="shared" si="1130"/>
        <v>180938.64741723001</v>
      </c>
      <c r="Q2857" s="9">
        <f t="shared" si="1124"/>
        <v>0</v>
      </c>
      <c r="R2857" s="4">
        <f t="shared" si="1131"/>
        <v>0</v>
      </c>
      <c r="S2857" s="59">
        <f t="shared" si="1132"/>
        <v>0</v>
      </c>
      <c r="T2857" s="8">
        <f t="shared" si="1141"/>
        <v>6.8500000000000005E-2</v>
      </c>
      <c r="U2857" s="9">
        <f t="shared" si="1142"/>
        <v>199</v>
      </c>
      <c r="V2857" s="9">
        <v>252</v>
      </c>
      <c r="W2857" s="10">
        <f t="shared" si="1133"/>
        <v>1.053713978</v>
      </c>
      <c r="X2857" s="2">
        <f t="shared" si="1134"/>
        <v>9718.9345267099998</v>
      </c>
      <c r="Y2857" s="2">
        <v>0</v>
      </c>
      <c r="Z2857" s="3">
        <f t="shared" si="1145"/>
        <v>0</v>
      </c>
      <c r="AA2857" s="1" t="str">
        <f t="shared" si="1146"/>
        <v>A+J=</v>
      </c>
      <c r="AB2857" s="7">
        <f t="shared" si="1143"/>
        <v>43027</v>
      </c>
      <c r="AC2857" s="5"/>
      <c r="AD2857" s="1"/>
      <c r="AE2857" s="7"/>
      <c r="AF2857" s="1"/>
      <c r="AG2857" s="1"/>
      <c r="AH2857" s="1"/>
      <c r="AI2857" s="1"/>
      <c r="AJ2857" s="4"/>
      <c r="AK2857" s="1"/>
      <c r="AL2857" s="1"/>
      <c r="AM2857" s="1"/>
      <c r="AN2857" s="1"/>
      <c r="AO2857" s="1"/>
    </row>
    <row r="2858" spans="1:41" x14ac:dyDescent="0.2">
      <c r="A2858" s="118">
        <f t="shared" si="1135"/>
        <v>42954</v>
      </c>
      <c r="B2858" s="2">
        <f t="shared" si="1125"/>
        <v>190657.58194394002</v>
      </c>
      <c r="C2858" s="2">
        <f t="shared" si="1136"/>
        <v>111647.84880818</v>
      </c>
      <c r="D2858" s="50">
        <f t="shared" si="1137"/>
        <v>4832.2700000000004</v>
      </c>
      <c r="E2858" s="3">
        <f>IF(K2858=1,VLOOKUP(A2857,[1]Plan1!$AQ$43:$AS$500,3),E2857)</f>
        <v>4843.87</v>
      </c>
      <c r="F2858" s="7">
        <f t="shared" si="1138"/>
        <v>42937</v>
      </c>
      <c r="G2858" s="8">
        <f t="shared" si="1126"/>
        <v>2.4005281161854075E-3</v>
      </c>
      <c r="H2858" s="7">
        <f t="shared" si="1139"/>
        <v>42965</v>
      </c>
      <c r="I2858" s="7">
        <f t="shared" si="1127"/>
        <v>42965</v>
      </c>
      <c r="J2858" s="1">
        <f t="shared" si="1140"/>
        <v>21</v>
      </c>
      <c r="K2858" s="1">
        <f t="shared" si="1128"/>
        <v>12</v>
      </c>
      <c r="L2858" s="2">
        <f t="shared" si="1129"/>
        <v>1.0013710199999999</v>
      </c>
      <c r="M2858" s="10">
        <f t="shared" ref="M2858:M2921" si="1148">IF(I2858&gt;I2857,L2857,M2857)</f>
        <v>0.99769996000000005</v>
      </c>
      <c r="N2858" s="10">
        <f t="shared" si="1144"/>
        <v>1.6184003496989476</v>
      </c>
      <c r="O2858" s="2">
        <f t="shared" si="1147"/>
        <v>1.6206191999999999</v>
      </c>
      <c r="P2858" s="2">
        <f t="shared" si="1130"/>
        <v>180938.64741723001</v>
      </c>
      <c r="Q2858" s="9">
        <f t="shared" si="1124"/>
        <v>0</v>
      </c>
      <c r="R2858" s="4">
        <f t="shared" si="1131"/>
        <v>0</v>
      </c>
      <c r="S2858" s="59">
        <f t="shared" si="1132"/>
        <v>0</v>
      </c>
      <c r="T2858" s="8">
        <f t="shared" si="1141"/>
        <v>6.8500000000000005E-2</v>
      </c>
      <c r="U2858" s="9">
        <f t="shared" si="1142"/>
        <v>199</v>
      </c>
      <c r="V2858" s="9">
        <v>252</v>
      </c>
      <c r="W2858" s="10">
        <f t="shared" si="1133"/>
        <v>1.053713978</v>
      </c>
      <c r="X2858" s="2">
        <f t="shared" si="1134"/>
        <v>9718.9345267099998</v>
      </c>
      <c r="Y2858" s="2">
        <v>0</v>
      </c>
      <c r="Z2858" s="3">
        <f t="shared" si="1145"/>
        <v>0</v>
      </c>
      <c r="AA2858" s="1" t="str">
        <f t="shared" si="1146"/>
        <v>A+J=</v>
      </c>
      <c r="AB2858" s="7">
        <f t="shared" si="1143"/>
        <v>43027</v>
      </c>
      <c r="AC2858" s="5"/>
      <c r="AD2858" s="1"/>
      <c r="AE2858" s="7"/>
      <c r="AF2858" s="1"/>
      <c r="AG2858" s="1"/>
      <c r="AH2858" s="1"/>
      <c r="AI2858" s="1"/>
      <c r="AJ2858" s="4"/>
      <c r="AK2858" s="1"/>
      <c r="AL2858" s="1"/>
      <c r="AM2858" s="1"/>
      <c r="AN2858" s="1"/>
      <c r="AO2858" s="1"/>
    </row>
    <row r="2859" spans="1:41" x14ac:dyDescent="0.2">
      <c r="A2859" s="118">
        <f t="shared" si="1135"/>
        <v>42955</v>
      </c>
      <c r="B2859" s="2">
        <f t="shared" si="1125"/>
        <v>190729.49215653999</v>
      </c>
      <c r="C2859" s="2">
        <f t="shared" si="1136"/>
        <v>111647.84880818</v>
      </c>
      <c r="D2859" s="50">
        <f t="shared" si="1137"/>
        <v>4832.2700000000004</v>
      </c>
      <c r="E2859" s="3">
        <f>IF(K2859=1,VLOOKUP(A2858,[1]Plan1!$AQ$43:$AS$500,3),E2858)</f>
        <v>4843.87</v>
      </c>
      <c r="F2859" s="7">
        <f t="shared" si="1138"/>
        <v>42937</v>
      </c>
      <c r="G2859" s="8">
        <f t="shared" si="1126"/>
        <v>2.4005281161854075E-3</v>
      </c>
      <c r="H2859" s="7">
        <f t="shared" si="1139"/>
        <v>42965</v>
      </c>
      <c r="I2859" s="7">
        <f t="shared" si="1127"/>
        <v>42965</v>
      </c>
      <c r="J2859" s="1">
        <f t="shared" si="1140"/>
        <v>21</v>
      </c>
      <c r="K2859" s="1">
        <f t="shared" si="1128"/>
        <v>13</v>
      </c>
      <c r="L2859" s="2">
        <f t="shared" si="1129"/>
        <v>1.00148536</v>
      </c>
      <c r="M2859" s="10">
        <f t="shared" si="1148"/>
        <v>0.99769996000000005</v>
      </c>
      <c r="N2859" s="10">
        <f t="shared" si="1144"/>
        <v>1.6184003496989476</v>
      </c>
      <c r="O2859" s="2">
        <f t="shared" si="1147"/>
        <v>1.6208042499999999</v>
      </c>
      <c r="P2859" s="2">
        <f t="shared" si="1130"/>
        <v>180959.30785165</v>
      </c>
      <c r="Q2859" s="9">
        <f t="shared" si="1124"/>
        <v>0</v>
      </c>
      <c r="R2859" s="4">
        <f t="shared" si="1131"/>
        <v>0</v>
      </c>
      <c r="S2859" s="59">
        <f t="shared" si="1132"/>
        <v>0</v>
      </c>
      <c r="T2859" s="8">
        <f t="shared" si="1141"/>
        <v>6.8500000000000005E-2</v>
      </c>
      <c r="U2859" s="9">
        <f t="shared" si="1142"/>
        <v>200</v>
      </c>
      <c r="V2859" s="9">
        <v>252</v>
      </c>
      <c r="W2859" s="10">
        <f t="shared" si="1133"/>
        <v>1.053991057</v>
      </c>
      <c r="X2859" s="2">
        <f t="shared" si="1134"/>
        <v>9770.1843048899991</v>
      </c>
      <c r="Y2859" s="2">
        <v>0</v>
      </c>
      <c r="Z2859" s="3">
        <f t="shared" si="1145"/>
        <v>0</v>
      </c>
      <c r="AA2859" s="1" t="str">
        <f t="shared" si="1146"/>
        <v>A+J=</v>
      </c>
      <c r="AB2859" s="7">
        <f t="shared" si="1143"/>
        <v>43027</v>
      </c>
      <c r="AC2859" s="5"/>
      <c r="AD2859" s="1"/>
      <c r="AE2859" s="7"/>
      <c r="AF2859" s="1"/>
      <c r="AG2859" s="1"/>
      <c r="AH2859" s="1"/>
      <c r="AI2859" s="1"/>
      <c r="AJ2859" s="4"/>
      <c r="AK2859" s="1"/>
      <c r="AL2859" s="1"/>
      <c r="AM2859" s="1"/>
      <c r="AN2859" s="1"/>
      <c r="AO2859" s="1"/>
    </row>
    <row r="2860" spans="1:41" x14ac:dyDescent="0.2">
      <c r="A2860" s="118">
        <f t="shared" si="1135"/>
        <v>42956</v>
      </c>
      <c r="B2860" s="2">
        <f t="shared" si="1125"/>
        <v>190801.42920299</v>
      </c>
      <c r="C2860" s="2">
        <f t="shared" si="1136"/>
        <v>111647.84880818</v>
      </c>
      <c r="D2860" s="50">
        <f t="shared" si="1137"/>
        <v>4832.2700000000004</v>
      </c>
      <c r="E2860" s="3">
        <f>IF(K2860=1,VLOOKUP(A2859,[1]Plan1!$AQ$43:$AS$500,3),E2859)</f>
        <v>4843.87</v>
      </c>
      <c r="F2860" s="7">
        <f t="shared" si="1138"/>
        <v>42937</v>
      </c>
      <c r="G2860" s="8">
        <f t="shared" si="1126"/>
        <v>2.4005281161854075E-3</v>
      </c>
      <c r="H2860" s="7">
        <f t="shared" si="1139"/>
        <v>42965</v>
      </c>
      <c r="I2860" s="7">
        <f t="shared" si="1127"/>
        <v>42965</v>
      </c>
      <c r="J2860" s="1">
        <f t="shared" si="1140"/>
        <v>21</v>
      </c>
      <c r="K2860" s="1">
        <f t="shared" si="1128"/>
        <v>14</v>
      </c>
      <c r="L2860" s="2">
        <f t="shared" si="1129"/>
        <v>1.00159971</v>
      </c>
      <c r="M2860" s="10">
        <f t="shared" si="1148"/>
        <v>0.99769996000000005</v>
      </c>
      <c r="N2860" s="10">
        <f t="shared" si="1144"/>
        <v>1.6184003496989476</v>
      </c>
      <c r="O2860" s="2">
        <f t="shared" si="1147"/>
        <v>1.6209893200000001</v>
      </c>
      <c r="P2860" s="2">
        <f t="shared" si="1130"/>
        <v>180979.97051903</v>
      </c>
      <c r="Q2860" s="9">
        <f t="shared" si="1124"/>
        <v>0</v>
      </c>
      <c r="R2860" s="4">
        <f t="shared" si="1131"/>
        <v>0</v>
      </c>
      <c r="S2860" s="59">
        <f t="shared" si="1132"/>
        <v>0</v>
      </c>
      <c r="T2860" s="8">
        <f t="shared" si="1141"/>
        <v>6.8500000000000005E-2</v>
      </c>
      <c r="U2860" s="9">
        <f t="shared" si="1142"/>
        <v>201</v>
      </c>
      <c r="V2860" s="9">
        <v>252</v>
      </c>
      <c r="W2860" s="10">
        <f t="shared" si="1133"/>
        <v>1.0542682080000001</v>
      </c>
      <c r="X2860" s="2">
        <f t="shared" si="1134"/>
        <v>9821.4586839599997</v>
      </c>
      <c r="Y2860" s="2">
        <v>0</v>
      </c>
      <c r="Z2860" s="3">
        <f t="shared" si="1145"/>
        <v>0</v>
      </c>
      <c r="AA2860" s="1" t="str">
        <f t="shared" si="1146"/>
        <v>A+J=</v>
      </c>
      <c r="AB2860" s="7">
        <f t="shared" si="1143"/>
        <v>43027</v>
      </c>
      <c r="AC2860" s="5"/>
      <c r="AD2860" s="1"/>
      <c r="AE2860" s="7"/>
      <c r="AF2860" s="1"/>
      <c r="AG2860" s="1"/>
      <c r="AH2860" s="1"/>
      <c r="AI2860" s="1"/>
      <c r="AJ2860" s="4"/>
      <c r="AK2860" s="1"/>
      <c r="AL2860" s="1"/>
      <c r="AM2860" s="1"/>
      <c r="AN2860" s="1"/>
      <c r="AO2860" s="1"/>
    </row>
    <row r="2861" spans="1:41" x14ac:dyDescent="0.2">
      <c r="A2861" s="118">
        <f t="shared" si="1135"/>
        <v>42957</v>
      </c>
      <c r="B2861" s="2">
        <f t="shared" si="1125"/>
        <v>190873.39227421</v>
      </c>
      <c r="C2861" s="2">
        <f t="shared" si="1136"/>
        <v>111647.84880818</v>
      </c>
      <c r="D2861" s="50">
        <f t="shared" si="1137"/>
        <v>4832.2700000000004</v>
      </c>
      <c r="E2861" s="3">
        <f>IF(K2861=1,VLOOKUP(A2860,[1]Plan1!$AQ$43:$AS$500,3),E2860)</f>
        <v>4843.87</v>
      </c>
      <c r="F2861" s="7">
        <f t="shared" si="1138"/>
        <v>42937</v>
      </c>
      <c r="G2861" s="8">
        <f t="shared" si="1126"/>
        <v>2.4005281161854075E-3</v>
      </c>
      <c r="H2861" s="7">
        <f t="shared" si="1139"/>
        <v>42965</v>
      </c>
      <c r="I2861" s="7">
        <f t="shared" si="1127"/>
        <v>42965</v>
      </c>
      <c r="J2861" s="1">
        <f t="shared" si="1140"/>
        <v>21</v>
      </c>
      <c r="K2861" s="1">
        <f t="shared" si="1128"/>
        <v>15</v>
      </c>
      <c r="L2861" s="2">
        <f t="shared" si="1129"/>
        <v>1.00171407</v>
      </c>
      <c r="M2861" s="10">
        <f t="shared" si="1148"/>
        <v>0.99769996000000005</v>
      </c>
      <c r="N2861" s="10">
        <f t="shared" si="1144"/>
        <v>1.6184003496989476</v>
      </c>
      <c r="O2861" s="2">
        <f t="shared" si="1147"/>
        <v>1.6211743999999999</v>
      </c>
      <c r="P2861" s="2">
        <f t="shared" si="1130"/>
        <v>181000.63430288999</v>
      </c>
      <c r="Q2861" s="9">
        <f t="shared" si="1124"/>
        <v>0</v>
      </c>
      <c r="R2861" s="4">
        <f t="shared" si="1131"/>
        <v>0</v>
      </c>
      <c r="S2861" s="59">
        <f t="shared" si="1132"/>
        <v>0</v>
      </c>
      <c r="T2861" s="8">
        <f t="shared" si="1141"/>
        <v>6.8500000000000005E-2</v>
      </c>
      <c r="U2861" s="9">
        <f t="shared" si="1142"/>
        <v>202</v>
      </c>
      <c r="V2861" s="9">
        <v>252</v>
      </c>
      <c r="W2861" s="10">
        <f t="shared" si="1133"/>
        <v>1.0545454329999999</v>
      </c>
      <c r="X2861" s="2">
        <f t="shared" si="1134"/>
        <v>9872.7579713199993</v>
      </c>
      <c r="Y2861" s="2">
        <v>0</v>
      </c>
      <c r="Z2861" s="3">
        <f t="shared" si="1145"/>
        <v>0</v>
      </c>
      <c r="AA2861" s="1" t="str">
        <f t="shared" si="1146"/>
        <v>A+J=</v>
      </c>
      <c r="AB2861" s="7">
        <f t="shared" si="1143"/>
        <v>43027</v>
      </c>
      <c r="AC2861" s="5"/>
      <c r="AD2861" s="1"/>
      <c r="AE2861" s="7"/>
      <c r="AF2861" s="1"/>
      <c r="AG2861" s="1"/>
      <c r="AH2861" s="1"/>
      <c r="AI2861" s="1"/>
      <c r="AJ2861" s="4"/>
      <c r="AK2861" s="1"/>
      <c r="AL2861" s="1"/>
      <c r="AM2861" s="1"/>
      <c r="AN2861" s="1"/>
      <c r="AO2861" s="1"/>
    </row>
    <row r="2862" spans="1:41" x14ac:dyDescent="0.2">
      <c r="A2862" s="118">
        <f t="shared" si="1135"/>
        <v>42958</v>
      </c>
      <c r="B2862" s="2">
        <f t="shared" si="1125"/>
        <v>190945.38336906</v>
      </c>
      <c r="C2862" s="2">
        <f t="shared" si="1136"/>
        <v>111647.84880818</v>
      </c>
      <c r="D2862" s="50">
        <f t="shared" si="1137"/>
        <v>4832.2700000000004</v>
      </c>
      <c r="E2862" s="3">
        <f>IF(K2862=1,VLOOKUP(A2861,[1]Plan1!$AQ$43:$AS$500,3),E2861)</f>
        <v>4843.87</v>
      </c>
      <c r="F2862" s="7">
        <f t="shared" si="1138"/>
        <v>42937</v>
      </c>
      <c r="G2862" s="8">
        <f t="shared" si="1126"/>
        <v>2.4005281161854075E-3</v>
      </c>
      <c r="H2862" s="7">
        <f t="shared" si="1139"/>
        <v>42965</v>
      </c>
      <c r="I2862" s="7">
        <f t="shared" si="1127"/>
        <v>42965</v>
      </c>
      <c r="J2862" s="1">
        <f t="shared" si="1140"/>
        <v>21</v>
      </c>
      <c r="K2862" s="1">
        <f t="shared" si="1128"/>
        <v>16</v>
      </c>
      <c r="L2862" s="2">
        <f t="shared" si="1129"/>
        <v>1.0018284500000001</v>
      </c>
      <c r="M2862" s="10">
        <f t="shared" si="1148"/>
        <v>0.99769996000000005</v>
      </c>
      <c r="N2862" s="10">
        <f t="shared" si="1144"/>
        <v>1.6184003496989476</v>
      </c>
      <c r="O2862" s="2">
        <f t="shared" si="1147"/>
        <v>1.62135951</v>
      </c>
      <c r="P2862" s="2">
        <f t="shared" si="1130"/>
        <v>181021.30143617999</v>
      </c>
      <c r="Q2862" s="9">
        <f t="shared" si="1124"/>
        <v>0</v>
      </c>
      <c r="R2862" s="4">
        <f t="shared" si="1131"/>
        <v>0</v>
      </c>
      <c r="S2862" s="59">
        <f t="shared" si="1132"/>
        <v>0</v>
      </c>
      <c r="T2862" s="8">
        <f t="shared" si="1141"/>
        <v>6.8500000000000005E-2</v>
      </c>
      <c r="U2862" s="9">
        <f t="shared" si="1142"/>
        <v>203</v>
      </c>
      <c r="V2862" s="9">
        <v>252</v>
      </c>
      <c r="W2862" s="10">
        <f t="shared" si="1133"/>
        <v>1.0548227299999999</v>
      </c>
      <c r="X2862" s="2">
        <f t="shared" si="1134"/>
        <v>9924.0819328800007</v>
      </c>
      <c r="Y2862" s="2">
        <v>0</v>
      </c>
      <c r="Z2862" s="3">
        <f t="shared" si="1145"/>
        <v>0</v>
      </c>
      <c r="AA2862" s="1" t="str">
        <f t="shared" si="1146"/>
        <v>A+J=</v>
      </c>
      <c r="AB2862" s="7">
        <f t="shared" si="1143"/>
        <v>43027</v>
      </c>
      <c r="AC2862" s="5"/>
      <c r="AD2862" s="1"/>
      <c r="AE2862" s="7"/>
      <c r="AF2862" s="1"/>
      <c r="AG2862" s="1"/>
      <c r="AH2862" s="1"/>
      <c r="AI2862" s="1"/>
      <c r="AJ2862" s="4"/>
      <c r="AK2862" s="1"/>
      <c r="AL2862" s="1"/>
      <c r="AM2862" s="1"/>
      <c r="AN2862" s="1"/>
      <c r="AO2862" s="1"/>
    </row>
    <row r="2863" spans="1:41" x14ac:dyDescent="0.2">
      <c r="A2863" s="118">
        <f t="shared" si="1135"/>
        <v>42959</v>
      </c>
      <c r="B2863" s="2">
        <f t="shared" si="1125"/>
        <v>191017.40149784001</v>
      </c>
      <c r="C2863" s="2">
        <f t="shared" si="1136"/>
        <v>111647.84880818</v>
      </c>
      <c r="D2863" s="50">
        <f t="shared" si="1137"/>
        <v>4832.2700000000004</v>
      </c>
      <c r="E2863" s="3">
        <f>IF(K2863=1,VLOOKUP(A2862,[1]Plan1!$AQ$43:$AS$500,3),E2862)</f>
        <v>4843.87</v>
      </c>
      <c r="F2863" s="7">
        <f t="shared" si="1138"/>
        <v>42937</v>
      </c>
      <c r="G2863" s="8">
        <f t="shared" si="1126"/>
        <v>2.4005281161854075E-3</v>
      </c>
      <c r="H2863" s="7">
        <f t="shared" si="1139"/>
        <v>42965</v>
      </c>
      <c r="I2863" s="7">
        <f t="shared" si="1127"/>
        <v>42965</v>
      </c>
      <c r="J2863" s="1">
        <f t="shared" si="1140"/>
        <v>21</v>
      </c>
      <c r="K2863" s="1">
        <f t="shared" si="1128"/>
        <v>17</v>
      </c>
      <c r="L2863" s="2">
        <f t="shared" si="1129"/>
        <v>1.0019428399999999</v>
      </c>
      <c r="M2863" s="10">
        <f t="shared" si="1148"/>
        <v>0.99769996000000005</v>
      </c>
      <c r="N2863" s="10">
        <f t="shared" si="1144"/>
        <v>1.6184003496989476</v>
      </c>
      <c r="O2863" s="2">
        <f t="shared" si="1147"/>
        <v>1.62154464</v>
      </c>
      <c r="P2863" s="2">
        <f t="shared" si="1130"/>
        <v>181041.97080243001</v>
      </c>
      <c r="Q2863" s="9">
        <f t="shared" si="1124"/>
        <v>0</v>
      </c>
      <c r="R2863" s="4">
        <f t="shared" si="1131"/>
        <v>0</v>
      </c>
      <c r="S2863" s="59">
        <f t="shared" si="1132"/>
        <v>0</v>
      </c>
      <c r="T2863" s="8">
        <f t="shared" si="1141"/>
        <v>6.8500000000000005E-2</v>
      </c>
      <c r="U2863" s="9">
        <f t="shared" si="1142"/>
        <v>204</v>
      </c>
      <c r="V2863" s="9">
        <v>252</v>
      </c>
      <c r="W2863" s="10">
        <f t="shared" si="1133"/>
        <v>1.0551001</v>
      </c>
      <c r="X2863" s="2">
        <f t="shared" si="1134"/>
        <v>9975.4306954099993</v>
      </c>
      <c r="Y2863" s="2">
        <v>0</v>
      </c>
      <c r="Z2863" s="3">
        <f t="shared" si="1145"/>
        <v>0</v>
      </c>
      <c r="AA2863" s="1" t="str">
        <f t="shared" si="1146"/>
        <v>A+J=</v>
      </c>
      <c r="AB2863" s="7">
        <f t="shared" si="1143"/>
        <v>43027</v>
      </c>
      <c r="AC2863" s="5"/>
      <c r="AD2863" s="1"/>
      <c r="AE2863" s="7"/>
      <c r="AF2863" s="1"/>
      <c r="AG2863" s="1"/>
      <c r="AH2863" s="1"/>
      <c r="AI2863" s="1"/>
      <c r="AJ2863" s="4"/>
      <c r="AK2863" s="1"/>
      <c r="AL2863" s="1"/>
      <c r="AM2863" s="1"/>
      <c r="AN2863" s="1"/>
      <c r="AO2863" s="1"/>
    </row>
    <row r="2864" spans="1:41" x14ac:dyDescent="0.2">
      <c r="A2864" s="118">
        <f t="shared" si="1135"/>
        <v>42960</v>
      </c>
      <c r="B2864" s="2">
        <f t="shared" si="1125"/>
        <v>191017.40149784001</v>
      </c>
      <c r="C2864" s="2">
        <f t="shared" si="1136"/>
        <v>111647.84880818</v>
      </c>
      <c r="D2864" s="50">
        <f t="shared" si="1137"/>
        <v>4832.2700000000004</v>
      </c>
      <c r="E2864" s="3">
        <f>IF(K2864=1,VLOOKUP(A2863,[1]Plan1!$AQ$43:$AS$500,3),E2863)</f>
        <v>4843.87</v>
      </c>
      <c r="F2864" s="7">
        <f t="shared" si="1138"/>
        <v>42937</v>
      </c>
      <c r="G2864" s="8">
        <f t="shared" si="1126"/>
        <v>2.4005281161854075E-3</v>
      </c>
      <c r="H2864" s="7">
        <f t="shared" si="1139"/>
        <v>42965</v>
      </c>
      <c r="I2864" s="7">
        <f t="shared" si="1127"/>
        <v>42965</v>
      </c>
      <c r="J2864" s="1">
        <f t="shared" si="1140"/>
        <v>21</v>
      </c>
      <c r="K2864" s="1">
        <f t="shared" si="1128"/>
        <v>17</v>
      </c>
      <c r="L2864" s="2">
        <f t="shared" si="1129"/>
        <v>1.0019428399999999</v>
      </c>
      <c r="M2864" s="10">
        <f t="shared" si="1148"/>
        <v>0.99769996000000005</v>
      </c>
      <c r="N2864" s="10">
        <f t="shared" si="1144"/>
        <v>1.6184003496989476</v>
      </c>
      <c r="O2864" s="2">
        <f t="shared" si="1147"/>
        <v>1.62154464</v>
      </c>
      <c r="P2864" s="2">
        <f t="shared" si="1130"/>
        <v>181041.97080243001</v>
      </c>
      <c r="Q2864" s="9">
        <f t="shared" si="1124"/>
        <v>0</v>
      </c>
      <c r="R2864" s="4">
        <f t="shared" si="1131"/>
        <v>0</v>
      </c>
      <c r="S2864" s="59">
        <f t="shared" si="1132"/>
        <v>0</v>
      </c>
      <c r="T2864" s="8">
        <f t="shared" si="1141"/>
        <v>6.8500000000000005E-2</v>
      </c>
      <c r="U2864" s="9">
        <f t="shared" si="1142"/>
        <v>204</v>
      </c>
      <c r="V2864" s="9">
        <v>252</v>
      </c>
      <c r="W2864" s="10">
        <f t="shared" si="1133"/>
        <v>1.0551001</v>
      </c>
      <c r="X2864" s="2">
        <f t="shared" si="1134"/>
        <v>9975.4306954099993</v>
      </c>
      <c r="Y2864" s="2">
        <v>0</v>
      </c>
      <c r="Z2864" s="3">
        <f t="shared" si="1145"/>
        <v>0</v>
      </c>
      <c r="AA2864" s="1" t="str">
        <f t="shared" si="1146"/>
        <v>A+J=</v>
      </c>
      <c r="AB2864" s="7">
        <f t="shared" si="1143"/>
        <v>43027</v>
      </c>
      <c r="AC2864" s="5"/>
      <c r="AD2864" s="1"/>
      <c r="AE2864" s="7"/>
      <c r="AF2864" s="1"/>
      <c r="AG2864" s="1"/>
      <c r="AH2864" s="1"/>
      <c r="AI2864" s="1"/>
      <c r="AJ2864" s="4"/>
      <c r="AK2864" s="1"/>
      <c r="AL2864" s="1"/>
      <c r="AM2864" s="1"/>
      <c r="AN2864" s="1"/>
      <c r="AO2864" s="1"/>
    </row>
    <row r="2865" spans="1:41" x14ac:dyDescent="0.2">
      <c r="A2865" s="118">
        <f t="shared" si="1135"/>
        <v>42961</v>
      </c>
      <c r="B2865" s="2">
        <f t="shared" si="1125"/>
        <v>191017.40149784001</v>
      </c>
      <c r="C2865" s="2">
        <f t="shared" si="1136"/>
        <v>111647.84880818</v>
      </c>
      <c r="D2865" s="50">
        <f t="shared" si="1137"/>
        <v>4832.2700000000004</v>
      </c>
      <c r="E2865" s="3">
        <f>IF(K2865=1,VLOOKUP(A2864,[1]Plan1!$AQ$43:$AS$500,3),E2864)</f>
        <v>4843.87</v>
      </c>
      <c r="F2865" s="7">
        <f t="shared" si="1138"/>
        <v>42937</v>
      </c>
      <c r="G2865" s="8">
        <f t="shared" si="1126"/>
        <v>2.4005281161854075E-3</v>
      </c>
      <c r="H2865" s="7">
        <f t="shared" si="1139"/>
        <v>42965</v>
      </c>
      <c r="I2865" s="7">
        <f t="shared" si="1127"/>
        <v>42965</v>
      </c>
      <c r="J2865" s="1">
        <f t="shared" si="1140"/>
        <v>21</v>
      </c>
      <c r="K2865" s="1">
        <f t="shared" si="1128"/>
        <v>17</v>
      </c>
      <c r="L2865" s="2">
        <f t="shared" si="1129"/>
        <v>1.0019428399999999</v>
      </c>
      <c r="M2865" s="10">
        <f t="shared" si="1148"/>
        <v>0.99769996000000005</v>
      </c>
      <c r="N2865" s="10">
        <f t="shared" si="1144"/>
        <v>1.6184003496989476</v>
      </c>
      <c r="O2865" s="2">
        <f t="shared" si="1147"/>
        <v>1.62154464</v>
      </c>
      <c r="P2865" s="2">
        <f t="shared" si="1130"/>
        <v>181041.97080243001</v>
      </c>
      <c r="Q2865" s="9">
        <f t="shared" si="1124"/>
        <v>0</v>
      </c>
      <c r="R2865" s="4">
        <f t="shared" si="1131"/>
        <v>0</v>
      </c>
      <c r="S2865" s="59">
        <f t="shared" si="1132"/>
        <v>0</v>
      </c>
      <c r="T2865" s="8">
        <f t="shared" si="1141"/>
        <v>6.8500000000000005E-2</v>
      </c>
      <c r="U2865" s="9">
        <f t="shared" si="1142"/>
        <v>204</v>
      </c>
      <c r="V2865" s="9">
        <v>252</v>
      </c>
      <c r="W2865" s="10">
        <f t="shared" si="1133"/>
        <v>1.0551001</v>
      </c>
      <c r="X2865" s="2">
        <f t="shared" si="1134"/>
        <v>9975.4306954099993</v>
      </c>
      <c r="Y2865" s="2">
        <v>0</v>
      </c>
      <c r="Z2865" s="3">
        <f t="shared" si="1145"/>
        <v>0</v>
      </c>
      <c r="AA2865" s="1" t="str">
        <f t="shared" si="1146"/>
        <v>A+J=</v>
      </c>
      <c r="AB2865" s="7">
        <f t="shared" si="1143"/>
        <v>43027</v>
      </c>
      <c r="AC2865" s="5"/>
      <c r="AD2865" s="1"/>
      <c r="AE2865" s="7"/>
      <c r="AF2865" s="1"/>
      <c r="AG2865" s="1"/>
      <c r="AH2865" s="1"/>
      <c r="AI2865" s="1"/>
      <c r="AJ2865" s="4"/>
      <c r="AK2865" s="1"/>
      <c r="AL2865" s="1"/>
      <c r="AM2865" s="1"/>
      <c r="AN2865" s="1"/>
      <c r="AO2865" s="1"/>
    </row>
    <row r="2866" spans="1:41" x14ac:dyDescent="0.2">
      <c r="A2866" s="118">
        <f t="shared" si="1135"/>
        <v>42962</v>
      </c>
      <c r="B2866" s="2">
        <f t="shared" si="1125"/>
        <v>191089.44548862</v>
      </c>
      <c r="C2866" s="2">
        <f t="shared" si="1136"/>
        <v>111647.84880818</v>
      </c>
      <c r="D2866" s="50">
        <f t="shared" si="1137"/>
        <v>4832.2700000000004</v>
      </c>
      <c r="E2866" s="3">
        <f>IF(K2866=1,VLOOKUP(A2865,[1]Plan1!$AQ$43:$AS$500,3),E2865)</f>
        <v>4843.87</v>
      </c>
      <c r="F2866" s="7">
        <f t="shared" si="1138"/>
        <v>42937</v>
      </c>
      <c r="G2866" s="8">
        <f t="shared" si="1126"/>
        <v>2.4005281161854075E-3</v>
      </c>
      <c r="H2866" s="7">
        <f t="shared" si="1139"/>
        <v>42998</v>
      </c>
      <c r="I2866" s="7">
        <f t="shared" si="1127"/>
        <v>42965</v>
      </c>
      <c r="J2866" s="1">
        <f t="shared" si="1140"/>
        <v>21</v>
      </c>
      <c r="K2866" s="1">
        <f t="shared" si="1128"/>
        <v>18</v>
      </c>
      <c r="L2866" s="2">
        <f t="shared" si="1129"/>
        <v>1.0020572400000001</v>
      </c>
      <c r="M2866" s="10">
        <f t="shared" si="1148"/>
        <v>0.99769996000000005</v>
      </c>
      <c r="N2866" s="10">
        <f t="shared" si="1144"/>
        <v>1.6184003496989476</v>
      </c>
      <c r="O2866" s="2">
        <f t="shared" si="1147"/>
        <v>1.6217297799999999</v>
      </c>
      <c r="P2866" s="2">
        <f t="shared" si="1130"/>
        <v>181062.64128516</v>
      </c>
      <c r="Q2866" s="9">
        <f t="shared" si="1124"/>
        <v>0</v>
      </c>
      <c r="R2866" s="4">
        <f t="shared" si="1131"/>
        <v>0</v>
      </c>
      <c r="S2866" s="59">
        <f t="shared" si="1132"/>
        <v>0</v>
      </c>
      <c r="T2866" s="8">
        <f t="shared" si="1141"/>
        <v>6.8500000000000005E-2</v>
      </c>
      <c r="U2866" s="9">
        <f t="shared" si="1142"/>
        <v>205</v>
      </c>
      <c r="V2866" s="9">
        <v>252</v>
      </c>
      <c r="W2866" s="10">
        <f t="shared" si="1133"/>
        <v>1.0553775430000001</v>
      </c>
      <c r="X2866" s="2">
        <f t="shared" si="1134"/>
        <v>10026.80420346</v>
      </c>
      <c r="Y2866" s="2">
        <v>0</v>
      </c>
      <c r="Z2866" s="3">
        <f t="shared" si="1145"/>
        <v>0</v>
      </c>
      <c r="AA2866" s="1" t="str">
        <f t="shared" si="1146"/>
        <v>A+J=</v>
      </c>
      <c r="AB2866" s="7">
        <f t="shared" si="1143"/>
        <v>43027</v>
      </c>
      <c r="AC2866" s="5"/>
      <c r="AD2866" s="1"/>
      <c r="AE2866" s="7"/>
      <c r="AF2866" s="1"/>
      <c r="AG2866" s="1"/>
      <c r="AH2866" s="1"/>
      <c r="AI2866" s="1"/>
      <c r="AJ2866" s="4"/>
      <c r="AK2866" s="1"/>
      <c r="AL2866" s="1"/>
      <c r="AM2866" s="1"/>
      <c r="AN2866" s="1"/>
      <c r="AO2866" s="1"/>
    </row>
    <row r="2867" spans="1:41" x14ac:dyDescent="0.2">
      <c r="A2867" s="118">
        <f t="shared" si="1135"/>
        <v>42963</v>
      </c>
      <c r="B2867" s="2">
        <f t="shared" si="1125"/>
        <v>191161.51670655</v>
      </c>
      <c r="C2867" s="2">
        <f t="shared" si="1136"/>
        <v>111647.84880818</v>
      </c>
      <c r="D2867" s="50">
        <f t="shared" si="1137"/>
        <v>4832.2700000000004</v>
      </c>
      <c r="E2867" s="3">
        <f>IF(K2867=1,VLOOKUP(A2866,[1]Plan1!$AQ$43:$AS$500,3),E2866)</f>
        <v>4843.87</v>
      </c>
      <c r="F2867" s="7">
        <f t="shared" si="1138"/>
        <v>42937</v>
      </c>
      <c r="G2867" s="8">
        <f t="shared" si="1126"/>
        <v>2.4005281161854075E-3</v>
      </c>
      <c r="H2867" s="7">
        <f t="shared" si="1139"/>
        <v>42998</v>
      </c>
      <c r="I2867" s="7">
        <f t="shared" si="1127"/>
        <v>42965</v>
      </c>
      <c r="J2867" s="1">
        <f t="shared" si="1140"/>
        <v>21</v>
      </c>
      <c r="K2867" s="1">
        <f t="shared" si="1128"/>
        <v>19</v>
      </c>
      <c r="L2867" s="2">
        <f t="shared" si="1129"/>
        <v>1.00217165</v>
      </c>
      <c r="M2867" s="10">
        <f t="shared" si="1148"/>
        <v>0.99769996000000005</v>
      </c>
      <c r="N2867" s="10">
        <f t="shared" si="1144"/>
        <v>1.6184003496989476</v>
      </c>
      <c r="O2867" s="2">
        <f t="shared" si="1147"/>
        <v>1.6219149399999999</v>
      </c>
      <c r="P2867" s="2">
        <f t="shared" si="1130"/>
        <v>181083.31400084001</v>
      </c>
      <c r="Q2867" s="9">
        <f t="shared" si="1124"/>
        <v>0</v>
      </c>
      <c r="R2867" s="4">
        <f t="shared" si="1131"/>
        <v>0</v>
      </c>
      <c r="S2867" s="59">
        <f t="shared" si="1132"/>
        <v>0</v>
      </c>
      <c r="T2867" s="8">
        <f t="shared" si="1141"/>
        <v>6.8500000000000005E-2</v>
      </c>
      <c r="U2867" s="9">
        <f t="shared" si="1142"/>
        <v>206</v>
      </c>
      <c r="V2867" s="9">
        <v>252</v>
      </c>
      <c r="W2867" s="10">
        <f t="shared" si="1133"/>
        <v>1.0556550600000001</v>
      </c>
      <c r="X2867" s="2">
        <f t="shared" si="1134"/>
        <v>10078.20270571</v>
      </c>
      <c r="Y2867" s="2">
        <v>0</v>
      </c>
      <c r="Z2867" s="3">
        <f t="shared" si="1145"/>
        <v>0</v>
      </c>
      <c r="AA2867" s="1" t="str">
        <f t="shared" si="1146"/>
        <v>A+J=</v>
      </c>
      <c r="AB2867" s="7">
        <f t="shared" si="1143"/>
        <v>43027</v>
      </c>
      <c r="AC2867" s="5"/>
      <c r="AD2867" s="1"/>
      <c r="AE2867" s="7"/>
      <c r="AF2867" s="1"/>
      <c r="AG2867" s="1"/>
      <c r="AH2867" s="1"/>
      <c r="AI2867" s="1"/>
      <c r="AJ2867" s="4"/>
      <c r="AK2867" s="1"/>
      <c r="AL2867" s="1"/>
      <c r="AM2867" s="1"/>
      <c r="AN2867" s="1"/>
      <c r="AO2867" s="1"/>
    </row>
    <row r="2868" spans="1:41" x14ac:dyDescent="0.2">
      <c r="A2868" s="118">
        <f t="shared" si="1135"/>
        <v>42964</v>
      </c>
      <c r="B2868" s="2">
        <f t="shared" si="1125"/>
        <v>191233.61715373999</v>
      </c>
      <c r="C2868" s="2">
        <f t="shared" si="1136"/>
        <v>111647.84880818</v>
      </c>
      <c r="D2868" s="50">
        <f t="shared" si="1137"/>
        <v>4832.2700000000004</v>
      </c>
      <c r="E2868" s="3">
        <f>IF(K2868=1,VLOOKUP(A2867,[1]Plan1!$AQ$43:$AS$500,3),E2867)</f>
        <v>4843.87</v>
      </c>
      <c r="F2868" s="7">
        <f t="shared" si="1138"/>
        <v>42937</v>
      </c>
      <c r="G2868" s="8">
        <f t="shared" si="1126"/>
        <v>2.4005281161854075E-3</v>
      </c>
      <c r="H2868" s="7">
        <f t="shared" si="1139"/>
        <v>42998</v>
      </c>
      <c r="I2868" s="7">
        <f t="shared" si="1127"/>
        <v>42965</v>
      </c>
      <c r="J2868" s="1">
        <f t="shared" si="1140"/>
        <v>21</v>
      </c>
      <c r="K2868" s="1">
        <f t="shared" si="1128"/>
        <v>20</v>
      </c>
      <c r="L2868" s="2">
        <f t="shared" si="1129"/>
        <v>1.00228608</v>
      </c>
      <c r="M2868" s="10">
        <f t="shared" si="1148"/>
        <v>0.99769996000000005</v>
      </c>
      <c r="N2868" s="10">
        <f t="shared" si="1144"/>
        <v>1.6184003496989476</v>
      </c>
      <c r="O2868" s="2">
        <f t="shared" si="1147"/>
        <v>1.6221001399999999</v>
      </c>
      <c r="P2868" s="2">
        <f t="shared" si="1130"/>
        <v>181103.99118243999</v>
      </c>
      <c r="Q2868" s="9">
        <f t="shared" si="1124"/>
        <v>0</v>
      </c>
      <c r="R2868" s="4">
        <f t="shared" si="1131"/>
        <v>0</v>
      </c>
      <c r="S2868" s="59">
        <f t="shared" si="1132"/>
        <v>0</v>
      </c>
      <c r="T2868" s="8">
        <f t="shared" si="1141"/>
        <v>6.8500000000000005E-2</v>
      </c>
      <c r="U2868" s="9">
        <f t="shared" si="1142"/>
        <v>207</v>
      </c>
      <c r="V2868" s="9">
        <v>252</v>
      </c>
      <c r="W2868" s="10">
        <f t="shared" si="1133"/>
        <v>1.0559326490000001</v>
      </c>
      <c r="X2868" s="2">
        <f t="shared" si="1134"/>
        <v>10129.6259713</v>
      </c>
      <c r="Y2868" s="2">
        <v>0</v>
      </c>
      <c r="Z2868" s="3">
        <f t="shared" si="1145"/>
        <v>0</v>
      </c>
      <c r="AA2868" s="1" t="str">
        <f t="shared" si="1146"/>
        <v>A+J=</v>
      </c>
      <c r="AB2868" s="7">
        <f t="shared" si="1143"/>
        <v>43027</v>
      </c>
      <c r="AC2868" s="5"/>
      <c r="AD2868" s="1"/>
      <c r="AE2868" s="7"/>
      <c r="AF2868" s="1"/>
      <c r="AG2868" s="1"/>
      <c r="AH2868" s="1"/>
      <c r="AI2868" s="1"/>
      <c r="AJ2868" s="4"/>
      <c r="AK2868" s="1"/>
      <c r="AL2868" s="1"/>
      <c r="AM2868" s="1"/>
      <c r="AN2868" s="1"/>
      <c r="AO2868" s="1"/>
    </row>
    <row r="2869" spans="1:41" x14ac:dyDescent="0.2">
      <c r="A2869" s="118">
        <f t="shared" si="1135"/>
        <v>42965</v>
      </c>
      <c r="B2869" s="2">
        <f t="shared" si="1125"/>
        <v>191305.74348179001</v>
      </c>
      <c r="C2869" s="2">
        <f t="shared" si="1136"/>
        <v>111647.84880818</v>
      </c>
      <c r="D2869" s="50">
        <f t="shared" si="1137"/>
        <v>4832.2700000000004</v>
      </c>
      <c r="E2869" s="3">
        <f>IF(K2869=1,VLOOKUP(A2868,[1]Plan1!$AQ$43:$AS$500,3),E2868)</f>
        <v>4843.87</v>
      </c>
      <c r="F2869" s="7">
        <f t="shared" si="1138"/>
        <v>42937</v>
      </c>
      <c r="G2869" s="8">
        <f t="shared" si="1126"/>
        <v>2.4005281161854075E-3</v>
      </c>
      <c r="H2869" s="7">
        <f t="shared" si="1139"/>
        <v>42998</v>
      </c>
      <c r="I2869" s="7">
        <f t="shared" si="1127"/>
        <v>42965</v>
      </c>
      <c r="J2869" s="1">
        <f t="shared" si="1140"/>
        <v>21</v>
      </c>
      <c r="K2869" s="1">
        <f t="shared" si="1128"/>
        <v>21</v>
      </c>
      <c r="L2869" s="2">
        <f t="shared" si="1129"/>
        <v>1.0024005199999999</v>
      </c>
      <c r="M2869" s="10">
        <f t="shared" si="1148"/>
        <v>0.99769996000000005</v>
      </c>
      <c r="N2869" s="10">
        <f t="shared" si="1144"/>
        <v>1.6184003496989476</v>
      </c>
      <c r="O2869" s="2">
        <f t="shared" si="1147"/>
        <v>1.6222853500000001</v>
      </c>
      <c r="P2869" s="2">
        <f t="shared" si="1130"/>
        <v>181124.66948052001</v>
      </c>
      <c r="Q2869" s="9">
        <f t="shared" si="1124"/>
        <v>0</v>
      </c>
      <c r="R2869" s="4">
        <f t="shared" si="1131"/>
        <v>0</v>
      </c>
      <c r="S2869" s="59">
        <f t="shared" si="1132"/>
        <v>0</v>
      </c>
      <c r="T2869" s="8">
        <f t="shared" si="1141"/>
        <v>6.8500000000000005E-2</v>
      </c>
      <c r="U2869" s="9">
        <f t="shared" si="1142"/>
        <v>208</v>
      </c>
      <c r="V2869" s="9">
        <v>252</v>
      </c>
      <c r="W2869" s="10">
        <f t="shared" si="1133"/>
        <v>1.0562103110000001</v>
      </c>
      <c r="X2869" s="2">
        <f t="shared" si="1134"/>
        <v>10181.074001270001</v>
      </c>
      <c r="Y2869" s="2">
        <v>0</v>
      </c>
      <c r="Z2869" s="3">
        <f t="shared" si="1145"/>
        <v>0</v>
      </c>
      <c r="AA2869" s="1" t="str">
        <f t="shared" si="1146"/>
        <v>A+J=</v>
      </c>
      <c r="AB2869" s="7">
        <f t="shared" si="1143"/>
        <v>43027</v>
      </c>
      <c r="AC2869" s="5"/>
      <c r="AD2869" s="1"/>
      <c r="AE2869" s="7"/>
      <c r="AF2869" s="1"/>
      <c r="AG2869" s="1"/>
      <c r="AH2869" s="1"/>
      <c r="AI2869" s="1"/>
      <c r="AJ2869" s="4"/>
      <c r="AK2869" s="1"/>
      <c r="AL2869" s="1"/>
      <c r="AM2869" s="1"/>
      <c r="AN2869" s="1"/>
      <c r="AO2869" s="1"/>
    </row>
    <row r="2870" spans="1:41" x14ac:dyDescent="0.2">
      <c r="A2870" s="118">
        <f t="shared" si="1135"/>
        <v>42966</v>
      </c>
      <c r="B2870" s="2">
        <f t="shared" si="1125"/>
        <v>191372.55235196999</v>
      </c>
      <c r="C2870" s="2">
        <f t="shared" si="1136"/>
        <v>111647.84880818</v>
      </c>
      <c r="D2870" s="50">
        <f t="shared" si="1137"/>
        <v>4843.87</v>
      </c>
      <c r="E2870" s="3">
        <f>IF(K2870=1,VLOOKUP(A2869,[1]Plan1!$AQ$43:$AS$500,3),E2869)</f>
        <v>4853.07</v>
      </c>
      <c r="F2870" s="7">
        <f t="shared" si="1138"/>
        <v>42966</v>
      </c>
      <c r="G2870" s="8">
        <f t="shared" si="1126"/>
        <v>1.8993077848910023E-3</v>
      </c>
      <c r="H2870" s="7">
        <f t="shared" si="1139"/>
        <v>42998</v>
      </c>
      <c r="I2870" s="7">
        <f t="shared" si="1127"/>
        <v>42998</v>
      </c>
      <c r="J2870" s="1">
        <f t="shared" si="1140"/>
        <v>22</v>
      </c>
      <c r="K2870" s="1">
        <f t="shared" si="1128"/>
        <v>1</v>
      </c>
      <c r="L2870" s="2">
        <f t="shared" si="1129"/>
        <v>1.0000862500000001</v>
      </c>
      <c r="M2870" s="10">
        <f t="shared" si="1148"/>
        <v>1.0024005199999999</v>
      </c>
      <c r="N2870" s="10">
        <f t="shared" si="1144"/>
        <v>1.6222853521064069</v>
      </c>
      <c r="O2870" s="2">
        <f t="shared" si="1147"/>
        <v>1.6224252699999999</v>
      </c>
      <c r="P2870" s="2">
        <f t="shared" si="1130"/>
        <v>181140.29124753</v>
      </c>
      <c r="Q2870" s="9">
        <f t="shared" si="1124"/>
        <v>0</v>
      </c>
      <c r="R2870" s="4">
        <f t="shared" si="1131"/>
        <v>0</v>
      </c>
      <c r="S2870" s="59">
        <f t="shared" si="1132"/>
        <v>0</v>
      </c>
      <c r="T2870" s="8">
        <f t="shared" si="1141"/>
        <v>6.8500000000000005E-2</v>
      </c>
      <c r="U2870" s="9">
        <f t="shared" si="1142"/>
        <v>209</v>
      </c>
      <c r="V2870" s="9">
        <v>252</v>
      </c>
      <c r="W2870" s="10">
        <f t="shared" si="1133"/>
        <v>1.0564880459999999</v>
      </c>
      <c r="X2870" s="2">
        <f t="shared" si="1134"/>
        <v>10232.26110444</v>
      </c>
      <c r="Y2870" s="2">
        <v>0</v>
      </c>
      <c r="Z2870" s="3">
        <f t="shared" si="1145"/>
        <v>0</v>
      </c>
      <c r="AA2870" s="1" t="str">
        <f t="shared" si="1146"/>
        <v>A+J=</v>
      </c>
      <c r="AB2870" s="7">
        <f t="shared" si="1143"/>
        <v>43027</v>
      </c>
      <c r="AC2870" s="5"/>
      <c r="AD2870" s="1"/>
      <c r="AE2870" s="7"/>
      <c r="AF2870" s="1"/>
      <c r="AG2870" s="1"/>
      <c r="AH2870" s="1"/>
      <c r="AI2870" s="1"/>
      <c r="AJ2870" s="4"/>
      <c r="AK2870" s="1"/>
      <c r="AL2870" s="1"/>
      <c r="AM2870" s="1"/>
      <c r="AN2870" s="1"/>
      <c r="AO2870" s="1"/>
    </row>
    <row r="2871" spans="1:41" x14ac:dyDescent="0.2">
      <c r="A2871" s="118">
        <f t="shared" si="1135"/>
        <v>42967</v>
      </c>
      <c r="B2871" s="2">
        <f t="shared" si="1125"/>
        <v>191372.55235196999</v>
      </c>
      <c r="C2871" s="2">
        <f t="shared" si="1136"/>
        <v>111647.84880818</v>
      </c>
      <c r="D2871" s="50">
        <f t="shared" si="1137"/>
        <v>4843.87</v>
      </c>
      <c r="E2871" s="3">
        <f>IF(K2871=1,VLOOKUP(A2870,[1]Plan1!$AQ$43:$AS$500,3),E2870)</f>
        <v>4853.07</v>
      </c>
      <c r="F2871" s="7">
        <f t="shared" si="1138"/>
        <v>42966</v>
      </c>
      <c r="G2871" s="8">
        <f t="shared" si="1126"/>
        <v>1.8993077848910023E-3</v>
      </c>
      <c r="H2871" s="7">
        <f t="shared" si="1139"/>
        <v>42998</v>
      </c>
      <c r="I2871" s="7">
        <f t="shared" si="1127"/>
        <v>42998</v>
      </c>
      <c r="J2871" s="1">
        <f t="shared" si="1140"/>
        <v>22</v>
      </c>
      <c r="K2871" s="1">
        <f t="shared" si="1128"/>
        <v>1</v>
      </c>
      <c r="L2871" s="2">
        <f t="shared" si="1129"/>
        <v>1.0000862500000001</v>
      </c>
      <c r="M2871" s="10">
        <f t="shared" si="1148"/>
        <v>1.0024005199999999</v>
      </c>
      <c r="N2871" s="10">
        <f t="shared" si="1144"/>
        <v>1.6222853521064069</v>
      </c>
      <c r="O2871" s="2">
        <f t="shared" si="1147"/>
        <v>1.6224252699999999</v>
      </c>
      <c r="P2871" s="2">
        <f t="shared" si="1130"/>
        <v>181140.29124753</v>
      </c>
      <c r="Q2871" s="9">
        <f t="shared" si="1124"/>
        <v>0</v>
      </c>
      <c r="R2871" s="4">
        <f t="shared" si="1131"/>
        <v>0</v>
      </c>
      <c r="S2871" s="59">
        <f t="shared" si="1132"/>
        <v>0</v>
      </c>
      <c r="T2871" s="8">
        <f t="shared" si="1141"/>
        <v>6.8500000000000005E-2</v>
      </c>
      <c r="U2871" s="9">
        <f t="shared" si="1142"/>
        <v>209</v>
      </c>
      <c r="V2871" s="9">
        <v>252</v>
      </c>
      <c r="W2871" s="10">
        <f t="shared" si="1133"/>
        <v>1.0564880459999999</v>
      </c>
      <c r="X2871" s="2">
        <f t="shared" si="1134"/>
        <v>10232.26110444</v>
      </c>
      <c r="Y2871" s="2">
        <v>0</v>
      </c>
      <c r="Z2871" s="3">
        <f t="shared" si="1145"/>
        <v>0</v>
      </c>
      <c r="AA2871" s="1" t="str">
        <f t="shared" si="1146"/>
        <v>A+J=</v>
      </c>
      <c r="AB2871" s="7">
        <f t="shared" si="1143"/>
        <v>43027</v>
      </c>
      <c r="AC2871" s="5"/>
      <c r="AD2871" s="1"/>
      <c r="AE2871" s="7"/>
      <c r="AF2871" s="1"/>
      <c r="AG2871" s="1"/>
      <c r="AH2871" s="1"/>
      <c r="AI2871" s="1"/>
      <c r="AJ2871" s="4"/>
      <c r="AK2871" s="1"/>
      <c r="AL2871" s="1"/>
      <c r="AM2871" s="1"/>
      <c r="AN2871" s="1"/>
      <c r="AO2871" s="1"/>
    </row>
    <row r="2872" spans="1:41" x14ac:dyDescent="0.2">
      <c r="A2872" s="118">
        <f t="shared" si="1135"/>
        <v>42968</v>
      </c>
      <c r="B2872" s="2">
        <f t="shared" si="1125"/>
        <v>191372.55235196999</v>
      </c>
      <c r="C2872" s="2">
        <f t="shared" si="1136"/>
        <v>111647.84880818</v>
      </c>
      <c r="D2872" s="50">
        <f t="shared" si="1137"/>
        <v>4843.87</v>
      </c>
      <c r="E2872" s="3">
        <f>IF(K2872=1,VLOOKUP(A2871,[1]Plan1!$AQ$43:$AS$500,3),E2871)</f>
        <v>4853.07</v>
      </c>
      <c r="F2872" s="7">
        <f t="shared" si="1138"/>
        <v>42966</v>
      </c>
      <c r="G2872" s="8">
        <f t="shared" si="1126"/>
        <v>1.8993077848910023E-3</v>
      </c>
      <c r="H2872" s="7">
        <f t="shared" si="1139"/>
        <v>42998</v>
      </c>
      <c r="I2872" s="7">
        <f t="shared" si="1127"/>
        <v>42998</v>
      </c>
      <c r="J2872" s="1">
        <f t="shared" si="1140"/>
        <v>22</v>
      </c>
      <c r="K2872" s="1">
        <f t="shared" si="1128"/>
        <v>1</v>
      </c>
      <c r="L2872" s="2">
        <f t="shared" si="1129"/>
        <v>1.0000862500000001</v>
      </c>
      <c r="M2872" s="10">
        <f t="shared" si="1148"/>
        <v>1.0024005199999999</v>
      </c>
      <c r="N2872" s="10">
        <f t="shared" si="1144"/>
        <v>1.6222853521064069</v>
      </c>
      <c r="O2872" s="2">
        <f t="shared" si="1147"/>
        <v>1.6224252699999999</v>
      </c>
      <c r="P2872" s="2">
        <f t="shared" si="1130"/>
        <v>181140.29124753</v>
      </c>
      <c r="Q2872" s="9">
        <f t="shared" si="1124"/>
        <v>0</v>
      </c>
      <c r="R2872" s="4">
        <f t="shared" si="1131"/>
        <v>0</v>
      </c>
      <c r="S2872" s="59">
        <f t="shared" si="1132"/>
        <v>0</v>
      </c>
      <c r="T2872" s="8">
        <f t="shared" si="1141"/>
        <v>6.8500000000000005E-2</v>
      </c>
      <c r="U2872" s="9">
        <f t="shared" si="1142"/>
        <v>209</v>
      </c>
      <c r="V2872" s="9">
        <v>252</v>
      </c>
      <c r="W2872" s="10">
        <f t="shared" si="1133"/>
        <v>1.0564880459999999</v>
      </c>
      <c r="X2872" s="2">
        <f t="shared" si="1134"/>
        <v>10232.26110444</v>
      </c>
      <c r="Y2872" s="2">
        <v>0</v>
      </c>
      <c r="Z2872" s="3">
        <f t="shared" si="1145"/>
        <v>0</v>
      </c>
      <c r="AA2872" s="1" t="str">
        <f t="shared" si="1146"/>
        <v>A+J=</v>
      </c>
      <c r="AB2872" s="7">
        <f t="shared" si="1143"/>
        <v>43027</v>
      </c>
      <c r="AC2872" s="5"/>
      <c r="AD2872" s="1"/>
      <c r="AE2872" s="7"/>
      <c r="AF2872" s="1"/>
      <c r="AG2872" s="1"/>
      <c r="AH2872" s="1"/>
      <c r="AI2872" s="1"/>
      <c r="AJ2872" s="4"/>
      <c r="AK2872" s="1"/>
      <c r="AL2872" s="1"/>
      <c r="AM2872" s="1"/>
      <c r="AN2872" s="1"/>
      <c r="AO2872" s="1"/>
    </row>
    <row r="2873" spans="1:41" x14ac:dyDescent="0.2">
      <c r="A2873" s="118">
        <f t="shared" si="1135"/>
        <v>42969</v>
      </c>
      <c r="B2873" s="2">
        <f t="shared" si="1125"/>
        <v>191439.38548365998</v>
      </c>
      <c r="C2873" s="2">
        <f t="shared" si="1136"/>
        <v>111647.84880818</v>
      </c>
      <c r="D2873" s="50">
        <f t="shared" si="1137"/>
        <v>4843.87</v>
      </c>
      <c r="E2873" s="3">
        <f>IF(K2873=1,VLOOKUP(A2872,[1]Plan1!$AQ$43:$AS$500,3),E2872)</f>
        <v>4853.07</v>
      </c>
      <c r="F2873" s="7">
        <f t="shared" si="1138"/>
        <v>42966</v>
      </c>
      <c r="G2873" s="8">
        <f t="shared" si="1126"/>
        <v>1.8993077848910023E-3</v>
      </c>
      <c r="H2873" s="7">
        <f t="shared" si="1139"/>
        <v>42998</v>
      </c>
      <c r="I2873" s="7">
        <f t="shared" si="1127"/>
        <v>42998</v>
      </c>
      <c r="J2873" s="1">
        <f t="shared" si="1140"/>
        <v>22</v>
      </c>
      <c r="K2873" s="1">
        <f t="shared" si="1128"/>
        <v>2</v>
      </c>
      <c r="L2873" s="2">
        <f t="shared" si="1129"/>
        <v>1.0001725100000001</v>
      </c>
      <c r="M2873" s="10">
        <f t="shared" si="1148"/>
        <v>1.0024005199999999</v>
      </c>
      <c r="N2873" s="10">
        <f t="shared" si="1144"/>
        <v>1.6222853521064069</v>
      </c>
      <c r="O2873" s="2">
        <f t="shared" si="1147"/>
        <v>1.6225652100000001</v>
      </c>
      <c r="P2873" s="2">
        <f t="shared" si="1130"/>
        <v>181155.91524748999</v>
      </c>
      <c r="Q2873" s="9">
        <f t="shared" si="1124"/>
        <v>0</v>
      </c>
      <c r="R2873" s="4">
        <f t="shared" si="1131"/>
        <v>0</v>
      </c>
      <c r="S2873" s="59">
        <f t="shared" si="1132"/>
        <v>0</v>
      </c>
      <c r="T2873" s="8">
        <f t="shared" si="1141"/>
        <v>6.8500000000000005E-2</v>
      </c>
      <c r="U2873" s="9">
        <f t="shared" si="1142"/>
        <v>210</v>
      </c>
      <c r="V2873" s="9">
        <v>252</v>
      </c>
      <c r="W2873" s="10">
        <f t="shared" si="1133"/>
        <v>1.056765854</v>
      </c>
      <c r="X2873" s="2">
        <f t="shared" si="1134"/>
        <v>10283.47023617</v>
      </c>
      <c r="Y2873" s="2">
        <v>0</v>
      </c>
      <c r="Z2873" s="3">
        <f t="shared" si="1145"/>
        <v>0</v>
      </c>
      <c r="AA2873" s="1" t="str">
        <f t="shared" si="1146"/>
        <v>A+J=</v>
      </c>
      <c r="AB2873" s="7">
        <f t="shared" si="1143"/>
        <v>43027</v>
      </c>
      <c r="AC2873" s="5"/>
      <c r="AD2873" s="1"/>
      <c r="AE2873" s="7"/>
      <c r="AF2873" s="1"/>
      <c r="AG2873" s="1"/>
      <c r="AH2873" s="1"/>
      <c r="AI2873" s="1"/>
      <c r="AJ2873" s="4"/>
      <c r="AK2873" s="1"/>
      <c r="AL2873" s="1"/>
      <c r="AM2873" s="1"/>
      <c r="AN2873" s="1"/>
      <c r="AO2873" s="1"/>
    </row>
    <row r="2874" spans="1:41" x14ac:dyDescent="0.2">
      <c r="A2874" s="118">
        <f t="shared" si="1135"/>
        <v>42970</v>
      </c>
      <c r="B2874" s="2">
        <f t="shared" si="1125"/>
        <v>191506.24170198999</v>
      </c>
      <c r="C2874" s="2">
        <f t="shared" si="1136"/>
        <v>111647.84880818</v>
      </c>
      <c r="D2874" s="50">
        <f t="shared" si="1137"/>
        <v>4843.87</v>
      </c>
      <c r="E2874" s="3">
        <f>IF(K2874=1,VLOOKUP(A2873,[1]Plan1!$AQ$43:$AS$500,3),E2873)</f>
        <v>4853.07</v>
      </c>
      <c r="F2874" s="7">
        <f t="shared" si="1138"/>
        <v>42966</v>
      </c>
      <c r="G2874" s="8">
        <f t="shared" si="1126"/>
        <v>1.8993077848910023E-3</v>
      </c>
      <c r="H2874" s="7">
        <f t="shared" si="1139"/>
        <v>42998</v>
      </c>
      <c r="I2874" s="7">
        <f t="shared" si="1127"/>
        <v>42998</v>
      </c>
      <c r="J2874" s="1">
        <f t="shared" si="1140"/>
        <v>22</v>
      </c>
      <c r="K2874" s="1">
        <f t="shared" si="1128"/>
        <v>3</v>
      </c>
      <c r="L2874" s="2">
        <f t="shared" si="1129"/>
        <v>1.00025878</v>
      </c>
      <c r="M2874" s="10">
        <f t="shared" si="1148"/>
        <v>1.0024005199999999</v>
      </c>
      <c r="N2874" s="10">
        <f t="shared" si="1144"/>
        <v>1.6222853521064069</v>
      </c>
      <c r="O2874" s="2">
        <f t="shared" si="1147"/>
        <v>1.62270516</v>
      </c>
      <c r="P2874" s="2">
        <f t="shared" si="1130"/>
        <v>181171.54036392999</v>
      </c>
      <c r="Q2874" s="9">
        <f t="shared" si="1124"/>
        <v>0</v>
      </c>
      <c r="R2874" s="4">
        <f t="shared" si="1131"/>
        <v>0</v>
      </c>
      <c r="S2874" s="59">
        <f t="shared" si="1132"/>
        <v>0</v>
      </c>
      <c r="T2874" s="8">
        <f t="shared" si="1141"/>
        <v>6.8500000000000005E-2</v>
      </c>
      <c r="U2874" s="9">
        <f t="shared" si="1142"/>
        <v>211</v>
      </c>
      <c r="V2874" s="9">
        <v>252</v>
      </c>
      <c r="W2874" s="10">
        <f t="shared" si="1133"/>
        <v>1.0570437349999999</v>
      </c>
      <c r="X2874" s="2">
        <f t="shared" si="1134"/>
        <v>10334.70133806</v>
      </c>
      <c r="Y2874" s="2">
        <v>0</v>
      </c>
      <c r="Z2874" s="3">
        <f t="shared" si="1145"/>
        <v>0</v>
      </c>
      <c r="AA2874" s="1" t="str">
        <f t="shared" si="1146"/>
        <v>A+J=</v>
      </c>
      <c r="AB2874" s="7">
        <f t="shared" si="1143"/>
        <v>43027</v>
      </c>
      <c r="AC2874" s="5"/>
      <c r="AD2874" s="1"/>
      <c r="AE2874" s="7"/>
      <c r="AF2874" s="1"/>
      <c r="AG2874" s="1"/>
      <c r="AH2874" s="1"/>
      <c r="AI2874" s="1"/>
      <c r="AJ2874" s="4"/>
      <c r="AK2874" s="1"/>
      <c r="AL2874" s="1"/>
      <c r="AM2874" s="1"/>
      <c r="AN2874" s="1"/>
      <c r="AO2874" s="1"/>
    </row>
    <row r="2875" spans="1:41" x14ac:dyDescent="0.2">
      <c r="A2875" s="118">
        <f t="shared" si="1135"/>
        <v>42971</v>
      </c>
      <c r="B2875" s="2">
        <f t="shared" si="1125"/>
        <v>191573.12237297001</v>
      </c>
      <c r="C2875" s="2">
        <f t="shared" si="1136"/>
        <v>111647.84880818</v>
      </c>
      <c r="D2875" s="50">
        <f t="shared" si="1137"/>
        <v>4843.87</v>
      </c>
      <c r="E2875" s="3">
        <f>IF(K2875=1,VLOOKUP(A2874,[1]Plan1!$AQ$43:$AS$500,3),E2874)</f>
        <v>4853.07</v>
      </c>
      <c r="F2875" s="7">
        <f t="shared" si="1138"/>
        <v>42966</v>
      </c>
      <c r="G2875" s="8">
        <f t="shared" si="1126"/>
        <v>1.8993077848910023E-3</v>
      </c>
      <c r="H2875" s="7">
        <f t="shared" si="1139"/>
        <v>42998</v>
      </c>
      <c r="I2875" s="7">
        <f t="shared" si="1127"/>
        <v>42998</v>
      </c>
      <c r="J2875" s="1">
        <f t="shared" si="1140"/>
        <v>22</v>
      </c>
      <c r="K2875" s="1">
        <f t="shared" si="1128"/>
        <v>4</v>
      </c>
      <c r="L2875" s="2">
        <f t="shared" si="1129"/>
        <v>1.0003450599999999</v>
      </c>
      <c r="M2875" s="10">
        <f t="shared" si="1148"/>
        <v>1.0024005199999999</v>
      </c>
      <c r="N2875" s="10">
        <f t="shared" si="1144"/>
        <v>1.6222853521064069</v>
      </c>
      <c r="O2875" s="2">
        <f t="shared" si="1147"/>
        <v>1.62284513</v>
      </c>
      <c r="P2875" s="2">
        <f t="shared" si="1130"/>
        <v>181187.16771333001</v>
      </c>
      <c r="Q2875" s="9">
        <f t="shared" si="1124"/>
        <v>0</v>
      </c>
      <c r="R2875" s="4">
        <f t="shared" si="1131"/>
        <v>0</v>
      </c>
      <c r="S2875" s="59">
        <f t="shared" si="1132"/>
        <v>0</v>
      </c>
      <c r="T2875" s="8">
        <f t="shared" si="1141"/>
        <v>6.8500000000000005E-2</v>
      </c>
      <c r="U2875" s="9">
        <f t="shared" si="1142"/>
        <v>212</v>
      </c>
      <c r="V2875" s="9">
        <v>252</v>
      </c>
      <c r="W2875" s="10">
        <f t="shared" si="1133"/>
        <v>1.05732169</v>
      </c>
      <c r="X2875" s="2">
        <f t="shared" si="1134"/>
        <v>10385.95465964</v>
      </c>
      <c r="Y2875" s="2">
        <v>0</v>
      </c>
      <c r="Z2875" s="3">
        <f t="shared" si="1145"/>
        <v>0</v>
      </c>
      <c r="AA2875" s="1" t="str">
        <f t="shared" si="1146"/>
        <v>A+J=</v>
      </c>
      <c r="AB2875" s="7">
        <f t="shared" si="1143"/>
        <v>43027</v>
      </c>
      <c r="AC2875" s="5"/>
      <c r="AD2875" s="1"/>
      <c r="AE2875" s="7"/>
      <c r="AF2875" s="1"/>
      <c r="AG2875" s="1"/>
      <c r="AH2875" s="1"/>
      <c r="AI2875" s="1"/>
      <c r="AJ2875" s="4"/>
      <c r="AK2875" s="1"/>
      <c r="AL2875" s="1"/>
      <c r="AM2875" s="1"/>
      <c r="AN2875" s="1"/>
      <c r="AO2875" s="1"/>
    </row>
    <row r="2876" spans="1:41" x14ac:dyDescent="0.2">
      <c r="A2876" s="118">
        <f t="shared" si="1135"/>
        <v>42972</v>
      </c>
      <c r="B2876" s="2">
        <f t="shared" si="1125"/>
        <v>191640.02477793998</v>
      </c>
      <c r="C2876" s="2">
        <f t="shared" si="1136"/>
        <v>111647.84880818</v>
      </c>
      <c r="D2876" s="50">
        <f t="shared" si="1137"/>
        <v>4843.87</v>
      </c>
      <c r="E2876" s="3">
        <f>IF(K2876=1,VLOOKUP(A2875,[1]Plan1!$AQ$43:$AS$500,3),E2875)</f>
        <v>4853.07</v>
      </c>
      <c r="F2876" s="7">
        <f t="shared" si="1138"/>
        <v>42966</v>
      </c>
      <c r="G2876" s="8">
        <f t="shared" si="1126"/>
        <v>1.8993077848910023E-3</v>
      </c>
      <c r="H2876" s="7">
        <f t="shared" si="1139"/>
        <v>42998</v>
      </c>
      <c r="I2876" s="7">
        <f t="shared" si="1127"/>
        <v>42998</v>
      </c>
      <c r="J2876" s="1">
        <f t="shared" si="1140"/>
        <v>22</v>
      </c>
      <c r="K2876" s="1">
        <f t="shared" si="1128"/>
        <v>5</v>
      </c>
      <c r="L2876" s="2">
        <f t="shared" si="1129"/>
        <v>1.00043134</v>
      </c>
      <c r="M2876" s="10">
        <f t="shared" si="1148"/>
        <v>1.0024005199999999</v>
      </c>
      <c r="N2876" s="10">
        <f t="shared" si="1144"/>
        <v>1.6222853521064069</v>
      </c>
      <c r="O2876" s="2">
        <f t="shared" si="1147"/>
        <v>1.6229851</v>
      </c>
      <c r="P2876" s="2">
        <f t="shared" si="1130"/>
        <v>181202.79506271999</v>
      </c>
      <c r="Q2876" s="9">
        <f t="shared" si="1124"/>
        <v>0</v>
      </c>
      <c r="R2876" s="4">
        <f t="shared" si="1131"/>
        <v>0</v>
      </c>
      <c r="S2876" s="59">
        <f t="shared" si="1132"/>
        <v>0</v>
      </c>
      <c r="T2876" s="8">
        <f t="shared" si="1141"/>
        <v>6.8500000000000005E-2</v>
      </c>
      <c r="U2876" s="9">
        <f t="shared" si="1142"/>
        <v>213</v>
      </c>
      <c r="V2876" s="9">
        <v>252</v>
      </c>
      <c r="W2876" s="10">
        <f t="shared" si="1133"/>
        <v>1.057599717</v>
      </c>
      <c r="X2876" s="2">
        <f t="shared" si="1134"/>
        <v>10437.229715220001</v>
      </c>
      <c r="Y2876" s="2">
        <v>0</v>
      </c>
      <c r="Z2876" s="3">
        <f t="shared" si="1145"/>
        <v>0</v>
      </c>
      <c r="AA2876" s="1" t="str">
        <f t="shared" si="1146"/>
        <v>A+J=</v>
      </c>
      <c r="AB2876" s="7">
        <f t="shared" si="1143"/>
        <v>43027</v>
      </c>
      <c r="AC2876" s="5"/>
      <c r="AD2876" s="1"/>
      <c r="AE2876" s="7"/>
      <c r="AF2876" s="1"/>
      <c r="AG2876" s="1"/>
      <c r="AH2876" s="1"/>
      <c r="AI2876" s="1"/>
      <c r="AJ2876" s="4"/>
      <c r="AK2876" s="1"/>
      <c r="AL2876" s="1"/>
      <c r="AM2876" s="1"/>
      <c r="AN2876" s="1"/>
      <c r="AO2876" s="1"/>
    </row>
    <row r="2877" spans="1:41" x14ac:dyDescent="0.2">
      <c r="A2877" s="118">
        <f t="shared" si="1135"/>
        <v>42973</v>
      </c>
      <c r="B2877" s="2">
        <f t="shared" si="1125"/>
        <v>191706.95164493</v>
      </c>
      <c r="C2877" s="2">
        <f t="shared" si="1136"/>
        <v>111647.84880818</v>
      </c>
      <c r="D2877" s="50">
        <f t="shared" si="1137"/>
        <v>4843.87</v>
      </c>
      <c r="E2877" s="3">
        <f>IF(K2877=1,VLOOKUP(A2876,[1]Plan1!$AQ$43:$AS$500,3),E2876)</f>
        <v>4853.07</v>
      </c>
      <c r="F2877" s="7">
        <f t="shared" si="1138"/>
        <v>42966</v>
      </c>
      <c r="G2877" s="8">
        <f t="shared" si="1126"/>
        <v>1.8993077848910023E-3</v>
      </c>
      <c r="H2877" s="7">
        <f t="shared" si="1139"/>
        <v>42998</v>
      </c>
      <c r="I2877" s="7">
        <f t="shared" si="1127"/>
        <v>42998</v>
      </c>
      <c r="J2877" s="1">
        <f t="shared" si="1140"/>
        <v>22</v>
      </c>
      <c r="K2877" s="1">
        <f t="shared" si="1128"/>
        <v>6</v>
      </c>
      <c r="L2877" s="2">
        <f t="shared" si="1129"/>
        <v>1.00051763</v>
      </c>
      <c r="M2877" s="10">
        <f t="shared" si="1148"/>
        <v>1.0024005199999999</v>
      </c>
      <c r="N2877" s="10">
        <f t="shared" si="1144"/>
        <v>1.6222853521064069</v>
      </c>
      <c r="O2877" s="2">
        <f t="shared" si="1147"/>
        <v>1.62312509</v>
      </c>
      <c r="P2877" s="2">
        <f t="shared" si="1130"/>
        <v>181218.42464508</v>
      </c>
      <c r="Q2877" s="9">
        <f t="shared" si="1124"/>
        <v>0</v>
      </c>
      <c r="R2877" s="4">
        <f t="shared" si="1131"/>
        <v>0</v>
      </c>
      <c r="S2877" s="59">
        <f t="shared" si="1132"/>
        <v>0</v>
      </c>
      <c r="T2877" s="8">
        <f t="shared" si="1141"/>
        <v>6.8500000000000005E-2</v>
      </c>
      <c r="U2877" s="9">
        <f t="shared" si="1142"/>
        <v>214</v>
      </c>
      <c r="V2877" s="9">
        <v>252</v>
      </c>
      <c r="W2877" s="10">
        <f t="shared" si="1133"/>
        <v>1.0578778179999999</v>
      </c>
      <c r="X2877" s="2">
        <f t="shared" si="1134"/>
        <v>10488.526999850001</v>
      </c>
      <c r="Y2877" s="2">
        <v>0</v>
      </c>
      <c r="Z2877" s="3">
        <f t="shared" si="1145"/>
        <v>0</v>
      </c>
      <c r="AA2877" s="1" t="str">
        <f t="shared" si="1146"/>
        <v>A+J=</v>
      </c>
      <c r="AB2877" s="7">
        <f t="shared" si="1143"/>
        <v>43027</v>
      </c>
      <c r="AC2877" s="5"/>
      <c r="AD2877" s="1"/>
      <c r="AE2877" s="7"/>
      <c r="AF2877" s="1"/>
      <c r="AG2877" s="1"/>
      <c r="AH2877" s="1"/>
      <c r="AI2877" s="1"/>
      <c r="AJ2877" s="4"/>
      <c r="AK2877" s="1"/>
      <c r="AL2877" s="1"/>
      <c r="AM2877" s="1"/>
      <c r="AN2877" s="1"/>
      <c r="AO2877" s="1"/>
    </row>
    <row r="2878" spans="1:41" x14ac:dyDescent="0.2">
      <c r="A2878" s="118">
        <f t="shared" si="1135"/>
        <v>42974</v>
      </c>
      <c r="B2878" s="2">
        <f t="shared" si="1125"/>
        <v>191706.95164493</v>
      </c>
      <c r="C2878" s="2">
        <f t="shared" si="1136"/>
        <v>111647.84880818</v>
      </c>
      <c r="D2878" s="50">
        <f t="shared" si="1137"/>
        <v>4843.87</v>
      </c>
      <c r="E2878" s="3">
        <f>IF(K2878=1,VLOOKUP(A2877,[1]Plan1!$AQ$43:$AS$500,3),E2877)</f>
        <v>4853.07</v>
      </c>
      <c r="F2878" s="7">
        <f t="shared" si="1138"/>
        <v>42966</v>
      </c>
      <c r="G2878" s="8">
        <f t="shared" si="1126"/>
        <v>1.8993077848910023E-3</v>
      </c>
      <c r="H2878" s="7">
        <f t="shared" si="1139"/>
        <v>42998</v>
      </c>
      <c r="I2878" s="7">
        <f t="shared" si="1127"/>
        <v>42998</v>
      </c>
      <c r="J2878" s="1">
        <f t="shared" si="1140"/>
        <v>22</v>
      </c>
      <c r="K2878" s="1">
        <f t="shared" si="1128"/>
        <v>6</v>
      </c>
      <c r="L2878" s="2">
        <f t="shared" si="1129"/>
        <v>1.00051763</v>
      </c>
      <c r="M2878" s="10">
        <f t="shared" si="1148"/>
        <v>1.0024005199999999</v>
      </c>
      <c r="N2878" s="10">
        <f t="shared" si="1144"/>
        <v>1.6222853521064069</v>
      </c>
      <c r="O2878" s="2">
        <f t="shared" si="1147"/>
        <v>1.62312509</v>
      </c>
      <c r="P2878" s="2">
        <f t="shared" si="1130"/>
        <v>181218.42464508</v>
      </c>
      <c r="Q2878" s="9">
        <f t="shared" si="1124"/>
        <v>0</v>
      </c>
      <c r="R2878" s="4">
        <f t="shared" si="1131"/>
        <v>0</v>
      </c>
      <c r="S2878" s="59">
        <f t="shared" si="1132"/>
        <v>0</v>
      </c>
      <c r="T2878" s="8">
        <f t="shared" si="1141"/>
        <v>6.8500000000000005E-2</v>
      </c>
      <c r="U2878" s="9">
        <f t="shared" si="1142"/>
        <v>214</v>
      </c>
      <c r="V2878" s="9">
        <v>252</v>
      </c>
      <c r="W2878" s="10">
        <f t="shared" si="1133"/>
        <v>1.0578778179999999</v>
      </c>
      <c r="X2878" s="2">
        <f t="shared" si="1134"/>
        <v>10488.526999850001</v>
      </c>
      <c r="Y2878" s="2">
        <v>0</v>
      </c>
      <c r="Z2878" s="3">
        <f t="shared" si="1145"/>
        <v>0</v>
      </c>
      <c r="AA2878" s="1" t="str">
        <f t="shared" si="1146"/>
        <v>A+J=</v>
      </c>
      <c r="AB2878" s="7">
        <f t="shared" si="1143"/>
        <v>43027</v>
      </c>
      <c r="AC2878" s="5"/>
      <c r="AD2878" s="1"/>
      <c r="AE2878" s="7"/>
      <c r="AF2878" s="1"/>
      <c r="AG2878" s="1"/>
      <c r="AH2878" s="1"/>
      <c r="AI2878" s="1"/>
      <c r="AJ2878" s="4"/>
      <c r="AK2878" s="1"/>
      <c r="AL2878" s="1"/>
      <c r="AM2878" s="1"/>
      <c r="AN2878" s="1"/>
      <c r="AO2878" s="1"/>
    </row>
    <row r="2879" spans="1:41" x14ac:dyDescent="0.2">
      <c r="A2879" s="118">
        <f t="shared" si="1135"/>
        <v>42975</v>
      </c>
      <c r="B2879" s="2">
        <f t="shared" si="1125"/>
        <v>191706.95164493</v>
      </c>
      <c r="C2879" s="2">
        <f t="shared" si="1136"/>
        <v>111647.84880818</v>
      </c>
      <c r="D2879" s="50">
        <f t="shared" si="1137"/>
        <v>4843.87</v>
      </c>
      <c r="E2879" s="3">
        <f>IF(K2879=1,VLOOKUP(A2878,[1]Plan1!$AQ$43:$AS$500,3),E2878)</f>
        <v>4853.07</v>
      </c>
      <c r="F2879" s="7">
        <f t="shared" si="1138"/>
        <v>42966</v>
      </c>
      <c r="G2879" s="8">
        <f t="shared" si="1126"/>
        <v>1.8993077848910023E-3</v>
      </c>
      <c r="H2879" s="7">
        <f t="shared" si="1139"/>
        <v>42998</v>
      </c>
      <c r="I2879" s="7">
        <f t="shared" si="1127"/>
        <v>42998</v>
      </c>
      <c r="J2879" s="1">
        <f t="shared" si="1140"/>
        <v>22</v>
      </c>
      <c r="K2879" s="1">
        <f t="shared" si="1128"/>
        <v>6</v>
      </c>
      <c r="L2879" s="2">
        <f t="shared" si="1129"/>
        <v>1.00051763</v>
      </c>
      <c r="M2879" s="10">
        <f t="shared" si="1148"/>
        <v>1.0024005199999999</v>
      </c>
      <c r="N2879" s="10">
        <f t="shared" si="1144"/>
        <v>1.6222853521064069</v>
      </c>
      <c r="O2879" s="2">
        <f t="shared" si="1147"/>
        <v>1.62312509</v>
      </c>
      <c r="P2879" s="2">
        <f t="shared" si="1130"/>
        <v>181218.42464508</v>
      </c>
      <c r="Q2879" s="9">
        <f t="shared" si="1124"/>
        <v>0</v>
      </c>
      <c r="R2879" s="4">
        <f t="shared" si="1131"/>
        <v>0</v>
      </c>
      <c r="S2879" s="59">
        <f t="shared" si="1132"/>
        <v>0</v>
      </c>
      <c r="T2879" s="8">
        <f t="shared" si="1141"/>
        <v>6.8500000000000005E-2</v>
      </c>
      <c r="U2879" s="9">
        <f t="shared" si="1142"/>
        <v>214</v>
      </c>
      <c r="V2879" s="9">
        <v>252</v>
      </c>
      <c r="W2879" s="10">
        <f t="shared" si="1133"/>
        <v>1.0578778179999999</v>
      </c>
      <c r="X2879" s="2">
        <f t="shared" si="1134"/>
        <v>10488.526999850001</v>
      </c>
      <c r="Y2879" s="2">
        <v>0</v>
      </c>
      <c r="Z2879" s="3">
        <f t="shared" si="1145"/>
        <v>0</v>
      </c>
      <c r="AA2879" s="1" t="str">
        <f t="shared" si="1146"/>
        <v>A+J=</v>
      </c>
      <c r="AB2879" s="7">
        <f t="shared" si="1143"/>
        <v>43027</v>
      </c>
      <c r="AC2879" s="5"/>
      <c r="AD2879" s="1"/>
      <c r="AE2879" s="7"/>
      <c r="AF2879" s="1"/>
      <c r="AG2879" s="1"/>
      <c r="AH2879" s="1"/>
      <c r="AI2879" s="1"/>
      <c r="AJ2879" s="4"/>
      <c r="AK2879" s="1"/>
      <c r="AL2879" s="1"/>
      <c r="AM2879" s="1"/>
      <c r="AN2879" s="1"/>
      <c r="AO2879" s="1"/>
    </row>
    <row r="2880" spans="1:41" x14ac:dyDescent="0.2">
      <c r="A2880" s="118">
        <f t="shared" si="1135"/>
        <v>42976</v>
      </c>
      <c r="B2880" s="2">
        <f t="shared" si="1125"/>
        <v>191773.90143538002</v>
      </c>
      <c r="C2880" s="2">
        <f t="shared" si="1136"/>
        <v>111647.84880818</v>
      </c>
      <c r="D2880" s="50">
        <f t="shared" si="1137"/>
        <v>4843.87</v>
      </c>
      <c r="E2880" s="3">
        <f>IF(K2880=1,VLOOKUP(A2879,[1]Plan1!$AQ$43:$AS$500,3),E2879)</f>
        <v>4853.07</v>
      </c>
      <c r="F2880" s="7">
        <f t="shared" si="1138"/>
        <v>42966</v>
      </c>
      <c r="G2880" s="8">
        <f t="shared" si="1126"/>
        <v>1.8993077848910023E-3</v>
      </c>
      <c r="H2880" s="7">
        <f t="shared" si="1139"/>
        <v>42998</v>
      </c>
      <c r="I2880" s="7">
        <f t="shared" si="1127"/>
        <v>42998</v>
      </c>
      <c r="J2880" s="1">
        <f t="shared" si="1140"/>
        <v>22</v>
      </c>
      <c r="K2880" s="1">
        <f t="shared" si="1128"/>
        <v>7</v>
      </c>
      <c r="L2880" s="2">
        <f t="shared" si="1129"/>
        <v>1.00060393</v>
      </c>
      <c r="M2880" s="10">
        <f t="shared" si="1148"/>
        <v>1.0024005199999999</v>
      </c>
      <c r="N2880" s="10">
        <f t="shared" si="1144"/>
        <v>1.6222853521064069</v>
      </c>
      <c r="O2880" s="2">
        <f t="shared" si="1147"/>
        <v>1.6232650900000001</v>
      </c>
      <c r="P2880" s="2">
        <f t="shared" si="1130"/>
        <v>181234.05534391</v>
      </c>
      <c r="Q2880" s="9">
        <f t="shared" si="1124"/>
        <v>0</v>
      </c>
      <c r="R2880" s="4">
        <f t="shared" si="1131"/>
        <v>0</v>
      </c>
      <c r="S2880" s="59">
        <f t="shared" si="1132"/>
        <v>0</v>
      </c>
      <c r="T2880" s="8">
        <f t="shared" si="1141"/>
        <v>6.8500000000000005E-2</v>
      </c>
      <c r="U2880" s="9">
        <f t="shared" si="1142"/>
        <v>215</v>
      </c>
      <c r="V2880" s="9">
        <v>252</v>
      </c>
      <c r="W2880" s="10">
        <f t="shared" si="1133"/>
        <v>1.058155991</v>
      </c>
      <c r="X2880" s="2">
        <f t="shared" si="1134"/>
        <v>10539.846091470001</v>
      </c>
      <c r="Y2880" s="2">
        <v>0</v>
      </c>
      <c r="Z2880" s="3">
        <f t="shared" si="1145"/>
        <v>0</v>
      </c>
      <c r="AA2880" s="1" t="str">
        <f t="shared" si="1146"/>
        <v>A+J=</v>
      </c>
      <c r="AB2880" s="7">
        <f t="shared" si="1143"/>
        <v>43027</v>
      </c>
      <c r="AC2880" s="5"/>
      <c r="AD2880" s="1"/>
      <c r="AE2880" s="7"/>
      <c r="AF2880" s="1"/>
      <c r="AG2880" s="1"/>
      <c r="AH2880" s="1"/>
      <c r="AI2880" s="1"/>
      <c r="AJ2880" s="4"/>
      <c r="AK2880" s="1"/>
      <c r="AL2880" s="1"/>
      <c r="AM2880" s="1"/>
      <c r="AN2880" s="1"/>
      <c r="AO2880" s="1"/>
    </row>
    <row r="2881" spans="1:41" x14ac:dyDescent="0.2">
      <c r="A2881" s="118">
        <f t="shared" si="1135"/>
        <v>42977</v>
      </c>
      <c r="B2881" s="2">
        <f t="shared" si="1125"/>
        <v>191840.87569782001</v>
      </c>
      <c r="C2881" s="2">
        <f t="shared" si="1136"/>
        <v>111647.84880818</v>
      </c>
      <c r="D2881" s="50">
        <f t="shared" si="1137"/>
        <v>4843.87</v>
      </c>
      <c r="E2881" s="3">
        <f>IF(K2881=1,VLOOKUP(A2880,[1]Plan1!$AQ$43:$AS$500,3),E2880)</f>
        <v>4853.07</v>
      </c>
      <c r="F2881" s="7">
        <f t="shared" si="1138"/>
        <v>42966</v>
      </c>
      <c r="G2881" s="8">
        <f t="shared" si="1126"/>
        <v>1.8993077848910023E-3</v>
      </c>
      <c r="H2881" s="7">
        <f t="shared" si="1139"/>
        <v>42998</v>
      </c>
      <c r="I2881" s="7">
        <f t="shared" si="1127"/>
        <v>42998</v>
      </c>
      <c r="J2881" s="1">
        <f t="shared" si="1140"/>
        <v>22</v>
      </c>
      <c r="K2881" s="1">
        <f t="shared" si="1128"/>
        <v>8</v>
      </c>
      <c r="L2881" s="2">
        <f t="shared" si="1129"/>
        <v>1.00069024</v>
      </c>
      <c r="M2881" s="10">
        <f t="shared" si="1148"/>
        <v>1.0024005199999999</v>
      </c>
      <c r="N2881" s="10">
        <f t="shared" si="1144"/>
        <v>1.6222853521064069</v>
      </c>
      <c r="O2881" s="2">
        <f t="shared" si="1147"/>
        <v>1.62340511</v>
      </c>
      <c r="P2881" s="2">
        <f t="shared" si="1130"/>
        <v>181249.6882757</v>
      </c>
      <c r="Q2881" s="9">
        <f t="shared" si="1124"/>
        <v>0</v>
      </c>
      <c r="R2881" s="4">
        <f t="shared" si="1131"/>
        <v>0</v>
      </c>
      <c r="S2881" s="59">
        <f t="shared" si="1132"/>
        <v>0</v>
      </c>
      <c r="T2881" s="8">
        <f t="shared" si="1141"/>
        <v>6.8500000000000005E-2</v>
      </c>
      <c r="U2881" s="9">
        <f t="shared" si="1142"/>
        <v>216</v>
      </c>
      <c r="V2881" s="9">
        <v>252</v>
      </c>
      <c r="W2881" s="10">
        <f t="shared" si="1133"/>
        <v>1.058434238</v>
      </c>
      <c r="X2881" s="2">
        <f t="shared" si="1134"/>
        <v>10591.18742212</v>
      </c>
      <c r="Y2881" s="2">
        <v>0</v>
      </c>
      <c r="Z2881" s="3">
        <f t="shared" si="1145"/>
        <v>0</v>
      </c>
      <c r="AA2881" s="1" t="str">
        <f t="shared" si="1146"/>
        <v>A+J=</v>
      </c>
      <c r="AB2881" s="7">
        <f t="shared" si="1143"/>
        <v>43027</v>
      </c>
      <c r="AC2881" s="5"/>
      <c r="AD2881" s="1"/>
      <c r="AE2881" s="7"/>
      <c r="AF2881" s="1"/>
      <c r="AG2881" s="1"/>
      <c r="AH2881" s="1"/>
      <c r="AI2881" s="1"/>
      <c r="AJ2881" s="4"/>
      <c r="AK2881" s="1"/>
      <c r="AL2881" s="1"/>
      <c r="AM2881" s="1"/>
      <c r="AN2881" s="1"/>
      <c r="AO2881" s="1"/>
    </row>
    <row r="2882" spans="1:41" x14ac:dyDescent="0.2">
      <c r="A2882" s="118">
        <f t="shared" si="1135"/>
        <v>42978</v>
      </c>
      <c r="B2882" s="2">
        <f t="shared" si="1125"/>
        <v>191907.87189226999</v>
      </c>
      <c r="C2882" s="2">
        <f t="shared" si="1136"/>
        <v>111647.84880818</v>
      </c>
      <c r="D2882" s="50">
        <f t="shared" si="1137"/>
        <v>4843.87</v>
      </c>
      <c r="E2882" s="3">
        <f>IF(K2882=1,VLOOKUP(A2881,[1]Plan1!$AQ$43:$AS$500,3),E2881)</f>
        <v>4853.07</v>
      </c>
      <c r="F2882" s="7">
        <f t="shared" si="1138"/>
        <v>42966</v>
      </c>
      <c r="G2882" s="8">
        <f t="shared" si="1126"/>
        <v>1.8993077848910023E-3</v>
      </c>
      <c r="H2882" s="7">
        <f t="shared" si="1139"/>
        <v>42998</v>
      </c>
      <c r="I2882" s="7">
        <f t="shared" si="1127"/>
        <v>42998</v>
      </c>
      <c r="J2882" s="1">
        <f t="shared" si="1140"/>
        <v>22</v>
      </c>
      <c r="K2882" s="1">
        <f t="shared" si="1128"/>
        <v>9</v>
      </c>
      <c r="L2882" s="2">
        <f t="shared" si="1129"/>
        <v>1.0007765500000001</v>
      </c>
      <c r="M2882" s="10">
        <f t="shared" si="1148"/>
        <v>1.0024005199999999</v>
      </c>
      <c r="N2882" s="10">
        <f t="shared" si="1144"/>
        <v>1.6222853521064069</v>
      </c>
      <c r="O2882" s="2">
        <f t="shared" si="1147"/>
        <v>1.6235451299999999</v>
      </c>
      <c r="P2882" s="2">
        <f t="shared" si="1130"/>
        <v>181265.32120748999</v>
      </c>
      <c r="Q2882" s="9">
        <f t="shared" si="1124"/>
        <v>0</v>
      </c>
      <c r="R2882" s="4">
        <f t="shared" si="1131"/>
        <v>0</v>
      </c>
      <c r="S2882" s="59">
        <f t="shared" si="1132"/>
        <v>0</v>
      </c>
      <c r="T2882" s="8">
        <f t="shared" si="1141"/>
        <v>6.8500000000000005E-2</v>
      </c>
      <c r="U2882" s="9">
        <f t="shared" si="1142"/>
        <v>217</v>
      </c>
      <c r="V2882" s="9">
        <v>252</v>
      </c>
      <c r="W2882" s="10">
        <f t="shared" si="1133"/>
        <v>1.0587125580000001</v>
      </c>
      <c r="X2882" s="2">
        <f t="shared" si="1134"/>
        <v>10642.550684780001</v>
      </c>
      <c r="Y2882" s="2">
        <v>0</v>
      </c>
      <c r="Z2882" s="3">
        <f t="shared" si="1145"/>
        <v>0</v>
      </c>
      <c r="AA2882" s="1" t="str">
        <f t="shared" si="1146"/>
        <v>A+J=</v>
      </c>
      <c r="AB2882" s="7">
        <f t="shared" si="1143"/>
        <v>43027</v>
      </c>
      <c r="AC2882" s="5"/>
      <c r="AD2882" s="1"/>
      <c r="AE2882" s="7"/>
      <c r="AF2882" s="1"/>
      <c r="AG2882" s="1"/>
      <c r="AH2882" s="1"/>
      <c r="AI2882" s="1"/>
      <c r="AJ2882" s="4"/>
      <c r="AK2882" s="1"/>
      <c r="AL2882" s="1"/>
      <c r="AM2882" s="1"/>
      <c r="AN2882" s="1"/>
      <c r="AO2882" s="1"/>
    </row>
    <row r="2883" spans="1:41" x14ac:dyDescent="0.2">
      <c r="A2883" s="118">
        <f t="shared" si="1135"/>
        <v>42979</v>
      </c>
      <c r="B2883" s="2">
        <f t="shared" si="1125"/>
        <v>191974.89238681999</v>
      </c>
      <c r="C2883" s="2">
        <f t="shared" si="1136"/>
        <v>111647.84880818</v>
      </c>
      <c r="D2883" s="50">
        <f t="shared" si="1137"/>
        <v>4843.87</v>
      </c>
      <c r="E2883" s="3">
        <f>IF(K2883=1,VLOOKUP(A2882,[1]Plan1!$AQ$43:$AS$500,3),E2882)</f>
        <v>4853.07</v>
      </c>
      <c r="F2883" s="7">
        <f t="shared" si="1138"/>
        <v>42966</v>
      </c>
      <c r="G2883" s="8">
        <f t="shared" si="1126"/>
        <v>1.8993077848910023E-3</v>
      </c>
      <c r="H2883" s="7">
        <f t="shared" si="1139"/>
        <v>42998</v>
      </c>
      <c r="I2883" s="7">
        <f t="shared" si="1127"/>
        <v>42998</v>
      </c>
      <c r="J2883" s="1">
        <f t="shared" si="1140"/>
        <v>22</v>
      </c>
      <c r="K2883" s="1">
        <f t="shared" si="1128"/>
        <v>10</v>
      </c>
      <c r="L2883" s="2">
        <f t="shared" si="1129"/>
        <v>1.00086287</v>
      </c>
      <c r="M2883" s="10">
        <f t="shared" si="1148"/>
        <v>1.0024005199999999</v>
      </c>
      <c r="N2883" s="10">
        <f t="shared" si="1144"/>
        <v>1.6222853521064069</v>
      </c>
      <c r="O2883" s="2">
        <f t="shared" si="1147"/>
        <v>1.6236851699999999</v>
      </c>
      <c r="P2883" s="2">
        <f t="shared" si="1130"/>
        <v>181280.95637224001</v>
      </c>
      <c r="Q2883" s="9">
        <f t="shared" si="1124"/>
        <v>0</v>
      </c>
      <c r="R2883" s="4">
        <f t="shared" si="1131"/>
        <v>0</v>
      </c>
      <c r="S2883" s="59">
        <f t="shared" si="1132"/>
        <v>0</v>
      </c>
      <c r="T2883" s="8">
        <f t="shared" si="1141"/>
        <v>6.8500000000000005E-2</v>
      </c>
      <c r="U2883" s="9">
        <f t="shared" si="1142"/>
        <v>218</v>
      </c>
      <c r="V2883" s="9">
        <v>252</v>
      </c>
      <c r="W2883" s="10">
        <f t="shared" si="1133"/>
        <v>1.058990951</v>
      </c>
      <c r="X2883" s="2">
        <f t="shared" si="1134"/>
        <v>10693.93601458</v>
      </c>
      <c r="Y2883" s="2">
        <v>0</v>
      </c>
      <c r="Z2883" s="3">
        <f t="shared" si="1145"/>
        <v>0</v>
      </c>
      <c r="AA2883" s="1" t="str">
        <f t="shared" si="1146"/>
        <v>A+J=</v>
      </c>
      <c r="AB2883" s="7">
        <f t="shared" si="1143"/>
        <v>43027</v>
      </c>
      <c r="AC2883" s="5"/>
      <c r="AD2883" s="1"/>
      <c r="AE2883" s="7"/>
      <c r="AF2883" s="1"/>
      <c r="AG2883" s="1"/>
      <c r="AH2883" s="1"/>
      <c r="AI2883" s="1"/>
      <c r="AJ2883" s="4"/>
      <c r="AK2883" s="1"/>
      <c r="AL2883" s="1"/>
      <c r="AM2883" s="1"/>
      <c r="AN2883" s="1"/>
      <c r="AO2883" s="1"/>
    </row>
    <row r="2884" spans="1:41" x14ac:dyDescent="0.2">
      <c r="A2884" s="118">
        <f t="shared" si="1135"/>
        <v>42980</v>
      </c>
      <c r="B2884" s="2">
        <f t="shared" si="1125"/>
        <v>192041.93600411998</v>
      </c>
      <c r="C2884" s="2">
        <f t="shared" si="1136"/>
        <v>111647.84880818</v>
      </c>
      <c r="D2884" s="50">
        <f t="shared" si="1137"/>
        <v>4843.87</v>
      </c>
      <c r="E2884" s="3">
        <f>IF(K2884=1,VLOOKUP(A2883,[1]Plan1!$AQ$43:$AS$500,3),E2883)</f>
        <v>4853.07</v>
      </c>
      <c r="F2884" s="7">
        <f t="shared" si="1138"/>
        <v>42966</v>
      </c>
      <c r="G2884" s="8">
        <f t="shared" si="1126"/>
        <v>1.8993077848910023E-3</v>
      </c>
      <c r="H2884" s="7">
        <f t="shared" si="1139"/>
        <v>42998</v>
      </c>
      <c r="I2884" s="7">
        <f t="shared" si="1127"/>
        <v>42998</v>
      </c>
      <c r="J2884" s="1">
        <f t="shared" si="1140"/>
        <v>22</v>
      </c>
      <c r="K2884" s="1">
        <f t="shared" si="1128"/>
        <v>11</v>
      </c>
      <c r="L2884" s="2">
        <f t="shared" si="1129"/>
        <v>1.0009492</v>
      </c>
      <c r="M2884" s="10">
        <f t="shared" si="1148"/>
        <v>1.0024005199999999</v>
      </c>
      <c r="N2884" s="10">
        <f t="shared" si="1144"/>
        <v>1.6222853521064069</v>
      </c>
      <c r="O2884" s="2">
        <f t="shared" si="1147"/>
        <v>1.6238252200000001</v>
      </c>
      <c r="P2884" s="2">
        <f t="shared" si="1130"/>
        <v>181296.59265347</v>
      </c>
      <c r="Q2884" s="9">
        <f t="shared" si="1124"/>
        <v>0</v>
      </c>
      <c r="R2884" s="4">
        <f t="shared" si="1131"/>
        <v>0</v>
      </c>
      <c r="S2884" s="59">
        <f t="shared" si="1132"/>
        <v>0</v>
      </c>
      <c r="T2884" s="8">
        <f t="shared" si="1141"/>
        <v>6.8500000000000005E-2</v>
      </c>
      <c r="U2884" s="9">
        <f t="shared" si="1142"/>
        <v>219</v>
      </c>
      <c r="V2884" s="9">
        <v>252</v>
      </c>
      <c r="W2884" s="10">
        <f t="shared" si="1133"/>
        <v>1.0592694170000001</v>
      </c>
      <c r="X2884" s="2">
        <f t="shared" si="1134"/>
        <v>10745.343350650001</v>
      </c>
      <c r="Y2884" s="2">
        <v>0</v>
      </c>
      <c r="Z2884" s="3">
        <f t="shared" si="1145"/>
        <v>0</v>
      </c>
      <c r="AA2884" s="1" t="str">
        <f t="shared" si="1146"/>
        <v>A+J=</v>
      </c>
      <c r="AB2884" s="7">
        <f t="shared" si="1143"/>
        <v>43027</v>
      </c>
      <c r="AC2884" s="5"/>
      <c r="AD2884" s="1"/>
      <c r="AE2884" s="7"/>
      <c r="AF2884" s="1"/>
      <c r="AG2884" s="1"/>
      <c r="AH2884" s="1"/>
      <c r="AI2884" s="1"/>
      <c r="AJ2884" s="4"/>
      <c r="AK2884" s="1"/>
      <c r="AL2884" s="1"/>
      <c r="AM2884" s="1"/>
      <c r="AN2884" s="1"/>
      <c r="AO2884" s="1"/>
    </row>
    <row r="2885" spans="1:41" x14ac:dyDescent="0.2">
      <c r="A2885" s="118">
        <f t="shared" si="1135"/>
        <v>42981</v>
      </c>
      <c r="B2885" s="2">
        <f t="shared" si="1125"/>
        <v>192041.93600411998</v>
      </c>
      <c r="C2885" s="2">
        <f t="shared" si="1136"/>
        <v>111647.84880818</v>
      </c>
      <c r="D2885" s="50">
        <f t="shared" si="1137"/>
        <v>4843.87</v>
      </c>
      <c r="E2885" s="3">
        <f>IF(K2885=1,VLOOKUP(A2884,[1]Plan1!$AQ$43:$AS$500,3),E2884)</f>
        <v>4853.07</v>
      </c>
      <c r="F2885" s="7">
        <f t="shared" si="1138"/>
        <v>42966</v>
      </c>
      <c r="G2885" s="8">
        <f t="shared" si="1126"/>
        <v>1.8993077848910023E-3</v>
      </c>
      <c r="H2885" s="7">
        <f t="shared" si="1139"/>
        <v>42998</v>
      </c>
      <c r="I2885" s="7">
        <f t="shared" si="1127"/>
        <v>42998</v>
      </c>
      <c r="J2885" s="1">
        <f t="shared" si="1140"/>
        <v>22</v>
      </c>
      <c r="K2885" s="1">
        <f t="shared" si="1128"/>
        <v>11</v>
      </c>
      <c r="L2885" s="2">
        <f t="shared" si="1129"/>
        <v>1.0009492</v>
      </c>
      <c r="M2885" s="10">
        <f t="shared" si="1148"/>
        <v>1.0024005199999999</v>
      </c>
      <c r="N2885" s="10">
        <f t="shared" si="1144"/>
        <v>1.6222853521064069</v>
      </c>
      <c r="O2885" s="2">
        <f t="shared" si="1147"/>
        <v>1.6238252200000001</v>
      </c>
      <c r="P2885" s="2">
        <f t="shared" si="1130"/>
        <v>181296.59265347</v>
      </c>
      <c r="Q2885" s="9">
        <f t="shared" si="1124"/>
        <v>0</v>
      </c>
      <c r="R2885" s="4">
        <f t="shared" si="1131"/>
        <v>0</v>
      </c>
      <c r="S2885" s="59">
        <f t="shared" si="1132"/>
        <v>0</v>
      </c>
      <c r="T2885" s="8">
        <f t="shared" si="1141"/>
        <v>6.8500000000000005E-2</v>
      </c>
      <c r="U2885" s="9">
        <f t="shared" si="1142"/>
        <v>219</v>
      </c>
      <c r="V2885" s="9">
        <v>252</v>
      </c>
      <c r="W2885" s="10">
        <f t="shared" si="1133"/>
        <v>1.0592694170000001</v>
      </c>
      <c r="X2885" s="2">
        <f t="shared" si="1134"/>
        <v>10745.343350650001</v>
      </c>
      <c r="Y2885" s="2">
        <v>0</v>
      </c>
      <c r="Z2885" s="3">
        <f t="shared" si="1145"/>
        <v>0</v>
      </c>
      <c r="AA2885" s="1" t="str">
        <f t="shared" si="1146"/>
        <v>A+J=</v>
      </c>
      <c r="AB2885" s="7">
        <f t="shared" si="1143"/>
        <v>43027</v>
      </c>
      <c r="AC2885" s="5"/>
      <c r="AD2885" s="1"/>
      <c r="AE2885" s="7"/>
      <c r="AF2885" s="1"/>
      <c r="AG2885" s="1"/>
      <c r="AH2885" s="1"/>
      <c r="AI2885" s="1"/>
      <c r="AJ2885" s="4"/>
      <c r="AK2885" s="1"/>
      <c r="AL2885" s="1"/>
      <c r="AM2885" s="1"/>
      <c r="AN2885" s="1"/>
      <c r="AO2885" s="1"/>
    </row>
    <row r="2886" spans="1:41" x14ac:dyDescent="0.2">
      <c r="A2886" s="118">
        <f t="shared" si="1135"/>
        <v>42982</v>
      </c>
      <c r="B2886" s="2">
        <f t="shared" si="1125"/>
        <v>192041.93600411998</v>
      </c>
      <c r="C2886" s="2">
        <f t="shared" si="1136"/>
        <v>111647.84880818</v>
      </c>
      <c r="D2886" s="50">
        <f t="shared" si="1137"/>
        <v>4843.87</v>
      </c>
      <c r="E2886" s="3">
        <f>IF(K2886=1,VLOOKUP(A2885,[1]Plan1!$AQ$43:$AS$500,3),E2885)</f>
        <v>4853.07</v>
      </c>
      <c r="F2886" s="7">
        <f t="shared" si="1138"/>
        <v>42966</v>
      </c>
      <c r="G2886" s="8">
        <f t="shared" si="1126"/>
        <v>1.8993077848910023E-3</v>
      </c>
      <c r="H2886" s="7">
        <f t="shared" si="1139"/>
        <v>42998</v>
      </c>
      <c r="I2886" s="7">
        <f t="shared" si="1127"/>
        <v>42998</v>
      </c>
      <c r="J2886" s="1">
        <f t="shared" si="1140"/>
        <v>22</v>
      </c>
      <c r="K2886" s="1">
        <f t="shared" si="1128"/>
        <v>11</v>
      </c>
      <c r="L2886" s="2">
        <f t="shared" si="1129"/>
        <v>1.0009492</v>
      </c>
      <c r="M2886" s="10">
        <f t="shared" si="1148"/>
        <v>1.0024005199999999</v>
      </c>
      <c r="N2886" s="10">
        <f t="shared" si="1144"/>
        <v>1.6222853521064069</v>
      </c>
      <c r="O2886" s="2">
        <f t="shared" si="1147"/>
        <v>1.6238252200000001</v>
      </c>
      <c r="P2886" s="2">
        <f t="shared" si="1130"/>
        <v>181296.59265347</v>
      </c>
      <c r="Q2886" s="9">
        <f t="shared" si="1124"/>
        <v>0</v>
      </c>
      <c r="R2886" s="4">
        <f t="shared" si="1131"/>
        <v>0</v>
      </c>
      <c r="S2886" s="59">
        <f t="shared" si="1132"/>
        <v>0</v>
      </c>
      <c r="T2886" s="8">
        <f t="shared" si="1141"/>
        <v>6.8500000000000005E-2</v>
      </c>
      <c r="U2886" s="9">
        <f t="shared" si="1142"/>
        <v>219</v>
      </c>
      <c r="V2886" s="9">
        <v>252</v>
      </c>
      <c r="W2886" s="10">
        <f t="shared" si="1133"/>
        <v>1.0592694170000001</v>
      </c>
      <c r="X2886" s="2">
        <f t="shared" si="1134"/>
        <v>10745.343350650001</v>
      </c>
      <c r="Y2886" s="2">
        <v>0</v>
      </c>
      <c r="Z2886" s="3">
        <f t="shared" si="1145"/>
        <v>0</v>
      </c>
      <c r="AA2886" s="1" t="str">
        <f t="shared" si="1146"/>
        <v>A+J=</v>
      </c>
      <c r="AB2886" s="7">
        <f t="shared" si="1143"/>
        <v>43027</v>
      </c>
      <c r="AC2886" s="5"/>
      <c r="AD2886" s="1"/>
      <c r="AE2886" s="7"/>
      <c r="AF2886" s="1"/>
      <c r="AG2886" s="1"/>
      <c r="AH2886" s="1"/>
      <c r="AI2886" s="1"/>
      <c r="AJ2886" s="4"/>
      <c r="AK2886" s="1"/>
      <c r="AL2886" s="1"/>
      <c r="AM2886" s="1"/>
      <c r="AN2886" s="1"/>
      <c r="AO2886" s="1"/>
    </row>
    <row r="2887" spans="1:41" x14ac:dyDescent="0.2">
      <c r="A2887" s="118">
        <f t="shared" si="1135"/>
        <v>42983</v>
      </c>
      <c r="B2887" s="2">
        <f t="shared" si="1125"/>
        <v>192109.00174686001</v>
      </c>
      <c r="C2887" s="2">
        <f t="shared" si="1136"/>
        <v>111647.84880818</v>
      </c>
      <c r="D2887" s="50">
        <f t="shared" si="1137"/>
        <v>4843.87</v>
      </c>
      <c r="E2887" s="3">
        <f>IF(K2887=1,VLOOKUP(A2886,[1]Plan1!$AQ$43:$AS$500,3),E2886)</f>
        <v>4853.07</v>
      </c>
      <c r="F2887" s="7">
        <f t="shared" si="1138"/>
        <v>42966</v>
      </c>
      <c r="G2887" s="8">
        <f t="shared" si="1126"/>
        <v>1.8993077848910023E-3</v>
      </c>
      <c r="H2887" s="7">
        <f t="shared" si="1139"/>
        <v>42998</v>
      </c>
      <c r="I2887" s="7">
        <f t="shared" si="1127"/>
        <v>42998</v>
      </c>
      <c r="J2887" s="1">
        <f t="shared" si="1140"/>
        <v>22</v>
      </c>
      <c r="K2887" s="1">
        <f t="shared" si="1128"/>
        <v>12</v>
      </c>
      <c r="L2887" s="2">
        <f t="shared" si="1129"/>
        <v>1.00103553</v>
      </c>
      <c r="M2887" s="10">
        <f t="shared" si="1148"/>
        <v>1.0024005199999999</v>
      </c>
      <c r="N2887" s="10">
        <f t="shared" si="1144"/>
        <v>1.6222853521064069</v>
      </c>
      <c r="O2887" s="2">
        <f t="shared" si="1147"/>
        <v>1.62396527</v>
      </c>
      <c r="P2887" s="2">
        <f t="shared" si="1130"/>
        <v>181312.22893469001</v>
      </c>
      <c r="Q2887" s="9">
        <f t="shared" si="1124"/>
        <v>0</v>
      </c>
      <c r="R2887" s="4">
        <f t="shared" si="1131"/>
        <v>0</v>
      </c>
      <c r="S2887" s="59">
        <f t="shared" si="1132"/>
        <v>0</v>
      </c>
      <c r="T2887" s="8">
        <f t="shared" si="1141"/>
        <v>6.8500000000000005E-2</v>
      </c>
      <c r="U2887" s="9">
        <f t="shared" si="1142"/>
        <v>220</v>
      </c>
      <c r="V2887" s="9">
        <v>252</v>
      </c>
      <c r="W2887" s="10">
        <f t="shared" si="1133"/>
        <v>1.0595479569999999</v>
      </c>
      <c r="X2887" s="2">
        <f t="shared" si="1134"/>
        <v>10796.77281217</v>
      </c>
      <c r="Y2887" s="2">
        <v>0</v>
      </c>
      <c r="Z2887" s="3">
        <f t="shared" si="1145"/>
        <v>0</v>
      </c>
      <c r="AA2887" s="1" t="str">
        <f t="shared" si="1146"/>
        <v>A+J=</v>
      </c>
      <c r="AB2887" s="7">
        <f t="shared" si="1143"/>
        <v>43027</v>
      </c>
      <c r="AC2887" s="5"/>
      <c r="AD2887" s="1"/>
      <c r="AE2887" s="7"/>
      <c r="AF2887" s="1"/>
      <c r="AG2887" s="1"/>
      <c r="AH2887" s="1"/>
      <c r="AI2887" s="1"/>
      <c r="AJ2887" s="4"/>
      <c r="AK2887" s="1"/>
      <c r="AL2887" s="1"/>
      <c r="AM2887" s="1"/>
      <c r="AN2887" s="1"/>
      <c r="AO2887" s="1"/>
    </row>
    <row r="2888" spans="1:41" x14ac:dyDescent="0.2">
      <c r="A2888" s="118">
        <f t="shared" si="1135"/>
        <v>42984</v>
      </c>
      <c r="B2888" s="2">
        <f t="shared" si="1125"/>
        <v>192176.0941703</v>
      </c>
      <c r="C2888" s="2">
        <f t="shared" si="1136"/>
        <v>111647.84880818</v>
      </c>
      <c r="D2888" s="50">
        <f t="shared" si="1137"/>
        <v>4843.87</v>
      </c>
      <c r="E2888" s="3">
        <f>IF(K2888=1,VLOOKUP(A2887,[1]Plan1!$AQ$43:$AS$500,3),E2887)</f>
        <v>4853.07</v>
      </c>
      <c r="F2888" s="7">
        <f t="shared" si="1138"/>
        <v>42966</v>
      </c>
      <c r="G2888" s="8">
        <f t="shared" si="1126"/>
        <v>1.8993077848910023E-3</v>
      </c>
      <c r="H2888" s="7">
        <f t="shared" si="1139"/>
        <v>42998</v>
      </c>
      <c r="I2888" s="7">
        <f t="shared" si="1127"/>
        <v>42998</v>
      </c>
      <c r="J2888" s="1">
        <f t="shared" si="1140"/>
        <v>22</v>
      </c>
      <c r="K2888" s="1">
        <f t="shared" si="1128"/>
        <v>13</v>
      </c>
      <c r="L2888" s="2">
        <f t="shared" si="1129"/>
        <v>1.0011218799999999</v>
      </c>
      <c r="M2888" s="10">
        <f t="shared" si="1148"/>
        <v>1.0024005199999999</v>
      </c>
      <c r="N2888" s="10">
        <f t="shared" si="1144"/>
        <v>1.6222853521064069</v>
      </c>
      <c r="O2888" s="2">
        <f t="shared" si="1147"/>
        <v>1.6241053599999999</v>
      </c>
      <c r="P2888" s="2">
        <f t="shared" si="1130"/>
        <v>181327.86968182999</v>
      </c>
      <c r="Q2888" s="9">
        <f t="shared" si="1124"/>
        <v>0</v>
      </c>
      <c r="R2888" s="4">
        <f t="shared" si="1131"/>
        <v>0</v>
      </c>
      <c r="S2888" s="59">
        <f t="shared" si="1132"/>
        <v>0</v>
      </c>
      <c r="T2888" s="8">
        <f t="shared" si="1141"/>
        <v>6.8500000000000005E-2</v>
      </c>
      <c r="U2888" s="9">
        <f t="shared" si="1142"/>
        <v>221</v>
      </c>
      <c r="V2888" s="9">
        <v>252</v>
      </c>
      <c r="W2888" s="10">
        <f t="shared" si="1133"/>
        <v>1.05982657</v>
      </c>
      <c r="X2888" s="2">
        <f t="shared" si="1134"/>
        <v>10848.224488469999</v>
      </c>
      <c r="Y2888" s="2">
        <v>0</v>
      </c>
      <c r="Z2888" s="3">
        <f t="shared" si="1145"/>
        <v>0</v>
      </c>
      <c r="AA2888" s="1" t="str">
        <f t="shared" si="1146"/>
        <v>A+J=</v>
      </c>
      <c r="AB2888" s="7">
        <f t="shared" si="1143"/>
        <v>43027</v>
      </c>
      <c r="AC2888" s="5"/>
      <c r="AD2888" s="1"/>
      <c r="AE2888" s="7"/>
      <c r="AF2888" s="1"/>
      <c r="AG2888" s="1"/>
      <c r="AH2888" s="1"/>
      <c r="AI2888" s="1"/>
      <c r="AJ2888" s="4"/>
      <c r="AK2888" s="1"/>
      <c r="AL2888" s="1"/>
      <c r="AM2888" s="1"/>
      <c r="AN2888" s="1"/>
      <c r="AO2888" s="1"/>
    </row>
    <row r="2889" spans="1:41" x14ac:dyDescent="0.2">
      <c r="A2889" s="118">
        <f t="shared" si="1135"/>
        <v>42985</v>
      </c>
      <c r="B2889" s="2">
        <f t="shared" si="1125"/>
        <v>192243.20736365</v>
      </c>
      <c r="C2889" s="2">
        <f t="shared" si="1136"/>
        <v>111647.84880818</v>
      </c>
      <c r="D2889" s="50">
        <f t="shared" si="1137"/>
        <v>4843.87</v>
      </c>
      <c r="E2889" s="3">
        <f>IF(K2889=1,VLOOKUP(A2888,[1]Plan1!$AQ$43:$AS$500,3),E2888)</f>
        <v>4853.07</v>
      </c>
      <c r="F2889" s="7">
        <f t="shared" si="1138"/>
        <v>42966</v>
      </c>
      <c r="G2889" s="8">
        <f t="shared" si="1126"/>
        <v>1.8993077848910023E-3</v>
      </c>
      <c r="H2889" s="7">
        <f t="shared" si="1139"/>
        <v>42998</v>
      </c>
      <c r="I2889" s="7">
        <f t="shared" si="1127"/>
        <v>42998</v>
      </c>
      <c r="J2889" s="1">
        <f t="shared" si="1140"/>
        <v>22</v>
      </c>
      <c r="K2889" s="1">
        <f t="shared" si="1128"/>
        <v>14</v>
      </c>
      <c r="L2889" s="2">
        <f t="shared" si="1129"/>
        <v>1.00120823</v>
      </c>
      <c r="M2889" s="10">
        <f t="shared" si="1148"/>
        <v>1.0024005199999999</v>
      </c>
      <c r="N2889" s="10">
        <f t="shared" si="1144"/>
        <v>1.6222853521064069</v>
      </c>
      <c r="O2889" s="2">
        <f t="shared" si="1147"/>
        <v>1.6242454399999999</v>
      </c>
      <c r="P2889" s="2">
        <f t="shared" si="1130"/>
        <v>181343.50931249</v>
      </c>
      <c r="Q2889" s="9">
        <f t="shared" ref="Q2889:Q2952" si="1149">IF(VLOOKUP(A2889,AE$10:AL$48,8)=VLOOKUP(A2888,AE$10:AL$48,8),0,VLOOKUP(A2889,AE$10:AL$48,8))</f>
        <v>0</v>
      </c>
      <c r="R2889" s="4">
        <f t="shared" si="1131"/>
        <v>0</v>
      </c>
      <c r="S2889" s="59">
        <f t="shared" si="1132"/>
        <v>0</v>
      </c>
      <c r="T2889" s="8">
        <f t="shared" si="1141"/>
        <v>6.8500000000000005E-2</v>
      </c>
      <c r="U2889" s="9">
        <f t="shared" si="1142"/>
        <v>222</v>
      </c>
      <c r="V2889" s="9">
        <v>252</v>
      </c>
      <c r="W2889" s="10">
        <f t="shared" si="1133"/>
        <v>1.0601052559999999</v>
      </c>
      <c r="X2889" s="2">
        <f t="shared" si="1134"/>
        <v>10899.69805116</v>
      </c>
      <c r="Y2889" s="2">
        <v>0</v>
      </c>
      <c r="Z2889" s="3">
        <f t="shared" si="1145"/>
        <v>0</v>
      </c>
      <c r="AA2889" s="1" t="str">
        <f t="shared" si="1146"/>
        <v>A+J=</v>
      </c>
      <c r="AB2889" s="7">
        <f t="shared" si="1143"/>
        <v>43027</v>
      </c>
      <c r="AC2889" s="5"/>
      <c r="AD2889" s="1"/>
      <c r="AE2889" s="7"/>
      <c r="AF2889" s="1"/>
      <c r="AG2889" s="1"/>
      <c r="AH2889" s="1"/>
      <c r="AI2889" s="1"/>
      <c r="AJ2889" s="4"/>
      <c r="AK2889" s="1"/>
      <c r="AL2889" s="1"/>
      <c r="AM2889" s="1"/>
      <c r="AN2889" s="1"/>
      <c r="AO2889" s="1"/>
    </row>
    <row r="2890" spans="1:41" x14ac:dyDescent="0.2">
      <c r="A2890" s="118">
        <f t="shared" si="1135"/>
        <v>42986</v>
      </c>
      <c r="B2890" s="2">
        <f t="shared" ref="B2890:B2953" si="1150">(P2890+X2890)</f>
        <v>192243.20736365</v>
      </c>
      <c r="C2890" s="2">
        <f t="shared" si="1136"/>
        <v>111647.84880818</v>
      </c>
      <c r="D2890" s="50">
        <f t="shared" si="1137"/>
        <v>4843.87</v>
      </c>
      <c r="E2890" s="3">
        <f>IF(K2890=1,VLOOKUP(A2889,[1]Plan1!$AQ$43:$AS$500,3),E2889)</f>
        <v>4853.07</v>
      </c>
      <c r="F2890" s="7">
        <f t="shared" si="1138"/>
        <v>42966</v>
      </c>
      <c r="G2890" s="8">
        <f t="shared" ref="G2890:G2953" si="1151">(E2890/D2890)-1</f>
        <v>1.8993077848910023E-3</v>
      </c>
      <c r="H2890" s="7">
        <f t="shared" si="1139"/>
        <v>42998</v>
      </c>
      <c r="I2890" s="7">
        <f t="shared" ref="I2890:I2953" si="1152">IF(A2890&gt;I2889,H2890,I2889)</f>
        <v>42998</v>
      </c>
      <c r="J2890" s="1">
        <f t="shared" si="1140"/>
        <v>22</v>
      </c>
      <c r="K2890" s="1">
        <f t="shared" ref="K2890:K2953" si="1153">(J2890-(NETWORKDAYS(A2890,I2890,AE$53:AE$223)-1))</f>
        <v>14</v>
      </c>
      <c r="L2890" s="2">
        <f t="shared" ref="L2890:L2953" si="1154">TRUNC((E2890/D2890)^TRUNC((K2890/J2890),9),8)</f>
        <v>1.00120823</v>
      </c>
      <c r="M2890" s="10">
        <f t="shared" si="1148"/>
        <v>1.0024005199999999</v>
      </c>
      <c r="N2890" s="10">
        <f t="shared" si="1144"/>
        <v>1.6222853521064069</v>
      </c>
      <c r="O2890" s="2">
        <f t="shared" si="1147"/>
        <v>1.6242454399999999</v>
      </c>
      <c r="P2890" s="2">
        <f t="shared" ref="P2890:P2953" si="1155">TRUNC(C2890*O2890,8)</f>
        <v>181343.50931249</v>
      </c>
      <c r="Q2890" s="9">
        <f t="shared" si="1149"/>
        <v>0</v>
      </c>
      <c r="R2890" s="4">
        <f t="shared" ref="R2890:R2953" si="1156">IF(Q2890&gt;0,VLOOKUP($A2890,$AE$10:$AJ$21,6),0)</f>
        <v>0</v>
      </c>
      <c r="S2890" s="59">
        <f t="shared" ref="S2890:S2953" si="1157">IF(R2890&gt;0,TRUNC(R2890*P2890,8),0)</f>
        <v>0</v>
      </c>
      <c r="T2890" s="8">
        <f t="shared" si="1141"/>
        <v>6.8500000000000005E-2</v>
      </c>
      <c r="U2890" s="9">
        <f t="shared" si="1142"/>
        <v>222</v>
      </c>
      <c r="V2890" s="9">
        <v>252</v>
      </c>
      <c r="W2890" s="10">
        <f t="shared" ref="W2890:W2953" si="1158">ROUND((1+T2890)^TRUNC((U2890/V2890),9),9)</f>
        <v>1.0601052559999999</v>
      </c>
      <c r="X2890" s="2">
        <f t="shared" ref="X2890:X2953" si="1159">TRUNC((P2890*(W2890-1)),8)</f>
        <v>10899.69805116</v>
      </c>
      <c r="Y2890" s="2">
        <v>0</v>
      </c>
      <c r="Z2890" s="3">
        <f t="shared" si="1145"/>
        <v>0</v>
      </c>
      <c r="AA2890" s="1" t="str">
        <f t="shared" si="1146"/>
        <v>A+J=</v>
      </c>
      <c r="AB2890" s="7">
        <f t="shared" si="1143"/>
        <v>43027</v>
      </c>
      <c r="AC2890" s="5"/>
      <c r="AD2890" s="1"/>
      <c r="AE2890" s="7"/>
      <c r="AF2890" s="1"/>
      <c r="AG2890" s="1"/>
      <c r="AH2890" s="1"/>
      <c r="AI2890" s="1"/>
      <c r="AJ2890" s="4"/>
      <c r="AK2890" s="1"/>
      <c r="AL2890" s="1"/>
      <c r="AM2890" s="1"/>
      <c r="AN2890" s="1"/>
      <c r="AO2890" s="1"/>
    </row>
    <row r="2891" spans="1:41" x14ac:dyDescent="0.2">
      <c r="A2891" s="118">
        <f t="shared" ref="A2891:A2954" si="1160">(A2890+1)</f>
        <v>42987</v>
      </c>
      <c r="B2891" s="2">
        <f t="shared" si="1150"/>
        <v>192310.34488111001</v>
      </c>
      <c r="C2891" s="2">
        <f t="shared" ref="C2891:C2954" si="1161">TRUNC(IF(Q2890&gt;0,VLOOKUP(A2890,$AE$11:$AF$21,2),C2890),8)</f>
        <v>111647.84880818</v>
      </c>
      <c r="D2891" s="50">
        <f t="shared" ref="D2891:D2954" si="1162">IF(E2891=E2890,D2890,E2890)</f>
        <v>4843.87</v>
      </c>
      <c r="E2891" s="3">
        <f>IF(K2891=1,VLOOKUP(A2890,[1]Plan1!$AQ$43:$AS$500,3),E2890)</f>
        <v>4853.07</v>
      </c>
      <c r="F2891" s="7">
        <f t="shared" ref="F2891:F2954" si="1163">IF(D2891=D2890,F2890,A2891)</f>
        <v>42966</v>
      </c>
      <c r="G2891" s="8">
        <f t="shared" si="1151"/>
        <v>1.8993077848910023E-3</v>
      </c>
      <c r="H2891" s="7">
        <f t="shared" ref="H2891:H2954" si="1164">IF(DAY(A2891)=15,VLOOKUP(A2891,AI$53:AN$175,4),H2890)</f>
        <v>42998</v>
      </c>
      <c r="I2891" s="7">
        <f t="shared" si="1152"/>
        <v>42998</v>
      </c>
      <c r="J2891" s="1">
        <f t="shared" ref="J2891:J2954" si="1165">IF(I2891=I2890,J2890,NETWORKDAYS(I2890,I2891,$AE$53:$AE$223)-1)</f>
        <v>22</v>
      </c>
      <c r="K2891" s="1">
        <f t="shared" si="1153"/>
        <v>15</v>
      </c>
      <c r="L2891" s="2">
        <f t="shared" si="1154"/>
        <v>1.0012945900000001</v>
      </c>
      <c r="M2891" s="10">
        <f t="shared" si="1148"/>
        <v>1.0024005199999999</v>
      </c>
      <c r="N2891" s="10">
        <f t="shared" si="1144"/>
        <v>1.6222853521064069</v>
      </c>
      <c r="O2891" s="2">
        <f t="shared" si="1147"/>
        <v>1.62438554</v>
      </c>
      <c r="P2891" s="2">
        <f t="shared" si="1155"/>
        <v>181359.15117611</v>
      </c>
      <c r="Q2891" s="9">
        <f t="shared" si="1149"/>
        <v>0</v>
      </c>
      <c r="R2891" s="4">
        <f t="shared" si="1156"/>
        <v>0</v>
      </c>
      <c r="S2891" s="59">
        <f t="shared" si="1157"/>
        <v>0</v>
      </c>
      <c r="T2891" s="8">
        <f t="shared" ref="T2891:T2954" si="1166">(T2890)</f>
        <v>6.8500000000000005E-2</v>
      </c>
      <c r="U2891" s="9">
        <f t="shared" ref="U2891:U2954" si="1167">IF(Q2890&gt;0,1,IF(K2891=K2890,U2890,U2890+1))</f>
        <v>223</v>
      </c>
      <c r="V2891" s="9">
        <v>252</v>
      </c>
      <c r="W2891" s="10">
        <f t="shared" si="1158"/>
        <v>1.0603840149999999</v>
      </c>
      <c r="X2891" s="2">
        <f t="shared" si="1159"/>
        <v>10951.193705</v>
      </c>
      <c r="Y2891" s="2">
        <v>0</v>
      </c>
      <c r="Z2891" s="3">
        <f t="shared" si="1145"/>
        <v>0</v>
      </c>
      <c r="AA2891" s="1" t="str">
        <f t="shared" si="1146"/>
        <v>A+J=</v>
      </c>
      <c r="AB2891" s="7">
        <f t="shared" ref="AB2891:AB2954" si="1168">IF(Q2890&gt;0,VLOOKUP(A2890,$AE$10:$AM$48,9),AB2890)</f>
        <v>43027</v>
      </c>
      <c r="AC2891" s="5"/>
      <c r="AD2891" s="1"/>
      <c r="AE2891" s="7"/>
      <c r="AF2891" s="1"/>
      <c r="AG2891" s="1"/>
      <c r="AH2891" s="1"/>
      <c r="AI2891" s="1"/>
      <c r="AJ2891" s="4"/>
      <c r="AK2891" s="1"/>
      <c r="AL2891" s="1"/>
      <c r="AM2891" s="1"/>
      <c r="AN2891" s="1"/>
      <c r="AO2891" s="1"/>
    </row>
    <row r="2892" spans="1:41" x14ac:dyDescent="0.2">
      <c r="A2892" s="118">
        <f t="shared" si="1160"/>
        <v>42988</v>
      </c>
      <c r="B2892" s="2">
        <f t="shared" si="1150"/>
        <v>192310.34488111001</v>
      </c>
      <c r="C2892" s="2">
        <f t="shared" si="1161"/>
        <v>111647.84880818</v>
      </c>
      <c r="D2892" s="50">
        <f t="shared" si="1162"/>
        <v>4843.87</v>
      </c>
      <c r="E2892" s="3">
        <f>IF(K2892=1,VLOOKUP(A2891,[1]Plan1!$AQ$43:$AS$500,3),E2891)</f>
        <v>4853.07</v>
      </c>
      <c r="F2892" s="7">
        <f t="shared" si="1163"/>
        <v>42966</v>
      </c>
      <c r="G2892" s="8">
        <f t="shared" si="1151"/>
        <v>1.8993077848910023E-3</v>
      </c>
      <c r="H2892" s="7">
        <f t="shared" si="1164"/>
        <v>42998</v>
      </c>
      <c r="I2892" s="7">
        <f t="shared" si="1152"/>
        <v>42998</v>
      </c>
      <c r="J2892" s="1">
        <f t="shared" si="1165"/>
        <v>22</v>
      </c>
      <c r="K2892" s="1">
        <f t="shared" si="1153"/>
        <v>15</v>
      </c>
      <c r="L2892" s="2">
        <f t="shared" si="1154"/>
        <v>1.0012945900000001</v>
      </c>
      <c r="M2892" s="10">
        <f t="shared" si="1148"/>
        <v>1.0024005199999999</v>
      </c>
      <c r="N2892" s="10">
        <f t="shared" si="1144"/>
        <v>1.6222853521064069</v>
      </c>
      <c r="O2892" s="2">
        <f t="shared" si="1147"/>
        <v>1.62438554</v>
      </c>
      <c r="P2892" s="2">
        <f t="shared" si="1155"/>
        <v>181359.15117611</v>
      </c>
      <c r="Q2892" s="9">
        <f t="shared" si="1149"/>
        <v>0</v>
      </c>
      <c r="R2892" s="4">
        <f t="shared" si="1156"/>
        <v>0</v>
      </c>
      <c r="S2892" s="59">
        <f t="shared" si="1157"/>
        <v>0</v>
      </c>
      <c r="T2892" s="8">
        <f t="shared" si="1166"/>
        <v>6.8500000000000005E-2</v>
      </c>
      <c r="U2892" s="9">
        <f t="shared" si="1167"/>
        <v>223</v>
      </c>
      <c r="V2892" s="9">
        <v>252</v>
      </c>
      <c r="W2892" s="10">
        <f t="shared" si="1158"/>
        <v>1.0603840149999999</v>
      </c>
      <c r="X2892" s="2">
        <f t="shared" si="1159"/>
        <v>10951.193705</v>
      </c>
      <c r="Y2892" s="2">
        <v>0</v>
      </c>
      <c r="Z2892" s="3">
        <f t="shared" si="1145"/>
        <v>0</v>
      </c>
      <c r="AA2892" s="1" t="str">
        <f t="shared" si="1146"/>
        <v>A+J=</v>
      </c>
      <c r="AB2892" s="7">
        <f t="shared" si="1168"/>
        <v>43027</v>
      </c>
      <c r="AC2892" s="5"/>
      <c r="AD2892" s="1"/>
      <c r="AE2892" s="7"/>
      <c r="AF2892" s="1"/>
      <c r="AG2892" s="1"/>
      <c r="AH2892" s="1"/>
      <c r="AI2892" s="1"/>
      <c r="AJ2892" s="4"/>
      <c r="AK2892" s="1"/>
      <c r="AL2892" s="1"/>
      <c r="AM2892" s="1"/>
      <c r="AN2892" s="1"/>
      <c r="AO2892" s="1"/>
    </row>
    <row r="2893" spans="1:41" x14ac:dyDescent="0.2">
      <c r="A2893" s="118">
        <f t="shared" si="1160"/>
        <v>42989</v>
      </c>
      <c r="B2893" s="2">
        <f t="shared" si="1150"/>
        <v>192310.34488111001</v>
      </c>
      <c r="C2893" s="2">
        <f t="shared" si="1161"/>
        <v>111647.84880818</v>
      </c>
      <c r="D2893" s="50">
        <f t="shared" si="1162"/>
        <v>4843.87</v>
      </c>
      <c r="E2893" s="3">
        <f>IF(K2893=1,VLOOKUP(A2892,[1]Plan1!$AQ$43:$AS$500,3),E2892)</f>
        <v>4853.07</v>
      </c>
      <c r="F2893" s="7">
        <f t="shared" si="1163"/>
        <v>42966</v>
      </c>
      <c r="G2893" s="8">
        <f t="shared" si="1151"/>
        <v>1.8993077848910023E-3</v>
      </c>
      <c r="H2893" s="7">
        <f t="shared" si="1164"/>
        <v>42998</v>
      </c>
      <c r="I2893" s="7">
        <f t="shared" si="1152"/>
        <v>42998</v>
      </c>
      <c r="J2893" s="1">
        <f t="shared" si="1165"/>
        <v>22</v>
      </c>
      <c r="K2893" s="1">
        <f t="shared" si="1153"/>
        <v>15</v>
      </c>
      <c r="L2893" s="2">
        <f t="shared" si="1154"/>
        <v>1.0012945900000001</v>
      </c>
      <c r="M2893" s="10">
        <f t="shared" si="1148"/>
        <v>1.0024005199999999</v>
      </c>
      <c r="N2893" s="10">
        <f t="shared" si="1144"/>
        <v>1.6222853521064069</v>
      </c>
      <c r="O2893" s="2">
        <f t="shared" si="1147"/>
        <v>1.62438554</v>
      </c>
      <c r="P2893" s="2">
        <f t="shared" si="1155"/>
        <v>181359.15117611</v>
      </c>
      <c r="Q2893" s="9">
        <f t="shared" si="1149"/>
        <v>0</v>
      </c>
      <c r="R2893" s="4">
        <f t="shared" si="1156"/>
        <v>0</v>
      </c>
      <c r="S2893" s="59">
        <f t="shared" si="1157"/>
        <v>0</v>
      </c>
      <c r="T2893" s="8">
        <f t="shared" si="1166"/>
        <v>6.8500000000000005E-2</v>
      </c>
      <c r="U2893" s="9">
        <f t="shared" si="1167"/>
        <v>223</v>
      </c>
      <c r="V2893" s="9">
        <v>252</v>
      </c>
      <c r="W2893" s="10">
        <f t="shared" si="1158"/>
        <v>1.0603840149999999</v>
      </c>
      <c r="X2893" s="2">
        <f t="shared" si="1159"/>
        <v>10951.193705</v>
      </c>
      <c r="Y2893" s="2">
        <v>0</v>
      </c>
      <c r="Z2893" s="3">
        <f t="shared" si="1145"/>
        <v>0</v>
      </c>
      <c r="AA2893" s="1" t="str">
        <f t="shared" si="1146"/>
        <v>A+J=</v>
      </c>
      <c r="AB2893" s="7">
        <f t="shared" si="1168"/>
        <v>43027</v>
      </c>
      <c r="AC2893" s="5"/>
      <c r="AD2893" s="1"/>
      <c r="AE2893" s="7"/>
      <c r="AF2893" s="1"/>
      <c r="AG2893" s="1"/>
      <c r="AH2893" s="1"/>
      <c r="AI2893" s="1"/>
      <c r="AJ2893" s="4"/>
      <c r="AK2893" s="1"/>
      <c r="AL2893" s="1"/>
      <c r="AM2893" s="1"/>
      <c r="AN2893" s="1"/>
      <c r="AO2893" s="1"/>
    </row>
    <row r="2894" spans="1:41" x14ac:dyDescent="0.2">
      <c r="A2894" s="118">
        <f t="shared" si="1160"/>
        <v>42990</v>
      </c>
      <c r="B2894" s="2">
        <f t="shared" si="1150"/>
        <v>192377.50454092998</v>
      </c>
      <c r="C2894" s="2">
        <f t="shared" si="1161"/>
        <v>111647.84880818</v>
      </c>
      <c r="D2894" s="50">
        <f t="shared" si="1162"/>
        <v>4843.87</v>
      </c>
      <c r="E2894" s="3">
        <f>IF(K2894=1,VLOOKUP(A2893,[1]Plan1!$AQ$43:$AS$500,3),E2893)</f>
        <v>4853.07</v>
      </c>
      <c r="F2894" s="7">
        <f t="shared" si="1163"/>
        <v>42966</v>
      </c>
      <c r="G2894" s="8">
        <f t="shared" si="1151"/>
        <v>1.8993077848910023E-3</v>
      </c>
      <c r="H2894" s="7">
        <f t="shared" si="1164"/>
        <v>42998</v>
      </c>
      <c r="I2894" s="7">
        <f t="shared" si="1152"/>
        <v>42998</v>
      </c>
      <c r="J2894" s="1">
        <f t="shared" si="1165"/>
        <v>22</v>
      </c>
      <c r="K2894" s="1">
        <f t="shared" si="1153"/>
        <v>16</v>
      </c>
      <c r="L2894" s="2">
        <f t="shared" si="1154"/>
        <v>1.0013809499999999</v>
      </c>
      <c r="M2894" s="10">
        <f t="shared" si="1148"/>
        <v>1.0024005199999999</v>
      </c>
      <c r="N2894" s="10">
        <f t="shared" si="1144"/>
        <v>1.6222853521064069</v>
      </c>
      <c r="O2894" s="2">
        <f t="shared" si="1147"/>
        <v>1.6245256400000001</v>
      </c>
      <c r="P2894" s="2">
        <f t="shared" si="1155"/>
        <v>181374.79303972999</v>
      </c>
      <c r="Q2894" s="9">
        <f t="shared" si="1149"/>
        <v>0</v>
      </c>
      <c r="R2894" s="4">
        <f t="shared" si="1156"/>
        <v>0</v>
      </c>
      <c r="S2894" s="59">
        <f t="shared" si="1157"/>
        <v>0</v>
      </c>
      <c r="T2894" s="8">
        <f t="shared" si="1166"/>
        <v>6.8500000000000005E-2</v>
      </c>
      <c r="U2894" s="9">
        <f t="shared" si="1167"/>
        <v>224</v>
      </c>
      <c r="V2894" s="9">
        <v>252</v>
      </c>
      <c r="W2894" s="10">
        <f t="shared" si="1158"/>
        <v>1.060662848</v>
      </c>
      <c r="X2894" s="2">
        <f t="shared" si="1159"/>
        <v>11002.711501199999</v>
      </c>
      <c r="Y2894" s="2">
        <v>0</v>
      </c>
      <c r="Z2894" s="3">
        <f t="shared" si="1145"/>
        <v>0</v>
      </c>
      <c r="AA2894" s="1" t="str">
        <f t="shared" si="1146"/>
        <v>A+J=</v>
      </c>
      <c r="AB2894" s="7">
        <f t="shared" si="1168"/>
        <v>43027</v>
      </c>
      <c r="AC2894" s="5"/>
      <c r="AD2894" s="1"/>
      <c r="AE2894" s="7"/>
      <c r="AF2894" s="1"/>
      <c r="AG2894" s="1"/>
      <c r="AH2894" s="1"/>
      <c r="AI2894" s="1"/>
      <c r="AJ2894" s="4"/>
      <c r="AK2894" s="1"/>
      <c r="AL2894" s="1"/>
      <c r="AM2894" s="1"/>
      <c r="AN2894" s="1"/>
      <c r="AO2894" s="1"/>
    </row>
    <row r="2895" spans="1:41" x14ac:dyDescent="0.2">
      <c r="A2895" s="118">
        <f t="shared" si="1160"/>
        <v>42991</v>
      </c>
      <c r="B2895" s="2">
        <f t="shared" si="1150"/>
        <v>192444.69090325001</v>
      </c>
      <c r="C2895" s="2">
        <f t="shared" si="1161"/>
        <v>111647.84880818</v>
      </c>
      <c r="D2895" s="50">
        <f t="shared" si="1162"/>
        <v>4843.87</v>
      </c>
      <c r="E2895" s="3">
        <f>IF(K2895=1,VLOOKUP(A2894,[1]Plan1!$AQ$43:$AS$500,3),E2894)</f>
        <v>4853.07</v>
      </c>
      <c r="F2895" s="7">
        <f t="shared" si="1163"/>
        <v>42966</v>
      </c>
      <c r="G2895" s="8">
        <f t="shared" si="1151"/>
        <v>1.8993077848910023E-3</v>
      </c>
      <c r="H2895" s="7">
        <f t="shared" si="1164"/>
        <v>42998</v>
      </c>
      <c r="I2895" s="7">
        <f t="shared" si="1152"/>
        <v>42998</v>
      </c>
      <c r="J2895" s="1">
        <f t="shared" si="1165"/>
        <v>22</v>
      </c>
      <c r="K2895" s="1">
        <f t="shared" si="1153"/>
        <v>17</v>
      </c>
      <c r="L2895" s="2">
        <f t="shared" si="1154"/>
        <v>1.0014673300000001</v>
      </c>
      <c r="M2895" s="10">
        <f t="shared" si="1148"/>
        <v>1.0024005199999999</v>
      </c>
      <c r="N2895" s="10">
        <f t="shared" si="1144"/>
        <v>1.6222853521064069</v>
      </c>
      <c r="O2895" s="2">
        <f t="shared" si="1147"/>
        <v>1.6246657799999999</v>
      </c>
      <c r="P2895" s="2">
        <f t="shared" si="1155"/>
        <v>181390.43936926001</v>
      </c>
      <c r="Q2895" s="9">
        <f t="shared" si="1149"/>
        <v>0</v>
      </c>
      <c r="R2895" s="4">
        <f t="shared" si="1156"/>
        <v>0</v>
      </c>
      <c r="S2895" s="59">
        <f t="shared" si="1157"/>
        <v>0</v>
      </c>
      <c r="T2895" s="8">
        <f t="shared" si="1166"/>
        <v>6.8500000000000005E-2</v>
      </c>
      <c r="U2895" s="9">
        <f t="shared" si="1167"/>
        <v>225</v>
      </c>
      <c r="V2895" s="9">
        <v>252</v>
      </c>
      <c r="W2895" s="10">
        <f t="shared" si="1158"/>
        <v>1.0609417539999999</v>
      </c>
      <c r="X2895" s="2">
        <f t="shared" si="1159"/>
        <v>11054.25153399</v>
      </c>
      <c r="Y2895" s="2">
        <v>0</v>
      </c>
      <c r="Z2895" s="3">
        <f t="shared" si="1145"/>
        <v>0</v>
      </c>
      <c r="AA2895" s="1" t="str">
        <f t="shared" si="1146"/>
        <v>A+J=</v>
      </c>
      <c r="AB2895" s="7">
        <f t="shared" si="1168"/>
        <v>43027</v>
      </c>
      <c r="AC2895" s="5"/>
      <c r="AD2895" s="1"/>
      <c r="AE2895" s="7"/>
      <c r="AF2895" s="1"/>
      <c r="AG2895" s="1"/>
      <c r="AH2895" s="1"/>
      <c r="AI2895" s="1"/>
      <c r="AJ2895" s="4"/>
      <c r="AK2895" s="1"/>
      <c r="AL2895" s="1"/>
      <c r="AM2895" s="1"/>
      <c r="AN2895" s="1"/>
      <c r="AO2895" s="1"/>
    </row>
    <row r="2896" spans="1:41" x14ac:dyDescent="0.2">
      <c r="A2896" s="118">
        <f t="shared" si="1160"/>
        <v>42992</v>
      </c>
      <c r="B2896" s="2">
        <f t="shared" si="1150"/>
        <v>192511.89805108999</v>
      </c>
      <c r="C2896" s="2">
        <f t="shared" si="1161"/>
        <v>111647.84880818</v>
      </c>
      <c r="D2896" s="50">
        <f t="shared" si="1162"/>
        <v>4843.87</v>
      </c>
      <c r="E2896" s="3">
        <f>IF(K2896=1,VLOOKUP(A2895,[1]Plan1!$AQ$43:$AS$500,3),E2895)</f>
        <v>4853.07</v>
      </c>
      <c r="F2896" s="7">
        <f t="shared" si="1163"/>
        <v>42966</v>
      </c>
      <c r="G2896" s="8">
        <f t="shared" si="1151"/>
        <v>1.8993077848910023E-3</v>
      </c>
      <c r="H2896" s="7">
        <f t="shared" si="1164"/>
        <v>42998</v>
      </c>
      <c r="I2896" s="7">
        <f t="shared" si="1152"/>
        <v>42998</v>
      </c>
      <c r="J2896" s="1">
        <f t="shared" si="1165"/>
        <v>22</v>
      </c>
      <c r="K2896" s="1">
        <f t="shared" si="1153"/>
        <v>18</v>
      </c>
      <c r="L2896" s="2">
        <f t="shared" si="1154"/>
        <v>1.00155371</v>
      </c>
      <c r="M2896" s="10">
        <f t="shared" si="1148"/>
        <v>1.0024005199999999</v>
      </c>
      <c r="N2896" s="10">
        <f t="shared" si="1144"/>
        <v>1.6222853521064069</v>
      </c>
      <c r="O2896" s="2">
        <f t="shared" si="1147"/>
        <v>1.6248059100000001</v>
      </c>
      <c r="P2896" s="2">
        <f t="shared" si="1155"/>
        <v>181406.08458231</v>
      </c>
      <c r="Q2896" s="9">
        <f t="shared" si="1149"/>
        <v>0</v>
      </c>
      <c r="R2896" s="4">
        <f t="shared" si="1156"/>
        <v>0</v>
      </c>
      <c r="S2896" s="59">
        <f t="shared" si="1157"/>
        <v>0</v>
      </c>
      <c r="T2896" s="8">
        <f t="shared" si="1166"/>
        <v>6.8500000000000005E-2</v>
      </c>
      <c r="U2896" s="9">
        <f t="shared" si="1167"/>
        <v>226</v>
      </c>
      <c r="V2896" s="9">
        <v>252</v>
      </c>
      <c r="W2896" s="10">
        <f t="shared" si="1158"/>
        <v>1.0612207330000001</v>
      </c>
      <c r="X2896" s="2">
        <f t="shared" si="1159"/>
        <v>11105.813468779999</v>
      </c>
      <c r="Y2896" s="2">
        <v>0</v>
      </c>
      <c r="Z2896" s="3">
        <f t="shared" si="1145"/>
        <v>0</v>
      </c>
      <c r="AA2896" s="1" t="str">
        <f t="shared" si="1146"/>
        <v>A+J=</v>
      </c>
      <c r="AB2896" s="7">
        <f t="shared" si="1168"/>
        <v>43027</v>
      </c>
      <c r="AC2896" s="5"/>
      <c r="AD2896" s="1"/>
      <c r="AE2896" s="7"/>
      <c r="AF2896" s="1"/>
      <c r="AG2896" s="1"/>
      <c r="AH2896" s="1"/>
      <c r="AI2896" s="1"/>
      <c r="AJ2896" s="4"/>
      <c r="AK2896" s="1"/>
      <c r="AL2896" s="1"/>
      <c r="AM2896" s="1"/>
      <c r="AN2896" s="1"/>
      <c r="AO2896" s="1"/>
    </row>
    <row r="2897" spans="1:41" x14ac:dyDescent="0.2">
      <c r="A2897" s="118">
        <f t="shared" si="1160"/>
        <v>42993</v>
      </c>
      <c r="B2897" s="2">
        <f t="shared" si="1150"/>
        <v>192579.12735353</v>
      </c>
      <c r="C2897" s="2">
        <f t="shared" si="1161"/>
        <v>111647.84880818</v>
      </c>
      <c r="D2897" s="50">
        <f t="shared" si="1162"/>
        <v>4843.87</v>
      </c>
      <c r="E2897" s="3">
        <f>IF(K2897=1,VLOOKUP(A2896,[1]Plan1!$AQ$43:$AS$500,3),E2896)</f>
        <v>4853.07</v>
      </c>
      <c r="F2897" s="7">
        <f t="shared" si="1163"/>
        <v>42966</v>
      </c>
      <c r="G2897" s="8">
        <f t="shared" si="1151"/>
        <v>1.8993077848910023E-3</v>
      </c>
      <c r="H2897" s="7">
        <f t="shared" si="1164"/>
        <v>43027</v>
      </c>
      <c r="I2897" s="7">
        <f t="shared" si="1152"/>
        <v>42998</v>
      </c>
      <c r="J2897" s="1">
        <f t="shared" si="1165"/>
        <v>22</v>
      </c>
      <c r="K2897" s="1">
        <f t="shared" si="1153"/>
        <v>19</v>
      </c>
      <c r="L2897" s="2">
        <f t="shared" si="1154"/>
        <v>1.00164009</v>
      </c>
      <c r="M2897" s="10">
        <f t="shared" si="1148"/>
        <v>1.0024005199999999</v>
      </c>
      <c r="N2897" s="10">
        <f t="shared" si="1144"/>
        <v>1.6222853521064069</v>
      </c>
      <c r="O2897" s="2">
        <f t="shared" si="1147"/>
        <v>1.62494604</v>
      </c>
      <c r="P2897" s="2">
        <f t="shared" si="1155"/>
        <v>181421.72979536999</v>
      </c>
      <c r="Q2897" s="9">
        <f t="shared" si="1149"/>
        <v>0</v>
      </c>
      <c r="R2897" s="4">
        <f t="shared" si="1156"/>
        <v>0</v>
      </c>
      <c r="S2897" s="59">
        <f t="shared" si="1157"/>
        <v>0</v>
      </c>
      <c r="T2897" s="8">
        <f t="shared" si="1166"/>
        <v>6.8500000000000005E-2</v>
      </c>
      <c r="U2897" s="9">
        <f t="shared" si="1167"/>
        <v>227</v>
      </c>
      <c r="V2897" s="9">
        <v>252</v>
      </c>
      <c r="W2897" s="10">
        <f t="shared" si="1158"/>
        <v>1.0614997859999999</v>
      </c>
      <c r="X2897" s="2">
        <f t="shared" si="1159"/>
        <v>11157.397558160001</v>
      </c>
      <c r="Y2897" s="2">
        <v>0</v>
      </c>
      <c r="Z2897" s="3">
        <f t="shared" si="1145"/>
        <v>0</v>
      </c>
      <c r="AA2897" s="1" t="str">
        <f t="shared" si="1146"/>
        <v>A+J=</v>
      </c>
      <c r="AB2897" s="7">
        <f t="shared" si="1168"/>
        <v>43027</v>
      </c>
      <c r="AC2897" s="5"/>
      <c r="AD2897" s="1"/>
      <c r="AE2897" s="7"/>
      <c r="AF2897" s="1"/>
      <c r="AG2897" s="1"/>
      <c r="AH2897" s="1"/>
      <c r="AI2897" s="1"/>
      <c r="AJ2897" s="4"/>
      <c r="AK2897" s="1"/>
      <c r="AL2897" s="1"/>
      <c r="AM2897" s="1"/>
      <c r="AN2897" s="1"/>
      <c r="AO2897" s="1"/>
    </row>
    <row r="2898" spans="1:41" x14ac:dyDescent="0.2">
      <c r="A2898" s="118">
        <f t="shared" si="1160"/>
        <v>42994</v>
      </c>
      <c r="B2898" s="2">
        <f t="shared" si="1150"/>
        <v>192646.38337438001</v>
      </c>
      <c r="C2898" s="2">
        <f t="shared" si="1161"/>
        <v>111647.84880818</v>
      </c>
      <c r="D2898" s="50">
        <f t="shared" si="1162"/>
        <v>4843.87</v>
      </c>
      <c r="E2898" s="3">
        <f>IF(K2898=1,VLOOKUP(A2897,[1]Plan1!$AQ$43:$AS$500,3),E2897)</f>
        <v>4853.07</v>
      </c>
      <c r="F2898" s="7">
        <f t="shared" si="1163"/>
        <v>42966</v>
      </c>
      <c r="G2898" s="8">
        <f t="shared" si="1151"/>
        <v>1.8993077848910023E-3</v>
      </c>
      <c r="H2898" s="7">
        <f t="shared" si="1164"/>
        <v>43027</v>
      </c>
      <c r="I2898" s="7">
        <f t="shared" si="1152"/>
        <v>42998</v>
      </c>
      <c r="J2898" s="1">
        <f t="shared" si="1165"/>
        <v>22</v>
      </c>
      <c r="K2898" s="1">
        <f t="shared" si="1153"/>
        <v>20</v>
      </c>
      <c r="L2898" s="2">
        <f t="shared" si="1154"/>
        <v>1.00172649</v>
      </c>
      <c r="M2898" s="10">
        <f t="shared" si="1148"/>
        <v>1.0024005199999999</v>
      </c>
      <c r="N2898" s="10">
        <f t="shared" si="1144"/>
        <v>1.6222853521064069</v>
      </c>
      <c r="O2898" s="2">
        <f t="shared" si="1147"/>
        <v>1.6250862100000001</v>
      </c>
      <c r="P2898" s="2">
        <f t="shared" si="1155"/>
        <v>181437.37947432999</v>
      </c>
      <c r="Q2898" s="9">
        <f t="shared" si="1149"/>
        <v>0</v>
      </c>
      <c r="R2898" s="4">
        <f t="shared" si="1156"/>
        <v>0</v>
      </c>
      <c r="S2898" s="59">
        <f t="shared" si="1157"/>
        <v>0</v>
      </c>
      <c r="T2898" s="8">
        <f t="shared" si="1166"/>
        <v>6.8500000000000005E-2</v>
      </c>
      <c r="U2898" s="9">
        <f t="shared" si="1167"/>
        <v>228</v>
      </c>
      <c r="V2898" s="9">
        <v>252</v>
      </c>
      <c r="W2898" s="10">
        <f t="shared" si="1158"/>
        <v>1.0617789120000001</v>
      </c>
      <c r="X2898" s="2">
        <f t="shared" si="1159"/>
        <v>11209.00390005</v>
      </c>
      <c r="Y2898" s="2">
        <v>0</v>
      </c>
      <c r="Z2898" s="3">
        <f t="shared" si="1145"/>
        <v>0</v>
      </c>
      <c r="AA2898" s="1" t="str">
        <f t="shared" si="1146"/>
        <v>A+J=</v>
      </c>
      <c r="AB2898" s="7">
        <f t="shared" si="1168"/>
        <v>43027</v>
      </c>
      <c r="AC2898" s="5"/>
      <c r="AD2898" s="1"/>
      <c r="AE2898" s="7"/>
      <c r="AF2898" s="1"/>
      <c r="AG2898" s="1"/>
      <c r="AH2898" s="1"/>
      <c r="AI2898" s="1"/>
      <c r="AJ2898" s="4"/>
      <c r="AK2898" s="1"/>
      <c r="AL2898" s="1"/>
      <c r="AM2898" s="1"/>
      <c r="AN2898" s="1"/>
      <c r="AO2898" s="1"/>
    </row>
    <row r="2899" spans="1:41" x14ac:dyDescent="0.2">
      <c r="A2899" s="118">
        <f t="shared" si="1160"/>
        <v>42995</v>
      </c>
      <c r="B2899" s="2">
        <f t="shared" si="1150"/>
        <v>192646.38337438001</v>
      </c>
      <c r="C2899" s="2">
        <f t="shared" si="1161"/>
        <v>111647.84880818</v>
      </c>
      <c r="D2899" s="50">
        <f t="shared" si="1162"/>
        <v>4843.87</v>
      </c>
      <c r="E2899" s="3">
        <f>IF(K2899=1,VLOOKUP(A2898,[1]Plan1!$AQ$43:$AS$500,3),E2898)</f>
        <v>4853.07</v>
      </c>
      <c r="F2899" s="7">
        <f t="shared" si="1163"/>
        <v>42966</v>
      </c>
      <c r="G2899" s="8">
        <f t="shared" si="1151"/>
        <v>1.8993077848910023E-3</v>
      </c>
      <c r="H2899" s="7">
        <f t="shared" si="1164"/>
        <v>43027</v>
      </c>
      <c r="I2899" s="7">
        <f t="shared" si="1152"/>
        <v>42998</v>
      </c>
      <c r="J2899" s="1">
        <f t="shared" si="1165"/>
        <v>22</v>
      </c>
      <c r="K2899" s="1">
        <f t="shared" si="1153"/>
        <v>20</v>
      </c>
      <c r="L2899" s="2">
        <f t="shared" si="1154"/>
        <v>1.00172649</v>
      </c>
      <c r="M2899" s="10">
        <f t="shared" si="1148"/>
        <v>1.0024005199999999</v>
      </c>
      <c r="N2899" s="10">
        <f t="shared" si="1144"/>
        <v>1.6222853521064069</v>
      </c>
      <c r="O2899" s="2">
        <f t="shared" si="1147"/>
        <v>1.6250862100000001</v>
      </c>
      <c r="P2899" s="2">
        <f t="shared" si="1155"/>
        <v>181437.37947432999</v>
      </c>
      <c r="Q2899" s="9">
        <f t="shared" si="1149"/>
        <v>0</v>
      </c>
      <c r="R2899" s="4">
        <f t="shared" si="1156"/>
        <v>0</v>
      </c>
      <c r="S2899" s="59">
        <f t="shared" si="1157"/>
        <v>0</v>
      </c>
      <c r="T2899" s="8">
        <f t="shared" si="1166"/>
        <v>6.8500000000000005E-2</v>
      </c>
      <c r="U2899" s="9">
        <f t="shared" si="1167"/>
        <v>228</v>
      </c>
      <c r="V2899" s="9">
        <v>252</v>
      </c>
      <c r="W2899" s="10">
        <f t="shared" si="1158"/>
        <v>1.0617789120000001</v>
      </c>
      <c r="X2899" s="2">
        <f t="shared" si="1159"/>
        <v>11209.00390005</v>
      </c>
      <c r="Y2899" s="2">
        <v>0</v>
      </c>
      <c r="Z2899" s="3">
        <f t="shared" si="1145"/>
        <v>0</v>
      </c>
      <c r="AA2899" s="1" t="str">
        <f t="shared" si="1146"/>
        <v>A+J=</v>
      </c>
      <c r="AB2899" s="7">
        <f t="shared" si="1168"/>
        <v>43027</v>
      </c>
      <c r="AC2899" s="5"/>
      <c r="AD2899" s="1"/>
      <c r="AE2899" s="7"/>
      <c r="AF2899" s="1"/>
      <c r="AG2899" s="1"/>
      <c r="AH2899" s="1"/>
      <c r="AI2899" s="1"/>
      <c r="AJ2899" s="4"/>
      <c r="AK2899" s="1"/>
      <c r="AL2899" s="1"/>
      <c r="AM2899" s="1"/>
      <c r="AN2899" s="1"/>
      <c r="AO2899" s="1"/>
    </row>
    <row r="2900" spans="1:41" x14ac:dyDescent="0.2">
      <c r="A2900" s="118">
        <f t="shared" si="1160"/>
        <v>42996</v>
      </c>
      <c r="B2900" s="2">
        <f t="shared" si="1150"/>
        <v>192646.38337438001</v>
      </c>
      <c r="C2900" s="2">
        <f t="shared" si="1161"/>
        <v>111647.84880818</v>
      </c>
      <c r="D2900" s="50">
        <f t="shared" si="1162"/>
        <v>4843.87</v>
      </c>
      <c r="E2900" s="3">
        <f>IF(K2900=1,VLOOKUP(A2899,[1]Plan1!$AQ$43:$AS$500,3),E2899)</f>
        <v>4853.07</v>
      </c>
      <c r="F2900" s="7">
        <f t="shared" si="1163"/>
        <v>42966</v>
      </c>
      <c r="G2900" s="8">
        <f t="shared" si="1151"/>
        <v>1.8993077848910023E-3</v>
      </c>
      <c r="H2900" s="7">
        <f t="shared" si="1164"/>
        <v>43027</v>
      </c>
      <c r="I2900" s="7">
        <f t="shared" si="1152"/>
        <v>42998</v>
      </c>
      <c r="J2900" s="1">
        <f t="shared" si="1165"/>
        <v>22</v>
      </c>
      <c r="K2900" s="1">
        <f t="shared" si="1153"/>
        <v>20</v>
      </c>
      <c r="L2900" s="2">
        <f t="shared" si="1154"/>
        <v>1.00172649</v>
      </c>
      <c r="M2900" s="10">
        <f t="shared" si="1148"/>
        <v>1.0024005199999999</v>
      </c>
      <c r="N2900" s="10">
        <f t="shared" si="1144"/>
        <v>1.6222853521064069</v>
      </c>
      <c r="O2900" s="2">
        <f t="shared" si="1147"/>
        <v>1.6250862100000001</v>
      </c>
      <c r="P2900" s="2">
        <f t="shared" si="1155"/>
        <v>181437.37947432999</v>
      </c>
      <c r="Q2900" s="9">
        <f t="shared" si="1149"/>
        <v>0</v>
      </c>
      <c r="R2900" s="4">
        <f t="shared" si="1156"/>
        <v>0</v>
      </c>
      <c r="S2900" s="59">
        <f t="shared" si="1157"/>
        <v>0</v>
      </c>
      <c r="T2900" s="8">
        <f t="shared" si="1166"/>
        <v>6.8500000000000005E-2</v>
      </c>
      <c r="U2900" s="9">
        <f t="shared" si="1167"/>
        <v>228</v>
      </c>
      <c r="V2900" s="9">
        <v>252</v>
      </c>
      <c r="W2900" s="10">
        <f t="shared" si="1158"/>
        <v>1.0617789120000001</v>
      </c>
      <c r="X2900" s="2">
        <f t="shared" si="1159"/>
        <v>11209.00390005</v>
      </c>
      <c r="Y2900" s="2">
        <v>0</v>
      </c>
      <c r="Z2900" s="3">
        <f t="shared" si="1145"/>
        <v>0</v>
      </c>
      <c r="AA2900" s="1" t="str">
        <f t="shared" si="1146"/>
        <v>A+J=</v>
      </c>
      <c r="AB2900" s="7">
        <f t="shared" si="1168"/>
        <v>43027</v>
      </c>
      <c r="AC2900" s="5"/>
      <c r="AD2900" s="1"/>
      <c r="AE2900" s="7"/>
      <c r="AF2900" s="1"/>
      <c r="AG2900" s="1"/>
      <c r="AH2900" s="1"/>
      <c r="AI2900" s="1"/>
      <c r="AJ2900" s="4"/>
      <c r="AK2900" s="1"/>
      <c r="AL2900" s="1"/>
      <c r="AM2900" s="1"/>
      <c r="AN2900" s="1"/>
      <c r="AO2900" s="1"/>
    </row>
    <row r="2901" spans="1:41" x14ac:dyDescent="0.2">
      <c r="A2901" s="118">
        <f t="shared" si="1160"/>
        <v>42997</v>
      </c>
      <c r="B2901" s="2">
        <f t="shared" si="1150"/>
        <v>192713.66019200999</v>
      </c>
      <c r="C2901" s="2">
        <f t="shared" si="1161"/>
        <v>111647.84880818</v>
      </c>
      <c r="D2901" s="50">
        <f t="shared" si="1162"/>
        <v>4843.87</v>
      </c>
      <c r="E2901" s="3">
        <f>IF(K2901=1,VLOOKUP(A2900,[1]Plan1!$AQ$43:$AS$500,3),E2900)</f>
        <v>4853.07</v>
      </c>
      <c r="F2901" s="7">
        <f t="shared" si="1163"/>
        <v>42966</v>
      </c>
      <c r="G2901" s="8">
        <f t="shared" si="1151"/>
        <v>1.8993077848910023E-3</v>
      </c>
      <c r="H2901" s="7">
        <f t="shared" si="1164"/>
        <v>43027</v>
      </c>
      <c r="I2901" s="7">
        <f t="shared" si="1152"/>
        <v>42998</v>
      </c>
      <c r="J2901" s="1">
        <f t="shared" si="1165"/>
        <v>22</v>
      </c>
      <c r="K2901" s="1">
        <f t="shared" si="1153"/>
        <v>21</v>
      </c>
      <c r="L2901" s="2">
        <f t="shared" si="1154"/>
        <v>1.0018128900000001</v>
      </c>
      <c r="M2901" s="10">
        <f t="shared" si="1148"/>
        <v>1.0024005199999999</v>
      </c>
      <c r="N2901" s="10">
        <f t="shared" si="1144"/>
        <v>1.6222853521064069</v>
      </c>
      <c r="O2901" s="2">
        <f t="shared" si="1147"/>
        <v>1.62522637</v>
      </c>
      <c r="P2901" s="2">
        <f t="shared" si="1155"/>
        <v>181453.02803682</v>
      </c>
      <c r="Q2901" s="9">
        <f t="shared" si="1149"/>
        <v>0</v>
      </c>
      <c r="R2901" s="4">
        <f t="shared" si="1156"/>
        <v>0</v>
      </c>
      <c r="S2901" s="59">
        <f t="shared" si="1157"/>
        <v>0</v>
      </c>
      <c r="T2901" s="8">
        <f t="shared" si="1166"/>
        <v>6.8500000000000005E-2</v>
      </c>
      <c r="U2901" s="9">
        <f t="shared" si="1167"/>
        <v>229</v>
      </c>
      <c r="V2901" s="9">
        <v>252</v>
      </c>
      <c r="W2901" s="10">
        <f t="shared" si="1158"/>
        <v>1.062058111</v>
      </c>
      <c r="X2901" s="2">
        <f t="shared" si="1159"/>
        <v>11260.63215519</v>
      </c>
      <c r="Y2901" s="2">
        <v>0</v>
      </c>
      <c r="Z2901" s="3">
        <f t="shared" si="1145"/>
        <v>0</v>
      </c>
      <c r="AA2901" s="1" t="str">
        <f t="shared" si="1146"/>
        <v>A+J=</v>
      </c>
      <c r="AB2901" s="7">
        <f t="shared" si="1168"/>
        <v>43027</v>
      </c>
      <c r="AC2901" s="5"/>
      <c r="AD2901" s="1"/>
      <c r="AE2901" s="7"/>
      <c r="AF2901" s="1"/>
      <c r="AG2901" s="1"/>
      <c r="AH2901" s="1"/>
      <c r="AI2901" s="1"/>
      <c r="AJ2901" s="4"/>
      <c r="AK2901" s="1"/>
      <c r="AL2901" s="1"/>
      <c r="AM2901" s="1"/>
      <c r="AN2901" s="1"/>
      <c r="AO2901" s="1"/>
    </row>
    <row r="2902" spans="1:41" x14ac:dyDescent="0.2">
      <c r="A2902" s="118">
        <f t="shared" si="1160"/>
        <v>42998</v>
      </c>
      <c r="B2902" s="2">
        <f t="shared" si="1150"/>
        <v>192780.9615486</v>
      </c>
      <c r="C2902" s="2">
        <f t="shared" si="1161"/>
        <v>111647.84880818</v>
      </c>
      <c r="D2902" s="50">
        <f t="shared" si="1162"/>
        <v>4843.87</v>
      </c>
      <c r="E2902" s="3">
        <f>IF(K2902=1,VLOOKUP(A2901,[1]Plan1!$AQ$43:$AS$500,3),E2901)</f>
        <v>4853.07</v>
      </c>
      <c r="F2902" s="7">
        <f t="shared" si="1163"/>
        <v>42966</v>
      </c>
      <c r="G2902" s="8">
        <f t="shared" si="1151"/>
        <v>1.8993077848910023E-3</v>
      </c>
      <c r="H2902" s="7">
        <f t="shared" si="1164"/>
        <v>43027</v>
      </c>
      <c r="I2902" s="7">
        <f t="shared" si="1152"/>
        <v>42998</v>
      </c>
      <c r="J2902" s="1">
        <f t="shared" si="1165"/>
        <v>22</v>
      </c>
      <c r="K2902" s="1">
        <f t="shared" si="1153"/>
        <v>22</v>
      </c>
      <c r="L2902" s="2">
        <f t="shared" si="1154"/>
        <v>1.0018993</v>
      </c>
      <c r="M2902" s="10">
        <f t="shared" si="1148"/>
        <v>1.0024005199999999</v>
      </c>
      <c r="N2902" s="10">
        <f t="shared" si="1144"/>
        <v>1.6222853521064069</v>
      </c>
      <c r="O2902" s="2">
        <f t="shared" si="1147"/>
        <v>1.6253665500000001</v>
      </c>
      <c r="P2902" s="2">
        <f t="shared" si="1155"/>
        <v>181468.67883227</v>
      </c>
      <c r="Q2902" s="9">
        <f t="shared" si="1149"/>
        <v>0</v>
      </c>
      <c r="R2902" s="4">
        <f t="shared" si="1156"/>
        <v>0</v>
      </c>
      <c r="S2902" s="59">
        <f t="shared" si="1157"/>
        <v>0</v>
      </c>
      <c r="T2902" s="8">
        <f t="shared" si="1166"/>
        <v>6.8500000000000005E-2</v>
      </c>
      <c r="U2902" s="9">
        <f t="shared" si="1167"/>
        <v>230</v>
      </c>
      <c r="V2902" s="9">
        <v>252</v>
      </c>
      <c r="W2902" s="10">
        <f t="shared" si="1158"/>
        <v>1.0623373840000001</v>
      </c>
      <c r="X2902" s="2">
        <f t="shared" si="1159"/>
        <v>11312.282716330001</v>
      </c>
      <c r="Y2902" s="2">
        <v>0</v>
      </c>
      <c r="Z2902" s="3">
        <f t="shared" si="1145"/>
        <v>0</v>
      </c>
      <c r="AA2902" s="1" t="str">
        <f t="shared" si="1146"/>
        <v>A+J=</v>
      </c>
      <c r="AB2902" s="7">
        <f t="shared" si="1168"/>
        <v>43027</v>
      </c>
      <c r="AC2902" s="5"/>
      <c r="AD2902" s="1"/>
      <c r="AE2902" s="7"/>
      <c r="AF2902" s="1"/>
      <c r="AG2902" s="1"/>
      <c r="AH2902" s="1"/>
      <c r="AI2902" s="1"/>
      <c r="AJ2902" s="4"/>
      <c r="AK2902" s="1"/>
      <c r="AL2902" s="1"/>
      <c r="AM2902" s="1"/>
      <c r="AN2902" s="1"/>
      <c r="AO2902" s="1"/>
    </row>
    <row r="2903" spans="1:41" x14ac:dyDescent="0.2">
      <c r="A2903" s="118">
        <f t="shared" si="1160"/>
        <v>42999</v>
      </c>
      <c r="B2903" s="2">
        <f t="shared" si="1150"/>
        <v>192847.05816930003</v>
      </c>
      <c r="C2903" s="2">
        <f t="shared" si="1161"/>
        <v>111647.84880818</v>
      </c>
      <c r="D2903" s="50">
        <f t="shared" si="1162"/>
        <v>4853.07</v>
      </c>
      <c r="E2903" s="3">
        <f>IF(K2903=1,VLOOKUP(A2902,[1]Plan1!$AQ$43:$AS$500,3),E2902)</f>
        <v>4860.83</v>
      </c>
      <c r="F2903" s="7">
        <f t="shared" si="1163"/>
        <v>42999</v>
      </c>
      <c r="G2903" s="8">
        <f t="shared" si="1151"/>
        <v>1.5989878571709415E-3</v>
      </c>
      <c r="H2903" s="7">
        <f t="shared" si="1164"/>
        <v>43027</v>
      </c>
      <c r="I2903" s="7">
        <f t="shared" si="1152"/>
        <v>43027</v>
      </c>
      <c r="J2903" s="1">
        <f t="shared" si="1165"/>
        <v>20</v>
      </c>
      <c r="K2903" s="1">
        <f t="shared" si="1153"/>
        <v>1</v>
      </c>
      <c r="L2903" s="2">
        <f t="shared" si="1154"/>
        <v>1.0000798799999999</v>
      </c>
      <c r="M2903" s="10">
        <f t="shared" si="1148"/>
        <v>1.0018993</v>
      </c>
      <c r="N2903" s="10">
        <f t="shared" si="1144"/>
        <v>1.6253665586756627</v>
      </c>
      <c r="O2903" s="2">
        <f t="shared" si="1147"/>
        <v>1.6254963899999999</v>
      </c>
      <c r="P2903" s="2">
        <f t="shared" si="1155"/>
        <v>181483.17518896001</v>
      </c>
      <c r="Q2903" s="9">
        <f t="shared" si="1149"/>
        <v>0</v>
      </c>
      <c r="R2903" s="4">
        <f t="shared" si="1156"/>
        <v>0</v>
      </c>
      <c r="S2903" s="59">
        <f t="shared" si="1157"/>
        <v>0</v>
      </c>
      <c r="T2903" s="8">
        <f t="shared" si="1166"/>
        <v>6.8500000000000005E-2</v>
      </c>
      <c r="U2903" s="9">
        <f t="shared" si="1167"/>
        <v>231</v>
      </c>
      <c r="V2903" s="9">
        <v>252</v>
      </c>
      <c r="W2903" s="10">
        <f t="shared" si="1158"/>
        <v>1.06261673</v>
      </c>
      <c r="X2903" s="2">
        <f t="shared" si="1159"/>
        <v>11363.88298034</v>
      </c>
      <c r="Y2903" s="2">
        <v>0</v>
      </c>
      <c r="Z2903" s="3">
        <f t="shared" si="1145"/>
        <v>0</v>
      </c>
      <c r="AA2903" s="1" t="str">
        <f t="shared" si="1146"/>
        <v>A+J=</v>
      </c>
      <c r="AB2903" s="7">
        <f t="shared" si="1168"/>
        <v>43027</v>
      </c>
      <c r="AC2903" s="5"/>
      <c r="AD2903" s="1"/>
      <c r="AE2903" s="7"/>
      <c r="AF2903" s="1"/>
      <c r="AG2903" s="1"/>
      <c r="AH2903" s="1"/>
      <c r="AI2903" s="1"/>
      <c r="AJ2903" s="4"/>
      <c r="AK2903" s="1"/>
      <c r="AL2903" s="1"/>
      <c r="AM2903" s="1"/>
      <c r="AN2903" s="1"/>
      <c r="AO2903" s="1"/>
    </row>
    <row r="2904" spans="1:41" x14ac:dyDescent="0.2">
      <c r="A2904" s="118">
        <f t="shared" si="1160"/>
        <v>43000</v>
      </c>
      <c r="B2904" s="2">
        <f t="shared" si="1150"/>
        <v>192913.17869321999</v>
      </c>
      <c r="C2904" s="2">
        <f t="shared" si="1161"/>
        <v>111647.84880818</v>
      </c>
      <c r="D2904" s="50">
        <f t="shared" si="1162"/>
        <v>4853.07</v>
      </c>
      <c r="E2904" s="3">
        <f>IF(K2904=1,VLOOKUP(A2903,[1]Plan1!$AQ$43:$AS$500,3),E2903)</f>
        <v>4860.83</v>
      </c>
      <c r="F2904" s="7">
        <f t="shared" si="1163"/>
        <v>42999</v>
      </c>
      <c r="G2904" s="8">
        <f t="shared" si="1151"/>
        <v>1.5989878571709415E-3</v>
      </c>
      <c r="H2904" s="7">
        <f t="shared" si="1164"/>
        <v>43027</v>
      </c>
      <c r="I2904" s="7">
        <f t="shared" si="1152"/>
        <v>43027</v>
      </c>
      <c r="J2904" s="1">
        <f t="shared" si="1165"/>
        <v>20</v>
      </c>
      <c r="K2904" s="1">
        <f t="shared" si="1153"/>
        <v>2</v>
      </c>
      <c r="L2904" s="2">
        <f t="shared" si="1154"/>
        <v>1.0001597799999999</v>
      </c>
      <c r="M2904" s="10">
        <f t="shared" si="1148"/>
        <v>1.0018993</v>
      </c>
      <c r="N2904" s="10">
        <f t="shared" si="1144"/>
        <v>1.6253665586756627</v>
      </c>
      <c r="O2904" s="2">
        <f t="shared" si="1147"/>
        <v>1.6256262500000001</v>
      </c>
      <c r="P2904" s="2">
        <f t="shared" si="1155"/>
        <v>181497.6737786</v>
      </c>
      <c r="Q2904" s="9">
        <f t="shared" si="1149"/>
        <v>0</v>
      </c>
      <c r="R2904" s="4">
        <f t="shared" si="1156"/>
        <v>0</v>
      </c>
      <c r="S2904" s="59">
        <f t="shared" si="1157"/>
        <v>0</v>
      </c>
      <c r="T2904" s="8">
        <f t="shared" si="1166"/>
        <v>6.8500000000000005E-2</v>
      </c>
      <c r="U2904" s="9">
        <f t="shared" si="1167"/>
        <v>232</v>
      </c>
      <c r="V2904" s="9">
        <v>252</v>
      </c>
      <c r="W2904" s="10">
        <f t="shared" si="1158"/>
        <v>1.06289615</v>
      </c>
      <c r="X2904" s="2">
        <f t="shared" si="1159"/>
        <v>11415.50491462</v>
      </c>
      <c r="Y2904" s="2">
        <v>0</v>
      </c>
      <c r="Z2904" s="3">
        <f t="shared" si="1145"/>
        <v>0</v>
      </c>
      <c r="AA2904" s="1" t="str">
        <f t="shared" si="1146"/>
        <v>A+J=</v>
      </c>
      <c r="AB2904" s="7">
        <f t="shared" si="1168"/>
        <v>43027</v>
      </c>
      <c r="AC2904" s="5"/>
      <c r="AD2904" s="1"/>
      <c r="AE2904" s="7"/>
      <c r="AF2904" s="1"/>
      <c r="AG2904" s="1"/>
      <c r="AH2904" s="1"/>
      <c r="AI2904" s="1"/>
      <c r="AJ2904" s="4"/>
      <c r="AK2904" s="1"/>
      <c r="AL2904" s="1"/>
      <c r="AM2904" s="1"/>
      <c r="AN2904" s="1"/>
      <c r="AO2904" s="1"/>
    </row>
    <row r="2905" spans="1:41" x14ac:dyDescent="0.2">
      <c r="A2905" s="118">
        <f t="shared" si="1160"/>
        <v>43001</v>
      </c>
      <c r="B2905" s="2">
        <f t="shared" si="1150"/>
        <v>192979.32175695</v>
      </c>
      <c r="C2905" s="2">
        <f t="shared" si="1161"/>
        <v>111647.84880818</v>
      </c>
      <c r="D2905" s="50">
        <f t="shared" si="1162"/>
        <v>4853.07</v>
      </c>
      <c r="E2905" s="3">
        <f>IF(K2905=1,VLOOKUP(A2904,[1]Plan1!$AQ$43:$AS$500,3),E2904)</f>
        <v>4860.83</v>
      </c>
      <c r="F2905" s="7">
        <f t="shared" si="1163"/>
        <v>42999</v>
      </c>
      <c r="G2905" s="8">
        <f t="shared" si="1151"/>
        <v>1.5989878571709415E-3</v>
      </c>
      <c r="H2905" s="7">
        <f t="shared" si="1164"/>
        <v>43027</v>
      </c>
      <c r="I2905" s="7">
        <f t="shared" si="1152"/>
        <v>43027</v>
      </c>
      <c r="J2905" s="1">
        <f t="shared" si="1165"/>
        <v>20</v>
      </c>
      <c r="K2905" s="1">
        <f t="shared" si="1153"/>
        <v>3</v>
      </c>
      <c r="L2905" s="2">
        <f t="shared" si="1154"/>
        <v>1.00023968</v>
      </c>
      <c r="M2905" s="10">
        <f t="shared" si="1148"/>
        <v>1.0018993</v>
      </c>
      <c r="N2905" s="10">
        <f t="shared" si="1144"/>
        <v>1.6253665586756627</v>
      </c>
      <c r="O2905" s="2">
        <f t="shared" si="1147"/>
        <v>1.6257561199999999</v>
      </c>
      <c r="P2905" s="2">
        <f t="shared" si="1155"/>
        <v>181512.17348473001</v>
      </c>
      <c r="Q2905" s="9">
        <f t="shared" si="1149"/>
        <v>0</v>
      </c>
      <c r="R2905" s="4">
        <f t="shared" si="1156"/>
        <v>0</v>
      </c>
      <c r="S2905" s="59">
        <f t="shared" si="1157"/>
        <v>0</v>
      </c>
      <c r="T2905" s="8">
        <f t="shared" si="1166"/>
        <v>6.8500000000000005E-2</v>
      </c>
      <c r="U2905" s="9">
        <f t="shared" si="1167"/>
        <v>233</v>
      </c>
      <c r="V2905" s="9">
        <v>252</v>
      </c>
      <c r="W2905" s="10">
        <f t="shared" si="1158"/>
        <v>1.0631756429999999</v>
      </c>
      <c r="X2905" s="2">
        <f t="shared" si="1159"/>
        <v>11467.14827222</v>
      </c>
      <c r="Y2905" s="2">
        <v>0</v>
      </c>
      <c r="Z2905" s="3">
        <f t="shared" si="1145"/>
        <v>0</v>
      </c>
      <c r="AA2905" s="1" t="str">
        <f t="shared" si="1146"/>
        <v>A+J=</v>
      </c>
      <c r="AB2905" s="7">
        <f t="shared" si="1168"/>
        <v>43027</v>
      </c>
      <c r="AC2905" s="5"/>
      <c r="AD2905" s="1"/>
      <c r="AE2905" s="7"/>
      <c r="AF2905" s="1"/>
      <c r="AG2905" s="1"/>
      <c r="AH2905" s="1"/>
      <c r="AI2905" s="1"/>
      <c r="AJ2905" s="4"/>
      <c r="AK2905" s="1"/>
      <c r="AL2905" s="1"/>
      <c r="AM2905" s="1"/>
      <c r="AN2905" s="1"/>
      <c r="AO2905" s="1"/>
    </row>
    <row r="2906" spans="1:41" x14ac:dyDescent="0.2">
      <c r="A2906" s="118">
        <f t="shared" si="1160"/>
        <v>43002</v>
      </c>
      <c r="B2906" s="2">
        <f t="shared" si="1150"/>
        <v>192979.32175695</v>
      </c>
      <c r="C2906" s="2">
        <f t="shared" si="1161"/>
        <v>111647.84880818</v>
      </c>
      <c r="D2906" s="50">
        <f t="shared" si="1162"/>
        <v>4853.07</v>
      </c>
      <c r="E2906" s="3">
        <f>IF(K2906=1,VLOOKUP(A2905,[1]Plan1!$AQ$43:$AS$500,3),E2905)</f>
        <v>4860.83</v>
      </c>
      <c r="F2906" s="7">
        <f t="shared" si="1163"/>
        <v>42999</v>
      </c>
      <c r="G2906" s="8">
        <f t="shared" si="1151"/>
        <v>1.5989878571709415E-3</v>
      </c>
      <c r="H2906" s="7">
        <f t="shared" si="1164"/>
        <v>43027</v>
      </c>
      <c r="I2906" s="7">
        <f t="shared" si="1152"/>
        <v>43027</v>
      </c>
      <c r="J2906" s="1">
        <f t="shared" si="1165"/>
        <v>20</v>
      </c>
      <c r="K2906" s="1">
        <f t="shared" si="1153"/>
        <v>3</v>
      </c>
      <c r="L2906" s="2">
        <f t="shared" si="1154"/>
        <v>1.00023968</v>
      </c>
      <c r="M2906" s="10">
        <f t="shared" si="1148"/>
        <v>1.0018993</v>
      </c>
      <c r="N2906" s="10">
        <f t="shared" si="1144"/>
        <v>1.6253665586756627</v>
      </c>
      <c r="O2906" s="2">
        <f t="shared" si="1147"/>
        <v>1.6257561199999999</v>
      </c>
      <c r="P2906" s="2">
        <f t="shared" si="1155"/>
        <v>181512.17348473001</v>
      </c>
      <c r="Q2906" s="9">
        <f t="shared" si="1149"/>
        <v>0</v>
      </c>
      <c r="R2906" s="4">
        <f t="shared" si="1156"/>
        <v>0</v>
      </c>
      <c r="S2906" s="59">
        <f t="shared" si="1157"/>
        <v>0</v>
      </c>
      <c r="T2906" s="8">
        <f t="shared" si="1166"/>
        <v>6.8500000000000005E-2</v>
      </c>
      <c r="U2906" s="9">
        <f t="shared" si="1167"/>
        <v>233</v>
      </c>
      <c r="V2906" s="9">
        <v>252</v>
      </c>
      <c r="W2906" s="10">
        <f t="shared" si="1158"/>
        <v>1.0631756429999999</v>
      </c>
      <c r="X2906" s="2">
        <f t="shared" si="1159"/>
        <v>11467.14827222</v>
      </c>
      <c r="Y2906" s="2">
        <v>0</v>
      </c>
      <c r="Z2906" s="3">
        <f t="shared" si="1145"/>
        <v>0</v>
      </c>
      <c r="AA2906" s="1" t="str">
        <f t="shared" si="1146"/>
        <v>A+J=</v>
      </c>
      <c r="AB2906" s="7">
        <f t="shared" si="1168"/>
        <v>43027</v>
      </c>
      <c r="AC2906" s="5"/>
      <c r="AD2906" s="1"/>
      <c r="AE2906" s="7"/>
      <c r="AF2906" s="1"/>
      <c r="AG2906" s="1"/>
      <c r="AH2906" s="1"/>
      <c r="AI2906" s="1"/>
      <c r="AJ2906" s="4"/>
      <c r="AK2906" s="1"/>
      <c r="AL2906" s="1"/>
      <c r="AM2906" s="1"/>
      <c r="AN2906" s="1"/>
      <c r="AO2906" s="1"/>
    </row>
    <row r="2907" spans="1:41" x14ac:dyDescent="0.2">
      <c r="A2907" s="118">
        <f t="shared" si="1160"/>
        <v>43003</v>
      </c>
      <c r="B2907" s="2">
        <f t="shared" si="1150"/>
        <v>192979.32175695</v>
      </c>
      <c r="C2907" s="2">
        <f t="shared" si="1161"/>
        <v>111647.84880818</v>
      </c>
      <c r="D2907" s="50">
        <f t="shared" si="1162"/>
        <v>4853.07</v>
      </c>
      <c r="E2907" s="3">
        <f>IF(K2907=1,VLOOKUP(A2906,[1]Plan1!$AQ$43:$AS$500,3),E2906)</f>
        <v>4860.83</v>
      </c>
      <c r="F2907" s="7">
        <f t="shared" si="1163"/>
        <v>42999</v>
      </c>
      <c r="G2907" s="8">
        <f t="shared" si="1151"/>
        <v>1.5989878571709415E-3</v>
      </c>
      <c r="H2907" s="7">
        <f t="shared" si="1164"/>
        <v>43027</v>
      </c>
      <c r="I2907" s="7">
        <f t="shared" si="1152"/>
        <v>43027</v>
      </c>
      <c r="J2907" s="1">
        <f t="shared" si="1165"/>
        <v>20</v>
      </c>
      <c r="K2907" s="1">
        <f t="shared" si="1153"/>
        <v>3</v>
      </c>
      <c r="L2907" s="2">
        <f t="shared" si="1154"/>
        <v>1.00023968</v>
      </c>
      <c r="M2907" s="10">
        <f t="shared" si="1148"/>
        <v>1.0018993</v>
      </c>
      <c r="N2907" s="10">
        <f t="shared" si="1144"/>
        <v>1.6253665586756627</v>
      </c>
      <c r="O2907" s="2">
        <f t="shared" si="1147"/>
        <v>1.6257561199999999</v>
      </c>
      <c r="P2907" s="2">
        <f t="shared" si="1155"/>
        <v>181512.17348473001</v>
      </c>
      <c r="Q2907" s="9">
        <f t="shared" si="1149"/>
        <v>0</v>
      </c>
      <c r="R2907" s="4">
        <f t="shared" si="1156"/>
        <v>0</v>
      </c>
      <c r="S2907" s="59">
        <f t="shared" si="1157"/>
        <v>0</v>
      </c>
      <c r="T2907" s="8">
        <f t="shared" si="1166"/>
        <v>6.8500000000000005E-2</v>
      </c>
      <c r="U2907" s="9">
        <f t="shared" si="1167"/>
        <v>233</v>
      </c>
      <c r="V2907" s="9">
        <v>252</v>
      </c>
      <c r="W2907" s="10">
        <f t="shared" si="1158"/>
        <v>1.0631756429999999</v>
      </c>
      <c r="X2907" s="2">
        <f t="shared" si="1159"/>
        <v>11467.14827222</v>
      </c>
      <c r="Y2907" s="2">
        <v>0</v>
      </c>
      <c r="Z2907" s="3">
        <f t="shared" si="1145"/>
        <v>0</v>
      </c>
      <c r="AA2907" s="1" t="str">
        <f t="shared" si="1146"/>
        <v>A+J=</v>
      </c>
      <c r="AB2907" s="7">
        <f t="shared" si="1168"/>
        <v>43027</v>
      </c>
      <c r="AC2907" s="5"/>
      <c r="AD2907" s="1"/>
      <c r="AE2907" s="7"/>
      <c r="AF2907" s="1"/>
      <c r="AG2907" s="1"/>
      <c r="AH2907" s="1"/>
      <c r="AI2907" s="1"/>
      <c r="AJ2907" s="4"/>
      <c r="AK2907" s="1"/>
      <c r="AL2907" s="1"/>
      <c r="AM2907" s="1"/>
      <c r="AN2907" s="1"/>
      <c r="AO2907" s="1"/>
    </row>
    <row r="2908" spans="1:41" x14ac:dyDescent="0.2">
      <c r="A2908" s="118">
        <f t="shared" si="1160"/>
        <v>43004</v>
      </c>
      <c r="B2908" s="2">
        <f t="shared" si="1150"/>
        <v>193045.48754609999</v>
      </c>
      <c r="C2908" s="2">
        <f t="shared" si="1161"/>
        <v>111647.84880818</v>
      </c>
      <c r="D2908" s="50">
        <f t="shared" si="1162"/>
        <v>4853.07</v>
      </c>
      <c r="E2908" s="3">
        <f>IF(K2908=1,VLOOKUP(A2907,[1]Plan1!$AQ$43:$AS$500,3),E2907)</f>
        <v>4860.83</v>
      </c>
      <c r="F2908" s="7">
        <f t="shared" si="1163"/>
        <v>42999</v>
      </c>
      <c r="G2908" s="8">
        <f t="shared" si="1151"/>
        <v>1.5989878571709415E-3</v>
      </c>
      <c r="H2908" s="7">
        <f t="shared" si="1164"/>
        <v>43027</v>
      </c>
      <c r="I2908" s="7">
        <f t="shared" si="1152"/>
        <v>43027</v>
      </c>
      <c r="J2908" s="1">
        <f t="shared" si="1165"/>
        <v>20</v>
      </c>
      <c r="K2908" s="1">
        <f t="shared" si="1153"/>
        <v>4</v>
      </c>
      <c r="L2908" s="2">
        <f t="shared" si="1154"/>
        <v>1.0003195899999999</v>
      </c>
      <c r="M2908" s="10">
        <f t="shared" si="1148"/>
        <v>1.0018993</v>
      </c>
      <c r="N2908" s="10">
        <f t="shared" si="1144"/>
        <v>1.6253665586756627</v>
      </c>
      <c r="O2908" s="2">
        <f t="shared" si="1147"/>
        <v>1.6258859999999999</v>
      </c>
      <c r="P2908" s="2">
        <f t="shared" si="1155"/>
        <v>181526.67430732999</v>
      </c>
      <c r="Q2908" s="9">
        <f t="shared" si="1149"/>
        <v>0</v>
      </c>
      <c r="R2908" s="4">
        <f t="shared" si="1156"/>
        <v>0</v>
      </c>
      <c r="S2908" s="59">
        <f t="shared" si="1157"/>
        <v>0</v>
      </c>
      <c r="T2908" s="8">
        <f t="shared" si="1166"/>
        <v>6.8500000000000005E-2</v>
      </c>
      <c r="U2908" s="9">
        <f t="shared" si="1167"/>
        <v>234</v>
      </c>
      <c r="V2908" s="9">
        <v>252</v>
      </c>
      <c r="W2908" s="10">
        <f t="shared" si="1158"/>
        <v>1.0634552100000001</v>
      </c>
      <c r="X2908" s="2">
        <f t="shared" si="1159"/>
        <v>11518.813238770001</v>
      </c>
      <c r="Y2908" s="2">
        <v>0</v>
      </c>
      <c r="Z2908" s="3">
        <f t="shared" si="1145"/>
        <v>0</v>
      </c>
      <c r="AA2908" s="1" t="str">
        <f t="shared" si="1146"/>
        <v>A+J=</v>
      </c>
      <c r="AB2908" s="7">
        <f t="shared" si="1168"/>
        <v>43027</v>
      </c>
      <c r="AC2908" s="5"/>
      <c r="AD2908" s="1"/>
      <c r="AE2908" s="7"/>
      <c r="AF2908" s="1"/>
      <c r="AG2908" s="1"/>
      <c r="AH2908" s="1"/>
      <c r="AI2908" s="1"/>
      <c r="AJ2908" s="4"/>
      <c r="AK2908" s="1"/>
      <c r="AL2908" s="1"/>
      <c r="AM2908" s="1"/>
      <c r="AN2908" s="1"/>
      <c r="AO2908" s="1"/>
    </row>
    <row r="2909" spans="1:41" x14ac:dyDescent="0.2">
      <c r="A2909" s="118">
        <f t="shared" si="1160"/>
        <v>43005</v>
      </c>
      <c r="B2909" s="2">
        <f t="shared" si="1150"/>
        <v>193111.67588329001</v>
      </c>
      <c r="C2909" s="2">
        <f t="shared" si="1161"/>
        <v>111647.84880818</v>
      </c>
      <c r="D2909" s="50">
        <f t="shared" si="1162"/>
        <v>4853.07</v>
      </c>
      <c r="E2909" s="3">
        <f>IF(K2909=1,VLOOKUP(A2908,[1]Plan1!$AQ$43:$AS$500,3),E2908)</f>
        <v>4860.83</v>
      </c>
      <c r="F2909" s="7">
        <f t="shared" si="1163"/>
        <v>42999</v>
      </c>
      <c r="G2909" s="8">
        <f t="shared" si="1151"/>
        <v>1.5989878571709415E-3</v>
      </c>
      <c r="H2909" s="7">
        <f t="shared" si="1164"/>
        <v>43027</v>
      </c>
      <c r="I2909" s="7">
        <f t="shared" si="1152"/>
        <v>43027</v>
      </c>
      <c r="J2909" s="1">
        <f t="shared" si="1165"/>
        <v>20</v>
      </c>
      <c r="K2909" s="1">
        <f t="shared" si="1153"/>
        <v>5</v>
      </c>
      <c r="L2909" s="2">
        <f t="shared" si="1154"/>
        <v>1.0003995000000001</v>
      </c>
      <c r="M2909" s="10">
        <f t="shared" si="1148"/>
        <v>1.0018993</v>
      </c>
      <c r="N2909" s="10">
        <f t="shared" si="1144"/>
        <v>1.6253665586756627</v>
      </c>
      <c r="O2909" s="2">
        <f t="shared" si="1147"/>
        <v>1.6260158899999999</v>
      </c>
      <c r="P2909" s="2">
        <f t="shared" si="1155"/>
        <v>181541.17624641</v>
      </c>
      <c r="Q2909" s="9">
        <f t="shared" si="1149"/>
        <v>0</v>
      </c>
      <c r="R2909" s="4">
        <f t="shared" si="1156"/>
        <v>0</v>
      </c>
      <c r="S2909" s="59">
        <f t="shared" si="1157"/>
        <v>0</v>
      </c>
      <c r="T2909" s="8">
        <f t="shared" si="1166"/>
        <v>6.8500000000000005E-2</v>
      </c>
      <c r="U2909" s="9">
        <f t="shared" si="1167"/>
        <v>235</v>
      </c>
      <c r="V2909" s="9">
        <v>252</v>
      </c>
      <c r="W2909" s="10">
        <f t="shared" si="1158"/>
        <v>1.0637348499999999</v>
      </c>
      <c r="X2909" s="2">
        <f t="shared" si="1159"/>
        <v>11570.49963688</v>
      </c>
      <c r="Y2909" s="2">
        <v>0</v>
      </c>
      <c r="Z2909" s="3">
        <f t="shared" si="1145"/>
        <v>0</v>
      </c>
      <c r="AA2909" s="1" t="str">
        <f t="shared" si="1146"/>
        <v>A+J=</v>
      </c>
      <c r="AB2909" s="7">
        <f t="shared" si="1168"/>
        <v>43027</v>
      </c>
      <c r="AC2909" s="5"/>
      <c r="AD2909" s="1"/>
      <c r="AE2909" s="7"/>
      <c r="AF2909" s="1"/>
      <c r="AG2909" s="1"/>
      <c r="AH2909" s="1"/>
      <c r="AI2909" s="1"/>
      <c r="AJ2909" s="4"/>
      <c r="AK2909" s="1"/>
      <c r="AL2909" s="1"/>
      <c r="AM2909" s="1"/>
      <c r="AN2909" s="1"/>
      <c r="AO2909" s="1"/>
    </row>
    <row r="2910" spans="1:41" x14ac:dyDescent="0.2">
      <c r="A2910" s="118">
        <f t="shared" si="1160"/>
        <v>43006</v>
      </c>
      <c r="B2910" s="2">
        <f t="shared" si="1150"/>
        <v>193177.88695419999</v>
      </c>
      <c r="C2910" s="2">
        <f t="shared" si="1161"/>
        <v>111647.84880818</v>
      </c>
      <c r="D2910" s="50">
        <f t="shared" si="1162"/>
        <v>4853.07</v>
      </c>
      <c r="E2910" s="3">
        <f>IF(K2910=1,VLOOKUP(A2909,[1]Plan1!$AQ$43:$AS$500,3),E2909)</f>
        <v>4860.83</v>
      </c>
      <c r="F2910" s="7">
        <f t="shared" si="1163"/>
        <v>42999</v>
      </c>
      <c r="G2910" s="8">
        <f t="shared" si="1151"/>
        <v>1.5989878571709415E-3</v>
      </c>
      <c r="H2910" s="7">
        <f t="shared" si="1164"/>
        <v>43027</v>
      </c>
      <c r="I2910" s="7">
        <f t="shared" si="1152"/>
        <v>43027</v>
      </c>
      <c r="J2910" s="1">
        <f t="shared" si="1165"/>
        <v>20</v>
      </c>
      <c r="K2910" s="1">
        <f t="shared" si="1153"/>
        <v>6</v>
      </c>
      <c r="L2910" s="2">
        <f t="shared" si="1154"/>
        <v>1.00047942</v>
      </c>
      <c r="M2910" s="10">
        <f t="shared" si="1148"/>
        <v>1.0018993</v>
      </c>
      <c r="N2910" s="10">
        <f t="shared" si="1144"/>
        <v>1.6253665586756627</v>
      </c>
      <c r="O2910" s="2">
        <f t="shared" si="1147"/>
        <v>1.62614579</v>
      </c>
      <c r="P2910" s="2">
        <f t="shared" si="1155"/>
        <v>181555.67930197</v>
      </c>
      <c r="Q2910" s="9">
        <f t="shared" si="1149"/>
        <v>0</v>
      </c>
      <c r="R2910" s="4">
        <f t="shared" si="1156"/>
        <v>0</v>
      </c>
      <c r="S2910" s="59">
        <f t="shared" si="1157"/>
        <v>0</v>
      </c>
      <c r="T2910" s="8">
        <f t="shared" si="1166"/>
        <v>6.8500000000000005E-2</v>
      </c>
      <c r="U2910" s="9">
        <f t="shared" si="1167"/>
        <v>236</v>
      </c>
      <c r="V2910" s="9">
        <v>252</v>
      </c>
      <c r="W2910" s="10">
        <f t="shared" si="1158"/>
        <v>1.0640145640000001</v>
      </c>
      <c r="X2910" s="2">
        <f t="shared" si="1159"/>
        <v>11622.207652229999</v>
      </c>
      <c r="Y2910" s="2">
        <v>0</v>
      </c>
      <c r="Z2910" s="3">
        <f t="shared" si="1145"/>
        <v>0</v>
      </c>
      <c r="AA2910" s="1" t="str">
        <f t="shared" si="1146"/>
        <v>A+J=</v>
      </c>
      <c r="AB2910" s="7">
        <f t="shared" si="1168"/>
        <v>43027</v>
      </c>
      <c r="AC2910" s="5"/>
      <c r="AD2910" s="1"/>
      <c r="AE2910" s="7"/>
      <c r="AF2910" s="1"/>
      <c r="AG2910" s="1"/>
      <c r="AH2910" s="1"/>
      <c r="AI2910" s="1"/>
      <c r="AJ2910" s="4"/>
      <c r="AK2910" s="1"/>
      <c r="AL2910" s="1"/>
      <c r="AM2910" s="1"/>
      <c r="AN2910" s="1"/>
      <c r="AO2910" s="1"/>
    </row>
    <row r="2911" spans="1:41" x14ac:dyDescent="0.2">
      <c r="A2911" s="118">
        <f t="shared" si="1160"/>
        <v>43007</v>
      </c>
      <c r="B2911" s="2">
        <f t="shared" si="1150"/>
        <v>193244.12058141999</v>
      </c>
      <c r="C2911" s="2">
        <f t="shared" si="1161"/>
        <v>111647.84880818</v>
      </c>
      <c r="D2911" s="50">
        <f t="shared" si="1162"/>
        <v>4853.07</v>
      </c>
      <c r="E2911" s="3">
        <f>IF(K2911=1,VLOOKUP(A2910,[1]Plan1!$AQ$43:$AS$500,3),E2910)</f>
        <v>4860.83</v>
      </c>
      <c r="F2911" s="7">
        <f t="shared" si="1163"/>
        <v>42999</v>
      </c>
      <c r="G2911" s="8">
        <f t="shared" si="1151"/>
        <v>1.5989878571709415E-3</v>
      </c>
      <c r="H2911" s="7">
        <f t="shared" si="1164"/>
        <v>43027</v>
      </c>
      <c r="I2911" s="7">
        <f t="shared" si="1152"/>
        <v>43027</v>
      </c>
      <c r="J2911" s="1">
        <f t="shared" si="1165"/>
        <v>20</v>
      </c>
      <c r="K2911" s="1">
        <f t="shared" si="1153"/>
        <v>7</v>
      </c>
      <c r="L2911" s="2">
        <f t="shared" si="1154"/>
        <v>1.0005593500000001</v>
      </c>
      <c r="M2911" s="10">
        <f t="shared" si="1148"/>
        <v>1.0018993</v>
      </c>
      <c r="N2911" s="10">
        <f t="shared" ref="N2911:N2974" si="1169">IF(I2911&gt;I2910,N2910*M2911,N2910)</f>
        <v>1.6253665586756627</v>
      </c>
      <c r="O2911" s="2">
        <f t="shared" si="1147"/>
        <v>1.6262757000000001</v>
      </c>
      <c r="P2911" s="2">
        <f t="shared" si="1155"/>
        <v>181570.18347401</v>
      </c>
      <c r="Q2911" s="9">
        <f t="shared" si="1149"/>
        <v>0</v>
      </c>
      <c r="R2911" s="4">
        <f t="shared" si="1156"/>
        <v>0</v>
      </c>
      <c r="S2911" s="59">
        <f t="shared" si="1157"/>
        <v>0</v>
      </c>
      <c r="T2911" s="8">
        <f t="shared" si="1166"/>
        <v>6.8500000000000005E-2</v>
      </c>
      <c r="U2911" s="9">
        <f t="shared" si="1167"/>
        <v>237</v>
      </c>
      <c r="V2911" s="9">
        <v>252</v>
      </c>
      <c r="W2911" s="10">
        <f t="shared" si="1158"/>
        <v>1.064294351</v>
      </c>
      <c r="X2911" s="2">
        <f t="shared" si="1159"/>
        <v>11673.93710741</v>
      </c>
      <c r="Y2911" s="2">
        <v>0</v>
      </c>
      <c r="Z2911" s="3">
        <f t="shared" si="1145"/>
        <v>0</v>
      </c>
      <c r="AA2911" s="1" t="str">
        <f t="shared" si="1146"/>
        <v>A+J=</v>
      </c>
      <c r="AB2911" s="7">
        <f t="shared" si="1168"/>
        <v>43027</v>
      </c>
      <c r="AC2911" s="5"/>
      <c r="AD2911" s="1"/>
      <c r="AE2911" s="7"/>
      <c r="AF2911" s="1"/>
      <c r="AG2911" s="1"/>
      <c r="AH2911" s="1"/>
      <c r="AI2911" s="1"/>
      <c r="AJ2911" s="4"/>
      <c r="AK2911" s="1"/>
      <c r="AL2911" s="1"/>
      <c r="AM2911" s="1"/>
      <c r="AN2911" s="1"/>
      <c r="AO2911" s="1"/>
    </row>
    <row r="2912" spans="1:41" x14ac:dyDescent="0.2">
      <c r="A2912" s="118">
        <f t="shared" si="1160"/>
        <v>43008</v>
      </c>
      <c r="B2912" s="2">
        <f t="shared" si="1150"/>
        <v>193310.37695062999</v>
      </c>
      <c r="C2912" s="2">
        <f t="shared" si="1161"/>
        <v>111647.84880818</v>
      </c>
      <c r="D2912" s="50">
        <f t="shared" si="1162"/>
        <v>4853.07</v>
      </c>
      <c r="E2912" s="3">
        <f>IF(K2912=1,VLOOKUP(A2911,[1]Plan1!$AQ$43:$AS$500,3),E2911)</f>
        <v>4860.83</v>
      </c>
      <c r="F2912" s="7">
        <f t="shared" si="1163"/>
        <v>42999</v>
      </c>
      <c r="G2912" s="8">
        <f t="shared" si="1151"/>
        <v>1.5989878571709415E-3</v>
      </c>
      <c r="H2912" s="7">
        <f t="shared" si="1164"/>
        <v>43027</v>
      </c>
      <c r="I2912" s="7">
        <f t="shared" si="1152"/>
        <v>43027</v>
      </c>
      <c r="J2912" s="1">
        <f t="shared" si="1165"/>
        <v>20</v>
      </c>
      <c r="K2912" s="1">
        <f t="shared" si="1153"/>
        <v>8</v>
      </c>
      <c r="L2912" s="2">
        <f t="shared" si="1154"/>
        <v>1.0006392799999999</v>
      </c>
      <c r="M2912" s="10">
        <f t="shared" si="1148"/>
        <v>1.0018993</v>
      </c>
      <c r="N2912" s="10">
        <f t="shared" si="1169"/>
        <v>1.6253665586756627</v>
      </c>
      <c r="O2912" s="2">
        <f t="shared" si="1147"/>
        <v>1.6264056200000001</v>
      </c>
      <c r="P2912" s="2">
        <f t="shared" si="1155"/>
        <v>181584.68876252999</v>
      </c>
      <c r="Q2912" s="9">
        <f t="shared" si="1149"/>
        <v>0</v>
      </c>
      <c r="R2912" s="4">
        <f t="shared" si="1156"/>
        <v>0</v>
      </c>
      <c r="S2912" s="59">
        <f t="shared" si="1157"/>
        <v>0</v>
      </c>
      <c r="T2912" s="8">
        <f t="shared" si="1166"/>
        <v>6.8500000000000005E-2</v>
      </c>
      <c r="U2912" s="9">
        <f t="shared" si="1167"/>
        <v>238</v>
      </c>
      <c r="V2912" s="9">
        <v>252</v>
      </c>
      <c r="W2912" s="10">
        <f t="shared" si="1158"/>
        <v>1.0645742119999999</v>
      </c>
      <c r="X2912" s="2">
        <f t="shared" si="1159"/>
        <v>11725.688188100001</v>
      </c>
      <c r="Y2912" s="2">
        <v>0</v>
      </c>
      <c r="Z2912" s="3">
        <f t="shared" si="1145"/>
        <v>0</v>
      </c>
      <c r="AA2912" s="1" t="str">
        <f t="shared" si="1146"/>
        <v>A+J=</v>
      </c>
      <c r="AB2912" s="7">
        <f t="shared" si="1168"/>
        <v>43027</v>
      </c>
      <c r="AC2912" s="5"/>
      <c r="AD2912" s="1"/>
      <c r="AE2912" s="7"/>
      <c r="AF2912" s="1"/>
      <c r="AG2912" s="1"/>
      <c r="AH2912" s="1"/>
      <c r="AI2912" s="1"/>
      <c r="AJ2912" s="4"/>
      <c r="AK2912" s="1"/>
      <c r="AL2912" s="1"/>
      <c r="AM2912" s="1"/>
      <c r="AN2912" s="1"/>
      <c r="AO2912" s="1"/>
    </row>
    <row r="2913" spans="1:41" x14ac:dyDescent="0.2">
      <c r="A2913" s="118">
        <f t="shared" si="1160"/>
        <v>43009</v>
      </c>
      <c r="B2913" s="2">
        <f t="shared" si="1150"/>
        <v>193310.37695062999</v>
      </c>
      <c r="C2913" s="2">
        <f t="shared" si="1161"/>
        <v>111647.84880818</v>
      </c>
      <c r="D2913" s="50">
        <f t="shared" si="1162"/>
        <v>4853.07</v>
      </c>
      <c r="E2913" s="3">
        <f>IF(K2913=1,VLOOKUP(A2912,[1]Plan1!$AQ$43:$AS$500,3),E2912)</f>
        <v>4860.83</v>
      </c>
      <c r="F2913" s="7">
        <f t="shared" si="1163"/>
        <v>42999</v>
      </c>
      <c r="G2913" s="8">
        <f t="shared" si="1151"/>
        <v>1.5989878571709415E-3</v>
      </c>
      <c r="H2913" s="7">
        <f t="shared" si="1164"/>
        <v>43027</v>
      </c>
      <c r="I2913" s="7">
        <f t="shared" si="1152"/>
        <v>43027</v>
      </c>
      <c r="J2913" s="1">
        <f t="shared" si="1165"/>
        <v>20</v>
      </c>
      <c r="K2913" s="1">
        <f t="shared" si="1153"/>
        <v>8</v>
      </c>
      <c r="L2913" s="2">
        <f t="shared" si="1154"/>
        <v>1.0006392799999999</v>
      </c>
      <c r="M2913" s="10">
        <f t="shared" si="1148"/>
        <v>1.0018993</v>
      </c>
      <c r="N2913" s="10">
        <f t="shared" si="1169"/>
        <v>1.6253665586756627</v>
      </c>
      <c r="O2913" s="2">
        <f t="shared" si="1147"/>
        <v>1.6264056200000001</v>
      </c>
      <c r="P2913" s="2">
        <f t="shared" si="1155"/>
        <v>181584.68876252999</v>
      </c>
      <c r="Q2913" s="9">
        <f t="shared" si="1149"/>
        <v>0</v>
      </c>
      <c r="R2913" s="4">
        <f t="shared" si="1156"/>
        <v>0</v>
      </c>
      <c r="S2913" s="59">
        <f t="shared" si="1157"/>
        <v>0</v>
      </c>
      <c r="T2913" s="8">
        <f t="shared" si="1166"/>
        <v>6.8500000000000005E-2</v>
      </c>
      <c r="U2913" s="9">
        <f t="shared" si="1167"/>
        <v>238</v>
      </c>
      <c r="V2913" s="9">
        <v>252</v>
      </c>
      <c r="W2913" s="10">
        <f t="shared" si="1158"/>
        <v>1.0645742119999999</v>
      </c>
      <c r="X2913" s="2">
        <f t="shared" si="1159"/>
        <v>11725.688188100001</v>
      </c>
      <c r="Y2913" s="2">
        <v>0</v>
      </c>
      <c r="Z2913" s="3">
        <f t="shared" si="1145"/>
        <v>0</v>
      </c>
      <c r="AA2913" s="1" t="str">
        <f t="shared" si="1146"/>
        <v>A+J=</v>
      </c>
      <c r="AB2913" s="7">
        <f t="shared" si="1168"/>
        <v>43027</v>
      </c>
      <c r="AC2913" s="5"/>
      <c r="AD2913" s="1"/>
      <c r="AE2913" s="7"/>
      <c r="AF2913" s="1"/>
      <c r="AG2913" s="1"/>
      <c r="AH2913" s="1"/>
      <c r="AI2913" s="1"/>
      <c r="AJ2913" s="4"/>
      <c r="AK2913" s="1"/>
      <c r="AL2913" s="1"/>
      <c r="AM2913" s="1"/>
      <c r="AN2913" s="1"/>
      <c r="AO2913" s="1"/>
    </row>
    <row r="2914" spans="1:41" x14ac:dyDescent="0.2">
      <c r="A2914" s="118">
        <f t="shared" si="1160"/>
        <v>43010</v>
      </c>
      <c r="B2914" s="2">
        <f t="shared" si="1150"/>
        <v>193310.37695062999</v>
      </c>
      <c r="C2914" s="2">
        <f t="shared" si="1161"/>
        <v>111647.84880818</v>
      </c>
      <c r="D2914" s="50">
        <f t="shared" si="1162"/>
        <v>4853.07</v>
      </c>
      <c r="E2914" s="3">
        <f>IF(K2914=1,VLOOKUP(A2913,[1]Plan1!$AQ$43:$AS$500,3),E2913)</f>
        <v>4860.83</v>
      </c>
      <c r="F2914" s="7">
        <f t="shared" si="1163"/>
        <v>42999</v>
      </c>
      <c r="G2914" s="8">
        <f t="shared" si="1151"/>
        <v>1.5989878571709415E-3</v>
      </c>
      <c r="H2914" s="7">
        <f t="shared" si="1164"/>
        <v>43027</v>
      </c>
      <c r="I2914" s="7">
        <f t="shared" si="1152"/>
        <v>43027</v>
      </c>
      <c r="J2914" s="1">
        <f t="shared" si="1165"/>
        <v>20</v>
      </c>
      <c r="K2914" s="1">
        <f t="shared" si="1153"/>
        <v>8</v>
      </c>
      <c r="L2914" s="2">
        <f t="shared" si="1154"/>
        <v>1.0006392799999999</v>
      </c>
      <c r="M2914" s="10">
        <f t="shared" si="1148"/>
        <v>1.0018993</v>
      </c>
      <c r="N2914" s="10">
        <f t="shared" si="1169"/>
        <v>1.6253665586756627</v>
      </c>
      <c r="O2914" s="2">
        <f t="shared" si="1147"/>
        <v>1.6264056200000001</v>
      </c>
      <c r="P2914" s="2">
        <f t="shared" si="1155"/>
        <v>181584.68876252999</v>
      </c>
      <c r="Q2914" s="9">
        <f t="shared" si="1149"/>
        <v>0</v>
      </c>
      <c r="R2914" s="4">
        <f t="shared" si="1156"/>
        <v>0</v>
      </c>
      <c r="S2914" s="59">
        <f t="shared" si="1157"/>
        <v>0</v>
      </c>
      <c r="T2914" s="8">
        <f t="shared" si="1166"/>
        <v>6.8500000000000005E-2</v>
      </c>
      <c r="U2914" s="9">
        <f t="shared" si="1167"/>
        <v>238</v>
      </c>
      <c r="V2914" s="9">
        <v>252</v>
      </c>
      <c r="W2914" s="10">
        <f t="shared" si="1158"/>
        <v>1.0645742119999999</v>
      </c>
      <c r="X2914" s="2">
        <f t="shared" si="1159"/>
        <v>11725.688188100001</v>
      </c>
      <c r="Y2914" s="2">
        <v>0</v>
      </c>
      <c r="Z2914" s="3">
        <f t="shared" si="1145"/>
        <v>0</v>
      </c>
      <c r="AA2914" s="1" t="str">
        <f t="shared" si="1146"/>
        <v>A+J=</v>
      </c>
      <c r="AB2914" s="7">
        <f t="shared" si="1168"/>
        <v>43027</v>
      </c>
      <c r="AC2914" s="5"/>
      <c r="AD2914" s="1"/>
      <c r="AE2914" s="7"/>
      <c r="AF2914" s="1"/>
      <c r="AG2914" s="1"/>
      <c r="AH2914" s="1"/>
      <c r="AI2914" s="1"/>
      <c r="AJ2914" s="4"/>
      <c r="AK2914" s="1"/>
      <c r="AL2914" s="1"/>
      <c r="AM2914" s="1"/>
      <c r="AN2914" s="1"/>
      <c r="AO2914" s="1"/>
    </row>
    <row r="2915" spans="1:41" x14ac:dyDescent="0.2">
      <c r="A2915" s="118">
        <f t="shared" si="1160"/>
        <v>43011</v>
      </c>
      <c r="B2915" s="2">
        <f t="shared" si="1150"/>
        <v>193376.65588440001</v>
      </c>
      <c r="C2915" s="2">
        <f t="shared" si="1161"/>
        <v>111647.84880818</v>
      </c>
      <c r="D2915" s="50">
        <f t="shared" si="1162"/>
        <v>4853.07</v>
      </c>
      <c r="E2915" s="3">
        <f>IF(K2915=1,VLOOKUP(A2914,[1]Plan1!$AQ$43:$AS$500,3),E2914)</f>
        <v>4860.83</v>
      </c>
      <c r="F2915" s="7">
        <f t="shared" si="1163"/>
        <v>42999</v>
      </c>
      <c r="G2915" s="8">
        <f t="shared" si="1151"/>
        <v>1.5989878571709415E-3</v>
      </c>
      <c r="H2915" s="7">
        <f t="shared" si="1164"/>
        <v>43027</v>
      </c>
      <c r="I2915" s="7">
        <f t="shared" si="1152"/>
        <v>43027</v>
      </c>
      <c r="J2915" s="1">
        <f t="shared" si="1165"/>
        <v>20</v>
      </c>
      <c r="K2915" s="1">
        <f t="shared" si="1153"/>
        <v>9</v>
      </c>
      <c r="L2915" s="2">
        <f t="shared" si="1154"/>
        <v>1.0007192199999999</v>
      </c>
      <c r="M2915" s="10">
        <f t="shared" si="1148"/>
        <v>1.0018993</v>
      </c>
      <c r="N2915" s="10">
        <f t="shared" si="1169"/>
        <v>1.6253665586756627</v>
      </c>
      <c r="O2915" s="2">
        <f t="shared" si="1147"/>
        <v>1.6265355500000001</v>
      </c>
      <c r="P2915" s="2">
        <f t="shared" si="1155"/>
        <v>181599.19516753001</v>
      </c>
      <c r="Q2915" s="9">
        <f t="shared" si="1149"/>
        <v>0</v>
      </c>
      <c r="R2915" s="4">
        <f t="shared" si="1156"/>
        <v>0</v>
      </c>
      <c r="S2915" s="59">
        <f t="shared" si="1157"/>
        <v>0</v>
      </c>
      <c r="T2915" s="8">
        <f t="shared" si="1166"/>
        <v>6.8500000000000005E-2</v>
      </c>
      <c r="U2915" s="9">
        <f t="shared" si="1167"/>
        <v>239</v>
      </c>
      <c r="V2915" s="9">
        <v>252</v>
      </c>
      <c r="W2915" s="10">
        <f t="shared" si="1158"/>
        <v>1.0648541460000001</v>
      </c>
      <c r="X2915" s="2">
        <f t="shared" si="1159"/>
        <v>11777.46071687</v>
      </c>
      <c r="Y2915" s="2">
        <v>0</v>
      </c>
      <c r="Z2915" s="3">
        <f t="shared" si="1145"/>
        <v>0</v>
      </c>
      <c r="AA2915" s="1" t="str">
        <f t="shared" si="1146"/>
        <v>A+J=</v>
      </c>
      <c r="AB2915" s="7">
        <f t="shared" si="1168"/>
        <v>43027</v>
      </c>
      <c r="AC2915" s="5"/>
      <c r="AD2915" s="1"/>
      <c r="AE2915" s="7"/>
      <c r="AF2915" s="1"/>
      <c r="AG2915" s="1"/>
      <c r="AH2915" s="1"/>
      <c r="AI2915" s="1"/>
      <c r="AJ2915" s="4"/>
      <c r="AK2915" s="1"/>
      <c r="AL2915" s="1"/>
      <c r="AM2915" s="1"/>
      <c r="AN2915" s="1"/>
      <c r="AO2915" s="1"/>
    </row>
    <row r="2916" spans="1:41" x14ac:dyDescent="0.2">
      <c r="A2916" s="118">
        <f t="shared" si="1160"/>
        <v>43012</v>
      </c>
      <c r="B2916" s="2">
        <f t="shared" si="1150"/>
        <v>193442.95875765002</v>
      </c>
      <c r="C2916" s="2">
        <f t="shared" si="1161"/>
        <v>111647.84880818</v>
      </c>
      <c r="D2916" s="50">
        <f t="shared" si="1162"/>
        <v>4853.07</v>
      </c>
      <c r="E2916" s="3">
        <f>IF(K2916=1,VLOOKUP(A2915,[1]Plan1!$AQ$43:$AS$500,3),E2915)</f>
        <v>4860.83</v>
      </c>
      <c r="F2916" s="7">
        <f t="shared" si="1163"/>
        <v>42999</v>
      </c>
      <c r="G2916" s="8">
        <f t="shared" si="1151"/>
        <v>1.5989878571709415E-3</v>
      </c>
      <c r="H2916" s="7">
        <f t="shared" si="1164"/>
        <v>43027</v>
      </c>
      <c r="I2916" s="7">
        <f t="shared" si="1152"/>
        <v>43027</v>
      </c>
      <c r="J2916" s="1">
        <f t="shared" si="1165"/>
        <v>20</v>
      </c>
      <c r="K2916" s="1">
        <f t="shared" si="1153"/>
        <v>10</v>
      </c>
      <c r="L2916" s="2">
        <f t="shared" si="1154"/>
        <v>1.0007991700000001</v>
      </c>
      <c r="M2916" s="10">
        <f t="shared" si="1148"/>
        <v>1.0018993</v>
      </c>
      <c r="N2916" s="10">
        <f t="shared" si="1169"/>
        <v>1.6253665586756627</v>
      </c>
      <c r="O2916" s="2">
        <f t="shared" si="1147"/>
        <v>1.6266655000000001</v>
      </c>
      <c r="P2916" s="2">
        <f t="shared" si="1155"/>
        <v>181613.70380548001</v>
      </c>
      <c r="Q2916" s="9">
        <f t="shared" si="1149"/>
        <v>0</v>
      </c>
      <c r="R2916" s="4">
        <f t="shared" si="1156"/>
        <v>0</v>
      </c>
      <c r="S2916" s="59">
        <f t="shared" si="1157"/>
        <v>0</v>
      </c>
      <c r="T2916" s="8">
        <f t="shared" si="1166"/>
        <v>6.8500000000000005E-2</v>
      </c>
      <c r="U2916" s="9">
        <f t="shared" si="1167"/>
        <v>240</v>
      </c>
      <c r="V2916" s="9">
        <v>252</v>
      </c>
      <c r="W2916" s="10">
        <f t="shared" si="1158"/>
        <v>1.0651341540000001</v>
      </c>
      <c r="X2916" s="2">
        <f t="shared" si="1159"/>
        <v>11829.25495217</v>
      </c>
      <c r="Y2916" s="2">
        <v>0</v>
      </c>
      <c r="Z2916" s="3">
        <f t="shared" si="1145"/>
        <v>0</v>
      </c>
      <c r="AA2916" s="1" t="str">
        <f t="shared" si="1146"/>
        <v>A+J=</v>
      </c>
      <c r="AB2916" s="7">
        <f t="shared" si="1168"/>
        <v>43027</v>
      </c>
      <c r="AC2916" s="5"/>
      <c r="AD2916" s="1"/>
      <c r="AE2916" s="7"/>
      <c r="AF2916" s="1"/>
      <c r="AG2916" s="1"/>
      <c r="AH2916" s="1"/>
      <c r="AI2916" s="1"/>
      <c r="AJ2916" s="4"/>
      <c r="AK2916" s="1"/>
      <c r="AL2916" s="1"/>
      <c r="AM2916" s="1"/>
      <c r="AN2916" s="1"/>
      <c r="AO2916" s="1"/>
    </row>
    <row r="2917" spans="1:41" x14ac:dyDescent="0.2">
      <c r="A2917" s="118">
        <f t="shared" si="1160"/>
        <v>43013</v>
      </c>
      <c r="B2917" s="2">
        <f t="shared" si="1150"/>
        <v>193509.28319646002</v>
      </c>
      <c r="C2917" s="2">
        <f t="shared" si="1161"/>
        <v>111647.84880818</v>
      </c>
      <c r="D2917" s="50">
        <f t="shared" si="1162"/>
        <v>4853.07</v>
      </c>
      <c r="E2917" s="3">
        <f>IF(K2917=1,VLOOKUP(A2916,[1]Plan1!$AQ$43:$AS$500,3),E2916)</f>
        <v>4860.83</v>
      </c>
      <c r="F2917" s="7">
        <f t="shared" si="1163"/>
        <v>42999</v>
      </c>
      <c r="G2917" s="8">
        <f t="shared" si="1151"/>
        <v>1.5989878571709415E-3</v>
      </c>
      <c r="H2917" s="7">
        <f t="shared" si="1164"/>
        <v>43027</v>
      </c>
      <c r="I2917" s="7">
        <f t="shared" si="1152"/>
        <v>43027</v>
      </c>
      <c r="J2917" s="1">
        <f t="shared" si="1165"/>
        <v>20</v>
      </c>
      <c r="K2917" s="1">
        <f t="shared" si="1153"/>
        <v>11</v>
      </c>
      <c r="L2917" s="2">
        <f t="shared" si="1154"/>
        <v>1.00087912</v>
      </c>
      <c r="M2917" s="10">
        <f t="shared" si="1148"/>
        <v>1.0018993</v>
      </c>
      <c r="N2917" s="10">
        <f t="shared" si="1169"/>
        <v>1.6253665586756627</v>
      </c>
      <c r="O2917" s="2">
        <f t="shared" si="1147"/>
        <v>1.6267954499999999</v>
      </c>
      <c r="P2917" s="2">
        <f t="shared" si="1155"/>
        <v>181628.21244343001</v>
      </c>
      <c r="Q2917" s="9">
        <f t="shared" si="1149"/>
        <v>0</v>
      </c>
      <c r="R2917" s="4">
        <f t="shared" si="1156"/>
        <v>0</v>
      </c>
      <c r="S2917" s="59">
        <f t="shared" si="1157"/>
        <v>0</v>
      </c>
      <c r="T2917" s="8">
        <f t="shared" si="1166"/>
        <v>6.8500000000000005E-2</v>
      </c>
      <c r="U2917" s="9">
        <f t="shared" si="1167"/>
        <v>241</v>
      </c>
      <c r="V2917" s="9">
        <v>252</v>
      </c>
      <c r="W2917" s="10">
        <f t="shared" si="1158"/>
        <v>1.0654142360000001</v>
      </c>
      <c r="X2917" s="2">
        <f t="shared" si="1159"/>
        <v>11881.070753030001</v>
      </c>
      <c r="Y2917" s="2">
        <v>0</v>
      </c>
      <c r="Z2917" s="3">
        <f t="shared" si="1145"/>
        <v>0</v>
      </c>
      <c r="AA2917" s="1" t="str">
        <f t="shared" si="1146"/>
        <v>A+J=</v>
      </c>
      <c r="AB2917" s="7">
        <f t="shared" si="1168"/>
        <v>43027</v>
      </c>
      <c r="AC2917" s="5"/>
      <c r="AD2917" s="1"/>
      <c r="AE2917" s="7"/>
      <c r="AF2917" s="1"/>
      <c r="AG2917" s="1"/>
      <c r="AH2917" s="1"/>
      <c r="AI2917" s="1"/>
      <c r="AJ2917" s="4"/>
      <c r="AK2917" s="1"/>
      <c r="AL2917" s="1"/>
      <c r="AM2917" s="1"/>
      <c r="AN2917" s="1"/>
      <c r="AO2917" s="1"/>
    </row>
    <row r="2918" spans="1:41" x14ac:dyDescent="0.2">
      <c r="A2918" s="118">
        <f t="shared" si="1160"/>
        <v>43014</v>
      </c>
      <c r="B2918" s="2">
        <f t="shared" si="1150"/>
        <v>193575.63039387</v>
      </c>
      <c r="C2918" s="2">
        <f t="shared" si="1161"/>
        <v>111647.84880818</v>
      </c>
      <c r="D2918" s="50">
        <f t="shared" si="1162"/>
        <v>4853.07</v>
      </c>
      <c r="E2918" s="3">
        <f>IF(K2918=1,VLOOKUP(A2917,[1]Plan1!$AQ$43:$AS$500,3),E2917)</f>
        <v>4860.83</v>
      </c>
      <c r="F2918" s="7">
        <f t="shared" si="1163"/>
        <v>42999</v>
      </c>
      <c r="G2918" s="8">
        <f t="shared" si="1151"/>
        <v>1.5989878571709415E-3</v>
      </c>
      <c r="H2918" s="7">
        <f t="shared" si="1164"/>
        <v>43027</v>
      </c>
      <c r="I2918" s="7">
        <f t="shared" si="1152"/>
        <v>43027</v>
      </c>
      <c r="J2918" s="1">
        <f t="shared" si="1165"/>
        <v>20</v>
      </c>
      <c r="K2918" s="1">
        <f t="shared" si="1153"/>
        <v>12</v>
      </c>
      <c r="L2918" s="2">
        <f t="shared" si="1154"/>
        <v>1.0009590799999999</v>
      </c>
      <c r="M2918" s="10">
        <f t="shared" si="1148"/>
        <v>1.0018993</v>
      </c>
      <c r="N2918" s="10">
        <f t="shared" si="1169"/>
        <v>1.6253665586756627</v>
      </c>
      <c r="O2918" s="2">
        <f t="shared" si="1147"/>
        <v>1.6269254099999999</v>
      </c>
      <c r="P2918" s="2">
        <f t="shared" si="1155"/>
        <v>181642.72219786001</v>
      </c>
      <c r="Q2918" s="9">
        <f t="shared" si="1149"/>
        <v>0</v>
      </c>
      <c r="R2918" s="4">
        <f t="shared" si="1156"/>
        <v>0</v>
      </c>
      <c r="S2918" s="59">
        <f t="shared" si="1157"/>
        <v>0</v>
      </c>
      <c r="T2918" s="8">
        <f t="shared" si="1166"/>
        <v>6.8500000000000005E-2</v>
      </c>
      <c r="U2918" s="9">
        <f t="shared" si="1167"/>
        <v>242</v>
      </c>
      <c r="V2918" s="9">
        <v>252</v>
      </c>
      <c r="W2918" s="10">
        <f t="shared" si="1158"/>
        <v>1.0656943919999999</v>
      </c>
      <c r="X2918" s="2">
        <f t="shared" si="1159"/>
        <v>11932.908196009999</v>
      </c>
      <c r="Y2918" s="2">
        <v>0</v>
      </c>
      <c r="Z2918" s="3">
        <f t="shared" ref="Z2918:Z2981" si="1170">IF(S2918&gt;0,S2918+X2918+Y2918,0)</f>
        <v>0</v>
      </c>
      <c r="AA2918" s="1" t="str">
        <f t="shared" ref="AA2918:AA2981" si="1171">AA2917</f>
        <v>A+J=</v>
      </c>
      <c r="AB2918" s="7">
        <f t="shared" si="1168"/>
        <v>43027</v>
      </c>
      <c r="AC2918" s="5"/>
      <c r="AD2918" s="1"/>
      <c r="AE2918" s="7"/>
      <c r="AF2918" s="1"/>
      <c r="AG2918" s="1"/>
      <c r="AH2918" s="1"/>
      <c r="AI2918" s="1"/>
      <c r="AJ2918" s="4"/>
      <c r="AK2918" s="1"/>
      <c r="AL2918" s="1"/>
      <c r="AM2918" s="1"/>
      <c r="AN2918" s="1"/>
      <c r="AO2918" s="1"/>
    </row>
    <row r="2919" spans="1:41" x14ac:dyDescent="0.2">
      <c r="A2919" s="118">
        <f t="shared" si="1160"/>
        <v>43015</v>
      </c>
      <c r="B2919" s="2">
        <f t="shared" si="1150"/>
        <v>193642.00136253002</v>
      </c>
      <c r="C2919" s="2">
        <f t="shared" si="1161"/>
        <v>111647.84880818</v>
      </c>
      <c r="D2919" s="50">
        <f t="shared" si="1162"/>
        <v>4853.07</v>
      </c>
      <c r="E2919" s="3">
        <f>IF(K2919=1,VLOOKUP(A2918,[1]Plan1!$AQ$43:$AS$500,3),E2918)</f>
        <v>4860.83</v>
      </c>
      <c r="F2919" s="7">
        <f t="shared" si="1163"/>
        <v>42999</v>
      </c>
      <c r="G2919" s="8">
        <f t="shared" si="1151"/>
        <v>1.5989878571709415E-3</v>
      </c>
      <c r="H2919" s="7">
        <f t="shared" si="1164"/>
        <v>43027</v>
      </c>
      <c r="I2919" s="7">
        <f t="shared" si="1152"/>
        <v>43027</v>
      </c>
      <c r="J2919" s="1">
        <f t="shared" si="1165"/>
        <v>20</v>
      </c>
      <c r="K2919" s="1">
        <f t="shared" si="1153"/>
        <v>13</v>
      </c>
      <c r="L2919" s="2">
        <f t="shared" si="1154"/>
        <v>1.0010390499999999</v>
      </c>
      <c r="M2919" s="10">
        <f t="shared" si="1148"/>
        <v>1.0018993</v>
      </c>
      <c r="N2919" s="10">
        <f t="shared" si="1169"/>
        <v>1.6253665586756627</v>
      </c>
      <c r="O2919" s="2">
        <f t="shared" si="1147"/>
        <v>1.62705539</v>
      </c>
      <c r="P2919" s="2">
        <f t="shared" si="1155"/>
        <v>181657.23418525001</v>
      </c>
      <c r="Q2919" s="9">
        <f t="shared" si="1149"/>
        <v>0</v>
      </c>
      <c r="R2919" s="4">
        <f t="shared" si="1156"/>
        <v>0</v>
      </c>
      <c r="S2919" s="59">
        <f t="shared" si="1157"/>
        <v>0</v>
      </c>
      <c r="T2919" s="8">
        <f t="shared" si="1166"/>
        <v>6.8500000000000005E-2</v>
      </c>
      <c r="U2919" s="9">
        <f t="shared" si="1167"/>
        <v>243</v>
      </c>
      <c r="V2919" s="9">
        <v>252</v>
      </c>
      <c r="W2919" s="10">
        <f t="shared" si="1158"/>
        <v>1.0659746210000001</v>
      </c>
      <c r="X2919" s="2">
        <f t="shared" si="1159"/>
        <v>11984.76717728</v>
      </c>
      <c r="Y2919" s="2">
        <v>0</v>
      </c>
      <c r="Z2919" s="3">
        <f t="shared" si="1170"/>
        <v>0</v>
      </c>
      <c r="AA2919" s="1" t="str">
        <f t="shared" si="1171"/>
        <v>A+J=</v>
      </c>
      <c r="AB2919" s="7">
        <f t="shared" si="1168"/>
        <v>43027</v>
      </c>
      <c r="AC2919" s="5"/>
      <c r="AD2919" s="1"/>
      <c r="AE2919" s="7"/>
      <c r="AF2919" s="1"/>
      <c r="AG2919" s="1"/>
      <c r="AH2919" s="1"/>
      <c r="AI2919" s="1"/>
      <c r="AJ2919" s="4"/>
      <c r="AK2919" s="1"/>
      <c r="AL2919" s="1"/>
      <c r="AM2919" s="1"/>
      <c r="AN2919" s="1"/>
      <c r="AO2919" s="1"/>
    </row>
    <row r="2920" spans="1:41" x14ac:dyDescent="0.2">
      <c r="A2920" s="118">
        <f t="shared" si="1160"/>
        <v>43016</v>
      </c>
      <c r="B2920" s="2">
        <f t="shared" si="1150"/>
        <v>193642.00136253002</v>
      </c>
      <c r="C2920" s="2">
        <f t="shared" si="1161"/>
        <v>111647.84880818</v>
      </c>
      <c r="D2920" s="50">
        <f t="shared" si="1162"/>
        <v>4853.07</v>
      </c>
      <c r="E2920" s="3">
        <f>IF(K2920=1,VLOOKUP(A2919,[1]Plan1!$AQ$43:$AS$500,3),E2919)</f>
        <v>4860.83</v>
      </c>
      <c r="F2920" s="7">
        <f t="shared" si="1163"/>
        <v>42999</v>
      </c>
      <c r="G2920" s="8">
        <f t="shared" si="1151"/>
        <v>1.5989878571709415E-3</v>
      </c>
      <c r="H2920" s="7">
        <f t="shared" si="1164"/>
        <v>43027</v>
      </c>
      <c r="I2920" s="7">
        <f t="shared" si="1152"/>
        <v>43027</v>
      </c>
      <c r="J2920" s="1">
        <f t="shared" si="1165"/>
        <v>20</v>
      </c>
      <c r="K2920" s="1">
        <f t="shared" si="1153"/>
        <v>13</v>
      </c>
      <c r="L2920" s="2">
        <f t="shared" si="1154"/>
        <v>1.0010390499999999</v>
      </c>
      <c r="M2920" s="10">
        <f t="shared" si="1148"/>
        <v>1.0018993</v>
      </c>
      <c r="N2920" s="10">
        <f t="shared" si="1169"/>
        <v>1.6253665586756627</v>
      </c>
      <c r="O2920" s="2">
        <f t="shared" si="1147"/>
        <v>1.62705539</v>
      </c>
      <c r="P2920" s="2">
        <f t="shared" si="1155"/>
        <v>181657.23418525001</v>
      </c>
      <c r="Q2920" s="9">
        <f t="shared" si="1149"/>
        <v>0</v>
      </c>
      <c r="R2920" s="4">
        <f t="shared" si="1156"/>
        <v>0</v>
      </c>
      <c r="S2920" s="59">
        <f t="shared" si="1157"/>
        <v>0</v>
      </c>
      <c r="T2920" s="8">
        <f t="shared" si="1166"/>
        <v>6.8500000000000005E-2</v>
      </c>
      <c r="U2920" s="9">
        <f t="shared" si="1167"/>
        <v>243</v>
      </c>
      <c r="V2920" s="9">
        <v>252</v>
      </c>
      <c r="W2920" s="10">
        <f t="shared" si="1158"/>
        <v>1.0659746210000001</v>
      </c>
      <c r="X2920" s="2">
        <f t="shared" si="1159"/>
        <v>11984.76717728</v>
      </c>
      <c r="Y2920" s="2">
        <v>0</v>
      </c>
      <c r="Z2920" s="3">
        <f t="shared" si="1170"/>
        <v>0</v>
      </c>
      <c r="AA2920" s="1" t="str">
        <f t="shared" si="1171"/>
        <v>A+J=</v>
      </c>
      <c r="AB2920" s="7">
        <f t="shared" si="1168"/>
        <v>43027</v>
      </c>
      <c r="AC2920" s="5"/>
      <c r="AD2920" s="1"/>
      <c r="AE2920" s="7"/>
      <c r="AF2920" s="1"/>
      <c r="AG2920" s="1"/>
      <c r="AH2920" s="1"/>
      <c r="AI2920" s="1"/>
      <c r="AJ2920" s="4"/>
      <c r="AK2920" s="1"/>
      <c r="AL2920" s="1"/>
      <c r="AM2920" s="1"/>
      <c r="AN2920" s="1"/>
      <c r="AO2920" s="1"/>
    </row>
    <row r="2921" spans="1:41" x14ac:dyDescent="0.2">
      <c r="A2921" s="118">
        <f t="shared" si="1160"/>
        <v>43017</v>
      </c>
      <c r="B2921" s="2">
        <f t="shared" si="1150"/>
        <v>193642.00136253002</v>
      </c>
      <c r="C2921" s="2">
        <f t="shared" si="1161"/>
        <v>111647.84880818</v>
      </c>
      <c r="D2921" s="50">
        <f t="shared" si="1162"/>
        <v>4853.07</v>
      </c>
      <c r="E2921" s="3">
        <f>IF(K2921=1,VLOOKUP(A2920,[1]Plan1!$AQ$43:$AS$500,3),E2920)</f>
        <v>4860.83</v>
      </c>
      <c r="F2921" s="7">
        <f t="shared" si="1163"/>
        <v>42999</v>
      </c>
      <c r="G2921" s="8">
        <f t="shared" si="1151"/>
        <v>1.5989878571709415E-3</v>
      </c>
      <c r="H2921" s="7">
        <f t="shared" si="1164"/>
        <v>43027</v>
      </c>
      <c r="I2921" s="7">
        <f t="shared" si="1152"/>
        <v>43027</v>
      </c>
      <c r="J2921" s="1">
        <f t="shared" si="1165"/>
        <v>20</v>
      </c>
      <c r="K2921" s="1">
        <f t="shared" si="1153"/>
        <v>13</v>
      </c>
      <c r="L2921" s="2">
        <f t="shared" si="1154"/>
        <v>1.0010390499999999</v>
      </c>
      <c r="M2921" s="10">
        <f t="shared" si="1148"/>
        <v>1.0018993</v>
      </c>
      <c r="N2921" s="10">
        <f t="shared" si="1169"/>
        <v>1.6253665586756627</v>
      </c>
      <c r="O2921" s="2">
        <f t="shared" ref="O2921:O2984" si="1172">TRUNC(TRUNC((L2921*N2921),15),8)</f>
        <v>1.62705539</v>
      </c>
      <c r="P2921" s="2">
        <f t="shared" si="1155"/>
        <v>181657.23418525001</v>
      </c>
      <c r="Q2921" s="9">
        <f t="shared" si="1149"/>
        <v>0</v>
      </c>
      <c r="R2921" s="4">
        <f t="shared" si="1156"/>
        <v>0</v>
      </c>
      <c r="S2921" s="59">
        <f t="shared" si="1157"/>
        <v>0</v>
      </c>
      <c r="T2921" s="8">
        <f t="shared" si="1166"/>
        <v>6.8500000000000005E-2</v>
      </c>
      <c r="U2921" s="9">
        <f t="shared" si="1167"/>
        <v>243</v>
      </c>
      <c r="V2921" s="9">
        <v>252</v>
      </c>
      <c r="W2921" s="10">
        <f t="shared" si="1158"/>
        <v>1.0659746210000001</v>
      </c>
      <c r="X2921" s="2">
        <f t="shared" si="1159"/>
        <v>11984.76717728</v>
      </c>
      <c r="Y2921" s="2">
        <v>0</v>
      </c>
      <c r="Z2921" s="3">
        <f t="shared" si="1170"/>
        <v>0</v>
      </c>
      <c r="AA2921" s="1" t="str">
        <f t="shared" si="1171"/>
        <v>A+J=</v>
      </c>
      <c r="AB2921" s="7">
        <f t="shared" si="1168"/>
        <v>43027</v>
      </c>
      <c r="AC2921" s="5"/>
      <c r="AD2921" s="1"/>
      <c r="AE2921" s="7"/>
      <c r="AF2921" s="1"/>
      <c r="AG2921" s="1"/>
      <c r="AH2921" s="1"/>
      <c r="AI2921" s="1"/>
      <c r="AJ2921" s="4"/>
      <c r="AK2921" s="1"/>
      <c r="AL2921" s="1"/>
      <c r="AM2921" s="1"/>
      <c r="AN2921" s="1"/>
      <c r="AO2921" s="1"/>
    </row>
    <row r="2922" spans="1:41" x14ac:dyDescent="0.2">
      <c r="A2922" s="118">
        <f t="shared" si="1160"/>
        <v>43018</v>
      </c>
      <c r="B2922" s="2">
        <f t="shared" si="1150"/>
        <v>193708.39372658002</v>
      </c>
      <c r="C2922" s="2">
        <f t="shared" si="1161"/>
        <v>111647.84880818</v>
      </c>
      <c r="D2922" s="50">
        <f t="shared" si="1162"/>
        <v>4853.07</v>
      </c>
      <c r="E2922" s="3">
        <f>IF(K2922=1,VLOOKUP(A2921,[1]Plan1!$AQ$43:$AS$500,3),E2921)</f>
        <v>4860.83</v>
      </c>
      <c r="F2922" s="7">
        <f t="shared" si="1163"/>
        <v>42999</v>
      </c>
      <c r="G2922" s="8">
        <f t="shared" si="1151"/>
        <v>1.5989878571709415E-3</v>
      </c>
      <c r="H2922" s="7">
        <f t="shared" si="1164"/>
        <v>43027</v>
      </c>
      <c r="I2922" s="7">
        <f t="shared" si="1152"/>
        <v>43027</v>
      </c>
      <c r="J2922" s="1">
        <f t="shared" si="1165"/>
        <v>20</v>
      </c>
      <c r="K2922" s="1">
        <f t="shared" si="1153"/>
        <v>14</v>
      </c>
      <c r="L2922" s="2">
        <f t="shared" si="1154"/>
        <v>1.00111902</v>
      </c>
      <c r="M2922" s="10">
        <f t="shared" ref="M2922:M2985" si="1173">IF(I2922&gt;I2921,L2921,M2921)</f>
        <v>1.0018993</v>
      </c>
      <c r="N2922" s="10">
        <f t="shared" si="1169"/>
        <v>1.6253665586756627</v>
      </c>
      <c r="O2922" s="2">
        <f t="shared" si="1172"/>
        <v>1.6271853700000001</v>
      </c>
      <c r="P2922" s="2">
        <f t="shared" si="1155"/>
        <v>181671.74617264001</v>
      </c>
      <c r="Q2922" s="9">
        <f t="shared" si="1149"/>
        <v>0</v>
      </c>
      <c r="R2922" s="4">
        <f t="shared" si="1156"/>
        <v>0</v>
      </c>
      <c r="S2922" s="59">
        <f t="shared" si="1157"/>
        <v>0</v>
      </c>
      <c r="T2922" s="8">
        <f t="shared" si="1166"/>
        <v>6.8500000000000005E-2</v>
      </c>
      <c r="U2922" s="9">
        <f t="shared" si="1167"/>
        <v>244</v>
      </c>
      <c r="V2922" s="9">
        <v>252</v>
      </c>
      <c r="W2922" s="10">
        <f t="shared" si="1158"/>
        <v>1.066254923</v>
      </c>
      <c r="X2922" s="2">
        <f t="shared" si="1159"/>
        <v>12036.64755394</v>
      </c>
      <c r="Y2922" s="2">
        <v>0</v>
      </c>
      <c r="Z2922" s="3">
        <f t="shared" si="1170"/>
        <v>0</v>
      </c>
      <c r="AA2922" s="1" t="str">
        <f t="shared" si="1171"/>
        <v>A+J=</v>
      </c>
      <c r="AB2922" s="7">
        <f t="shared" si="1168"/>
        <v>43027</v>
      </c>
      <c r="AC2922" s="5"/>
      <c r="AD2922" s="1"/>
      <c r="AE2922" s="7"/>
      <c r="AF2922" s="1"/>
      <c r="AG2922" s="1"/>
      <c r="AH2922" s="1"/>
      <c r="AI2922" s="1"/>
      <c r="AJ2922" s="4"/>
      <c r="AK2922" s="1"/>
      <c r="AL2922" s="1"/>
      <c r="AM2922" s="1"/>
      <c r="AN2922" s="1"/>
      <c r="AO2922" s="1"/>
    </row>
    <row r="2923" spans="1:41" x14ac:dyDescent="0.2">
      <c r="A2923" s="118">
        <f t="shared" si="1160"/>
        <v>43019</v>
      </c>
      <c r="B2923" s="2">
        <f t="shared" si="1150"/>
        <v>193774.8102341</v>
      </c>
      <c r="C2923" s="2">
        <f t="shared" si="1161"/>
        <v>111647.84880818</v>
      </c>
      <c r="D2923" s="50">
        <f t="shared" si="1162"/>
        <v>4853.07</v>
      </c>
      <c r="E2923" s="3">
        <f>IF(K2923=1,VLOOKUP(A2922,[1]Plan1!$AQ$43:$AS$500,3),E2922)</f>
        <v>4860.83</v>
      </c>
      <c r="F2923" s="7">
        <f t="shared" si="1163"/>
        <v>42999</v>
      </c>
      <c r="G2923" s="8">
        <f t="shared" si="1151"/>
        <v>1.5989878571709415E-3</v>
      </c>
      <c r="H2923" s="7">
        <f t="shared" si="1164"/>
        <v>43027</v>
      </c>
      <c r="I2923" s="7">
        <f t="shared" si="1152"/>
        <v>43027</v>
      </c>
      <c r="J2923" s="1">
        <f t="shared" si="1165"/>
        <v>20</v>
      </c>
      <c r="K2923" s="1">
        <f t="shared" si="1153"/>
        <v>15</v>
      </c>
      <c r="L2923" s="2">
        <f t="shared" si="1154"/>
        <v>1.001199</v>
      </c>
      <c r="M2923" s="10">
        <f t="shared" si="1173"/>
        <v>1.0018993</v>
      </c>
      <c r="N2923" s="10">
        <f t="shared" si="1169"/>
        <v>1.6253665586756627</v>
      </c>
      <c r="O2923" s="2">
        <f t="shared" si="1172"/>
        <v>1.62731537</v>
      </c>
      <c r="P2923" s="2">
        <f t="shared" si="1155"/>
        <v>181686.26039298001</v>
      </c>
      <c r="Q2923" s="9">
        <f t="shared" si="1149"/>
        <v>0</v>
      </c>
      <c r="R2923" s="4">
        <f t="shared" si="1156"/>
        <v>0</v>
      </c>
      <c r="S2923" s="59">
        <f t="shared" si="1157"/>
        <v>0</v>
      </c>
      <c r="T2923" s="8">
        <f t="shared" si="1166"/>
        <v>6.8500000000000005E-2</v>
      </c>
      <c r="U2923" s="9">
        <f t="shared" si="1167"/>
        <v>245</v>
      </c>
      <c r="V2923" s="9">
        <v>252</v>
      </c>
      <c r="W2923" s="10">
        <f t="shared" si="1158"/>
        <v>1.0665353</v>
      </c>
      <c r="X2923" s="2">
        <f t="shared" si="1159"/>
        <v>12088.549841120001</v>
      </c>
      <c r="Y2923" s="2">
        <v>0</v>
      </c>
      <c r="Z2923" s="3">
        <f t="shared" si="1170"/>
        <v>0</v>
      </c>
      <c r="AA2923" s="1" t="str">
        <f t="shared" si="1171"/>
        <v>A+J=</v>
      </c>
      <c r="AB2923" s="7">
        <f t="shared" si="1168"/>
        <v>43027</v>
      </c>
      <c r="AC2923" s="5"/>
      <c r="AD2923" s="1"/>
      <c r="AE2923" s="7"/>
      <c r="AF2923" s="1"/>
      <c r="AG2923" s="1"/>
      <c r="AH2923" s="1"/>
      <c r="AI2923" s="1"/>
      <c r="AJ2923" s="4"/>
      <c r="AK2923" s="1"/>
      <c r="AL2923" s="1"/>
      <c r="AM2923" s="1"/>
      <c r="AN2923" s="1"/>
      <c r="AO2923" s="1"/>
    </row>
    <row r="2924" spans="1:41" x14ac:dyDescent="0.2">
      <c r="A2924" s="118">
        <f t="shared" si="1160"/>
        <v>43020</v>
      </c>
      <c r="B2924" s="2">
        <f t="shared" si="1150"/>
        <v>193841.24695361999</v>
      </c>
      <c r="C2924" s="2">
        <f t="shared" si="1161"/>
        <v>111647.84880818</v>
      </c>
      <c r="D2924" s="50">
        <f t="shared" si="1162"/>
        <v>4853.07</v>
      </c>
      <c r="E2924" s="3">
        <f>IF(K2924=1,VLOOKUP(A2923,[1]Plan1!$AQ$43:$AS$500,3),E2923)</f>
        <v>4860.83</v>
      </c>
      <c r="F2924" s="7">
        <f t="shared" si="1163"/>
        <v>42999</v>
      </c>
      <c r="G2924" s="8">
        <f t="shared" si="1151"/>
        <v>1.5989878571709415E-3</v>
      </c>
      <c r="H2924" s="7">
        <f t="shared" si="1164"/>
        <v>43027</v>
      </c>
      <c r="I2924" s="7">
        <f t="shared" si="1152"/>
        <v>43027</v>
      </c>
      <c r="J2924" s="1">
        <f t="shared" si="1165"/>
        <v>20</v>
      </c>
      <c r="K2924" s="1">
        <f t="shared" si="1153"/>
        <v>16</v>
      </c>
      <c r="L2924" s="2">
        <f t="shared" si="1154"/>
        <v>1.0012789799999999</v>
      </c>
      <c r="M2924" s="10">
        <f t="shared" si="1173"/>
        <v>1.0018993</v>
      </c>
      <c r="N2924" s="10">
        <f t="shared" si="1169"/>
        <v>1.6253665586756627</v>
      </c>
      <c r="O2924" s="2">
        <f t="shared" si="1172"/>
        <v>1.6274453600000001</v>
      </c>
      <c r="P2924" s="2">
        <f t="shared" si="1155"/>
        <v>181700.77349684999</v>
      </c>
      <c r="Q2924" s="9">
        <f t="shared" si="1149"/>
        <v>0</v>
      </c>
      <c r="R2924" s="4">
        <f t="shared" si="1156"/>
        <v>0</v>
      </c>
      <c r="S2924" s="59">
        <f t="shared" si="1157"/>
        <v>0</v>
      </c>
      <c r="T2924" s="8">
        <f t="shared" si="1166"/>
        <v>6.8500000000000005E-2</v>
      </c>
      <c r="U2924" s="9">
        <f t="shared" si="1167"/>
        <v>246</v>
      </c>
      <c r="V2924" s="9">
        <v>252</v>
      </c>
      <c r="W2924" s="10">
        <f t="shared" si="1158"/>
        <v>1.06681575</v>
      </c>
      <c r="X2924" s="2">
        <f t="shared" si="1159"/>
        <v>12140.47345677</v>
      </c>
      <c r="Y2924" s="2">
        <v>0</v>
      </c>
      <c r="Z2924" s="3">
        <f t="shared" si="1170"/>
        <v>0</v>
      </c>
      <c r="AA2924" s="1" t="str">
        <f t="shared" si="1171"/>
        <v>A+J=</v>
      </c>
      <c r="AB2924" s="7">
        <f t="shared" si="1168"/>
        <v>43027</v>
      </c>
      <c r="AC2924" s="5"/>
      <c r="AD2924" s="1"/>
      <c r="AE2924" s="7"/>
      <c r="AF2924" s="1"/>
      <c r="AG2924" s="1"/>
      <c r="AH2924" s="1"/>
      <c r="AI2924" s="1"/>
      <c r="AJ2924" s="4"/>
      <c r="AK2924" s="1"/>
      <c r="AL2924" s="1"/>
      <c r="AM2924" s="1"/>
      <c r="AN2924" s="1"/>
      <c r="AO2924" s="1"/>
    </row>
    <row r="2925" spans="1:41" x14ac:dyDescent="0.2">
      <c r="A2925" s="118">
        <f t="shared" si="1160"/>
        <v>43021</v>
      </c>
      <c r="B2925" s="2">
        <f t="shared" si="1150"/>
        <v>193841.24695361999</v>
      </c>
      <c r="C2925" s="2">
        <f t="shared" si="1161"/>
        <v>111647.84880818</v>
      </c>
      <c r="D2925" s="50">
        <f t="shared" si="1162"/>
        <v>4853.07</v>
      </c>
      <c r="E2925" s="3">
        <f>IF(K2925=1,VLOOKUP(A2924,[1]Plan1!$AQ$43:$AS$500,3),E2924)</f>
        <v>4860.83</v>
      </c>
      <c r="F2925" s="7">
        <f t="shared" si="1163"/>
        <v>42999</v>
      </c>
      <c r="G2925" s="8">
        <f t="shared" si="1151"/>
        <v>1.5989878571709415E-3</v>
      </c>
      <c r="H2925" s="7">
        <f t="shared" si="1164"/>
        <v>43027</v>
      </c>
      <c r="I2925" s="7">
        <f t="shared" si="1152"/>
        <v>43027</v>
      </c>
      <c r="J2925" s="1">
        <f t="shared" si="1165"/>
        <v>20</v>
      </c>
      <c r="K2925" s="1">
        <f t="shared" si="1153"/>
        <v>16</v>
      </c>
      <c r="L2925" s="2">
        <f t="shared" si="1154"/>
        <v>1.0012789799999999</v>
      </c>
      <c r="M2925" s="10">
        <f t="shared" si="1173"/>
        <v>1.0018993</v>
      </c>
      <c r="N2925" s="10">
        <f t="shared" si="1169"/>
        <v>1.6253665586756627</v>
      </c>
      <c r="O2925" s="2">
        <f t="shared" si="1172"/>
        <v>1.6274453600000001</v>
      </c>
      <c r="P2925" s="2">
        <f t="shared" si="1155"/>
        <v>181700.77349684999</v>
      </c>
      <c r="Q2925" s="9">
        <f t="shared" si="1149"/>
        <v>0</v>
      </c>
      <c r="R2925" s="4">
        <f t="shared" si="1156"/>
        <v>0</v>
      </c>
      <c r="S2925" s="59">
        <f t="shared" si="1157"/>
        <v>0</v>
      </c>
      <c r="T2925" s="8">
        <f t="shared" si="1166"/>
        <v>6.8500000000000005E-2</v>
      </c>
      <c r="U2925" s="9">
        <f t="shared" si="1167"/>
        <v>246</v>
      </c>
      <c r="V2925" s="9">
        <v>252</v>
      </c>
      <c r="W2925" s="10">
        <f t="shared" si="1158"/>
        <v>1.06681575</v>
      </c>
      <c r="X2925" s="2">
        <f t="shared" si="1159"/>
        <v>12140.47345677</v>
      </c>
      <c r="Y2925" s="2">
        <v>0</v>
      </c>
      <c r="Z2925" s="3">
        <f t="shared" si="1170"/>
        <v>0</v>
      </c>
      <c r="AA2925" s="1" t="str">
        <f t="shared" si="1171"/>
        <v>A+J=</v>
      </c>
      <c r="AB2925" s="7">
        <f t="shared" si="1168"/>
        <v>43027</v>
      </c>
      <c r="AC2925" s="5"/>
      <c r="AD2925" s="1"/>
      <c r="AE2925" s="7"/>
      <c r="AF2925" s="1"/>
      <c r="AG2925" s="1"/>
      <c r="AH2925" s="1"/>
      <c r="AI2925" s="1"/>
      <c r="AJ2925" s="4"/>
      <c r="AK2925" s="1"/>
      <c r="AL2925" s="1"/>
      <c r="AM2925" s="1"/>
      <c r="AN2925" s="1"/>
      <c r="AO2925" s="1"/>
    </row>
    <row r="2926" spans="1:41" x14ac:dyDescent="0.2">
      <c r="A2926" s="118">
        <f t="shared" si="1160"/>
        <v>43022</v>
      </c>
      <c r="B2926" s="2">
        <f t="shared" si="1150"/>
        <v>193907.70883463</v>
      </c>
      <c r="C2926" s="2">
        <f t="shared" si="1161"/>
        <v>111647.84880818</v>
      </c>
      <c r="D2926" s="50">
        <f t="shared" si="1162"/>
        <v>4853.07</v>
      </c>
      <c r="E2926" s="3">
        <f>IF(K2926=1,VLOOKUP(A2925,[1]Plan1!$AQ$43:$AS$500,3),E2925)</f>
        <v>4860.83</v>
      </c>
      <c r="F2926" s="7">
        <f t="shared" si="1163"/>
        <v>42999</v>
      </c>
      <c r="G2926" s="8">
        <f t="shared" si="1151"/>
        <v>1.5989878571709415E-3</v>
      </c>
      <c r="H2926" s="7">
        <f t="shared" si="1164"/>
        <v>43027</v>
      </c>
      <c r="I2926" s="7">
        <f t="shared" si="1152"/>
        <v>43027</v>
      </c>
      <c r="J2926" s="1">
        <f t="shared" si="1165"/>
        <v>20</v>
      </c>
      <c r="K2926" s="1">
        <f t="shared" si="1153"/>
        <v>17</v>
      </c>
      <c r="L2926" s="2">
        <f t="shared" si="1154"/>
        <v>1.0013589700000001</v>
      </c>
      <c r="M2926" s="10">
        <f t="shared" si="1173"/>
        <v>1.0018993</v>
      </c>
      <c r="N2926" s="10">
        <f t="shared" si="1169"/>
        <v>1.6253665586756627</v>
      </c>
      <c r="O2926" s="2">
        <f t="shared" si="1172"/>
        <v>1.6275753799999999</v>
      </c>
      <c r="P2926" s="2">
        <f t="shared" si="1155"/>
        <v>181715.28995015001</v>
      </c>
      <c r="Q2926" s="9">
        <f t="shared" si="1149"/>
        <v>0</v>
      </c>
      <c r="R2926" s="4">
        <f t="shared" si="1156"/>
        <v>0</v>
      </c>
      <c r="S2926" s="59">
        <f t="shared" si="1157"/>
        <v>0</v>
      </c>
      <c r="T2926" s="8">
        <f t="shared" si="1166"/>
        <v>6.8500000000000005E-2</v>
      </c>
      <c r="U2926" s="9">
        <f t="shared" si="1167"/>
        <v>247</v>
      </c>
      <c r="V2926" s="9">
        <v>252</v>
      </c>
      <c r="W2926" s="10">
        <f t="shared" si="1158"/>
        <v>1.0670962740000001</v>
      </c>
      <c r="X2926" s="2">
        <f t="shared" si="1159"/>
        <v>12192.418884479999</v>
      </c>
      <c r="Y2926" s="2">
        <v>0</v>
      </c>
      <c r="Z2926" s="3">
        <f t="shared" si="1170"/>
        <v>0</v>
      </c>
      <c r="AA2926" s="1" t="str">
        <f t="shared" si="1171"/>
        <v>A+J=</v>
      </c>
      <c r="AB2926" s="7">
        <f t="shared" si="1168"/>
        <v>43027</v>
      </c>
      <c r="AC2926" s="5"/>
      <c r="AD2926" s="1"/>
      <c r="AE2926" s="7"/>
      <c r="AF2926" s="1"/>
      <c r="AG2926" s="1"/>
      <c r="AH2926" s="1"/>
      <c r="AI2926" s="1"/>
      <c r="AJ2926" s="4"/>
      <c r="AK2926" s="1"/>
      <c r="AL2926" s="1"/>
      <c r="AM2926" s="1"/>
      <c r="AN2926" s="1"/>
      <c r="AO2926" s="1"/>
    </row>
    <row r="2927" spans="1:41" x14ac:dyDescent="0.2">
      <c r="A2927" s="118">
        <f t="shared" si="1160"/>
        <v>43023</v>
      </c>
      <c r="B2927" s="2">
        <f t="shared" si="1150"/>
        <v>193907.70883463</v>
      </c>
      <c r="C2927" s="2">
        <f t="shared" si="1161"/>
        <v>111647.84880818</v>
      </c>
      <c r="D2927" s="50">
        <f t="shared" si="1162"/>
        <v>4853.07</v>
      </c>
      <c r="E2927" s="3">
        <f>IF(K2927=1,VLOOKUP(A2926,[1]Plan1!$AQ$43:$AS$500,3),E2926)</f>
        <v>4860.83</v>
      </c>
      <c r="F2927" s="7">
        <f t="shared" si="1163"/>
        <v>42999</v>
      </c>
      <c r="G2927" s="8">
        <f t="shared" si="1151"/>
        <v>1.5989878571709415E-3</v>
      </c>
      <c r="H2927" s="7">
        <f t="shared" si="1164"/>
        <v>43060</v>
      </c>
      <c r="I2927" s="7">
        <f t="shared" si="1152"/>
        <v>43027</v>
      </c>
      <c r="J2927" s="1">
        <f t="shared" si="1165"/>
        <v>20</v>
      </c>
      <c r="K2927" s="1">
        <f t="shared" si="1153"/>
        <v>17</v>
      </c>
      <c r="L2927" s="2">
        <f t="shared" si="1154"/>
        <v>1.0013589700000001</v>
      </c>
      <c r="M2927" s="10">
        <f t="shared" si="1173"/>
        <v>1.0018993</v>
      </c>
      <c r="N2927" s="10">
        <f t="shared" si="1169"/>
        <v>1.6253665586756627</v>
      </c>
      <c r="O2927" s="2">
        <f t="shared" si="1172"/>
        <v>1.6275753799999999</v>
      </c>
      <c r="P2927" s="2">
        <f t="shared" si="1155"/>
        <v>181715.28995015001</v>
      </c>
      <c r="Q2927" s="9">
        <f t="shared" si="1149"/>
        <v>0</v>
      </c>
      <c r="R2927" s="4">
        <f t="shared" si="1156"/>
        <v>0</v>
      </c>
      <c r="S2927" s="59">
        <f t="shared" si="1157"/>
        <v>0</v>
      </c>
      <c r="T2927" s="8">
        <f t="shared" si="1166"/>
        <v>6.8500000000000005E-2</v>
      </c>
      <c r="U2927" s="9">
        <f t="shared" si="1167"/>
        <v>247</v>
      </c>
      <c r="V2927" s="9">
        <v>252</v>
      </c>
      <c r="W2927" s="10">
        <f t="shared" si="1158"/>
        <v>1.0670962740000001</v>
      </c>
      <c r="X2927" s="2">
        <f t="shared" si="1159"/>
        <v>12192.418884479999</v>
      </c>
      <c r="Y2927" s="2">
        <v>0</v>
      </c>
      <c r="Z2927" s="3">
        <f t="shared" si="1170"/>
        <v>0</v>
      </c>
      <c r="AA2927" s="1" t="str">
        <f t="shared" si="1171"/>
        <v>A+J=</v>
      </c>
      <c r="AB2927" s="7">
        <f t="shared" si="1168"/>
        <v>43027</v>
      </c>
      <c r="AC2927" s="5"/>
      <c r="AD2927" s="1"/>
      <c r="AE2927" s="7"/>
      <c r="AF2927" s="1"/>
      <c r="AG2927" s="1"/>
      <c r="AH2927" s="1"/>
      <c r="AI2927" s="1"/>
      <c r="AJ2927" s="4"/>
      <c r="AK2927" s="1"/>
      <c r="AL2927" s="1"/>
      <c r="AM2927" s="1"/>
      <c r="AN2927" s="1"/>
      <c r="AO2927" s="1"/>
    </row>
    <row r="2928" spans="1:41" x14ac:dyDescent="0.2">
      <c r="A2928" s="118">
        <f t="shared" si="1160"/>
        <v>43024</v>
      </c>
      <c r="B2928" s="2">
        <f t="shared" si="1150"/>
        <v>193907.70883463</v>
      </c>
      <c r="C2928" s="2">
        <f t="shared" si="1161"/>
        <v>111647.84880818</v>
      </c>
      <c r="D2928" s="50">
        <f t="shared" si="1162"/>
        <v>4853.07</v>
      </c>
      <c r="E2928" s="3">
        <f>IF(K2928=1,VLOOKUP(A2927,[1]Plan1!$AQ$43:$AS$500,3),E2927)</f>
        <v>4860.83</v>
      </c>
      <c r="F2928" s="7">
        <f t="shared" si="1163"/>
        <v>42999</v>
      </c>
      <c r="G2928" s="8">
        <f t="shared" si="1151"/>
        <v>1.5989878571709415E-3</v>
      </c>
      <c r="H2928" s="7">
        <f t="shared" si="1164"/>
        <v>43060</v>
      </c>
      <c r="I2928" s="7">
        <f t="shared" si="1152"/>
        <v>43027</v>
      </c>
      <c r="J2928" s="1">
        <f t="shared" si="1165"/>
        <v>20</v>
      </c>
      <c r="K2928" s="1">
        <f t="shared" si="1153"/>
        <v>17</v>
      </c>
      <c r="L2928" s="2">
        <f t="shared" si="1154"/>
        <v>1.0013589700000001</v>
      </c>
      <c r="M2928" s="10">
        <f t="shared" si="1173"/>
        <v>1.0018993</v>
      </c>
      <c r="N2928" s="10">
        <f t="shared" si="1169"/>
        <v>1.6253665586756627</v>
      </c>
      <c r="O2928" s="2">
        <f t="shared" si="1172"/>
        <v>1.6275753799999999</v>
      </c>
      <c r="P2928" s="2">
        <f t="shared" si="1155"/>
        <v>181715.28995015001</v>
      </c>
      <c r="Q2928" s="9">
        <f t="shared" si="1149"/>
        <v>0</v>
      </c>
      <c r="R2928" s="4">
        <f t="shared" si="1156"/>
        <v>0</v>
      </c>
      <c r="S2928" s="59">
        <f t="shared" si="1157"/>
        <v>0</v>
      </c>
      <c r="T2928" s="8">
        <f t="shared" si="1166"/>
        <v>6.8500000000000005E-2</v>
      </c>
      <c r="U2928" s="9">
        <f t="shared" si="1167"/>
        <v>247</v>
      </c>
      <c r="V2928" s="9">
        <v>252</v>
      </c>
      <c r="W2928" s="10">
        <f t="shared" si="1158"/>
        <v>1.0670962740000001</v>
      </c>
      <c r="X2928" s="2">
        <f t="shared" si="1159"/>
        <v>12192.418884479999</v>
      </c>
      <c r="Y2928" s="2">
        <v>0</v>
      </c>
      <c r="Z2928" s="3">
        <f t="shared" si="1170"/>
        <v>0</v>
      </c>
      <c r="AA2928" s="1" t="str">
        <f t="shared" si="1171"/>
        <v>A+J=</v>
      </c>
      <c r="AB2928" s="7">
        <f t="shared" si="1168"/>
        <v>43027</v>
      </c>
      <c r="AC2928" s="5"/>
      <c r="AD2928" s="1"/>
      <c r="AE2928" s="7"/>
      <c r="AF2928" s="1"/>
      <c r="AG2928" s="1"/>
      <c r="AH2928" s="1"/>
      <c r="AI2928" s="1"/>
      <c r="AJ2928" s="4"/>
      <c r="AK2928" s="1"/>
      <c r="AL2928" s="1"/>
      <c r="AM2928" s="1"/>
      <c r="AN2928" s="1"/>
      <c r="AO2928" s="1"/>
    </row>
    <row r="2929" spans="1:41" x14ac:dyDescent="0.2">
      <c r="A2929" s="118">
        <f t="shared" si="1160"/>
        <v>43025</v>
      </c>
      <c r="B2929" s="2">
        <f t="shared" si="1150"/>
        <v>193974.19331805001</v>
      </c>
      <c r="C2929" s="2">
        <f t="shared" si="1161"/>
        <v>111647.84880818</v>
      </c>
      <c r="D2929" s="50">
        <f t="shared" si="1162"/>
        <v>4853.07</v>
      </c>
      <c r="E2929" s="3">
        <f>IF(K2929=1,VLOOKUP(A2928,[1]Plan1!$AQ$43:$AS$500,3),E2928)</f>
        <v>4860.83</v>
      </c>
      <c r="F2929" s="7">
        <f t="shared" si="1163"/>
        <v>42999</v>
      </c>
      <c r="G2929" s="8">
        <f t="shared" si="1151"/>
        <v>1.5989878571709415E-3</v>
      </c>
      <c r="H2929" s="7">
        <f t="shared" si="1164"/>
        <v>43060</v>
      </c>
      <c r="I2929" s="7">
        <f t="shared" si="1152"/>
        <v>43027</v>
      </c>
      <c r="J2929" s="1">
        <f t="shared" si="1165"/>
        <v>20</v>
      </c>
      <c r="K2929" s="1">
        <f t="shared" si="1153"/>
        <v>18</v>
      </c>
      <c r="L2929" s="2">
        <f t="shared" si="1154"/>
        <v>1.0014389699999999</v>
      </c>
      <c r="M2929" s="10">
        <f t="shared" si="1173"/>
        <v>1.0018993</v>
      </c>
      <c r="N2929" s="10">
        <f t="shared" si="1169"/>
        <v>1.6253665586756627</v>
      </c>
      <c r="O2929" s="2">
        <f t="shared" si="1172"/>
        <v>1.6277054099999999</v>
      </c>
      <c r="P2929" s="2">
        <f t="shared" si="1155"/>
        <v>181729.80751993001</v>
      </c>
      <c r="Q2929" s="9">
        <f t="shared" si="1149"/>
        <v>0</v>
      </c>
      <c r="R2929" s="4">
        <f t="shared" si="1156"/>
        <v>0</v>
      </c>
      <c r="S2929" s="59">
        <f t="shared" si="1157"/>
        <v>0</v>
      </c>
      <c r="T2929" s="8">
        <f t="shared" si="1166"/>
        <v>6.8500000000000005E-2</v>
      </c>
      <c r="U2929" s="9">
        <f t="shared" si="1167"/>
        <v>248</v>
      </c>
      <c r="V2929" s="9">
        <v>252</v>
      </c>
      <c r="W2929" s="10">
        <f t="shared" si="1158"/>
        <v>1.067376871</v>
      </c>
      <c r="X2929" s="2">
        <f t="shared" si="1159"/>
        <v>12244.38579812</v>
      </c>
      <c r="Y2929" s="2">
        <v>0</v>
      </c>
      <c r="Z2929" s="3">
        <f t="shared" si="1170"/>
        <v>0</v>
      </c>
      <c r="AA2929" s="1" t="str">
        <f t="shared" si="1171"/>
        <v>A+J=</v>
      </c>
      <c r="AB2929" s="7">
        <f t="shared" si="1168"/>
        <v>43027</v>
      </c>
      <c r="AC2929" s="5"/>
      <c r="AD2929" s="1"/>
      <c r="AE2929" s="7"/>
      <c r="AF2929" s="1"/>
      <c r="AG2929" s="1"/>
      <c r="AH2929" s="1"/>
      <c r="AI2929" s="1"/>
      <c r="AJ2929" s="4"/>
      <c r="AK2929" s="1"/>
      <c r="AL2929" s="1"/>
      <c r="AM2929" s="1"/>
      <c r="AN2929" s="1"/>
      <c r="AO2929" s="1"/>
    </row>
    <row r="2930" spans="1:41" x14ac:dyDescent="0.2">
      <c r="A2930" s="118">
        <f t="shared" si="1160"/>
        <v>43026</v>
      </c>
      <c r="B2930" s="2">
        <f t="shared" si="1150"/>
        <v>194040.69957947001</v>
      </c>
      <c r="C2930" s="2">
        <f t="shared" si="1161"/>
        <v>111647.84880818</v>
      </c>
      <c r="D2930" s="50">
        <f t="shared" si="1162"/>
        <v>4853.07</v>
      </c>
      <c r="E2930" s="3">
        <f>IF(K2930=1,VLOOKUP(A2929,[1]Plan1!$AQ$43:$AS$500,3),E2929)</f>
        <v>4860.83</v>
      </c>
      <c r="F2930" s="7">
        <f t="shared" si="1163"/>
        <v>42999</v>
      </c>
      <c r="G2930" s="8">
        <f t="shared" si="1151"/>
        <v>1.5989878571709415E-3</v>
      </c>
      <c r="H2930" s="7">
        <f t="shared" si="1164"/>
        <v>43060</v>
      </c>
      <c r="I2930" s="7">
        <f t="shared" si="1152"/>
        <v>43027</v>
      </c>
      <c r="J2930" s="1">
        <f t="shared" si="1165"/>
        <v>20</v>
      </c>
      <c r="K2930" s="1">
        <f t="shared" si="1153"/>
        <v>19</v>
      </c>
      <c r="L2930" s="2">
        <f t="shared" si="1154"/>
        <v>1.00151897</v>
      </c>
      <c r="M2930" s="10">
        <f t="shared" si="1173"/>
        <v>1.0018993</v>
      </c>
      <c r="N2930" s="10">
        <f t="shared" si="1169"/>
        <v>1.6253665586756627</v>
      </c>
      <c r="O2930" s="2">
        <f t="shared" si="1172"/>
        <v>1.6278354399999999</v>
      </c>
      <c r="P2930" s="2">
        <f t="shared" si="1155"/>
        <v>181744.32508971001</v>
      </c>
      <c r="Q2930" s="9">
        <f t="shared" si="1149"/>
        <v>0</v>
      </c>
      <c r="R2930" s="4">
        <f t="shared" si="1156"/>
        <v>0</v>
      </c>
      <c r="S2930" s="59">
        <f t="shared" si="1157"/>
        <v>0</v>
      </c>
      <c r="T2930" s="8">
        <f t="shared" si="1166"/>
        <v>6.8500000000000005E-2</v>
      </c>
      <c r="U2930" s="9">
        <f t="shared" si="1167"/>
        <v>249</v>
      </c>
      <c r="V2930" s="9">
        <v>252</v>
      </c>
      <c r="W2930" s="10">
        <f t="shared" si="1158"/>
        <v>1.0676575429999999</v>
      </c>
      <c r="X2930" s="2">
        <f t="shared" si="1159"/>
        <v>12296.374489760001</v>
      </c>
      <c r="Y2930" s="2">
        <v>0</v>
      </c>
      <c r="Z2930" s="3">
        <f t="shared" si="1170"/>
        <v>0</v>
      </c>
      <c r="AA2930" s="1" t="str">
        <f t="shared" si="1171"/>
        <v>A+J=</v>
      </c>
      <c r="AB2930" s="7">
        <f t="shared" si="1168"/>
        <v>43027</v>
      </c>
      <c r="AC2930" s="5"/>
      <c r="AD2930" s="1"/>
      <c r="AE2930" s="7"/>
      <c r="AF2930" s="1"/>
      <c r="AG2930" s="1"/>
      <c r="AH2930" s="1"/>
      <c r="AI2930" s="1"/>
      <c r="AJ2930" s="4"/>
      <c r="AK2930" s="1"/>
      <c r="AL2930" s="1"/>
      <c r="AM2930" s="1"/>
      <c r="AN2930" s="1"/>
      <c r="AO2930" s="1"/>
    </row>
    <row r="2931" spans="1:41" x14ac:dyDescent="0.2">
      <c r="A2931" s="117">
        <f t="shared" si="1160"/>
        <v>43027</v>
      </c>
      <c r="B2931" s="48">
        <f t="shared" si="1150"/>
        <v>194107.22845095998</v>
      </c>
      <c r="C2931" s="2">
        <f t="shared" si="1161"/>
        <v>111647.84880818</v>
      </c>
      <c r="D2931" s="51">
        <f t="shared" si="1162"/>
        <v>4853.07</v>
      </c>
      <c r="E2931" s="3">
        <f>IF(K2931=1,VLOOKUP(A2930,[1]Plan1!$AQ$43:$AS$500,3),E2930)</f>
        <v>4860.83</v>
      </c>
      <c r="F2931" s="11">
        <f t="shared" si="1163"/>
        <v>42999</v>
      </c>
      <c r="G2931" s="52">
        <f t="shared" si="1151"/>
        <v>1.5989878571709415E-3</v>
      </c>
      <c r="H2931" s="11">
        <f t="shared" si="1164"/>
        <v>43060</v>
      </c>
      <c r="I2931" s="11">
        <f t="shared" si="1152"/>
        <v>43027</v>
      </c>
      <c r="J2931" s="21">
        <f t="shared" si="1165"/>
        <v>20</v>
      </c>
      <c r="K2931" s="21">
        <f t="shared" si="1153"/>
        <v>20</v>
      </c>
      <c r="L2931" s="2">
        <f t="shared" si="1154"/>
        <v>1.00159898</v>
      </c>
      <c r="M2931" s="53">
        <f t="shared" si="1173"/>
        <v>1.0018993</v>
      </c>
      <c r="N2931" s="53">
        <f t="shared" si="1169"/>
        <v>1.6253665586756627</v>
      </c>
      <c r="O2931" s="48">
        <f t="shared" si="1172"/>
        <v>1.6279654800000001</v>
      </c>
      <c r="P2931" s="48">
        <f t="shared" si="1155"/>
        <v>181758.84377596999</v>
      </c>
      <c r="Q2931" s="54">
        <f t="shared" si="1149"/>
        <v>8</v>
      </c>
      <c r="R2931" s="4">
        <f t="shared" si="1156"/>
        <v>0.31167675319637589</v>
      </c>
      <c r="S2931" s="59">
        <f t="shared" si="1157"/>
        <v>56650.006292819999</v>
      </c>
      <c r="T2931" s="52">
        <f t="shared" si="1166"/>
        <v>6.8500000000000005E-2</v>
      </c>
      <c r="U2931" s="54">
        <f t="shared" si="1167"/>
        <v>250</v>
      </c>
      <c r="V2931" s="54">
        <v>252</v>
      </c>
      <c r="W2931" s="10">
        <f t="shared" si="1158"/>
        <v>1.0679382879999999</v>
      </c>
      <c r="X2931" s="48">
        <f t="shared" si="1159"/>
        <v>12348.38467499</v>
      </c>
      <c r="Y2931" s="48">
        <v>0</v>
      </c>
      <c r="Z2931" s="29">
        <f t="shared" si="1170"/>
        <v>68998.390967810003</v>
      </c>
      <c r="AA2931" s="21" t="str">
        <f t="shared" si="1171"/>
        <v>A+J=</v>
      </c>
      <c r="AB2931" s="11">
        <f t="shared" si="1168"/>
        <v>43027</v>
      </c>
      <c r="AC2931" s="55"/>
      <c r="AD2931" s="21"/>
      <c r="AE2931" s="11"/>
      <c r="AF2931" s="21"/>
      <c r="AG2931" s="21"/>
      <c r="AH2931" s="21"/>
      <c r="AI2931" s="21"/>
      <c r="AJ2931" s="28"/>
      <c r="AK2931" s="21"/>
      <c r="AL2931" s="21"/>
      <c r="AM2931" s="21"/>
      <c r="AN2931" s="21"/>
      <c r="AO2931" s="21"/>
    </row>
    <row r="2932" spans="1:41" x14ac:dyDescent="0.2">
      <c r="A2932" s="118">
        <f t="shared" si="1160"/>
        <v>43028</v>
      </c>
      <c r="B2932" s="2">
        <f t="shared" si="1150"/>
        <v>125166.71887687</v>
      </c>
      <c r="C2932" s="2">
        <f t="shared" si="1161"/>
        <v>76849.809790290004</v>
      </c>
      <c r="D2932" s="50">
        <f t="shared" si="1162"/>
        <v>4860.83</v>
      </c>
      <c r="E2932" s="3">
        <f>IF(K2932=1,VLOOKUP(A2931,[1]Plan1!$AQ$43:$AS$500,3),E2931)</f>
        <v>4881.25</v>
      </c>
      <c r="F2932" s="7">
        <f t="shared" si="1163"/>
        <v>43028</v>
      </c>
      <c r="G2932" s="8">
        <f t="shared" si="1151"/>
        <v>4.2009286479880448E-3</v>
      </c>
      <c r="H2932" s="7">
        <f t="shared" si="1164"/>
        <v>43060</v>
      </c>
      <c r="I2932" s="7">
        <f t="shared" si="1152"/>
        <v>43060</v>
      </c>
      <c r="J2932" s="1">
        <f t="shared" si="1165"/>
        <v>21</v>
      </c>
      <c r="K2932" s="1">
        <f t="shared" si="1153"/>
        <v>1</v>
      </c>
      <c r="L2932" s="2">
        <f t="shared" si="1154"/>
        <v>1.0001996399999999</v>
      </c>
      <c r="M2932" s="10">
        <f t="shared" si="1173"/>
        <v>1.00159898</v>
      </c>
      <c r="N2932" s="10">
        <f t="shared" si="1169"/>
        <v>1.6279654872956539</v>
      </c>
      <c r="O2932" s="2">
        <f t="shared" si="1172"/>
        <v>1.6282904899999999</v>
      </c>
      <c r="P2932" s="2">
        <f t="shared" si="1155"/>
        <v>125133.81443983001</v>
      </c>
      <c r="Q2932" s="9">
        <f t="shared" si="1149"/>
        <v>0</v>
      </c>
      <c r="R2932" s="4">
        <f t="shared" si="1156"/>
        <v>0</v>
      </c>
      <c r="S2932" s="59">
        <f t="shared" si="1157"/>
        <v>0</v>
      </c>
      <c r="T2932" s="8">
        <f t="shared" si="1166"/>
        <v>6.8500000000000005E-2</v>
      </c>
      <c r="U2932" s="9">
        <f t="shared" si="1167"/>
        <v>1</v>
      </c>
      <c r="V2932" s="9">
        <v>252</v>
      </c>
      <c r="W2932" s="10">
        <f t="shared" si="1158"/>
        <v>1.0002629540000001</v>
      </c>
      <c r="X2932" s="2">
        <f t="shared" si="1159"/>
        <v>32.904437039999998</v>
      </c>
      <c r="Y2932" s="2">
        <v>0</v>
      </c>
      <c r="Z2932" s="3">
        <f t="shared" si="1170"/>
        <v>0</v>
      </c>
      <c r="AA2932" s="1" t="str">
        <f t="shared" si="1171"/>
        <v>A+J=</v>
      </c>
      <c r="AB2932" s="7">
        <f t="shared" si="1168"/>
        <v>43391</v>
      </c>
      <c r="AC2932" s="5"/>
      <c r="AD2932" s="1"/>
      <c r="AE2932" s="7"/>
      <c r="AF2932" s="1"/>
      <c r="AG2932" s="1"/>
      <c r="AH2932" s="1"/>
      <c r="AI2932" s="1"/>
      <c r="AJ2932" s="4"/>
      <c r="AK2932" s="1"/>
      <c r="AL2932" s="1"/>
      <c r="AM2932" s="1"/>
      <c r="AN2932" s="1"/>
      <c r="AO2932" s="1"/>
    </row>
    <row r="2933" spans="1:41" x14ac:dyDescent="0.2">
      <c r="A2933" s="118">
        <f t="shared" si="1160"/>
        <v>43029</v>
      </c>
      <c r="B2933" s="2">
        <f t="shared" si="1150"/>
        <v>125224.62831851</v>
      </c>
      <c r="C2933" s="2">
        <f t="shared" si="1161"/>
        <v>76849.809790290004</v>
      </c>
      <c r="D2933" s="50">
        <f t="shared" si="1162"/>
        <v>4860.83</v>
      </c>
      <c r="E2933" s="3">
        <f>IF(K2933=1,VLOOKUP(A2932,[1]Plan1!$AQ$43:$AS$500,3),E2932)</f>
        <v>4881.25</v>
      </c>
      <c r="F2933" s="7">
        <f t="shared" si="1163"/>
        <v>43028</v>
      </c>
      <c r="G2933" s="8">
        <f t="shared" si="1151"/>
        <v>4.2009286479880448E-3</v>
      </c>
      <c r="H2933" s="7">
        <f t="shared" si="1164"/>
        <v>43060</v>
      </c>
      <c r="I2933" s="7">
        <f t="shared" si="1152"/>
        <v>43060</v>
      </c>
      <c r="J2933" s="1">
        <f t="shared" si="1165"/>
        <v>21</v>
      </c>
      <c r="K2933" s="1">
        <f t="shared" si="1153"/>
        <v>2</v>
      </c>
      <c r="L2933" s="2">
        <f t="shared" si="1154"/>
        <v>1.00039933</v>
      </c>
      <c r="M2933" s="10">
        <f t="shared" si="1173"/>
        <v>1.00159898</v>
      </c>
      <c r="N2933" s="10">
        <f t="shared" si="1169"/>
        <v>1.6279654872956539</v>
      </c>
      <c r="O2933" s="2">
        <f t="shared" si="1172"/>
        <v>1.62861558</v>
      </c>
      <c r="P2933" s="2">
        <f t="shared" si="1155"/>
        <v>125158.7975445</v>
      </c>
      <c r="Q2933" s="9">
        <f t="shared" si="1149"/>
        <v>0</v>
      </c>
      <c r="R2933" s="4">
        <f t="shared" si="1156"/>
        <v>0</v>
      </c>
      <c r="S2933" s="59">
        <f t="shared" si="1157"/>
        <v>0</v>
      </c>
      <c r="T2933" s="8">
        <f t="shared" si="1166"/>
        <v>6.8500000000000005E-2</v>
      </c>
      <c r="U2933" s="9">
        <f t="shared" si="1167"/>
        <v>2</v>
      </c>
      <c r="V2933" s="9">
        <v>252</v>
      </c>
      <c r="W2933" s="10">
        <f t="shared" si="1158"/>
        <v>1.000525978</v>
      </c>
      <c r="X2933" s="2">
        <f t="shared" si="1159"/>
        <v>65.830774009999999</v>
      </c>
      <c r="Y2933" s="2">
        <v>0</v>
      </c>
      <c r="Z2933" s="3">
        <f t="shared" si="1170"/>
        <v>0</v>
      </c>
      <c r="AA2933" s="1" t="str">
        <f t="shared" si="1171"/>
        <v>A+J=</v>
      </c>
      <c r="AB2933" s="7">
        <f t="shared" si="1168"/>
        <v>43391</v>
      </c>
      <c r="AC2933" s="5"/>
      <c r="AD2933" s="1"/>
      <c r="AE2933" s="7"/>
      <c r="AF2933" s="1"/>
      <c r="AG2933" s="1"/>
      <c r="AH2933" s="1"/>
      <c r="AI2933" s="1"/>
      <c r="AJ2933" s="4"/>
      <c r="AK2933" s="1"/>
      <c r="AL2933" s="1"/>
      <c r="AM2933" s="1"/>
      <c r="AN2933" s="1"/>
      <c r="AO2933" s="1"/>
    </row>
    <row r="2934" spans="1:41" x14ac:dyDescent="0.2">
      <c r="A2934" s="118">
        <f t="shared" si="1160"/>
        <v>43030</v>
      </c>
      <c r="B2934" s="2">
        <f t="shared" si="1150"/>
        <v>125224.62831851</v>
      </c>
      <c r="C2934" s="2">
        <f t="shared" si="1161"/>
        <v>76849.809790290004</v>
      </c>
      <c r="D2934" s="50">
        <f t="shared" si="1162"/>
        <v>4860.83</v>
      </c>
      <c r="E2934" s="3">
        <f>IF(K2934=1,VLOOKUP(A2933,[1]Plan1!$AQ$43:$AS$500,3),E2933)</f>
        <v>4881.25</v>
      </c>
      <c r="F2934" s="7">
        <f t="shared" si="1163"/>
        <v>43028</v>
      </c>
      <c r="G2934" s="8">
        <f t="shared" si="1151"/>
        <v>4.2009286479880448E-3</v>
      </c>
      <c r="H2934" s="7">
        <f t="shared" si="1164"/>
        <v>43060</v>
      </c>
      <c r="I2934" s="7">
        <f t="shared" si="1152"/>
        <v>43060</v>
      </c>
      <c r="J2934" s="1">
        <f t="shared" si="1165"/>
        <v>21</v>
      </c>
      <c r="K2934" s="1">
        <f t="shared" si="1153"/>
        <v>2</v>
      </c>
      <c r="L2934" s="2">
        <f t="shared" si="1154"/>
        <v>1.00039933</v>
      </c>
      <c r="M2934" s="10">
        <f t="shared" si="1173"/>
        <v>1.00159898</v>
      </c>
      <c r="N2934" s="10">
        <f t="shared" si="1169"/>
        <v>1.6279654872956539</v>
      </c>
      <c r="O2934" s="2">
        <f t="shared" si="1172"/>
        <v>1.62861558</v>
      </c>
      <c r="P2934" s="2">
        <f t="shared" si="1155"/>
        <v>125158.7975445</v>
      </c>
      <c r="Q2934" s="9">
        <f t="shared" si="1149"/>
        <v>0</v>
      </c>
      <c r="R2934" s="4">
        <f t="shared" si="1156"/>
        <v>0</v>
      </c>
      <c r="S2934" s="59">
        <f t="shared" si="1157"/>
        <v>0</v>
      </c>
      <c r="T2934" s="8">
        <f t="shared" si="1166"/>
        <v>6.8500000000000005E-2</v>
      </c>
      <c r="U2934" s="9">
        <f t="shared" si="1167"/>
        <v>2</v>
      </c>
      <c r="V2934" s="9">
        <v>252</v>
      </c>
      <c r="W2934" s="10">
        <f t="shared" si="1158"/>
        <v>1.000525978</v>
      </c>
      <c r="X2934" s="2">
        <f t="shared" si="1159"/>
        <v>65.830774009999999</v>
      </c>
      <c r="Y2934" s="2">
        <v>0</v>
      </c>
      <c r="Z2934" s="3">
        <f t="shared" si="1170"/>
        <v>0</v>
      </c>
      <c r="AA2934" s="1" t="str">
        <f t="shared" si="1171"/>
        <v>A+J=</v>
      </c>
      <c r="AB2934" s="7">
        <f t="shared" si="1168"/>
        <v>43391</v>
      </c>
      <c r="AC2934" s="5"/>
      <c r="AD2934" s="1"/>
      <c r="AE2934" s="7"/>
      <c r="AF2934" s="1"/>
      <c r="AG2934" s="1"/>
      <c r="AH2934" s="1"/>
      <c r="AI2934" s="1"/>
      <c r="AJ2934" s="4"/>
      <c r="AK2934" s="1"/>
      <c r="AL2934" s="1"/>
      <c r="AM2934" s="1"/>
      <c r="AN2934" s="1"/>
      <c r="AO2934" s="1"/>
    </row>
    <row r="2935" spans="1:41" x14ac:dyDescent="0.2">
      <c r="A2935" s="118">
        <f t="shared" si="1160"/>
        <v>43031</v>
      </c>
      <c r="B2935" s="2">
        <f t="shared" si="1150"/>
        <v>125224.62831851</v>
      </c>
      <c r="C2935" s="2">
        <f t="shared" si="1161"/>
        <v>76849.809790290004</v>
      </c>
      <c r="D2935" s="50">
        <f t="shared" si="1162"/>
        <v>4860.83</v>
      </c>
      <c r="E2935" s="3">
        <f>IF(K2935=1,VLOOKUP(A2934,[1]Plan1!$AQ$43:$AS$500,3),E2934)</f>
        <v>4881.25</v>
      </c>
      <c r="F2935" s="7">
        <f t="shared" si="1163"/>
        <v>43028</v>
      </c>
      <c r="G2935" s="8">
        <f t="shared" si="1151"/>
        <v>4.2009286479880448E-3</v>
      </c>
      <c r="H2935" s="7">
        <f t="shared" si="1164"/>
        <v>43060</v>
      </c>
      <c r="I2935" s="7">
        <f t="shared" si="1152"/>
        <v>43060</v>
      </c>
      <c r="J2935" s="1">
        <f t="shared" si="1165"/>
        <v>21</v>
      </c>
      <c r="K2935" s="1">
        <f t="shared" si="1153"/>
        <v>2</v>
      </c>
      <c r="L2935" s="2">
        <f t="shared" si="1154"/>
        <v>1.00039933</v>
      </c>
      <c r="M2935" s="10">
        <f t="shared" si="1173"/>
        <v>1.00159898</v>
      </c>
      <c r="N2935" s="10">
        <f t="shared" si="1169"/>
        <v>1.6279654872956539</v>
      </c>
      <c r="O2935" s="2">
        <f t="shared" si="1172"/>
        <v>1.62861558</v>
      </c>
      <c r="P2935" s="2">
        <f t="shared" si="1155"/>
        <v>125158.7975445</v>
      </c>
      <c r="Q2935" s="9">
        <f t="shared" si="1149"/>
        <v>0</v>
      </c>
      <c r="R2935" s="4">
        <f t="shared" si="1156"/>
        <v>0</v>
      </c>
      <c r="S2935" s="59">
        <f t="shared" si="1157"/>
        <v>0</v>
      </c>
      <c r="T2935" s="8">
        <f t="shared" si="1166"/>
        <v>6.8500000000000005E-2</v>
      </c>
      <c r="U2935" s="9">
        <f t="shared" si="1167"/>
        <v>2</v>
      </c>
      <c r="V2935" s="9">
        <v>252</v>
      </c>
      <c r="W2935" s="10">
        <f t="shared" si="1158"/>
        <v>1.000525978</v>
      </c>
      <c r="X2935" s="2">
        <f t="shared" si="1159"/>
        <v>65.830774009999999</v>
      </c>
      <c r="Y2935" s="2">
        <v>0</v>
      </c>
      <c r="Z2935" s="3">
        <f t="shared" si="1170"/>
        <v>0</v>
      </c>
      <c r="AA2935" s="1" t="str">
        <f t="shared" si="1171"/>
        <v>A+J=</v>
      </c>
      <c r="AB2935" s="7">
        <f t="shared" si="1168"/>
        <v>43391</v>
      </c>
      <c r="AC2935" s="5"/>
      <c r="AD2935" s="1"/>
      <c r="AE2935" s="7"/>
      <c r="AF2935" s="1"/>
      <c r="AG2935" s="1"/>
      <c r="AH2935" s="1"/>
      <c r="AI2935" s="1"/>
      <c r="AJ2935" s="4"/>
      <c r="AK2935" s="1"/>
      <c r="AL2935" s="1"/>
      <c r="AM2935" s="1"/>
      <c r="AN2935" s="1"/>
      <c r="AO2935" s="1"/>
    </row>
    <row r="2936" spans="1:41" x14ac:dyDescent="0.2">
      <c r="A2936" s="118">
        <f t="shared" si="1160"/>
        <v>43032</v>
      </c>
      <c r="B2936" s="2">
        <f t="shared" si="1150"/>
        <v>125282.56338566</v>
      </c>
      <c r="C2936" s="2">
        <f t="shared" si="1161"/>
        <v>76849.809790290004</v>
      </c>
      <c r="D2936" s="50">
        <f t="shared" si="1162"/>
        <v>4860.83</v>
      </c>
      <c r="E2936" s="3">
        <f>IF(K2936=1,VLOOKUP(A2935,[1]Plan1!$AQ$43:$AS$500,3),E2935)</f>
        <v>4881.25</v>
      </c>
      <c r="F2936" s="7">
        <f t="shared" si="1163"/>
        <v>43028</v>
      </c>
      <c r="G2936" s="8">
        <f t="shared" si="1151"/>
        <v>4.2009286479880448E-3</v>
      </c>
      <c r="H2936" s="7">
        <f t="shared" si="1164"/>
        <v>43060</v>
      </c>
      <c r="I2936" s="7">
        <f t="shared" si="1152"/>
        <v>43060</v>
      </c>
      <c r="J2936" s="1">
        <f t="shared" si="1165"/>
        <v>21</v>
      </c>
      <c r="K2936" s="1">
        <f t="shared" si="1153"/>
        <v>3</v>
      </c>
      <c r="L2936" s="2">
        <f t="shared" si="1154"/>
        <v>1.0005990499999999</v>
      </c>
      <c r="M2936" s="10">
        <f t="shared" si="1173"/>
        <v>1.00159898</v>
      </c>
      <c r="N2936" s="10">
        <f t="shared" si="1169"/>
        <v>1.6279654872956539</v>
      </c>
      <c r="O2936" s="2">
        <f t="shared" si="1172"/>
        <v>1.6289407199999999</v>
      </c>
      <c r="P2936" s="2">
        <f t="shared" si="1155"/>
        <v>125183.78449165</v>
      </c>
      <c r="Q2936" s="9">
        <f t="shared" si="1149"/>
        <v>0</v>
      </c>
      <c r="R2936" s="4">
        <f t="shared" si="1156"/>
        <v>0</v>
      </c>
      <c r="S2936" s="59">
        <f t="shared" si="1157"/>
        <v>0</v>
      </c>
      <c r="T2936" s="8">
        <f t="shared" si="1166"/>
        <v>6.8500000000000005E-2</v>
      </c>
      <c r="U2936" s="9">
        <f t="shared" si="1167"/>
        <v>3</v>
      </c>
      <c r="V2936" s="9">
        <v>252</v>
      </c>
      <c r="W2936" s="10">
        <f t="shared" si="1158"/>
        <v>1.000789071</v>
      </c>
      <c r="X2936" s="2">
        <f t="shared" si="1159"/>
        <v>98.778894010000002</v>
      </c>
      <c r="Y2936" s="2">
        <v>0</v>
      </c>
      <c r="Z2936" s="3">
        <f t="shared" si="1170"/>
        <v>0</v>
      </c>
      <c r="AA2936" s="1" t="str">
        <f t="shared" si="1171"/>
        <v>A+J=</v>
      </c>
      <c r="AB2936" s="7">
        <f t="shared" si="1168"/>
        <v>43391</v>
      </c>
      <c r="AC2936" s="5"/>
      <c r="AD2936" s="1"/>
      <c r="AE2936" s="7"/>
      <c r="AF2936" s="1"/>
      <c r="AG2936" s="1"/>
      <c r="AH2936" s="1"/>
      <c r="AI2936" s="1"/>
      <c r="AJ2936" s="4"/>
      <c r="AK2936" s="1"/>
      <c r="AL2936" s="1"/>
      <c r="AM2936" s="1"/>
      <c r="AN2936" s="1"/>
      <c r="AO2936" s="1"/>
    </row>
    <row r="2937" spans="1:41" x14ac:dyDescent="0.2">
      <c r="A2937" s="118">
        <f t="shared" si="1160"/>
        <v>43033</v>
      </c>
      <c r="B2937" s="2">
        <f t="shared" si="1150"/>
        <v>125340.52473064</v>
      </c>
      <c r="C2937" s="2">
        <f t="shared" si="1161"/>
        <v>76849.809790290004</v>
      </c>
      <c r="D2937" s="50">
        <f t="shared" si="1162"/>
        <v>4860.83</v>
      </c>
      <c r="E2937" s="3">
        <f>IF(K2937=1,VLOOKUP(A2936,[1]Plan1!$AQ$43:$AS$500,3),E2936)</f>
        <v>4881.25</v>
      </c>
      <c r="F2937" s="7">
        <f t="shared" si="1163"/>
        <v>43028</v>
      </c>
      <c r="G2937" s="8">
        <f t="shared" si="1151"/>
        <v>4.2009286479880448E-3</v>
      </c>
      <c r="H2937" s="7">
        <f t="shared" si="1164"/>
        <v>43060</v>
      </c>
      <c r="I2937" s="7">
        <f t="shared" si="1152"/>
        <v>43060</v>
      </c>
      <c r="J2937" s="1">
        <f t="shared" si="1165"/>
        <v>21</v>
      </c>
      <c r="K2937" s="1">
        <f t="shared" si="1153"/>
        <v>4</v>
      </c>
      <c r="L2937" s="2">
        <f t="shared" si="1154"/>
        <v>1.00079881</v>
      </c>
      <c r="M2937" s="10">
        <f t="shared" si="1173"/>
        <v>1.00159898</v>
      </c>
      <c r="N2937" s="10">
        <f t="shared" si="1169"/>
        <v>1.6279654872956539</v>
      </c>
      <c r="O2937" s="2">
        <f t="shared" si="1172"/>
        <v>1.6292659199999999</v>
      </c>
      <c r="P2937" s="2">
        <f t="shared" si="1155"/>
        <v>125208.7760498</v>
      </c>
      <c r="Q2937" s="9">
        <f t="shared" si="1149"/>
        <v>0</v>
      </c>
      <c r="R2937" s="4">
        <f t="shared" si="1156"/>
        <v>0</v>
      </c>
      <c r="S2937" s="59">
        <f t="shared" si="1157"/>
        <v>0</v>
      </c>
      <c r="T2937" s="8">
        <f t="shared" si="1166"/>
        <v>6.8500000000000005E-2</v>
      </c>
      <c r="U2937" s="9">
        <f t="shared" si="1167"/>
        <v>4</v>
      </c>
      <c r="V2937" s="9">
        <v>252</v>
      </c>
      <c r="W2937" s="10">
        <f t="shared" si="1158"/>
        <v>1.0010522319999999</v>
      </c>
      <c r="X2937" s="2">
        <f t="shared" si="1159"/>
        <v>131.74868083999999</v>
      </c>
      <c r="Y2937" s="2">
        <v>0</v>
      </c>
      <c r="Z2937" s="3">
        <f t="shared" si="1170"/>
        <v>0</v>
      </c>
      <c r="AA2937" s="1" t="str">
        <f t="shared" si="1171"/>
        <v>A+J=</v>
      </c>
      <c r="AB2937" s="7">
        <f t="shared" si="1168"/>
        <v>43391</v>
      </c>
      <c r="AC2937" s="5"/>
      <c r="AD2937" s="1"/>
      <c r="AE2937" s="7"/>
      <c r="AF2937" s="1"/>
      <c r="AG2937" s="1"/>
      <c r="AH2937" s="1"/>
      <c r="AI2937" s="1"/>
      <c r="AJ2937" s="4"/>
      <c r="AK2937" s="1"/>
      <c r="AL2937" s="1"/>
      <c r="AM2937" s="1"/>
      <c r="AN2937" s="1"/>
      <c r="AO2937" s="1"/>
    </row>
    <row r="2938" spans="1:41" x14ac:dyDescent="0.2">
      <c r="A2938" s="118">
        <f t="shared" si="1160"/>
        <v>43034</v>
      </c>
      <c r="B2938" s="2">
        <f t="shared" si="1150"/>
        <v>125398.51427689</v>
      </c>
      <c r="C2938" s="2">
        <f t="shared" si="1161"/>
        <v>76849.809790290004</v>
      </c>
      <c r="D2938" s="50">
        <f t="shared" si="1162"/>
        <v>4860.83</v>
      </c>
      <c r="E2938" s="3">
        <f>IF(K2938=1,VLOOKUP(A2937,[1]Plan1!$AQ$43:$AS$500,3),E2937)</f>
        <v>4881.25</v>
      </c>
      <c r="F2938" s="7">
        <f t="shared" si="1163"/>
        <v>43028</v>
      </c>
      <c r="G2938" s="8">
        <f t="shared" si="1151"/>
        <v>4.2009286479880448E-3</v>
      </c>
      <c r="H2938" s="7">
        <f t="shared" si="1164"/>
        <v>43060</v>
      </c>
      <c r="I2938" s="7">
        <f t="shared" si="1152"/>
        <v>43060</v>
      </c>
      <c r="J2938" s="1">
        <f t="shared" si="1165"/>
        <v>21</v>
      </c>
      <c r="K2938" s="1">
        <f t="shared" si="1153"/>
        <v>5</v>
      </c>
      <c r="L2938" s="2">
        <f t="shared" si="1154"/>
        <v>1.0009986200000001</v>
      </c>
      <c r="M2938" s="10">
        <f t="shared" si="1173"/>
        <v>1.00159898</v>
      </c>
      <c r="N2938" s="10">
        <f t="shared" si="1169"/>
        <v>1.6279654872956539</v>
      </c>
      <c r="O2938" s="2">
        <f t="shared" si="1172"/>
        <v>1.6295911999999999</v>
      </c>
      <c r="P2938" s="2">
        <f t="shared" si="1155"/>
        <v>125233.77375593</v>
      </c>
      <c r="Q2938" s="9">
        <f t="shared" si="1149"/>
        <v>0</v>
      </c>
      <c r="R2938" s="4">
        <f t="shared" si="1156"/>
        <v>0</v>
      </c>
      <c r="S2938" s="59">
        <f t="shared" si="1157"/>
        <v>0</v>
      </c>
      <c r="T2938" s="8">
        <f t="shared" si="1166"/>
        <v>6.8500000000000005E-2</v>
      </c>
      <c r="U2938" s="9">
        <f t="shared" si="1167"/>
        <v>5</v>
      </c>
      <c r="V2938" s="9">
        <v>252</v>
      </c>
      <c r="W2938" s="10">
        <f t="shared" si="1158"/>
        <v>1.0013154639999999</v>
      </c>
      <c r="X2938" s="2">
        <f t="shared" si="1159"/>
        <v>164.74052096</v>
      </c>
      <c r="Y2938" s="2">
        <v>0</v>
      </c>
      <c r="Z2938" s="3">
        <f t="shared" si="1170"/>
        <v>0</v>
      </c>
      <c r="AA2938" s="1" t="str">
        <f t="shared" si="1171"/>
        <v>A+J=</v>
      </c>
      <c r="AB2938" s="7">
        <f t="shared" si="1168"/>
        <v>43391</v>
      </c>
      <c r="AC2938" s="5"/>
      <c r="AD2938" s="1"/>
      <c r="AE2938" s="7"/>
      <c r="AF2938" s="1"/>
      <c r="AG2938" s="1"/>
      <c r="AH2938" s="1"/>
      <c r="AI2938" s="1"/>
      <c r="AJ2938" s="4"/>
      <c r="AK2938" s="1"/>
      <c r="AL2938" s="1"/>
      <c r="AM2938" s="1"/>
      <c r="AN2938" s="1"/>
      <c r="AO2938" s="1"/>
    </row>
    <row r="2939" spans="1:41" x14ac:dyDescent="0.2">
      <c r="A2939" s="118">
        <f t="shared" si="1160"/>
        <v>43035</v>
      </c>
      <c r="B2939" s="2">
        <f t="shared" si="1150"/>
        <v>125456.52934968</v>
      </c>
      <c r="C2939" s="2">
        <f t="shared" si="1161"/>
        <v>76849.809790290004</v>
      </c>
      <c r="D2939" s="50">
        <f t="shared" si="1162"/>
        <v>4860.83</v>
      </c>
      <c r="E2939" s="3">
        <f>IF(K2939=1,VLOOKUP(A2938,[1]Plan1!$AQ$43:$AS$500,3),E2938)</f>
        <v>4881.25</v>
      </c>
      <c r="F2939" s="7">
        <f t="shared" si="1163"/>
        <v>43028</v>
      </c>
      <c r="G2939" s="8">
        <f t="shared" si="1151"/>
        <v>4.2009286479880448E-3</v>
      </c>
      <c r="H2939" s="7">
        <f t="shared" si="1164"/>
        <v>43060</v>
      </c>
      <c r="I2939" s="7">
        <f t="shared" si="1152"/>
        <v>43060</v>
      </c>
      <c r="J2939" s="1">
        <f t="shared" si="1165"/>
        <v>21</v>
      </c>
      <c r="K2939" s="1">
        <f t="shared" si="1153"/>
        <v>6</v>
      </c>
      <c r="L2939" s="2">
        <f t="shared" si="1154"/>
        <v>1.0011984599999999</v>
      </c>
      <c r="M2939" s="10">
        <f t="shared" si="1173"/>
        <v>1.00159898</v>
      </c>
      <c r="N2939" s="10">
        <f t="shared" si="1169"/>
        <v>1.6279654872956539</v>
      </c>
      <c r="O2939" s="2">
        <f t="shared" si="1172"/>
        <v>1.62991653</v>
      </c>
      <c r="P2939" s="2">
        <f t="shared" si="1155"/>
        <v>125258.77530455</v>
      </c>
      <c r="Q2939" s="9">
        <f t="shared" si="1149"/>
        <v>0</v>
      </c>
      <c r="R2939" s="4">
        <f t="shared" si="1156"/>
        <v>0</v>
      </c>
      <c r="S2939" s="59">
        <f t="shared" si="1157"/>
        <v>0</v>
      </c>
      <c r="T2939" s="8">
        <f t="shared" si="1166"/>
        <v>6.8500000000000005E-2</v>
      </c>
      <c r="U2939" s="9">
        <f t="shared" si="1167"/>
        <v>6</v>
      </c>
      <c r="V2939" s="9">
        <v>252</v>
      </c>
      <c r="W2939" s="10">
        <f t="shared" si="1158"/>
        <v>1.001578764</v>
      </c>
      <c r="X2939" s="2">
        <f t="shared" si="1159"/>
        <v>197.75404513000001</v>
      </c>
      <c r="Y2939" s="2">
        <v>0</v>
      </c>
      <c r="Z2939" s="3">
        <f t="shared" si="1170"/>
        <v>0</v>
      </c>
      <c r="AA2939" s="1" t="str">
        <f t="shared" si="1171"/>
        <v>A+J=</v>
      </c>
      <c r="AB2939" s="7">
        <f t="shared" si="1168"/>
        <v>43391</v>
      </c>
      <c r="AC2939" s="5"/>
      <c r="AD2939" s="1"/>
      <c r="AE2939" s="7"/>
      <c r="AF2939" s="1"/>
      <c r="AG2939" s="1"/>
      <c r="AH2939" s="1"/>
      <c r="AI2939" s="1"/>
      <c r="AJ2939" s="4"/>
      <c r="AK2939" s="1"/>
      <c r="AL2939" s="1"/>
      <c r="AM2939" s="1"/>
      <c r="AN2939" s="1"/>
      <c r="AO2939" s="1"/>
    </row>
    <row r="2940" spans="1:41" x14ac:dyDescent="0.2">
      <c r="A2940" s="118">
        <f t="shared" si="1160"/>
        <v>43036</v>
      </c>
      <c r="B2940" s="2">
        <f t="shared" si="1150"/>
        <v>125514.57316209</v>
      </c>
      <c r="C2940" s="2">
        <f t="shared" si="1161"/>
        <v>76849.809790290004</v>
      </c>
      <c r="D2940" s="50">
        <f t="shared" si="1162"/>
        <v>4860.83</v>
      </c>
      <c r="E2940" s="3">
        <f>IF(K2940=1,VLOOKUP(A2939,[1]Plan1!$AQ$43:$AS$500,3),E2939)</f>
        <v>4881.25</v>
      </c>
      <c r="F2940" s="7">
        <f t="shared" si="1163"/>
        <v>43028</v>
      </c>
      <c r="G2940" s="8">
        <f t="shared" si="1151"/>
        <v>4.2009286479880448E-3</v>
      </c>
      <c r="H2940" s="7">
        <f t="shared" si="1164"/>
        <v>43060</v>
      </c>
      <c r="I2940" s="7">
        <f t="shared" si="1152"/>
        <v>43060</v>
      </c>
      <c r="J2940" s="1">
        <f t="shared" si="1165"/>
        <v>21</v>
      </c>
      <c r="K2940" s="1">
        <f t="shared" si="1153"/>
        <v>7</v>
      </c>
      <c r="L2940" s="2">
        <f t="shared" si="1154"/>
        <v>1.0013983500000001</v>
      </c>
      <c r="M2940" s="10">
        <f t="shared" si="1173"/>
        <v>1.00159898</v>
      </c>
      <c r="N2940" s="10">
        <f t="shared" si="1169"/>
        <v>1.6279654872956539</v>
      </c>
      <c r="O2940" s="2">
        <f t="shared" si="1172"/>
        <v>1.6302419500000001</v>
      </c>
      <c r="P2940" s="2">
        <f t="shared" si="1155"/>
        <v>125283.78376965001</v>
      </c>
      <c r="Q2940" s="9">
        <f t="shared" si="1149"/>
        <v>0</v>
      </c>
      <c r="R2940" s="4">
        <f t="shared" si="1156"/>
        <v>0</v>
      </c>
      <c r="S2940" s="59">
        <f t="shared" si="1157"/>
        <v>0</v>
      </c>
      <c r="T2940" s="8">
        <f t="shared" si="1166"/>
        <v>6.8500000000000005E-2</v>
      </c>
      <c r="U2940" s="9">
        <f t="shared" si="1167"/>
        <v>7</v>
      </c>
      <c r="V2940" s="9">
        <v>252</v>
      </c>
      <c r="W2940" s="10">
        <f t="shared" si="1158"/>
        <v>1.001842133</v>
      </c>
      <c r="X2940" s="2">
        <f t="shared" si="1159"/>
        <v>230.78939244</v>
      </c>
      <c r="Y2940" s="2">
        <v>0</v>
      </c>
      <c r="Z2940" s="3">
        <f t="shared" si="1170"/>
        <v>0</v>
      </c>
      <c r="AA2940" s="1" t="str">
        <f t="shared" si="1171"/>
        <v>A+J=</v>
      </c>
      <c r="AB2940" s="7">
        <f t="shared" si="1168"/>
        <v>43391</v>
      </c>
      <c r="AC2940" s="5"/>
      <c r="AD2940" s="1"/>
      <c r="AE2940" s="7"/>
      <c r="AF2940" s="1"/>
      <c r="AG2940" s="1"/>
      <c r="AH2940" s="1"/>
      <c r="AI2940" s="1"/>
      <c r="AJ2940" s="4"/>
      <c r="AK2940" s="1"/>
      <c r="AL2940" s="1"/>
      <c r="AM2940" s="1"/>
      <c r="AN2940" s="1"/>
      <c r="AO2940" s="1"/>
    </row>
    <row r="2941" spans="1:41" x14ac:dyDescent="0.2">
      <c r="A2941" s="118">
        <f t="shared" si="1160"/>
        <v>43037</v>
      </c>
      <c r="B2941" s="2">
        <f t="shared" si="1150"/>
        <v>125514.57316209</v>
      </c>
      <c r="C2941" s="2">
        <f t="shared" si="1161"/>
        <v>76849.809790290004</v>
      </c>
      <c r="D2941" s="50">
        <f t="shared" si="1162"/>
        <v>4860.83</v>
      </c>
      <c r="E2941" s="3">
        <f>IF(K2941=1,VLOOKUP(A2940,[1]Plan1!$AQ$43:$AS$500,3),E2940)</f>
        <v>4881.25</v>
      </c>
      <c r="F2941" s="7">
        <f t="shared" si="1163"/>
        <v>43028</v>
      </c>
      <c r="G2941" s="8">
        <f t="shared" si="1151"/>
        <v>4.2009286479880448E-3</v>
      </c>
      <c r="H2941" s="7">
        <f t="shared" si="1164"/>
        <v>43060</v>
      </c>
      <c r="I2941" s="7">
        <f t="shared" si="1152"/>
        <v>43060</v>
      </c>
      <c r="J2941" s="1">
        <f t="shared" si="1165"/>
        <v>21</v>
      </c>
      <c r="K2941" s="1">
        <f t="shared" si="1153"/>
        <v>7</v>
      </c>
      <c r="L2941" s="2">
        <f t="shared" si="1154"/>
        <v>1.0013983500000001</v>
      </c>
      <c r="M2941" s="10">
        <f t="shared" si="1173"/>
        <v>1.00159898</v>
      </c>
      <c r="N2941" s="10">
        <f t="shared" si="1169"/>
        <v>1.6279654872956539</v>
      </c>
      <c r="O2941" s="2">
        <f t="shared" si="1172"/>
        <v>1.6302419500000001</v>
      </c>
      <c r="P2941" s="2">
        <f t="shared" si="1155"/>
        <v>125283.78376965001</v>
      </c>
      <c r="Q2941" s="9">
        <f t="shared" si="1149"/>
        <v>0</v>
      </c>
      <c r="R2941" s="4">
        <f t="shared" si="1156"/>
        <v>0</v>
      </c>
      <c r="S2941" s="59">
        <f t="shared" si="1157"/>
        <v>0</v>
      </c>
      <c r="T2941" s="8">
        <f t="shared" si="1166"/>
        <v>6.8500000000000005E-2</v>
      </c>
      <c r="U2941" s="9">
        <f t="shared" si="1167"/>
        <v>7</v>
      </c>
      <c r="V2941" s="9">
        <v>252</v>
      </c>
      <c r="W2941" s="10">
        <f t="shared" si="1158"/>
        <v>1.001842133</v>
      </c>
      <c r="X2941" s="2">
        <f t="shared" si="1159"/>
        <v>230.78939244</v>
      </c>
      <c r="Y2941" s="2">
        <v>0</v>
      </c>
      <c r="Z2941" s="3">
        <f t="shared" si="1170"/>
        <v>0</v>
      </c>
      <c r="AA2941" s="1" t="str">
        <f t="shared" si="1171"/>
        <v>A+J=</v>
      </c>
      <c r="AB2941" s="7">
        <f t="shared" si="1168"/>
        <v>43391</v>
      </c>
      <c r="AC2941" s="5"/>
      <c r="AD2941" s="1"/>
      <c r="AE2941" s="7"/>
      <c r="AF2941" s="1"/>
      <c r="AG2941" s="1"/>
      <c r="AH2941" s="1"/>
      <c r="AI2941" s="1"/>
      <c r="AJ2941" s="4"/>
      <c r="AK2941" s="1"/>
      <c r="AL2941" s="1"/>
      <c r="AM2941" s="1"/>
      <c r="AN2941" s="1"/>
      <c r="AO2941" s="1"/>
    </row>
    <row r="2942" spans="1:41" x14ac:dyDescent="0.2">
      <c r="A2942" s="118">
        <f t="shared" si="1160"/>
        <v>43038</v>
      </c>
      <c r="B2942" s="2">
        <f t="shared" si="1150"/>
        <v>125514.57316209</v>
      </c>
      <c r="C2942" s="2">
        <f t="shared" si="1161"/>
        <v>76849.809790290004</v>
      </c>
      <c r="D2942" s="50">
        <f t="shared" si="1162"/>
        <v>4860.83</v>
      </c>
      <c r="E2942" s="3">
        <f>IF(K2942=1,VLOOKUP(A2941,[1]Plan1!$AQ$43:$AS$500,3),E2941)</f>
        <v>4881.25</v>
      </c>
      <c r="F2942" s="7">
        <f t="shared" si="1163"/>
        <v>43028</v>
      </c>
      <c r="G2942" s="8">
        <f t="shared" si="1151"/>
        <v>4.2009286479880448E-3</v>
      </c>
      <c r="H2942" s="7">
        <f t="shared" si="1164"/>
        <v>43060</v>
      </c>
      <c r="I2942" s="7">
        <f t="shared" si="1152"/>
        <v>43060</v>
      </c>
      <c r="J2942" s="1">
        <f t="shared" si="1165"/>
        <v>21</v>
      </c>
      <c r="K2942" s="1">
        <f t="shared" si="1153"/>
        <v>7</v>
      </c>
      <c r="L2942" s="2">
        <f t="shared" si="1154"/>
        <v>1.0013983500000001</v>
      </c>
      <c r="M2942" s="10">
        <f t="shared" si="1173"/>
        <v>1.00159898</v>
      </c>
      <c r="N2942" s="10">
        <f t="shared" si="1169"/>
        <v>1.6279654872956539</v>
      </c>
      <c r="O2942" s="2">
        <f t="shared" si="1172"/>
        <v>1.6302419500000001</v>
      </c>
      <c r="P2942" s="2">
        <f t="shared" si="1155"/>
        <v>125283.78376965001</v>
      </c>
      <c r="Q2942" s="9">
        <f t="shared" si="1149"/>
        <v>0</v>
      </c>
      <c r="R2942" s="4">
        <f t="shared" si="1156"/>
        <v>0</v>
      </c>
      <c r="S2942" s="59">
        <f t="shared" si="1157"/>
        <v>0</v>
      </c>
      <c r="T2942" s="8">
        <f t="shared" si="1166"/>
        <v>6.8500000000000005E-2</v>
      </c>
      <c r="U2942" s="9">
        <f t="shared" si="1167"/>
        <v>7</v>
      </c>
      <c r="V2942" s="9">
        <v>252</v>
      </c>
      <c r="W2942" s="10">
        <f t="shared" si="1158"/>
        <v>1.001842133</v>
      </c>
      <c r="X2942" s="2">
        <f t="shared" si="1159"/>
        <v>230.78939244</v>
      </c>
      <c r="Y2942" s="2">
        <v>0</v>
      </c>
      <c r="Z2942" s="3">
        <f t="shared" si="1170"/>
        <v>0</v>
      </c>
      <c r="AA2942" s="1" t="str">
        <f t="shared" si="1171"/>
        <v>A+J=</v>
      </c>
      <c r="AB2942" s="7">
        <f t="shared" si="1168"/>
        <v>43391</v>
      </c>
      <c r="AC2942" s="5"/>
      <c r="AD2942" s="1"/>
      <c r="AE2942" s="7"/>
      <c r="AF2942" s="1"/>
      <c r="AG2942" s="1"/>
      <c r="AH2942" s="1"/>
      <c r="AI2942" s="1"/>
      <c r="AJ2942" s="4"/>
      <c r="AK2942" s="1"/>
      <c r="AL2942" s="1"/>
      <c r="AM2942" s="1"/>
      <c r="AN2942" s="1"/>
      <c r="AO2942" s="1"/>
    </row>
    <row r="2943" spans="1:41" x14ac:dyDescent="0.2">
      <c r="A2943" s="118">
        <f t="shared" si="1160"/>
        <v>43039</v>
      </c>
      <c r="B2943" s="2">
        <f t="shared" si="1150"/>
        <v>125572.64199948999</v>
      </c>
      <c r="C2943" s="2">
        <f t="shared" si="1161"/>
        <v>76849.809790290004</v>
      </c>
      <c r="D2943" s="50">
        <f t="shared" si="1162"/>
        <v>4860.83</v>
      </c>
      <c r="E2943" s="3">
        <f>IF(K2943=1,VLOOKUP(A2942,[1]Plan1!$AQ$43:$AS$500,3),E2942)</f>
        <v>4881.25</v>
      </c>
      <c r="F2943" s="7">
        <f t="shared" si="1163"/>
        <v>43028</v>
      </c>
      <c r="G2943" s="8">
        <f t="shared" si="1151"/>
        <v>4.2009286479880448E-3</v>
      </c>
      <c r="H2943" s="7">
        <f t="shared" si="1164"/>
        <v>43060</v>
      </c>
      <c r="I2943" s="7">
        <f t="shared" si="1152"/>
        <v>43060</v>
      </c>
      <c r="J2943" s="1">
        <f t="shared" si="1165"/>
        <v>21</v>
      </c>
      <c r="K2943" s="1">
        <f t="shared" si="1153"/>
        <v>8</v>
      </c>
      <c r="L2943" s="2">
        <f t="shared" si="1154"/>
        <v>1.0015982699999999</v>
      </c>
      <c r="M2943" s="10">
        <f t="shared" si="1173"/>
        <v>1.00159898</v>
      </c>
      <c r="N2943" s="10">
        <f t="shared" si="1169"/>
        <v>1.6279654872956539</v>
      </c>
      <c r="O2943" s="2">
        <f t="shared" si="1172"/>
        <v>1.6305674100000001</v>
      </c>
      <c r="P2943" s="2">
        <f t="shared" si="1155"/>
        <v>125308.79530873999</v>
      </c>
      <c r="Q2943" s="9">
        <f t="shared" si="1149"/>
        <v>0</v>
      </c>
      <c r="R2943" s="4">
        <f t="shared" si="1156"/>
        <v>0</v>
      </c>
      <c r="S2943" s="59">
        <f t="shared" si="1157"/>
        <v>0</v>
      </c>
      <c r="T2943" s="8">
        <f t="shared" si="1166"/>
        <v>6.8500000000000005E-2</v>
      </c>
      <c r="U2943" s="9">
        <f t="shared" si="1167"/>
        <v>8</v>
      </c>
      <c r="V2943" s="9">
        <v>252</v>
      </c>
      <c r="W2943" s="10">
        <f t="shared" si="1158"/>
        <v>1.0021055720000001</v>
      </c>
      <c r="X2943" s="2">
        <f t="shared" si="1159"/>
        <v>263.84669074999999</v>
      </c>
      <c r="Y2943" s="2">
        <v>0</v>
      </c>
      <c r="Z2943" s="3">
        <f t="shared" si="1170"/>
        <v>0</v>
      </c>
      <c r="AA2943" s="1" t="str">
        <f t="shared" si="1171"/>
        <v>A+J=</v>
      </c>
      <c r="AB2943" s="7">
        <f t="shared" si="1168"/>
        <v>43391</v>
      </c>
      <c r="AC2943" s="5"/>
      <c r="AD2943" s="1"/>
      <c r="AE2943" s="7"/>
      <c r="AF2943" s="1"/>
      <c r="AG2943" s="1"/>
      <c r="AH2943" s="1"/>
      <c r="AI2943" s="1"/>
      <c r="AJ2943" s="4"/>
      <c r="AK2943" s="1"/>
      <c r="AL2943" s="1"/>
      <c r="AM2943" s="1"/>
      <c r="AN2943" s="1"/>
      <c r="AO2943" s="1"/>
    </row>
    <row r="2944" spans="1:41" x14ac:dyDescent="0.2">
      <c r="A2944" s="118">
        <f t="shared" si="1160"/>
        <v>43040</v>
      </c>
      <c r="B2944" s="2">
        <f t="shared" si="1150"/>
        <v>125630.73882550999</v>
      </c>
      <c r="C2944" s="2">
        <f t="shared" si="1161"/>
        <v>76849.809790290004</v>
      </c>
      <c r="D2944" s="50">
        <f t="shared" si="1162"/>
        <v>4860.83</v>
      </c>
      <c r="E2944" s="3">
        <f>IF(K2944=1,VLOOKUP(A2943,[1]Plan1!$AQ$43:$AS$500,3),E2943)</f>
        <v>4881.25</v>
      </c>
      <c r="F2944" s="7">
        <f t="shared" si="1163"/>
        <v>43028</v>
      </c>
      <c r="G2944" s="8">
        <f t="shared" si="1151"/>
        <v>4.2009286479880448E-3</v>
      </c>
      <c r="H2944" s="7">
        <f t="shared" si="1164"/>
        <v>43060</v>
      </c>
      <c r="I2944" s="7">
        <f t="shared" si="1152"/>
        <v>43060</v>
      </c>
      <c r="J2944" s="1">
        <f t="shared" si="1165"/>
        <v>21</v>
      </c>
      <c r="K2944" s="1">
        <f t="shared" si="1153"/>
        <v>9</v>
      </c>
      <c r="L2944" s="2">
        <f t="shared" si="1154"/>
        <v>1.0017982400000001</v>
      </c>
      <c r="M2944" s="10">
        <f t="shared" si="1173"/>
        <v>1.00159898</v>
      </c>
      <c r="N2944" s="10">
        <f t="shared" si="1169"/>
        <v>1.6279654872956539</v>
      </c>
      <c r="O2944" s="2">
        <f t="shared" si="1172"/>
        <v>1.63089295</v>
      </c>
      <c r="P2944" s="2">
        <f t="shared" si="1155"/>
        <v>125333.81299582</v>
      </c>
      <c r="Q2944" s="9">
        <f t="shared" si="1149"/>
        <v>0</v>
      </c>
      <c r="R2944" s="4">
        <f t="shared" si="1156"/>
        <v>0</v>
      </c>
      <c r="S2944" s="59">
        <f t="shared" si="1157"/>
        <v>0</v>
      </c>
      <c r="T2944" s="8">
        <f t="shared" si="1166"/>
        <v>6.8500000000000005E-2</v>
      </c>
      <c r="U2944" s="9">
        <f t="shared" si="1167"/>
        <v>9</v>
      </c>
      <c r="V2944" s="9">
        <v>252</v>
      </c>
      <c r="W2944" s="10">
        <f t="shared" si="1158"/>
        <v>1.00236908</v>
      </c>
      <c r="X2944" s="2">
        <f t="shared" si="1159"/>
        <v>296.92582969</v>
      </c>
      <c r="Y2944" s="2">
        <v>0</v>
      </c>
      <c r="Z2944" s="3">
        <f t="shared" si="1170"/>
        <v>0</v>
      </c>
      <c r="AA2944" s="1" t="str">
        <f t="shared" si="1171"/>
        <v>A+J=</v>
      </c>
      <c r="AB2944" s="7">
        <f t="shared" si="1168"/>
        <v>43391</v>
      </c>
      <c r="AC2944" s="5"/>
      <c r="AD2944" s="1"/>
      <c r="AE2944" s="7"/>
      <c r="AF2944" s="1"/>
      <c r="AG2944" s="1"/>
      <c r="AH2944" s="1"/>
      <c r="AI2944" s="1"/>
      <c r="AJ2944" s="4"/>
      <c r="AK2944" s="1"/>
      <c r="AL2944" s="1"/>
      <c r="AM2944" s="1"/>
      <c r="AN2944" s="1"/>
      <c r="AO2944" s="1"/>
    </row>
    <row r="2945" spans="1:41" x14ac:dyDescent="0.2">
      <c r="A2945" s="118">
        <f t="shared" si="1160"/>
        <v>43041</v>
      </c>
      <c r="B2945" s="2">
        <f t="shared" si="1150"/>
        <v>125688.86223449001</v>
      </c>
      <c r="C2945" s="2">
        <f t="shared" si="1161"/>
        <v>76849.809790290004</v>
      </c>
      <c r="D2945" s="50">
        <f t="shared" si="1162"/>
        <v>4860.83</v>
      </c>
      <c r="E2945" s="3">
        <f>IF(K2945=1,VLOOKUP(A2944,[1]Plan1!$AQ$43:$AS$500,3),E2944)</f>
        <v>4881.25</v>
      </c>
      <c r="F2945" s="7">
        <f t="shared" si="1163"/>
        <v>43028</v>
      </c>
      <c r="G2945" s="8">
        <f t="shared" si="1151"/>
        <v>4.2009286479880448E-3</v>
      </c>
      <c r="H2945" s="7">
        <f t="shared" si="1164"/>
        <v>43060</v>
      </c>
      <c r="I2945" s="7">
        <f t="shared" si="1152"/>
        <v>43060</v>
      </c>
      <c r="J2945" s="1">
        <f t="shared" si="1165"/>
        <v>21</v>
      </c>
      <c r="K2945" s="1">
        <f t="shared" si="1153"/>
        <v>10</v>
      </c>
      <c r="L2945" s="2">
        <f t="shared" si="1154"/>
        <v>1.00199824</v>
      </c>
      <c r="M2945" s="10">
        <f t="shared" si="1173"/>
        <v>1.00159898</v>
      </c>
      <c r="N2945" s="10">
        <f t="shared" si="1169"/>
        <v>1.6279654872956539</v>
      </c>
      <c r="O2945" s="2">
        <f t="shared" si="1172"/>
        <v>1.63121855</v>
      </c>
      <c r="P2945" s="2">
        <f t="shared" si="1155"/>
        <v>125358.83529389001</v>
      </c>
      <c r="Q2945" s="9">
        <f t="shared" si="1149"/>
        <v>0</v>
      </c>
      <c r="R2945" s="4">
        <f t="shared" si="1156"/>
        <v>0</v>
      </c>
      <c r="S2945" s="59">
        <f t="shared" si="1157"/>
        <v>0</v>
      </c>
      <c r="T2945" s="8">
        <f t="shared" si="1166"/>
        <v>6.8500000000000005E-2</v>
      </c>
      <c r="U2945" s="9">
        <f t="shared" si="1167"/>
        <v>10</v>
      </c>
      <c r="V2945" s="9">
        <v>252</v>
      </c>
      <c r="W2945" s="10">
        <f t="shared" si="1158"/>
        <v>1.002632658</v>
      </c>
      <c r="X2945" s="2">
        <f t="shared" si="1159"/>
        <v>330.02694059999999</v>
      </c>
      <c r="Y2945" s="2">
        <v>0</v>
      </c>
      <c r="Z2945" s="3">
        <f t="shared" si="1170"/>
        <v>0</v>
      </c>
      <c r="AA2945" s="1" t="str">
        <f t="shared" si="1171"/>
        <v>A+J=</v>
      </c>
      <c r="AB2945" s="7">
        <f t="shared" si="1168"/>
        <v>43391</v>
      </c>
      <c r="AC2945" s="5"/>
      <c r="AD2945" s="1"/>
      <c r="AE2945" s="7"/>
      <c r="AF2945" s="1"/>
      <c r="AG2945" s="1"/>
      <c r="AH2945" s="1"/>
      <c r="AI2945" s="1"/>
      <c r="AJ2945" s="4"/>
      <c r="AK2945" s="1"/>
      <c r="AL2945" s="1"/>
      <c r="AM2945" s="1"/>
      <c r="AN2945" s="1"/>
      <c r="AO2945" s="1"/>
    </row>
    <row r="2946" spans="1:41" x14ac:dyDescent="0.2">
      <c r="A2946" s="118">
        <f t="shared" si="1160"/>
        <v>43042</v>
      </c>
      <c r="B2946" s="2">
        <f t="shared" si="1150"/>
        <v>125688.86223449001</v>
      </c>
      <c r="C2946" s="2">
        <f t="shared" si="1161"/>
        <v>76849.809790290004</v>
      </c>
      <c r="D2946" s="50">
        <f t="shared" si="1162"/>
        <v>4860.83</v>
      </c>
      <c r="E2946" s="3">
        <f>IF(K2946=1,VLOOKUP(A2945,[1]Plan1!$AQ$43:$AS$500,3),E2945)</f>
        <v>4881.25</v>
      </c>
      <c r="F2946" s="7">
        <f t="shared" si="1163"/>
        <v>43028</v>
      </c>
      <c r="G2946" s="8">
        <f t="shared" si="1151"/>
        <v>4.2009286479880448E-3</v>
      </c>
      <c r="H2946" s="7">
        <f t="shared" si="1164"/>
        <v>43060</v>
      </c>
      <c r="I2946" s="7">
        <f t="shared" si="1152"/>
        <v>43060</v>
      </c>
      <c r="J2946" s="1">
        <f t="shared" si="1165"/>
        <v>21</v>
      </c>
      <c r="K2946" s="1">
        <f t="shared" si="1153"/>
        <v>10</v>
      </c>
      <c r="L2946" s="2">
        <f t="shared" si="1154"/>
        <v>1.00199824</v>
      </c>
      <c r="M2946" s="10">
        <f t="shared" si="1173"/>
        <v>1.00159898</v>
      </c>
      <c r="N2946" s="10">
        <f t="shared" si="1169"/>
        <v>1.6279654872956539</v>
      </c>
      <c r="O2946" s="2">
        <f t="shared" si="1172"/>
        <v>1.63121855</v>
      </c>
      <c r="P2946" s="2">
        <f t="shared" si="1155"/>
        <v>125358.83529389001</v>
      </c>
      <c r="Q2946" s="9">
        <f t="shared" si="1149"/>
        <v>0</v>
      </c>
      <c r="R2946" s="4">
        <f t="shared" si="1156"/>
        <v>0</v>
      </c>
      <c r="S2946" s="59">
        <f t="shared" si="1157"/>
        <v>0</v>
      </c>
      <c r="T2946" s="8">
        <f t="shared" si="1166"/>
        <v>6.8500000000000005E-2</v>
      </c>
      <c r="U2946" s="9">
        <f t="shared" si="1167"/>
        <v>10</v>
      </c>
      <c r="V2946" s="9">
        <v>252</v>
      </c>
      <c r="W2946" s="10">
        <f t="shared" si="1158"/>
        <v>1.002632658</v>
      </c>
      <c r="X2946" s="2">
        <f t="shared" si="1159"/>
        <v>330.02694059999999</v>
      </c>
      <c r="Y2946" s="2">
        <v>0</v>
      </c>
      <c r="Z2946" s="3">
        <f t="shared" si="1170"/>
        <v>0</v>
      </c>
      <c r="AA2946" s="1" t="str">
        <f t="shared" si="1171"/>
        <v>A+J=</v>
      </c>
      <c r="AB2946" s="7">
        <f t="shared" si="1168"/>
        <v>43391</v>
      </c>
      <c r="AC2946" s="5"/>
      <c r="AD2946" s="1"/>
      <c r="AE2946" s="7"/>
      <c r="AF2946" s="1"/>
      <c r="AG2946" s="1"/>
      <c r="AH2946" s="1"/>
      <c r="AI2946" s="1"/>
      <c r="AJ2946" s="4"/>
      <c r="AK2946" s="1"/>
      <c r="AL2946" s="1"/>
      <c r="AM2946" s="1"/>
      <c r="AN2946" s="1"/>
      <c r="AO2946" s="1"/>
    </row>
    <row r="2947" spans="1:41" x14ac:dyDescent="0.2">
      <c r="A2947" s="118">
        <f t="shared" si="1160"/>
        <v>43043</v>
      </c>
      <c r="B2947" s="2">
        <f t="shared" si="1150"/>
        <v>125747.01198457</v>
      </c>
      <c r="C2947" s="2">
        <f t="shared" si="1161"/>
        <v>76849.809790290004</v>
      </c>
      <c r="D2947" s="50">
        <f t="shared" si="1162"/>
        <v>4860.83</v>
      </c>
      <c r="E2947" s="3">
        <f>IF(K2947=1,VLOOKUP(A2946,[1]Plan1!$AQ$43:$AS$500,3),E2946)</f>
        <v>4881.25</v>
      </c>
      <c r="F2947" s="7">
        <f t="shared" si="1163"/>
        <v>43028</v>
      </c>
      <c r="G2947" s="8">
        <f t="shared" si="1151"/>
        <v>4.2009286479880448E-3</v>
      </c>
      <c r="H2947" s="7">
        <f t="shared" si="1164"/>
        <v>43060</v>
      </c>
      <c r="I2947" s="7">
        <f t="shared" si="1152"/>
        <v>43060</v>
      </c>
      <c r="J2947" s="1">
        <f t="shared" si="1165"/>
        <v>21</v>
      </c>
      <c r="K2947" s="1">
        <f t="shared" si="1153"/>
        <v>11</v>
      </c>
      <c r="L2947" s="2">
        <f t="shared" si="1154"/>
        <v>1.00219828</v>
      </c>
      <c r="M2947" s="10">
        <f t="shared" si="1173"/>
        <v>1.00159898</v>
      </c>
      <c r="N2947" s="10">
        <f t="shared" si="1169"/>
        <v>1.6279654872956539</v>
      </c>
      <c r="O2947" s="2">
        <f t="shared" si="1172"/>
        <v>1.6315442099999999</v>
      </c>
      <c r="P2947" s="2">
        <f t="shared" si="1155"/>
        <v>125383.86220294</v>
      </c>
      <c r="Q2947" s="9">
        <f t="shared" si="1149"/>
        <v>0</v>
      </c>
      <c r="R2947" s="4">
        <f t="shared" si="1156"/>
        <v>0</v>
      </c>
      <c r="S2947" s="59">
        <f t="shared" si="1157"/>
        <v>0</v>
      </c>
      <c r="T2947" s="8">
        <f t="shared" si="1166"/>
        <v>6.8500000000000005E-2</v>
      </c>
      <c r="U2947" s="9">
        <f t="shared" si="1167"/>
        <v>11</v>
      </c>
      <c r="V2947" s="9">
        <v>252</v>
      </c>
      <c r="W2947" s="10">
        <f t="shared" si="1158"/>
        <v>1.0028963040000001</v>
      </c>
      <c r="X2947" s="2">
        <f t="shared" si="1159"/>
        <v>363.14978163000001</v>
      </c>
      <c r="Y2947" s="2">
        <v>0</v>
      </c>
      <c r="Z2947" s="3">
        <f t="shared" si="1170"/>
        <v>0</v>
      </c>
      <c r="AA2947" s="1" t="str">
        <f t="shared" si="1171"/>
        <v>A+J=</v>
      </c>
      <c r="AB2947" s="7">
        <f t="shared" si="1168"/>
        <v>43391</v>
      </c>
      <c r="AC2947" s="5"/>
      <c r="AD2947" s="1"/>
      <c r="AE2947" s="7"/>
      <c r="AF2947" s="1"/>
      <c r="AG2947" s="1"/>
      <c r="AH2947" s="1"/>
      <c r="AI2947" s="1"/>
      <c r="AJ2947" s="4"/>
      <c r="AK2947" s="1"/>
      <c r="AL2947" s="1"/>
      <c r="AM2947" s="1"/>
      <c r="AN2947" s="1"/>
      <c r="AO2947" s="1"/>
    </row>
    <row r="2948" spans="1:41" x14ac:dyDescent="0.2">
      <c r="A2948" s="118">
        <f t="shared" si="1160"/>
        <v>43044</v>
      </c>
      <c r="B2948" s="2">
        <f t="shared" si="1150"/>
        <v>125747.01198457</v>
      </c>
      <c r="C2948" s="2">
        <f t="shared" si="1161"/>
        <v>76849.809790290004</v>
      </c>
      <c r="D2948" s="50">
        <f t="shared" si="1162"/>
        <v>4860.83</v>
      </c>
      <c r="E2948" s="3">
        <f>IF(K2948=1,VLOOKUP(A2947,[1]Plan1!$AQ$43:$AS$500,3),E2947)</f>
        <v>4881.25</v>
      </c>
      <c r="F2948" s="7">
        <f t="shared" si="1163"/>
        <v>43028</v>
      </c>
      <c r="G2948" s="8">
        <f t="shared" si="1151"/>
        <v>4.2009286479880448E-3</v>
      </c>
      <c r="H2948" s="7">
        <f t="shared" si="1164"/>
        <v>43060</v>
      </c>
      <c r="I2948" s="7">
        <f t="shared" si="1152"/>
        <v>43060</v>
      </c>
      <c r="J2948" s="1">
        <f t="shared" si="1165"/>
        <v>21</v>
      </c>
      <c r="K2948" s="1">
        <f t="shared" si="1153"/>
        <v>11</v>
      </c>
      <c r="L2948" s="2">
        <f t="shared" si="1154"/>
        <v>1.00219828</v>
      </c>
      <c r="M2948" s="10">
        <f t="shared" si="1173"/>
        <v>1.00159898</v>
      </c>
      <c r="N2948" s="10">
        <f t="shared" si="1169"/>
        <v>1.6279654872956539</v>
      </c>
      <c r="O2948" s="2">
        <f t="shared" si="1172"/>
        <v>1.6315442099999999</v>
      </c>
      <c r="P2948" s="2">
        <f t="shared" si="1155"/>
        <v>125383.86220294</v>
      </c>
      <c r="Q2948" s="9">
        <f t="shared" si="1149"/>
        <v>0</v>
      </c>
      <c r="R2948" s="4">
        <f t="shared" si="1156"/>
        <v>0</v>
      </c>
      <c r="S2948" s="59">
        <f t="shared" si="1157"/>
        <v>0</v>
      </c>
      <c r="T2948" s="8">
        <f t="shared" si="1166"/>
        <v>6.8500000000000005E-2</v>
      </c>
      <c r="U2948" s="9">
        <f t="shared" si="1167"/>
        <v>11</v>
      </c>
      <c r="V2948" s="9">
        <v>252</v>
      </c>
      <c r="W2948" s="10">
        <f t="shared" si="1158"/>
        <v>1.0028963040000001</v>
      </c>
      <c r="X2948" s="2">
        <f t="shared" si="1159"/>
        <v>363.14978163000001</v>
      </c>
      <c r="Y2948" s="2">
        <v>0</v>
      </c>
      <c r="Z2948" s="3">
        <f t="shared" si="1170"/>
        <v>0</v>
      </c>
      <c r="AA2948" s="1" t="str">
        <f t="shared" si="1171"/>
        <v>A+J=</v>
      </c>
      <c r="AB2948" s="7">
        <f t="shared" si="1168"/>
        <v>43391</v>
      </c>
      <c r="AC2948" s="5"/>
      <c r="AD2948" s="1"/>
      <c r="AE2948" s="7"/>
      <c r="AF2948" s="1"/>
      <c r="AG2948" s="1"/>
      <c r="AH2948" s="1"/>
      <c r="AI2948" s="1"/>
      <c r="AJ2948" s="4"/>
      <c r="AK2948" s="1"/>
      <c r="AL2948" s="1"/>
      <c r="AM2948" s="1"/>
      <c r="AN2948" s="1"/>
      <c r="AO2948" s="1"/>
    </row>
    <row r="2949" spans="1:41" x14ac:dyDescent="0.2">
      <c r="A2949" s="118">
        <f t="shared" si="1160"/>
        <v>43045</v>
      </c>
      <c r="B2949" s="2">
        <f t="shared" si="1150"/>
        <v>125747.01198457</v>
      </c>
      <c r="C2949" s="2">
        <f t="shared" si="1161"/>
        <v>76849.809790290004</v>
      </c>
      <c r="D2949" s="50">
        <f t="shared" si="1162"/>
        <v>4860.83</v>
      </c>
      <c r="E2949" s="3">
        <f>IF(K2949=1,VLOOKUP(A2948,[1]Plan1!$AQ$43:$AS$500,3),E2948)</f>
        <v>4881.25</v>
      </c>
      <c r="F2949" s="7">
        <f t="shared" si="1163"/>
        <v>43028</v>
      </c>
      <c r="G2949" s="8">
        <f t="shared" si="1151"/>
        <v>4.2009286479880448E-3</v>
      </c>
      <c r="H2949" s="7">
        <f t="shared" si="1164"/>
        <v>43060</v>
      </c>
      <c r="I2949" s="7">
        <f t="shared" si="1152"/>
        <v>43060</v>
      </c>
      <c r="J2949" s="1">
        <f t="shared" si="1165"/>
        <v>21</v>
      </c>
      <c r="K2949" s="1">
        <f t="shared" si="1153"/>
        <v>11</v>
      </c>
      <c r="L2949" s="2">
        <f t="shared" si="1154"/>
        <v>1.00219828</v>
      </c>
      <c r="M2949" s="10">
        <f t="shared" si="1173"/>
        <v>1.00159898</v>
      </c>
      <c r="N2949" s="10">
        <f t="shared" si="1169"/>
        <v>1.6279654872956539</v>
      </c>
      <c r="O2949" s="2">
        <f t="shared" si="1172"/>
        <v>1.6315442099999999</v>
      </c>
      <c r="P2949" s="2">
        <f t="shared" si="1155"/>
        <v>125383.86220294</v>
      </c>
      <c r="Q2949" s="9">
        <f t="shared" si="1149"/>
        <v>0</v>
      </c>
      <c r="R2949" s="4">
        <f t="shared" si="1156"/>
        <v>0</v>
      </c>
      <c r="S2949" s="59">
        <f t="shared" si="1157"/>
        <v>0</v>
      </c>
      <c r="T2949" s="8">
        <f t="shared" si="1166"/>
        <v>6.8500000000000005E-2</v>
      </c>
      <c r="U2949" s="9">
        <f t="shared" si="1167"/>
        <v>11</v>
      </c>
      <c r="V2949" s="9">
        <v>252</v>
      </c>
      <c r="W2949" s="10">
        <f t="shared" si="1158"/>
        <v>1.0028963040000001</v>
      </c>
      <c r="X2949" s="2">
        <f t="shared" si="1159"/>
        <v>363.14978163000001</v>
      </c>
      <c r="Y2949" s="2">
        <v>0</v>
      </c>
      <c r="Z2949" s="3">
        <f t="shared" si="1170"/>
        <v>0</v>
      </c>
      <c r="AA2949" s="1" t="str">
        <f t="shared" si="1171"/>
        <v>A+J=</v>
      </c>
      <c r="AB2949" s="7">
        <f t="shared" si="1168"/>
        <v>43391</v>
      </c>
      <c r="AC2949" s="5"/>
      <c r="AD2949" s="1"/>
      <c r="AE2949" s="7"/>
      <c r="AF2949" s="1"/>
      <c r="AG2949" s="1"/>
      <c r="AH2949" s="1"/>
      <c r="AI2949" s="1"/>
      <c r="AJ2949" s="4"/>
      <c r="AK2949" s="1"/>
      <c r="AL2949" s="1"/>
      <c r="AM2949" s="1"/>
      <c r="AN2949" s="1"/>
      <c r="AO2949" s="1"/>
    </row>
    <row r="2950" spans="1:41" x14ac:dyDescent="0.2">
      <c r="A2950" s="118">
        <f t="shared" si="1160"/>
        <v>43046</v>
      </c>
      <c r="B2950" s="2">
        <f t="shared" si="1150"/>
        <v>125805.18987717999</v>
      </c>
      <c r="C2950" s="2">
        <f t="shared" si="1161"/>
        <v>76849.809790290004</v>
      </c>
      <c r="D2950" s="50">
        <f t="shared" si="1162"/>
        <v>4860.83</v>
      </c>
      <c r="E2950" s="3">
        <f>IF(K2950=1,VLOOKUP(A2949,[1]Plan1!$AQ$43:$AS$500,3),E2949)</f>
        <v>4881.25</v>
      </c>
      <c r="F2950" s="7">
        <f t="shared" si="1163"/>
        <v>43028</v>
      </c>
      <c r="G2950" s="8">
        <f t="shared" si="1151"/>
        <v>4.2009286479880448E-3</v>
      </c>
      <c r="H2950" s="7">
        <f t="shared" si="1164"/>
        <v>43060</v>
      </c>
      <c r="I2950" s="7">
        <f t="shared" si="1152"/>
        <v>43060</v>
      </c>
      <c r="J2950" s="1">
        <f t="shared" si="1165"/>
        <v>21</v>
      </c>
      <c r="K2950" s="1">
        <f t="shared" si="1153"/>
        <v>12</v>
      </c>
      <c r="L2950" s="2">
        <f t="shared" si="1154"/>
        <v>1.0023983700000001</v>
      </c>
      <c r="M2950" s="10">
        <f t="shared" si="1173"/>
        <v>1.00159898</v>
      </c>
      <c r="N2950" s="10">
        <f t="shared" si="1169"/>
        <v>1.6279654872956539</v>
      </c>
      <c r="O2950" s="2">
        <f t="shared" si="1172"/>
        <v>1.63186995</v>
      </c>
      <c r="P2950" s="2">
        <f t="shared" si="1155"/>
        <v>125408.89525998999</v>
      </c>
      <c r="Q2950" s="9">
        <f t="shared" si="1149"/>
        <v>0</v>
      </c>
      <c r="R2950" s="4">
        <f t="shared" si="1156"/>
        <v>0</v>
      </c>
      <c r="S2950" s="59">
        <f t="shared" si="1157"/>
        <v>0</v>
      </c>
      <c r="T2950" s="8">
        <f t="shared" si="1166"/>
        <v>6.8500000000000005E-2</v>
      </c>
      <c r="U2950" s="9">
        <f t="shared" si="1167"/>
        <v>12</v>
      </c>
      <c r="V2950" s="9">
        <v>252</v>
      </c>
      <c r="W2950" s="10">
        <f t="shared" si="1158"/>
        <v>1.0031600199999999</v>
      </c>
      <c r="X2950" s="2">
        <f t="shared" si="1159"/>
        <v>396.29461719</v>
      </c>
      <c r="Y2950" s="2">
        <v>0</v>
      </c>
      <c r="Z2950" s="3">
        <f t="shared" si="1170"/>
        <v>0</v>
      </c>
      <c r="AA2950" s="1" t="str">
        <f t="shared" si="1171"/>
        <v>A+J=</v>
      </c>
      <c r="AB2950" s="7">
        <f t="shared" si="1168"/>
        <v>43391</v>
      </c>
      <c r="AC2950" s="5"/>
      <c r="AD2950" s="1"/>
      <c r="AE2950" s="7"/>
      <c r="AF2950" s="1"/>
      <c r="AG2950" s="1"/>
      <c r="AH2950" s="1"/>
      <c r="AI2950" s="1"/>
      <c r="AJ2950" s="4"/>
      <c r="AK2950" s="1"/>
      <c r="AL2950" s="1"/>
      <c r="AM2950" s="1"/>
      <c r="AN2950" s="1"/>
      <c r="AO2950" s="1"/>
    </row>
    <row r="2951" spans="1:41" x14ac:dyDescent="0.2">
      <c r="A2951" s="118">
        <f t="shared" si="1160"/>
        <v>43047</v>
      </c>
      <c r="B2951" s="2">
        <f t="shared" si="1150"/>
        <v>125863.39283791999</v>
      </c>
      <c r="C2951" s="2">
        <f t="shared" si="1161"/>
        <v>76849.809790290004</v>
      </c>
      <c r="D2951" s="50">
        <f t="shared" si="1162"/>
        <v>4860.83</v>
      </c>
      <c r="E2951" s="3">
        <f>IF(K2951=1,VLOOKUP(A2950,[1]Plan1!$AQ$43:$AS$500,3),E2950)</f>
        <v>4881.25</v>
      </c>
      <c r="F2951" s="7">
        <f t="shared" si="1163"/>
        <v>43028</v>
      </c>
      <c r="G2951" s="8">
        <f t="shared" si="1151"/>
        <v>4.2009286479880448E-3</v>
      </c>
      <c r="H2951" s="7">
        <f t="shared" si="1164"/>
        <v>43060</v>
      </c>
      <c r="I2951" s="7">
        <f t="shared" si="1152"/>
        <v>43060</v>
      </c>
      <c r="J2951" s="1">
        <f t="shared" si="1165"/>
        <v>21</v>
      </c>
      <c r="K2951" s="1">
        <f t="shared" si="1153"/>
        <v>13</v>
      </c>
      <c r="L2951" s="2">
        <f t="shared" si="1154"/>
        <v>1.00259849</v>
      </c>
      <c r="M2951" s="10">
        <f t="shared" si="1173"/>
        <v>1.00159898</v>
      </c>
      <c r="N2951" s="10">
        <f t="shared" si="1169"/>
        <v>1.6279654872956539</v>
      </c>
      <c r="O2951" s="2">
        <f t="shared" si="1172"/>
        <v>1.6321957300000001</v>
      </c>
      <c r="P2951" s="2">
        <f t="shared" si="1155"/>
        <v>125433.93139102</v>
      </c>
      <c r="Q2951" s="9">
        <f t="shared" si="1149"/>
        <v>0</v>
      </c>
      <c r="R2951" s="4">
        <f t="shared" si="1156"/>
        <v>0</v>
      </c>
      <c r="S2951" s="59">
        <f t="shared" si="1157"/>
        <v>0</v>
      </c>
      <c r="T2951" s="8">
        <f t="shared" si="1166"/>
        <v>6.8500000000000005E-2</v>
      </c>
      <c r="U2951" s="9">
        <f t="shared" si="1167"/>
        <v>13</v>
      </c>
      <c r="V2951" s="9">
        <v>252</v>
      </c>
      <c r="W2951" s="10">
        <f t="shared" si="1158"/>
        <v>1.003423806</v>
      </c>
      <c r="X2951" s="2">
        <f t="shared" si="1159"/>
        <v>429.4614469</v>
      </c>
      <c r="Y2951" s="2">
        <v>0</v>
      </c>
      <c r="Z2951" s="3">
        <f t="shared" si="1170"/>
        <v>0</v>
      </c>
      <c r="AA2951" s="1" t="str">
        <f t="shared" si="1171"/>
        <v>A+J=</v>
      </c>
      <c r="AB2951" s="7">
        <f t="shared" si="1168"/>
        <v>43391</v>
      </c>
      <c r="AC2951" s="5"/>
      <c r="AD2951" s="1"/>
      <c r="AE2951" s="7"/>
      <c r="AF2951" s="1"/>
      <c r="AG2951" s="1"/>
      <c r="AH2951" s="1"/>
      <c r="AI2951" s="1"/>
      <c r="AJ2951" s="4"/>
      <c r="AK2951" s="1"/>
      <c r="AL2951" s="1"/>
      <c r="AM2951" s="1"/>
      <c r="AN2951" s="1"/>
      <c r="AO2951" s="1"/>
    </row>
    <row r="2952" spans="1:41" x14ac:dyDescent="0.2">
      <c r="A2952" s="118">
        <f t="shared" si="1160"/>
        <v>43048</v>
      </c>
      <c r="B2952" s="2">
        <f t="shared" si="1150"/>
        <v>125921.62448021</v>
      </c>
      <c r="C2952" s="2">
        <f t="shared" si="1161"/>
        <v>76849.809790290004</v>
      </c>
      <c r="D2952" s="50">
        <f t="shared" si="1162"/>
        <v>4860.83</v>
      </c>
      <c r="E2952" s="3">
        <f>IF(K2952=1,VLOOKUP(A2951,[1]Plan1!$AQ$43:$AS$500,3),E2951)</f>
        <v>4881.25</v>
      </c>
      <c r="F2952" s="7">
        <f t="shared" si="1163"/>
        <v>43028</v>
      </c>
      <c r="G2952" s="8">
        <f t="shared" si="1151"/>
        <v>4.2009286479880448E-3</v>
      </c>
      <c r="H2952" s="7">
        <f t="shared" si="1164"/>
        <v>43060</v>
      </c>
      <c r="I2952" s="7">
        <f t="shared" si="1152"/>
        <v>43060</v>
      </c>
      <c r="J2952" s="1">
        <f t="shared" si="1165"/>
        <v>21</v>
      </c>
      <c r="K2952" s="1">
        <f t="shared" si="1153"/>
        <v>14</v>
      </c>
      <c r="L2952" s="2">
        <f t="shared" si="1154"/>
        <v>1.0027986600000001</v>
      </c>
      <c r="M2952" s="10">
        <f t="shared" si="1173"/>
        <v>1.00159898</v>
      </c>
      <c r="N2952" s="10">
        <f t="shared" si="1169"/>
        <v>1.6279654872956539</v>
      </c>
      <c r="O2952" s="2">
        <f t="shared" si="1172"/>
        <v>1.6325216</v>
      </c>
      <c r="P2952" s="2">
        <f t="shared" si="1155"/>
        <v>125458.97443854</v>
      </c>
      <c r="Q2952" s="9">
        <f t="shared" si="1149"/>
        <v>0</v>
      </c>
      <c r="R2952" s="4">
        <f t="shared" si="1156"/>
        <v>0</v>
      </c>
      <c r="S2952" s="59">
        <f t="shared" si="1157"/>
        <v>0</v>
      </c>
      <c r="T2952" s="8">
        <f t="shared" si="1166"/>
        <v>6.8500000000000005E-2</v>
      </c>
      <c r="U2952" s="9">
        <f t="shared" si="1167"/>
        <v>14</v>
      </c>
      <c r="V2952" s="9">
        <v>252</v>
      </c>
      <c r="W2952" s="10">
        <f t="shared" si="1158"/>
        <v>1.00368766</v>
      </c>
      <c r="X2952" s="2">
        <f t="shared" si="1159"/>
        <v>462.65004167000001</v>
      </c>
      <c r="Y2952" s="2">
        <v>0</v>
      </c>
      <c r="Z2952" s="3">
        <f t="shared" si="1170"/>
        <v>0</v>
      </c>
      <c r="AA2952" s="1" t="str">
        <f t="shared" si="1171"/>
        <v>A+J=</v>
      </c>
      <c r="AB2952" s="7">
        <f t="shared" si="1168"/>
        <v>43391</v>
      </c>
      <c r="AC2952" s="5"/>
      <c r="AD2952" s="1"/>
      <c r="AE2952" s="7"/>
      <c r="AF2952" s="1"/>
      <c r="AG2952" s="1"/>
      <c r="AH2952" s="1"/>
      <c r="AI2952" s="1"/>
      <c r="AJ2952" s="4"/>
      <c r="AK2952" s="1"/>
      <c r="AL2952" s="1"/>
      <c r="AM2952" s="1"/>
      <c r="AN2952" s="1"/>
      <c r="AO2952" s="1"/>
    </row>
    <row r="2953" spans="1:41" x14ac:dyDescent="0.2">
      <c r="A2953" s="118">
        <f t="shared" si="1160"/>
        <v>43049</v>
      </c>
      <c r="B2953" s="2">
        <f t="shared" si="1150"/>
        <v>125979.88197947</v>
      </c>
      <c r="C2953" s="2">
        <f t="shared" si="1161"/>
        <v>76849.809790290004</v>
      </c>
      <c r="D2953" s="50">
        <f t="shared" si="1162"/>
        <v>4860.83</v>
      </c>
      <c r="E2953" s="3">
        <f>IF(K2953=1,VLOOKUP(A2952,[1]Plan1!$AQ$43:$AS$500,3),E2952)</f>
        <v>4881.25</v>
      </c>
      <c r="F2953" s="7">
        <f t="shared" si="1163"/>
        <v>43028</v>
      </c>
      <c r="G2953" s="8">
        <f t="shared" si="1151"/>
        <v>4.2009286479880448E-3</v>
      </c>
      <c r="H2953" s="7">
        <f t="shared" si="1164"/>
        <v>43060</v>
      </c>
      <c r="I2953" s="7">
        <f t="shared" si="1152"/>
        <v>43060</v>
      </c>
      <c r="J2953" s="1">
        <f t="shared" si="1165"/>
        <v>21</v>
      </c>
      <c r="K2953" s="1">
        <f t="shared" si="1153"/>
        <v>15</v>
      </c>
      <c r="L2953" s="2">
        <f t="shared" si="1154"/>
        <v>1.0029988599999999</v>
      </c>
      <c r="M2953" s="10">
        <f t="shared" si="1173"/>
        <v>1.00159898</v>
      </c>
      <c r="N2953" s="10">
        <f t="shared" si="1169"/>
        <v>1.6279654872956539</v>
      </c>
      <c r="O2953" s="2">
        <f t="shared" si="1172"/>
        <v>1.6328475200000001</v>
      </c>
      <c r="P2953" s="2">
        <f t="shared" si="1155"/>
        <v>125484.02132854</v>
      </c>
      <c r="Q2953" s="9">
        <f t="shared" ref="Q2953:Q3016" si="1174">IF(VLOOKUP(A2953,AE$10:AL$48,8)=VLOOKUP(A2952,AE$10:AL$48,8),0,VLOOKUP(A2953,AE$10:AL$48,8))</f>
        <v>0</v>
      </c>
      <c r="R2953" s="4">
        <f t="shared" si="1156"/>
        <v>0</v>
      </c>
      <c r="S2953" s="59">
        <f t="shared" si="1157"/>
        <v>0</v>
      </c>
      <c r="T2953" s="8">
        <f t="shared" si="1166"/>
        <v>6.8500000000000005E-2</v>
      </c>
      <c r="U2953" s="9">
        <f t="shared" si="1167"/>
        <v>15</v>
      </c>
      <c r="V2953" s="9">
        <v>252</v>
      </c>
      <c r="W2953" s="10">
        <f t="shared" si="1158"/>
        <v>1.003951584</v>
      </c>
      <c r="X2953" s="2">
        <f t="shared" si="1159"/>
        <v>495.86065093000002</v>
      </c>
      <c r="Y2953" s="2">
        <v>0</v>
      </c>
      <c r="Z2953" s="3">
        <f t="shared" si="1170"/>
        <v>0</v>
      </c>
      <c r="AA2953" s="1" t="str">
        <f t="shared" si="1171"/>
        <v>A+J=</v>
      </c>
      <c r="AB2953" s="7">
        <f t="shared" si="1168"/>
        <v>43391</v>
      </c>
      <c r="AC2953" s="5"/>
      <c r="AD2953" s="1"/>
      <c r="AE2953" s="7"/>
      <c r="AF2953" s="1"/>
      <c r="AG2953" s="1"/>
      <c r="AH2953" s="1"/>
      <c r="AI2953" s="1"/>
      <c r="AJ2953" s="4"/>
      <c r="AK2953" s="1"/>
      <c r="AL2953" s="1"/>
      <c r="AM2953" s="1"/>
      <c r="AN2953" s="1"/>
      <c r="AO2953" s="1"/>
    </row>
    <row r="2954" spans="1:41" x14ac:dyDescent="0.2">
      <c r="A2954" s="118">
        <f t="shared" si="1160"/>
        <v>43050</v>
      </c>
      <c r="B2954" s="2">
        <f t="shared" ref="B2954:B3017" si="1175">(P2954+X2954)</f>
        <v>126038.1668875</v>
      </c>
      <c r="C2954" s="2">
        <f t="shared" si="1161"/>
        <v>76849.809790290004</v>
      </c>
      <c r="D2954" s="50">
        <f t="shared" si="1162"/>
        <v>4860.83</v>
      </c>
      <c r="E2954" s="3">
        <f>IF(K2954=1,VLOOKUP(A2953,[1]Plan1!$AQ$43:$AS$500,3),E2953)</f>
        <v>4881.25</v>
      </c>
      <c r="F2954" s="7">
        <f t="shared" si="1163"/>
        <v>43028</v>
      </c>
      <c r="G2954" s="8">
        <f t="shared" ref="G2954:G3017" si="1176">(E2954/D2954)-1</f>
        <v>4.2009286479880448E-3</v>
      </c>
      <c r="H2954" s="7">
        <f t="shared" si="1164"/>
        <v>43060</v>
      </c>
      <c r="I2954" s="7">
        <f t="shared" ref="I2954:I3017" si="1177">IF(A2954&gt;I2953,H2954,I2953)</f>
        <v>43060</v>
      </c>
      <c r="J2954" s="1">
        <f t="shared" si="1165"/>
        <v>21</v>
      </c>
      <c r="K2954" s="1">
        <f t="shared" ref="K2954:K3017" si="1178">(J2954-(NETWORKDAYS(A2954,I2954,AE$53:AE$223)-1))</f>
        <v>16</v>
      </c>
      <c r="L2954" s="2">
        <f t="shared" ref="L2954:L3017" si="1179">TRUNC((E2954/D2954)^TRUNC((K2954/J2954),9),8)</f>
        <v>1.0031991</v>
      </c>
      <c r="M2954" s="10">
        <f t="shared" si="1173"/>
        <v>1.00159898</v>
      </c>
      <c r="N2954" s="10">
        <f t="shared" si="1169"/>
        <v>1.6279654872956539</v>
      </c>
      <c r="O2954" s="2">
        <f t="shared" si="1172"/>
        <v>1.63317351</v>
      </c>
      <c r="P2954" s="2">
        <f t="shared" ref="P2954:P3017" si="1180">TRUNC(C2954*O2954,8)</f>
        <v>125509.07359804001</v>
      </c>
      <c r="Q2954" s="9">
        <f t="shared" si="1174"/>
        <v>0</v>
      </c>
      <c r="R2954" s="4">
        <f t="shared" ref="R2954:R3017" si="1181">IF(Q2954&gt;0,VLOOKUP($A2954,$AE$10:$AJ$21,6),0)</f>
        <v>0</v>
      </c>
      <c r="S2954" s="59">
        <f t="shared" ref="S2954:S3017" si="1182">IF(R2954&gt;0,TRUNC(R2954*P2954,8),0)</f>
        <v>0</v>
      </c>
      <c r="T2954" s="8">
        <f t="shared" si="1166"/>
        <v>6.8500000000000005E-2</v>
      </c>
      <c r="U2954" s="9">
        <f t="shared" si="1167"/>
        <v>16</v>
      </c>
      <c r="V2954" s="9">
        <v>252</v>
      </c>
      <c r="W2954" s="10">
        <f t="shared" ref="W2954:W3017" si="1183">ROUND((1+T2954)^TRUNC((U2954/V2954),9),9)</f>
        <v>1.0042155779999999</v>
      </c>
      <c r="X2954" s="2">
        <f t="shared" ref="X2954:X3017" si="1184">TRUNC((P2954*(W2954-1)),8)</f>
        <v>529.09328946000005</v>
      </c>
      <c r="Y2954" s="2">
        <v>0</v>
      </c>
      <c r="Z2954" s="3">
        <f t="shared" si="1170"/>
        <v>0</v>
      </c>
      <c r="AA2954" s="1" t="str">
        <f t="shared" si="1171"/>
        <v>A+J=</v>
      </c>
      <c r="AB2954" s="7">
        <f t="shared" si="1168"/>
        <v>43391</v>
      </c>
      <c r="AC2954" s="5"/>
      <c r="AD2954" s="1"/>
      <c r="AE2954" s="7"/>
      <c r="AF2954" s="1"/>
      <c r="AG2954" s="1"/>
      <c r="AH2954" s="1"/>
      <c r="AI2954" s="1"/>
      <c r="AJ2954" s="4"/>
      <c r="AK2954" s="1"/>
      <c r="AL2954" s="1"/>
      <c r="AM2954" s="1"/>
      <c r="AN2954" s="1"/>
      <c r="AO2954" s="1"/>
    </row>
    <row r="2955" spans="1:41" x14ac:dyDescent="0.2">
      <c r="A2955" s="118">
        <f t="shared" ref="A2955:A3018" si="1185">(A2954+1)</f>
        <v>43051</v>
      </c>
      <c r="B2955" s="2">
        <f t="shared" si="1175"/>
        <v>126038.1668875</v>
      </c>
      <c r="C2955" s="2">
        <f t="shared" ref="C2955:C3018" si="1186">TRUNC(IF(Q2954&gt;0,VLOOKUP(A2954,$AE$11:$AF$21,2),C2954),8)</f>
        <v>76849.809790290004</v>
      </c>
      <c r="D2955" s="50">
        <f t="shared" ref="D2955:D3018" si="1187">IF(E2955=E2954,D2954,E2954)</f>
        <v>4860.83</v>
      </c>
      <c r="E2955" s="3">
        <f>IF(K2955=1,VLOOKUP(A2954,[1]Plan1!$AQ$43:$AS$500,3),E2954)</f>
        <v>4881.25</v>
      </c>
      <c r="F2955" s="7">
        <f t="shared" ref="F2955:F3018" si="1188">IF(D2955=D2954,F2954,A2955)</f>
        <v>43028</v>
      </c>
      <c r="G2955" s="8">
        <f t="shared" si="1176"/>
        <v>4.2009286479880448E-3</v>
      </c>
      <c r="H2955" s="7">
        <f t="shared" ref="H2955:H3018" si="1189">IF(DAY(A2955)=15,VLOOKUP(A2955,AI$53:AN$175,4),H2954)</f>
        <v>43060</v>
      </c>
      <c r="I2955" s="7">
        <f t="shared" si="1177"/>
        <v>43060</v>
      </c>
      <c r="J2955" s="1">
        <f t="shared" ref="J2955:J3018" si="1190">IF(I2955=I2954,J2954,NETWORKDAYS(I2954,I2955,$AE$53:$AE$223)-1)</f>
        <v>21</v>
      </c>
      <c r="K2955" s="1">
        <f t="shared" si="1178"/>
        <v>16</v>
      </c>
      <c r="L2955" s="2">
        <f t="shared" si="1179"/>
        <v>1.0031991</v>
      </c>
      <c r="M2955" s="10">
        <f t="shared" si="1173"/>
        <v>1.00159898</v>
      </c>
      <c r="N2955" s="10">
        <f t="shared" si="1169"/>
        <v>1.6279654872956539</v>
      </c>
      <c r="O2955" s="2">
        <f t="shared" si="1172"/>
        <v>1.63317351</v>
      </c>
      <c r="P2955" s="2">
        <f t="shared" si="1180"/>
        <v>125509.07359804001</v>
      </c>
      <c r="Q2955" s="9">
        <f t="shared" si="1174"/>
        <v>0</v>
      </c>
      <c r="R2955" s="4">
        <f t="shared" si="1181"/>
        <v>0</v>
      </c>
      <c r="S2955" s="59">
        <f t="shared" si="1182"/>
        <v>0</v>
      </c>
      <c r="T2955" s="8">
        <f t="shared" ref="T2955:T3018" si="1191">(T2954)</f>
        <v>6.8500000000000005E-2</v>
      </c>
      <c r="U2955" s="9">
        <f t="shared" ref="U2955:U3018" si="1192">IF(Q2954&gt;0,1,IF(K2955=K2954,U2954,U2954+1))</f>
        <v>16</v>
      </c>
      <c r="V2955" s="9">
        <v>252</v>
      </c>
      <c r="W2955" s="10">
        <f t="shared" si="1183"/>
        <v>1.0042155779999999</v>
      </c>
      <c r="X2955" s="2">
        <f t="shared" si="1184"/>
        <v>529.09328946000005</v>
      </c>
      <c r="Y2955" s="2">
        <v>0</v>
      </c>
      <c r="Z2955" s="3">
        <f t="shared" si="1170"/>
        <v>0</v>
      </c>
      <c r="AA2955" s="1" t="str">
        <f t="shared" si="1171"/>
        <v>A+J=</v>
      </c>
      <c r="AB2955" s="7">
        <f t="shared" ref="AB2955:AB3018" si="1193">IF(Q2954&gt;0,VLOOKUP(A2954,$AE$10:$AM$48,9),AB2954)</f>
        <v>43391</v>
      </c>
      <c r="AC2955" s="5"/>
      <c r="AD2955" s="1"/>
      <c r="AE2955" s="7"/>
      <c r="AF2955" s="1"/>
      <c r="AG2955" s="1"/>
      <c r="AH2955" s="1"/>
      <c r="AI2955" s="1"/>
      <c r="AJ2955" s="4"/>
      <c r="AK2955" s="1"/>
      <c r="AL2955" s="1"/>
      <c r="AM2955" s="1"/>
      <c r="AN2955" s="1"/>
      <c r="AO2955" s="1"/>
    </row>
    <row r="2956" spans="1:41" x14ac:dyDescent="0.2">
      <c r="A2956" s="118">
        <f t="shared" si="1185"/>
        <v>43052</v>
      </c>
      <c r="B2956" s="2">
        <f t="shared" si="1175"/>
        <v>126038.1668875</v>
      </c>
      <c r="C2956" s="2">
        <f t="shared" si="1186"/>
        <v>76849.809790290004</v>
      </c>
      <c r="D2956" s="50">
        <f t="shared" si="1187"/>
        <v>4860.83</v>
      </c>
      <c r="E2956" s="3">
        <f>IF(K2956=1,VLOOKUP(A2955,[1]Plan1!$AQ$43:$AS$500,3),E2955)</f>
        <v>4881.25</v>
      </c>
      <c r="F2956" s="7">
        <f t="shared" si="1188"/>
        <v>43028</v>
      </c>
      <c r="G2956" s="8">
        <f t="shared" si="1176"/>
        <v>4.2009286479880448E-3</v>
      </c>
      <c r="H2956" s="7">
        <f t="shared" si="1189"/>
        <v>43060</v>
      </c>
      <c r="I2956" s="7">
        <f t="shared" si="1177"/>
        <v>43060</v>
      </c>
      <c r="J2956" s="1">
        <f t="shared" si="1190"/>
        <v>21</v>
      </c>
      <c r="K2956" s="1">
        <f t="shared" si="1178"/>
        <v>16</v>
      </c>
      <c r="L2956" s="2">
        <f t="shared" si="1179"/>
        <v>1.0031991</v>
      </c>
      <c r="M2956" s="10">
        <f t="shared" si="1173"/>
        <v>1.00159898</v>
      </c>
      <c r="N2956" s="10">
        <f t="shared" si="1169"/>
        <v>1.6279654872956539</v>
      </c>
      <c r="O2956" s="2">
        <f t="shared" si="1172"/>
        <v>1.63317351</v>
      </c>
      <c r="P2956" s="2">
        <f t="shared" si="1180"/>
        <v>125509.07359804001</v>
      </c>
      <c r="Q2956" s="9">
        <f t="shared" si="1174"/>
        <v>0</v>
      </c>
      <c r="R2956" s="4">
        <f t="shared" si="1181"/>
        <v>0</v>
      </c>
      <c r="S2956" s="59">
        <f t="shared" si="1182"/>
        <v>0</v>
      </c>
      <c r="T2956" s="8">
        <f t="shared" si="1191"/>
        <v>6.8500000000000005E-2</v>
      </c>
      <c r="U2956" s="9">
        <f t="shared" si="1192"/>
        <v>16</v>
      </c>
      <c r="V2956" s="9">
        <v>252</v>
      </c>
      <c r="W2956" s="10">
        <f t="shared" si="1183"/>
        <v>1.0042155779999999</v>
      </c>
      <c r="X2956" s="2">
        <f t="shared" si="1184"/>
        <v>529.09328946000005</v>
      </c>
      <c r="Y2956" s="2">
        <v>0</v>
      </c>
      <c r="Z2956" s="3">
        <f t="shared" si="1170"/>
        <v>0</v>
      </c>
      <c r="AA2956" s="1" t="str">
        <f t="shared" si="1171"/>
        <v>A+J=</v>
      </c>
      <c r="AB2956" s="7">
        <f t="shared" si="1193"/>
        <v>43391</v>
      </c>
      <c r="AC2956" s="5"/>
      <c r="AD2956" s="1"/>
      <c r="AE2956" s="7"/>
      <c r="AF2956" s="1"/>
      <c r="AG2956" s="1"/>
      <c r="AH2956" s="1"/>
      <c r="AI2956" s="1"/>
      <c r="AJ2956" s="4"/>
      <c r="AK2956" s="1"/>
      <c r="AL2956" s="1"/>
      <c r="AM2956" s="1"/>
      <c r="AN2956" s="1"/>
      <c r="AO2956" s="1"/>
    </row>
    <row r="2957" spans="1:41" x14ac:dyDescent="0.2">
      <c r="A2957" s="118">
        <f t="shared" si="1185"/>
        <v>43053</v>
      </c>
      <c r="B2957" s="2">
        <f t="shared" si="1175"/>
        <v>126096.47908825001</v>
      </c>
      <c r="C2957" s="2">
        <f t="shared" si="1186"/>
        <v>76849.809790290004</v>
      </c>
      <c r="D2957" s="50">
        <f t="shared" si="1187"/>
        <v>4860.83</v>
      </c>
      <c r="E2957" s="3">
        <f>IF(K2957=1,VLOOKUP(A2956,[1]Plan1!$AQ$43:$AS$500,3),E2956)</f>
        <v>4881.25</v>
      </c>
      <c r="F2957" s="7">
        <f t="shared" si="1188"/>
        <v>43028</v>
      </c>
      <c r="G2957" s="8">
        <f t="shared" si="1176"/>
        <v>4.2009286479880448E-3</v>
      </c>
      <c r="H2957" s="7">
        <f t="shared" si="1189"/>
        <v>43060</v>
      </c>
      <c r="I2957" s="7">
        <f t="shared" si="1177"/>
        <v>43060</v>
      </c>
      <c r="J2957" s="1">
        <f t="shared" si="1190"/>
        <v>21</v>
      </c>
      <c r="K2957" s="1">
        <f t="shared" si="1178"/>
        <v>17</v>
      </c>
      <c r="L2957" s="2">
        <f t="shared" si="1179"/>
        <v>1.00339939</v>
      </c>
      <c r="M2957" s="10">
        <f t="shared" si="1173"/>
        <v>1.00159898</v>
      </c>
      <c r="N2957" s="10">
        <f t="shared" si="1169"/>
        <v>1.6279654872956539</v>
      </c>
      <c r="O2957" s="2">
        <f t="shared" si="1172"/>
        <v>1.6334995699999999</v>
      </c>
      <c r="P2957" s="2">
        <f t="shared" si="1180"/>
        <v>125534.13124702001</v>
      </c>
      <c r="Q2957" s="9">
        <f t="shared" si="1174"/>
        <v>0</v>
      </c>
      <c r="R2957" s="4">
        <f t="shared" si="1181"/>
        <v>0</v>
      </c>
      <c r="S2957" s="59">
        <f t="shared" si="1182"/>
        <v>0</v>
      </c>
      <c r="T2957" s="8">
        <f t="shared" si="1191"/>
        <v>6.8500000000000005E-2</v>
      </c>
      <c r="U2957" s="9">
        <f t="shared" si="1192"/>
        <v>17</v>
      </c>
      <c r="V2957" s="9">
        <v>252</v>
      </c>
      <c r="W2957" s="10">
        <f t="shared" si="1183"/>
        <v>1.0044796410000001</v>
      </c>
      <c r="X2957" s="2">
        <f t="shared" si="1184"/>
        <v>562.34784122999997</v>
      </c>
      <c r="Y2957" s="2">
        <v>0</v>
      </c>
      <c r="Z2957" s="3">
        <f t="shared" si="1170"/>
        <v>0</v>
      </c>
      <c r="AA2957" s="1" t="str">
        <f t="shared" si="1171"/>
        <v>A+J=</v>
      </c>
      <c r="AB2957" s="7">
        <f t="shared" si="1193"/>
        <v>43391</v>
      </c>
      <c r="AC2957" s="5"/>
      <c r="AD2957" s="1"/>
      <c r="AE2957" s="7"/>
      <c r="AF2957" s="1"/>
      <c r="AG2957" s="1"/>
      <c r="AH2957" s="1"/>
      <c r="AI2957" s="1"/>
      <c r="AJ2957" s="4"/>
      <c r="AK2957" s="1"/>
      <c r="AL2957" s="1"/>
      <c r="AM2957" s="1"/>
      <c r="AN2957" s="1"/>
      <c r="AO2957" s="1"/>
    </row>
    <row r="2958" spans="1:41" x14ac:dyDescent="0.2">
      <c r="A2958" s="118">
        <f t="shared" si="1185"/>
        <v>43054</v>
      </c>
      <c r="B2958" s="2">
        <f t="shared" si="1175"/>
        <v>126154.81781903999</v>
      </c>
      <c r="C2958" s="2">
        <f t="shared" si="1186"/>
        <v>76849.809790290004</v>
      </c>
      <c r="D2958" s="50">
        <f t="shared" si="1187"/>
        <v>4860.83</v>
      </c>
      <c r="E2958" s="3">
        <f>IF(K2958=1,VLOOKUP(A2957,[1]Plan1!$AQ$43:$AS$500,3),E2957)</f>
        <v>4881.25</v>
      </c>
      <c r="F2958" s="7">
        <f t="shared" si="1188"/>
        <v>43028</v>
      </c>
      <c r="G2958" s="8">
        <f t="shared" si="1176"/>
        <v>4.2009286479880448E-3</v>
      </c>
      <c r="H2958" s="7">
        <f t="shared" si="1189"/>
        <v>43089</v>
      </c>
      <c r="I2958" s="7">
        <f t="shared" si="1177"/>
        <v>43060</v>
      </c>
      <c r="J2958" s="1">
        <f t="shared" si="1190"/>
        <v>21</v>
      </c>
      <c r="K2958" s="1">
        <f t="shared" si="1178"/>
        <v>18</v>
      </c>
      <c r="L2958" s="2">
        <f t="shared" si="1179"/>
        <v>1.00359971</v>
      </c>
      <c r="M2958" s="10">
        <f t="shared" si="1173"/>
        <v>1.00159898</v>
      </c>
      <c r="N2958" s="10">
        <f t="shared" si="1169"/>
        <v>1.6279654872956539</v>
      </c>
      <c r="O2958" s="2">
        <f t="shared" si="1172"/>
        <v>1.6338256900000001</v>
      </c>
      <c r="P2958" s="2">
        <f t="shared" si="1180"/>
        <v>125559.19350697999</v>
      </c>
      <c r="Q2958" s="9">
        <f t="shared" si="1174"/>
        <v>0</v>
      </c>
      <c r="R2958" s="4">
        <f t="shared" si="1181"/>
        <v>0</v>
      </c>
      <c r="S2958" s="59">
        <f t="shared" si="1182"/>
        <v>0</v>
      </c>
      <c r="T2958" s="8">
        <f t="shared" si="1191"/>
        <v>6.8500000000000005E-2</v>
      </c>
      <c r="U2958" s="9">
        <f t="shared" si="1192"/>
        <v>18</v>
      </c>
      <c r="V2958" s="9">
        <v>252</v>
      </c>
      <c r="W2958" s="10">
        <f t="shared" si="1183"/>
        <v>1.004743773</v>
      </c>
      <c r="X2958" s="2">
        <f t="shared" si="1184"/>
        <v>595.62431205999997</v>
      </c>
      <c r="Y2958" s="2">
        <v>0</v>
      </c>
      <c r="Z2958" s="3">
        <f t="shared" si="1170"/>
        <v>0</v>
      </c>
      <c r="AA2958" s="1" t="str">
        <f t="shared" si="1171"/>
        <v>A+J=</v>
      </c>
      <c r="AB2958" s="7">
        <f t="shared" si="1193"/>
        <v>43391</v>
      </c>
      <c r="AC2958" s="5"/>
      <c r="AD2958" s="1"/>
      <c r="AE2958" s="7"/>
      <c r="AF2958" s="1"/>
      <c r="AG2958" s="1"/>
      <c r="AH2958" s="1"/>
      <c r="AI2958" s="1"/>
      <c r="AJ2958" s="4"/>
      <c r="AK2958" s="1"/>
      <c r="AL2958" s="1"/>
      <c r="AM2958" s="1"/>
      <c r="AN2958" s="1"/>
      <c r="AO2958" s="1"/>
    </row>
    <row r="2959" spans="1:41" x14ac:dyDescent="0.2">
      <c r="A2959" s="118">
        <f t="shared" si="1185"/>
        <v>43055</v>
      </c>
      <c r="B2959" s="2">
        <f t="shared" si="1175"/>
        <v>126154.81781903999</v>
      </c>
      <c r="C2959" s="2">
        <f t="shared" si="1186"/>
        <v>76849.809790290004</v>
      </c>
      <c r="D2959" s="50">
        <f t="shared" si="1187"/>
        <v>4860.83</v>
      </c>
      <c r="E2959" s="3">
        <f>IF(K2959=1,VLOOKUP(A2958,[1]Plan1!$AQ$43:$AS$500,3),E2958)</f>
        <v>4881.25</v>
      </c>
      <c r="F2959" s="7">
        <f t="shared" si="1188"/>
        <v>43028</v>
      </c>
      <c r="G2959" s="8">
        <f t="shared" si="1176"/>
        <v>4.2009286479880448E-3</v>
      </c>
      <c r="H2959" s="7">
        <f t="shared" si="1189"/>
        <v>43089</v>
      </c>
      <c r="I2959" s="7">
        <f t="shared" si="1177"/>
        <v>43060</v>
      </c>
      <c r="J2959" s="1">
        <f t="shared" si="1190"/>
        <v>21</v>
      </c>
      <c r="K2959" s="1">
        <f t="shared" si="1178"/>
        <v>18</v>
      </c>
      <c r="L2959" s="2">
        <f t="shared" si="1179"/>
        <v>1.00359971</v>
      </c>
      <c r="M2959" s="10">
        <f t="shared" si="1173"/>
        <v>1.00159898</v>
      </c>
      <c r="N2959" s="10">
        <f t="shared" si="1169"/>
        <v>1.6279654872956539</v>
      </c>
      <c r="O2959" s="2">
        <f t="shared" si="1172"/>
        <v>1.6338256900000001</v>
      </c>
      <c r="P2959" s="2">
        <f t="shared" si="1180"/>
        <v>125559.19350697999</v>
      </c>
      <c r="Q2959" s="9">
        <f t="shared" si="1174"/>
        <v>0</v>
      </c>
      <c r="R2959" s="4">
        <f t="shared" si="1181"/>
        <v>0</v>
      </c>
      <c r="S2959" s="59">
        <f t="shared" si="1182"/>
        <v>0</v>
      </c>
      <c r="T2959" s="8">
        <f t="shared" si="1191"/>
        <v>6.8500000000000005E-2</v>
      </c>
      <c r="U2959" s="9">
        <f t="shared" si="1192"/>
        <v>18</v>
      </c>
      <c r="V2959" s="9">
        <v>252</v>
      </c>
      <c r="W2959" s="10">
        <f t="shared" si="1183"/>
        <v>1.004743773</v>
      </c>
      <c r="X2959" s="2">
        <f t="shared" si="1184"/>
        <v>595.62431205999997</v>
      </c>
      <c r="Y2959" s="2">
        <v>0</v>
      </c>
      <c r="Z2959" s="3">
        <f t="shared" si="1170"/>
        <v>0</v>
      </c>
      <c r="AA2959" s="1" t="str">
        <f t="shared" si="1171"/>
        <v>A+J=</v>
      </c>
      <c r="AB2959" s="7">
        <f t="shared" si="1193"/>
        <v>43391</v>
      </c>
      <c r="AC2959" s="5"/>
      <c r="AD2959" s="1"/>
      <c r="AE2959" s="7"/>
      <c r="AF2959" s="1"/>
      <c r="AG2959" s="1"/>
      <c r="AH2959" s="1"/>
      <c r="AI2959" s="1"/>
      <c r="AJ2959" s="4"/>
      <c r="AK2959" s="1"/>
      <c r="AL2959" s="1"/>
      <c r="AM2959" s="1"/>
      <c r="AN2959" s="1"/>
      <c r="AO2959" s="1"/>
    </row>
    <row r="2960" spans="1:41" x14ac:dyDescent="0.2">
      <c r="A2960" s="118">
        <f t="shared" si="1185"/>
        <v>43056</v>
      </c>
      <c r="B2960" s="2">
        <f t="shared" si="1175"/>
        <v>126213.18398664999</v>
      </c>
      <c r="C2960" s="2">
        <f t="shared" si="1186"/>
        <v>76849.809790290004</v>
      </c>
      <c r="D2960" s="50">
        <f t="shared" si="1187"/>
        <v>4860.83</v>
      </c>
      <c r="E2960" s="3">
        <f>IF(K2960=1,VLOOKUP(A2959,[1]Plan1!$AQ$43:$AS$500,3),E2959)</f>
        <v>4881.25</v>
      </c>
      <c r="F2960" s="7">
        <f t="shared" si="1188"/>
        <v>43028</v>
      </c>
      <c r="G2960" s="8">
        <f t="shared" si="1176"/>
        <v>4.2009286479880448E-3</v>
      </c>
      <c r="H2960" s="7">
        <f t="shared" si="1189"/>
        <v>43089</v>
      </c>
      <c r="I2960" s="7">
        <f t="shared" si="1177"/>
        <v>43060</v>
      </c>
      <c r="J2960" s="1">
        <f t="shared" si="1190"/>
        <v>21</v>
      </c>
      <c r="K2960" s="1">
        <f t="shared" si="1178"/>
        <v>19</v>
      </c>
      <c r="L2960" s="2">
        <f t="shared" si="1179"/>
        <v>1.00380008</v>
      </c>
      <c r="M2960" s="10">
        <f t="shared" si="1173"/>
        <v>1.00159898</v>
      </c>
      <c r="N2960" s="10">
        <f t="shared" si="1169"/>
        <v>1.6279654872956539</v>
      </c>
      <c r="O2960" s="2">
        <f t="shared" si="1172"/>
        <v>1.6341518799999999</v>
      </c>
      <c r="P2960" s="2">
        <f t="shared" si="1180"/>
        <v>125584.26114644</v>
      </c>
      <c r="Q2960" s="9">
        <f t="shared" si="1174"/>
        <v>0</v>
      </c>
      <c r="R2960" s="4">
        <f t="shared" si="1181"/>
        <v>0</v>
      </c>
      <c r="S2960" s="59">
        <f t="shared" si="1182"/>
        <v>0</v>
      </c>
      <c r="T2960" s="8">
        <f t="shared" si="1191"/>
        <v>6.8500000000000005E-2</v>
      </c>
      <c r="U2960" s="9">
        <f t="shared" si="1192"/>
        <v>19</v>
      </c>
      <c r="V2960" s="9">
        <v>252</v>
      </c>
      <c r="W2960" s="10">
        <f t="shared" si="1183"/>
        <v>1.0050079750000001</v>
      </c>
      <c r="X2960" s="2">
        <f t="shared" si="1184"/>
        <v>628.92284021</v>
      </c>
      <c r="Y2960" s="2">
        <v>0</v>
      </c>
      <c r="Z2960" s="3">
        <f t="shared" si="1170"/>
        <v>0</v>
      </c>
      <c r="AA2960" s="1" t="str">
        <f t="shared" si="1171"/>
        <v>A+J=</v>
      </c>
      <c r="AB2960" s="7">
        <f t="shared" si="1193"/>
        <v>43391</v>
      </c>
      <c r="AC2960" s="5"/>
      <c r="AD2960" s="1"/>
      <c r="AE2960" s="7"/>
      <c r="AF2960" s="1"/>
      <c r="AG2960" s="1"/>
      <c r="AH2960" s="1"/>
      <c r="AI2960" s="1"/>
      <c r="AJ2960" s="4"/>
      <c r="AK2960" s="1"/>
      <c r="AL2960" s="1"/>
      <c r="AM2960" s="1"/>
      <c r="AN2960" s="1"/>
      <c r="AO2960" s="1"/>
    </row>
    <row r="2961" spans="1:41" x14ac:dyDescent="0.2">
      <c r="A2961" s="118">
        <f t="shared" si="1185"/>
        <v>43057</v>
      </c>
      <c r="B2961" s="2">
        <f t="shared" si="1175"/>
        <v>126271.57670244</v>
      </c>
      <c r="C2961" s="2">
        <f t="shared" si="1186"/>
        <v>76849.809790290004</v>
      </c>
      <c r="D2961" s="50">
        <f t="shared" si="1187"/>
        <v>4860.83</v>
      </c>
      <c r="E2961" s="3">
        <f>IF(K2961=1,VLOOKUP(A2960,[1]Plan1!$AQ$43:$AS$500,3),E2960)</f>
        <v>4881.25</v>
      </c>
      <c r="F2961" s="7">
        <f t="shared" si="1188"/>
        <v>43028</v>
      </c>
      <c r="G2961" s="8">
        <f t="shared" si="1176"/>
        <v>4.2009286479880448E-3</v>
      </c>
      <c r="H2961" s="7">
        <f t="shared" si="1189"/>
        <v>43089</v>
      </c>
      <c r="I2961" s="7">
        <f t="shared" si="1177"/>
        <v>43060</v>
      </c>
      <c r="J2961" s="1">
        <f t="shared" si="1190"/>
        <v>21</v>
      </c>
      <c r="K2961" s="1">
        <f t="shared" si="1178"/>
        <v>20</v>
      </c>
      <c r="L2961" s="2">
        <f t="shared" si="1179"/>
        <v>1.00400048</v>
      </c>
      <c r="M2961" s="10">
        <f t="shared" si="1173"/>
        <v>1.00159898</v>
      </c>
      <c r="N2961" s="10">
        <f t="shared" si="1169"/>
        <v>1.6279654872956539</v>
      </c>
      <c r="O2961" s="2">
        <f t="shared" si="1172"/>
        <v>1.63447813</v>
      </c>
      <c r="P2961" s="2">
        <f t="shared" si="1180"/>
        <v>125609.33339688</v>
      </c>
      <c r="Q2961" s="9">
        <f t="shared" si="1174"/>
        <v>0</v>
      </c>
      <c r="R2961" s="4">
        <f t="shared" si="1181"/>
        <v>0</v>
      </c>
      <c r="S2961" s="59">
        <f t="shared" si="1182"/>
        <v>0</v>
      </c>
      <c r="T2961" s="8">
        <f t="shared" si="1191"/>
        <v>6.8500000000000005E-2</v>
      </c>
      <c r="U2961" s="9">
        <f t="shared" si="1192"/>
        <v>20</v>
      </c>
      <c r="V2961" s="9">
        <v>252</v>
      </c>
      <c r="W2961" s="10">
        <f t="shared" si="1183"/>
        <v>1.0052722460000001</v>
      </c>
      <c r="X2961" s="2">
        <f t="shared" si="1184"/>
        <v>662.24330555999995</v>
      </c>
      <c r="Y2961" s="2">
        <v>0</v>
      </c>
      <c r="Z2961" s="3">
        <f t="shared" si="1170"/>
        <v>0</v>
      </c>
      <c r="AA2961" s="1" t="str">
        <f t="shared" si="1171"/>
        <v>A+J=</v>
      </c>
      <c r="AB2961" s="7">
        <f t="shared" si="1193"/>
        <v>43391</v>
      </c>
      <c r="AC2961" s="5"/>
      <c r="AD2961" s="1"/>
      <c r="AE2961" s="7"/>
      <c r="AF2961" s="1"/>
      <c r="AG2961" s="1"/>
      <c r="AH2961" s="1"/>
      <c r="AI2961" s="1"/>
      <c r="AJ2961" s="4"/>
      <c r="AK2961" s="1"/>
      <c r="AL2961" s="1"/>
      <c r="AM2961" s="1"/>
      <c r="AN2961" s="1"/>
      <c r="AO2961" s="1"/>
    </row>
    <row r="2962" spans="1:41" x14ac:dyDescent="0.2">
      <c r="A2962" s="118">
        <f t="shared" si="1185"/>
        <v>43058</v>
      </c>
      <c r="B2962" s="2">
        <f t="shared" si="1175"/>
        <v>126271.57670244</v>
      </c>
      <c r="C2962" s="2">
        <f t="shared" si="1186"/>
        <v>76849.809790290004</v>
      </c>
      <c r="D2962" s="50">
        <f t="shared" si="1187"/>
        <v>4860.83</v>
      </c>
      <c r="E2962" s="3">
        <f>IF(K2962=1,VLOOKUP(A2961,[1]Plan1!$AQ$43:$AS$500,3),E2961)</f>
        <v>4881.25</v>
      </c>
      <c r="F2962" s="7">
        <f t="shared" si="1188"/>
        <v>43028</v>
      </c>
      <c r="G2962" s="8">
        <f t="shared" si="1176"/>
        <v>4.2009286479880448E-3</v>
      </c>
      <c r="H2962" s="7">
        <f t="shared" si="1189"/>
        <v>43089</v>
      </c>
      <c r="I2962" s="7">
        <f t="shared" si="1177"/>
        <v>43060</v>
      </c>
      <c r="J2962" s="1">
        <f t="shared" si="1190"/>
        <v>21</v>
      </c>
      <c r="K2962" s="1">
        <f t="shared" si="1178"/>
        <v>20</v>
      </c>
      <c r="L2962" s="2">
        <f t="shared" si="1179"/>
        <v>1.00400048</v>
      </c>
      <c r="M2962" s="10">
        <f t="shared" si="1173"/>
        <v>1.00159898</v>
      </c>
      <c r="N2962" s="10">
        <f t="shared" si="1169"/>
        <v>1.6279654872956539</v>
      </c>
      <c r="O2962" s="2">
        <f t="shared" si="1172"/>
        <v>1.63447813</v>
      </c>
      <c r="P2962" s="2">
        <f t="shared" si="1180"/>
        <v>125609.33339688</v>
      </c>
      <c r="Q2962" s="9">
        <f t="shared" si="1174"/>
        <v>0</v>
      </c>
      <c r="R2962" s="4">
        <f t="shared" si="1181"/>
        <v>0</v>
      </c>
      <c r="S2962" s="59">
        <f t="shared" si="1182"/>
        <v>0</v>
      </c>
      <c r="T2962" s="8">
        <f t="shared" si="1191"/>
        <v>6.8500000000000005E-2</v>
      </c>
      <c r="U2962" s="9">
        <f t="shared" si="1192"/>
        <v>20</v>
      </c>
      <c r="V2962" s="9">
        <v>252</v>
      </c>
      <c r="W2962" s="10">
        <f t="shared" si="1183"/>
        <v>1.0052722460000001</v>
      </c>
      <c r="X2962" s="2">
        <f t="shared" si="1184"/>
        <v>662.24330555999995</v>
      </c>
      <c r="Y2962" s="2">
        <v>0</v>
      </c>
      <c r="Z2962" s="3">
        <f t="shared" si="1170"/>
        <v>0</v>
      </c>
      <c r="AA2962" s="1" t="str">
        <f t="shared" si="1171"/>
        <v>A+J=</v>
      </c>
      <c r="AB2962" s="7">
        <f t="shared" si="1193"/>
        <v>43391</v>
      </c>
      <c r="AC2962" s="5"/>
      <c r="AD2962" s="1"/>
      <c r="AE2962" s="7"/>
      <c r="AF2962" s="1"/>
      <c r="AG2962" s="1"/>
      <c r="AH2962" s="1"/>
      <c r="AI2962" s="1"/>
      <c r="AJ2962" s="4"/>
      <c r="AK2962" s="1"/>
      <c r="AL2962" s="1"/>
      <c r="AM2962" s="1"/>
      <c r="AN2962" s="1"/>
      <c r="AO2962" s="1"/>
    </row>
    <row r="2963" spans="1:41" x14ac:dyDescent="0.2">
      <c r="A2963" s="118">
        <f t="shared" si="1185"/>
        <v>43059</v>
      </c>
      <c r="B2963" s="2">
        <f t="shared" si="1175"/>
        <v>126271.57670244</v>
      </c>
      <c r="C2963" s="2">
        <f t="shared" si="1186"/>
        <v>76849.809790290004</v>
      </c>
      <c r="D2963" s="50">
        <f t="shared" si="1187"/>
        <v>4860.83</v>
      </c>
      <c r="E2963" s="3">
        <f>IF(K2963=1,VLOOKUP(A2962,[1]Plan1!$AQ$43:$AS$500,3),E2962)</f>
        <v>4881.25</v>
      </c>
      <c r="F2963" s="7">
        <f t="shared" si="1188"/>
        <v>43028</v>
      </c>
      <c r="G2963" s="8">
        <f t="shared" si="1176"/>
        <v>4.2009286479880448E-3</v>
      </c>
      <c r="H2963" s="7">
        <f t="shared" si="1189"/>
        <v>43089</v>
      </c>
      <c r="I2963" s="7">
        <f t="shared" si="1177"/>
        <v>43060</v>
      </c>
      <c r="J2963" s="1">
        <f t="shared" si="1190"/>
        <v>21</v>
      </c>
      <c r="K2963" s="1">
        <f t="shared" si="1178"/>
        <v>20</v>
      </c>
      <c r="L2963" s="2">
        <f t="shared" si="1179"/>
        <v>1.00400048</v>
      </c>
      <c r="M2963" s="10">
        <f t="shared" si="1173"/>
        <v>1.00159898</v>
      </c>
      <c r="N2963" s="10">
        <f t="shared" si="1169"/>
        <v>1.6279654872956539</v>
      </c>
      <c r="O2963" s="2">
        <f t="shared" si="1172"/>
        <v>1.63447813</v>
      </c>
      <c r="P2963" s="2">
        <f t="shared" si="1180"/>
        <v>125609.33339688</v>
      </c>
      <c r="Q2963" s="9">
        <f t="shared" si="1174"/>
        <v>0</v>
      </c>
      <c r="R2963" s="4">
        <f t="shared" si="1181"/>
        <v>0</v>
      </c>
      <c r="S2963" s="59">
        <f t="shared" si="1182"/>
        <v>0</v>
      </c>
      <c r="T2963" s="8">
        <f t="shared" si="1191"/>
        <v>6.8500000000000005E-2</v>
      </c>
      <c r="U2963" s="9">
        <f t="shared" si="1192"/>
        <v>20</v>
      </c>
      <c r="V2963" s="9">
        <v>252</v>
      </c>
      <c r="W2963" s="10">
        <f t="shared" si="1183"/>
        <v>1.0052722460000001</v>
      </c>
      <c r="X2963" s="2">
        <f t="shared" si="1184"/>
        <v>662.24330555999995</v>
      </c>
      <c r="Y2963" s="2">
        <v>0</v>
      </c>
      <c r="Z2963" s="3">
        <f t="shared" si="1170"/>
        <v>0</v>
      </c>
      <c r="AA2963" s="1" t="str">
        <f t="shared" si="1171"/>
        <v>A+J=</v>
      </c>
      <c r="AB2963" s="7">
        <f t="shared" si="1193"/>
        <v>43391</v>
      </c>
      <c r="AC2963" s="5"/>
      <c r="AD2963" s="1"/>
      <c r="AE2963" s="7"/>
      <c r="AF2963" s="1"/>
      <c r="AG2963" s="1"/>
      <c r="AH2963" s="1"/>
      <c r="AI2963" s="1"/>
      <c r="AJ2963" s="4"/>
      <c r="AK2963" s="1"/>
      <c r="AL2963" s="1"/>
      <c r="AM2963" s="1"/>
      <c r="AN2963" s="1"/>
      <c r="AO2963" s="1"/>
    </row>
    <row r="2964" spans="1:41" x14ac:dyDescent="0.2">
      <c r="A2964" s="118">
        <f t="shared" si="1185"/>
        <v>43060</v>
      </c>
      <c r="B2964" s="2">
        <f t="shared" si="1175"/>
        <v>126329.9961009</v>
      </c>
      <c r="C2964" s="2">
        <f t="shared" si="1186"/>
        <v>76849.809790290004</v>
      </c>
      <c r="D2964" s="50">
        <f t="shared" si="1187"/>
        <v>4860.83</v>
      </c>
      <c r="E2964" s="3">
        <f>IF(K2964=1,VLOOKUP(A2963,[1]Plan1!$AQ$43:$AS$500,3),E2963)</f>
        <v>4881.25</v>
      </c>
      <c r="F2964" s="7">
        <f t="shared" si="1188"/>
        <v>43028</v>
      </c>
      <c r="G2964" s="8">
        <f t="shared" si="1176"/>
        <v>4.2009286479880448E-3</v>
      </c>
      <c r="H2964" s="7">
        <f t="shared" si="1189"/>
        <v>43089</v>
      </c>
      <c r="I2964" s="7">
        <f t="shared" si="1177"/>
        <v>43060</v>
      </c>
      <c r="J2964" s="1">
        <f t="shared" si="1190"/>
        <v>21</v>
      </c>
      <c r="K2964" s="1">
        <f t="shared" si="1178"/>
        <v>21</v>
      </c>
      <c r="L2964" s="2">
        <f t="shared" si="1179"/>
        <v>1.0042009199999999</v>
      </c>
      <c r="M2964" s="10">
        <f t="shared" si="1173"/>
        <v>1.00159898</v>
      </c>
      <c r="N2964" s="10">
        <f t="shared" si="1169"/>
        <v>1.6279654872956539</v>
      </c>
      <c r="O2964" s="2">
        <f t="shared" si="1172"/>
        <v>1.6348044399999999</v>
      </c>
      <c r="P2964" s="2">
        <f t="shared" si="1180"/>
        <v>125634.41025832</v>
      </c>
      <c r="Q2964" s="9">
        <f t="shared" si="1174"/>
        <v>0</v>
      </c>
      <c r="R2964" s="4">
        <f t="shared" si="1181"/>
        <v>0</v>
      </c>
      <c r="S2964" s="59">
        <f t="shared" si="1182"/>
        <v>0</v>
      </c>
      <c r="T2964" s="8">
        <f t="shared" si="1191"/>
        <v>6.8500000000000005E-2</v>
      </c>
      <c r="U2964" s="9">
        <f t="shared" si="1192"/>
        <v>21</v>
      </c>
      <c r="V2964" s="9">
        <v>252</v>
      </c>
      <c r="W2964" s="10">
        <f t="shared" si="1183"/>
        <v>1.0055365869999999</v>
      </c>
      <c r="X2964" s="2">
        <f t="shared" si="1184"/>
        <v>695.58584257999996</v>
      </c>
      <c r="Y2964" s="2">
        <v>0</v>
      </c>
      <c r="Z2964" s="3">
        <f t="shared" si="1170"/>
        <v>0</v>
      </c>
      <c r="AA2964" s="1" t="str">
        <f t="shared" si="1171"/>
        <v>A+J=</v>
      </c>
      <c r="AB2964" s="7">
        <f t="shared" si="1193"/>
        <v>43391</v>
      </c>
      <c r="AC2964" s="5"/>
      <c r="AD2964" s="1"/>
      <c r="AE2964" s="7"/>
      <c r="AF2964" s="1"/>
      <c r="AG2964" s="1"/>
      <c r="AH2964" s="1"/>
      <c r="AI2964" s="1"/>
      <c r="AJ2964" s="4"/>
      <c r="AK2964" s="1"/>
      <c r="AL2964" s="1"/>
      <c r="AM2964" s="1"/>
      <c r="AN2964" s="1"/>
      <c r="AO2964" s="1"/>
    </row>
    <row r="2965" spans="1:41" x14ac:dyDescent="0.2">
      <c r="A2965" s="118">
        <f t="shared" si="1185"/>
        <v>43061</v>
      </c>
      <c r="B2965" s="2">
        <f t="shared" si="1175"/>
        <v>126380.04389668</v>
      </c>
      <c r="C2965" s="2">
        <f t="shared" si="1186"/>
        <v>76849.809790290004</v>
      </c>
      <c r="D2965" s="50">
        <f t="shared" si="1187"/>
        <v>4881.25</v>
      </c>
      <c r="E2965" s="3">
        <f>IF(K2965=1,VLOOKUP(A2964,[1]Plan1!$AQ$43:$AS$500,3),E2964)</f>
        <v>4894.92</v>
      </c>
      <c r="F2965" s="7">
        <f t="shared" si="1188"/>
        <v>43061</v>
      </c>
      <c r="G2965" s="8">
        <f t="shared" si="1176"/>
        <v>2.8005121638925434E-3</v>
      </c>
      <c r="H2965" s="7">
        <f t="shared" si="1189"/>
        <v>43089</v>
      </c>
      <c r="I2965" s="7">
        <f t="shared" si="1177"/>
        <v>43089</v>
      </c>
      <c r="J2965" s="1">
        <f t="shared" si="1190"/>
        <v>21</v>
      </c>
      <c r="K2965" s="1">
        <f t="shared" si="1178"/>
        <v>1</v>
      </c>
      <c r="L2965" s="2">
        <f t="shared" si="1179"/>
        <v>1.00013318</v>
      </c>
      <c r="M2965" s="10">
        <f t="shared" si="1173"/>
        <v>1.0042009199999999</v>
      </c>
      <c r="N2965" s="10">
        <f t="shared" si="1169"/>
        <v>1.6348044400705439</v>
      </c>
      <c r="O2965" s="2">
        <f t="shared" si="1172"/>
        <v>1.6350221599999999</v>
      </c>
      <c r="P2965" s="2">
        <f t="shared" si="1180"/>
        <v>125651.1419989</v>
      </c>
      <c r="Q2965" s="9">
        <f t="shared" si="1174"/>
        <v>0</v>
      </c>
      <c r="R2965" s="4">
        <f t="shared" si="1181"/>
        <v>0</v>
      </c>
      <c r="S2965" s="59">
        <f t="shared" si="1182"/>
        <v>0</v>
      </c>
      <c r="T2965" s="8">
        <f t="shared" si="1191"/>
        <v>6.8500000000000005E-2</v>
      </c>
      <c r="U2965" s="9">
        <f t="shared" si="1192"/>
        <v>22</v>
      </c>
      <c r="V2965" s="9">
        <v>252</v>
      </c>
      <c r="W2965" s="10">
        <f t="shared" si="1183"/>
        <v>1.0058009969999999</v>
      </c>
      <c r="X2965" s="2">
        <f t="shared" si="1184"/>
        <v>728.90189778000001</v>
      </c>
      <c r="Y2965" s="2">
        <v>0</v>
      </c>
      <c r="Z2965" s="3">
        <f t="shared" si="1170"/>
        <v>0</v>
      </c>
      <c r="AA2965" s="1" t="str">
        <f t="shared" si="1171"/>
        <v>A+J=</v>
      </c>
      <c r="AB2965" s="7">
        <f t="shared" si="1193"/>
        <v>43391</v>
      </c>
      <c r="AC2965" s="5"/>
      <c r="AD2965" s="1"/>
      <c r="AE2965" s="7"/>
      <c r="AF2965" s="1"/>
      <c r="AG2965" s="1"/>
      <c r="AH2965" s="1"/>
      <c r="AI2965" s="1"/>
      <c r="AJ2965" s="4"/>
      <c r="AK2965" s="1"/>
      <c r="AL2965" s="1"/>
      <c r="AM2965" s="1"/>
      <c r="AN2965" s="1"/>
      <c r="AO2965" s="1"/>
    </row>
    <row r="2966" spans="1:41" x14ac:dyDescent="0.2">
      <c r="A2966" s="118">
        <f t="shared" si="1185"/>
        <v>43062</v>
      </c>
      <c r="B2966" s="2">
        <f t="shared" si="1175"/>
        <v>126430.11088361</v>
      </c>
      <c r="C2966" s="2">
        <f t="shared" si="1186"/>
        <v>76849.809790290004</v>
      </c>
      <c r="D2966" s="50">
        <f t="shared" si="1187"/>
        <v>4881.25</v>
      </c>
      <c r="E2966" s="3">
        <f>IF(K2966=1,VLOOKUP(A2965,[1]Plan1!$AQ$43:$AS$500,3),E2965)</f>
        <v>4894.92</v>
      </c>
      <c r="F2966" s="7">
        <f t="shared" si="1188"/>
        <v>43061</v>
      </c>
      <c r="G2966" s="8">
        <f t="shared" si="1176"/>
        <v>2.8005121638925434E-3</v>
      </c>
      <c r="H2966" s="7">
        <f t="shared" si="1189"/>
        <v>43089</v>
      </c>
      <c r="I2966" s="7">
        <f t="shared" si="1177"/>
        <v>43089</v>
      </c>
      <c r="J2966" s="1">
        <f t="shared" si="1190"/>
        <v>21</v>
      </c>
      <c r="K2966" s="1">
        <f t="shared" si="1178"/>
        <v>2</v>
      </c>
      <c r="L2966" s="2">
        <f t="shared" si="1179"/>
        <v>1.0002663700000001</v>
      </c>
      <c r="M2966" s="10">
        <f t="shared" si="1173"/>
        <v>1.0042009199999999</v>
      </c>
      <c r="N2966" s="10">
        <f t="shared" si="1169"/>
        <v>1.6348044400705439</v>
      </c>
      <c r="O2966" s="2">
        <f t="shared" si="1172"/>
        <v>1.6352399</v>
      </c>
      <c r="P2966" s="2">
        <f t="shared" si="1180"/>
        <v>125667.87527649</v>
      </c>
      <c r="Q2966" s="9">
        <f t="shared" si="1174"/>
        <v>0</v>
      </c>
      <c r="R2966" s="4">
        <f t="shared" si="1181"/>
        <v>0</v>
      </c>
      <c r="S2966" s="59">
        <f t="shared" si="1182"/>
        <v>0</v>
      </c>
      <c r="T2966" s="8">
        <f t="shared" si="1191"/>
        <v>6.8500000000000005E-2</v>
      </c>
      <c r="U2966" s="9">
        <f t="shared" si="1192"/>
        <v>23</v>
      </c>
      <c r="V2966" s="9">
        <v>252</v>
      </c>
      <c r="W2966" s="10">
        <f t="shared" si="1183"/>
        <v>1.0060654769999999</v>
      </c>
      <c r="X2966" s="2">
        <f t="shared" si="1184"/>
        <v>762.23560712000005</v>
      </c>
      <c r="Y2966" s="2">
        <v>0</v>
      </c>
      <c r="Z2966" s="3">
        <f t="shared" si="1170"/>
        <v>0</v>
      </c>
      <c r="AA2966" s="1" t="str">
        <f t="shared" si="1171"/>
        <v>A+J=</v>
      </c>
      <c r="AB2966" s="7">
        <f t="shared" si="1193"/>
        <v>43391</v>
      </c>
      <c r="AC2966" s="5"/>
      <c r="AD2966" s="1"/>
      <c r="AE2966" s="7"/>
      <c r="AF2966" s="1"/>
      <c r="AG2966" s="1"/>
      <c r="AH2966" s="1"/>
      <c r="AI2966" s="1"/>
      <c r="AJ2966" s="4"/>
      <c r="AK2966" s="1"/>
      <c r="AL2966" s="1"/>
      <c r="AM2966" s="1"/>
      <c r="AN2966" s="1"/>
      <c r="AO2966" s="1"/>
    </row>
    <row r="2967" spans="1:41" x14ac:dyDescent="0.2">
      <c r="A2967" s="118">
        <f t="shared" si="1185"/>
        <v>43063</v>
      </c>
      <c r="B2967" s="2">
        <f t="shared" si="1175"/>
        <v>126480.19926082999</v>
      </c>
      <c r="C2967" s="2">
        <f t="shared" si="1186"/>
        <v>76849.809790290004</v>
      </c>
      <c r="D2967" s="50">
        <f t="shared" si="1187"/>
        <v>4881.25</v>
      </c>
      <c r="E2967" s="3">
        <f>IF(K2967=1,VLOOKUP(A2966,[1]Plan1!$AQ$43:$AS$500,3),E2966)</f>
        <v>4894.92</v>
      </c>
      <c r="F2967" s="7">
        <f t="shared" si="1188"/>
        <v>43061</v>
      </c>
      <c r="G2967" s="8">
        <f t="shared" si="1176"/>
        <v>2.8005121638925434E-3</v>
      </c>
      <c r="H2967" s="7">
        <f t="shared" si="1189"/>
        <v>43089</v>
      </c>
      <c r="I2967" s="7">
        <f t="shared" si="1177"/>
        <v>43089</v>
      </c>
      <c r="J2967" s="1">
        <f t="shared" si="1190"/>
        <v>21</v>
      </c>
      <c r="K2967" s="1">
        <f t="shared" si="1178"/>
        <v>3</v>
      </c>
      <c r="L2967" s="2">
        <f t="shared" si="1179"/>
        <v>1.00039959</v>
      </c>
      <c r="M2967" s="10">
        <f t="shared" si="1173"/>
        <v>1.0042009199999999</v>
      </c>
      <c r="N2967" s="10">
        <f t="shared" si="1169"/>
        <v>1.6348044400705439</v>
      </c>
      <c r="O2967" s="2">
        <f t="shared" si="1172"/>
        <v>1.63545769</v>
      </c>
      <c r="P2967" s="2">
        <f t="shared" si="1180"/>
        <v>125684.61239656</v>
      </c>
      <c r="Q2967" s="9">
        <f t="shared" si="1174"/>
        <v>0</v>
      </c>
      <c r="R2967" s="4">
        <f t="shared" si="1181"/>
        <v>0</v>
      </c>
      <c r="S2967" s="59">
        <f t="shared" si="1182"/>
        <v>0</v>
      </c>
      <c r="T2967" s="8">
        <f t="shared" si="1191"/>
        <v>6.8500000000000005E-2</v>
      </c>
      <c r="U2967" s="9">
        <f t="shared" si="1192"/>
        <v>24</v>
      </c>
      <c r="V2967" s="9">
        <v>252</v>
      </c>
      <c r="W2967" s="10">
        <f t="shared" si="1183"/>
        <v>1.0063300260000001</v>
      </c>
      <c r="X2967" s="2">
        <f t="shared" si="1184"/>
        <v>795.58686426999998</v>
      </c>
      <c r="Y2967" s="2">
        <v>0</v>
      </c>
      <c r="Z2967" s="3">
        <f t="shared" si="1170"/>
        <v>0</v>
      </c>
      <c r="AA2967" s="1" t="str">
        <f t="shared" si="1171"/>
        <v>A+J=</v>
      </c>
      <c r="AB2967" s="7">
        <f t="shared" si="1193"/>
        <v>43391</v>
      </c>
      <c r="AC2967" s="5"/>
      <c r="AD2967" s="1"/>
      <c r="AE2967" s="7"/>
      <c r="AF2967" s="1"/>
      <c r="AG2967" s="1"/>
      <c r="AH2967" s="1"/>
      <c r="AI2967" s="1"/>
      <c r="AJ2967" s="4"/>
      <c r="AK2967" s="1"/>
      <c r="AL2967" s="1"/>
      <c r="AM2967" s="1"/>
      <c r="AN2967" s="1"/>
      <c r="AO2967" s="1"/>
    </row>
    <row r="2968" spans="1:41" x14ac:dyDescent="0.2">
      <c r="A2968" s="118">
        <f t="shared" si="1185"/>
        <v>43064</v>
      </c>
      <c r="B2968" s="2">
        <f t="shared" si="1175"/>
        <v>126530.30606628</v>
      </c>
      <c r="C2968" s="2">
        <f t="shared" si="1186"/>
        <v>76849.809790290004</v>
      </c>
      <c r="D2968" s="50">
        <f t="shared" si="1187"/>
        <v>4881.25</v>
      </c>
      <c r="E2968" s="3">
        <f>IF(K2968=1,VLOOKUP(A2967,[1]Plan1!$AQ$43:$AS$500,3),E2967)</f>
        <v>4894.92</v>
      </c>
      <c r="F2968" s="7">
        <f t="shared" si="1188"/>
        <v>43061</v>
      </c>
      <c r="G2968" s="8">
        <f t="shared" si="1176"/>
        <v>2.8005121638925434E-3</v>
      </c>
      <c r="H2968" s="7">
        <f t="shared" si="1189"/>
        <v>43089</v>
      </c>
      <c r="I2968" s="7">
        <f t="shared" si="1177"/>
        <v>43089</v>
      </c>
      <c r="J2968" s="1">
        <f t="shared" si="1190"/>
        <v>21</v>
      </c>
      <c r="K2968" s="1">
        <f t="shared" si="1178"/>
        <v>4</v>
      </c>
      <c r="L2968" s="2">
        <f t="shared" si="1179"/>
        <v>1.0005328200000001</v>
      </c>
      <c r="M2968" s="10">
        <f t="shared" si="1173"/>
        <v>1.0042009199999999</v>
      </c>
      <c r="N2968" s="10">
        <f t="shared" si="1169"/>
        <v>1.6348044400705439</v>
      </c>
      <c r="O2968" s="2">
        <f t="shared" si="1172"/>
        <v>1.6356754899999999</v>
      </c>
      <c r="P2968" s="2">
        <f t="shared" si="1180"/>
        <v>125701.35028513</v>
      </c>
      <c r="Q2968" s="9">
        <f t="shared" si="1174"/>
        <v>0</v>
      </c>
      <c r="R2968" s="4">
        <f t="shared" si="1181"/>
        <v>0</v>
      </c>
      <c r="S2968" s="59">
        <f t="shared" si="1182"/>
        <v>0</v>
      </c>
      <c r="T2968" s="8">
        <f t="shared" si="1191"/>
        <v>6.8500000000000005E-2</v>
      </c>
      <c r="U2968" s="9">
        <f t="shared" si="1192"/>
        <v>25</v>
      </c>
      <c r="V2968" s="9">
        <v>252</v>
      </c>
      <c r="W2968" s="10">
        <f t="shared" si="1183"/>
        <v>1.0065946450000001</v>
      </c>
      <c r="X2968" s="2">
        <f t="shared" si="1184"/>
        <v>828.95578115000001</v>
      </c>
      <c r="Y2968" s="2">
        <v>0</v>
      </c>
      <c r="Z2968" s="3">
        <f t="shared" si="1170"/>
        <v>0</v>
      </c>
      <c r="AA2968" s="1" t="str">
        <f t="shared" si="1171"/>
        <v>A+J=</v>
      </c>
      <c r="AB2968" s="7">
        <f t="shared" si="1193"/>
        <v>43391</v>
      </c>
      <c r="AC2968" s="5"/>
      <c r="AD2968" s="1"/>
      <c r="AE2968" s="7"/>
      <c r="AF2968" s="1"/>
      <c r="AG2968" s="1"/>
      <c r="AH2968" s="1"/>
      <c r="AI2968" s="1"/>
      <c r="AJ2968" s="4"/>
      <c r="AK2968" s="1"/>
      <c r="AL2968" s="1"/>
      <c r="AM2968" s="1"/>
      <c r="AN2968" s="1"/>
      <c r="AO2968" s="1"/>
    </row>
    <row r="2969" spans="1:41" x14ac:dyDescent="0.2">
      <c r="A2969" s="118">
        <f t="shared" si="1185"/>
        <v>43065</v>
      </c>
      <c r="B2969" s="2">
        <f t="shared" si="1175"/>
        <v>126530.30606628</v>
      </c>
      <c r="C2969" s="2">
        <f t="shared" si="1186"/>
        <v>76849.809790290004</v>
      </c>
      <c r="D2969" s="50">
        <f t="shared" si="1187"/>
        <v>4881.25</v>
      </c>
      <c r="E2969" s="3">
        <f>IF(K2969=1,VLOOKUP(A2968,[1]Plan1!$AQ$43:$AS$500,3),E2968)</f>
        <v>4894.92</v>
      </c>
      <c r="F2969" s="7">
        <f t="shared" si="1188"/>
        <v>43061</v>
      </c>
      <c r="G2969" s="8">
        <f t="shared" si="1176"/>
        <v>2.8005121638925434E-3</v>
      </c>
      <c r="H2969" s="7">
        <f t="shared" si="1189"/>
        <v>43089</v>
      </c>
      <c r="I2969" s="7">
        <f t="shared" si="1177"/>
        <v>43089</v>
      </c>
      <c r="J2969" s="1">
        <f t="shared" si="1190"/>
        <v>21</v>
      </c>
      <c r="K2969" s="1">
        <f t="shared" si="1178"/>
        <v>4</v>
      </c>
      <c r="L2969" s="2">
        <f t="shared" si="1179"/>
        <v>1.0005328200000001</v>
      </c>
      <c r="M2969" s="10">
        <f t="shared" si="1173"/>
        <v>1.0042009199999999</v>
      </c>
      <c r="N2969" s="10">
        <f t="shared" si="1169"/>
        <v>1.6348044400705439</v>
      </c>
      <c r="O2969" s="2">
        <f t="shared" si="1172"/>
        <v>1.6356754899999999</v>
      </c>
      <c r="P2969" s="2">
        <f t="shared" si="1180"/>
        <v>125701.35028513</v>
      </c>
      <c r="Q2969" s="9">
        <f t="shared" si="1174"/>
        <v>0</v>
      </c>
      <c r="R2969" s="4">
        <f t="shared" si="1181"/>
        <v>0</v>
      </c>
      <c r="S2969" s="59">
        <f t="shared" si="1182"/>
        <v>0</v>
      </c>
      <c r="T2969" s="8">
        <f t="shared" si="1191"/>
        <v>6.8500000000000005E-2</v>
      </c>
      <c r="U2969" s="9">
        <f t="shared" si="1192"/>
        <v>25</v>
      </c>
      <c r="V2969" s="9">
        <v>252</v>
      </c>
      <c r="W2969" s="10">
        <f t="shared" si="1183"/>
        <v>1.0065946450000001</v>
      </c>
      <c r="X2969" s="2">
        <f t="shared" si="1184"/>
        <v>828.95578115000001</v>
      </c>
      <c r="Y2969" s="2">
        <v>0</v>
      </c>
      <c r="Z2969" s="3">
        <f t="shared" si="1170"/>
        <v>0</v>
      </c>
      <c r="AA2969" s="1" t="str">
        <f t="shared" si="1171"/>
        <v>A+J=</v>
      </c>
      <c r="AB2969" s="7">
        <f t="shared" si="1193"/>
        <v>43391</v>
      </c>
      <c r="AC2969" s="5"/>
      <c r="AD2969" s="1"/>
      <c r="AE2969" s="7"/>
      <c r="AF2969" s="1"/>
      <c r="AG2969" s="1"/>
      <c r="AH2969" s="1"/>
      <c r="AI2969" s="1"/>
      <c r="AJ2969" s="4"/>
      <c r="AK2969" s="1"/>
      <c r="AL2969" s="1"/>
      <c r="AM2969" s="1"/>
      <c r="AN2969" s="1"/>
      <c r="AO2969" s="1"/>
    </row>
    <row r="2970" spans="1:41" x14ac:dyDescent="0.2">
      <c r="A2970" s="118">
        <f t="shared" si="1185"/>
        <v>43066</v>
      </c>
      <c r="B2970" s="2">
        <f t="shared" si="1175"/>
        <v>126530.30606628</v>
      </c>
      <c r="C2970" s="2">
        <f t="shared" si="1186"/>
        <v>76849.809790290004</v>
      </c>
      <c r="D2970" s="50">
        <f t="shared" si="1187"/>
        <v>4881.25</v>
      </c>
      <c r="E2970" s="3">
        <f>IF(K2970=1,VLOOKUP(A2969,[1]Plan1!$AQ$43:$AS$500,3),E2969)</f>
        <v>4894.92</v>
      </c>
      <c r="F2970" s="7">
        <f t="shared" si="1188"/>
        <v>43061</v>
      </c>
      <c r="G2970" s="8">
        <f t="shared" si="1176"/>
        <v>2.8005121638925434E-3</v>
      </c>
      <c r="H2970" s="7">
        <f t="shared" si="1189"/>
        <v>43089</v>
      </c>
      <c r="I2970" s="7">
        <f t="shared" si="1177"/>
        <v>43089</v>
      </c>
      <c r="J2970" s="1">
        <f t="shared" si="1190"/>
        <v>21</v>
      </c>
      <c r="K2970" s="1">
        <f t="shared" si="1178"/>
        <v>4</v>
      </c>
      <c r="L2970" s="2">
        <f t="shared" si="1179"/>
        <v>1.0005328200000001</v>
      </c>
      <c r="M2970" s="10">
        <f t="shared" si="1173"/>
        <v>1.0042009199999999</v>
      </c>
      <c r="N2970" s="10">
        <f t="shared" si="1169"/>
        <v>1.6348044400705439</v>
      </c>
      <c r="O2970" s="2">
        <f t="shared" si="1172"/>
        <v>1.6356754899999999</v>
      </c>
      <c r="P2970" s="2">
        <f t="shared" si="1180"/>
        <v>125701.35028513</v>
      </c>
      <c r="Q2970" s="9">
        <f t="shared" si="1174"/>
        <v>0</v>
      </c>
      <c r="R2970" s="4">
        <f t="shared" si="1181"/>
        <v>0</v>
      </c>
      <c r="S2970" s="59">
        <f t="shared" si="1182"/>
        <v>0</v>
      </c>
      <c r="T2970" s="8">
        <f t="shared" si="1191"/>
        <v>6.8500000000000005E-2</v>
      </c>
      <c r="U2970" s="9">
        <f t="shared" si="1192"/>
        <v>25</v>
      </c>
      <c r="V2970" s="9">
        <v>252</v>
      </c>
      <c r="W2970" s="10">
        <f t="shared" si="1183"/>
        <v>1.0065946450000001</v>
      </c>
      <c r="X2970" s="2">
        <f t="shared" si="1184"/>
        <v>828.95578115000001</v>
      </c>
      <c r="Y2970" s="2">
        <v>0</v>
      </c>
      <c r="Z2970" s="3">
        <f t="shared" si="1170"/>
        <v>0</v>
      </c>
      <c r="AA2970" s="1" t="str">
        <f t="shared" si="1171"/>
        <v>A+J=</v>
      </c>
      <c r="AB2970" s="7">
        <f t="shared" si="1193"/>
        <v>43391</v>
      </c>
      <c r="AC2970" s="5"/>
      <c r="AD2970" s="1"/>
      <c r="AE2970" s="7"/>
      <c r="AF2970" s="1"/>
      <c r="AG2970" s="1"/>
      <c r="AH2970" s="1"/>
      <c r="AI2970" s="1"/>
      <c r="AJ2970" s="4"/>
      <c r="AK2970" s="1"/>
      <c r="AL2970" s="1"/>
      <c r="AM2970" s="1"/>
      <c r="AN2970" s="1"/>
      <c r="AO2970" s="1"/>
    </row>
    <row r="2971" spans="1:41" x14ac:dyDescent="0.2">
      <c r="A2971" s="118">
        <f t="shared" si="1185"/>
        <v>43067</v>
      </c>
      <c r="B2971" s="2">
        <f t="shared" si="1175"/>
        <v>126580.43362540999</v>
      </c>
      <c r="C2971" s="2">
        <f t="shared" si="1186"/>
        <v>76849.809790290004</v>
      </c>
      <c r="D2971" s="50">
        <f t="shared" si="1187"/>
        <v>4881.25</v>
      </c>
      <c r="E2971" s="3">
        <f>IF(K2971=1,VLOOKUP(A2970,[1]Plan1!$AQ$43:$AS$500,3),E2970)</f>
        <v>4894.92</v>
      </c>
      <c r="F2971" s="7">
        <f t="shared" si="1188"/>
        <v>43061</v>
      </c>
      <c r="G2971" s="8">
        <f t="shared" si="1176"/>
        <v>2.8005121638925434E-3</v>
      </c>
      <c r="H2971" s="7">
        <f t="shared" si="1189"/>
        <v>43089</v>
      </c>
      <c r="I2971" s="7">
        <f t="shared" si="1177"/>
        <v>43089</v>
      </c>
      <c r="J2971" s="1">
        <f t="shared" si="1190"/>
        <v>21</v>
      </c>
      <c r="K2971" s="1">
        <f t="shared" si="1178"/>
        <v>5</v>
      </c>
      <c r="L2971" s="2">
        <f t="shared" si="1179"/>
        <v>1.0006660700000001</v>
      </c>
      <c r="M2971" s="10">
        <f t="shared" si="1173"/>
        <v>1.0042009199999999</v>
      </c>
      <c r="N2971" s="10">
        <f t="shared" si="1169"/>
        <v>1.6348044400705439</v>
      </c>
      <c r="O2971" s="2">
        <f t="shared" si="1172"/>
        <v>1.63589333</v>
      </c>
      <c r="P2971" s="2">
        <f t="shared" si="1180"/>
        <v>125718.09124769999</v>
      </c>
      <c r="Q2971" s="9">
        <f t="shared" si="1174"/>
        <v>0</v>
      </c>
      <c r="R2971" s="4">
        <f t="shared" si="1181"/>
        <v>0</v>
      </c>
      <c r="S2971" s="59">
        <f t="shared" si="1182"/>
        <v>0</v>
      </c>
      <c r="T2971" s="8">
        <f t="shared" si="1191"/>
        <v>6.8500000000000005E-2</v>
      </c>
      <c r="U2971" s="9">
        <f t="shared" si="1192"/>
        <v>26</v>
      </c>
      <c r="V2971" s="9">
        <v>252</v>
      </c>
      <c r="W2971" s="10">
        <f t="shared" si="1183"/>
        <v>1.0068593340000001</v>
      </c>
      <c r="X2971" s="2">
        <f t="shared" si="1184"/>
        <v>862.34237771000005</v>
      </c>
      <c r="Y2971" s="2">
        <v>0</v>
      </c>
      <c r="Z2971" s="3">
        <f t="shared" si="1170"/>
        <v>0</v>
      </c>
      <c r="AA2971" s="1" t="str">
        <f t="shared" si="1171"/>
        <v>A+J=</v>
      </c>
      <c r="AB2971" s="7">
        <f t="shared" si="1193"/>
        <v>43391</v>
      </c>
      <c r="AC2971" s="5"/>
      <c r="AD2971" s="1"/>
      <c r="AE2971" s="7"/>
      <c r="AF2971" s="1"/>
      <c r="AG2971" s="1"/>
      <c r="AH2971" s="1"/>
      <c r="AI2971" s="1"/>
      <c r="AJ2971" s="4"/>
      <c r="AK2971" s="1"/>
      <c r="AL2971" s="1"/>
      <c r="AM2971" s="1"/>
      <c r="AN2971" s="1"/>
      <c r="AO2971" s="1"/>
    </row>
    <row r="2972" spans="1:41" x14ac:dyDescent="0.2">
      <c r="A2972" s="118">
        <f t="shared" si="1185"/>
        <v>43068</v>
      </c>
      <c r="B2972" s="2">
        <f t="shared" si="1175"/>
        <v>126630.58104444999</v>
      </c>
      <c r="C2972" s="2">
        <f t="shared" si="1186"/>
        <v>76849.809790290004</v>
      </c>
      <c r="D2972" s="50">
        <f t="shared" si="1187"/>
        <v>4881.25</v>
      </c>
      <c r="E2972" s="3">
        <f>IF(K2972=1,VLOOKUP(A2971,[1]Plan1!$AQ$43:$AS$500,3),E2971)</f>
        <v>4894.92</v>
      </c>
      <c r="F2972" s="7">
        <f t="shared" si="1188"/>
        <v>43061</v>
      </c>
      <c r="G2972" s="8">
        <f t="shared" si="1176"/>
        <v>2.8005121638925434E-3</v>
      </c>
      <c r="H2972" s="7">
        <f t="shared" si="1189"/>
        <v>43089</v>
      </c>
      <c r="I2972" s="7">
        <f t="shared" si="1177"/>
        <v>43089</v>
      </c>
      <c r="J2972" s="1">
        <f t="shared" si="1190"/>
        <v>21</v>
      </c>
      <c r="K2972" s="1">
        <f t="shared" si="1178"/>
        <v>6</v>
      </c>
      <c r="L2972" s="2">
        <f t="shared" si="1179"/>
        <v>1.0007993399999999</v>
      </c>
      <c r="M2972" s="10">
        <f t="shared" si="1173"/>
        <v>1.0042009199999999</v>
      </c>
      <c r="N2972" s="10">
        <f t="shared" si="1169"/>
        <v>1.6348044400705439</v>
      </c>
      <c r="O2972" s="2">
        <f t="shared" si="1172"/>
        <v>1.6361112</v>
      </c>
      <c r="P2972" s="2">
        <f t="shared" si="1180"/>
        <v>125734.83451576</v>
      </c>
      <c r="Q2972" s="9">
        <f t="shared" si="1174"/>
        <v>0</v>
      </c>
      <c r="R2972" s="4">
        <f t="shared" si="1181"/>
        <v>0</v>
      </c>
      <c r="S2972" s="59">
        <f t="shared" si="1182"/>
        <v>0</v>
      </c>
      <c r="T2972" s="8">
        <f t="shared" si="1191"/>
        <v>6.8500000000000005E-2</v>
      </c>
      <c r="U2972" s="9">
        <f t="shared" si="1192"/>
        <v>27</v>
      </c>
      <c r="V2972" s="9">
        <v>252</v>
      </c>
      <c r="W2972" s="10">
        <f t="shared" si="1183"/>
        <v>1.007124092</v>
      </c>
      <c r="X2972" s="2">
        <f t="shared" si="1184"/>
        <v>895.74652868999999</v>
      </c>
      <c r="Y2972" s="2">
        <v>0</v>
      </c>
      <c r="Z2972" s="3">
        <f t="shared" si="1170"/>
        <v>0</v>
      </c>
      <c r="AA2972" s="1" t="str">
        <f t="shared" si="1171"/>
        <v>A+J=</v>
      </c>
      <c r="AB2972" s="7">
        <f t="shared" si="1193"/>
        <v>43391</v>
      </c>
      <c r="AC2972" s="5"/>
      <c r="AD2972" s="1"/>
      <c r="AE2972" s="7"/>
      <c r="AF2972" s="1"/>
      <c r="AG2972" s="1"/>
      <c r="AH2972" s="1"/>
      <c r="AI2972" s="1"/>
      <c r="AJ2972" s="4"/>
      <c r="AK2972" s="1"/>
      <c r="AL2972" s="1"/>
      <c r="AM2972" s="1"/>
      <c r="AN2972" s="1"/>
      <c r="AO2972" s="1"/>
    </row>
    <row r="2973" spans="1:41" x14ac:dyDescent="0.2">
      <c r="A2973" s="118">
        <f t="shared" si="1185"/>
        <v>43069</v>
      </c>
      <c r="B2973" s="2">
        <f t="shared" si="1175"/>
        <v>126680.74832870999</v>
      </c>
      <c r="C2973" s="2">
        <f t="shared" si="1186"/>
        <v>76849.809790290004</v>
      </c>
      <c r="D2973" s="50">
        <f t="shared" si="1187"/>
        <v>4881.25</v>
      </c>
      <c r="E2973" s="3">
        <f>IF(K2973=1,VLOOKUP(A2972,[1]Plan1!$AQ$43:$AS$500,3),E2972)</f>
        <v>4894.92</v>
      </c>
      <c r="F2973" s="7">
        <f t="shared" si="1188"/>
        <v>43061</v>
      </c>
      <c r="G2973" s="8">
        <f t="shared" si="1176"/>
        <v>2.8005121638925434E-3</v>
      </c>
      <c r="H2973" s="7">
        <f t="shared" si="1189"/>
        <v>43089</v>
      </c>
      <c r="I2973" s="7">
        <f t="shared" si="1177"/>
        <v>43089</v>
      </c>
      <c r="J2973" s="1">
        <f t="shared" si="1190"/>
        <v>21</v>
      </c>
      <c r="K2973" s="1">
        <f t="shared" si="1178"/>
        <v>7</v>
      </c>
      <c r="L2973" s="2">
        <f t="shared" si="1179"/>
        <v>1.0009326300000001</v>
      </c>
      <c r="M2973" s="10">
        <f t="shared" si="1173"/>
        <v>1.0042009199999999</v>
      </c>
      <c r="N2973" s="10">
        <f t="shared" si="1169"/>
        <v>1.6348044400705439</v>
      </c>
      <c r="O2973" s="2">
        <f t="shared" si="1172"/>
        <v>1.6363291</v>
      </c>
      <c r="P2973" s="2">
        <f t="shared" si="1180"/>
        <v>125751.58008930999</v>
      </c>
      <c r="Q2973" s="9">
        <f t="shared" si="1174"/>
        <v>0</v>
      </c>
      <c r="R2973" s="4">
        <f t="shared" si="1181"/>
        <v>0</v>
      </c>
      <c r="S2973" s="59">
        <f t="shared" si="1182"/>
        <v>0</v>
      </c>
      <c r="T2973" s="8">
        <f t="shared" si="1191"/>
        <v>6.8500000000000005E-2</v>
      </c>
      <c r="U2973" s="9">
        <f t="shared" si="1192"/>
        <v>28</v>
      </c>
      <c r="V2973" s="9">
        <v>252</v>
      </c>
      <c r="W2973" s="10">
        <f t="shared" si="1183"/>
        <v>1.007388919</v>
      </c>
      <c r="X2973" s="2">
        <f t="shared" si="1184"/>
        <v>929.16823939999995</v>
      </c>
      <c r="Y2973" s="2">
        <v>0</v>
      </c>
      <c r="Z2973" s="3">
        <f t="shared" si="1170"/>
        <v>0</v>
      </c>
      <c r="AA2973" s="1" t="str">
        <f t="shared" si="1171"/>
        <v>A+J=</v>
      </c>
      <c r="AB2973" s="7">
        <f t="shared" si="1193"/>
        <v>43391</v>
      </c>
      <c r="AC2973" s="5"/>
      <c r="AD2973" s="1"/>
      <c r="AE2973" s="7"/>
      <c r="AF2973" s="1"/>
      <c r="AG2973" s="1"/>
      <c r="AH2973" s="1"/>
      <c r="AI2973" s="1"/>
      <c r="AJ2973" s="4"/>
      <c r="AK2973" s="1"/>
      <c r="AL2973" s="1"/>
      <c r="AM2973" s="1"/>
      <c r="AN2973" s="1"/>
      <c r="AO2973" s="1"/>
    </row>
    <row r="2974" spans="1:41" x14ac:dyDescent="0.2">
      <c r="A2974" s="118">
        <f t="shared" si="1185"/>
        <v>43070</v>
      </c>
      <c r="B2974" s="2">
        <f t="shared" si="1175"/>
        <v>126730.93496063999</v>
      </c>
      <c r="C2974" s="2">
        <f t="shared" si="1186"/>
        <v>76849.809790290004</v>
      </c>
      <c r="D2974" s="50">
        <f t="shared" si="1187"/>
        <v>4881.25</v>
      </c>
      <c r="E2974" s="3">
        <f>IF(K2974=1,VLOOKUP(A2973,[1]Plan1!$AQ$43:$AS$500,3),E2973)</f>
        <v>4894.92</v>
      </c>
      <c r="F2974" s="7">
        <f t="shared" si="1188"/>
        <v>43061</v>
      </c>
      <c r="G2974" s="8">
        <f t="shared" si="1176"/>
        <v>2.8005121638925434E-3</v>
      </c>
      <c r="H2974" s="7">
        <f t="shared" si="1189"/>
        <v>43089</v>
      </c>
      <c r="I2974" s="7">
        <f t="shared" si="1177"/>
        <v>43089</v>
      </c>
      <c r="J2974" s="1">
        <f t="shared" si="1190"/>
        <v>21</v>
      </c>
      <c r="K2974" s="1">
        <f t="shared" si="1178"/>
        <v>8</v>
      </c>
      <c r="L2974" s="2">
        <f t="shared" si="1179"/>
        <v>1.00106593</v>
      </c>
      <c r="M2974" s="10">
        <f t="shared" si="1173"/>
        <v>1.0042009199999999</v>
      </c>
      <c r="N2974" s="10">
        <f t="shared" si="1169"/>
        <v>1.6348044400705439</v>
      </c>
      <c r="O2974" s="2">
        <f t="shared" si="1172"/>
        <v>1.6365470200000001</v>
      </c>
      <c r="P2974" s="2">
        <f t="shared" si="1180"/>
        <v>125768.32719986</v>
      </c>
      <c r="Q2974" s="9">
        <f t="shared" si="1174"/>
        <v>0</v>
      </c>
      <c r="R2974" s="4">
        <f t="shared" si="1181"/>
        <v>0</v>
      </c>
      <c r="S2974" s="59">
        <f t="shared" si="1182"/>
        <v>0</v>
      </c>
      <c r="T2974" s="8">
        <f t="shared" si="1191"/>
        <v>6.8500000000000005E-2</v>
      </c>
      <c r="U2974" s="9">
        <f t="shared" si="1192"/>
        <v>29</v>
      </c>
      <c r="V2974" s="9">
        <v>252</v>
      </c>
      <c r="W2974" s="10">
        <f t="shared" si="1183"/>
        <v>1.007653817</v>
      </c>
      <c r="X2974" s="2">
        <f t="shared" si="1184"/>
        <v>962.60776078000004</v>
      </c>
      <c r="Y2974" s="2">
        <v>0</v>
      </c>
      <c r="Z2974" s="3">
        <f t="shared" si="1170"/>
        <v>0</v>
      </c>
      <c r="AA2974" s="1" t="str">
        <f t="shared" si="1171"/>
        <v>A+J=</v>
      </c>
      <c r="AB2974" s="7">
        <f t="shared" si="1193"/>
        <v>43391</v>
      </c>
      <c r="AC2974" s="5"/>
      <c r="AD2974" s="1"/>
      <c r="AE2974" s="7"/>
      <c r="AF2974" s="1"/>
      <c r="AG2974" s="1"/>
      <c r="AH2974" s="1"/>
      <c r="AI2974" s="1"/>
      <c r="AJ2974" s="4"/>
      <c r="AK2974" s="1"/>
      <c r="AL2974" s="1"/>
      <c r="AM2974" s="1"/>
      <c r="AN2974" s="1"/>
      <c r="AO2974" s="1"/>
    </row>
    <row r="2975" spans="1:41" x14ac:dyDescent="0.2">
      <c r="A2975" s="118">
        <f t="shared" si="1185"/>
        <v>43071</v>
      </c>
      <c r="B2975" s="2">
        <f t="shared" si="1175"/>
        <v>126781.14301720999</v>
      </c>
      <c r="C2975" s="2">
        <f t="shared" si="1186"/>
        <v>76849.809790290004</v>
      </c>
      <c r="D2975" s="50">
        <f t="shared" si="1187"/>
        <v>4881.25</v>
      </c>
      <c r="E2975" s="3">
        <f>IF(K2975=1,VLOOKUP(A2974,[1]Plan1!$AQ$43:$AS$500,3),E2974)</f>
        <v>4894.92</v>
      </c>
      <c r="F2975" s="7">
        <f t="shared" si="1188"/>
        <v>43061</v>
      </c>
      <c r="G2975" s="8">
        <f t="shared" si="1176"/>
        <v>2.8005121638925434E-3</v>
      </c>
      <c r="H2975" s="7">
        <f t="shared" si="1189"/>
        <v>43089</v>
      </c>
      <c r="I2975" s="7">
        <f t="shared" si="1177"/>
        <v>43089</v>
      </c>
      <c r="J2975" s="1">
        <f t="shared" si="1190"/>
        <v>21</v>
      </c>
      <c r="K2975" s="1">
        <f t="shared" si="1178"/>
        <v>9</v>
      </c>
      <c r="L2975" s="2">
        <f t="shared" si="1179"/>
        <v>1.0011992599999999</v>
      </c>
      <c r="M2975" s="10">
        <f t="shared" si="1173"/>
        <v>1.0042009199999999</v>
      </c>
      <c r="N2975" s="10">
        <f t="shared" ref="N2975:N3038" si="1194">IF(I2975&gt;I2974,N2974*M2975,N2974)</f>
        <v>1.6348044400705439</v>
      </c>
      <c r="O2975" s="2">
        <f t="shared" si="1172"/>
        <v>1.6367649900000001</v>
      </c>
      <c r="P2975" s="2">
        <f t="shared" si="1180"/>
        <v>125785.07815289999</v>
      </c>
      <c r="Q2975" s="9">
        <f t="shared" si="1174"/>
        <v>0</v>
      </c>
      <c r="R2975" s="4">
        <f t="shared" si="1181"/>
        <v>0</v>
      </c>
      <c r="S2975" s="59">
        <f t="shared" si="1182"/>
        <v>0</v>
      </c>
      <c r="T2975" s="8">
        <f t="shared" si="1191"/>
        <v>6.8500000000000005E-2</v>
      </c>
      <c r="U2975" s="9">
        <f t="shared" si="1192"/>
        <v>30</v>
      </c>
      <c r="V2975" s="9">
        <v>252</v>
      </c>
      <c r="W2975" s="10">
        <f t="shared" si="1183"/>
        <v>1.0079187839999999</v>
      </c>
      <c r="X2975" s="2">
        <f t="shared" si="1184"/>
        <v>996.06486430999996</v>
      </c>
      <c r="Y2975" s="2">
        <v>0</v>
      </c>
      <c r="Z2975" s="3">
        <f t="shared" si="1170"/>
        <v>0</v>
      </c>
      <c r="AA2975" s="1" t="str">
        <f t="shared" si="1171"/>
        <v>A+J=</v>
      </c>
      <c r="AB2975" s="7">
        <f t="shared" si="1193"/>
        <v>43391</v>
      </c>
      <c r="AC2975" s="5"/>
      <c r="AD2975" s="1"/>
      <c r="AE2975" s="7"/>
      <c r="AF2975" s="1"/>
      <c r="AG2975" s="1"/>
      <c r="AH2975" s="1"/>
      <c r="AI2975" s="1"/>
      <c r="AJ2975" s="4"/>
      <c r="AK2975" s="1"/>
      <c r="AL2975" s="1"/>
      <c r="AM2975" s="1"/>
      <c r="AN2975" s="1"/>
      <c r="AO2975" s="1"/>
    </row>
    <row r="2976" spans="1:41" x14ac:dyDescent="0.2">
      <c r="A2976" s="118">
        <f t="shared" si="1185"/>
        <v>43072</v>
      </c>
      <c r="B2976" s="2">
        <f t="shared" si="1175"/>
        <v>126781.14301720999</v>
      </c>
      <c r="C2976" s="2">
        <f t="shared" si="1186"/>
        <v>76849.809790290004</v>
      </c>
      <c r="D2976" s="50">
        <f t="shared" si="1187"/>
        <v>4881.25</v>
      </c>
      <c r="E2976" s="3">
        <f>IF(K2976=1,VLOOKUP(A2975,[1]Plan1!$AQ$43:$AS$500,3),E2975)</f>
        <v>4894.92</v>
      </c>
      <c r="F2976" s="7">
        <f t="shared" si="1188"/>
        <v>43061</v>
      </c>
      <c r="G2976" s="8">
        <f t="shared" si="1176"/>
        <v>2.8005121638925434E-3</v>
      </c>
      <c r="H2976" s="7">
        <f t="shared" si="1189"/>
        <v>43089</v>
      </c>
      <c r="I2976" s="7">
        <f t="shared" si="1177"/>
        <v>43089</v>
      </c>
      <c r="J2976" s="1">
        <f t="shared" si="1190"/>
        <v>21</v>
      </c>
      <c r="K2976" s="1">
        <f t="shared" si="1178"/>
        <v>9</v>
      </c>
      <c r="L2976" s="2">
        <f t="shared" si="1179"/>
        <v>1.0011992599999999</v>
      </c>
      <c r="M2976" s="10">
        <f t="shared" si="1173"/>
        <v>1.0042009199999999</v>
      </c>
      <c r="N2976" s="10">
        <f t="shared" si="1194"/>
        <v>1.6348044400705439</v>
      </c>
      <c r="O2976" s="2">
        <f t="shared" si="1172"/>
        <v>1.6367649900000001</v>
      </c>
      <c r="P2976" s="2">
        <f t="shared" si="1180"/>
        <v>125785.07815289999</v>
      </c>
      <c r="Q2976" s="9">
        <f t="shared" si="1174"/>
        <v>0</v>
      </c>
      <c r="R2976" s="4">
        <f t="shared" si="1181"/>
        <v>0</v>
      </c>
      <c r="S2976" s="59">
        <f t="shared" si="1182"/>
        <v>0</v>
      </c>
      <c r="T2976" s="8">
        <f t="shared" si="1191"/>
        <v>6.8500000000000005E-2</v>
      </c>
      <c r="U2976" s="9">
        <f t="shared" si="1192"/>
        <v>30</v>
      </c>
      <c r="V2976" s="9">
        <v>252</v>
      </c>
      <c r="W2976" s="10">
        <f t="shared" si="1183"/>
        <v>1.0079187839999999</v>
      </c>
      <c r="X2976" s="2">
        <f t="shared" si="1184"/>
        <v>996.06486430999996</v>
      </c>
      <c r="Y2976" s="2">
        <v>0</v>
      </c>
      <c r="Z2976" s="3">
        <f t="shared" si="1170"/>
        <v>0</v>
      </c>
      <c r="AA2976" s="1" t="str">
        <f t="shared" si="1171"/>
        <v>A+J=</v>
      </c>
      <c r="AB2976" s="7">
        <f t="shared" si="1193"/>
        <v>43391</v>
      </c>
      <c r="AC2976" s="5"/>
      <c r="AD2976" s="1"/>
      <c r="AE2976" s="7"/>
      <c r="AF2976" s="1"/>
      <c r="AG2976" s="1"/>
      <c r="AH2976" s="1"/>
      <c r="AI2976" s="1"/>
      <c r="AJ2976" s="4"/>
      <c r="AK2976" s="1"/>
      <c r="AL2976" s="1"/>
      <c r="AM2976" s="1"/>
      <c r="AN2976" s="1"/>
      <c r="AO2976" s="1"/>
    </row>
    <row r="2977" spans="1:41" x14ac:dyDescent="0.2">
      <c r="A2977" s="118">
        <f t="shared" si="1185"/>
        <v>43073</v>
      </c>
      <c r="B2977" s="2">
        <f t="shared" si="1175"/>
        <v>126781.14301720999</v>
      </c>
      <c r="C2977" s="2">
        <f t="shared" si="1186"/>
        <v>76849.809790290004</v>
      </c>
      <c r="D2977" s="50">
        <f t="shared" si="1187"/>
        <v>4881.25</v>
      </c>
      <c r="E2977" s="3">
        <f>IF(K2977=1,VLOOKUP(A2976,[1]Plan1!$AQ$43:$AS$500,3),E2976)</f>
        <v>4894.92</v>
      </c>
      <c r="F2977" s="7">
        <f t="shared" si="1188"/>
        <v>43061</v>
      </c>
      <c r="G2977" s="8">
        <f t="shared" si="1176"/>
        <v>2.8005121638925434E-3</v>
      </c>
      <c r="H2977" s="7">
        <f t="shared" si="1189"/>
        <v>43089</v>
      </c>
      <c r="I2977" s="7">
        <f t="shared" si="1177"/>
        <v>43089</v>
      </c>
      <c r="J2977" s="1">
        <f t="shared" si="1190"/>
        <v>21</v>
      </c>
      <c r="K2977" s="1">
        <f t="shared" si="1178"/>
        <v>9</v>
      </c>
      <c r="L2977" s="2">
        <f t="shared" si="1179"/>
        <v>1.0011992599999999</v>
      </c>
      <c r="M2977" s="10">
        <f t="shared" si="1173"/>
        <v>1.0042009199999999</v>
      </c>
      <c r="N2977" s="10">
        <f t="shared" si="1194"/>
        <v>1.6348044400705439</v>
      </c>
      <c r="O2977" s="2">
        <f t="shared" si="1172"/>
        <v>1.6367649900000001</v>
      </c>
      <c r="P2977" s="2">
        <f t="shared" si="1180"/>
        <v>125785.07815289999</v>
      </c>
      <c r="Q2977" s="9">
        <f t="shared" si="1174"/>
        <v>0</v>
      </c>
      <c r="R2977" s="4">
        <f t="shared" si="1181"/>
        <v>0</v>
      </c>
      <c r="S2977" s="59">
        <f t="shared" si="1182"/>
        <v>0</v>
      </c>
      <c r="T2977" s="8">
        <f t="shared" si="1191"/>
        <v>6.8500000000000005E-2</v>
      </c>
      <c r="U2977" s="9">
        <f t="shared" si="1192"/>
        <v>30</v>
      </c>
      <c r="V2977" s="9">
        <v>252</v>
      </c>
      <c r="W2977" s="10">
        <f t="shared" si="1183"/>
        <v>1.0079187839999999</v>
      </c>
      <c r="X2977" s="2">
        <f t="shared" si="1184"/>
        <v>996.06486430999996</v>
      </c>
      <c r="Y2977" s="2">
        <v>0</v>
      </c>
      <c r="Z2977" s="3">
        <f t="shared" si="1170"/>
        <v>0</v>
      </c>
      <c r="AA2977" s="1" t="str">
        <f t="shared" si="1171"/>
        <v>A+J=</v>
      </c>
      <c r="AB2977" s="7">
        <f t="shared" si="1193"/>
        <v>43391</v>
      </c>
      <c r="AC2977" s="5"/>
      <c r="AD2977" s="1"/>
      <c r="AE2977" s="7"/>
      <c r="AF2977" s="1"/>
      <c r="AG2977" s="1"/>
      <c r="AH2977" s="1"/>
      <c r="AI2977" s="1"/>
      <c r="AJ2977" s="4"/>
      <c r="AK2977" s="1"/>
      <c r="AL2977" s="1"/>
      <c r="AM2977" s="1"/>
      <c r="AN2977" s="1"/>
      <c r="AO2977" s="1"/>
    </row>
    <row r="2978" spans="1:41" x14ac:dyDescent="0.2">
      <c r="A2978" s="118">
        <f t="shared" si="1185"/>
        <v>43074</v>
      </c>
      <c r="B2978" s="2">
        <f t="shared" si="1175"/>
        <v>126831.37018058999</v>
      </c>
      <c r="C2978" s="2">
        <f t="shared" si="1186"/>
        <v>76849.809790290004</v>
      </c>
      <c r="D2978" s="50">
        <f t="shared" si="1187"/>
        <v>4881.25</v>
      </c>
      <c r="E2978" s="3">
        <f>IF(K2978=1,VLOOKUP(A2977,[1]Plan1!$AQ$43:$AS$500,3),E2977)</f>
        <v>4894.92</v>
      </c>
      <c r="F2978" s="7">
        <f t="shared" si="1188"/>
        <v>43061</v>
      </c>
      <c r="G2978" s="8">
        <f t="shared" si="1176"/>
        <v>2.8005121638925434E-3</v>
      </c>
      <c r="H2978" s="7">
        <f t="shared" si="1189"/>
        <v>43089</v>
      </c>
      <c r="I2978" s="7">
        <f t="shared" si="1177"/>
        <v>43089</v>
      </c>
      <c r="J2978" s="1">
        <f t="shared" si="1190"/>
        <v>21</v>
      </c>
      <c r="K2978" s="1">
        <f t="shared" si="1178"/>
        <v>10</v>
      </c>
      <c r="L2978" s="2">
        <f t="shared" si="1179"/>
        <v>1.0013326</v>
      </c>
      <c r="M2978" s="10">
        <f t="shared" si="1173"/>
        <v>1.0042009199999999</v>
      </c>
      <c r="N2978" s="10">
        <f t="shared" si="1194"/>
        <v>1.6348044400705439</v>
      </c>
      <c r="O2978" s="2">
        <f t="shared" si="1172"/>
        <v>1.63698298</v>
      </c>
      <c r="P2978" s="2">
        <f t="shared" si="1180"/>
        <v>125801.83064294</v>
      </c>
      <c r="Q2978" s="9">
        <f t="shared" si="1174"/>
        <v>0</v>
      </c>
      <c r="R2978" s="4">
        <f t="shared" si="1181"/>
        <v>0</v>
      </c>
      <c r="S2978" s="59">
        <f t="shared" si="1182"/>
        <v>0</v>
      </c>
      <c r="T2978" s="8">
        <f t="shared" si="1191"/>
        <v>6.8500000000000005E-2</v>
      </c>
      <c r="U2978" s="9">
        <f t="shared" si="1192"/>
        <v>31</v>
      </c>
      <c r="V2978" s="9">
        <v>252</v>
      </c>
      <c r="W2978" s="10">
        <f t="shared" si="1183"/>
        <v>1.00818382</v>
      </c>
      <c r="X2978" s="2">
        <f t="shared" si="1184"/>
        <v>1029.5395376500001</v>
      </c>
      <c r="Y2978" s="2">
        <v>0</v>
      </c>
      <c r="Z2978" s="3">
        <f t="shared" si="1170"/>
        <v>0</v>
      </c>
      <c r="AA2978" s="1" t="str">
        <f t="shared" si="1171"/>
        <v>A+J=</v>
      </c>
      <c r="AB2978" s="7">
        <f t="shared" si="1193"/>
        <v>43391</v>
      </c>
      <c r="AC2978" s="5"/>
      <c r="AD2978" s="1"/>
      <c r="AE2978" s="7"/>
      <c r="AF2978" s="1"/>
      <c r="AG2978" s="1"/>
      <c r="AH2978" s="1"/>
      <c r="AI2978" s="1"/>
      <c r="AJ2978" s="4"/>
      <c r="AK2978" s="1"/>
      <c r="AL2978" s="1"/>
      <c r="AM2978" s="1"/>
      <c r="AN2978" s="1"/>
      <c r="AO2978" s="1"/>
    </row>
    <row r="2979" spans="1:41" x14ac:dyDescent="0.2">
      <c r="A2979" s="118">
        <f t="shared" si="1185"/>
        <v>43075</v>
      </c>
      <c r="B2979" s="2">
        <f t="shared" si="1175"/>
        <v>126881.61593209</v>
      </c>
      <c r="C2979" s="2">
        <f t="shared" si="1186"/>
        <v>76849.809790290004</v>
      </c>
      <c r="D2979" s="50">
        <f t="shared" si="1187"/>
        <v>4881.25</v>
      </c>
      <c r="E2979" s="3">
        <f>IF(K2979=1,VLOOKUP(A2978,[1]Plan1!$AQ$43:$AS$500,3),E2978)</f>
        <v>4894.92</v>
      </c>
      <c r="F2979" s="7">
        <f t="shared" si="1188"/>
        <v>43061</v>
      </c>
      <c r="G2979" s="8">
        <f t="shared" si="1176"/>
        <v>2.8005121638925434E-3</v>
      </c>
      <c r="H2979" s="7">
        <f t="shared" si="1189"/>
        <v>43089</v>
      </c>
      <c r="I2979" s="7">
        <f t="shared" si="1177"/>
        <v>43089</v>
      </c>
      <c r="J2979" s="1">
        <f t="shared" si="1190"/>
        <v>21</v>
      </c>
      <c r="K2979" s="1">
        <f t="shared" si="1178"/>
        <v>11</v>
      </c>
      <c r="L2979" s="2">
        <f t="shared" si="1179"/>
        <v>1.00146595</v>
      </c>
      <c r="M2979" s="10">
        <f t="shared" si="1173"/>
        <v>1.0042009199999999</v>
      </c>
      <c r="N2979" s="10">
        <f t="shared" si="1194"/>
        <v>1.6348044400705439</v>
      </c>
      <c r="O2979" s="2">
        <f t="shared" si="1172"/>
        <v>1.63720098</v>
      </c>
      <c r="P2979" s="2">
        <f t="shared" si="1180"/>
        <v>125818.58390147</v>
      </c>
      <c r="Q2979" s="9">
        <f t="shared" si="1174"/>
        <v>0</v>
      </c>
      <c r="R2979" s="4">
        <f t="shared" si="1181"/>
        <v>0</v>
      </c>
      <c r="S2979" s="59">
        <f t="shared" si="1182"/>
        <v>0</v>
      </c>
      <c r="T2979" s="8">
        <f t="shared" si="1191"/>
        <v>6.8500000000000005E-2</v>
      </c>
      <c r="U2979" s="9">
        <f t="shared" si="1192"/>
        <v>32</v>
      </c>
      <c r="V2979" s="9">
        <v>252</v>
      </c>
      <c r="W2979" s="10">
        <f t="shared" si="1183"/>
        <v>1.0084489270000001</v>
      </c>
      <c r="X2979" s="2">
        <f t="shared" si="1184"/>
        <v>1063.0320306199999</v>
      </c>
      <c r="Y2979" s="2">
        <v>0</v>
      </c>
      <c r="Z2979" s="3">
        <f t="shared" si="1170"/>
        <v>0</v>
      </c>
      <c r="AA2979" s="1" t="str">
        <f t="shared" si="1171"/>
        <v>A+J=</v>
      </c>
      <c r="AB2979" s="7">
        <f t="shared" si="1193"/>
        <v>43391</v>
      </c>
      <c r="AC2979" s="5"/>
      <c r="AD2979" s="1"/>
      <c r="AE2979" s="7"/>
      <c r="AF2979" s="1"/>
      <c r="AG2979" s="1"/>
      <c r="AH2979" s="1"/>
      <c r="AI2979" s="1"/>
      <c r="AJ2979" s="4"/>
      <c r="AK2979" s="1"/>
      <c r="AL2979" s="1"/>
      <c r="AM2979" s="1"/>
      <c r="AN2979" s="1"/>
      <c r="AO2979" s="1"/>
    </row>
    <row r="2980" spans="1:41" x14ac:dyDescent="0.2">
      <c r="A2980" s="118">
        <f t="shared" si="1185"/>
        <v>43076</v>
      </c>
      <c r="B2980" s="2">
        <f t="shared" si="1175"/>
        <v>126931.88312503</v>
      </c>
      <c r="C2980" s="2">
        <f t="shared" si="1186"/>
        <v>76849.809790290004</v>
      </c>
      <c r="D2980" s="50">
        <f t="shared" si="1187"/>
        <v>4881.25</v>
      </c>
      <c r="E2980" s="3">
        <f>IF(K2980=1,VLOOKUP(A2979,[1]Plan1!$AQ$43:$AS$500,3),E2979)</f>
        <v>4894.92</v>
      </c>
      <c r="F2980" s="7">
        <f t="shared" si="1188"/>
        <v>43061</v>
      </c>
      <c r="G2980" s="8">
        <f t="shared" si="1176"/>
        <v>2.8005121638925434E-3</v>
      </c>
      <c r="H2980" s="7">
        <f t="shared" si="1189"/>
        <v>43089</v>
      </c>
      <c r="I2980" s="7">
        <f t="shared" si="1177"/>
        <v>43089</v>
      </c>
      <c r="J2980" s="1">
        <f t="shared" si="1190"/>
        <v>21</v>
      </c>
      <c r="K2980" s="1">
        <f t="shared" si="1178"/>
        <v>12</v>
      </c>
      <c r="L2980" s="2">
        <f t="shared" si="1179"/>
        <v>1.0015993299999999</v>
      </c>
      <c r="M2980" s="10">
        <f t="shared" si="1173"/>
        <v>1.0042009199999999</v>
      </c>
      <c r="N2980" s="10">
        <f t="shared" si="1194"/>
        <v>1.6348044400705439</v>
      </c>
      <c r="O2980" s="2">
        <f t="shared" si="1172"/>
        <v>1.63741903</v>
      </c>
      <c r="P2980" s="2">
        <f t="shared" si="1180"/>
        <v>125835.3410025</v>
      </c>
      <c r="Q2980" s="9">
        <f t="shared" si="1174"/>
        <v>0</v>
      </c>
      <c r="R2980" s="4">
        <f t="shared" si="1181"/>
        <v>0</v>
      </c>
      <c r="S2980" s="59">
        <f t="shared" si="1182"/>
        <v>0</v>
      </c>
      <c r="T2980" s="8">
        <f t="shared" si="1191"/>
        <v>6.8500000000000005E-2</v>
      </c>
      <c r="U2980" s="9">
        <f t="shared" si="1192"/>
        <v>33</v>
      </c>
      <c r="V2980" s="9">
        <v>252</v>
      </c>
      <c r="W2980" s="10">
        <f t="shared" si="1183"/>
        <v>1.008714103</v>
      </c>
      <c r="X2980" s="2">
        <f t="shared" si="1184"/>
        <v>1096.5421225299999</v>
      </c>
      <c r="Y2980" s="2">
        <v>0</v>
      </c>
      <c r="Z2980" s="3">
        <f t="shared" si="1170"/>
        <v>0</v>
      </c>
      <c r="AA2980" s="1" t="str">
        <f t="shared" si="1171"/>
        <v>A+J=</v>
      </c>
      <c r="AB2980" s="7">
        <f t="shared" si="1193"/>
        <v>43391</v>
      </c>
      <c r="AC2980" s="5"/>
      <c r="AD2980" s="1"/>
      <c r="AE2980" s="7"/>
      <c r="AF2980" s="1"/>
      <c r="AG2980" s="1"/>
      <c r="AH2980" s="1"/>
      <c r="AI2980" s="1"/>
      <c r="AJ2980" s="4"/>
      <c r="AK2980" s="1"/>
      <c r="AL2980" s="1"/>
      <c r="AM2980" s="1"/>
      <c r="AN2980" s="1"/>
      <c r="AO2980" s="1"/>
    </row>
    <row r="2981" spans="1:41" x14ac:dyDescent="0.2">
      <c r="A2981" s="118">
        <f t="shared" si="1185"/>
        <v>43077</v>
      </c>
      <c r="B2981" s="2">
        <f t="shared" si="1175"/>
        <v>126982.16879016999</v>
      </c>
      <c r="C2981" s="2">
        <f t="shared" si="1186"/>
        <v>76849.809790290004</v>
      </c>
      <c r="D2981" s="50">
        <f t="shared" si="1187"/>
        <v>4881.25</v>
      </c>
      <c r="E2981" s="3">
        <f>IF(K2981=1,VLOOKUP(A2980,[1]Plan1!$AQ$43:$AS$500,3),E2980)</f>
        <v>4894.92</v>
      </c>
      <c r="F2981" s="7">
        <f t="shared" si="1188"/>
        <v>43061</v>
      </c>
      <c r="G2981" s="8">
        <f t="shared" si="1176"/>
        <v>2.8005121638925434E-3</v>
      </c>
      <c r="H2981" s="7">
        <f t="shared" si="1189"/>
        <v>43089</v>
      </c>
      <c r="I2981" s="7">
        <f t="shared" si="1177"/>
        <v>43089</v>
      </c>
      <c r="J2981" s="1">
        <f t="shared" si="1190"/>
        <v>21</v>
      </c>
      <c r="K2981" s="1">
        <f t="shared" si="1178"/>
        <v>13</v>
      </c>
      <c r="L2981" s="2">
        <f t="shared" si="1179"/>
        <v>1.0017327199999999</v>
      </c>
      <c r="M2981" s="10">
        <f t="shared" si="1173"/>
        <v>1.0042009199999999</v>
      </c>
      <c r="N2981" s="10">
        <f t="shared" si="1194"/>
        <v>1.6348044400705439</v>
      </c>
      <c r="O2981" s="2">
        <f t="shared" si="1172"/>
        <v>1.6376370899999999</v>
      </c>
      <c r="P2981" s="2">
        <f t="shared" si="1180"/>
        <v>125852.09887202</v>
      </c>
      <c r="Q2981" s="9">
        <f t="shared" si="1174"/>
        <v>0</v>
      </c>
      <c r="R2981" s="4">
        <f t="shared" si="1181"/>
        <v>0</v>
      </c>
      <c r="S2981" s="59">
        <f t="shared" si="1182"/>
        <v>0</v>
      </c>
      <c r="T2981" s="8">
        <f t="shared" si="1191"/>
        <v>6.8500000000000005E-2</v>
      </c>
      <c r="U2981" s="9">
        <f t="shared" si="1192"/>
        <v>34</v>
      </c>
      <c r="V2981" s="9">
        <v>252</v>
      </c>
      <c r="W2981" s="10">
        <f t="shared" si="1183"/>
        <v>1.0089793490000001</v>
      </c>
      <c r="X2981" s="2">
        <f t="shared" si="1184"/>
        <v>1130.0699181499999</v>
      </c>
      <c r="Y2981" s="2">
        <v>0</v>
      </c>
      <c r="Z2981" s="3">
        <f t="shared" si="1170"/>
        <v>0</v>
      </c>
      <c r="AA2981" s="1" t="str">
        <f t="shared" si="1171"/>
        <v>A+J=</v>
      </c>
      <c r="AB2981" s="7">
        <f t="shared" si="1193"/>
        <v>43391</v>
      </c>
      <c r="AC2981" s="5"/>
      <c r="AD2981" s="1"/>
      <c r="AE2981" s="7"/>
      <c r="AF2981" s="1"/>
      <c r="AG2981" s="1"/>
      <c r="AH2981" s="1"/>
      <c r="AI2981" s="1"/>
      <c r="AJ2981" s="4"/>
      <c r="AK2981" s="1"/>
      <c r="AL2981" s="1"/>
      <c r="AM2981" s="1"/>
      <c r="AN2981" s="1"/>
      <c r="AO2981" s="1"/>
    </row>
    <row r="2982" spans="1:41" x14ac:dyDescent="0.2">
      <c r="A2982" s="118">
        <f t="shared" si="1185"/>
        <v>43078</v>
      </c>
      <c r="B2982" s="2">
        <f t="shared" si="1175"/>
        <v>127032.47513258</v>
      </c>
      <c r="C2982" s="2">
        <f t="shared" si="1186"/>
        <v>76849.809790290004</v>
      </c>
      <c r="D2982" s="50">
        <f t="shared" si="1187"/>
        <v>4881.25</v>
      </c>
      <c r="E2982" s="3">
        <f>IF(K2982=1,VLOOKUP(A2981,[1]Plan1!$AQ$43:$AS$500,3),E2981)</f>
        <v>4894.92</v>
      </c>
      <c r="F2982" s="7">
        <f t="shared" si="1188"/>
        <v>43061</v>
      </c>
      <c r="G2982" s="8">
        <f t="shared" si="1176"/>
        <v>2.8005121638925434E-3</v>
      </c>
      <c r="H2982" s="7">
        <f t="shared" si="1189"/>
        <v>43089</v>
      </c>
      <c r="I2982" s="7">
        <f t="shared" si="1177"/>
        <v>43089</v>
      </c>
      <c r="J2982" s="1">
        <f t="shared" si="1190"/>
        <v>21</v>
      </c>
      <c r="K2982" s="1">
        <f t="shared" si="1178"/>
        <v>14</v>
      </c>
      <c r="L2982" s="2">
        <f t="shared" si="1179"/>
        <v>1.00186613</v>
      </c>
      <c r="M2982" s="10">
        <f t="shared" si="1173"/>
        <v>1.0042009199999999</v>
      </c>
      <c r="N2982" s="10">
        <f t="shared" si="1194"/>
        <v>1.6348044400705439</v>
      </c>
      <c r="O2982" s="2">
        <f t="shared" si="1172"/>
        <v>1.63785519</v>
      </c>
      <c r="P2982" s="2">
        <f t="shared" si="1180"/>
        <v>125868.85981553</v>
      </c>
      <c r="Q2982" s="9">
        <f t="shared" si="1174"/>
        <v>0</v>
      </c>
      <c r="R2982" s="4">
        <f t="shared" si="1181"/>
        <v>0</v>
      </c>
      <c r="S2982" s="59">
        <f t="shared" si="1182"/>
        <v>0</v>
      </c>
      <c r="T2982" s="8">
        <f t="shared" si="1191"/>
        <v>6.8500000000000005E-2</v>
      </c>
      <c r="U2982" s="9">
        <f t="shared" si="1192"/>
        <v>35</v>
      </c>
      <c r="V2982" s="9">
        <v>252</v>
      </c>
      <c r="W2982" s="10">
        <f t="shared" si="1183"/>
        <v>1.0092446639999999</v>
      </c>
      <c r="X2982" s="2">
        <f t="shared" si="1184"/>
        <v>1163.6153170499999</v>
      </c>
      <c r="Y2982" s="2">
        <v>0</v>
      </c>
      <c r="Z2982" s="3">
        <f t="shared" ref="Z2982:Z3045" si="1195">IF(S2982&gt;0,S2982+X2982+Y2982,0)</f>
        <v>0</v>
      </c>
      <c r="AA2982" s="1" t="str">
        <f t="shared" ref="AA2982:AA3045" si="1196">AA2981</f>
        <v>A+J=</v>
      </c>
      <c r="AB2982" s="7">
        <f t="shared" si="1193"/>
        <v>43391</v>
      </c>
      <c r="AC2982" s="5"/>
      <c r="AD2982" s="1"/>
      <c r="AE2982" s="7"/>
      <c r="AF2982" s="1"/>
      <c r="AG2982" s="1"/>
      <c r="AH2982" s="1"/>
      <c r="AI2982" s="1"/>
      <c r="AJ2982" s="4"/>
      <c r="AK2982" s="1"/>
      <c r="AL2982" s="1"/>
      <c r="AM2982" s="1"/>
      <c r="AN2982" s="1"/>
      <c r="AO2982" s="1"/>
    </row>
    <row r="2983" spans="1:41" x14ac:dyDescent="0.2">
      <c r="A2983" s="118">
        <f t="shared" si="1185"/>
        <v>43079</v>
      </c>
      <c r="B2983" s="2">
        <f t="shared" si="1175"/>
        <v>127032.47513258</v>
      </c>
      <c r="C2983" s="2">
        <f t="shared" si="1186"/>
        <v>76849.809790290004</v>
      </c>
      <c r="D2983" s="50">
        <f t="shared" si="1187"/>
        <v>4881.25</v>
      </c>
      <c r="E2983" s="3">
        <f>IF(K2983=1,VLOOKUP(A2982,[1]Plan1!$AQ$43:$AS$500,3),E2982)</f>
        <v>4894.92</v>
      </c>
      <c r="F2983" s="7">
        <f t="shared" si="1188"/>
        <v>43061</v>
      </c>
      <c r="G2983" s="8">
        <f t="shared" si="1176"/>
        <v>2.8005121638925434E-3</v>
      </c>
      <c r="H2983" s="7">
        <f t="shared" si="1189"/>
        <v>43089</v>
      </c>
      <c r="I2983" s="7">
        <f t="shared" si="1177"/>
        <v>43089</v>
      </c>
      <c r="J2983" s="1">
        <f t="shared" si="1190"/>
        <v>21</v>
      </c>
      <c r="K2983" s="1">
        <f t="shared" si="1178"/>
        <v>14</v>
      </c>
      <c r="L2983" s="2">
        <f t="shared" si="1179"/>
        <v>1.00186613</v>
      </c>
      <c r="M2983" s="10">
        <f t="shared" si="1173"/>
        <v>1.0042009199999999</v>
      </c>
      <c r="N2983" s="10">
        <f t="shared" si="1194"/>
        <v>1.6348044400705439</v>
      </c>
      <c r="O2983" s="2">
        <f t="shared" si="1172"/>
        <v>1.63785519</v>
      </c>
      <c r="P2983" s="2">
        <f t="shared" si="1180"/>
        <v>125868.85981553</v>
      </c>
      <c r="Q2983" s="9">
        <f t="shared" si="1174"/>
        <v>0</v>
      </c>
      <c r="R2983" s="4">
        <f t="shared" si="1181"/>
        <v>0</v>
      </c>
      <c r="S2983" s="59">
        <f t="shared" si="1182"/>
        <v>0</v>
      </c>
      <c r="T2983" s="8">
        <f t="shared" si="1191"/>
        <v>6.8500000000000005E-2</v>
      </c>
      <c r="U2983" s="9">
        <f t="shared" si="1192"/>
        <v>35</v>
      </c>
      <c r="V2983" s="9">
        <v>252</v>
      </c>
      <c r="W2983" s="10">
        <f t="shared" si="1183"/>
        <v>1.0092446639999999</v>
      </c>
      <c r="X2983" s="2">
        <f t="shared" si="1184"/>
        <v>1163.6153170499999</v>
      </c>
      <c r="Y2983" s="2">
        <v>0</v>
      </c>
      <c r="Z2983" s="3">
        <f t="shared" si="1195"/>
        <v>0</v>
      </c>
      <c r="AA2983" s="1" t="str">
        <f t="shared" si="1196"/>
        <v>A+J=</v>
      </c>
      <c r="AB2983" s="7">
        <f t="shared" si="1193"/>
        <v>43391</v>
      </c>
      <c r="AC2983" s="5"/>
      <c r="AD2983" s="1"/>
      <c r="AE2983" s="7"/>
      <c r="AF2983" s="1"/>
      <c r="AG2983" s="1"/>
      <c r="AH2983" s="1"/>
      <c r="AI2983" s="1"/>
      <c r="AJ2983" s="4"/>
      <c r="AK2983" s="1"/>
      <c r="AL2983" s="1"/>
      <c r="AM2983" s="1"/>
      <c r="AN2983" s="1"/>
      <c r="AO2983" s="1"/>
    </row>
    <row r="2984" spans="1:41" x14ac:dyDescent="0.2">
      <c r="A2984" s="118">
        <f t="shared" si="1185"/>
        <v>43080</v>
      </c>
      <c r="B2984" s="2">
        <f t="shared" si="1175"/>
        <v>127032.47513258</v>
      </c>
      <c r="C2984" s="2">
        <f t="shared" si="1186"/>
        <v>76849.809790290004</v>
      </c>
      <c r="D2984" s="50">
        <f t="shared" si="1187"/>
        <v>4881.25</v>
      </c>
      <c r="E2984" s="3">
        <f>IF(K2984=1,VLOOKUP(A2983,[1]Plan1!$AQ$43:$AS$500,3),E2983)</f>
        <v>4894.92</v>
      </c>
      <c r="F2984" s="7">
        <f t="shared" si="1188"/>
        <v>43061</v>
      </c>
      <c r="G2984" s="8">
        <f t="shared" si="1176"/>
        <v>2.8005121638925434E-3</v>
      </c>
      <c r="H2984" s="7">
        <f t="shared" si="1189"/>
        <v>43089</v>
      </c>
      <c r="I2984" s="7">
        <f t="shared" si="1177"/>
        <v>43089</v>
      </c>
      <c r="J2984" s="1">
        <f t="shared" si="1190"/>
        <v>21</v>
      </c>
      <c r="K2984" s="1">
        <f t="shared" si="1178"/>
        <v>14</v>
      </c>
      <c r="L2984" s="2">
        <f t="shared" si="1179"/>
        <v>1.00186613</v>
      </c>
      <c r="M2984" s="10">
        <f t="shared" si="1173"/>
        <v>1.0042009199999999</v>
      </c>
      <c r="N2984" s="10">
        <f t="shared" si="1194"/>
        <v>1.6348044400705439</v>
      </c>
      <c r="O2984" s="2">
        <f t="shared" si="1172"/>
        <v>1.63785519</v>
      </c>
      <c r="P2984" s="2">
        <f t="shared" si="1180"/>
        <v>125868.85981553</v>
      </c>
      <c r="Q2984" s="9">
        <f t="shared" si="1174"/>
        <v>0</v>
      </c>
      <c r="R2984" s="4">
        <f t="shared" si="1181"/>
        <v>0</v>
      </c>
      <c r="S2984" s="59">
        <f t="shared" si="1182"/>
        <v>0</v>
      </c>
      <c r="T2984" s="8">
        <f t="shared" si="1191"/>
        <v>6.8500000000000005E-2</v>
      </c>
      <c r="U2984" s="9">
        <f t="shared" si="1192"/>
        <v>35</v>
      </c>
      <c r="V2984" s="9">
        <v>252</v>
      </c>
      <c r="W2984" s="10">
        <f t="shared" si="1183"/>
        <v>1.0092446639999999</v>
      </c>
      <c r="X2984" s="2">
        <f t="shared" si="1184"/>
        <v>1163.6153170499999</v>
      </c>
      <c r="Y2984" s="2">
        <v>0</v>
      </c>
      <c r="Z2984" s="3">
        <f t="shared" si="1195"/>
        <v>0</v>
      </c>
      <c r="AA2984" s="1" t="str">
        <f t="shared" si="1196"/>
        <v>A+J=</v>
      </c>
      <c r="AB2984" s="7">
        <f t="shared" si="1193"/>
        <v>43391</v>
      </c>
      <c r="AC2984" s="5"/>
      <c r="AD2984" s="1"/>
      <c r="AE2984" s="7"/>
      <c r="AF2984" s="1"/>
      <c r="AG2984" s="1"/>
      <c r="AH2984" s="1"/>
      <c r="AI2984" s="1"/>
      <c r="AJ2984" s="4"/>
      <c r="AK2984" s="1"/>
      <c r="AL2984" s="1"/>
      <c r="AM2984" s="1"/>
      <c r="AN2984" s="1"/>
      <c r="AO2984" s="1"/>
    </row>
    <row r="2985" spans="1:41" x14ac:dyDescent="0.2">
      <c r="A2985" s="118">
        <f t="shared" si="1185"/>
        <v>43081</v>
      </c>
      <c r="B2985" s="2">
        <f t="shared" si="1175"/>
        <v>127082.80150827</v>
      </c>
      <c r="C2985" s="2">
        <f t="shared" si="1186"/>
        <v>76849.809790290004</v>
      </c>
      <c r="D2985" s="50">
        <f t="shared" si="1187"/>
        <v>4881.25</v>
      </c>
      <c r="E2985" s="3">
        <f>IF(K2985=1,VLOOKUP(A2984,[1]Plan1!$AQ$43:$AS$500,3),E2984)</f>
        <v>4894.92</v>
      </c>
      <c r="F2985" s="7">
        <f t="shared" si="1188"/>
        <v>43061</v>
      </c>
      <c r="G2985" s="8">
        <f t="shared" si="1176"/>
        <v>2.8005121638925434E-3</v>
      </c>
      <c r="H2985" s="7">
        <f t="shared" si="1189"/>
        <v>43089</v>
      </c>
      <c r="I2985" s="7">
        <f t="shared" si="1177"/>
        <v>43089</v>
      </c>
      <c r="J2985" s="1">
        <f t="shared" si="1190"/>
        <v>21</v>
      </c>
      <c r="K2985" s="1">
        <f t="shared" si="1178"/>
        <v>15</v>
      </c>
      <c r="L2985" s="2">
        <f t="shared" si="1179"/>
        <v>1.00199956</v>
      </c>
      <c r="M2985" s="10">
        <f t="shared" si="1173"/>
        <v>1.0042009199999999</v>
      </c>
      <c r="N2985" s="10">
        <f t="shared" si="1194"/>
        <v>1.6348044400705439</v>
      </c>
      <c r="O2985" s="2">
        <f t="shared" ref="O2985:O3048" si="1197">TRUNC(TRUNC((L2985*N2985),15),8)</f>
        <v>1.6380733199999999</v>
      </c>
      <c r="P2985" s="2">
        <f t="shared" si="1180"/>
        <v>125885.62306454001</v>
      </c>
      <c r="Q2985" s="9">
        <f t="shared" si="1174"/>
        <v>0</v>
      </c>
      <c r="R2985" s="4">
        <f t="shared" si="1181"/>
        <v>0</v>
      </c>
      <c r="S2985" s="59">
        <f t="shared" si="1182"/>
        <v>0</v>
      </c>
      <c r="T2985" s="8">
        <f t="shared" si="1191"/>
        <v>6.8500000000000005E-2</v>
      </c>
      <c r="U2985" s="9">
        <f t="shared" si="1192"/>
        <v>36</v>
      </c>
      <c r="V2985" s="9">
        <v>252</v>
      </c>
      <c r="W2985" s="10">
        <f t="shared" si="1183"/>
        <v>1.009510049</v>
      </c>
      <c r="X2985" s="2">
        <f t="shared" si="1184"/>
        <v>1197.17844373</v>
      </c>
      <c r="Y2985" s="2">
        <v>0</v>
      </c>
      <c r="Z2985" s="3">
        <f t="shared" si="1195"/>
        <v>0</v>
      </c>
      <c r="AA2985" s="1" t="str">
        <f t="shared" si="1196"/>
        <v>A+J=</v>
      </c>
      <c r="AB2985" s="7">
        <f t="shared" si="1193"/>
        <v>43391</v>
      </c>
      <c r="AC2985" s="5"/>
      <c r="AD2985" s="1"/>
      <c r="AE2985" s="7"/>
      <c r="AF2985" s="1"/>
      <c r="AG2985" s="1"/>
      <c r="AH2985" s="1"/>
      <c r="AI2985" s="1"/>
      <c r="AJ2985" s="4"/>
      <c r="AK2985" s="1"/>
      <c r="AL2985" s="1"/>
      <c r="AM2985" s="1"/>
      <c r="AN2985" s="1"/>
      <c r="AO2985" s="1"/>
    </row>
    <row r="2986" spans="1:41" x14ac:dyDescent="0.2">
      <c r="A2986" s="118">
        <f t="shared" si="1185"/>
        <v>43082</v>
      </c>
      <c r="B2986" s="2">
        <f t="shared" si="1175"/>
        <v>127133.14882451</v>
      </c>
      <c r="C2986" s="2">
        <f t="shared" si="1186"/>
        <v>76849.809790290004</v>
      </c>
      <c r="D2986" s="50">
        <f t="shared" si="1187"/>
        <v>4881.25</v>
      </c>
      <c r="E2986" s="3">
        <f>IF(K2986=1,VLOOKUP(A2985,[1]Plan1!$AQ$43:$AS$500,3),E2985)</f>
        <v>4894.92</v>
      </c>
      <c r="F2986" s="7">
        <f t="shared" si="1188"/>
        <v>43061</v>
      </c>
      <c r="G2986" s="8">
        <f t="shared" si="1176"/>
        <v>2.8005121638925434E-3</v>
      </c>
      <c r="H2986" s="7">
        <f t="shared" si="1189"/>
        <v>43089</v>
      </c>
      <c r="I2986" s="7">
        <f t="shared" si="1177"/>
        <v>43089</v>
      </c>
      <c r="J2986" s="1">
        <f t="shared" si="1190"/>
        <v>21</v>
      </c>
      <c r="K2986" s="1">
        <f t="shared" si="1178"/>
        <v>16</v>
      </c>
      <c r="L2986" s="2">
        <f t="shared" si="1179"/>
        <v>1.0021330100000001</v>
      </c>
      <c r="M2986" s="10">
        <f t="shared" ref="M2986:M3049" si="1198">IF(I2986&gt;I2985,L2985,M2985)</f>
        <v>1.0042009199999999</v>
      </c>
      <c r="N2986" s="10">
        <f t="shared" si="1194"/>
        <v>1.6348044400705439</v>
      </c>
      <c r="O2986" s="2">
        <f t="shared" si="1197"/>
        <v>1.6382914900000001</v>
      </c>
      <c r="P2986" s="2">
        <f t="shared" si="1180"/>
        <v>125902.38938755001</v>
      </c>
      <c r="Q2986" s="9">
        <f t="shared" si="1174"/>
        <v>0</v>
      </c>
      <c r="R2986" s="4">
        <f t="shared" si="1181"/>
        <v>0</v>
      </c>
      <c r="S2986" s="59">
        <f t="shared" si="1182"/>
        <v>0</v>
      </c>
      <c r="T2986" s="8">
        <f t="shared" si="1191"/>
        <v>6.8500000000000005E-2</v>
      </c>
      <c r="U2986" s="9">
        <f t="shared" si="1192"/>
        <v>37</v>
      </c>
      <c r="V2986" s="9">
        <v>252</v>
      </c>
      <c r="W2986" s="10">
        <f t="shared" si="1183"/>
        <v>1.0097755049999999</v>
      </c>
      <c r="X2986" s="2">
        <f t="shared" si="1184"/>
        <v>1230.7594369599999</v>
      </c>
      <c r="Y2986" s="2">
        <v>0</v>
      </c>
      <c r="Z2986" s="3">
        <f t="shared" si="1195"/>
        <v>0</v>
      </c>
      <c r="AA2986" s="1" t="str">
        <f t="shared" si="1196"/>
        <v>A+J=</v>
      </c>
      <c r="AB2986" s="7">
        <f t="shared" si="1193"/>
        <v>43391</v>
      </c>
      <c r="AC2986" s="5"/>
      <c r="AD2986" s="1"/>
      <c r="AE2986" s="7"/>
      <c r="AF2986" s="1"/>
      <c r="AG2986" s="1"/>
      <c r="AH2986" s="1"/>
      <c r="AI2986" s="1"/>
      <c r="AJ2986" s="4"/>
      <c r="AK2986" s="1"/>
      <c r="AL2986" s="1"/>
      <c r="AM2986" s="1"/>
      <c r="AN2986" s="1"/>
      <c r="AO2986" s="1"/>
    </row>
    <row r="2987" spans="1:41" x14ac:dyDescent="0.2">
      <c r="A2987" s="118">
        <f t="shared" si="1185"/>
        <v>43083</v>
      </c>
      <c r="B2987" s="2">
        <f t="shared" si="1175"/>
        <v>127183.51438091</v>
      </c>
      <c r="C2987" s="2">
        <f t="shared" si="1186"/>
        <v>76849.809790290004</v>
      </c>
      <c r="D2987" s="50">
        <f t="shared" si="1187"/>
        <v>4881.25</v>
      </c>
      <c r="E2987" s="3">
        <f>IF(K2987=1,VLOOKUP(A2986,[1]Plan1!$AQ$43:$AS$500,3),E2986)</f>
        <v>4894.92</v>
      </c>
      <c r="F2987" s="7">
        <f t="shared" si="1188"/>
        <v>43061</v>
      </c>
      <c r="G2987" s="8">
        <f t="shared" si="1176"/>
        <v>2.8005121638925434E-3</v>
      </c>
      <c r="H2987" s="7">
        <f t="shared" si="1189"/>
        <v>43089</v>
      </c>
      <c r="I2987" s="7">
        <f t="shared" si="1177"/>
        <v>43089</v>
      </c>
      <c r="J2987" s="1">
        <f t="shared" si="1190"/>
        <v>21</v>
      </c>
      <c r="K2987" s="1">
        <f t="shared" si="1178"/>
        <v>17</v>
      </c>
      <c r="L2987" s="2">
        <f t="shared" si="1179"/>
        <v>1.0022664699999999</v>
      </c>
      <c r="M2987" s="10">
        <f t="shared" si="1198"/>
        <v>1.0042009199999999</v>
      </c>
      <c r="N2987" s="10">
        <f t="shared" si="1194"/>
        <v>1.6348044400705439</v>
      </c>
      <c r="O2987" s="2">
        <f t="shared" si="1197"/>
        <v>1.6385096699999999</v>
      </c>
      <c r="P2987" s="2">
        <f t="shared" si="1180"/>
        <v>125919.15647905</v>
      </c>
      <c r="Q2987" s="9">
        <f t="shared" si="1174"/>
        <v>0</v>
      </c>
      <c r="R2987" s="4">
        <f t="shared" si="1181"/>
        <v>0</v>
      </c>
      <c r="S2987" s="59">
        <f t="shared" si="1182"/>
        <v>0</v>
      </c>
      <c r="T2987" s="8">
        <f t="shared" si="1191"/>
        <v>6.8500000000000005E-2</v>
      </c>
      <c r="U2987" s="9">
        <f t="shared" si="1192"/>
        <v>38</v>
      </c>
      <c r="V2987" s="9">
        <v>252</v>
      </c>
      <c r="W2987" s="10">
        <f t="shared" si="1183"/>
        <v>1.0100410289999999</v>
      </c>
      <c r="X2987" s="2">
        <f t="shared" si="1184"/>
        <v>1264.3579018600001</v>
      </c>
      <c r="Y2987" s="2">
        <v>0</v>
      </c>
      <c r="Z2987" s="3">
        <f t="shared" si="1195"/>
        <v>0</v>
      </c>
      <c r="AA2987" s="1" t="str">
        <f t="shared" si="1196"/>
        <v>A+J=</v>
      </c>
      <c r="AB2987" s="7">
        <f t="shared" si="1193"/>
        <v>43391</v>
      </c>
      <c r="AC2987" s="5"/>
      <c r="AD2987" s="1"/>
      <c r="AE2987" s="7"/>
      <c r="AF2987" s="1"/>
      <c r="AG2987" s="1"/>
      <c r="AH2987" s="1"/>
      <c r="AI2987" s="1"/>
      <c r="AJ2987" s="4"/>
      <c r="AK2987" s="1"/>
      <c r="AL2987" s="1"/>
      <c r="AM2987" s="1"/>
      <c r="AN2987" s="1"/>
      <c r="AO2987" s="1"/>
    </row>
    <row r="2988" spans="1:41" x14ac:dyDescent="0.2">
      <c r="A2988" s="118">
        <f t="shared" si="1185"/>
        <v>43084</v>
      </c>
      <c r="B2988" s="2">
        <f t="shared" si="1175"/>
        <v>127233.90011213</v>
      </c>
      <c r="C2988" s="2">
        <f t="shared" si="1186"/>
        <v>76849.809790290004</v>
      </c>
      <c r="D2988" s="50">
        <f t="shared" si="1187"/>
        <v>4881.25</v>
      </c>
      <c r="E2988" s="3">
        <f>IF(K2988=1,VLOOKUP(A2987,[1]Plan1!$AQ$43:$AS$500,3),E2987)</f>
        <v>4894.92</v>
      </c>
      <c r="F2988" s="7">
        <f t="shared" si="1188"/>
        <v>43061</v>
      </c>
      <c r="G2988" s="8">
        <f t="shared" si="1176"/>
        <v>2.8005121638925434E-3</v>
      </c>
      <c r="H2988" s="7">
        <f t="shared" si="1189"/>
        <v>43118</v>
      </c>
      <c r="I2988" s="7">
        <f t="shared" si="1177"/>
        <v>43089</v>
      </c>
      <c r="J2988" s="1">
        <f t="shared" si="1190"/>
        <v>21</v>
      </c>
      <c r="K2988" s="1">
        <f t="shared" si="1178"/>
        <v>18</v>
      </c>
      <c r="L2988" s="2">
        <f t="shared" si="1179"/>
        <v>1.00239995</v>
      </c>
      <c r="M2988" s="10">
        <f t="shared" si="1198"/>
        <v>1.0042009199999999</v>
      </c>
      <c r="N2988" s="10">
        <f t="shared" si="1194"/>
        <v>1.6348044400705439</v>
      </c>
      <c r="O2988" s="2">
        <f t="shared" si="1197"/>
        <v>1.63872788</v>
      </c>
      <c r="P2988" s="2">
        <f t="shared" si="1180"/>
        <v>125935.92587604</v>
      </c>
      <c r="Q2988" s="9">
        <f t="shared" si="1174"/>
        <v>0</v>
      </c>
      <c r="R2988" s="4">
        <f t="shared" si="1181"/>
        <v>0</v>
      </c>
      <c r="S2988" s="59">
        <f t="shared" si="1182"/>
        <v>0</v>
      </c>
      <c r="T2988" s="8">
        <f t="shared" si="1191"/>
        <v>6.8500000000000005E-2</v>
      </c>
      <c r="U2988" s="9">
        <f t="shared" si="1192"/>
        <v>39</v>
      </c>
      <c r="V2988" s="9">
        <v>252</v>
      </c>
      <c r="W2988" s="10">
        <f t="shared" si="1183"/>
        <v>1.010306624</v>
      </c>
      <c r="X2988" s="2">
        <f t="shared" si="1184"/>
        <v>1297.97423609</v>
      </c>
      <c r="Y2988" s="2">
        <v>0</v>
      </c>
      <c r="Z2988" s="3">
        <f t="shared" si="1195"/>
        <v>0</v>
      </c>
      <c r="AA2988" s="1" t="str">
        <f t="shared" si="1196"/>
        <v>A+J=</v>
      </c>
      <c r="AB2988" s="7">
        <f t="shared" si="1193"/>
        <v>43391</v>
      </c>
      <c r="AC2988" s="5"/>
      <c r="AD2988" s="1"/>
      <c r="AE2988" s="7"/>
      <c r="AF2988" s="1"/>
      <c r="AG2988" s="1"/>
      <c r="AH2988" s="1"/>
      <c r="AI2988" s="1"/>
      <c r="AJ2988" s="4"/>
      <c r="AK2988" s="1"/>
      <c r="AL2988" s="1"/>
      <c r="AM2988" s="1"/>
      <c r="AN2988" s="1"/>
      <c r="AO2988" s="1"/>
    </row>
    <row r="2989" spans="1:41" x14ac:dyDescent="0.2">
      <c r="A2989" s="118">
        <f t="shared" si="1185"/>
        <v>43085</v>
      </c>
      <c r="B2989" s="2">
        <f t="shared" si="1175"/>
        <v>127284.30667428</v>
      </c>
      <c r="C2989" s="2">
        <f t="shared" si="1186"/>
        <v>76849.809790290004</v>
      </c>
      <c r="D2989" s="50">
        <f t="shared" si="1187"/>
        <v>4881.25</v>
      </c>
      <c r="E2989" s="3">
        <f>IF(K2989=1,VLOOKUP(A2988,[1]Plan1!$AQ$43:$AS$500,3),E2988)</f>
        <v>4894.92</v>
      </c>
      <c r="F2989" s="7">
        <f t="shared" si="1188"/>
        <v>43061</v>
      </c>
      <c r="G2989" s="8">
        <f t="shared" si="1176"/>
        <v>2.8005121638925434E-3</v>
      </c>
      <c r="H2989" s="7">
        <f t="shared" si="1189"/>
        <v>43118</v>
      </c>
      <c r="I2989" s="7">
        <f t="shared" si="1177"/>
        <v>43089</v>
      </c>
      <c r="J2989" s="1">
        <f t="shared" si="1190"/>
        <v>21</v>
      </c>
      <c r="K2989" s="1">
        <f t="shared" si="1178"/>
        <v>19</v>
      </c>
      <c r="L2989" s="2">
        <f t="shared" si="1179"/>
        <v>1.00253345</v>
      </c>
      <c r="M2989" s="10">
        <f t="shared" si="1198"/>
        <v>1.0042009199999999</v>
      </c>
      <c r="N2989" s="10">
        <f t="shared" si="1194"/>
        <v>1.6348044400705439</v>
      </c>
      <c r="O2989" s="2">
        <f t="shared" si="1197"/>
        <v>1.6389461299999999</v>
      </c>
      <c r="P2989" s="2">
        <f t="shared" si="1180"/>
        <v>125952.69834703</v>
      </c>
      <c r="Q2989" s="9">
        <f t="shared" si="1174"/>
        <v>0</v>
      </c>
      <c r="R2989" s="4">
        <f t="shared" si="1181"/>
        <v>0</v>
      </c>
      <c r="S2989" s="59">
        <f t="shared" si="1182"/>
        <v>0</v>
      </c>
      <c r="T2989" s="8">
        <f t="shared" si="1191"/>
        <v>6.8500000000000005E-2</v>
      </c>
      <c r="U2989" s="9">
        <f t="shared" si="1192"/>
        <v>40</v>
      </c>
      <c r="V2989" s="9">
        <v>252</v>
      </c>
      <c r="W2989" s="10">
        <f t="shared" si="1183"/>
        <v>1.010572289</v>
      </c>
      <c r="X2989" s="2">
        <f t="shared" si="1184"/>
        <v>1331.60832725</v>
      </c>
      <c r="Y2989" s="2">
        <v>0</v>
      </c>
      <c r="Z2989" s="3">
        <f t="shared" si="1195"/>
        <v>0</v>
      </c>
      <c r="AA2989" s="1" t="str">
        <f t="shared" si="1196"/>
        <v>A+J=</v>
      </c>
      <c r="AB2989" s="7">
        <f t="shared" si="1193"/>
        <v>43391</v>
      </c>
      <c r="AC2989" s="5"/>
      <c r="AD2989" s="1"/>
      <c r="AE2989" s="7"/>
      <c r="AF2989" s="1"/>
      <c r="AG2989" s="1"/>
      <c r="AH2989" s="1"/>
      <c r="AI2989" s="1"/>
      <c r="AJ2989" s="4"/>
      <c r="AK2989" s="1"/>
      <c r="AL2989" s="1"/>
      <c r="AM2989" s="1"/>
      <c r="AN2989" s="1"/>
      <c r="AO2989" s="1"/>
    </row>
    <row r="2990" spans="1:41" x14ac:dyDescent="0.2">
      <c r="A2990" s="118">
        <f t="shared" si="1185"/>
        <v>43086</v>
      </c>
      <c r="B2990" s="2">
        <f t="shared" si="1175"/>
        <v>127284.30667428</v>
      </c>
      <c r="C2990" s="2">
        <f t="shared" si="1186"/>
        <v>76849.809790290004</v>
      </c>
      <c r="D2990" s="50">
        <f t="shared" si="1187"/>
        <v>4881.25</v>
      </c>
      <c r="E2990" s="3">
        <f>IF(K2990=1,VLOOKUP(A2989,[1]Plan1!$AQ$43:$AS$500,3),E2989)</f>
        <v>4894.92</v>
      </c>
      <c r="F2990" s="7">
        <f t="shared" si="1188"/>
        <v>43061</v>
      </c>
      <c r="G2990" s="8">
        <f t="shared" si="1176"/>
        <v>2.8005121638925434E-3</v>
      </c>
      <c r="H2990" s="7">
        <f t="shared" si="1189"/>
        <v>43118</v>
      </c>
      <c r="I2990" s="7">
        <f t="shared" si="1177"/>
        <v>43089</v>
      </c>
      <c r="J2990" s="1">
        <f t="shared" si="1190"/>
        <v>21</v>
      </c>
      <c r="K2990" s="1">
        <f t="shared" si="1178"/>
        <v>19</v>
      </c>
      <c r="L2990" s="2">
        <f t="shared" si="1179"/>
        <v>1.00253345</v>
      </c>
      <c r="M2990" s="10">
        <f t="shared" si="1198"/>
        <v>1.0042009199999999</v>
      </c>
      <c r="N2990" s="10">
        <f t="shared" si="1194"/>
        <v>1.6348044400705439</v>
      </c>
      <c r="O2990" s="2">
        <f t="shared" si="1197"/>
        <v>1.6389461299999999</v>
      </c>
      <c r="P2990" s="2">
        <f t="shared" si="1180"/>
        <v>125952.69834703</v>
      </c>
      <c r="Q2990" s="9">
        <f t="shared" si="1174"/>
        <v>0</v>
      </c>
      <c r="R2990" s="4">
        <f t="shared" si="1181"/>
        <v>0</v>
      </c>
      <c r="S2990" s="59">
        <f t="shared" si="1182"/>
        <v>0</v>
      </c>
      <c r="T2990" s="8">
        <f t="shared" si="1191"/>
        <v>6.8500000000000005E-2</v>
      </c>
      <c r="U2990" s="9">
        <f t="shared" si="1192"/>
        <v>40</v>
      </c>
      <c r="V2990" s="9">
        <v>252</v>
      </c>
      <c r="W2990" s="10">
        <f t="shared" si="1183"/>
        <v>1.010572289</v>
      </c>
      <c r="X2990" s="2">
        <f t="shared" si="1184"/>
        <v>1331.60832725</v>
      </c>
      <c r="Y2990" s="2">
        <v>0</v>
      </c>
      <c r="Z2990" s="3">
        <f t="shared" si="1195"/>
        <v>0</v>
      </c>
      <c r="AA2990" s="1" t="str">
        <f t="shared" si="1196"/>
        <v>A+J=</v>
      </c>
      <c r="AB2990" s="7">
        <f t="shared" si="1193"/>
        <v>43391</v>
      </c>
      <c r="AC2990" s="5"/>
      <c r="AD2990" s="1"/>
      <c r="AE2990" s="7"/>
      <c r="AF2990" s="1"/>
      <c r="AG2990" s="1"/>
      <c r="AH2990" s="1"/>
      <c r="AI2990" s="1"/>
      <c r="AJ2990" s="4"/>
      <c r="AK2990" s="1"/>
      <c r="AL2990" s="1"/>
      <c r="AM2990" s="1"/>
      <c r="AN2990" s="1"/>
      <c r="AO2990" s="1"/>
    </row>
    <row r="2991" spans="1:41" x14ac:dyDescent="0.2">
      <c r="A2991" s="118">
        <f t="shared" si="1185"/>
        <v>43087</v>
      </c>
      <c r="B2991" s="2">
        <f t="shared" si="1175"/>
        <v>127284.30667428</v>
      </c>
      <c r="C2991" s="2">
        <f t="shared" si="1186"/>
        <v>76849.809790290004</v>
      </c>
      <c r="D2991" s="50">
        <f t="shared" si="1187"/>
        <v>4881.25</v>
      </c>
      <c r="E2991" s="3">
        <f>IF(K2991=1,VLOOKUP(A2990,[1]Plan1!$AQ$43:$AS$500,3),E2990)</f>
        <v>4894.92</v>
      </c>
      <c r="F2991" s="7">
        <f t="shared" si="1188"/>
        <v>43061</v>
      </c>
      <c r="G2991" s="8">
        <f t="shared" si="1176"/>
        <v>2.8005121638925434E-3</v>
      </c>
      <c r="H2991" s="7">
        <f t="shared" si="1189"/>
        <v>43118</v>
      </c>
      <c r="I2991" s="7">
        <f t="shared" si="1177"/>
        <v>43089</v>
      </c>
      <c r="J2991" s="1">
        <f t="shared" si="1190"/>
        <v>21</v>
      </c>
      <c r="K2991" s="1">
        <f t="shared" si="1178"/>
        <v>19</v>
      </c>
      <c r="L2991" s="2">
        <f t="shared" si="1179"/>
        <v>1.00253345</v>
      </c>
      <c r="M2991" s="10">
        <f t="shared" si="1198"/>
        <v>1.0042009199999999</v>
      </c>
      <c r="N2991" s="10">
        <f t="shared" si="1194"/>
        <v>1.6348044400705439</v>
      </c>
      <c r="O2991" s="2">
        <f t="shared" si="1197"/>
        <v>1.6389461299999999</v>
      </c>
      <c r="P2991" s="2">
        <f t="shared" si="1180"/>
        <v>125952.69834703</v>
      </c>
      <c r="Q2991" s="9">
        <f t="shared" si="1174"/>
        <v>0</v>
      </c>
      <c r="R2991" s="4">
        <f t="shared" si="1181"/>
        <v>0</v>
      </c>
      <c r="S2991" s="59">
        <f t="shared" si="1182"/>
        <v>0</v>
      </c>
      <c r="T2991" s="8">
        <f t="shared" si="1191"/>
        <v>6.8500000000000005E-2</v>
      </c>
      <c r="U2991" s="9">
        <f t="shared" si="1192"/>
        <v>40</v>
      </c>
      <c r="V2991" s="9">
        <v>252</v>
      </c>
      <c r="W2991" s="10">
        <f t="shared" si="1183"/>
        <v>1.010572289</v>
      </c>
      <c r="X2991" s="2">
        <f t="shared" si="1184"/>
        <v>1331.60832725</v>
      </c>
      <c r="Y2991" s="2">
        <v>0</v>
      </c>
      <c r="Z2991" s="3">
        <f t="shared" si="1195"/>
        <v>0</v>
      </c>
      <c r="AA2991" s="1" t="str">
        <f t="shared" si="1196"/>
        <v>A+J=</v>
      </c>
      <c r="AB2991" s="7">
        <f t="shared" si="1193"/>
        <v>43391</v>
      </c>
      <c r="AC2991" s="5"/>
      <c r="AD2991" s="1"/>
      <c r="AE2991" s="7"/>
      <c r="AF2991" s="1"/>
      <c r="AG2991" s="1"/>
      <c r="AH2991" s="1"/>
      <c r="AI2991" s="1"/>
      <c r="AJ2991" s="4"/>
      <c r="AK2991" s="1"/>
      <c r="AL2991" s="1"/>
      <c r="AM2991" s="1"/>
      <c r="AN2991" s="1"/>
      <c r="AO2991" s="1"/>
    </row>
    <row r="2992" spans="1:41" x14ac:dyDescent="0.2">
      <c r="A2992" s="118">
        <f t="shared" si="1185"/>
        <v>43088</v>
      </c>
      <c r="B2992" s="2">
        <f t="shared" si="1175"/>
        <v>127334.73317052</v>
      </c>
      <c r="C2992" s="2">
        <f t="shared" si="1186"/>
        <v>76849.809790290004</v>
      </c>
      <c r="D2992" s="50">
        <f t="shared" si="1187"/>
        <v>4881.25</v>
      </c>
      <c r="E2992" s="3">
        <f>IF(K2992=1,VLOOKUP(A2991,[1]Plan1!$AQ$43:$AS$500,3),E2991)</f>
        <v>4894.92</v>
      </c>
      <c r="F2992" s="7">
        <f t="shared" si="1188"/>
        <v>43061</v>
      </c>
      <c r="G2992" s="8">
        <f t="shared" si="1176"/>
        <v>2.8005121638925434E-3</v>
      </c>
      <c r="H2992" s="7">
        <f t="shared" si="1189"/>
        <v>43118</v>
      </c>
      <c r="I2992" s="7">
        <f t="shared" si="1177"/>
        <v>43089</v>
      </c>
      <c r="J2992" s="1">
        <f t="shared" si="1190"/>
        <v>21</v>
      </c>
      <c r="K2992" s="1">
        <f t="shared" si="1178"/>
        <v>20</v>
      </c>
      <c r="L2992" s="2">
        <f t="shared" si="1179"/>
        <v>1.0026669699999999</v>
      </c>
      <c r="M2992" s="10">
        <f t="shared" si="1198"/>
        <v>1.0042009199999999</v>
      </c>
      <c r="N2992" s="10">
        <f t="shared" si="1194"/>
        <v>1.6348044400705439</v>
      </c>
      <c r="O2992" s="2">
        <f t="shared" si="1197"/>
        <v>1.63916441</v>
      </c>
      <c r="P2992" s="2">
        <f t="shared" si="1180"/>
        <v>125969.47312351</v>
      </c>
      <c r="Q2992" s="9">
        <f t="shared" si="1174"/>
        <v>0</v>
      </c>
      <c r="R2992" s="4">
        <f t="shared" si="1181"/>
        <v>0</v>
      </c>
      <c r="S2992" s="59">
        <f t="shared" si="1182"/>
        <v>0</v>
      </c>
      <c r="T2992" s="8">
        <f t="shared" si="1191"/>
        <v>6.8500000000000005E-2</v>
      </c>
      <c r="U2992" s="9">
        <f t="shared" si="1192"/>
        <v>41</v>
      </c>
      <c r="V2992" s="9">
        <v>252</v>
      </c>
      <c r="W2992" s="10">
        <f t="shared" si="1183"/>
        <v>1.010838023</v>
      </c>
      <c r="X2992" s="2">
        <f t="shared" si="1184"/>
        <v>1365.2600470100001</v>
      </c>
      <c r="Y2992" s="2">
        <v>0</v>
      </c>
      <c r="Z2992" s="3">
        <f t="shared" si="1195"/>
        <v>0</v>
      </c>
      <c r="AA2992" s="1" t="str">
        <f t="shared" si="1196"/>
        <v>A+J=</v>
      </c>
      <c r="AB2992" s="7">
        <f t="shared" si="1193"/>
        <v>43391</v>
      </c>
      <c r="AC2992" s="5"/>
      <c r="AD2992" s="1"/>
      <c r="AE2992" s="7"/>
      <c r="AF2992" s="1"/>
      <c r="AG2992" s="1"/>
      <c r="AH2992" s="1"/>
      <c r="AI2992" s="1"/>
      <c r="AJ2992" s="4"/>
      <c r="AK2992" s="1"/>
      <c r="AL2992" s="1"/>
      <c r="AM2992" s="1"/>
      <c r="AN2992" s="1"/>
      <c r="AO2992" s="1"/>
    </row>
    <row r="2993" spans="1:41" x14ac:dyDescent="0.2">
      <c r="A2993" s="118">
        <f t="shared" si="1185"/>
        <v>43089</v>
      </c>
      <c r="B2993" s="2">
        <f t="shared" si="1175"/>
        <v>127385.17973213999</v>
      </c>
      <c r="C2993" s="2">
        <f t="shared" si="1186"/>
        <v>76849.809790290004</v>
      </c>
      <c r="D2993" s="50">
        <f t="shared" si="1187"/>
        <v>4881.25</v>
      </c>
      <c r="E2993" s="3">
        <f>IF(K2993=1,VLOOKUP(A2992,[1]Plan1!$AQ$43:$AS$500,3),E2992)</f>
        <v>4894.92</v>
      </c>
      <c r="F2993" s="7">
        <f t="shared" si="1188"/>
        <v>43061</v>
      </c>
      <c r="G2993" s="8">
        <f t="shared" si="1176"/>
        <v>2.8005121638925434E-3</v>
      </c>
      <c r="H2993" s="7">
        <f t="shared" si="1189"/>
        <v>43118</v>
      </c>
      <c r="I2993" s="7">
        <f t="shared" si="1177"/>
        <v>43089</v>
      </c>
      <c r="J2993" s="1">
        <f t="shared" si="1190"/>
        <v>21</v>
      </c>
      <c r="K2993" s="1">
        <f t="shared" si="1178"/>
        <v>21</v>
      </c>
      <c r="L2993" s="2">
        <f t="shared" si="1179"/>
        <v>1.0028005099999999</v>
      </c>
      <c r="M2993" s="10">
        <f t="shared" si="1198"/>
        <v>1.0042009199999999</v>
      </c>
      <c r="N2993" s="10">
        <f t="shared" si="1194"/>
        <v>1.6348044400705439</v>
      </c>
      <c r="O2993" s="2">
        <f t="shared" si="1197"/>
        <v>1.63938272</v>
      </c>
      <c r="P2993" s="2">
        <f t="shared" si="1180"/>
        <v>125986.25020548</v>
      </c>
      <c r="Q2993" s="9">
        <f t="shared" si="1174"/>
        <v>0</v>
      </c>
      <c r="R2993" s="4">
        <f t="shared" si="1181"/>
        <v>0</v>
      </c>
      <c r="S2993" s="59">
        <f t="shared" si="1182"/>
        <v>0</v>
      </c>
      <c r="T2993" s="8">
        <f t="shared" si="1191"/>
        <v>6.8500000000000005E-2</v>
      </c>
      <c r="U2993" s="9">
        <f t="shared" si="1192"/>
        <v>42</v>
      </c>
      <c r="V2993" s="9">
        <v>252</v>
      </c>
      <c r="W2993" s="10">
        <f t="shared" si="1183"/>
        <v>1.0111038269999999</v>
      </c>
      <c r="X2993" s="2">
        <f t="shared" si="1184"/>
        <v>1398.92952666</v>
      </c>
      <c r="Y2993" s="2">
        <v>0</v>
      </c>
      <c r="Z2993" s="3">
        <f t="shared" si="1195"/>
        <v>0</v>
      </c>
      <c r="AA2993" s="1" t="str">
        <f t="shared" si="1196"/>
        <v>A+J=</v>
      </c>
      <c r="AB2993" s="7">
        <f t="shared" si="1193"/>
        <v>43391</v>
      </c>
      <c r="AC2993" s="5"/>
      <c r="AD2993" s="1"/>
      <c r="AE2993" s="7"/>
      <c r="AF2993" s="1"/>
      <c r="AG2993" s="1"/>
      <c r="AH2993" s="1"/>
      <c r="AI2993" s="1"/>
      <c r="AJ2993" s="4"/>
      <c r="AK2993" s="1"/>
      <c r="AL2993" s="1"/>
      <c r="AM2993" s="1"/>
      <c r="AN2993" s="1"/>
      <c r="AO2993" s="1"/>
    </row>
    <row r="2994" spans="1:41" x14ac:dyDescent="0.2">
      <c r="A2994" s="118">
        <f t="shared" si="1185"/>
        <v>43090</v>
      </c>
      <c r="B2994" s="2">
        <f t="shared" si="1175"/>
        <v>127448.12578679</v>
      </c>
      <c r="C2994" s="2">
        <f t="shared" si="1186"/>
        <v>76849.809790290004</v>
      </c>
      <c r="D2994" s="50">
        <f t="shared" si="1187"/>
        <v>4894.92</v>
      </c>
      <c r="E2994" s="3">
        <f>IF(K2994=1,VLOOKUP(A2993,[1]Plan1!$AQ$43:$AS$500,3),E2993)</f>
        <v>4916.46</v>
      </c>
      <c r="F2994" s="7">
        <f t="shared" si="1188"/>
        <v>43090</v>
      </c>
      <c r="G2994" s="8">
        <f t="shared" si="1176"/>
        <v>4.4004804981490064E-3</v>
      </c>
      <c r="H2994" s="7">
        <f t="shared" si="1189"/>
        <v>43118</v>
      </c>
      <c r="I2994" s="7">
        <f t="shared" si="1177"/>
        <v>43118</v>
      </c>
      <c r="J2994" s="1">
        <f t="shared" si="1190"/>
        <v>19</v>
      </c>
      <c r="K2994" s="1">
        <f t="shared" si="1178"/>
        <v>1</v>
      </c>
      <c r="L2994" s="2">
        <f t="shared" si="1179"/>
        <v>1.00023112</v>
      </c>
      <c r="M2994" s="10">
        <f t="shared" si="1198"/>
        <v>1.0028005099999999</v>
      </c>
      <c r="N2994" s="10">
        <f t="shared" si="1194"/>
        <v>1.6393827262530059</v>
      </c>
      <c r="O2994" s="2">
        <f t="shared" si="1197"/>
        <v>1.63976162</v>
      </c>
      <c r="P2994" s="2">
        <f t="shared" si="1180"/>
        <v>126015.36859841</v>
      </c>
      <c r="Q2994" s="9">
        <f t="shared" si="1174"/>
        <v>0</v>
      </c>
      <c r="R2994" s="4">
        <f t="shared" si="1181"/>
        <v>0</v>
      </c>
      <c r="S2994" s="59">
        <f t="shared" si="1182"/>
        <v>0</v>
      </c>
      <c r="T2994" s="8">
        <f t="shared" si="1191"/>
        <v>6.8500000000000005E-2</v>
      </c>
      <c r="U2994" s="9">
        <f t="shared" si="1192"/>
        <v>43</v>
      </c>
      <c r="V2994" s="9">
        <v>252</v>
      </c>
      <c r="W2994" s="10">
        <f t="shared" si="1183"/>
        <v>1.0113697020000001</v>
      </c>
      <c r="X2994" s="2">
        <f t="shared" si="1184"/>
        <v>1432.7571883799999</v>
      </c>
      <c r="Y2994" s="2">
        <v>0</v>
      </c>
      <c r="Z2994" s="3">
        <f t="shared" si="1195"/>
        <v>0</v>
      </c>
      <c r="AA2994" s="1" t="str">
        <f t="shared" si="1196"/>
        <v>A+J=</v>
      </c>
      <c r="AB2994" s="7">
        <f t="shared" si="1193"/>
        <v>43391</v>
      </c>
      <c r="AC2994" s="5"/>
      <c r="AD2994" s="1"/>
      <c r="AE2994" s="7"/>
      <c r="AF2994" s="1"/>
      <c r="AG2994" s="1"/>
      <c r="AH2994" s="1"/>
      <c r="AI2994" s="1"/>
      <c r="AJ2994" s="4"/>
      <c r="AK2994" s="1"/>
      <c r="AL2994" s="1"/>
      <c r="AM2994" s="1"/>
      <c r="AN2994" s="1"/>
      <c r="AO2994" s="1"/>
    </row>
    <row r="2995" spans="1:41" x14ac:dyDescent="0.2">
      <c r="A2995" s="118">
        <f t="shared" si="1185"/>
        <v>43091</v>
      </c>
      <c r="B2995" s="2">
        <f t="shared" si="1175"/>
        <v>127511.10146430001</v>
      </c>
      <c r="C2995" s="2">
        <f t="shared" si="1186"/>
        <v>76849.809790290004</v>
      </c>
      <c r="D2995" s="50">
        <f t="shared" si="1187"/>
        <v>4894.92</v>
      </c>
      <c r="E2995" s="3">
        <f>IF(K2995=1,VLOOKUP(A2994,[1]Plan1!$AQ$43:$AS$500,3),E2994)</f>
        <v>4916.46</v>
      </c>
      <c r="F2995" s="7">
        <f t="shared" si="1188"/>
        <v>43090</v>
      </c>
      <c r="G2995" s="8">
        <f t="shared" si="1176"/>
        <v>4.4004804981490064E-3</v>
      </c>
      <c r="H2995" s="7">
        <f t="shared" si="1189"/>
        <v>43118</v>
      </c>
      <c r="I2995" s="7">
        <f t="shared" si="1177"/>
        <v>43118</v>
      </c>
      <c r="J2995" s="1">
        <f t="shared" si="1190"/>
        <v>19</v>
      </c>
      <c r="K2995" s="1">
        <f t="shared" si="1178"/>
        <v>2</v>
      </c>
      <c r="L2995" s="2">
        <f t="shared" si="1179"/>
        <v>1.00046229</v>
      </c>
      <c r="M2995" s="10">
        <f t="shared" si="1198"/>
        <v>1.0028005099999999</v>
      </c>
      <c r="N2995" s="10">
        <f t="shared" si="1194"/>
        <v>1.6393827262530059</v>
      </c>
      <c r="O2995" s="2">
        <f t="shared" si="1197"/>
        <v>1.6401405899999999</v>
      </c>
      <c r="P2995" s="2">
        <f t="shared" si="1180"/>
        <v>126044.49237083</v>
      </c>
      <c r="Q2995" s="9">
        <f t="shared" si="1174"/>
        <v>0</v>
      </c>
      <c r="R2995" s="4">
        <f t="shared" si="1181"/>
        <v>0</v>
      </c>
      <c r="S2995" s="59">
        <f t="shared" si="1182"/>
        <v>0</v>
      </c>
      <c r="T2995" s="8">
        <f t="shared" si="1191"/>
        <v>6.8500000000000005E-2</v>
      </c>
      <c r="U2995" s="9">
        <f t="shared" si="1192"/>
        <v>44</v>
      </c>
      <c r="V2995" s="9">
        <v>252</v>
      </c>
      <c r="W2995" s="10">
        <f t="shared" si="1183"/>
        <v>1.011635646</v>
      </c>
      <c r="X2995" s="2">
        <f t="shared" si="1184"/>
        <v>1466.6090934700001</v>
      </c>
      <c r="Y2995" s="2">
        <v>0</v>
      </c>
      <c r="Z2995" s="3">
        <f t="shared" si="1195"/>
        <v>0</v>
      </c>
      <c r="AA2995" s="1" t="str">
        <f t="shared" si="1196"/>
        <v>A+J=</v>
      </c>
      <c r="AB2995" s="7">
        <f t="shared" si="1193"/>
        <v>43391</v>
      </c>
      <c r="AC2995" s="5"/>
      <c r="AD2995" s="1"/>
      <c r="AE2995" s="7"/>
      <c r="AF2995" s="1"/>
      <c r="AG2995" s="1"/>
      <c r="AH2995" s="1"/>
      <c r="AI2995" s="1"/>
      <c r="AJ2995" s="4"/>
      <c r="AK2995" s="1"/>
      <c r="AL2995" s="1"/>
      <c r="AM2995" s="1"/>
      <c r="AN2995" s="1"/>
      <c r="AO2995" s="1"/>
    </row>
    <row r="2996" spans="1:41" x14ac:dyDescent="0.2">
      <c r="A2996" s="118">
        <f t="shared" si="1185"/>
        <v>43092</v>
      </c>
      <c r="B2996" s="2">
        <f t="shared" si="1175"/>
        <v>127574.11001162999</v>
      </c>
      <c r="C2996" s="2">
        <f t="shared" si="1186"/>
        <v>76849.809790290004</v>
      </c>
      <c r="D2996" s="50">
        <f t="shared" si="1187"/>
        <v>4894.92</v>
      </c>
      <c r="E2996" s="3">
        <f>IF(K2996=1,VLOOKUP(A2995,[1]Plan1!$AQ$43:$AS$500,3),E2995)</f>
        <v>4916.46</v>
      </c>
      <c r="F2996" s="7">
        <f t="shared" si="1188"/>
        <v>43090</v>
      </c>
      <c r="G2996" s="8">
        <f t="shared" si="1176"/>
        <v>4.4004804981490064E-3</v>
      </c>
      <c r="H2996" s="7">
        <f t="shared" si="1189"/>
        <v>43118</v>
      </c>
      <c r="I2996" s="7">
        <f t="shared" si="1177"/>
        <v>43118</v>
      </c>
      <c r="J2996" s="1">
        <f t="shared" si="1190"/>
        <v>19</v>
      </c>
      <c r="K2996" s="1">
        <f t="shared" si="1178"/>
        <v>3</v>
      </c>
      <c r="L2996" s="2">
        <f t="shared" si="1179"/>
        <v>1.00069352</v>
      </c>
      <c r="M2996" s="10">
        <f t="shared" si="1198"/>
        <v>1.0028005099999999</v>
      </c>
      <c r="N2996" s="10">
        <f t="shared" si="1194"/>
        <v>1.6393827262530059</v>
      </c>
      <c r="O2996" s="2">
        <f t="shared" si="1197"/>
        <v>1.64051967</v>
      </c>
      <c r="P2996" s="2">
        <f t="shared" si="1180"/>
        <v>126073.62459671999</v>
      </c>
      <c r="Q2996" s="9">
        <f t="shared" si="1174"/>
        <v>0</v>
      </c>
      <c r="R2996" s="4">
        <f t="shared" si="1181"/>
        <v>0</v>
      </c>
      <c r="S2996" s="59">
        <f t="shared" si="1182"/>
        <v>0</v>
      </c>
      <c r="T2996" s="8">
        <f t="shared" si="1191"/>
        <v>6.8500000000000005E-2</v>
      </c>
      <c r="U2996" s="9">
        <f t="shared" si="1192"/>
        <v>45</v>
      </c>
      <c r="V2996" s="9">
        <v>252</v>
      </c>
      <c r="W2996" s="10">
        <f t="shared" si="1183"/>
        <v>1.0119016599999999</v>
      </c>
      <c r="X2996" s="2">
        <f t="shared" si="1184"/>
        <v>1500.4854149099999</v>
      </c>
      <c r="Y2996" s="2">
        <v>0</v>
      </c>
      <c r="Z2996" s="3">
        <f t="shared" si="1195"/>
        <v>0</v>
      </c>
      <c r="AA2996" s="1" t="str">
        <f t="shared" si="1196"/>
        <v>A+J=</v>
      </c>
      <c r="AB2996" s="7">
        <f t="shared" si="1193"/>
        <v>43391</v>
      </c>
      <c r="AC2996" s="5"/>
      <c r="AD2996" s="1"/>
      <c r="AE2996" s="7"/>
      <c r="AF2996" s="1"/>
      <c r="AG2996" s="1"/>
      <c r="AH2996" s="1"/>
      <c r="AI2996" s="1"/>
      <c r="AJ2996" s="4"/>
      <c r="AK2996" s="1"/>
      <c r="AL2996" s="1"/>
      <c r="AM2996" s="1"/>
      <c r="AN2996" s="1"/>
      <c r="AO2996" s="1"/>
    </row>
    <row r="2997" spans="1:41" x14ac:dyDescent="0.2">
      <c r="A2997" s="118">
        <f t="shared" si="1185"/>
        <v>43093</v>
      </c>
      <c r="B2997" s="2">
        <f t="shared" si="1175"/>
        <v>127574.11001162999</v>
      </c>
      <c r="C2997" s="2">
        <f t="shared" si="1186"/>
        <v>76849.809790290004</v>
      </c>
      <c r="D2997" s="50">
        <f t="shared" si="1187"/>
        <v>4894.92</v>
      </c>
      <c r="E2997" s="3">
        <f>IF(K2997=1,VLOOKUP(A2996,[1]Plan1!$AQ$43:$AS$500,3),E2996)</f>
        <v>4916.46</v>
      </c>
      <c r="F2997" s="7">
        <f t="shared" si="1188"/>
        <v>43090</v>
      </c>
      <c r="G2997" s="8">
        <f t="shared" si="1176"/>
        <v>4.4004804981490064E-3</v>
      </c>
      <c r="H2997" s="7">
        <f t="shared" si="1189"/>
        <v>43118</v>
      </c>
      <c r="I2997" s="7">
        <f t="shared" si="1177"/>
        <v>43118</v>
      </c>
      <c r="J2997" s="1">
        <f t="shared" si="1190"/>
        <v>19</v>
      </c>
      <c r="K2997" s="1">
        <f t="shared" si="1178"/>
        <v>3</v>
      </c>
      <c r="L2997" s="2">
        <f t="shared" si="1179"/>
        <v>1.00069352</v>
      </c>
      <c r="M2997" s="10">
        <f t="shared" si="1198"/>
        <v>1.0028005099999999</v>
      </c>
      <c r="N2997" s="10">
        <f t="shared" si="1194"/>
        <v>1.6393827262530059</v>
      </c>
      <c r="O2997" s="2">
        <f t="shared" si="1197"/>
        <v>1.64051967</v>
      </c>
      <c r="P2997" s="2">
        <f t="shared" si="1180"/>
        <v>126073.62459671999</v>
      </c>
      <c r="Q2997" s="9">
        <f t="shared" si="1174"/>
        <v>0</v>
      </c>
      <c r="R2997" s="4">
        <f t="shared" si="1181"/>
        <v>0</v>
      </c>
      <c r="S2997" s="59">
        <f t="shared" si="1182"/>
        <v>0</v>
      </c>
      <c r="T2997" s="8">
        <f t="shared" si="1191"/>
        <v>6.8500000000000005E-2</v>
      </c>
      <c r="U2997" s="9">
        <f t="shared" si="1192"/>
        <v>45</v>
      </c>
      <c r="V2997" s="9">
        <v>252</v>
      </c>
      <c r="W2997" s="10">
        <f t="shared" si="1183"/>
        <v>1.0119016599999999</v>
      </c>
      <c r="X2997" s="2">
        <f t="shared" si="1184"/>
        <v>1500.4854149099999</v>
      </c>
      <c r="Y2997" s="2">
        <v>0</v>
      </c>
      <c r="Z2997" s="3">
        <f t="shared" si="1195"/>
        <v>0</v>
      </c>
      <c r="AA2997" s="1" t="str">
        <f t="shared" si="1196"/>
        <v>A+J=</v>
      </c>
      <c r="AB2997" s="7">
        <f t="shared" si="1193"/>
        <v>43391</v>
      </c>
      <c r="AC2997" s="5"/>
      <c r="AD2997" s="1"/>
      <c r="AE2997" s="7"/>
      <c r="AF2997" s="1"/>
      <c r="AG2997" s="1"/>
      <c r="AH2997" s="1"/>
      <c r="AI2997" s="1"/>
      <c r="AJ2997" s="4"/>
      <c r="AK2997" s="1"/>
      <c r="AL2997" s="1"/>
      <c r="AM2997" s="1"/>
      <c r="AN2997" s="1"/>
      <c r="AO2997" s="1"/>
    </row>
    <row r="2998" spans="1:41" x14ac:dyDescent="0.2">
      <c r="A2998" s="118">
        <f t="shared" si="1185"/>
        <v>43094</v>
      </c>
      <c r="B2998" s="2">
        <f t="shared" si="1175"/>
        <v>127574.11001162999</v>
      </c>
      <c r="C2998" s="2">
        <f t="shared" si="1186"/>
        <v>76849.809790290004</v>
      </c>
      <c r="D2998" s="50">
        <f t="shared" si="1187"/>
        <v>4894.92</v>
      </c>
      <c r="E2998" s="3">
        <f>IF(K2998=1,VLOOKUP(A2997,[1]Plan1!$AQ$43:$AS$500,3),E2997)</f>
        <v>4916.46</v>
      </c>
      <c r="F2998" s="7">
        <f t="shared" si="1188"/>
        <v>43090</v>
      </c>
      <c r="G2998" s="8">
        <f t="shared" si="1176"/>
        <v>4.4004804981490064E-3</v>
      </c>
      <c r="H2998" s="7">
        <f t="shared" si="1189"/>
        <v>43118</v>
      </c>
      <c r="I2998" s="7">
        <f t="shared" si="1177"/>
        <v>43118</v>
      </c>
      <c r="J2998" s="1">
        <f t="shared" si="1190"/>
        <v>19</v>
      </c>
      <c r="K2998" s="1">
        <f t="shared" si="1178"/>
        <v>3</v>
      </c>
      <c r="L2998" s="2">
        <f t="shared" si="1179"/>
        <v>1.00069352</v>
      </c>
      <c r="M2998" s="10">
        <f t="shared" si="1198"/>
        <v>1.0028005099999999</v>
      </c>
      <c r="N2998" s="10">
        <f t="shared" si="1194"/>
        <v>1.6393827262530059</v>
      </c>
      <c r="O2998" s="2">
        <f t="shared" si="1197"/>
        <v>1.64051967</v>
      </c>
      <c r="P2998" s="2">
        <f t="shared" si="1180"/>
        <v>126073.62459671999</v>
      </c>
      <c r="Q2998" s="9">
        <f t="shared" si="1174"/>
        <v>0</v>
      </c>
      <c r="R2998" s="4">
        <f t="shared" si="1181"/>
        <v>0</v>
      </c>
      <c r="S2998" s="59">
        <f t="shared" si="1182"/>
        <v>0</v>
      </c>
      <c r="T2998" s="8">
        <f t="shared" si="1191"/>
        <v>6.8500000000000005E-2</v>
      </c>
      <c r="U2998" s="9">
        <f t="shared" si="1192"/>
        <v>45</v>
      </c>
      <c r="V2998" s="9">
        <v>252</v>
      </c>
      <c r="W2998" s="10">
        <f t="shared" si="1183"/>
        <v>1.0119016599999999</v>
      </c>
      <c r="X2998" s="2">
        <f t="shared" si="1184"/>
        <v>1500.4854149099999</v>
      </c>
      <c r="Y2998" s="2">
        <v>0</v>
      </c>
      <c r="Z2998" s="3">
        <f t="shared" si="1195"/>
        <v>0</v>
      </c>
      <c r="AA2998" s="1" t="str">
        <f t="shared" si="1196"/>
        <v>A+J=</v>
      </c>
      <c r="AB2998" s="7">
        <f t="shared" si="1193"/>
        <v>43391</v>
      </c>
      <c r="AC2998" s="5"/>
      <c r="AD2998" s="1"/>
      <c r="AE2998" s="7"/>
      <c r="AF2998" s="1"/>
      <c r="AG2998" s="1"/>
      <c r="AH2998" s="1"/>
      <c r="AI2998" s="1"/>
      <c r="AJ2998" s="4"/>
      <c r="AK2998" s="1"/>
      <c r="AL2998" s="1"/>
      <c r="AM2998" s="1"/>
      <c r="AN2998" s="1"/>
      <c r="AO2998" s="1"/>
    </row>
    <row r="2999" spans="1:41" x14ac:dyDescent="0.2">
      <c r="A2999" s="118">
        <f t="shared" si="1185"/>
        <v>43095</v>
      </c>
      <c r="B2999" s="2">
        <f t="shared" si="1175"/>
        <v>127574.11001162999</v>
      </c>
      <c r="C2999" s="2">
        <f t="shared" si="1186"/>
        <v>76849.809790290004</v>
      </c>
      <c r="D2999" s="50">
        <f t="shared" si="1187"/>
        <v>4894.92</v>
      </c>
      <c r="E2999" s="3">
        <f>IF(K2999=1,VLOOKUP(A2998,[1]Plan1!$AQ$43:$AS$500,3),E2998)</f>
        <v>4916.46</v>
      </c>
      <c r="F2999" s="7">
        <f t="shared" si="1188"/>
        <v>43090</v>
      </c>
      <c r="G2999" s="8">
        <f t="shared" si="1176"/>
        <v>4.4004804981490064E-3</v>
      </c>
      <c r="H2999" s="7">
        <f t="shared" si="1189"/>
        <v>43118</v>
      </c>
      <c r="I2999" s="7">
        <f t="shared" si="1177"/>
        <v>43118</v>
      </c>
      <c r="J2999" s="1">
        <f t="shared" si="1190"/>
        <v>19</v>
      </c>
      <c r="K2999" s="1">
        <f t="shared" si="1178"/>
        <v>3</v>
      </c>
      <c r="L2999" s="2">
        <f t="shared" si="1179"/>
        <v>1.00069352</v>
      </c>
      <c r="M2999" s="10">
        <f t="shared" si="1198"/>
        <v>1.0028005099999999</v>
      </c>
      <c r="N2999" s="10">
        <f t="shared" si="1194"/>
        <v>1.6393827262530059</v>
      </c>
      <c r="O2999" s="2">
        <f t="shared" si="1197"/>
        <v>1.64051967</v>
      </c>
      <c r="P2999" s="2">
        <f t="shared" si="1180"/>
        <v>126073.62459671999</v>
      </c>
      <c r="Q2999" s="9">
        <f t="shared" si="1174"/>
        <v>0</v>
      </c>
      <c r="R2999" s="4">
        <f t="shared" si="1181"/>
        <v>0</v>
      </c>
      <c r="S2999" s="59">
        <f t="shared" si="1182"/>
        <v>0</v>
      </c>
      <c r="T2999" s="8">
        <f t="shared" si="1191"/>
        <v>6.8500000000000005E-2</v>
      </c>
      <c r="U2999" s="9">
        <f t="shared" si="1192"/>
        <v>45</v>
      </c>
      <c r="V2999" s="9">
        <v>252</v>
      </c>
      <c r="W2999" s="10">
        <f t="shared" si="1183"/>
        <v>1.0119016599999999</v>
      </c>
      <c r="X2999" s="2">
        <f t="shared" si="1184"/>
        <v>1500.4854149099999</v>
      </c>
      <c r="Y2999" s="2">
        <v>0</v>
      </c>
      <c r="Z2999" s="3">
        <f t="shared" si="1195"/>
        <v>0</v>
      </c>
      <c r="AA2999" s="1" t="str">
        <f t="shared" si="1196"/>
        <v>A+J=</v>
      </c>
      <c r="AB2999" s="7">
        <f t="shared" si="1193"/>
        <v>43391</v>
      </c>
      <c r="AC2999" s="5"/>
      <c r="AD2999" s="1"/>
      <c r="AE2999" s="7"/>
      <c r="AF2999" s="1"/>
      <c r="AG2999" s="1"/>
      <c r="AH2999" s="1"/>
      <c r="AI2999" s="1"/>
      <c r="AJ2999" s="4"/>
      <c r="AK2999" s="1"/>
      <c r="AL2999" s="1"/>
      <c r="AM2999" s="1"/>
      <c r="AN2999" s="1"/>
      <c r="AO2999" s="1"/>
    </row>
    <row r="3000" spans="1:41" x14ac:dyDescent="0.2">
      <c r="A3000" s="118">
        <f t="shared" si="1185"/>
        <v>43096</v>
      </c>
      <c r="B3000" s="2">
        <f t="shared" si="1175"/>
        <v>127637.14988596</v>
      </c>
      <c r="C3000" s="2">
        <f t="shared" si="1186"/>
        <v>76849.809790290004</v>
      </c>
      <c r="D3000" s="50">
        <f t="shared" si="1187"/>
        <v>4894.92</v>
      </c>
      <c r="E3000" s="3">
        <f>IF(K3000=1,VLOOKUP(A2999,[1]Plan1!$AQ$43:$AS$500,3),E2999)</f>
        <v>4916.46</v>
      </c>
      <c r="F3000" s="7">
        <f t="shared" si="1188"/>
        <v>43090</v>
      </c>
      <c r="G3000" s="8">
        <f t="shared" si="1176"/>
        <v>4.4004804981490064E-3</v>
      </c>
      <c r="H3000" s="7">
        <f t="shared" si="1189"/>
        <v>43118</v>
      </c>
      <c r="I3000" s="7">
        <f t="shared" si="1177"/>
        <v>43118</v>
      </c>
      <c r="J3000" s="1">
        <f t="shared" si="1190"/>
        <v>19</v>
      </c>
      <c r="K3000" s="1">
        <f t="shared" si="1178"/>
        <v>4</v>
      </c>
      <c r="L3000" s="2">
        <f t="shared" si="1179"/>
        <v>1.0009248100000001</v>
      </c>
      <c r="M3000" s="10">
        <f t="shared" si="1198"/>
        <v>1.0028005099999999</v>
      </c>
      <c r="N3000" s="10">
        <f t="shared" si="1194"/>
        <v>1.6393827262530059</v>
      </c>
      <c r="O3000" s="2">
        <f t="shared" si="1197"/>
        <v>1.64089884</v>
      </c>
      <c r="P3000" s="2">
        <f t="shared" si="1180"/>
        <v>126102.7637391</v>
      </c>
      <c r="Q3000" s="9">
        <f t="shared" si="1174"/>
        <v>0</v>
      </c>
      <c r="R3000" s="4">
        <f t="shared" si="1181"/>
        <v>0</v>
      </c>
      <c r="S3000" s="59">
        <f t="shared" si="1182"/>
        <v>0</v>
      </c>
      <c r="T3000" s="8">
        <f t="shared" si="1191"/>
        <v>6.8500000000000005E-2</v>
      </c>
      <c r="U3000" s="9">
        <f t="shared" si="1192"/>
        <v>46</v>
      </c>
      <c r="V3000" s="9">
        <v>252</v>
      </c>
      <c r="W3000" s="10">
        <f t="shared" si="1183"/>
        <v>1.0121677440000001</v>
      </c>
      <c r="X3000" s="2">
        <f t="shared" si="1184"/>
        <v>1534.3861468600001</v>
      </c>
      <c r="Y3000" s="2">
        <v>0</v>
      </c>
      <c r="Z3000" s="3">
        <f t="shared" si="1195"/>
        <v>0</v>
      </c>
      <c r="AA3000" s="1" t="str">
        <f t="shared" si="1196"/>
        <v>A+J=</v>
      </c>
      <c r="AB3000" s="7">
        <f t="shared" si="1193"/>
        <v>43391</v>
      </c>
      <c r="AC3000" s="5"/>
      <c r="AD3000" s="1"/>
      <c r="AE3000" s="7"/>
      <c r="AF3000" s="1"/>
      <c r="AG3000" s="1"/>
      <c r="AH3000" s="1"/>
      <c r="AI3000" s="1"/>
      <c r="AJ3000" s="4"/>
      <c r="AK3000" s="1"/>
      <c r="AL3000" s="1"/>
      <c r="AM3000" s="1"/>
      <c r="AN3000" s="1"/>
      <c r="AO3000" s="1"/>
    </row>
    <row r="3001" spans="1:41" x14ac:dyDescent="0.2">
      <c r="A3001" s="118">
        <f t="shared" si="1185"/>
        <v>43097</v>
      </c>
      <c r="B3001" s="2">
        <f t="shared" si="1175"/>
        <v>127700.21954283</v>
      </c>
      <c r="C3001" s="2">
        <f t="shared" si="1186"/>
        <v>76849.809790290004</v>
      </c>
      <c r="D3001" s="50">
        <f t="shared" si="1187"/>
        <v>4894.92</v>
      </c>
      <c r="E3001" s="3">
        <f>IF(K3001=1,VLOOKUP(A3000,[1]Plan1!$AQ$43:$AS$500,3),E3000)</f>
        <v>4916.46</v>
      </c>
      <c r="F3001" s="7">
        <f t="shared" si="1188"/>
        <v>43090</v>
      </c>
      <c r="G3001" s="8">
        <f t="shared" si="1176"/>
        <v>4.4004804981490064E-3</v>
      </c>
      <c r="H3001" s="7">
        <f t="shared" si="1189"/>
        <v>43118</v>
      </c>
      <c r="I3001" s="7">
        <f t="shared" si="1177"/>
        <v>43118</v>
      </c>
      <c r="J3001" s="1">
        <f t="shared" si="1190"/>
        <v>19</v>
      </c>
      <c r="K3001" s="1">
        <f t="shared" si="1178"/>
        <v>5</v>
      </c>
      <c r="L3001" s="2">
        <f t="shared" si="1179"/>
        <v>1.00115614</v>
      </c>
      <c r="M3001" s="10">
        <f t="shared" si="1198"/>
        <v>1.0028005099999999</v>
      </c>
      <c r="N3001" s="10">
        <f t="shared" si="1194"/>
        <v>1.6393827262530059</v>
      </c>
      <c r="O3001" s="2">
        <f t="shared" si="1197"/>
        <v>1.64127808</v>
      </c>
      <c r="P3001" s="2">
        <f t="shared" si="1180"/>
        <v>126131.90826097</v>
      </c>
      <c r="Q3001" s="9">
        <f t="shared" si="1174"/>
        <v>0</v>
      </c>
      <c r="R3001" s="4">
        <f t="shared" si="1181"/>
        <v>0</v>
      </c>
      <c r="S3001" s="59">
        <f t="shared" si="1182"/>
        <v>0</v>
      </c>
      <c r="T3001" s="8">
        <f t="shared" si="1191"/>
        <v>6.8500000000000005E-2</v>
      </c>
      <c r="U3001" s="9">
        <f t="shared" si="1192"/>
        <v>47</v>
      </c>
      <c r="V3001" s="9">
        <v>252</v>
      </c>
      <c r="W3001" s="10">
        <f t="shared" si="1183"/>
        <v>1.0124338980000001</v>
      </c>
      <c r="X3001" s="2">
        <f t="shared" si="1184"/>
        <v>1568.31128186</v>
      </c>
      <c r="Y3001" s="2">
        <v>0</v>
      </c>
      <c r="Z3001" s="3">
        <f t="shared" si="1195"/>
        <v>0</v>
      </c>
      <c r="AA3001" s="1" t="str">
        <f t="shared" si="1196"/>
        <v>A+J=</v>
      </c>
      <c r="AB3001" s="7">
        <f t="shared" si="1193"/>
        <v>43391</v>
      </c>
      <c r="AC3001" s="5"/>
      <c r="AD3001" s="1"/>
      <c r="AE3001" s="7"/>
      <c r="AF3001" s="1"/>
      <c r="AG3001" s="1"/>
      <c r="AH3001" s="1"/>
      <c r="AI3001" s="1"/>
      <c r="AJ3001" s="4"/>
      <c r="AK3001" s="1"/>
      <c r="AL3001" s="1"/>
      <c r="AM3001" s="1"/>
      <c r="AN3001" s="1"/>
      <c r="AO3001" s="1"/>
    </row>
    <row r="3002" spans="1:41" x14ac:dyDescent="0.2">
      <c r="A3002" s="118">
        <f t="shared" si="1185"/>
        <v>43098</v>
      </c>
      <c r="B3002" s="2">
        <f t="shared" si="1175"/>
        <v>127763.32054915</v>
      </c>
      <c r="C3002" s="2">
        <f t="shared" si="1186"/>
        <v>76849.809790290004</v>
      </c>
      <c r="D3002" s="50">
        <f t="shared" si="1187"/>
        <v>4894.92</v>
      </c>
      <c r="E3002" s="3">
        <f>IF(K3002=1,VLOOKUP(A3001,[1]Plan1!$AQ$43:$AS$500,3),E3001)</f>
        <v>4916.46</v>
      </c>
      <c r="F3002" s="7">
        <f t="shared" si="1188"/>
        <v>43090</v>
      </c>
      <c r="G3002" s="8">
        <f t="shared" si="1176"/>
        <v>4.4004804981490064E-3</v>
      </c>
      <c r="H3002" s="7">
        <f t="shared" si="1189"/>
        <v>43118</v>
      </c>
      <c r="I3002" s="7">
        <f t="shared" si="1177"/>
        <v>43118</v>
      </c>
      <c r="J3002" s="1">
        <f t="shared" si="1190"/>
        <v>19</v>
      </c>
      <c r="K3002" s="1">
        <f t="shared" si="1178"/>
        <v>6</v>
      </c>
      <c r="L3002" s="2">
        <f t="shared" si="1179"/>
        <v>1.0013875299999999</v>
      </c>
      <c r="M3002" s="10">
        <f t="shared" si="1198"/>
        <v>1.0028005099999999</v>
      </c>
      <c r="N3002" s="10">
        <f t="shared" si="1194"/>
        <v>1.6393827262530059</v>
      </c>
      <c r="O3002" s="2">
        <f t="shared" si="1197"/>
        <v>1.6416574100000001</v>
      </c>
      <c r="P3002" s="2">
        <f t="shared" si="1180"/>
        <v>126161.05969932</v>
      </c>
      <c r="Q3002" s="9">
        <f t="shared" si="1174"/>
        <v>0</v>
      </c>
      <c r="R3002" s="4">
        <f t="shared" si="1181"/>
        <v>0</v>
      </c>
      <c r="S3002" s="59">
        <f t="shared" si="1182"/>
        <v>0</v>
      </c>
      <c r="T3002" s="8">
        <f t="shared" si="1191"/>
        <v>6.8500000000000005E-2</v>
      </c>
      <c r="U3002" s="9">
        <f t="shared" si="1192"/>
        <v>48</v>
      </c>
      <c r="V3002" s="9">
        <v>252</v>
      </c>
      <c r="W3002" s="10">
        <f t="shared" si="1183"/>
        <v>1.012700122</v>
      </c>
      <c r="X3002" s="2">
        <f t="shared" si="1184"/>
        <v>1602.2608498300001</v>
      </c>
      <c r="Y3002" s="2">
        <v>0</v>
      </c>
      <c r="Z3002" s="3">
        <f t="shared" si="1195"/>
        <v>0</v>
      </c>
      <c r="AA3002" s="1" t="str">
        <f t="shared" si="1196"/>
        <v>A+J=</v>
      </c>
      <c r="AB3002" s="7">
        <f t="shared" si="1193"/>
        <v>43391</v>
      </c>
      <c r="AC3002" s="5"/>
      <c r="AD3002" s="1"/>
      <c r="AE3002" s="7"/>
      <c r="AF3002" s="1"/>
      <c r="AG3002" s="1"/>
      <c r="AH3002" s="1"/>
      <c r="AI3002" s="1"/>
      <c r="AJ3002" s="4"/>
      <c r="AK3002" s="1"/>
      <c r="AL3002" s="1"/>
      <c r="AM3002" s="1"/>
      <c r="AN3002" s="1"/>
      <c r="AO3002" s="1"/>
    </row>
    <row r="3003" spans="1:41" x14ac:dyDescent="0.2">
      <c r="A3003" s="118">
        <f t="shared" si="1185"/>
        <v>43099</v>
      </c>
      <c r="B3003" s="2">
        <f t="shared" si="1175"/>
        <v>127826.45447349001</v>
      </c>
      <c r="C3003" s="2">
        <f t="shared" si="1186"/>
        <v>76849.809790290004</v>
      </c>
      <c r="D3003" s="50">
        <f t="shared" si="1187"/>
        <v>4894.92</v>
      </c>
      <c r="E3003" s="3">
        <f>IF(K3003=1,VLOOKUP(A3002,[1]Plan1!$AQ$43:$AS$500,3),E3002)</f>
        <v>4916.46</v>
      </c>
      <c r="F3003" s="7">
        <f t="shared" si="1188"/>
        <v>43090</v>
      </c>
      <c r="G3003" s="8">
        <f t="shared" si="1176"/>
        <v>4.4004804981490064E-3</v>
      </c>
      <c r="H3003" s="7">
        <f t="shared" si="1189"/>
        <v>43118</v>
      </c>
      <c r="I3003" s="7">
        <f t="shared" si="1177"/>
        <v>43118</v>
      </c>
      <c r="J3003" s="1">
        <f t="shared" si="1190"/>
        <v>19</v>
      </c>
      <c r="K3003" s="1">
        <f t="shared" si="1178"/>
        <v>7</v>
      </c>
      <c r="L3003" s="2">
        <f t="shared" si="1179"/>
        <v>1.0016189799999999</v>
      </c>
      <c r="M3003" s="10">
        <f t="shared" si="1198"/>
        <v>1.0028005099999999</v>
      </c>
      <c r="N3003" s="10">
        <f t="shared" si="1194"/>
        <v>1.6393827262530059</v>
      </c>
      <c r="O3003" s="2">
        <f t="shared" si="1197"/>
        <v>1.64203685</v>
      </c>
      <c r="P3003" s="2">
        <f t="shared" si="1180"/>
        <v>126190.21959114</v>
      </c>
      <c r="Q3003" s="9">
        <f t="shared" si="1174"/>
        <v>0</v>
      </c>
      <c r="R3003" s="4">
        <f t="shared" si="1181"/>
        <v>0</v>
      </c>
      <c r="S3003" s="59">
        <f t="shared" si="1182"/>
        <v>0</v>
      </c>
      <c r="T3003" s="8">
        <f t="shared" si="1191"/>
        <v>6.8500000000000005E-2</v>
      </c>
      <c r="U3003" s="9">
        <f t="shared" si="1192"/>
        <v>49</v>
      </c>
      <c r="V3003" s="9">
        <v>252</v>
      </c>
      <c r="W3003" s="10">
        <f t="shared" si="1183"/>
        <v>1.012966416</v>
      </c>
      <c r="X3003" s="2">
        <f t="shared" si="1184"/>
        <v>1636.2348823499999</v>
      </c>
      <c r="Y3003" s="2">
        <v>0</v>
      </c>
      <c r="Z3003" s="3">
        <f t="shared" si="1195"/>
        <v>0</v>
      </c>
      <c r="AA3003" s="1" t="str">
        <f t="shared" si="1196"/>
        <v>A+J=</v>
      </c>
      <c r="AB3003" s="7">
        <f t="shared" si="1193"/>
        <v>43391</v>
      </c>
      <c r="AC3003" s="5"/>
      <c r="AD3003" s="1"/>
      <c r="AE3003" s="7"/>
      <c r="AF3003" s="1"/>
      <c r="AG3003" s="1"/>
      <c r="AH3003" s="1"/>
      <c r="AI3003" s="1"/>
      <c r="AJ3003" s="4"/>
      <c r="AK3003" s="1"/>
      <c r="AL3003" s="1"/>
      <c r="AM3003" s="1"/>
      <c r="AN3003" s="1"/>
      <c r="AO3003" s="1"/>
    </row>
    <row r="3004" spans="1:41" x14ac:dyDescent="0.2">
      <c r="A3004" s="118">
        <f t="shared" si="1185"/>
        <v>43100</v>
      </c>
      <c r="B3004" s="2">
        <f t="shared" si="1175"/>
        <v>127826.45447349001</v>
      </c>
      <c r="C3004" s="2">
        <f t="shared" si="1186"/>
        <v>76849.809790290004</v>
      </c>
      <c r="D3004" s="50">
        <f t="shared" si="1187"/>
        <v>4894.92</v>
      </c>
      <c r="E3004" s="3">
        <f>IF(K3004=1,VLOOKUP(A3003,[1]Plan1!$AQ$43:$AS$500,3),E3003)</f>
        <v>4916.46</v>
      </c>
      <c r="F3004" s="7">
        <f t="shared" si="1188"/>
        <v>43090</v>
      </c>
      <c r="G3004" s="8">
        <f t="shared" si="1176"/>
        <v>4.4004804981490064E-3</v>
      </c>
      <c r="H3004" s="7">
        <f t="shared" si="1189"/>
        <v>43118</v>
      </c>
      <c r="I3004" s="7">
        <f t="shared" si="1177"/>
        <v>43118</v>
      </c>
      <c r="J3004" s="1">
        <f t="shared" si="1190"/>
        <v>19</v>
      </c>
      <c r="K3004" s="1">
        <f t="shared" si="1178"/>
        <v>7</v>
      </c>
      <c r="L3004" s="2">
        <f t="shared" si="1179"/>
        <v>1.0016189799999999</v>
      </c>
      <c r="M3004" s="10">
        <f t="shared" si="1198"/>
        <v>1.0028005099999999</v>
      </c>
      <c r="N3004" s="10">
        <f t="shared" si="1194"/>
        <v>1.6393827262530059</v>
      </c>
      <c r="O3004" s="2">
        <f t="shared" si="1197"/>
        <v>1.64203685</v>
      </c>
      <c r="P3004" s="2">
        <f t="shared" si="1180"/>
        <v>126190.21959114</v>
      </c>
      <c r="Q3004" s="9">
        <f t="shared" si="1174"/>
        <v>0</v>
      </c>
      <c r="R3004" s="4">
        <f t="shared" si="1181"/>
        <v>0</v>
      </c>
      <c r="S3004" s="59">
        <f t="shared" si="1182"/>
        <v>0</v>
      </c>
      <c r="T3004" s="8">
        <f t="shared" si="1191"/>
        <v>6.8500000000000005E-2</v>
      </c>
      <c r="U3004" s="9">
        <f t="shared" si="1192"/>
        <v>49</v>
      </c>
      <c r="V3004" s="9">
        <v>252</v>
      </c>
      <c r="W3004" s="10">
        <f t="shared" si="1183"/>
        <v>1.012966416</v>
      </c>
      <c r="X3004" s="2">
        <f t="shared" si="1184"/>
        <v>1636.2348823499999</v>
      </c>
      <c r="Y3004" s="2">
        <v>0</v>
      </c>
      <c r="Z3004" s="3">
        <f t="shared" si="1195"/>
        <v>0</v>
      </c>
      <c r="AA3004" s="1" t="str">
        <f t="shared" si="1196"/>
        <v>A+J=</v>
      </c>
      <c r="AB3004" s="7">
        <f t="shared" si="1193"/>
        <v>43391</v>
      </c>
      <c r="AC3004" s="5"/>
      <c r="AD3004" s="1"/>
      <c r="AE3004" s="7"/>
      <c r="AF3004" s="1"/>
      <c r="AG3004" s="1"/>
      <c r="AH3004" s="1"/>
      <c r="AI3004" s="1"/>
      <c r="AJ3004" s="4"/>
      <c r="AK3004" s="1"/>
      <c r="AL3004" s="1"/>
      <c r="AM3004" s="1"/>
      <c r="AN3004" s="1"/>
      <c r="AO3004" s="1"/>
    </row>
    <row r="3005" spans="1:41" x14ac:dyDescent="0.2">
      <c r="A3005" s="118">
        <f t="shared" si="1185"/>
        <v>43101</v>
      </c>
      <c r="B3005" s="2">
        <f t="shared" si="1175"/>
        <v>127826.45447349001</v>
      </c>
      <c r="C3005" s="2">
        <f t="shared" si="1186"/>
        <v>76849.809790290004</v>
      </c>
      <c r="D3005" s="50">
        <f t="shared" si="1187"/>
        <v>4894.92</v>
      </c>
      <c r="E3005" s="3">
        <f>IF(K3005=1,VLOOKUP(A3004,[1]Plan1!$AQ$43:$AS$500,3),E3004)</f>
        <v>4916.46</v>
      </c>
      <c r="F3005" s="7">
        <f t="shared" si="1188"/>
        <v>43090</v>
      </c>
      <c r="G3005" s="8">
        <f t="shared" si="1176"/>
        <v>4.4004804981490064E-3</v>
      </c>
      <c r="H3005" s="7">
        <f t="shared" si="1189"/>
        <v>43118</v>
      </c>
      <c r="I3005" s="7">
        <f t="shared" si="1177"/>
        <v>43118</v>
      </c>
      <c r="J3005" s="1">
        <f t="shared" si="1190"/>
        <v>19</v>
      </c>
      <c r="K3005" s="1">
        <f t="shared" si="1178"/>
        <v>7</v>
      </c>
      <c r="L3005" s="2">
        <f t="shared" si="1179"/>
        <v>1.0016189799999999</v>
      </c>
      <c r="M3005" s="10">
        <f t="shared" si="1198"/>
        <v>1.0028005099999999</v>
      </c>
      <c r="N3005" s="10">
        <f t="shared" si="1194"/>
        <v>1.6393827262530059</v>
      </c>
      <c r="O3005" s="2">
        <f t="shared" si="1197"/>
        <v>1.64203685</v>
      </c>
      <c r="P3005" s="2">
        <f t="shared" si="1180"/>
        <v>126190.21959114</v>
      </c>
      <c r="Q3005" s="9">
        <f t="shared" si="1174"/>
        <v>0</v>
      </c>
      <c r="R3005" s="4">
        <f t="shared" si="1181"/>
        <v>0</v>
      </c>
      <c r="S3005" s="59">
        <f t="shared" si="1182"/>
        <v>0</v>
      </c>
      <c r="T3005" s="8">
        <f t="shared" si="1191"/>
        <v>6.8500000000000005E-2</v>
      </c>
      <c r="U3005" s="9">
        <f t="shared" si="1192"/>
        <v>49</v>
      </c>
      <c r="V3005" s="9">
        <v>252</v>
      </c>
      <c r="W3005" s="10">
        <f t="shared" si="1183"/>
        <v>1.012966416</v>
      </c>
      <c r="X3005" s="2">
        <f t="shared" si="1184"/>
        <v>1636.2348823499999</v>
      </c>
      <c r="Y3005" s="2">
        <v>0</v>
      </c>
      <c r="Z3005" s="3">
        <f t="shared" si="1195"/>
        <v>0</v>
      </c>
      <c r="AA3005" s="1" t="str">
        <f t="shared" si="1196"/>
        <v>A+J=</v>
      </c>
      <c r="AB3005" s="7">
        <f t="shared" si="1193"/>
        <v>43391</v>
      </c>
      <c r="AC3005" s="5"/>
      <c r="AD3005" s="1"/>
      <c r="AE3005" s="7"/>
      <c r="AF3005" s="1"/>
      <c r="AG3005" s="1"/>
      <c r="AH3005" s="1"/>
      <c r="AI3005" s="1"/>
      <c r="AJ3005" s="4"/>
      <c r="AK3005" s="1"/>
      <c r="AL3005" s="1"/>
      <c r="AM3005" s="1"/>
      <c r="AN3005" s="1"/>
      <c r="AO3005" s="1"/>
    </row>
    <row r="3006" spans="1:41" x14ac:dyDescent="0.2">
      <c r="A3006" s="118">
        <f t="shared" si="1185"/>
        <v>43102</v>
      </c>
      <c r="B3006" s="2">
        <f t="shared" si="1175"/>
        <v>127826.45447349001</v>
      </c>
      <c r="C3006" s="2">
        <f t="shared" si="1186"/>
        <v>76849.809790290004</v>
      </c>
      <c r="D3006" s="50">
        <f t="shared" si="1187"/>
        <v>4894.92</v>
      </c>
      <c r="E3006" s="3">
        <f>IF(K3006=1,VLOOKUP(A3005,[1]Plan1!$AQ$43:$AS$500,3),E3005)</f>
        <v>4916.46</v>
      </c>
      <c r="F3006" s="7">
        <f t="shared" si="1188"/>
        <v>43090</v>
      </c>
      <c r="G3006" s="8">
        <f t="shared" si="1176"/>
        <v>4.4004804981490064E-3</v>
      </c>
      <c r="H3006" s="7">
        <f t="shared" si="1189"/>
        <v>43118</v>
      </c>
      <c r="I3006" s="7">
        <f t="shared" si="1177"/>
        <v>43118</v>
      </c>
      <c r="J3006" s="1">
        <f t="shared" si="1190"/>
        <v>19</v>
      </c>
      <c r="K3006" s="1">
        <f t="shared" si="1178"/>
        <v>7</v>
      </c>
      <c r="L3006" s="2">
        <f t="shared" si="1179"/>
        <v>1.0016189799999999</v>
      </c>
      <c r="M3006" s="10">
        <f t="shared" si="1198"/>
        <v>1.0028005099999999</v>
      </c>
      <c r="N3006" s="10">
        <f t="shared" si="1194"/>
        <v>1.6393827262530059</v>
      </c>
      <c r="O3006" s="2">
        <f t="shared" si="1197"/>
        <v>1.64203685</v>
      </c>
      <c r="P3006" s="2">
        <f t="shared" si="1180"/>
        <v>126190.21959114</v>
      </c>
      <c r="Q3006" s="9">
        <f t="shared" si="1174"/>
        <v>0</v>
      </c>
      <c r="R3006" s="4">
        <f t="shared" si="1181"/>
        <v>0</v>
      </c>
      <c r="S3006" s="59">
        <f t="shared" si="1182"/>
        <v>0</v>
      </c>
      <c r="T3006" s="8">
        <f t="shared" si="1191"/>
        <v>6.8500000000000005E-2</v>
      </c>
      <c r="U3006" s="9">
        <f t="shared" si="1192"/>
        <v>49</v>
      </c>
      <c r="V3006" s="9">
        <v>252</v>
      </c>
      <c r="W3006" s="10">
        <f t="shared" si="1183"/>
        <v>1.012966416</v>
      </c>
      <c r="X3006" s="2">
        <f t="shared" si="1184"/>
        <v>1636.2348823499999</v>
      </c>
      <c r="Y3006" s="2">
        <v>0</v>
      </c>
      <c r="Z3006" s="3">
        <f t="shared" si="1195"/>
        <v>0</v>
      </c>
      <c r="AA3006" s="1" t="str">
        <f t="shared" si="1196"/>
        <v>A+J=</v>
      </c>
      <c r="AB3006" s="7">
        <f t="shared" si="1193"/>
        <v>43391</v>
      </c>
      <c r="AC3006" s="5"/>
      <c r="AD3006" s="1"/>
      <c r="AE3006" s="7"/>
      <c r="AF3006" s="1"/>
      <c r="AG3006" s="1"/>
      <c r="AH3006" s="1"/>
      <c r="AI3006" s="1"/>
      <c r="AJ3006" s="4"/>
      <c r="AK3006" s="1"/>
      <c r="AL3006" s="1"/>
      <c r="AM3006" s="1"/>
      <c r="AN3006" s="1"/>
      <c r="AO3006" s="1"/>
    </row>
    <row r="3007" spans="1:41" x14ac:dyDescent="0.2">
      <c r="A3007" s="118">
        <f t="shared" si="1185"/>
        <v>43103</v>
      </c>
      <c r="B3007" s="2">
        <f t="shared" si="1175"/>
        <v>127889.61743541001</v>
      </c>
      <c r="C3007" s="2">
        <f t="shared" si="1186"/>
        <v>76849.809790290004</v>
      </c>
      <c r="D3007" s="50">
        <f t="shared" si="1187"/>
        <v>4894.92</v>
      </c>
      <c r="E3007" s="3">
        <f>IF(K3007=1,VLOOKUP(A3006,[1]Plan1!$AQ$43:$AS$500,3),E3006)</f>
        <v>4916.46</v>
      </c>
      <c r="F3007" s="7">
        <f t="shared" si="1188"/>
        <v>43090</v>
      </c>
      <c r="G3007" s="8">
        <f t="shared" si="1176"/>
        <v>4.4004804981490064E-3</v>
      </c>
      <c r="H3007" s="7">
        <f t="shared" si="1189"/>
        <v>43118</v>
      </c>
      <c r="I3007" s="7">
        <f t="shared" si="1177"/>
        <v>43118</v>
      </c>
      <c r="J3007" s="1">
        <f t="shared" si="1190"/>
        <v>19</v>
      </c>
      <c r="K3007" s="1">
        <f t="shared" si="1178"/>
        <v>8</v>
      </c>
      <c r="L3007" s="2">
        <f t="shared" si="1179"/>
        <v>1.0018504699999999</v>
      </c>
      <c r="M3007" s="10">
        <f t="shared" si="1198"/>
        <v>1.0028005099999999</v>
      </c>
      <c r="N3007" s="10">
        <f t="shared" si="1194"/>
        <v>1.6393827262530059</v>
      </c>
      <c r="O3007" s="2">
        <f t="shared" si="1197"/>
        <v>1.64241635</v>
      </c>
      <c r="P3007" s="2">
        <f t="shared" si="1180"/>
        <v>126219.38409396</v>
      </c>
      <c r="Q3007" s="9">
        <f t="shared" si="1174"/>
        <v>0</v>
      </c>
      <c r="R3007" s="4">
        <f t="shared" si="1181"/>
        <v>0</v>
      </c>
      <c r="S3007" s="59">
        <f t="shared" si="1182"/>
        <v>0</v>
      </c>
      <c r="T3007" s="8">
        <f t="shared" si="1191"/>
        <v>6.8500000000000005E-2</v>
      </c>
      <c r="U3007" s="9">
        <f t="shared" si="1192"/>
        <v>50</v>
      </c>
      <c r="V3007" s="9">
        <v>252</v>
      </c>
      <c r="W3007" s="10">
        <f t="shared" si="1183"/>
        <v>1.0132327800000001</v>
      </c>
      <c r="X3007" s="2">
        <f t="shared" si="1184"/>
        <v>1670.2333414499999</v>
      </c>
      <c r="Y3007" s="2">
        <v>0</v>
      </c>
      <c r="Z3007" s="3">
        <f t="shared" si="1195"/>
        <v>0</v>
      </c>
      <c r="AA3007" s="1" t="str">
        <f t="shared" si="1196"/>
        <v>A+J=</v>
      </c>
      <c r="AB3007" s="7">
        <f t="shared" si="1193"/>
        <v>43391</v>
      </c>
      <c r="AC3007" s="5"/>
      <c r="AD3007" s="1"/>
      <c r="AE3007" s="7"/>
      <c r="AF3007" s="1"/>
      <c r="AG3007" s="1"/>
      <c r="AH3007" s="1"/>
      <c r="AI3007" s="1"/>
      <c r="AJ3007" s="4"/>
      <c r="AK3007" s="1"/>
      <c r="AL3007" s="1"/>
      <c r="AM3007" s="1"/>
      <c r="AN3007" s="1"/>
      <c r="AO3007" s="1"/>
    </row>
    <row r="3008" spans="1:41" x14ac:dyDescent="0.2">
      <c r="A3008" s="118">
        <f t="shared" si="1185"/>
        <v>43104</v>
      </c>
      <c r="B3008" s="2">
        <f t="shared" si="1175"/>
        <v>127952.81256018</v>
      </c>
      <c r="C3008" s="2">
        <f t="shared" si="1186"/>
        <v>76849.809790290004</v>
      </c>
      <c r="D3008" s="50">
        <f t="shared" si="1187"/>
        <v>4894.92</v>
      </c>
      <c r="E3008" s="3">
        <f>IF(K3008=1,VLOOKUP(A3007,[1]Plan1!$AQ$43:$AS$500,3),E3007)</f>
        <v>4916.46</v>
      </c>
      <c r="F3008" s="7">
        <f t="shared" si="1188"/>
        <v>43090</v>
      </c>
      <c r="G3008" s="8">
        <f t="shared" si="1176"/>
        <v>4.4004804981490064E-3</v>
      </c>
      <c r="H3008" s="7">
        <f t="shared" si="1189"/>
        <v>43118</v>
      </c>
      <c r="I3008" s="7">
        <f t="shared" si="1177"/>
        <v>43118</v>
      </c>
      <c r="J3008" s="1">
        <f t="shared" si="1190"/>
        <v>19</v>
      </c>
      <c r="K3008" s="1">
        <f t="shared" si="1178"/>
        <v>9</v>
      </c>
      <c r="L3008" s="2">
        <f t="shared" si="1179"/>
        <v>1.00208202</v>
      </c>
      <c r="M3008" s="10">
        <f t="shared" si="1198"/>
        <v>1.0028005099999999</v>
      </c>
      <c r="N3008" s="10">
        <f t="shared" si="1194"/>
        <v>1.6393827262530059</v>
      </c>
      <c r="O3008" s="2">
        <f t="shared" si="1197"/>
        <v>1.64279595</v>
      </c>
      <c r="P3008" s="2">
        <f t="shared" si="1180"/>
        <v>126248.55628175</v>
      </c>
      <c r="Q3008" s="9">
        <f t="shared" si="1174"/>
        <v>0</v>
      </c>
      <c r="R3008" s="4">
        <f t="shared" si="1181"/>
        <v>0</v>
      </c>
      <c r="S3008" s="59">
        <f t="shared" si="1182"/>
        <v>0</v>
      </c>
      <c r="T3008" s="8">
        <f t="shared" si="1191"/>
        <v>6.8500000000000005E-2</v>
      </c>
      <c r="U3008" s="9">
        <f t="shared" si="1192"/>
        <v>51</v>
      </c>
      <c r="V3008" s="9">
        <v>252</v>
      </c>
      <c r="W3008" s="10">
        <f t="shared" si="1183"/>
        <v>1.0134992140000001</v>
      </c>
      <c r="X3008" s="2">
        <f t="shared" si="1184"/>
        <v>1704.2562784300001</v>
      </c>
      <c r="Y3008" s="2">
        <v>0</v>
      </c>
      <c r="Z3008" s="3">
        <f t="shared" si="1195"/>
        <v>0</v>
      </c>
      <c r="AA3008" s="1" t="str">
        <f t="shared" si="1196"/>
        <v>A+J=</v>
      </c>
      <c r="AB3008" s="7">
        <f t="shared" si="1193"/>
        <v>43391</v>
      </c>
      <c r="AC3008" s="5"/>
      <c r="AD3008" s="1"/>
      <c r="AE3008" s="7"/>
      <c r="AF3008" s="1"/>
      <c r="AG3008" s="1"/>
      <c r="AH3008" s="1"/>
      <c r="AI3008" s="1"/>
      <c r="AJ3008" s="4"/>
      <c r="AK3008" s="1"/>
      <c r="AL3008" s="1"/>
      <c r="AM3008" s="1"/>
      <c r="AN3008" s="1"/>
      <c r="AO3008" s="1"/>
    </row>
    <row r="3009" spans="1:41" x14ac:dyDescent="0.2">
      <c r="A3009" s="118">
        <f t="shared" si="1185"/>
        <v>43105</v>
      </c>
      <c r="B3009" s="2">
        <f t="shared" si="1175"/>
        <v>128016.03986010999</v>
      </c>
      <c r="C3009" s="2">
        <f t="shared" si="1186"/>
        <v>76849.809790290004</v>
      </c>
      <c r="D3009" s="50">
        <f t="shared" si="1187"/>
        <v>4894.92</v>
      </c>
      <c r="E3009" s="3">
        <f>IF(K3009=1,VLOOKUP(A3008,[1]Plan1!$AQ$43:$AS$500,3),E3008)</f>
        <v>4916.46</v>
      </c>
      <c r="F3009" s="7">
        <f t="shared" si="1188"/>
        <v>43090</v>
      </c>
      <c r="G3009" s="8">
        <f t="shared" si="1176"/>
        <v>4.4004804981490064E-3</v>
      </c>
      <c r="H3009" s="7">
        <f t="shared" si="1189"/>
        <v>43118</v>
      </c>
      <c r="I3009" s="7">
        <f t="shared" si="1177"/>
        <v>43118</v>
      </c>
      <c r="J3009" s="1">
        <f t="shared" si="1190"/>
        <v>19</v>
      </c>
      <c r="K3009" s="1">
        <f t="shared" si="1178"/>
        <v>10</v>
      </c>
      <c r="L3009" s="2">
        <f t="shared" si="1179"/>
        <v>1.00231363</v>
      </c>
      <c r="M3009" s="10">
        <f t="shared" si="1198"/>
        <v>1.0028005099999999</v>
      </c>
      <c r="N3009" s="10">
        <f t="shared" si="1194"/>
        <v>1.6393827262530059</v>
      </c>
      <c r="O3009" s="2">
        <f t="shared" si="1197"/>
        <v>1.6431756500000001</v>
      </c>
      <c r="P3009" s="2">
        <f t="shared" si="1180"/>
        <v>126277.73615452999</v>
      </c>
      <c r="Q3009" s="9">
        <f t="shared" si="1174"/>
        <v>0</v>
      </c>
      <c r="R3009" s="4">
        <f t="shared" si="1181"/>
        <v>0</v>
      </c>
      <c r="S3009" s="59">
        <f t="shared" si="1182"/>
        <v>0</v>
      </c>
      <c r="T3009" s="8">
        <f t="shared" si="1191"/>
        <v>6.8500000000000005E-2</v>
      </c>
      <c r="U3009" s="9">
        <f t="shared" si="1192"/>
        <v>52</v>
      </c>
      <c r="V3009" s="9">
        <v>252</v>
      </c>
      <c r="W3009" s="10">
        <f t="shared" si="1183"/>
        <v>1.0137657179999999</v>
      </c>
      <c r="X3009" s="2">
        <f t="shared" si="1184"/>
        <v>1738.30370558</v>
      </c>
      <c r="Y3009" s="2">
        <v>0</v>
      </c>
      <c r="Z3009" s="3">
        <f t="shared" si="1195"/>
        <v>0</v>
      </c>
      <c r="AA3009" s="1" t="str">
        <f t="shared" si="1196"/>
        <v>A+J=</v>
      </c>
      <c r="AB3009" s="7">
        <f t="shared" si="1193"/>
        <v>43391</v>
      </c>
      <c r="AC3009" s="5"/>
      <c r="AD3009" s="1"/>
      <c r="AE3009" s="7"/>
      <c r="AF3009" s="1"/>
      <c r="AG3009" s="1"/>
      <c r="AH3009" s="1"/>
      <c r="AI3009" s="1"/>
      <c r="AJ3009" s="4"/>
      <c r="AK3009" s="1"/>
      <c r="AL3009" s="1"/>
      <c r="AM3009" s="1"/>
      <c r="AN3009" s="1"/>
      <c r="AO3009" s="1"/>
    </row>
    <row r="3010" spans="1:41" x14ac:dyDescent="0.2">
      <c r="A3010" s="118">
        <f t="shared" si="1185"/>
        <v>43106</v>
      </c>
      <c r="B3010" s="2">
        <f t="shared" si="1175"/>
        <v>128079.29778887001</v>
      </c>
      <c r="C3010" s="2">
        <f t="shared" si="1186"/>
        <v>76849.809790290004</v>
      </c>
      <c r="D3010" s="50">
        <f t="shared" si="1187"/>
        <v>4894.92</v>
      </c>
      <c r="E3010" s="3">
        <f>IF(K3010=1,VLOOKUP(A3009,[1]Plan1!$AQ$43:$AS$500,3),E3009)</f>
        <v>4916.46</v>
      </c>
      <c r="F3010" s="7">
        <f t="shared" si="1188"/>
        <v>43090</v>
      </c>
      <c r="G3010" s="8">
        <f t="shared" si="1176"/>
        <v>4.4004804981490064E-3</v>
      </c>
      <c r="H3010" s="7">
        <f t="shared" si="1189"/>
        <v>43118</v>
      </c>
      <c r="I3010" s="7">
        <f t="shared" si="1177"/>
        <v>43118</v>
      </c>
      <c r="J3010" s="1">
        <f t="shared" si="1190"/>
        <v>19</v>
      </c>
      <c r="K3010" s="1">
        <f t="shared" si="1178"/>
        <v>11</v>
      </c>
      <c r="L3010" s="2">
        <f t="shared" si="1179"/>
        <v>1.00254529</v>
      </c>
      <c r="M3010" s="10">
        <f t="shared" si="1198"/>
        <v>1.0028005099999999</v>
      </c>
      <c r="N3010" s="10">
        <f t="shared" si="1194"/>
        <v>1.6393827262530059</v>
      </c>
      <c r="O3010" s="2">
        <f t="shared" si="1197"/>
        <v>1.6435554299999999</v>
      </c>
      <c r="P3010" s="2">
        <f t="shared" si="1180"/>
        <v>126306.92217529</v>
      </c>
      <c r="Q3010" s="9">
        <f t="shared" si="1174"/>
        <v>0</v>
      </c>
      <c r="R3010" s="4">
        <f t="shared" si="1181"/>
        <v>0</v>
      </c>
      <c r="S3010" s="59">
        <f t="shared" si="1182"/>
        <v>0</v>
      </c>
      <c r="T3010" s="8">
        <f t="shared" si="1191"/>
        <v>6.8500000000000005E-2</v>
      </c>
      <c r="U3010" s="9">
        <f t="shared" si="1192"/>
        <v>53</v>
      </c>
      <c r="V3010" s="9">
        <v>252</v>
      </c>
      <c r="W3010" s="10">
        <f t="shared" si="1183"/>
        <v>1.014032292</v>
      </c>
      <c r="X3010" s="2">
        <f t="shared" si="1184"/>
        <v>1772.3756135799999</v>
      </c>
      <c r="Y3010" s="2">
        <v>0</v>
      </c>
      <c r="Z3010" s="3">
        <f t="shared" si="1195"/>
        <v>0</v>
      </c>
      <c r="AA3010" s="1" t="str">
        <f t="shared" si="1196"/>
        <v>A+J=</v>
      </c>
      <c r="AB3010" s="7">
        <f t="shared" si="1193"/>
        <v>43391</v>
      </c>
      <c r="AC3010" s="5"/>
      <c r="AD3010" s="1"/>
      <c r="AE3010" s="7"/>
      <c r="AF3010" s="1"/>
      <c r="AG3010" s="1"/>
      <c r="AH3010" s="1"/>
      <c r="AI3010" s="1"/>
      <c r="AJ3010" s="4"/>
      <c r="AK3010" s="1"/>
      <c r="AL3010" s="1"/>
      <c r="AM3010" s="1"/>
      <c r="AN3010" s="1"/>
      <c r="AO3010" s="1"/>
    </row>
    <row r="3011" spans="1:41" x14ac:dyDescent="0.2">
      <c r="A3011" s="118">
        <f t="shared" si="1185"/>
        <v>43107</v>
      </c>
      <c r="B3011" s="2">
        <f t="shared" si="1175"/>
        <v>128079.29778887001</v>
      </c>
      <c r="C3011" s="2">
        <f t="shared" si="1186"/>
        <v>76849.809790290004</v>
      </c>
      <c r="D3011" s="50">
        <f t="shared" si="1187"/>
        <v>4894.92</v>
      </c>
      <c r="E3011" s="3">
        <f>IF(K3011=1,VLOOKUP(A3010,[1]Plan1!$AQ$43:$AS$500,3),E3010)</f>
        <v>4916.46</v>
      </c>
      <c r="F3011" s="7">
        <f t="shared" si="1188"/>
        <v>43090</v>
      </c>
      <c r="G3011" s="8">
        <f t="shared" si="1176"/>
        <v>4.4004804981490064E-3</v>
      </c>
      <c r="H3011" s="7">
        <f t="shared" si="1189"/>
        <v>43118</v>
      </c>
      <c r="I3011" s="7">
        <f t="shared" si="1177"/>
        <v>43118</v>
      </c>
      <c r="J3011" s="1">
        <f t="shared" si="1190"/>
        <v>19</v>
      </c>
      <c r="K3011" s="1">
        <f t="shared" si="1178"/>
        <v>11</v>
      </c>
      <c r="L3011" s="2">
        <f t="shared" si="1179"/>
        <v>1.00254529</v>
      </c>
      <c r="M3011" s="10">
        <f t="shared" si="1198"/>
        <v>1.0028005099999999</v>
      </c>
      <c r="N3011" s="10">
        <f t="shared" si="1194"/>
        <v>1.6393827262530059</v>
      </c>
      <c r="O3011" s="2">
        <f t="shared" si="1197"/>
        <v>1.6435554299999999</v>
      </c>
      <c r="P3011" s="2">
        <f t="shared" si="1180"/>
        <v>126306.92217529</v>
      </c>
      <c r="Q3011" s="9">
        <f t="shared" si="1174"/>
        <v>0</v>
      </c>
      <c r="R3011" s="4">
        <f t="shared" si="1181"/>
        <v>0</v>
      </c>
      <c r="S3011" s="59">
        <f t="shared" si="1182"/>
        <v>0</v>
      </c>
      <c r="T3011" s="8">
        <f t="shared" si="1191"/>
        <v>6.8500000000000005E-2</v>
      </c>
      <c r="U3011" s="9">
        <f t="shared" si="1192"/>
        <v>53</v>
      </c>
      <c r="V3011" s="9">
        <v>252</v>
      </c>
      <c r="W3011" s="10">
        <f t="shared" si="1183"/>
        <v>1.014032292</v>
      </c>
      <c r="X3011" s="2">
        <f t="shared" si="1184"/>
        <v>1772.3756135799999</v>
      </c>
      <c r="Y3011" s="2">
        <v>0</v>
      </c>
      <c r="Z3011" s="3">
        <f t="shared" si="1195"/>
        <v>0</v>
      </c>
      <c r="AA3011" s="1" t="str">
        <f t="shared" si="1196"/>
        <v>A+J=</v>
      </c>
      <c r="AB3011" s="7">
        <f t="shared" si="1193"/>
        <v>43391</v>
      </c>
      <c r="AC3011" s="5"/>
      <c r="AD3011" s="1"/>
      <c r="AE3011" s="7"/>
      <c r="AF3011" s="1"/>
      <c r="AG3011" s="1"/>
      <c r="AH3011" s="1"/>
      <c r="AI3011" s="1"/>
      <c r="AJ3011" s="4"/>
      <c r="AK3011" s="1"/>
      <c r="AL3011" s="1"/>
      <c r="AM3011" s="1"/>
      <c r="AN3011" s="1"/>
      <c r="AO3011" s="1"/>
    </row>
    <row r="3012" spans="1:41" x14ac:dyDescent="0.2">
      <c r="A3012" s="118">
        <f t="shared" si="1185"/>
        <v>43108</v>
      </c>
      <c r="B3012" s="2">
        <f t="shared" si="1175"/>
        <v>128079.29778887001</v>
      </c>
      <c r="C3012" s="2">
        <f t="shared" si="1186"/>
        <v>76849.809790290004</v>
      </c>
      <c r="D3012" s="50">
        <f t="shared" si="1187"/>
        <v>4894.92</v>
      </c>
      <c r="E3012" s="3">
        <f>IF(K3012=1,VLOOKUP(A3011,[1]Plan1!$AQ$43:$AS$500,3),E3011)</f>
        <v>4916.46</v>
      </c>
      <c r="F3012" s="7">
        <f t="shared" si="1188"/>
        <v>43090</v>
      </c>
      <c r="G3012" s="8">
        <f t="shared" si="1176"/>
        <v>4.4004804981490064E-3</v>
      </c>
      <c r="H3012" s="7">
        <f t="shared" si="1189"/>
        <v>43118</v>
      </c>
      <c r="I3012" s="7">
        <f t="shared" si="1177"/>
        <v>43118</v>
      </c>
      <c r="J3012" s="1">
        <f t="shared" si="1190"/>
        <v>19</v>
      </c>
      <c r="K3012" s="1">
        <f t="shared" si="1178"/>
        <v>11</v>
      </c>
      <c r="L3012" s="2">
        <f t="shared" si="1179"/>
        <v>1.00254529</v>
      </c>
      <c r="M3012" s="10">
        <f t="shared" si="1198"/>
        <v>1.0028005099999999</v>
      </c>
      <c r="N3012" s="10">
        <f t="shared" si="1194"/>
        <v>1.6393827262530059</v>
      </c>
      <c r="O3012" s="2">
        <f t="shared" si="1197"/>
        <v>1.6435554299999999</v>
      </c>
      <c r="P3012" s="2">
        <f t="shared" si="1180"/>
        <v>126306.92217529</v>
      </c>
      <c r="Q3012" s="9">
        <f t="shared" si="1174"/>
        <v>0</v>
      </c>
      <c r="R3012" s="4">
        <f t="shared" si="1181"/>
        <v>0</v>
      </c>
      <c r="S3012" s="59">
        <f t="shared" si="1182"/>
        <v>0</v>
      </c>
      <c r="T3012" s="8">
        <f t="shared" si="1191"/>
        <v>6.8500000000000005E-2</v>
      </c>
      <c r="U3012" s="9">
        <f t="shared" si="1192"/>
        <v>53</v>
      </c>
      <c r="V3012" s="9">
        <v>252</v>
      </c>
      <c r="W3012" s="10">
        <f t="shared" si="1183"/>
        <v>1.014032292</v>
      </c>
      <c r="X3012" s="2">
        <f t="shared" si="1184"/>
        <v>1772.3756135799999</v>
      </c>
      <c r="Y3012" s="2">
        <v>0</v>
      </c>
      <c r="Z3012" s="3">
        <f t="shared" si="1195"/>
        <v>0</v>
      </c>
      <c r="AA3012" s="1" t="str">
        <f t="shared" si="1196"/>
        <v>A+J=</v>
      </c>
      <c r="AB3012" s="7">
        <f t="shared" si="1193"/>
        <v>43391</v>
      </c>
      <c r="AC3012" s="5"/>
      <c r="AD3012" s="1"/>
      <c r="AE3012" s="7"/>
      <c r="AF3012" s="1"/>
      <c r="AG3012" s="1"/>
      <c r="AH3012" s="1"/>
      <c r="AI3012" s="1"/>
      <c r="AJ3012" s="4"/>
      <c r="AK3012" s="1"/>
      <c r="AL3012" s="1"/>
      <c r="AM3012" s="1"/>
      <c r="AN3012" s="1"/>
      <c r="AO3012" s="1"/>
    </row>
    <row r="3013" spans="1:41" x14ac:dyDescent="0.2">
      <c r="A3013" s="118">
        <f t="shared" si="1185"/>
        <v>43109</v>
      </c>
      <c r="B3013" s="2">
        <f t="shared" si="1175"/>
        <v>128142.58635753</v>
      </c>
      <c r="C3013" s="2">
        <f t="shared" si="1186"/>
        <v>76849.809790290004</v>
      </c>
      <c r="D3013" s="50">
        <f t="shared" si="1187"/>
        <v>4894.92</v>
      </c>
      <c r="E3013" s="3">
        <f>IF(K3013=1,VLOOKUP(A3012,[1]Plan1!$AQ$43:$AS$500,3),E3012)</f>
        <v>4916.46</v>
      </c>
      <c r="F3013" s="7">
        <f t="shared" si="1188"/>
        <v>43090</v>
      </c>
      <c r="G3013" s="8">
        <f t="shared" si="1176"/>
        <v>4.4004804981490064E-3</v>
      </c>
      <c r="H3013" s="7">
        <f t="shared" si="1189"/>
        <v>43118</v>
      </c>
      <c r="I3013" s="7">
        <f t="shared" si="1177"/>
        <v>43118</v>
      </c>
      <c r="J3013" s="1">
        <f t="shared" si="1190"/>
        <v>19</v>
      </c>
      <c r="K3013" s="1">
        <f t="shared" si="1178"/>
        <v>12</v>
      </c>
      <c r="L3013" s="2">
        <f t="shared" si="1179"/>
        <v>1.002777</v>
      </c>
      <c r="M3013" s="10">
        <f t="shared" si="1198"/>
        <v>1.0028005099999999</v>
      </c>
      <c r="N3013" s="10">
        <f t="shared" si="1194"/>
        <v>1.6393827262530059</v>
      </c>
      <c r="O3013" s="2">
        <f t="shared" si="1197"/>
        <v>1.6439352899999999</v>
      </c>
      <c r="P3013" s="2">
        <f t="shared" si="1180"/>
        <v>126336.11434404</v>
      </c>
      <c r="Q3013" s="9">
        <f t="shared" si="1174"/>
        <v>0</v>
      </c>
      <c r="R3013" s="4">
        <f t="shared" si="1181"/>
        <v>0</v>
      </c>
      <c r="S3013" s="59">
        <f t="shared" si="1182"/>
        <v>0</v>
      </c>
      <c r="T3013" s="8">
        <f t="shared" si="1191"/>
        <v>6.8500000000000005E-2</v>
      </c>
      <c r="U3013" s="9">
        <f t="shared" si="1192"/>
        <v>54</v>
      </c>
      <c r="V3013" s="9">
        <v>252</v>
      </c>
      <c r="W3013" s="10">
        <f t="shared" si="1183"/>
        <v>1.0142989360000001</v>
      </c>
      <c r="X3013" s="2">
        <f t="shared" si="1184"/>
        <v>1806.4720134900001</v>
      </c>
      <c r="Y3013" s="2">
        <v>0</v>
      </c>
      <c r="Z3013" s="3">
        <f t="shared" si="1195"/>
        <v>0</v>
      </c>
      <c r="AA3013" s="1" t="str">
        <f t="shared" si="1196"/>
        <v>A+J=</v>
      </c>
      <c r="AB3013" s="7">
        <f t="shared" si="1193"/>
        <v>43391</v>
      </c>
      <c r="AC3013" s="5"/>
      <c r="AD3013" s="1"/>
      <c r="AE3013" s="7"/>
      <c r="AF3013" s="1"/>
      <c r="AG3013" s="1"/>
      <c r="AH3013" s="1"/>
      <c r="AI3013" s="1"/>
      <c r="AJ3013" s="4"/>
      <c r="AK3013" s="1"/>
      <c r="AL3013" s="1"/>
      <c r="AM3013" s="1"/>
      <c r="AN3013" s="1"/>
      <c r="AO3013" s="1"/>
    </row>
    <row r="3014" spans="1:41" x14ac:dyDescent="0.2">
      <c r="A3014" s="118">
        <f t="shared" si="1185"/>
        <v>43110</v>
      </c>
      <c r="B3014" s="2">
        <f t="shared" si="1175"/>
        <v>128205.90557711999</v>
      </c>
      <c r="C3014" s="2">
        <f t="shared" si="1186"/>
        <v>76849.809790290004</v>
      </c>
      <c r="D3014" s="50">
        <f t="shared" si="1187"/>
        <v>4894.92</v>
      </c>
      <c r="E3014" s="3">
        <f>IF(K3014=1,VLOOKUP(A3013,[1]Plan1!$AQ$43:$AS$500,3),E3013)</f>
        <v>4916.46</v>
      </c>
      <c r="F3014" s="7">
        <f t="shared" si="1188"/>
        <v>43090</v>
      </c>
      <c r="G3014" s="8">
        <f t="shared" si="1176"/>
        <v>4.4004804981490064E-3</v>
      </c>
      <c r="H3014" s="7">
        <f t="shared" si="1189"/>
        <v>43118</v>
      </c>
      <c r="I3014" s="7">
        <f t="shared" si="1177"/>
        <v>43118</v>
      </c>
      <c r="J3014" s="1">
        <f t="shared" si="1190"/>
        <v>19</v>
      </c>
      <c r="K3014" s="1">
        <f t="shared" si="1178"/>
        <v>13</v>
      </c>
      <c r="L3014" s="2">
        <f t="shared" si="1179"/>
        <v>1.0030087599999999</v>
      </c>
      <c r="M3014" s="10">
        <f t="shared" si="1198"/>
        <v>1.0028005099999999</v>
      </c>
      <c r="N3014" s="10">
        <f t="shared" si="1194"/>
        <v>1.6393827262530059</v>
      </c>
      <c r="O3014" s="2">
        <f t="shared" si="1197"/>
        <v>1.6443152299999999</v>
      </c>
      <c r="P3014" s="2">
        <f t="shared" si="1180"/>
        <v>126365.31266077</v>
      </c>
      <c r="Q3014" s="9">
        <f t="shared" si="1174"/>
        <v>0</v>
      </c>
      <c r="R3014" s="4">
        <f t="shared" si="1181"/>
        <v>0</v>
      </c>
      <c r="S3014" s="59">
        <f t="shared" si="1182"/>
        <v>0</v>
      </c>
      <c r="T3014" s="8">
        <f t="shared" si="1191"/>
        <v>6.8500000000000005E-2</v>
      </c>
      <c r="U3014" s="9">
        <f t="shared" si="1192"/>
        <v>55</v>
      </c>
      <c r="V3014" s="9">
        <v>252</v>
      </c>
      <c r="W3014" s="10">
        <f t="shared" si="1183"/>
        <v>1.01456565</v>
      </c>
      <c r="X3014" s="2">
        <f t="shared" si="1184"/>
        <v>1840.59291635</v>
      </c>
      <c r="Y3014" s="2">
        <v>0</v>
      </c>
      <c r="Z3014" s="3">
        <f t="shared" si="1195"/>
        <v>0</v>
      </c>
      <c r="AA3014" s="1" t="str">
        <f t="shared" si="1196"/>
        <v>A+J=</v>
      </c>
      <c r="AB3014" s="7">
        <f t="shared" si="1193"/>
        <v>43391</v>
      </c>
      <c r="AC3014" s="5"/>
      <c r="AD3014" s="1"/>
      <c r="AE3014" s="7"/>
      <c r="AF3014" s="1"/>
      <c r="AG3014" s="1"/>
      <c r="AH3014" s="1"/>
      <c r="AI3014" s="1"/>
      <c r="AJ3014" s="4"/>
      <c r="AK3014" s="1"/>
      <c r="AL3014" s="1"/>
      <c r="AM3014" s="1"/>
      <c r="AN3014" s="1"/>
      <c r="AO3014" s="1"/>
    </row>
    <row r="3015" spans="1:41" x14ac:dyDescent="0.2">
      <c r="A3015" s="118">
        <f t="shared" si="1185"/>
        <v>43111</v>
      </c>
      <c r="B3015" s="2">
        <f t="shared" si="1175"/>
        <v>128269.2571449</v>
      </c>
      <c r="C3015" s="2">
        <f t="shared" si="1186"/>
        <v>76849.809790290004</v>
      </c>
      <c r="D3015" s="50">
        <f t="shared" si="1187"/>
        <v>4894.92</v>
      </c>
      <c r="E3015" s="3">
        <f>IF(K3015=1,VLOOKUP(A3014,[1]Plan1!$AQ$43:$AS$500,3),E3014)</f>
        <v>4916.46</v>
      </c>
      <c r="F3015" s="7">
        <f t="shared" si="1188"/>
        <v>43090</v>
      </c>
      <c r="G3015" s="8">
        <f t="shared" si="1176"/>
        <v>4.4004804981490064E-3</v>
      </c>
      <c r="H3015" s="7">
        <f t="shared" si="1189"/>
        <v>43118</v>
      </c>
      <c r="I3015" s="7">
        <f t="shared" si="1177"/>
        <v>43118</v>
      </c>
      <c r="J3015" s="1">
        <f t="shared" si="1190"/>
        <v>19</v>
      </c>
      <c r="K3015" s="1">
        <f t="shared" si="1178"/>
        <v>14</v>
      </c>
      <c r="L3015" s="2">
        <f t="shared" si="1179"/>
        <v>1.0032405799999999</v>
      </c>
      <c r="M3015" s="10">
        <f t="shared" si="1198"/>
        <v>1.0028005099999999</v>
      </c>
      <c r="N3015" s="10">
        <f t="shared" si="1194"/>
        <v>1.6393827262530059</v>
      </c>
      <c r="O3015" s="2">
        <f t="shared" si="1197"/>
        <v>1.6446952699999999</v>
      </c>
      <c r="P3015" s="2">
        <f t="shared" si="1180"/>
        <v>126394.51866248999</v>
      </c>
      <c r="Q3015" s="9">
        <f t="shared" si="1174"/>
        <v>0</v>
      </c>
      <c r="R3015" s="4">
        <f t="shared" si="1181"/>
        <v>0</v>
      </c>
      <c r="S3015" s="59">
        <f t="shared" si="1182"/>
        <v>0</v>
      </c>
      <c r="T3015" s="8">
        <f t="shared" si="1191"/>
        <v>6.8500000000000005E-2</v>
      </c>
      <c r="U3015" s="9">
        <f t="shared" si="1192"/>
        <v>56</v>
      </c>
      <c r="V3015" s="9">
        <v>252</v>
      </c>
      <c r="W3015" s="10">
        <f t="shared" si="1183"/>
        <v>1.014832435</v>
      </c>
      <c r="X3015" s="2">
        <f t="shared" si="1184"/>
        <v>1874.73848241</v>
      </c>
      <c r="Y3015" s="2">
        <v>0</v>
      </c>
      <c r="Z3015" s="3">
        <f t="shared" si="1195"/>
        <v>0</v>
      </c>
      <c r="AA3015" s="1" t="str">
        <f t="shared" si="1196"/>
        <v>A+J=</v>
      </c>
      <c r="AB3015" s="7">
        <f t="shared" si="1193"/>
        <v>43391</v>
      </c>
      <c r="AC3015" s="5"/>
      <c r="AD3015" s="1"/>
      <c r="AE3015" s="7"/>
      <c r="AF3015" s="1"/>
      <c r="AG3015" s="1"/>
      <c r="AH3015" s="1"/>
      <c r="AI3015" s="1"/>
      <c r="AJ3015" s="4"/>
      <c r="AK3015" s="1"/>
      <c r="AL3015" s="1"/>
      <c r="AM3015" s="1"/>
      <c r="AN3015" s="1"/>
      <c r="AO3015" s="1"/>
    </row>
    <row r="3016" spans="1:41" x14ac:dyDescent="0.2">
      <c r="A3016" s="118">
        <f t="shared" si="1185"/>
        <v>43112</v>
      </c>
      <c r="B3016" s="2">
        <f t="shared" si="1175"/>
        <v>128332.64016669001</v>
      </c>
      <c r="C3016" s="2">
        <f t="shared" si="1186"/>
        <v>76849.809790290004</v>
      </c>
      <c r="D3016" s="50">
        <f t="shared" si="1187"/>
        <v>4894.92</v>
      </c>
      <c r="E3016" s="3">
        <f>IF(K3016=1,VLOOKUP(A3015,[1]Plan1!$AQ$43:$AS$500,3),E3015)</f>
        <v>4916.46</v>
      </c>
      <c r="F3016" s="7">
        <f t="shared" si="1188"/>
        <v>43090</v>
      </c>
      <c r="G3016" s="8">
        <f t="shared" si="1176"/>
        <v>4.4004804981490064E-3</v>
      </c>
      <c r="H3016" s="7">
        <f t="shared" si="1189"/>
        <v>43118</v>
      </c>
      <c r="I3016" s="7">
        <f t="shared" si="1177"/>
        <v>43118</v>
      </c>
      <c r="J3016" s="1">
        <f t="shared" si="1190"/>
        <v>19</v>
      </c>
      <c r="K3016" s="1">
        <f t="shared" si="1178"/>
        <v>15</v>
      </c>
      <c r="L3016" s="2">
        <f t="shared" si="1179"/>
        <v>1.0034724500000001</v>
      </c>
      <c r="M3016" s="10">
        <f t="shared" si="1198"/>
        <v>1.0028005099999999</v>
      </c>
      <c r="N3016" s="10">
        <f t="shared" si="1194"/>
        <v>1.6393827262530059</v>
      </c>
      <c r="O3016" s="2">
        <f t="shared" si="1197"/>
        <v>1.6450754000000001</v>
      </c>
      <c r="P3016" s="2">
        <f t="shared" si="1180"/>
        <v>126423.73158068</v>
      </c>
      <c r="Q3016" s="9">
        <f t="shared" si="1174"/>
        <v>0</v>
      </c>
      <c r="R3016" s="4">
        <f t="shared" si="1181"/>
        <v>0</v>
      </c>
      <c r="S3016" s="59">
        <f t="shared" si="1182"/>
        <v>0</v>
      </c>
      <c r="T3016" s="8">
        <f t="shared" si="1191"/>
        <v>6.8500000000000005E-2</v>
      </c>
      <c r="U3016" s="9">
        <f t="shared" si="1192"/>
        <v>57</v>
      </c>
      <c r="V3016" s="9">
        <v>252</v>
      </c>
      <c r="W3016" s="10">
        <f t="shared" si="1183"/>
        <v>1.01509929</v>
      </c>
      <c r="X3016" s="2">
        <f t="shared" si="1184"/>
        <v>1908.9085860099999</v>
      </c>
      <c r="Y3016" s="2">
        <v>0</v>
      </c>
      <c r="Z3016" s="3">
        <f t="shared" si="1195"/>
        <v>0</v>
      </c>
      <c r="AA3016" s="1" t="str">
        <f t="shared" si="1196"/>
        <v>A+J=</v>
      </c>
      <c r="AB3016" s="7">
        <f t="shared" si="1193"/>
        <v>43391</v>
      </c>
      <c r="AC3016" s="5"/>
      <c r="AD3016" s="1"/>
      <c r="AE3016" s="7"/>
      <c r="AF3016" s="1"/>
      <c r="AG3016" s="1"/>
      <c r="AH3016" s="1"/>
      <c r="AI3016" s="1"/>
      <c r="AJ3016" s="4"/>
      <c r="AK3016" s="1"/>
      <c r="AL3016" s="1"/>
      <c r="AM3016" s="1"/>
      <c r="AN3016" s="1"/>
      <c r="AO3016" s="1"/>
    </row>
    <row r="3017" spans="1:41" x14ac:dyDescent="0.2">
      <c r="A3017" s="118">
        <f t="shared" si="1185"/>
        <v>43113</v>
      </c>
      <c r="B3017" s="2">
        <f t="shared" si="1175"/>
        <v>128396.05452774001</v>
      </c>
      <c r="C3017" s="2">
        <f t="shared" si="1186"/>
        <v>76849.809790290004</v>
      </c>
      <c r="D3017" s="50">
        <f t="shared" si="1187"/>
        <v>4894.92</v>
      </c>
      <c r="E3017" s="3">
        <f>IF(K3017=1,VLOOKUP(A3016,[1]Plan1!$AQ$43:$AS$500,3),E3016)</f>
        <v>4916.46</v>
      </c>
      <c r="F3017" s="7">
        <f t="shared" si="1188"/>
        <v>43090</v>
      </c>
      <c r="G3017" s="8">
        <f t="shared" si="1176"/>
        <v>4.4004804981490064E-3</v>
      </c>
      <c r="H3017" s="7">
        <f t="shared" si="1189"/>
        <v>43118</v>
      </c>
      <c r="I3017" s="7">
        <f t="shared" si="1177"/>
        <v>43118</v>
      </c>
      <c r="J3017" s="1">
        <f t="shared" si="1190"/>
        <v>19</v>
      </c>
      <c r="K3017" s="1">
        <f t="shared" si="1178"/>
        <v>16</v>
      </c>
      <c r="L3017" s="2">
        <f t="shared" si="1179"/>
        <v>1.0037043800000001</v>
      </c>
      <c r="M3017" s="10">
        <f t="shared" si="1198"/>
        <v>1.0028005099999999</v>
      </c>
      <c r="N3017" s="10">
        <f t="shared" si="1194"/>
        <v>1.6393827262530059</v>
      </c>
      <c r="O3017" s="2">
        <f t="shared" si="1197"/>
        <v>1.6454556199999999</v>
      </c>
      <c r="P3017" s="2">
        <f t="shared" si="1180"/>
        <v>126452.95141536</v>
      </c>
      <c r="Q3017" s="9">
        <f t="shared" ref="Q3017:Q3080" si="1199">IF(VLOOKUP(A3017,AE$10:AL$48,8)=VLOOKUP(A3016,AE$10:AL$48,8),0,VLOOKUP(A3017,AE$10:AL$48,8))</f>
        <v>0</v>
      </c>
      <c r="R3017" s="4">
        <f t="shared" si="1181"/>
        <v>0</v>
      </c>
      <c r="S3017" s="59">
        <f t="shared" si="1182"/>
        <v>0</v>
      </c>
      <c r="T3017" s="8">
        <f t="shared" si="1191"/>
        <v>6.8500000000000005E-2</v>
      </c>
      <c r="U3017" s="9">
        <f t="shared" si="1192"/>
        <v>58</v>
      </c>
      <c r="V3017" s="9">
        <v>252</v>
      </c>
      <c r="W3017" s="10">
        <f t="shared" si="1183"/>
        <v>1.0153662139999999</v>
      </c>
      <c r="X3017" s="2">
        <f t="shared" si="1184"/>
        <v>1943.1031123800001</v>
      </c>
      <c r="Y3017" s="2">
        <v>0</v>
      </c>
      <c r="Z3017" s="3">
        <f t="shared" si="1195"/>
        <v>0</v>
      </c>
      <c r="AA3017" s="1" t="str">
        <f t="shared" si="1196"/>
        <v>A+J=</v>
      </c>
      <c r="AB3017" s="7">
        <f t="shared" si="1193"/>
        <v>43391</v>
      </c>
      <c r="AC3017" s="5"/>
      <c r="AD3017" s="1"/>
      <c r="AE3017" s="7"/>
      <c r="AF3017" s="1"/>
      <c r="AG3017" s="1"/>
      <c r="AH3017" s="1"/>
      <c r="AI3017" s="1"/>
      <c r="AJ3017" s="4"/>
      <c r="AK3017" s="1"/>
      <c r="AL3017" s="1"/>
      <c r="AM3017" s="1"/>
      <c r="AN3017" s="1"/>
      <c r="AO3017" s="1"/>
    </row>
    <row r="3018" spans="1:41" x14ac:dyDescent="0.2">
      <c r="A3018" s="118">
        <f t="shared" si="1185"/>
        <v>43114</v>
      </c>
      <c r="B3018" s="2">
        <f t="shared" ref="B3018:B3081" si="1200">(P3018+X3018)</f>
        <v>128396.05452774001</v>
      </c>
      <c r="C3018" s="2">
        <f t="shared" si="1186"/>
        <v>76849.809790290004</v>
      </c>
      <c r="D3018" s="50">
        <f t="shared" si="1187"/>
        <v>4894.92</v>
      </c>
      <c r="E3018" s="3">
        <f>IF(K3018=1,VLOOKUP(A3017,[1]Plan1!$AQ$43:$AS$500,3),E3017)</f>
        <v>4916.46</v>
      </c>
      <c r="F3018" s="7">
        <f t="shared" si="1188"/>
        <v>43090</v>
      </c>
      <c r="G3018" s="8">
        <f t="shared" ref="G3018:G3081" si="1201">(E3018/D3018)-1</f>
        <v>4.4004804981490064E-3</v>
      </c>
      <c r="H3018" s="7">
        <f t="shared" si="1189"/>
        <v>43118</v>
      </c>
      <c r="I3018" s="7">
        <f t="shared" ref="I3018:I3081" si="1202">IF(A3018&gt;I3017,H3018,I3017)</f>
        <v>43118</v>
      </c>
      <c r="J3018" s="1">
        <f t="shared" si="1190"/>
        <v>19</v>
      </c>
      <c r="K3018" s="1">
        <f t="shared" ref="K3018:K3081" si="1203">(J3018-(NETWORKDAYS(A3018,I3018,AE$53:AE$223)-1))</f>
        <v>16</v>
      </c>
      <c r="L3018" s="2">
        <f t="shared" ref="L3018:L3081" si="1204">TRUNC((E3018/D3018)^TRUNC((K3018/J3018),9),8)</f>
        <v>1.0037043800000001</v>
      </c>
      <c r="M3018" s="10">
        <f t="shared" si="1198"/>
        <v>1.0028005099999999</v>
      </c>
      <c r="N3018" s="10">
        <f t="shared" si="1194"/>
        <v>1.6393827262530059</v>
      </c>
      <c r="O3018" s="2">
        <f t="shared" si="1197"/>
        <v>1.6454556199999999</v>
      </c>
      <c r="P3018" s="2">
        <f t="shared" ref="P3018:P3081" si="1205">TRUNC(C3018*O3018,8)</f>
        <v>126452.95141536</v>
      </c>
      <c r="Q3018" s="9">
        <f t="shared" si="1199"/>
        <v>0</v>
      </c>
      <c r="R3018" s="4">
        <f t="shared" ref="R3018:R3081" si="1206">IF(Q3018&gt;0,VLOOKUP($A3018,$AE$10:$AJ$21,6),0)</f>
        <v>0</v>
      </c>
      <c r="S3018" s="59">
        <f t="shared" ref="S3018:S3081" si="1207">IF(R3018&gt;0,TRUNC(R3018*P3018,8),0)</f>
        <v>0</v>
      </c>
      <c r="T3018" s="8">
        <f t="shared" si="1191"/>
        <v>6.8500000000000005E-2</v>
      </c>
      <c r="U3018" s="9">
        <f t="shared" si="1192"/>
        <v>58</v>
      </c>
      <c r="V3018" s="9">
        <v>252</v>
      </c>
      <c r="W3018" s="10">
        <f t="shared" ref="W3018:W3081" si="1208">ROUND((1+T3018)^TRUNC((U3018/V3018),9),9)</f>
        <v>1.0153662139999999</v>
      </c>
      <c r="X3018" s="2">
        <f t="shared" ref="X3018:X3081" si="1209">TRUNC((P3018*(W3018-1)),8)</f>
        <v>1943.1031123800001</v>
      </c>
      <c r="Y3018" s="2">
        <v>0</v>
      </c>
      <c r="Z3018" s="3">
        <f t="shared" si="1195"/>
        <v>0</v>
      </c>
      <c r="AA3018" s="1" t="str">
        <f t="shared" si="1196"/>
        <v>A+J=</v>
      </c>
      <c r="AB3018" s="7">
        <f t="shared" si="1193"/>
        <v>43391</v>
      </c>
      <c r="AC3018" s="5"/>
      <c r="AD3018" s="1"/>
      <c r="AE3018" s="7"/>
      <c r="AF3018" s="1"/>
      <c r="AG3018" s="1"/>
      <c r="AH3018" s="1"/>
      <c r="AI3018" s="1"/>
      <c r="AJ3018" s="4"/>
      <c r="AK3018" s="1"/>
      <c r="AL3018" s="1"/>
      <c r="AM3018" s="1"/>
      <c r="AN3018" s="1"/>
      <c r="AO3018" s="1"/>
    </row>
    <row r="3019" spans="1:41" x14ac:dyDescent="0.2">
      <c r="A3019" s="118">
        <f t="shared" ref="A3019:A3082" si="1210">(A3018+1)</f>
        <v>43115</v>
      </c>
      <c r="B3019" s="2">
        <f t="shared" si="1200"/>
        <v>128396.05452774001</v>
      </c>
      <c r="C3019" s="2">
        <f t="shared" ref="C3019:C3082" si="1211">TRUNC(IF(Q3018&gt;0,VLOOKUP(A3018,$AE$11:$AF$21,2),C3018),8)</f>
        <v>76849.809790290004</v>
      </c>
      <c r="D3019" s="50">
        <f t="shared" ref="D3019:D3082" si="1212">IF(E3019=E3018,D3018,E3018)</f>
        <v>4894.92</v>
      </c>
      <c r="E3019" s="3">
        <f>IF(K3019=1,VLOOKUP(A3018,[1]Plan1!$AQ$43:$AS$500,3),E3018)</f>
        <v>4916.46</v>
      </c>
      <c r="F3019" s="7">
        <f t="shared" ref="F3019:F3082" si="1213">IF(D3019=D3018,F3018,A3019)</f>
        <v>43090</v>
      </c>
      <c r="G3019" s="8">
        <f t="shared" si="1201"/>
        <v>4.4004804981490064E-3</v>
      </c>
      <c r="H3019" s="7">
        <f t="shared" ref="H3019:H3082" si="1214">IF(DAY(A3019)=15,VLOOKUP(A3019,AI$53:AN$175,4),H3018)</f>
        <v>43151</v>
      </c>
      <c r="I3019" s="7">
        <f t="shared" si="1202"/>
        <v>43118</v>
      </c>
      <c r="J3019" s="1">
        <f t="shared" ref="J3019:J3082" si="1215">IF(I3019=I3018,J3018,NETWORKDAYS(I3018,I3019,$AE$53:$AE$223)-1)</f>
        <v>19</v>
      </c>
      <c r="K3019" s="1">
        <f t="shared" si="1203"/>
        <v>16</v>
      </c>
      <c r="L3019" s="2">
        <f t="shared" si="1204"/>
        <v>1.0037043800000001</v>
      </c>
      <c r="M3019" s="10">
        <f t="shared" si="1198"/>
        <v>1.0028005099999999</v>
      </c>
      <c r="N3019" s="10">
        <f t="shared" si="1194"/>
        <v>1.6393827262530059</v>
      </c>
      <c r="O3019" s="2">
        <f t="shared" si="1197"/>
        <v>1.6454556199999999</v>
      </c>
      <c r="P3019" s="2">
        <f t="shared" si="1205"/>
        <v>126452.95141536</v>
      </c>
      <c r="Q3019" s="9">
        <f t="shared" si="1199"/>
        <v>0</v>
      </c>
      <c r="R3019" s="4">
        <f t="shared" si="1206"/>
        <v>0</v>
      </c>
      <c r="S3019" s="59">
        <f t="shared" si="1207"/>
        <v>0</v>
      </c>
      <c r="T3019" s="8">
        <f t="shared" ref="T3019:T3082" si="1216">(T3018)</f>
        <v>6.8500000000000005E-2</v>
      </c>
      <c r="U3019" s="9">
        <f t="shared" ref="U3019:U3082" si="1217">IF(Q3018&gt;0,1,IF(K3019=K3018,U3018,U3018+1))</f>
        <v>58</v>
      </c>
      <c r="V3019" s="9">
        <v>252</v>
      </c>
      <c r="W3019" s="10">
        <f t="shared" si="1208"/>
        <v>1.0153662139999999</v>
      </c>
      <c r="X3019" s="2">
        <f t="shared" si="1209"/>
        <v>1943.1031123800001</v>
      </c>
      <c r="Y3019" s="2">
        <v>0</v>
      </c>
      <c r="Z3019" s="3">
        <f t="shared" si="1195"/>
        <v>0</v>
      </c>
      <c r="AA3019" s="1" t="str">
        <f t="shared" si="1196"/>
        <v>A+J=</v>
      </c>
      <c r="AB3019" s="7">
        <f t="shared" ref="AB3019:AB3082" si="1218">IF(Q3018&gt;0,VLOOKUP(A3018,$AE$10:$AM$48,9),AB3018)</f>
        <v>43391</v>
      </c>
      <c r="AC3019" s="5"/>
      <c r="AD3019" s="1"/>
      <c r="AE3019" s="7"/>
      <c r="AF3019" s="1"/>
      <c r="AG3019" s="1"/>
      <c r="AH3019" s="1"/>
      <c r="AI3019" s="1"/>
      <c r="AJ3019" s="4"/>
      <c r="AK3019" s="1"/>
      <c r="AL3019" s="1"/>
      <c r="AM3019" s="1"/>
      <c r="AN3019" s="1"/>
      <c r="AO3019" s="1"/>
    </row>
    <row r="3020" spans="1:41" x14ac:dyDescent="0.2">
      <c r="A3020" s="118">
        <f t="shared" si="1210"/>
        <v>43116</v>
      </c>
      <c r="B3020" s="2">
        <f t="shared" si="1200"/>
        <v>128459.49971204999</v>
      </c>
      <c r="C3020" s="2">
        <f t="shared" si="1211"/>
        <v>76849.809790290004</v>
      </c>
      <c r="D3020" s="50">
        <f t="shared" si="1212"/>
        <v>4894.92</v>
      </c>
      <c r="E3020" s="3">
        <f>IF(K3020=1,VLOOKUP(A3019,[1]Plan1!$AQ$43:$AS$500,3),E3019)</f>
        <v>4916.46</v>
      </c>
      <c r="F3020" s="7">
        <f t="shared" si="1213"/>
        <v>43090</v>
      </c>
      <c r="G3020" s="8">
        <f t="shared" si="1201"/>
        <v>4.4004804981490064E-3</v>
      </c>
      <c r="H3020" s="7">
        <f t="shared" si="1214"/>
        <v>43151</v>
      </c>
      <c r="I3020" s="7">
        <f t="shared" si="1202"/>
        <v>43118</v>
      </c>
      <c r="J3020" s="1">
        <f t="shared" si="1215"/>
        <v>19</v>
      </c>
      <c r="K3020" s="1">
        <f t="shared" si="1203"/>
        <v>17</v>
      </c>
      <c r="L3020" s="2">
        <f t="shared" si="1204"/>
        <v>1.00393636</v>
      </c>
      <c r="M3020" s="10">
        <f t="shared" si="1198"/>
        <v>1.0028005099999999</v>
      </c>
      <c r="N3020" s="10">
        <f t="shared" si="1194"/>
        <v>1.6393827262530059</v>
      </c>
      <c r="O3020" s="2">
        <f t="shared" si="1197"/>
        <v>1.6458359199999999</v>
      </c>
      <c r="P3020" s="2">
        <f t="shared" si="1205"/>
        <v>126482.17739801999</v>
      </c>
      <c r="Q3020" s="9">
        <f t="shared" si="1199"/>
        <v>0</v>
      </c>
      <c r="R3020" s="4">
        <f t="shared" si="1206"/>
        <v>0</v>
      </c>
      <c r="S3020" s="59">
        <f t="shared" si="1207"/>
        <v>0</v>
      </c>
      <c r="T3020" s="8">
        <f t="shared" si="1216"/>
        <v>6.8500000000000005E-2</v>
      </c>
      <c r="U3020" s="9">
        <f t="shared" si="1217"/>
        <v>59</v>
      </c>
      <c r="V3020" s="9">
        <v>252</v>
      </c>
      <c r="W3020" s="10">
        <f t="shared" si="1208"/>
        <v>1.015633209</v>
      </c>
      <c r="X3020" s="2">
        <f t="shared" si="1209"/>
        <v>1977.3223140299999</v>
      </c>
      <c r="Y3020" s="2">
        <v>0</v>
      </c>
      <c r="Z3020" s="3">
        <f t="shared" si="1195"/>
        <v>0</v>
      </c>
      <c r="AA3020" s="1" t="str">
        <f t="shared" si="1196"/>
        <v>A+J=</v>
      </c>
      <c r="AB3020" s="7">
        <f t="shared" si="1218"/>
        <v>43391</v>
      </c>
      <c r="AC3020" s="5"/>
      <c r="AD3020" s="1"/>
      <c r="AE3020" s="7"/>
      <c r="AF3020" s="1"/>
      <c r="AG3020" s="1"/>
      <c r="AH3020" s="1"/>
      <c r="AI3020" s="1"/>
      <c r="AJ3020" s="4"/>
      <c r="AK3020" s="1"/>
      <c r="AL3020" s="1"/>
      <c r="AM3020" s="1"/>
      <c r="AN3020" s="1"/>
      <c r="AO3020" s="1"/>
    </row>
    <row r="3021" spans="1:41" x14ac:dyDescent="0.2">
      <c r="A3021" s="118">
        <f t="shared" si="1210"/>
        <v>43117</v>
      </c>
      <c r="B3021" s="2">
        <f t="shared" si="1200"/>
        <v>128522.97651153001</v>
      </c>
      <c r="C3021" s="2">
        <f t="shared" si="1211"/>
        <v>76849.809790290004</v>
      </c>
      <c r="D3021" s="50">
        <f t="shared" si="1212"/>
        <v>4894.92</v>
      </c>
      <c r="E3021" s="3">
        <f>IF(K3021=1,VLOOKUP(A3020,[1]Plan1!$AQ$43:$AS$500,3),E3020)</f>
        <v>4916.46</v>
      </c>
      <c r="F3021" s="7">
        <f t="shared" si="1213"/>
        <v>43090</v>
      </c>
      <c r="G3021" s="8">
        <f t="shared" si="1201"/>
        <v>4.4004804981490064E-3</v>
      </c>
      <c r="H3021" s="7">
        <f t="shared" si="1214"/>
        <v>43151</v>
      </c>
      <c r="I3021" s="7">
        <f t="shared" si="1202"/>
        <v>43118</v>
      </c>
      <c r="J3021" s="1">
        <f t="shared" si="1215"/>
        <v>19</v>
      </c>
      <c r="K3021" s="1">
        <f t="shared" si="1203"/>
        <v>18</v>
      </c>
      <c r="L3021" s="2">
        <f t="shared" si="1204"/>
        <v>1.00416839</v>
      </c>
      <c r="M3021" s="10">
        <f t="shared" si="1198"/>
        <v>1.0028005099999999</v>
      </c>
      <c r="N3021" s="10">
        <f t="shared" si="1194"/>
        <v>1.6393827262530059</v>
      </c>
      <c r="O3021" s="2">
        <f t="shared" si="1197"/>
        <v>1.64621631</v>
      </c>
      <c r="P3021" s="2">
        <f t="shared" si="1205"/>
        <v>126511.41029717</v>
      </c>
      <c r="Q3021" s="9">
        <f t="shared" si="1199"/>
        <v>0</v>
      </c>
      <c r="R3021" s="4">
        <f t="shared" si="1206"/>
        <v>0</v>
      </c>
      <c r="S3021" s="59">
        <f t="shared" si="1207"/>
        <v>0</v>
      </c>
      <c r="T3021" s="8">
        <f t="shared" si="1216"/>
        <v>6.8500000000000005E-2</v>
      </c>
      <c r="U3021" s="9">
        <f t="shared" si="1217"/>
        <v>60</v>
      </c>
      <c r="V3021" s="9">
        <v>252</v>
      </c>
      <c r="W3021" s="10">
        <f t="shared" si="1208"/>
        <v>1.0159002749999999</v>
      </c>
      <c r="X3021" s="2">
        <f t="shared" si="1209"/>
        <v>2011.56621436</v>
      </c>
      <c r="Y3021" s="2">
        <v>0</v>
      </c>
      <c r="Z3021" s="3">
        <f t="shared" si="1195"/>
        <v>0</v>
      </c>
      <c r="AA3021" s="1" t="str">
        <f t="shared" si="1196"/>
        <v>A+J=</v>
      </c>
      <c r="AB3021" s="7">
        <f t="shared" si="1218"/>
        <v>43391</v>
      </c>
      <c r="AC3021" s="5"/>
      <c r="AD3021" s="1"/>
      <c r="AE3021" s="7"/>
      <c r="AF3021" s="1"/>
      <c r="AG3021" s="1"/>
      <c r="AH3021" s="1"/>
      <c r="AI3021" s="1"/>
      <c r="AJ3021" s="4"/>
      <c r="AK3021" s="1"/>
      <c r="AL3021" s="1"/>
      <c r="AM3021" s="1"/>
      <c r="AN3021" s="1"/>
      <c r="AO3021" s="1"/>
    </row>
    <row r="3022" spans="1:41" x14ac:dyDescent="0.2">
      <c r="A3022" s="118">
        <f t="shared" si="1210"/>
        <v>43118</v>
      </c>
      <c r="B3022" s="2">
        <f t="shared" si="1200"/>
        <v>128586.48468483999</v>
      </c>
      <c r="C3022" s="2">
        <f t="shared" si="1211"/>
        <v>76849.809790290004</v>
      </c>
      <c r="D3022" s="50">
        <f t="shared" si="1212"/>
        <v>4894.92</v>
      </c>
      <c r="E3022" s="3">
        <f>IF(K3022=1,VLOOKUP(A3021,[1]Plan1!$AQ$43:$AS$500,3),E3021)</f>
        <v>4916.46</v>
      </c>
      <c r="F3022" s="7">
        <f t="shared" si="1213"/>
        <v>43090</v>
      </c>
      <c r="G3022" s="8">
        <f t="shared" si="1201"/>
        <v>4.4004804981490064E-3</v>
      </c>
      <c r="H3022" s="7">
        <f t="shared" si="1214"/>
        <v>43151</v>
      </c>
      <c r="I3022" s="7">
        <f t="shared" si="1202"/>
        <v>43118</v>
      </c>
      <c r="J3022" s="1">
        <f t="shared" si="1215"/>
        <v>19</v>
      </c>
      <c r="K3022" s="1">
        <f t="shared" si="1203"/>
        <v>19</v>
      </c>
      <c r="L3022" s="2">
        <f t="shared" si="1204"/>
        <v>1.0044004799999999</v>
      </c>
      <c r="M3022" s="10">
        <f t="shared" si="1198"/>
        <v>1.0028005099999999</v>
      </c>
      <c r="N3022" s="10">
        <f t="shared" si="1194"/>
        <v>1.6393827262530059</v>
      </c>
      <c r="O3022" s="2">
        <f t="shared" si="1197"/>
        <v>1.64659679</v>
      </c>
      <c r="P3022" s="2">
        <f t="shared" si="1205"/>
        <v>126540.65011279999</v>
      </c>
      <c r="Q3022" s="9">
        <f t="shared" si="1199"/>
        <v>0</v>
      </c>
      <c r="R3022" s="4">
        <f t="shared" si="1206"/>
        <v>0</v>
      </c>
      <c r="S3022" s="59">
        <f t="shared" si="1207"/>
        <v>0</v>
      </c>
      <c r="T3022" s="8">
        <f t="shared" si="1216"/>
        <v>6.8500000000000005E-2</v>
      </c>
      <c r="U3022" s="9">
        <f t="shared" si="1217"/>
        <v>61</v>
      </c>
      <c r="V3022" s="9">
        <v>252</v>
      </c>
      <c r="W3022" s="10">
        <f t="shared" si="1208"/>
        <v>1.01616741</v>
      </c>
      <c r="X3022" s="2">
        <f t="shared" si="1209"/>
        <v>2045.83457204</v>
      </c>
      <c r="Y3022" s="2">
        <v>0</v>
      </c>
      <c r="Z3022" s="3">
        <f t="shared" si="1195"/>
        <v>0</v>
      </c>
      <c r="AA3022" s="1" t="str">
        <f t="shared" si="1196"/>
        <v>A+J=</v>
      </c>
      <c r="AB3022" s="7">
        <f t="shared" si="1218"/>
        <v>43391</v>
      </c>
      <c r="AC3022" s="5"/>
      <c r="AD3022" s="1"/>
      <c r="AE3022" s="7"/>
      <c r="AF3022" s="1"/>
      <c r="AG3022" s="1"/>
      <c r="AH3022" s="1"/>
      <c r="AI3022" s="1"/>
      <c r="AJ3022" s="4"/>
      <c r="AK3022" s="1"/>
      <c r="AL3022" s="1"/>
      <c r="AM3022" s="1"/>
      <c r="AN3022" s="1"/>
      <c r="AO3022" s="1"/>
    </row>
    <row r="3023" spans="1:41" x14ac:dyDescent="0.2">
      <c r="A3023" s="118">
        <f t="shared" si="1210"/>
        <v>43119</v>
      </c>
      <c r="B3023" s="2">
        <f t="shared" si="1200"/>
        <v>128638.03652422999</v>
      </c>
      <c r="C3023" s="2">
        <f t="shared" si="1211"/>
        <v>76849.809790290004</v>
      </c>
      <c r="D3023" s="50">
        <f t="shared" si="1212"/>
        <v>4916.46</v>
      </c>
      <c r="E3023" s="3">
        <f>IF(K3023=1,VLOOKUP(A3022,[1]Plan1!$AQ$43:$AS$500,3),E3022)</f>
        <v>4930.72</v>
      </c>
      <c r="F3023" s="7">
        <f t="shared" si="1213"/>
        <v>43119</v>
      </c>
      <c r="G3023" s="8">
        <f t="shared" si="1201"/>
        <v>2.9004609007294846E-3</v>
      </c>
      <c r="H3023" s="7">
        <f t="shared" si="1214"/>
        <v>43151</v>
      </c>
      <c r="I3023" s="7">
        <f t="shared" si="1202"/>
        <v>43151</v>
      </c>
      <c r="J3023" s="1">
        <f t="shared" si="1215"/>
        <v>21</v>
      </c>
      <c r="K3023" s="1">
        <f t="shared" si="1203"/>
        <v>1</v>
      </c>
      <c r="L3023" s="2">
        <f t="shared" si="1204"/>
        <v>1.00013792</v>
      </c>
      <c r="M3023" s="10">
        <f t="shared" si="1198"/>
        <v>1.0044004799999999</v>
      </c>
      <c r="N3023" s="10">
        <f t="shared" si="1194"/>
        <v>1.6465967971522275</v>
      </c>
      <c r="O3023" s="2">
        <f t="shared" si="1197"/>
        <v>1.6468238900000001</v>
      </c>
      <c r="P3023" s="2">
        <f t="shared" si="1205"/>
        <v>126558.10270459999</v>
      </c>
      <c r="Q3023" s="9">
        <f t="shared" si="1199"/>
        <v>0</v>
      </c>
      <c r="R3023" s="4">
        <f t="shared" si="1206"/>
        <v>0</v>
      </c>
      <c r="S3023" s="59">
        <f t="shared" si="1207"/>
        <v>0</v>
      </c>
      <c r="T3023" s="8">
        <f t="shared" si="1216"/>
        <v>6.8500000000000005E-2</v>
      </c>
      <c r="U3023" s="9">
        <f t="shared" si="1217"/>
        <v>62</v>
      </c>
      <c r="V3023" s="9">
        <v>252</v>
      </c>
      <c r="W3023" s="10">
        <f t="shared" si="1208"/>
        <v>1.016434616</v>
      </c>
      <c r="X3023" s="2">
        <f t="shared" si="1209"/>
        <v>2079.93381963</v>
      </c>
      <c r="Y3023" s="2">
        <v>0</v>
      </c>
      <c r="Z3023" s="3">
        <f t="shared" si="1195"/>
        <v>0</v>
      </c>
      <c r="AA3023" s="1" t="str">
        <f t="shared" si="1196"/>
        <v>A+J=</v>
      </c>
      <c r="AB3023" s="7">
        <f t="shared" si="1218"/>
        <v>43391</v>
      </c>
      <c r="AC3023" s="5"/>
      <c r="AD3023" s="1"/>
      <c r="AE3023" s="7"/>
      <c r="AF3023" s="1"/>
      <c r="AG3023" s="1"/>
      <c r="AH3023" s="1"/>
      <c r="AI3023" s="1"/>
      <c r="AJ3023" s="4"/>
      <c r="AK3023" s="1"/>
      <c r="AL3023" s="1"/>
      <c r="AM3023" s="1"/>
      <c r="AN3023" s="1"/>
      <c r="AO3023" s="1"/>
    </row>
    <row r="3024" spans="1:41" x14ac:dyDescent="0.2">
      <c r="A3024" s="118">
        <f t="shared" si="1210"/>
        <v>43120</v>
      </c>
      <c r="B3024" s="2">
        <f t="shared" si="1200"/>
        <v>128689.61045746</v>
      </c>
      <c r="C3024" s="2">
        <f t="shared" si="1211"/>
        <v>76849.809790290004</v>
      </c>
      <c r="D3024" s="50">
        <f t="shared" si="1212"/>
        <v>4916.46</v>
      </c>
      <c r="E3024" s="3">
        <f>IF(K3024=1,VLOOKUP(A3023,[1]Plan1!$AQ$43:$AS$500,3),E3023)</f>
        <v>4930.72</v>
      </c>
      <c r="F3024" s="7">
        <f t="shared" si="1213"/>
        <v>43119</v>
      </c>
      <c r="G3024" s="8">
        <f t="shared" si="1201"/>
        <v>2.9004609007294846E-3</v>
      </c>
      <c r="H3024" s="7">
        <f t="shared" si="1214"/>
        <v>43151</v>
      </c>
      <c r="I3024" s="7">
        <f t="shared" si="1202"/>
        <v>43151</v>
      </c>
      <c r="J3024" s="1">
        <f t="shared" si="1215"/>
        <v>21</v>
      </c>
      <c r="K3024" s="1">
        <f t="shared" si="1203"/>
        <v>2</v>
      </c>
      <c r="L3024" s="2">
        <f t="shared" si="1204"/>
        <v>1.0002758700000001</v>
      </c>
      <c r="M3024" s="10">
        <f t="shared" si="1198"/>
        <v>1.0044004799999999</v>
      </c>
      <c r="N3024" s="10">
        <f t="shared" si="1194"/>
        <v>1.6465967971522275</v>
      </c>
      <c r="O3024" s="2">
        <f t="shared" si="1197"/>
        <v>1.64705104</v>
      </c>
      <c r="P3024" s="2">
        <f t="shared" si="1205"/>
        <v>126575.55913889001</v>
      </c>
      <c r="Q3024" s="9">
        <f t="shared" si="1199"/>
        <v>0</v>
      </c>
      <c r="R3024" s="4">
        <f t="shared" si="1206"/>
        <v>0</v>
      </c>
      <c r="S3024" s="59">
        <f t="shared" si="1207"/>
        <v>0</v>
      </c>
      <c r="T3024" s="8">
        <f t="shared" si="1216"/>
        <v>6.8500000000000005E-2</v>
      </c>
      <c r="U3024" s="9">
        <f t="shared" si="1217"/>
        <v>63</v>
      </c>
      <c r="V3024" s="9">
        <v>252</v>
      </c>
      <c r="W3024" s="10">
        <f t="shared" si="1208"/>
        <v>1.0167018919999999</v>
      </c>
      <c r="X3024" s="2">
        <f t="shared" si="1209"/>
        <v>2114.0513185700001</v>
      </c>
      <c r="Y3024" s="2">
        <v>0</v>
      </c>
      <c r="Z3024" s="3">
        <f t="shared" si="1195"/>
        <v>0</v>
      </c>
      <c r="AA3024" s="1" t="str">
        <f t="shared" si="1196"/>
        <v>A+J=</v>
      </c>
      <c r="AB3024" s="7">
        <f t="shared" si="1218"/>
        <v>43391</v>
      </c>
      <c r="AC3024" s="5"/>
      <c r="AD3024" s="1"/>
      <c r="AE3024" s="7"/>
      <c r="AF3024" s="1"/>
      <c r="AG3024" s="1"/>
      <c r="AH3024" s="1"/>
      <c r="AI3024" s="1"/>
      <c r="AJ3024" s="4"/>
      <c r="AK3024" s="1"/>
      <c r="AL3024" s="1"/>
      <c r="AM3024" s="1"/>
      <c r="AN3024" s="1"/>
      <c r="AO3024" s="1"/>
    </row>
    <row r="3025" spans="1:41" x14ac:dyDescent="0.2">
      <c r="A3025" s="118">
        <f t="shared" si="1210"/>
        <v>43121</v>
      </c>
      <c r="B3025" s="2">
        <f t="shared" si="1200"/>
        <v>128689.61045746</v>
      </c>
      <c r="C3025" s="2">
        <f t="shared" si="1211"/>
        <v>76849.809790290004</v>
      </c>
      <c r="D3025" s="50">
        <f t="shared" si="1212"/>
        <v>4916.46</v>
      </c>
      <c r="E3025" s="3">
        <f>IF(K3025=1,VLOOKUP(A3024,[1]Plan1!$AQ$43:$AS$500,3),E3024)</f>
        <v>4930.72</v>
      </c>
      <c r="F3025" s="7">
        <f t="shared" si="1213"/>
        <v>43119</v>
      </c>
      <c r="G3025" s="8">
        <f t="shared" si="1201"/>
        <v>2.9004609007294846E-3</v>
      </c>
      <c r="H3025" s="7">
        <f t="shared" si="1214"/>
        <v>43151</v>
      </c>
      <c r="I3025" s="7">
        <f t="shared" si="1202"/>
        <v>43151</v>
      </c>
      <c r="J3025" s="1">
        <f t="shared" si="1215"/>
        <v>21</v>
      </c>
      <c r="K3025" s="1">
        <f t="shared" si="1203"/>
        <v>2</v>
      </c>
      <c r="L3025" s="2">
        <f t="shared" si="1204"/>
        <v>1.0002758700000001</v>
      </c>
      <c r="M3025" s="10">
        <f t="shared" si="1198"/>
        <v>1.0044004799999999</v>
      </c>
      <c r="N3025" s="10">
        <f t="shared" si="1194"/>
        <v>1.6465967971522275</v>
      </c>
      <c r="O3025" s="2">
        <f t="shared" si="1197"/>
        <v>1.64705104</v>
      </c>
      <c r="P3025" s="2">
        <f t="shared" si="1205"/>
        <v>126575.55913889001</v>
      </c>
      <c r="Q3025" s="9">
        <f t="shared" si="1199"/>
        <v>0</v>
      </c>
      <c r="R3025" s="4">
        <f t="shared" si="1206"/>
        <v>0</v>
      </c>
      <c r="S3025" s="59">
        <f t="shared" si="1207"/>
        <v>0</v>
      </c>
      <c r="T3025" s="8">
        <f t="shared" si="1216"/>
        <v>6.8500000000000005E-2</v>
      </c>
      <c r="U3025" s="9">
        <f t="shared" si="1217"/>
        <v>63</v>
      </c>
      <c r="V3025" s="9">
        <v>252</v>
      </c>
      <c r="W3025" s="10">
        <f t="shared" si="1208"/>
        <v>1.0167018919999999</v>
      </c>
      <c r="X3025" s="2">
        <f t="shared" si="1209"/>
        <v>2114.0513185700001</v>
      </c>
      <c r="Y3025" s="2">
        <v>0</v>
      </c>
      <c r="Z3025" s="3">
        <f t="shared" si="1195"/>
        <v>0</v>
      </c>
      <c r="AA3025" s="1" t="str">
        <f t="shared" si="1196"/>
        <v>A+J=</v>
      </c>
      <c r="AB3025" s="7">
        <f t="shared" si="1218"/>
        <v>43391</v>
      </c>
      <c r="AC3025" s="5"/>
      <c r="AD3025" s="1"/>
      <c r="AE3025" s="7"/>
      <c r="AF3025" s="1"/>
      <c r="AG3025" s="1"/>
      <c r="AH3025" s="1"/>
      <c r="AI3025" s="1"/>
      <c r="AJ3025" s="4"/>
      <c r="AK3025" s="1"/>
      <c r="AL3025" s="1"/>
      <c r="AM3025" s="1"/>
      <c r="AN3025" s="1"/>
      <c r="AO3025" s="1"/>
    </row>
    <row r="3026" spans="1:41" x14ac:dyDescent="0.2">
      <c r="A3026" s="118">
        <f t="shared" si="1210"/>
        <v>43122</v>
      </c>
      <c r="B3026" s="2">
        <f t="shared" si="1200"/>
        <v>128689.61045746</v>
      </c>
      <c r="C3026" s="2">
        <f t="shared" si="1211"/>
        <v>76849.809790290004</v>
      </c>
      <c r="D3026" s="50">
        <f t="shared" si="1212"/>
        <v>4916.46</v>
      </c>
      <c r="E3026" s="3">
        <f>IF(K3026=1,VLOOKUP(A3025,[1]Plan1!$AQ$43:$AS$500,3),E3025)</f>
        <v>4930.72</v>
      </c>
      <c r="F3026" s="7">
        <f t="shared" si="1213"/>
        <v>43119</v>
      </c>
      <c r="G3026" s="8">
        <f t="shared" si="1201"/>
        <v>2.9004609007294846E-3</v>
      </c>
      <c r="H3026" s="7">
        <f t="shared" si="1214"/>
        <v>43151</v>
      </c>
      <c r="I3026" s="7">
        <f t="shared" si="1202"/>
        <v>43151</v>
      </c>
      <c r="J3026" s="1">
        <f t="shared" si="1215"/>
        <v>21</v>
      </c>
      <c r="K3026" s="1">
        <f t="shared" si="1203"/>
        <v>2</v>
      </c>
      <c r="L3026" s="2">
        <f t="shared" si="1204"/>
        <v>1.0002758700000001</v>
      </c>
      <c r="M3026" s="10">
        <f t="shared" si="1198"/>
        <v>1.0044004799999999</v>
      </c>
      <c r="N3026" s="10">
        <f t="shared" si="1194"/>
        <v>1.6465967971522275</v>
      </c>
      <c r="O3026" s="2">
        <f t="shared" si="1197"/>
        <v>1.64705104</v>
      </c>
      <c r="P3026" s="2">
        <f t="shared" si="1205"/>
        <v>126575.55913889001</v>
      </c>
      <c r="Q3026" s="9">
        <f t="shared" si="1199"/>
        <v>0</v>
      </c>
      <c r="R3026" s="4">
        <f t="shared" si="1206"/>
        <v>0</v>
      </c>
      <c r="S3026" s="59">
        <f t="shared" si="1207"/>
        <v>0</v>
      </c>
      <c r="T3026" s="8">
        <f t="shared" si="1216"/>
        <v>6.8500000000000005E-2</v>
      </c>
      <c r="U3026" s="9">
        <f t="shared" si="1217"/>
        <v>63</v>
      </c>
      <c r="V3026" s="9">
        <v>252</v>
      </c>
      <c r="W3026" s="10">
        <f t="shared" si="1208"/>
        <v>1.0167018919999999</v>
      </c>
      <c r="X3026" s="2">
        <f t="shared" si="1209"/>
        <v>2114.0513185700001</v>
      </c>
      <c r="Y3026" s="2">
        <v>0</v>
      </c>
      <c r="Z3026" s="3">
        <f t="shared" si="1195"/>
        <v>0</v>
      </c>
      <c r="AA3026" s="1" t="str">
        <f t="shared" si="1196"/>
        <v>A+J=</v>
      </c>
      <c r="AB3026" s="7">
        <f t="shared" si="1218"/>
        <v>43391</v>
      </c>
      <c r="AC3026" s="5"/>
      <c r="AD3026" s="1"/>
      <c r="AE3026" s="7"/>
      <c r="AF3026" s="1"/>
      <c r="AG3026" s="1"/>
      <c r="AH3026" s="1"/>
      <c r="AI3026" s="1"/>
      <c r="AJ3026" s="4"/>
      <c r="AK3026" s="1"/>
      <c r="AL3026" s="1"/>
      <c r="AM3026" s="1"/>
      <c r="AN3026" s="1"/>
      <c r="AO3026" s="1"/>
    </row>
    <row r="3027" spans="1:41" x14ac:dyDescent="0.2">
      <c r="A3027" s="118">
        <f t="shared" si="1210"/>
        <v>43123</v>
      </c>
      <c r="B3027" s="2">
        <f t="shared" si="1200"/>
        <v>128741.20336513</v>
      </c>
      <c r="C3027" s="2">
        <f t="shared" si="1211"/>
        <v>76849.809790290004</v>
      </c>
      <c r="D3027" s="50">
        <f t="shared" si="1212"/>
        <v>4916.46</v>
      </c>
      <c r="E3027" s="3">
        <f>IF(K3027=1,VLOOKUP(A3026,[1]Plan1!$AQ$43:$AS$500,3),E3026)</f>
        <v>4930.72</v>
      </c>
      <c r="F3027" s="7">
        <f t="shared" si="1213"/>
        <v>43119</v>
      </c>
      <c r="G3027" s="8">
        <f t="shared" si="1201"/>
        <v>2.9004609007294846E-3</v>
      </c>
      <c r="H3027" s="7">
        <f t="shared" si="1214"/>
        <v>43151</v>
      </c>
      <c r="I3027" s="7">
        <f t="shared" si="1202"/>
        <v>43151</v>
      </c>
      <c r="J3027" s="1">
        <f t="shared" si="1215"/>
        <v>21</v>
      </c>
      <c r="K3027" s="1">
        <f t="shared" si="1203"/>
        <v>3</v>
      </c>
      <c r="L3027" s="2">
        <f t="shared" si="1204"/>
        <v>1.0004138300000001</v>
      </c>
      <c r="M3027" s="10">
        <f t="shared" si="1198"/>
        <v>1.0044004799999999</v>
      </c>
      <c r="N3027" s="10">
        <f t="shared" si="1194"/>
        <v>1.6465967971522275</v>
      </c>
      <c r="O3027" s="2">
        <f t="shared" si="1197"/>
        <v>1.6472781999999999</v>
      </c>
      <c r="P3027" s="2">
        <f t="shared" si="1205"/>
        <v>126593.01634169</v>
      </c>
      <c r="Q3027" s="9">
        <f t="shared" si="1199"/>
        <v>0</v>
      </c>
      <c r="R3027" s="4">
        <f t="shared" si="1206"/>
        <v>0</v>
      </c>
      <c r="S3027" s="59">
        <f t="shared" si="1207"/>
        <v>0</v>
      </c>
      <c r="T3027" s="8">
        <f t="shared" si="1216"/>
        <v>6.8500000000000005E-2</v>
      </c>
      <c r="U3027" s="9">
        <f t="shared" si="1217"/>
        <v>64</v>
      </c>
      <c r="V3027" s="9">
        <v>252</v>
      </c>
      <c r="W3027" s="10">
        <f t="shared" si="1208"/>
        <v>1.0169692379999999</v>
      </c>
      <c r="X3027" s="2">
        <f t="shared" si="1209"/>
        <v>2148.1870234399998</v>
      </c>
      <c r="Y3027" s="2">
        <v>0</v>
      </c>
      <c r="Z3027" s="3">
        <f t="shared" si="1195"/>
        <v>0</v>
      </c>
      <c r="AA3027" s="1" t="str">
        <f t="shared" si="1196"/>
        <v>A+J=</v>
      </c>
      <c r="AB3027" s="7">
        <f t="shared" si="1218"/>
        <v>43391</v>
      </c>
      <c r="AC3027" s="5"/>
      <c r="AD3027" s="1"/>
      <c r="AE3027" s="7"/>
      <c r="AF3027" s="1"/>
      <c r="AG3027" s="1"/>
      <c r="AH3027" s="1"/>
      <c r="AI3027" s="1"/>
      <c r="AJ3027" s="4"/>
      <c r="AK3027" s="1"/>
      <c r="AL3027" s="1"/>
      <c r="AM3027" s="1"/>
      <c r="AN3027" s="1"/>
      <c r="AO3027" s="1"/>
    </row>
    <row r="3028" spans="1:41" x14ac:dyDescent="0.2">
      <c r="A3028" s="118">
        <f t="shared" si="1210"/>
        <v>43124</v>
      </c>
      <c r="B3028" s="2">
        <f t="shared" si="1200"/>
        <v>128792.81916021</v>
      </c>
      <c r="C3028" s="2">
        <f t="shared" si="1211"/>
        <v>76849.809790290004</v>
      </c>
      <c r="D3028" s="50">
        <f t="shared" si="1212"/>
        <v>4916.46</v>
      </c>
      <c r="E3028" s="3">
        <f>IF(K3028=1,VLOOKUP(A3027,[1]Plan1!$AQ$43:$AS$500,3),E3027)</f>
        <v>4930.72</v>
      </c>
      <c r="F3028" s="7">
        <f t="shared" si="1213"/>
        <v>43119</v>
      </c>
      <c r="G3028" s="8">
        <f t="shared" si="1201"/>
        <v>2.9004609007294846E-3</v>
      </c>
      <c r="H3028" s="7">
        <f t="shared" si="1214"/>
        <v>43151</v>
      </c>
      <c r="I3028" s="7">
        <f t="shared" si="1202"/>
        <v>43151</v>
      </c>
      <c r="J3028" s="1">
        <f t="shared" si="1215"/>
        <v>21</v>
      </c>
      <c r="K3028" s="1">
        <f t="shared" si="1203"/>
        <v>4</v>
      </c>
      <c r="L3028" s="2">
        <f t="shared" si="1204"/>
        <v>1.0005518200000001</v>
      </c>
      <c r="M3028" s="10">
        <f t="shared" si="1198"/>
        <v>1.0044004799999999</v>
      </c>
      <c r="N3028" s="10">
        <f t="shared" si="1194"/>
        <v>1.6465967971522275</v>
      </c>
      <c r="O3028" s="2">
        <f t="shared" si="1197"/>
        <v>1.6475054200000001</v>
      </c>
      <c r="P3028" s="2">
        <f t="shared" si="1205"/>
        <v>126610.47815547</v>
      </c>
      <c r="Q3028" s="9">
        <f t="shared" si="1199"/>
        <v>0</v>
      </c>
      <c r="R3028" s="4">
        <f t="shared" si="1206"/>
        <v>0</v>
      </c>
      <c r="S3028" s="59">
        <f t="shared" si="1207"/>
        <v>0</v>
      </c>
      <c r="T3028" s="8">
        <f t="shared" si="1216"/>
        <v>6.8500000000000005E-2</v>
      </c>
      <c r="U3028" s="9">
        <f t="shared" si="1217"/>
        <v>65</v>
      </c>
      <c r="V3028" s="9">
        <v>252</v>
      </c>
      <c r="W3028" s="10">
        <f t="shared" si="1208"/>
        <v>1.017236654</v>
      </c>
      <c r="X3028" s="2">
        <f t="shared" si="1209"/>
        <v>2182.3410047399998</v>
      </c>
      <c r="Y3028" s="2">
        <v>0</v>
      </c>
      <c r="Z3028" s="3">
        <f t="shared" si="1195"/>
        <v>0</v>
      </c>
      <c r="AA3028" s="1" t="str">
        <f t="shared" si="1196"/>
        <v>A+J=</v>
      </c>
      <c r="AB3028" s="7">
        <f t="shared" si="1218"/>
        <v>43391</v>
      </c>
      <c r="AC3028" s="5"/>
      <c r="AD3028" s="1"/>
      <c r="AE3028" s="7"/>
      <c r="AF3028" s="1"/>
      <c r="AG3028" s="1"/>
      <c r="AH3028" s="1"/>
      <c r="AI3028" s="1"/>
      <c r="AJ3028" s="4"/>
      <c r="AK3028" s="1"/>
      <c r="AL3028" s="1"/>
      <c r="AM3028" s="1"/>
      <c r="AN3028" s="1"/>
      <c r="AO3028" s="1"/>
    </row>
    <row r="3029" spans="1:41" x14ac:dyDescent="0.2">
      <c r="A3029" s="118">
        <f t="shared" si="1210"/>
        <v>43125</v>
      </c>
      <c r="B3029" s="2">
        <f t="shared" si="1200"/>
        <v>128844.45406696</v>
      </c>
      <c r="C3029" s="2">
        <f t="shared" si="1211"/>
        <v>76849.809790290004</v>
      </c>
      <c r="D3029" s="50">
        <f t="shared" si="1212"/>
        <v>4916.46</v>
      </c>
      <c r="E3029" s="3">
        <f>IF(K3029=1,VLOOKUP(A3028,[1]Plan1!$AQ$43:$AS$500,3),E3028)</f>
        <v>4930.72</v>
      </c>
      <c r="F3029" s="7">
        <f t="shared" si="1213"/>
        <v>43119</v>
      </c>
      <c r="G3029" s="8">
        <f t="shared" si="1201"/>
        <v>2.9004609007294846E-3</v>
      </c>
      <c r="H3029" s="7">
        <f t="shared" si="1214"/>
        <v>43151</v>
      </c>
      <c r="I3029" s="7">
        <f t="shared" si="1202"/>
        <v>43151</v>
      </c>
      <c r="J3029" s="1">
        <f t="shared" si="1215"/>
        <v>21</v>
      </c>
      <c r="K3029" s="1">
        <f t="shared" si="1203"/>
        <v>5</v>
      </c>
      <c r="L3029" s="2">
        <f t="shared" si="1204"/>
        <v>1.0006898200000001</v>
      </c>
      <c r="M3029" s="10">
        <f t="shared" si="1198"/>
        <v>1.0044004799999999</v>
      </c>
      <c r="N3029" s="10">
        <f t="shared" si="1194"/>
        <v>1.6465967971522275</v>
      </c>
      <c r="O3029" s="2">
        <f t="shared" si="1197"/>
        <v>1.64773265</v>
      </c>
      <c r="P3029" s="2">
        <f t="shared" si="1205"/>
        <v>126627.94073775</v>
      </c>
      <c r="Q3029" s="9">
        <f t="shared" si="1199"/>
        <v>0</v>
      </c>
      <c r="R3029" s="4">
        <f t="shared" si="1206"/>
        <v>0</v>
      </c>
      <c r="S3029" s="59">
        <f t="shared" si="1207"/>
        <v>0</v>
      </c>
      <c r="T3029" s="8">
        <f t="shared" si="1216"/>
        <v>6.8500000000000005E-2</v>
      </c>
      <c r="U3029" s="9">
        <f t="shared" si="1217"/>
        <v>66</v>
      </c>
      <c r="V3029" s="9">
        <v>252</v>
      </c>
      <c r="W3029" s="10">
        <f t="shared" si="1208"/>
        <v>1.0175041410000001</v>
      </c>
      <c r="X3029" s="2">
        <f t="shared" si="1209"/>
        <v>2216.5133292099999</v>
      </c>
      <c r="Y3029" s="2">
        <v>0</v>
      </c>
      <c r="Z3029" s="3">
        <f t="shared" si="1195"/>
        <v>0</v>
      </c>
      <c r="AA3029" s="1" t="str">
        <f t="shared" si="1196"/>
        <v>A+J=</v>
      </c>
      <c r="AB3029" s="7">
        <f t="shared" si="1218"/>
        <v>43391</v>
      </c>
      <c r="AC3029" s="5"/>
      <c r="AD3029" s="1"/>
      <c r="AE3029" s="7"/>
      <c r="AF3029" s="1"/>
      <c r="AG3029" s="1"/>
      <c r="AH3029" s="1"/>
      <c r="AI3029" s="1"/>
      <c r="AJ3029" s="4"/>
      <c r="AK3029" s="1"/>
      <c r="AL3029" s="1"/>
      <c r="AM3029" s="1"/>
      <c r="AN3029" s="1"/>
      <c r="AO3029" s="1"/>
    </row>
    <row r="3030" spans="1:41" x14ac:dyDescent="0.2">
      <c r="A3030" s="118">
        <f t="shared" si="1210"/>
        <v>43126</v>
      </c>
      <c r="B3030" s="2">
        <f t="shared" si="1200"/>
        <v>128896.10952738</v>
      </c>
      <c r="C3030" s="2">
        <f t="shared" si="1211"/>
        <v>76849.809790290004</v>
      </c>
      <c r="D3030" s="50">
        <f t="shared" si="1212"/>
        <v>4916.46</v>
      </c>
      <c r="E3030" s="3">
        <f>IF(K3030=1,VLOOKUP(A3029,[1]Plan1!$AQ$43:$AS$500,3),E3029)</f>
        <v>4930.72</v>
      </c>
      <c r="F3030" s="7">
        <f t="shared" si="1213"/>
        <v>43119</v>
      </c>
      <c r="G3030" s="8">
        <f t="shared" si="1201"/>
        <v>2.9004609007294846E-3</v>
      </c>
      <c r="H3030" s="7">
        <f t="shared" si="1214"/>
        <v>43151</v>
      </c>
      <c r="I3030" s="7">
        <f t="shared" si="1202"/>
        <v>43151</v>
      </c>
      <c r="J3030" s="1">
        <f t="shared" si="1215"/>
        <v>21</v>
      </c>
      <c r="K3030" s="1">
        <f t="shared" si="1203"/>
        <v>6</v>
      </c>
      <c r="L3030" s="2">
        <f t="shared" si="1204"/>
        <v>1.0008278399999999</v>
      </c>
      <c r="M3030" s="10">
        <f t="shared" si="1198"/>
        <v>1.0044004799999999</v>
      </c>
      <c r="N3030" s="10">
        <f t="shared" si="1194"/>
        <v>1.6465967971522275</v>
      </c>
      <c r="O3030" s="2">
        <f t="shared" si="1197"/>
        <v>1.64795991</v>
      </c>
      <c r="P3030" s="2">
        <f t="shared" si="1205"/>
        <v>126645.40562552</v>
      </c>
      <c r="Q3030" s="9">
        <f t="shared" si="1199"/>
        <v>0</v>
      </c>
      <c r="R3030" s="4">
        <f t="shared" si="1206"/>
        <v>0</v>
      </c>
      <c r="S3030" s="59">
        <f t="shared" si="1207"/>
        <v>0</v>
      </c>
      <c r="T3030" s="8">
        <f t="shared" si="1216"/>
        <v>6.8500000000000005E-2</v>
      </c>
      <c r="U3030" s="9">
        <f t="shared" si="1217"/>
        <v>67</v>
      </c>
      <c r="V3030" s="9">
        <v>252</v>
      </c>
      <c r="W3030" s="10">
        <f t="shared" si="1208"/>
        <v>1.017771698</v>
      </c>
      <c r="X3030" s="2">
        <f t="shared" si="1209"/>
        <v>2250.7039018599999</v>
      </c>
      <c r="Y3030" s="2">
        <v>0</v>
      </c>
      <c r="Z3030" s="3">
        <f t="shared" si="1195"/>
        <v>0</v>
      </c>
      <c r="AA3030" s="1" t="str">
        <f t="shared" si="1196"/>
        <v>A+J=</v>
      </c>
      <c r="AB3030" s="7">
        <f t="shared" si="1218"/>
        <v>43391</v>
      </c>
      <c r="AC3030" s="5"/>
      <c r="AD3030" s="1"/>
      <c r="AE3030" s="7"/>
      <c r="AF3030" s="1"/>
      <c r="AG3030" s="1"/>
      <c r="AH3030" s="1"/>
      <c r="AI3030" s="1"/>
      <c r="AJ3030" s="4"/>
      <c r="AK3030" s="1"/>
      <c r="AL3030" s="1"/>
      <c r="AM3030" s="1"/>
      <c r="AN3030" s="1"/>
      <c r="AO3030" s="1"/>
    </row>
    <row r="3031" spans="1:41" x14ac:dyDescent="0.2">
      <c r="A3031" s="118">
        <f t="shared" si="1210"/>
        <v>43127</v>
      </c>
      <c r="B3031" s="2">
        <f t="shared" si="1200"/>
        <v>128947.78645601</v>
      </c>
      <c r="C3031" s="2">
        <f t="shared" si="1211"/>
        <v>76849.809790290004</v>
      </c>
      <c r="D3031" s="50">
        <f t="shared" si="1212"/>
        <v>4916.46</v>
      </c>
      <c r="E3031" s="3">
        <f>IF(K3031=1,VLOOKUP(A3030,[1]Plan1!$AQ$43:$AS$500,3),E3030)</f>
        <v>4930.72</v>
      </c>
      <c r="F3031" s="7">
        <f t="shared" si="1213"/>
        <v>43119</v>
      </c>
      <c r="G3031" s="8">
        <f t="shared" si="1201"/>
        <v>2.9004609007294846E-3</v>
      </c>
      <c r="H3031" s="7">
        <f t="shared" si="1214"/>
        <v>43151</v>
      </c>
      <c r="I3031" s="7">
        <f t="shared" si="1202"/>
        <v>43151</v>
      </c>
      <c r="J3031" s="1">
        <f t="shared" si="1215"/>
        <v>21</v>
      </c>
      <c r="K3031" s="1">
        <f t="shared" si="1203"/>
        <v>7</v>
      </c>
      <c r="L3031" s="2">
        <f t="shared" si="1204"/>
        <v>1.0009658800000001</v>
      </c>
      <c r="M3031" s="10">
        <f t="shared" si="1198"/>
        <v>1.0044004799999999</v>
      </c>
      <c r="N3031" s="10">
        <f t="shared" si="1194"/>
        <v>1.6465967971522275</v>
      </c>
      <c r="O3031" s="2">
        <f t="shared" si="1197"/>
        <v>1.6481872099999999</v>
      </c>
      <c r="P3031" s="2">
        <f t="shared" si="1205"/>
        <v>126662.87358728</v>
      </c>
      <c r="Q3031" s="9">
        <f t="shared" si="1199"/>
        <v>0</v>
      </c>
      <c r="R3031" s="4">
        <f t="shared" si="1206"/>
        <v>0</v>
      </c>
      <c r="S3031" s="59">
        <f t="shared" si="1207"/>
        <v>0</v>
      </c>
      <c r="T3031" s="8">
        <f t="shared" si="1216"/>
        <v>6.8500000000000005E-2</v>
      </c>
      <c r="U3031" s="9">
        <f t="shared" si="1217"/>
        <v>68</v>
      </c>
      <c r="V3031" s="9">
        <v>252</v>
      </c>
      <c r="W3031" s="10">
        <f t="shared" si="1208"/>
        <v>1.018039326</v>
      </c>
      <c r="X3031" s="2">
        <f t="shared" si="1209"/>
        <v>2284.9128687299999</v>
      </c>
      <c r="Y3031" s="2">
        <v>0</v>
      </c>
      <c r="Z3031" s="3">
        <f t="shared" si="1195"/>
        <v>0</v>
      </c>
      <c r="AA3031" s="1" t="str">
        <f t="shared" si="1196"/>
        <v>A+J=</v>
      </c>
      <c r="AB3031" s="7">
        <f t="shared" si="1218"/>
        <v>43391</v>
      </c>
      <c r="AC3031" s="5"/>
      <c r="AD3031" s="1"/>
      <c r="AE3031" s="7"/>
      <c r="AF3031" s="1"/>
      <c r="AG3031" s="1"/>
      <c r="AH3031" s="1"/>
      <c r="AI3031" s="1"/>
      <c r="AJ3031" s="4"/>
      <c r="AK3031" s="1"/>
      <c r="AL3031" s="1"/>
      <c r="AM3031" s="1"/>
      <c r="AN3031" s="1"/>
      <c r="AO3031" s="1"/>
    </row>
    <row r="3032" spans="1:41" x14ac:dyDescent="0.2">
      <c r="A3032" s="118">
        <f t="shared" si="1210"/>
        <v>43128</v>
      </c>
      <c r="B3032" s="2">
        <f t="shared" si="1200"/>
        <v>128947.78645601</v>
      </c>
      <c r="C3032" s="2">
        <f t="shared" si="1211"/>
        <v>76849.809790290004</v>
      </c>
      <c r="D3032" s="50">
        <f t="shared" si="1212"/>
        <v>4916.46</v>
      </c>
      <c r="E3032" s="3">
        <f>IF(K3032=1,VLOOKUP(A3031,[1]Plan1!$AQ$43:$AS$500,3),E3031)</f>
        <v>4930.72</v>
      </c>
      <c r="F3032" s="7">
        <f t="shared" si="1213"/>
        <v>43119</v>
      </c>
      <c r="G3032" s="8">
        <f t="shared" si="1201"/>
        <v>2.9004609007294846E-3</v>
      </c>
      <c r="H3032" s="7">
        <f t="shared" si="1214"/>
        <v>43151</v>
      </c>
      <c r="I3032" s="7">
        <f t="shared" si="1202"/>
        <v>43151</v>
      </c>
      <c r="J3032" s="1">
        <f t="shared" si="1215"/>
        <v>21</v>
      </c>
      <c r="K3032" s="1">
        <f t="shared" si="1203"/>
        <v>7</v>
      </c>
      <c r="L3032" s="2">
        <f t="shared" si="1204"/>
        <v>1.0009658800000001</v>
      </c>
      <c r="M3032" s="10">
        <f t="shared" si="1198"/>
        <v>1.0044004799999999</v>
      </c>
      <c r="N3032" s="10">
        <f t="shared" si="1194"/>
        <v>1.6465967971522275</v>
      </c>
      <c r="O3032" s="2">
        <f t="shared" si="1197"/>
        <v>1.6481872099999999</v>
      </c>
      <c r="P3032" s="2">
        <f t="shared" si="1205"/>
        <v>126662.87358728</v>
      </c>
      <c r="Q3032" s="9">
        <f t="shared" si="1199"/>
        <v>0</v>
      </c>
      <c r="R3032" s="4">
        <f t="shared" si="1206"/>
        <v>0</v>
      </c>
      <c r="S3032" s="59">
        <f t="shared" si="1207"/>
        <v>0</v>
      </c>
      <c r="T3032" s="8">
        <f t="shared" si="1216"/>
        <v>6.8500000000000005E-2</v>
      </c>
      <c r="U3032" s="9">
        <f t="shared" si="1217"/>
        <v>68</v>
      </c>
      <c r="V3032" s="9">
        <v>252</v>
      </c>
      <c r="W3032" s="10">
        <f t="shared" si="1208"/>
        <v>1.018039326</v>
      </c>
      <c r="X3032" s="2">
        <f t="shared" si="1209"/>
        <v>2284.9128687299999</v>
      </c>
      <c r="Y3032" s="2">
        <v>0</v>
      </c>
      <c r="Z3032" s="3">
        <f t="shared" si="1195"/>
        <v>0</v>
      </c>
      <c r="AA3032" s="1" t="str">
        <f t="shared" si="1196"/>
        <v>A+J=</v>
      </c>
      <c r="AB3032" s="7">
        <f t="shared" si="1218"/>
        <v>43391</v>
      </c>
      <c r="AC3032" s="5"/>
      <c r="AD3032" s="1"/>
      <c r="AE3032" s="7"/>
      <c r="AF3032" s="1"/>
      <c r="AG3032" s="1"/>
      <c r="AH3032" s="1"/>
      <c r="AI3032" s="1"/>
      <c r="AJ3032" s="4"/>
      <c r="AK3032" s="1"/>
      <c r="AL3032" s="1"/>
      <c r="AM3032" s="1"/>
      <c r="AN3032" s="1"/>
      <c r="AO3032" s="1"/>
    </row>
    <row r="3033" spans="1:41" x14ac:dyDescent="0.2">
      <c r="A3033" s="118">
        <f t="shared" si="1210"/>
        <v>43129</v>
      </c>
      <c r="B3033" s="2">
        <f t="shared" si="1200"/>
        <v>128947.78645601</v>
      </c>
      <c r="C3033" s="2">
        <f t="shared" si="1211"/>
        <v>76849.809790290004</v>
      </c>
      <c r="D3033" s="50">
        <f t="shared" si="1212"/>
        <v>4916.46</v>
      </c>
      <c r="E3033" s="3">
        <f>IF(K3033=1,VLOOKUP(A3032,[1]Plan1!$AQ$43:$AS$500,3),E3032)</f>
        <v>4930.72</v>
      </c>
      <c r="F3033" s="7">
        <f t="shared" si="1213"/>
        <v>43119</v>
      </c>
      <c r="G3033" s="8">
        <f t="shared" si="1201"/>
        <v>2.9004609007294846E-3</v>
      </c>
      <c r="H3033" s="7">
        <f t="shared" si="1214"/>
        <v>43151</v>
      </c>
      <c r="I3033" s="7">
        <f t="shared" si="1202"/>
        <v>43151</v>
      </c>
      <c r="J3033" s="1">
        <f t="shared" si="1215"/>
        <v>21</v>
      </c>
      <c r="K3033" s="1">
        <f t="shared" si="1203"/>
        <v>7</v>
      </c>
      <c r="L3033" s="2">
        <f t="shared" si="1204"/>
        <v>1.0009658800000001</v>
      </c>
      <c r="M3033" s="10">
        <f t="shared" si="1198"/>
        <v>1.0044004799999999</v>
      </c>
      <c r="N3033" s="10">
        <f t="shared" si="1194"/>
        <v>1.6465967971522275</v>
      </c>
      <c r="O3033" s="2">
        <f t="shared" si="1197"/>
        <v>1.6481872099999999</v>
      </c>
      <c r="P3033" s="2">
        <f t="shared" si="1205"/>
        <v>126662.87358728</v>
      </c>
      <c r="Q3033" s="9">
        <f t="shared" si="1199"/>
        <v>0</v>
      </c>
      <c r="R3033" s="4">
        <f t="shared" si="1206"/>
        <v>0</v>
      </c>
      <c r="S3033" s="59">
        <f t="shared" si="1207"/>
        <v>0</v>
      </c>
      <c r="T3033" s="8">
        <f t="shared" si="1216"/>
        <v>6.8500000000000005E-2</v>
      </c>
      <c r="U3033" s="9">
        <f t="shared" si="1217"/>
        <v>68</v>
      </c>
      <c r="V3033" s="9">
        <v>252</v>
      </c>
      <c r="W3033" s="10">
        <f t="shared" si="1208"/>
        <v>1.018039326</v>
      </c>
      <c r="X3033" s="2">
        <f t="shared" si="1209"/>
        <v>2284.9128687299999</v>
      </c>
      <c r="Y3033" s="2">
        <v>0</v>
      </c>
      <c r="Z3033" s="3">
        <f t="shared" si="1195"/>
        <v>0</v>
      </c>
      <c r="AA3033" s="1" t="str">
        <f t="shared" si="1196"/>
        <v>A+J=</v>
      </c>
      <c r="AB3033" s="7">
        <f t="shared" si="1218"/>
        <v>43391</v>
      </c>
      <c r="AC3033" s="5"/>
      <c r="AD3033" s="1"/>
      <c r="AE3033" s="7"/>
      <c r="AF3033" s="1"/>
      <c r="AG3033" s="1"/>
      <c r="AH3033" s="1"/>
      <c r="AI3033" s="1"/>
      <c r="AJ3033" s="4"/>
      <c r="AK3033" s="1"/>
      <c r="AL3033" s="1"/>
      <c r="AM3033" s="1"/>
      <c r="AN3033" s="1"/>
      <c r="AO3033" s="1"/>
    </row>
    <row r="3034" spans="1:41" x14ac:dyDescent="0.2">
      <c r="A3034" s="118">
        <f t="shared" si="1210"/>
        <v>43130</v>
      </c>
      <c r="B3034" s="2">
        <f t="shared" si="1200"/>
        <v>128999.48394981</v>
      </c>
      <c r="C3034" s="2">
        <f t="shared" si="1211"/>
        <v>76849.809790290004</v>
      </c>
      <c r="D3034" s="50">
        <f t="shared" si="1212"/>
        <v>4916.46</v>
      </c>
      <c r="E3034" s="3">
        <f>IF(K3034=1,VLOOKUP(A3033,[1]Plan1!$AQ$43:$AS$500,3),E3033)</f>
        <v>4930.72</v>
      </c>
      <c r="F3034" s="7">
        <f t="shared" si="1213"/>
        <v>43119</v>
      </c>
      <c r="G3034" s="8">
        <f t="shared" si="1201"/>
        <v>2.9004609007294846E-3</v>
      </c>
      <c r="H3034" s="7">
        <f t="shared" si="1214"/>
        <v>43151</v>
      </c>
      <c r="I3034" s="7">
        <f t="shared" si="1202"/>
        <v>43151</v>
      </c>
      <c r="J3034" s="1">
        <f t="shared" si="1215"/>
        <v>21</v>
      </c>
      <c r="K3034" s="1">
        <f t="shared" si="1203"/>
        <v>8</v>
      </c>
      <c r="L3034" s="2">
        <f t="shared" si="1204"/>
        <v>1.0011039399999999</v>
      </c>
      <c r="M3034" s="10">
        <f t="shared" si="1198"/>
        <v>1.0044004799999999</v>
      </c>
      <c r="N3034" s="10">
        <f t="shared" si="1194"/>
        <v>1.6465967971522275</v>
      </c>
      <c r="O3034" s="2">
        <f t="shared" si="1197"/>
        <v>1.6484145400000001</v>
      </c>
      <c r="P3034" s="2">
        <f t="shared" si="1205"/>
        <v>126680.34385454</v>
      </c>
      <c r="Q3034" s="9">
        <f t="shared" si="1199"/>
        <v>0</v>
      </c>
      <c r="R3034" s="4">
        <f t="shared" si="1206"/>
        <v>0</v>
      </c>
      <c r="S3034" s="59">
        <f t="shared" si="1207"/>
        <v>0</v>
      </c>
      <c r="T3034" s="8">
        <f t="shared" si="1216"/>
        <v>6.8500000000000005E-2</v>
      </c>
      <c r="U3034" s="9">
        <f t="shared" si="1217"/>
        <v>69</v>
      </c>
      <c r="V3034" s="9">
        <v>252</v>
      </c>
      <c r="W3034" s="10">
        <f t="shared" si="1208"/>
        <v>1.0183070240000001</v>
      </c>
      <c r="X3034" s="2">
        <f t="shared" si="1209"/>
        <v>2319.1400952700001</v>
      </c>
      <c r="Y3034" s="2">
        <v>0</v>
      </c>
      <c r="Z3034" s="3">
        <f t="shared" si="1195"/>
        <v>0</v>
      </c>
      <c r="AA3034" s="1" t="str">
        <f t="shared" si="1196"/>
        <v>A+J=</v>
      </c>
      <c r="AB3034" s="7">
        <f t="shared" si="1218"/>
        <v>43391</v>
      </c>
      <c r="AC3034" s="5"/>
      <c r="AD3034" s="1"/>
      <c r="AE3034" s="7"/>
      <c r="AF3034" s="1"/>
      <c r="AG3034" s="1"/>
      <c r="AH3034" s="1"/>
      <c r="AI3034" s="1"/>
      <c r="AJ3034" s="4"/>
      <c r="AK3034" s="1"/>
      <c r="AL3034" s="1"/>
      <c r="AM3034" s="1"/>
      <c r="AN3034" s="1"/>
      <c r="AO3034" s="1"/>
    </row>
    <row r="3035" spans="1:41" x14ac:dyDescent="0.2">
      <c r="A3035" s="118">
        <f t="shared" si="1210"/>
        <v>43131</v>
      </c>
      <c r="B3035" s="2">
        <f t="shared" si="1200"/>
        <v>129051.20201429</v>
      </c>
      <c r="C3035" s="2">
        <f t="shared" si="1211"/>
        <v>76849.809790290004</v>
      </c>
      <c r="D3035" s="50">
        <f t="shared" si="1212"/>
        <v>4916.46</v>
      </c>
      <c r="E3035" s="3">
        <f>IF(K3035=1,VLOOKUP(A3034,[1]Plan1!$AQ$43:$AS$500,3),E3034)</f>
        <v>4930.72</v>
      </c>
      <c r="F3035" s="7">
        <f t="shared" si="1213"/>
        <v>43119</v>
      </c>
      <c r="G3035" s="8">
        <f t="shared" si="1201"/>
        <v>2.9004609007294846E-3</v>
      </c>
      <c r="H3035" s="7">
        <f t="shared" si="1214"/>
        <v>43151</v>
      </c>
      <c r="I3035" s="7">
        <f t="shared" si="1202"/>
        <v>43151</v>
      </c>
      <c r="J3035" s="1">
        <f t="shared" si="1215"/>
        <v>21</v>
      </c>
      <c r="K3035" s="1">
        <f t="shared" si="1203"/>
        <v>9</v>
      </c>
      <c r="L3035" s="2">
        <f t="shared" si="1204"/>
        <v>1.0012420200000001</v>
      </c>
      <c r="M3035" s="10">
        <f t="shared" si="1198"/>
        <v>1.0044004799999999</v>
      </c>
      <c r="N3035" s="10">
        <f t="shared" si="1194"/>
        <v>1.6465967971522275</v>
      </c>
      <c r="O3035" s="2">
        <f t="shared" si="1197"/>
        <v>1.6486419000000001</v>
      </c>
      <c r="P3035" s="2">
        <f t="shared" si="1205"/>
        <v>126697.8164273</v>
      </c>
      <c r="Q3035" s="9">
        <f t="shared" si="1199"/>
        <v>0</v>
      </c>
      <c r="R3035" s="4">
        <f t="shared" si="1206"/>
        <v>0</v>
      </c>
      <c r="S3035" s="59">
        <f t="shared" si="1207"/>
        <v>0</v>
      </c>
      <c r="T3035" s="8">
        <f t="shared" si="1216"/>
        <v>6.8500000000000005E-2</v>
      </c>
      <c r="U3035" s="9">
        <f t="shared" si="1217"/>
        <v>70</v>
      </c>
      <c r="V3035" s="9">
        <v>252</v>
      </c>
      <c r="W3035" s="10">
        <f t="shared" si="1208"/>
        <v>1.0185747919999999</v>
      </c>
      <c r="X3035" s="2">
        <f t="shared" si="1209"/>
        <v>2353.3855869899999</v>
      </c>
      <c r="Y3035" s="2">
        <v>0</v>
      </c>
      <c r="Z3035" s="3">
        <f t="shared" si="1195"/>
        <v>0</v>
      </c>
      <c r="AA3035" s="1" t="str">
        <f t="shared" si="1196"/>
        <v>A+J=</v>
      </c>
      <c r="AB3035" s="7">
        <f t="shared" si="1218"/>
        <v>43391</v>
      </c>
      <c r="AC3035" s="5"/>
      <c r="AD3035" s="1"/>
      <c r="AE3035" s="7"/>
      <c r="AF3035" s="1"/>
      <c r="AG3035" s="1"/>
      <c r="AH3035" s="1"/>
      <c r="AI3035" s="1"/>
      <c r="AJ3035" s="4"/>
      <c r="AK3035" s="1"/>
      <c r="AL3035" s="1"/>
      <c r="AM3035" s="1"/>
      <c r="AN3035" s="1"/>
      <c r="AO3035" s="1"/>
    </row>
    <row r="3036" spans="1:41" x14ac:dyDescent="0.2">
      <c r="A3036" s="118">
        <f t="shared" si="1210"/>
        <v>43132</v>
      </c>
      <c r="B3036" s="2">
        <f t="shared" si="1200"/>
        <v>129102.94078167</v>
      </c>
      <c r="C3036" s="2">
        <f t="shared" si="1211"/>
        <v>76849.809790290004</v>
      </c>
      <c r="D3036" s="50">
        <f t="shared" si="1212"/>
        <v>4916.46</v>
      </c>
      <c r="E3036" s="3">
        <f>IF(K3036=1,VLOOKUP(A3035,[1]Plan1!$AQ$43:$AS$500,3),E3035)</f>
        <v>4930.72</v>
      </c>
      <c r="F3036" s="7">
        <f t="shared" si="1213"/>
        <v>43119</v>
      </c>
      <c r="G3036" s="8">
        <f t="shared" si="1201"/>
        <v>2.9004609007294846E-3</v>
      </c>
      <c r="H3036" s="7">
        <f t="shared" si="1214"/>
        <v>43151</v>
      </c>
      <c r="I3036" s="7">
        <f t="shared" si="1202"/>
        <v>43151</v>
      </c>
      <c r="J3036" s="1">
        <f t="shared" si="1215"/>
        <v>21</v>
      </c>
      <c r="K3036" s="1">
        <f t="shared" si="1203"/>
        <v>10</v>
      </c>
      <c r="L3036" s="2">
        <f t="shared" si="1204"/>
        <v>1.0013801200000001</v>
      </c>
      <c r="M3036" s="10">
        <f t="shared" si="1198"/>
        <v>1.0044004799999999</v>
      </c>
      <c r="N3036" s="10">
        <f t="shared" si="1194"/>
        <v>1.6465967971522275</v>
      </c>
      <c r="O3036" s="2">
        <f t="shared" si="1197"/>
        <v>1.6488692899999999</v>
      </c>
      <c r="P3036" s="2">
        <f t="shared" si="1205"/>
        <v>126715.29130555</v>
      </c>
      <c r="Q3036" s="9">
        <f t="shared" si="1199"/>
        <v>0</v>
      </c>
      <c r="R3036" s="4">
        <f t="shared" si="1206"/>
        <v>0</v>
      </c>
      <c r="S3036" s="59">
        <f t="shared" si="1207"/>
        <v>0</v>
      </c>
      <c r="T3036" s="8">
        <f t="shared" si="1216"/>
        <v>6.8500000000000005E-2</v>
      </c>
      <c r="U3036" s="9">
        <f t="shared" si="1217"/>
        <v>71</v>
      </c>
      <c r="V3036" s="9">
        <v>252</v>
      </c>
      <c r="W3036" s="10">
        <f t="shared" si="1208"/>
        <v>1.0188426310000001</v>
      </c>
      <c r="X3036" s="2">
        <f t="shared" si="1209"/>
        <v>2387.6494761200001</v>
      </c>
      <c r="Y3036" s="2">
        <v>0</v>
      </c>
      <c r="Z3036" s="3">
        <f t="shared" si="1195"/>
        <v>0</v>
      </c>
      <c r="AA3036" s="1" t="str">
        <f t="shared" si="1196"/>
        <v>A+J=</v>
      </c>
      <c r="AB3036" s="7">
        <f t="shared" si="1218"/>
        <v>43391</v>
      </c>
      <c r="AC3036" s="5"/>
      <c r="AD3036" s="1"/>
      <c r="AE3036" s="7"/>
      <c r="AF3036" s="1"/>
      <c r="AG3036" s="1"/>
      <c r="AH3036" s="1"/>
      <c r="AI3036" s="1"/>
      <c r="AJ3036" s="4"/>
      <c r="AK3036" s="1"/>
      <c r="AL3036" s="1"/>
      <c r="AM3036" s="1"/>
      <c r="AN3036" s="1"/>
      <c r="AO3036" s="1"/>
    </row>
    <row r="3037" spans="1:41" x14ac:dyDescent="0.2">
      <c r="A3037" s="118">
        <f t="shared" si="1210"/>
        <v>43133</v>
      </c>
      <c r="B3037" s="2">
        <f t="shared" si="1200"/>
        <v>129154.700914</v>
      </c>
      <c r="C3037" s="2">
        <f t="shared" si="1211"/>
        <v>76849.809790290004</v>
      </c>
      <c r="D3037" s="50">
        <f t="shared" si="1212"/>
        <v>4916.46</v>
      </c>
      <c r="E3037" s="3">
        <f>IF(K3037=1,VLOOKUP(A3036,[1]Plan1!$AQ$43:$AS$500,3),E3036)</f>
        <v>4930.72</v>
      </c>
      <c r="F3037" s="7">
        <f t="shared" si="1213"/>
        <v>43119</v>
      </c>
      <c r="G3037" s="8">
        <f t="shared" si="1201"/>
        <v>2.9004609007294846E-3</v>
      </c>
      <c r="H3037" s="7">
        <f t="shared" si="1214"/>
        <v>43151</v>
      </c>
      <c r="I3037" s="7">
        <f t="shared" si="1202"/>
        <v>43151</v>
      </c>
      <c r="J3037" s="1">
        <f t="shared" si="1215"/>
        <v>21</v>
      </c>
      <c r="K3037" s="1">
        <f t="shared" si="1203"/>
        <v>11</v>
      </c>
      <c r="L3037" s="2">
        <f t="shared" si="1204"/>
        <v>1.00151824</v>
      </c>
      <c r="M3037" s="10">
        <f t="shared" si="1198"/>
        <v>1.0044004799999999</v>
      </c>
      <c r="N3037" s="10">
        <f t="shared" si="1194"/>
        <v>1.6465967971522275</v>
      </c>
      <c r="O3037" s="2">
        <f t="shared" si="1197"/>
        <v>1.64909672</v>
      </c>
      <c r="P3037" s="2">
        <f t="shared" si="1205"/>
        <v>126732.76925779</v>
      </c>
      <c r="Q3037" s="9">
        <f t="shared" si="1199"/>
        <v>0</v>
      </c>
      <c r="R3037" s="4">
        <f t="shared" si="1206"/>
        <v>0</v>
      </c>
      <c r="S3037" s="59">
        <f t="shared" si="1207"/>
        <v>0</v>
      </c>
      <c r="T3037" s="8">
        <f t="shared" si="1216"/>
        <v>6.8500000000000005E-2</v>
      </c>
      <c r="U3037" s="9">
        <f t="shared" si="1217"/>
        <v>72</v>
      </c>
      <c r="V3037" s="9">
        <v>252</v>
      </c>
      <c r="W3037" s="10">
        <f t="shared" si="1208"/>
        <v>1.01911054</v>
      </c>
      <c r="X3037" s="2">
        <f t="shared" si="1209"/>
        <v>2421.9316562099998</v>
      </c>
      <c r="Y3037" s="2">
        <v>0</v>
      </c>
      <c r="Z3037" s="3">
        <f t="shared" si="1195"/>
        <v>0</v>
      </c>
      <c r="AA3037" s="1" t="str">
        <f t="shared" si="1196"/>
        <v>A+J=</v>
      </c>
      <c r="AB3037" s="7">
        <f t="shared" si="1218"/>
        <v>43391</v>
      </c>
      <c r="AC3037" s="5"/>
      <c r="AD3037" s="1"/>
      <c r="AE3037" s="7"/>
      <c r="AF3037" s="1"/>
      <c r="AG3037" s="1"/>
      <c r="AH3037" s="1"/>
      <c r="AI3037" s="1"/>
      <c r="AJ3037" s="4"/>
      <c r="AK3037" s="1"/>
      <c r="AL3037" s="1"/>
      <c r="AM3037" s="1"/>
      <c r="AN3037" s="1"/>
      <c r="AO3037" s="1"/>
    </row>
    <row r="3038" spans="1:41" x14ac:dyDescent="0.2">
      <c r="A3038" s="118">
        <f t="shared" si="1210"/>
        <v>43134</v>
      </c>
      <c r="B3038" s="2">
        <f t="shared" si="1200"/>
        <v>129206.48097736</v>
      </c>
      <c r="C3038" s="2">
        <f t="shared" si="1211"/>
        <v>76849.809790290004</v>
      </c>
      <c r="D3038" s="50">
        <f t="shared" si="1212"/>
        <v>4916.46</v>
      </c>
      <c r="E3038" s="3">
        <f>IF(K3038=1,VLOOKUP(A3037,[1]Plan1!$AQ$43:$AS$500,3),E3037)</f>
        <v>4930.72</v>
      </c>
      <c r="F3038" s="7">
        <f t="shared" si="1213"/>
        <v>43119</v>
      </c>
      <c r="G3038" s="8">
        <f t="shared" si="1201"/>
        <v>2.9004609007294846E-3</v>
      </c>
      <c r="H3038" s="7">
        <f t="shared" si="1214"/>
        <v>43151</v>
      </c>
      <c r="I3038" s="7">
        <f t="shared" si="1202"/>
        <v>43151</v>
      </c>
      <c r="J3038" s="1">
        <f t="shared" si="1215"/>
        <v>21</v>
      </c>
      <c r="K3038" s="1">
        <f t="shared" si="1203"/>
        <v>12</v>
      </c>
      <c r="L3038" s="2">
        <f t="shared" si="1204"/>
        <v>1.0016563700000001</v>
      </c>
      <c r="M3038" s="10">
        <f t="shared" si="1198"/>
        <v>1.0044004799999999</v>
      </c>
      <c r="N3038" s="10">
        <f t="shared" si="1194"/>
        <v>1.6465967971522275</v>
      </c>
      <c r="O3038" s="2">
        <f t="shared" si="1197"/>
        <v>1.6493241700000001</v>
      </c>
      <c r="P3038" s="2">
        <f t="shared" si="1205"/>
        <v>126750.24874702</v>
      </c>
      <c r="Q3038" s="9">
        <f t="shared" si="1199"/>
        <v>0</v>
      </c>
      <c r="R3038" s="4">
        <f t="shared" si="1206"/>
        <v>0</v>
      </c>
      <c r="S3038" s="59">
        <f t="shared" si="1207"/>
        <v>0</v>
      </c>
      <c r="T3038" s="8">
        <f t="shared" si="1216"/>
        <v>6.8500000000000005E-2</v>
      </c>
      <c r="U3038" s="9">
        <f t="shared" si="1217"/>
        <v>73</v>
      </c>
      <c r="V3038" s="9">
        <v>252</v>
      </c>
      <c r="W3038" s="10">
        <f t="shared" si="1208"/>
        <v>1.0193785200000001</v>
      </c>
      <c r="X3038" s="2">
        <f t="shared" si="1209"/>
        <v>2456.2322303400001</v>
      </c>
      <c r="Y3038" s="2">
        <v>0</v>
      </c>
      <c r="Z3038" s="3">
        <f t="shared" si="1195"/>
        <v>0</v>
      </c>
      <c r="AA3038" s="1" t="str">
        <f t="shared" si="1196"/>
        <v>A+J=</v>
      </c>
      <c r="AB3038" s="7">
        <f t="shared" si="1218"/>
        <v>43391</v>
      </c>
      <c r="AC3038" s="5"/>
      <c r="AD3038" s="1"/>
      <c r="AE3038" s="7"/>
      <c r="AF3038" s="1"/>
      <c r="AG3038" s="1"/>
      <c r="AH3038" s="1"/>
      <c r="AI3038" s="1"/>
      <c r="AJ3038" s="4"/>
      <c r="AK3038" s="1"/>
      <c r="AL3038" s="1"/>
      <c r="AM3038" s="1"/>
      <c r="AN3038" s="1"/>
      <c r="AO3038" s="1"/>
    </row>
    <row r="3039" spans="1:41" x14ac:dyDescent="0.2">
      <c r="A3039" s="118">
        <f t="shared" si="1210"/>
        <v>43135</v>
      </c>
      <c r="B3039" s="2">
        <f t="shared" si="1200"/>
        <v>129206.48097736</v>
      </c>
      <c r="C3039" s="2">
        <f t="shared" si="1211"/>
        <v>76849.809790290004</v>
      </c>
      <c r="D3039" s="50">
        <f t="shared" si="1212"/>
        <v>4916.46</v>
      </c>
      <c r="E3039" s="3">
        <f>IF(K3039=1,VLOOKUP(A3038,[1]Plan1!$AQ$43:$AS$500,3),E3038)</f>
        <v>4930.72</v>
      </c>
      <c r="F3039" s="7">
        <f t="shared" si="1213"/>
        <v>43119</v>
      </c>
      <c r="G3039" s="8">
        <f t="shared" si="1201"/>
        <v>2.9004609007294846E-3</v>
      </c>
      <c r="H3039" s="7">
        <f t="shared" si="1214"/>
        <v>43151</v>
      </c>
      <c r="I3039" s="7">
        <f t="shared" si="1202"/>
        <v>43151</v>
      </c>
      <c r="J3039" s="1">
        <f t="shared" si="1215"/>
        <v>21</v>
      </c>
      <c r="K3039" s="1">
        <f t="shared" si="1203"/>
        <v>12</v>
      </c>
      <c r="L3039" s="2">
        <f t="shared" si="1204"/>
        <v>1.0016563700000001</v>
      </c>
      <c r="M3039" s="10">
        <f t="shared" si="1198"/>
        <v>1.0044004799999999</v>
      </c>
      <c r="N3039" s="10">
        <f t="shared" ref="N3039:N3102" si="1219">IF(I3039&gt;I3038,N3038*M3039,N3038)</f>
        <v>1.6465967971522275</v>
      </c>
      <c r="O3039" s="2">
        <f t="shared" si="1197"/>
        <v>1.6493241700000001</v>
      </c>
      <c r="P3039" s="2">
        <f t="shared" si="1205"/>
        <v>126750.24874702</v>
      </c>
      <c r="Q3039" s="9">
        <f t="shared" si="1199"/>
        <v>0</v>
      </c>
      <c r="R3039" s="4">
        <f t="shared" si="1206"/>
        <v>0</v>
      </c>
      <c r="S3039" s="59">
        <f t="shared" si="1207"/>
        <v>0</v>
      </c>
      <c r="T3039" s="8">
        <f t="shared" si="1216"/>
        <v>6.8500000000000005E-2</v>
      </c>
      <c r="U3039" s="9">
        <f t="shared" si="1217"/>
        <v>73</v>
      </c>
      <c r="V3039" s="9">
        <v>252</v>
      </c>
      <c r="W3039" s="10">
        <f t="shared" si="1208"/>
        <v>1.0193785200000001</v>
      </c>
      <c r="X3039" s="2">
        <f t="shared" si="1209"/>
        <v>2456.2322303400001</v>
      </c>
      <c r="Y3039" s="2">
        <v>0</v>
      </c>
      <c r="Z3039" s="3">
        <f t="shared" si="1195"/>
        <v>0</v>
      </c>
      <c r="AA3039" s="1" t="str">
        <f t="shared" si="1196"/>
        <v>A+J=</v>
      </c>
      <c r="AB3039" s="7">
        <f t="shared" si="1218"/>
        <v>43391</v>
      </c>
      <c r="AC3039" s="5"/>
      <c r="AD3039" s="1"/>
      <c r="AE3039" s="7"/>
      <c r="AF3039" s="1"/>
      <c r="AG3039" s="1"/>
      <c r="AH3039" s="1"/>
      <c r="AI3039" s="1"/>
      <c r="AJ3039" s="4"/>
      <c r="AK3039" s="1"/>
      <c r="AL3039" s="1"/>
      <c r="AM3039" s="1"/>
      <c r="AN3039" s="1"/>
      <c r="AO3039" s="1"/>
    </row>
    <row r="3040" spans="1:41" x14ac:dyDescent="0.2">
      <c r="A3040" s="118">
        <f t="shared" si="1210"/>
        <v>43136</v>
      </c>
      <c r="B3040" s="2">
        <f t="shared" si="1200"/>
        <v>129206.48097736</v>
      </c>
      <c r="C3040" s="2">
        <f t="shared" si="1211"/>
        <v>76849.809790290004</v>
      </c>
      <c r="D3040" s="50">
        <f t="shared" si="1212"/>
        <v>4916.46</v>
      </c>
      <c r="E3040" s="3">
        <f>IF(K3040=1,VLOOKUP(A3039,[1]Plan1!$AQ$43:$AS$500,3),E3039)</f>
        <v>4930.72</v>
      </c>
      <c r="F3040" s="7">
        <f t="shared" si="1213"/>
        <v>43119</v>
      </c>
      <c r="G3040" s="8">
        <f t="shared" si="1201"/>
        <v>2.9004609007294846E-3</v>
      </c>
      <c r="H3040" s="7">
        <f t="shared" si="1214"/>
        <v>43151</v>
      </c>
      <c r="I3040" s="7">
        <f t="shared" si="1202"/>
        <v>43151</v>
      </c>
      <c r="J3040" s="1">
        <f t="shared" si="1215"/>
        <v>21</v>
      </c>
      <c r="K3040" s="1">
        <f t="shared" si="1203"/>
        <v>12</v>
      </c>
      <c r="L3040" s="2">
        <f t="shared" si="1204"/>
        <v>1.0016563700000001</v>
      </c>
      <c r="M3040" s="10">
        <f t="shared" si="1198"/>
        <v>1.0044004799999999</v>
      </c>
      <c r="N3040" s="10">
        <f t="shared" si="1219"/>
        <v>1.6465967971522275</v>
      </c>
      <c r="O3040" s="2">
        <f t="shared" si="1197"/>
        <v>1.6493241700000001</v>
      </c>
      <c r="P3040" s="2">
        <f t="shared" si="1205"/>
        <v>126750.24874702</v>
      </c>
      <c r="Q3040" s="9">
        <f t="shared" si="1199"/>
        <v>0</v>
      </c>
      <c r="R3040" s="4">
        <f t="shared" si="1206"/>
        <v>0</v>
      </c>
      <c r="S3040" s="59">
        <f t="shared" si="1207"/>
        <v>0</v>
      </c>
      <c r="T3040" s="8">
        <f t="shared" si="1216"/>
        <v>6.8500000000000005E-2</v>
      </c>
      <c r="U3040" s="9">
        <f t="shared" si="1217"/>
        <v>73</v>
      </c>
      <c r="V3040" s="9">
        <v>252</v>
      </c>
      <c r="W3040" s="10">
        <f t="shared" si="1208"/>
        <v>1.0193785200000001</v>
      </c>
      <c r="X3040" s="2">
        <f t="shared" si="1209"/>
        <v>2456.2322303400001</v>
      </c>
      <c r="Y3040" s="2">
        <v>0</v>
      </c>
      <c r="Z3040" s="3">
        <f t="shared" si="1195"/>
        <v>0</v>
      </c>
      <c r="AA3040" s="1" t="str">
        <f t="shared" si="1196"/>
        <v>A+J=</v>
      </c>
      <c r="AB3040" s="7">
        <f t="shared" si="1218"/>
        <v>43391</v>
      </c>
      <c r="AC3040" s="5"/>
      <c r="AD3040" s="1"/>
      <c r="AE3040" s="7"/>
      <c r="AF3040" s="1"/>
      <c r="AG3040" s="1"/>
      <c r="AH3040" s="1"/>
      <c r="AI3040" s="1"/>
      <c r="AJ3040" s="4"/>
      <c r="AK3040" s="1"/>
      <c r="AL3040" s="1"/>
      <c r="AM3040" s="1"/>
      <c r="AN3040" s="1"/>
      <c r="AO3040" s="1"/>
    </row>
    <row r="3041" spans="1:41" x14ac:dyDescent="0.2">
      <c r="A3041" s="118">
        <f t="shared" si="1210"/>
        <v>43137</v>
      </c>
      <c r="B3041" s="2">
        <f t="shared" si="1200"/>
        <v>129258.28241717</v>
      </c>
      <c r="C3041" s="2">
        <f t="shared" si="1211"/>
        <v>76849.809790290004</v>
      </c>
      <c r="D3041" s="50">
        <f t="shared" si="1212"/>
        <v>4916.46</v>
      </c>
      <c r="E3041" s="3">
        <f>IF(K3041=1,VLOOKUP(A3040,[1]Plan1!$AQ$43:$AS$500,3),E3040)</f>
        <v>4930.72</v>
      </c>
      <c r="F3041" s="7">
        <f t="shared" si="1213"/>
        <v>43119</v>
      </c>
      <c r="G3041" s="8">
        <f t="shared" si="1201"/>
        <v>2.9004609007294846E-3</v>
      </c>
      <c r="H3041" s="7">
        <f t="shared" si="1214"/>
        <v>43151</v>
      </c>
      <c r="I3041" s="7">
        <f t="shared" si="1202"/>
        <v>43151</v>
      </c>
      <c r="J3041" s="1">
        <f t="shared" si="1215"/>
        <v>21</v>
      </c>
      <c r="K3041" s="1">
        <f t="shared" si="1203"/>
        <v>13</v>
      </c>
      <c r="L3041" s="2">
        <f t="shared" si="1204"/>
        <v>1.00179453</v>
      </c>
      <c r="M3041" s="10">
        <f t="shared" si="1198"/>
        <v>1.0044004799999999</v>
      </c>
      <c r="N3041" s="10">
        <f t="shared" si="1219"/>
        <v>1.6465967971522275</v>
      </c>
      <c r="O3041" s="2">
        <f t="shared" si="1197"/>
        <v>1.64955166</v>
      </c>
      <c r="P3041" s="2">
        <f t="shared" si="1205"/>
        <v>126767.73131025</v>
      </c>
      <c r="Q3041" s="9">
        <f t="shared" si="1199"/>
        <v>0</v>
      </c>
      <c r="R3041" s="4">
        <f t="shared" si="1206"/>
        <v>0</v>
      </c>
      <c r="S3041" s="59">
        <f t="shared" si="1207"/>
        <v>0</v>
      </c>
      <c r="T3041" s="8">
        <f t="shared" si="1216"/>
        <v>6.8500000000000005E-2</v>
      </c>
      <c r="U3041" s="9">
        <f t="shared" si="1217"/>
        <v>74</v>
      </c>
      <c r="V3041" s="9">
        <v>252</v>
      </c>
      <c r="W3041" s="10">
        <f t="shared" si="1208"/>
        <v>1.0196465699999999</v>
      </c>
      <c r="X3041" s="2">
        <f t="shared" si="1209"/>
        <v>2490.5511069200002</v>
      </c>
      <c r="Y3041" s="2">
        <v>0</v>
      </c>
      <c r="Z3041" s="3">
        <f t="shared" si="1195"/>
        <v>0</v>
      </c>
      <c r="AA3041" s="1" t="str">
        <f t="shared" si="1196"/>
        <v>A+J=</v>
      </c>
      <c r="AB3041" s="7">
        <f t="shared" si="1218"/>
        <v>43391</v>
      </c>
      <c r="AC3041" s="5"/>
      <c r="AD3041" s="1"/>
      <c r="AE3041" s="7"/>
      <c r="AF3041" s="1"/>
      <c r="AG3041" s="1"/>
      <c r="AH3041" s="1"/>
      <c r="AI3041" s="1"/>
      <c r="AJ3041" s="4"/>
      <c r="AK3041" s="1"/>
      <c r="AL3041" s="1"/>
      <c r="AM3041" s="1"/>
      <c r="AN3041" s="1"/>
      <c r="AO3041" s="1"/>
    </row>
    <row r="3042" spans="1:41" x14ac:dyDescent="0.2">
      <c r="A3042" s="118">
        <f t="shared" si="1210"/>
        <v>43138</v>
      </c>
      <c r="B3042" s="2">
        <f t="shared" si="1200"/>
        <v>129310.10367195999</v>
      </c>
      <c r="C3042" s="2">
        <f t="shared" si="1211"/>
        <v>76849.809790290004</v>
      </c>
      <c r="D3042" s="50">
        <f t="shared" si="1212"/>
        <v>4916.46</v>
      </c>
      <c r="E3042" s="3">
        <f>IF(K3042=1,VLOOKUP(A3041,[1]Plan1!$AQ$43:$AS$500,3),E3041)</f>
        <v>4930.72</v>
      </c>
      <c r="F3042" s="7">
        <f t="shared" si="1213"/>
        <v>43119</v>
      </c>
      <c r="G3042" s="8">
        <f t="shared" si="1201"/>
        <v>2.9004609007294846E-3</v>
      </c>
      <c r="H3042" s="7">
        <f t="shared" si="1214"/>
        <v>43151</v>
      </c>
      <c r="I3042" s="7">
        <f t="shared" si="1202"/>
        <v>43151</v>
      </c>
      <c r="J3042" s="1">
        <f t="shared" si="1215"/>
        <v>21</v>
      </c>
      <c r="K3042" s="1">
        <f t="shared" si="1203"/>
        <v>14</v>
      </c>
      <c r="L3042" s="2">
        <f t="shared" si="1204"/>
        <v>1.0019327</v>
      </c>
      <c r="M3042" s="10">
        <f t="shared" si="1198"/>
        <v>1.0044004799999999</v>
      </c>
      <c r="N3042" s="10">
        <f t="shared" si="1219"/>
        <v>1.6465967971522275</v>
      </c>
      <c r="O3042" s="2">
        <f t="shared" si="1197"/>
        <v>1.64977917</v>
      </c>
      <c r="P3042" s="2">
        <f t="shared" si="1205"/>
        <v>126785.21541048</v>
      </c>
      <c r="Q3042" s="9">
        <f t="shared" si="1199"/>
        <v>0</v>
      </c>
      <c r="R3042" s="4">
        <f t="shared" si="1206"/>
        <v>0</v>
      </c>
      <c r="S3042" s="59">
        <f t="shared" si="1207"/>
        <v>0</v>
      </c>
      <c r="T3042" s="8">
        <f t="shared" si="1216"/>
        <v>6.8500000000000005E-2</v>
      </c>
      <c r="U3042" s="9">
        <f t="shared" si="1217"/>
        <v>75</v>
      </c>
      <c r="V3042" s="9">
        <v>252</v>
      </c>
      <c r="W3042" s="10">
        <f t="shared" si="1208"/>
        <v>1.01991469</v>
      </c>
      <c r="X3042" s="2">
        <f t="shared" si="1209"/>
        <v>2524.88826148</v>
      </c>
      <c r="Y3042" s="2">
        <v>0</v>
      </c>
      <c r="Z3042" s="3">
        <f t="shared" si="1195"/>
        <v>0</v>
      </c>
      <c r="AA3042" s="1" t="str">
        <f t="shared" si="1196"/>
        <v>A+J=</v>
      </c>
      <c r="AB3042" s="7">
        <f t="shared" si="1218"/>
        <v>43391</v>
      </c>
      <c r="AC3042" s="5"/>
      <c r="AD3042" s="1"/>
      <c r="AE3042" s="7"/>
      <c r="AF3042" s="1"/>
      <c r="AG3042" s="1"/>
      <c r="AH3042" s="1"/>
      <c r="AI3042" s="1"/>
      <c r="AJ3042" s="4"/>
      <c r="AK3042" s="1"/>
      <c r="AL3042" s="1"/>
      <c r="AM3042" s="1"/>
      <c r="AN3042" s="1"/>
      <c r="AO3042" s="1"/>
    </row>
    <row r="3043" spans="1:41" x14ac:dyDescent="0.2">
      <c r="A3043" s="118">
        <f t="shared" si="1210"/>
        <v>43139</v>
      </c>
      <c r="B3043" s="2">
        <f t="shared" si="1200"/>
        <v>129361.94722543999</v>
      </c>
      <c r="C3043" s="2">
        <f t="shared" si="1211"/>
        <v>76849.809790290004</v>
      </c>
      <c r="D3043" s="50">
        <f t="shared" si="1212"/>
        <v>4916.46</v>
      </c>
      <c r="E3043" s="3">
        <f>IF(K3043=1,VLOOKUP(A3042,[1]Plan1!$AQ$43:$AS$500,3),E3042)</f>
        <v>4930.72</v>
      </c>
      <c r="F3043" s="7">
        <f t="shared" si="1213"/>
        <v>43119</v>
      </c>
      <c r="G3043" s="8">
        <f t="shared" si="1201"/>
        <v>2.9004609007294846E-3</v>
      </c>
      <c r="H3043" s="7">
        <f t="shared" si="1214"/>
        <v>43151</v>
      </c>
      <c r="I3043" s="7">
        <f t="shared" si="1202"/>
        <v>43151</v>
      </c>
      <c r="J3043" s="1">
        <f t="shared" si="1215"/>
        <v>21</v>
      </c>
      <c r="K3043" s="1">
        <f t="shared" si="1203"/>
        <v>15</v>
      </c>
      <c r="L3043" s="2">
        <f t="shared" si="1204"/>
        <v>1.0020709000000001</v>
      </c>
      <c r="M3043" s="10">
        <f t="shared" si="1198"/>
        <v>1.0044004799999999</v>
      </c>
      <c r="N3043" s="10">
        <f t="shared" si="1219"/>
        <v>1.6465967971522275</v>
      </c>
      <c r="O3043" s="2">
        <f t="shared" si="1197"/>
        <v>1.6500067300000001</v>
      </c>
      <c r="P3043" s="2">
        <f t="shared" si="1205"/>
        <v>126802.70335318999</v>
      </c>
      <c r="Q3043" s="9">
        <f t="shared" si="1199"/>
        <v>0</v>
      </c>
      <c r="R3043" s="4">
        <f t="shared" si="1206"/>
        <v>0</v>
      </c>
      <c r="S3043" s="59">
        <f t="shared" si="1207"/>
        <v>0</v>
      </c>
      <c r="T3043" s="8">
        <f t="shared" si="1216"/>
        <v>6.8500000000000005E-2</v>
      </c>
      <c r="U3043" s="9">
        <f t="shared" si="1217"/>
        <v>76</v>
      </c>
      <c r="V3043" s="9">
        <v>252</v>
      </c>
      <c r="W3043" s="10">
        <f t="shared" si="1208"/>
        <v>1.020182881</v>
      </c>
      <c r="X3043" s="2">
        <f t="shared" si="1209"/>
        <v>2559.2438722500001</v>
      </c>
      <c r="Y3043" s="2">
        <v>0</v>
      </c>
      <c r="Z3043" s="3">
        <f t="shared" si="1195"/>
        <v>0</v>
      </c>
      <c r="AA3043" s="1" t="str">
        <f t="shared" si="1196"/>
        <v>A+J=</v>
      </c>
      <c r="AB3043" s="7">
        <f t="shared" si="1218"/>
        <v>43391</v>
      </c>
      <c r="AC3043" s="5"/>
      <c r="AD3043" s="1"/>
      <c r="AE3043" s="7"/>
      <c r="AF3043" s="1"/>
      <c r="AG3043" s="1"/>
      <c r="AH3043" s="1"/>
      <c r="AI3043" s="1"/>
      <c r="AJ3043" s="4"/>
      <c r="AK3043" s="1"/>
      <c r="AL3043" s="1"/>
      <c r="AM3043" s="1"/>
      <c r="AN3043" s="1"/>
      <c r="AO3043" s="1"/>
    </row>
    <row r="3044" spans="1:41" x14ac:dyDescent="0.2">
      <c r="A3044" s="118">
        <f t="shared" si="1210"/>
        <v>43140</v>
      </c>
      <c r="B3044" s="2">
        <f t="shared" si="1200"/>
        <v>129413.81073182001</v>
      </c>
      <c r="C3044" s="2">
        <f t="shared" si="1211"/>
        <v>76849.809790290004</v>
      </c>
      <c r="D3044" s="50">
        <f t="shared" si="1212"/>
        <v>4916.46</v>
      </c>
      <c r="E3044" s="3">
        <f>IF(K3044=1,VLOOKUP(A3043,[1]Plan1!$AQ$43:$AS$500,3),E3043)</f>
        <v>4930.72</v>
      </c>
      <c r="F3044" s="7">
        <f t="shared" si="1213"/>
        <v>43119</v>
      </c>
      <c r="G3044" s="8">
        <f t="shared" si="1201"/>
        <v>2.9004609007294846E-3</v>
      </c>
      <c r="H3044" s="7">
        <f t="shared" si="1214"/>
        <v>43151</v>
      </c>
      <c r="I3044" s="7">
        <f t="shared" si="1202"/>
        <v>43151</v>
      </c>
      <c r="J3044" s="1">
        <f t="shared" si="1215"/>
        <v>21</v>
      </c>
      <c r="K3044" s="1">
        <f t="shared" si="1203"/>
        <v>16</v>
      </c>
      <c r="L3044" s="2">
        <f t="shared" si="1204"/>
        <v>1.0022091099999999</v>
      </c>
      <c r="M3044" s="10">
        <f t="shared" si="1198"/>
        <v>1.0044004799999999</v>
      </c>
      <c r="N3044" s="10">
        <f t="shared" si="1219"/>
        <v>1.6465967971522275</v>
      </c>
      <c r="O3044" s="2">
        <f t="shared" si="1197"/>
        <v>1.6502343100000001</v>
      </c>
      <c r="P3044" s="2">
        <f t="shared" si="1205"/>
        <v>126820.19283291</v>
      </c>
      <c r="Q3044" s="9">
        <f t="shared" si="1199"/>
        <v>0</v>
      </c>
      <c r="R3044" s="4">
        <f t="shared" si="1206"/>
        <v>0</v>
      </c>
      <c r="S3044" s="59">
        <f t="shared" si="1207"/>
        <v>0</v>
      </c>
      <c r="T3044" s="8">
        <f t="shared" si="1216"/>
        <v>6.8500000000000005E-2</v>
      </c>
      <c r="U3044" s="9">
        <f t="shared" si="1217"/>
        <v>77</v>
      </c>
      <c r="V3044" s="9">
        <v>252</v>
      </c>
      <c r="W3044" s="10">
        <f t="shared" si="1208"/>
        <v>1.0204511430000001</v>
      </c>
      <c r="X3044" s="2">
        <f t="shared" si="1209"/>
        <v>2593.6178989099999</v>
      </c>
      <c r="Y3044" s="2">
        <v>0</v>
      </c>
      <c r="Z3044" s="3">
        <f t="shared" si="1195"/>
        <v>0</v>
      </c>
      <c r="AA3044" s="1" t="str">
        <f t="shared" si="1196"/>
        <v>A+J=</v>
      </c>
      <c r="AB3044" s="7">
        <f t="shared" si="1218"/>
        <v>43391</v>
      </c>
      <c r="AC3044" s="5"/>
      <c r="AD3044" s="1"/>
      <c r="AE3044" s="7"/>
      <c r="AF3044" s="1"/>
      <c r="AG3044" s="1"/>
      <c r="AH3044" s="1"/>
      <c r="AI3044" s="1"/>
      <c r="AJ3044" s="4"/>
      <c r="AK3044" s="1"/>
      <c r="AL3044" s="1"/>
      <c r="AM3044" s="1"/>
      <c r="AN3044" s="1"/>
      <c r="AO3044" s="1"/>
    </row>
    <row r="3045" spans="1:41" x14ac:dyDescent="0.2">
      <c r="A3045" s="118">
        <f t="shared" si="1210"/>
        <v>43141</v>
      </c>
      <c r="B3045" s="2">
        <f t="shared" si="1200"/>
        <v>129465.69406918</v>
      </c>
      <c r="C3045" s="2">
        <f t="shared" si="1211"/>
        <v>76849.809790290004</v>
      </c>
      <c r="D3045" s="50">
        <f t="shared" si="1212"/>
        <v>4916.46</v>
      </c>
      <c r="E3045" s="3">
        <f>IF(K3045=1,VLOOKUP(A3044,[1]Plan1!$AQ$43:$AS$500,3),E3044)</f>
        <v>4930.72</v>
      </c>
      <c r="F3045" s="7">
        <f t="shared" si="1213"/>
        <v>43119</v>
      </c>
      <c r="G3045" s="8">
        <f t="shared" si="1201"/>
        <v>2.9004609007294846E-3</v>
      </c>
      <c r="H3045" s="7">
        <f t="shared" si="1214"/>
        <v>43151</v>
      </c>
      <c r="I3045" s="7">
        <f t="shared" si="1202"/>
        <v>43151</v>
      </c>
      <c r="J3045" s="1">
        <f t="shared" si="1215"/>
        <v>21</v>
      </c>
      <c r="K3045" s="1">
        <f t="shared" si="1203"/>
        <v>17</v>
      </c>
      <c r="L3045" s="2">
        <f t="shared" si="1204"/>
        <v>1.00234734</v>
      </c>
      <c r="M3045" s="10">
        <f t="shared" si="1198"/>
        <v>1.0044004799999999</v>
      </c>
      <c r="N3045" s="10">
        <f t="shared" si="1219"/>
        <v>1.6465967971522275</v>
      </c>
      <c r="O3045" s="2">
        <f t="shared" si="1197"/>
        <v>1.65046191</v>
      </c>
      <c r="P3045" s="2">
        <f t="shared" si="1205"/>
        <v>126837.68384961</v>
      </c>
      <c r="Q3045" s="9">
        <f t="shared" si="1199"/>
        <v>0</v>
      </c>
      <c r="R3045" s="4">
        <f t="shared" si="1206"/>
        <v>0</v>
      </c>
      <c r="S3045" s="59">
        <f t="shared" si="1207"/>
        <v>0</v>
      </c>
      <c r="T3045" s="8">
        <f t="shared" si="1216"/>
        <v>6.8500000000000005E-2</v>
      </c>
      <c r="U3045" s="9">
        <f t="shared" si="1217"/>
        <v>78</v>
      </c>
      <c r="V3045" s="9">
        <v>252</v>
      </c>
      <c r="W3045" s="10">
        <f t="shared" si="1208"/>
        <v>1.0207194749999999</v>
      </c>
      <c r="X3045" s="2">
        <f t="shared" si="1209"/>
        <v>2628.0102195700001</v>
      </c>
      <c r="Y3045" s="2">
        <v>0</v>
      </c>
      <c r="Z3045" s="3">
        <f t="shared" si="1195"/>
        <v>0</v>
      </c>
      <c r="AA3045" s="1" t="str">
        <f t="shared" si="1196"/>
        <v>A+J=</v>
      </c>
      <c r="AB3045" s="7">
        <f t="shared" si="1218"/>
        <v>43391</v>
      </c>
      <c r="AC3045" s="5"/>
      <c r="AD3045" s="1"/>
      <c r="AE3045" s="7"/>
      <c r="AF3045" s="1"/>
      <c r="AG3045" s="1"/>
      <c r="AH3045" s="1"/>
      <c r="AI3045" s="1"/>
      <c r="AJ3045" s="4"/>
      <c r="AK3045" s="1"/>
      <c r="AL3045" s="1"/>
      <c r="AM3045" s="1"/>
      <c r="AN3045" s="1"/>
      <c r="AO3045" s="1"/>
    </row>
    <row r="3046" spans="1:41" x14ac:dyDescent="0.2">
      <c r="A3046" s="118">
        <f t="shared" si="1210"/>
        <v>43142</v>
      </c>
      <c r="B3046" s="2">
        <f t="shared" si="1200"/>
        <v>129465.69406918</v>
      </c>
      <c r="C3046" s="2">
        <f t="shared" si="1211"/>
        <v>76849.809790290004</v>
      </c>
      <c r="D3046" s="50">
        <f t="shared" si="1212"/>
        <v>4916.46</v>
      </c>
      <c r="E3046" s="3">
        <f>IF(K3046=1,VLOOKUP(A3045,[1]Plan1!$AQ$43:$AS$500,3),E3045)</f>
        <v>4930.72</v>
      </c>
      <c r="F3046" s="7">
        <f t="shared" si="1213"/>
        <v>43119</v>
      </c>
      <c r="G3046" s="8">
        <f t="shared" si="1201"/>
        <v>2.9004609007294846E-3</v>
      </c>
      <c r="H3046" s="7">
        <f t="shared" si="1214"/>
        <v>43151</v>
      </c>
      <c r="I3046" s="7">
        <f t="shared" si="1202"/>
        <v>43151</v>
      </c>
      <c r="J3046" s="1">
        <f t="shared" si="1215"/>
        <v>21</v>
      </c>
      <c r="K3046" s="1">
        <f t="shared" si="1203"/>
        <v>17</v>
      </c>
      <c r="L3046" s="2">
        <f t="shared" si="1204"/>
        <v>1.00234734</v>
      </c>
      <c r="M3046" s="10">
        <f t="shared" si="1198"/>
        <v>1.0044004799999999</v>
      </c>
      <c r="N3046" s="10">
        <f t="shared" si="1219"/>
        <v>1.6465967971522275</v>
      </c>
      <c r="O3046" s="2">
        <f t="shared" si="1197"/>
        <v>1.65046191</v>
      </c>
      <c r="P3046" s="2">
        <f t="shared" si="1205"/>
        <v>126837.68384961</v>
      </c>
      <c r="Q3046" s="9">
        <f t="shared" si="1199"/>
        <v>0</v>
      </c>
      <c r="R3046" s="4">
        <f t="shared" si="1206"/>
        <v>0</v>
      </c>
      <c r="S3046" s="59">
        <f t="shared" si="1207"/>
        <v>0</v>
      </c>
      <c r="T3046" s="8">
        <f t="shared" si="1216"/>
        <v>6.8500000000000005E-2</v>
      </c>
      <c r="U3046" s="9">
        <f t="shared" si="1217"/>
        <v>78</v>
      </c>
      <c r="V3046" s="9">
        <v>252</v>
      </c>
      <c r="W3046" s="10">
        <f t="shared" si="1208"/>
        <v>1.0207194749999999</v>
      </c>
      <c r="X3046" s="2">
        <f t="shared" si="1209"/>
        <v>2628.0102195700001</v>
      </c>
      <c r="Y3046" s="2">
        <v>0</v>
      </c>
      <c r="Z3046" s="3">
        <f t="shared" ref="Z3046:Z3109" si="1220">IF(S3046&gt;0,S3046+X3046+Y3046,0)</f>
        <v>0</v>
      </c>
      <c r="AA3046" s="1" t="str">
        <f t="shared" ref="AA3046:AA3109" si="1221">AA3045</f>
        <v>A+J=</v>
      </c>
      <c r="AB3046" s="7">
        <f t="shared" si="1218"/>
        <v>43391</v>
      </c>
      <c r="AC3046" s="5"/>
      <c r="AD3046" s="1"/>
      <c r="AE3046" s="7"/>
      <c r="AF3046" s="1"/>
      <c r="AG3046" s="1"/>
      <c r="AH3046" s="1"/>
      <c r="AI3046" s="1"/>
      <c r="AJ3046" s="4"/>
      <c r="AK3046" s="1"/>
      <c r="AL3046" s="1"/>
      <c r="AM3046" s="1"/>
      <c r="AN3046" s="1"/>
      <c r="AO3046" s="1"/>
    </row>
    <row r="3047" spans="1:41" x14ac:dyDescent="0.2">
      <c r="A3047" s="118">
        <f t="shared" si="1210"/>
        <v>43143</v>
      </c>
      <c r="B3047" s="2">
        <f t="shared" si="1200"/>
        <v>129465.69406918</v>
      </c>
      <c r="C3047" s="2">
        <f t="shared" si="1211"/>
        <v>76849.809790290004</v>
      </c>
      <c r="D3047" s="50">
        <f t="shared" si="1212"/>
        <v>4916.46</v>
      </c>
      <c r="E3047" s="3">
        <f>IF(K3047=1,VLOOKUP(A3046,[1]Plan1!$AQ$43:$AS$500,3),E3046)</f>
        <v>4930.72</v>
      </c>
      <c r="F3047" s="7">
        <f t="shared" si="1213"/>
        <v>43119</v>
      </c>
      <c r="G3047" s="8">
        <f t="shared" si="1201"/>
        <v>2.9004609007294846E-3</v>
      </c>
      <c r="H3047" s="7">
        <f t="shared" si="1214"/>
        <v>43151</v>
      </c>
      <c r="I3047" s="7">
        <f t="shared" si="1202"/>
        <v>43151</v>
      </c>
      <c r="J3047" s="1">
        <f t="shared" si="1215"/>
        <v>21</v>
      </c>
      <c r="K3047" s="1">
        <f t="shared" si="1203"/>
        <v>17</v>
      </c>
      <c r="L3047" s="2">
        <f t="shared" si="1204"/>
        <v>1.00234734</v>
      </c>
      <c r="M3047" s="10">
        <f t="shared" si="1198"/>
        <v>1.0044004799999999</v>
      </c>
      <c r="N3047" s="10">
        <f t="shared" si="1219"/>
        <v>1.6465967971522275</v>
      </c>
      <c r="O3047" s="2">
        <f t="shared" si="1197"/>
        <v>1.65046191</v>
      </c>
      <c r="P3047" s="2">
        <f t="shared" si="1205"/>
        <v>126837.68384961</v>
      </c>
      <c r="Q3047" s="9">
        <f t="shared" si="1199"/>
        <v>0</v>
      </c>
      <c r="R3047" s="4">
        <f t="shared" si="1206"/>
        <v>0</v>
      </c>
      <c r="S3047" s="59">
        <f t="shared" si="1207"/>
        <v>0</v>
      </c>
      <c r="T3047" s="8">
        <f t="shared" si="1216"/>
        <v>6.8500000000000005E-2</v>
      </c>
      <c r="U3047" s="9">
        <f t="shared" si="1217"/>
        <v>78</v>
      </c>
      <c r="V3047" s="9">
        <v>252</v>
      </c>
      <c r="W3047" s="10">
        <f t="shared" si="1208"/>
        <v>1.0207194749999999</v>
      </c>
      <c r="X3047" s="2">
        <f t="shared" si="1209"/>
        <v>2628.0102195700001</v>
      </c>
      <c r="Y3047" s="2">
        <v>0</v>
      </c>
      <c r="Z3047" s="3">
        <f t="shared" si="1220"/>
        <v>0</v>
      </c>
      <c r="AA3047" s="1" t="str">
        <f t="shared" si="1221"/>
        <v>A+J=</v>
      </c>
      <c r="AB3047" s="7">
        <f t="shared" si="1218"/>
        <v>43391</v>
      </c>
      <c r="AC3047" s="5"/>
      <c r="AD3047" s="1"/>
      <c r="AE3047" s="7"/>
      <c r="AF3047" s="1"/>
      <c r="AG3047" s="1"/>
      <c r="AH3047" s="1"/>
      <c r="AI3047" s="1"/>
      <c r="AJ3047" s="4"/>
      <c r="AK3047" s="1"/>
      <c r="AL3047" s="1"/>
      <c r="AM3047" s="1"/>
      <c r="AN3047" s="1"/>
      <c r="AO3047" s="1"/>
    </row>
    <row r="3048" spans="1:41" x14ac:dyDescent="0.2">
      <c r="A3048" s="118">
        <f t="shared" si="1210"/>
        <v>43144</v>
      </c>
      <c r="B3048" s="2">
        <f t="shared" si="1200"/>
        <v>129465.69406918</v>
      </c>
      <c r="C3048" s="2">
        <f t="shared" si="1211"/>
        <v>76849.809790290004</v>
      </c>
      <c r="D3048" s="50">
        <f t="shared" si="1212"/>
        <v>4916.46</v>
      </c>
      <c r="E3048" s="3">
        <f>IF(K3048=1,VLOOKUP(A3047,[1]Plan1!$AQ$43:$AS$500,3),E3047)</f>
        <v>4930.72</v>
      </c>
      <c r="F3048" s="7">
        <f t="shared" si="1213"/>
        <v>43119</v>
      </c>
      <c r="G3048" s="8">
        <f t="shared" si="1201"/>
        <v>2.9004609007294846E-3</v>
      </c>
      <c r="H3048" s="7">
        <f t="shared" si="1214"/>
        <v>43151</v>
      </c>
      <c r="I3048" s="7">
        <f t="shared" si="1202"/>
        <v>43151</v>
      </c>
      <c r="J3048" s="1">
        <f t="shared" si="1215"/>
        <v>21</v>
      </c>
      <c r="K3048" s="1">
        <f t="shared" si="1203"/>
        <v>17</v>
      </c>
      <c r="L3048" s="2">
        <f t="shared" si="1204"/>
        <v>1.00234734</v>
      </c>
      <c r="M3048" s="10">
        <f t="shared" si="1198"/>
        <v>1.0044004799999999</v>
      </c>
      <c r="N3048" s="10">
        <f t="shared" si="1219"/>
        <v>1.6465967971522275</v>
      </c>
      <c r="O3048" s="2">
        <f t="shared" si="1197"/>
        <v>1.65046191</v>
      </c>
      <c r="P3048" s="2">
        <f t="shared" si="1205"/>
        <v>126837.68384961</v>
      </c>
      <c r="Q3048" s="9">
        <f t="shared" si="1199"/>
        <v>0</v>
      </c>
      <c r="R3048" s="4">
        <f t="shared" si="1206"/>
        <v>0</v>
      </c>
      <c r="S3048" s="59">
        <f t="shared" si="1207"/>
        <v>0</v>
      </c>
      <c r="T3048" s="8">
        <f t="shared" si="1216"/>
        <v>6.8500000000000005E-2</v>
      </c>
      <c r="U3048" s="9">
        <f t="shared" si="1217"/>
        <v>78</v>
      </c>
      <c r="V3048" s="9">
        <v>252</v>
      </c>
      <c r="W3048" s="10">
        <f t="shared" si="1208"/>
        <v>1.0207194749999999</v>
      </c>
      <c r="X3048" s="2">
        <f t="shared" si="1209"/>
        <v>2628.0102195700001</v>
      </c>
      <c r="Y3048" s="2">
        <v>0</v>
      </c>
      <c r="Z3048" s="3">
        <f t="shared" si="1220"/>
        <v>0</v>
      </c>
      <c r="AA3048" s="1" t="str">
        <f t="shared" si="1221"/>
        <v>A+J=</v>
      </c>
      <c r="AB3048" s="7">
        <f t="shared" si="1218"/>
        <v>43391</v>
      </c>
      <c r="AC3048" s="5"/>
      <c r="AD3048" s="1"/>
      <c r="AE3048" s="7"/>
      <c r="AF3048" s="1"/>
      <c r="AG3048" s="1"/>
      <c r="AH3048" s="1"/>
      <c r="AI3048" s="1"/>
      <c r="AJ3048" s="4"/>
      <c r="AK3048" s="1"/>
      <c r="AL3048" s="1"/>
      <c r="AM3048" s="1"/>
      <c r="AN3048" s="1"/>
      <c r="AO3048" s="1"/>
    </row>
    <row r="3049" spans="1:41" x14ac:dyDescent="0.2">
      <c r="A3049" s="118">
        <f t="shared" si="1210"/>
        <v>43145</v>
      </c>
      <c r="B3049" s="2">
        <f t="shared" si="1200"/>
        <v>129465.69406918</v>
      </c>
      <c r="C3049" s="2">
        <f t="shared" si="1211"/>
        <v>76849.809790290004</v>
      </c>
      <c r="D3049" s="50">
        <f t="shared" si="1212"/>
        <v>4916.46</v>
      </c>
      <c r="E3049" s="3">
        <f>IF(K3049=1,VLOOKUP(A3048,[1]Plan1!$AQ$43:$AS$500,3),E3048)</f>
        <v>4930.72</v>
      </c>
      <c r="F3049" s="7">
        <f t="shared" si="1213"/>
        <v>43119</v>
      </c>
      <c r="G3049" s="8">
        <f t="shared" si="1201"/>
        <v>2.9004609007294846E-3</v>
      </c>
      <c r="H3049" s="7">
        <f t="shared" si="1214"/>
        <v>43151</v>
      </c>
      <c r="I3049" s="7">
        <f t="shared" si="1202"/>
        <v>43151</v>
      </c>
      <c r="J3049" s="1">
        <f t="shared" si="1215"/>
        <v>21</v>
      </c>
      <c r="K3049" s="1">
        <f t="shared" si="1203"/>
        <v>17</v>
      </c>
      <c r="L3049" s="2">
        <f t="shared" si="1204"/>
        <v>1.00234734</v>
      </c>
      <c r="M3049" s="10">
        <f t="shared" si="1198"/>
        <v>1.0044004799999999</v>
      </c>
      <c r="N3049" s="10">
        <f t="shared" si="1219"/>
        <v>1.6465967971522275</v>
      </c>
      <c r="O3049" s="2">
        <f t="shared" ref="O3049:O3112" si="1222">TRUNC(TRUNC((L3049*N3049),15),8)</f>
        <v>1.65046191</v>
      </c>
      <c r="P3049" s="2">
        <f t="shared" si="1205"/>
        <v>126837.68384961</v>
      </c>
      <c r="Q3049" s="9">
        <f t="shared" si="1199"/>
        <v>0</v>
      </c>
      <c r="R3049" s="4">
        <f t="shared" si="1206"/>
        <v>0</v>
      </c>
      <c r="S3049" s="59">
        <f t="shared" si="1207"/>
        <v>0</v>
      </c>
      <c r="T3049" s="8">
        <f t="shared" si="1216"/>
        <v>6.8500000000000005E-2</v>
      </c>
      <c r="U3049" s="9">
        <f t="shared" si="1217"/>
        <v>78</v>
      </c>
      <c r="V3049" s="9">
        <v>252</v>
      </c>
      <c r="W3049" s="10">
        <f t="shared" si="1208"/>
        <v>1.0207194749999999</v>
      </c>
      <c r="X3049" s="2">
        <f t="shared" si="1209"/>
        <v>2628.0102195700001</v>
      </c>
      <c r="Y3049" s="2">
        <v>0</v>
      </c>
      <c r="Z3049" s="3">
        <f t="shared" si="1220"/>
        <v>0</v>
      </c>
      <c r="AA3049" s="1" t="str">
        <f t="shared" si="1221"/>
        <v>A+J=</v>
      </c>
      <c r="AB3049" s="7">
        <f t="shared" si="1218"/>
        <v>43391</v>
      </c>
      <c r="AC3049" s="5"/>
      <c r="AD3049" s="1"/>
      <c r="AE3049" s="7"/>
      <c r="AF3049" s="1"/>
      <c r="AG3049" s="1"/>
      <c r="AH3049" s="1"/>
      <c r="AI3049" s="1"/>
      <c r="AJ3049" s="4"/>
      <c r="AK3049" s="1"/>
      <c r="AL3049" s="1"/>
      <c r="AM3049" s="1"/>
      <c r="AN3049" s="1"/>
      <c r="AO3049" s="1"/>
    </row>
    <row r="3050" spans="1:41" x14ac:dyDescent="0.2">
      <c r="A3050" s="118">
        <f t="shared" si="1210"/>
        <v>43146</v>
      </c>
      <c r="B3050" s="2">
        <f t="shared" si="1200"/>
        <v>129517.59972320999</v>
      </c>
      <c r="C3050" s="2">
        <f t="shared" si="1211"/>
        <v>76849.809790290004</v>
      </c>
      <c r="D3050" s="50">
        <f t="shared" si="1212"/>
        <v>4916.46</v>
      </c>
      <c r="E3050" s="3">
        <f>IF(K3050=1,VLOOKUP(A3049,[1]Plan1!$AQ$43:$AS$500,3),E3049)</f>
        <v>4930.72</v>
      </c>
      <c r="F3050" s="7">
        <f t="shared" si="1213"/>
        <v>43119</v>
      </c>
      <c r="G3050" s="8">
        <f t="shared" si="1201"/>
        <v>2.9004609007294846E-3</v>
      </c>
      <c r="H3050" s="7">
        <f t="shared" si="1214"/>
        <v>43179</v>
      </c>
      <c r="I3050" s="7">
        <f t="shared" si="1202"/>
        <v>43151</v>
      </c>
      <c r="J3050" s="1">
        <f t="shared" si="1215"/>
        <v>21</v>
      </c>
      <c r="K3050" s="1">
        <f t="shared" si="1203"/>
        <v>18</v>
      </c>
      <c r="L3050" s="2">
        <f t="shared" si="1204"/>
        <v>1.00248559</v>
      </c>
      <c r="M3050" s="10">
        <f t="shared" ref="M3050:M3113" si="1223">IF(I3050&gt;I3049,L3049,M3049)</f>
        <v>1.0044004799999999</v>
      </c>
      <c r="N3050" s="10">
        <f t="shared" si="1219"/>
        <v>1.6465967971522275</v>
      </c>
      <c r="O3050" s="2">
        <f t="shared" si="1222"/>
        <v>1.65068956</v>
      </c>
      <c r="P3050" s="2">
        <f t="shared" si="1205"/>
        <v>126855.17870881</v>
      </c>
      <c r="Q3050" s="9">
        <f t="shared" si="1199"/>
        <v>0</v>
      </c>
      <c r="R3050" s="4">
        <f t="shared" si="1206"/>
        <v>0</v>
      </c>
      <c r="S3050" s="59">
        <f t="shared" si="1207"/>
        <v>0</v>
      </c>
      <c r="T3050" s="8">
        <f t="shared" si="1216"/>
        <v>6.8500000000000005E-2</v>
      </c>
      <c r="U3050" s="9">
        <f t="shared" si="1217"/>
        <v>79</v>
      </c>
      <c r="V3050" s="9">
        <v>252</v>
      </c>
      <c r="W3050" s="10">
        <f t="shared" si="1208"/>
        <v>1.0209878779999999</v>
      </c>
      <c r="X3050" s="2">
        <f t="shared" si="1209"/>
        <v>2662.4210143999999</v>
      </c>
      <c r="Y3050" s="2">
        <v>0</v>
      </c>
      <c r="Z3050" s="3">
        <f t="shared" si="1220"/>
        <v>0</v>
      </c>
      <c r="AA3050" s="1" t="str">
        <f t="shared" si="1221"/>
        <v>A+J=</v>
      </c>
      <c r="AB3050" s="7">
        <f t="shared" si="1218"/>
        <v>43391</v>
      </c>
      <c r="AC3050" s="5"/>
      <c r="AD3050" s="1"/>
      <c r="AE3050" s="7"/>
      <c r="AF3050" s="1"/>
      <c r="AG3050" s="1"/>
      <c r="AH3050" s="1"/>
      <c r="AI3050" s="1"/>
      <c r="AJ3050" s="4"/>
      <c r="AK3050" s="1"/>
      <c r="AL3050" s="1"/>
      <c r="AM3050" s="1"/>
      <c r="AN3050" s="1"/>
      <c r="AO3050" s="1"/>
    </row>
    <row r="3051" spans="1:41" x14ac:dyDescent="0.2">
      <c r="A3051" s="118">
        <f t="shared" si="1210"/>
        <v>43147</v>
      </c>
      <c r="B3051" s="2">
        <f t="shared" si="1200"/>
        <v>129569.52521935001</v>
      </c>
      <c r="C3051" s="2">
        <f t="shared" si="1211"/>
        <v>76849.809790290004</v>
      </c>
      <c r="D3051" s="50">
        <f t="shared" si="1212"/>
        <v>4916.46</v>
      </c>
      <c r="E3051" s="3">
        <f>IF(K3051=1,VLOOKUP(A3050,[1]Plan1!$AQ$43:$AS$500,3),E3050)</f>
        <v>4930.72</v>
      </c>
      <c r="F3051" s="7">
        <f t="shared" si="1213"/>
        <v>43119</v>
      </c>
      <c r="G3051" s="8">
        <f t="shared" si="1201"/>
        <v>2.9004609007294846E-3</v>
      </c>
      <c r="H3051" s="7">
        <f t="shared" si="1214"/>
        <v>43179</v>
      </c>
      <c r="I3051" s="7">
        <f t="shared" si="1202"/>
        <v>43151</v>
      </c>
      <c r="J3051" s="1">
        <f t="shared" si="1215"/>
        <v>21</v>
      </c>
      <c r="K3051" s="1">
        <f t="shared" si="1203"/>
        <v>19</v>
      </c>
      <c r="L3051" s="2">
        <f t="shared" si="1204"/>
        <v>1.0026238599999999</v>
      </c>
      <c r="M3051" s="10">
        <f t="shared" si="1223"/>
        <v>1.0044004799999999</v>
      </c>
      <c r="N3051" s="10">
        <f t="shared" si="1219"/>
        <v>1.6465967971522275</v>
      </c>
      <c r="O3051" s="2">
        <f t="shared" si="1222"/>
        <v>1.6509172299999999</v>
      </c>
      <c r="P3051" s="2">
        <f t="shared" si="1205"/>
        <v>126872.67510501</v>
      </c>
      <c r="Q3051" s="9">
        <f t="shared" si="1199"/>
        <v>0</v>
      </c>
      <c r="R3051" s="4">
        <f t="shared" si="1206"/>
        <v>0</v>
      </c>
      <c r="S3051" s="59">
        <f t="shared" si="1207"/>
        <v>0</v>
      </c>
      <c r="T3051" s="8">
        <f t="shared" si="1216"/>
        <v>6.8500000000000005E-2</v>
      </c>
      <c r="U3051" s="9">
        <f t="shared" si="1217"/>
        <v>80</v>
      </c>
      <c r="V3051" s="9">
        <v>252</v>
      </c>
      <c r="W3051" s="10">
        <f t="shared" si="1208"/>
        <v>1.0212563509999999</v>
      </c>
      <c r="X3051" s="2">
        <f t="shared" si="1209"/>
        <v>2696.8501143399999</v>
      </c>
      <c r="Y3051" s="2">
        <v>0</v>
      </c>
      <c r="Z3051" s="3">
        <f t="shared" si="1220"/>
        <v>0</v>
      </c>
      <c r="AA3051" s="1" t="str">
        <f t="shared" si="1221"/>
        <v>A+J=</v>
      </c>
      <c r="AB3051" s="7">
        <f t="shared" si="1218"/>
        <v>43391</v>
      </c>
      <c r="AC3051" s="5"/>
      <c r="AD3051" s="1"/>
      <c r="AE3051" s="7"/>
      <c r="AF3051" s="1"/>
      <c r="AG3051" s="1"/>
      <c r="AH3051" s="1"/>
      <c r="AI3051" s="1"/>
      <c r="AJ3051" s="4"/>
      <c r="AK3051" s="1"/>
      <c r="AL3051" s="1"/>
      <c r="AM3051" s="1"/>
      <c r="AN3051" s="1"/>
      <c r="AO3051" s="1"/>
    </row>
    <row r="3052" spans="1:41" x14ac:dyDescent="0.2">
      <c r="A3052" s="118">
        <f t="shared" si="1210"/>
        <v>43148</v>
      </c>
      <c r="B3052" s="2">
        <f t="shared" si="1200"/>
        <v>129621.47225946</v>
      </c>
      <c r="C3052" s="2">
        <f t="shared" si="1211"/>
        <v>76849.809790290004</v>
      </c>
      <c r="D3052" s="50">
        <f t="shared" si="1212"/>
        <v>4916.46</v>
      </c>
      <c r="E3052" s="3">
        <f>IF(K3052=1,VLOOKUP(A3051,[1]Plan1!$AQ$43:$AS$500,3),E3051)</f>
        <v>4930.72</v>
      </c>
      <c r="F3052" s="7">
        <f t="shared" si="1213"/>
        <v>43119</v>
      </c>
      <c r="G3052" s="8">
        <f t="shared" si="1201"/>
        <v>2.9004609007294846E-3</v>
      </c>
      <c r="H3052" s="7">
        <f t="shared" si="1214"/>
        <v>43179</v>
      </c>
      <c r="I3052" s="7">
        <f t="shared" si="1202"/>
        <v>43151</v>
      </c>
      <c r="J3052" s="1">
        <f t="shared" si="1215"/>
        <v>21</v>
      </c>
      <c r="K3052" s="1">
        <f t="shared" si="1203"/>
        <v>20</v>
      </c>
      <c r="L3052" s="2">
        <f t="shared" si="1204"/>
        <v>1.0027621499999999</v>
      </c>
      <c r="M3052" s="10">
        <f t="shared" si="1223"/>
        <v>1.0044004799999999</v>
      </c>
      <c r="N3052" s="10">
        <f t="shared" si="1219"/>
        <v>1.6465967971522275</v>
      </c>
      <c r="O3052" s="2">
        <f t="shared" si="1222"/>
        <v>1.65114494</v>
      </c>
      <c r="P3052" s="2">
        <f t="shared" si="1205"/>
        <v>126890.1745752</v>
      </c>
      <c r="Q3052" s="9">
        <f t="shared" si="1199"/>
        <v>0</v>
      </c>
      <c r="R3052" s="4">
        <f t="shared" si="1206"/>
        <v>0</v>
      </c>
      <c r="S3052" s="59">
        <f t="shared" si="1207"/>
        <v>0</v>
      </c>
      <c r="T3052" s="8">
        <f t="shared" si="1216"/>
        <v>6.8500000000000005E-2</v>
      </c>
      <c r="U3052" s="9">
        <f t="shared" si="1217"/>
        <v>81</v>
      </c>
      <c r="V3052" s="9">
        <v>252</v>
      </c>
      <c r="W3052" s="10">
        <f t="shared" si="1208"/>
        <v>1.021524895</v>
      </c>
      <c r="X3052" s="2">
        <f t="shared" si="1209"/>
        <v>2731.2976842600001</v>
      </c>
      <c r="Y3052" s="2">
        <v>0</v>
      </c>
      <c r="Z3052" s="3">
        <f t="shared" si="1220"/>
        <v>0</v>
      </c>
      <c r="AA3052" s="1" t="str">
        <f t="shared" si="1221"/>
        <v>A+J=</v>
      </c>
      <c r="AB3052" s="7">
        <f t="shared" si="1218"/>
        <v>43391</v>
      </c>
      <c r="AC3052" s="5"/>
      <c r="AD3052" s="1"/>
      <c r="AE3052" s="7"/>
      <c r="AF3052" s="1"/>
      <c r="AG3052" s="1"/>
      <c r="AH3052" s="1"/>
      <c r="AI3052" s="1"/>
      <c r="AJ3052" s="4"/>
      <c r="AK3052" s="1"/>
      <c r="AL3052" s="1"/>
      <c r="AM3052" s="1"/>
      <c r="AN3052" s="1"/>
      <c r="AO3052" s="1"/>
    </row>
    <row r="3053" spans="1:41" x14ac:dyDescent="0.2">
      <c r="A3053" s="118">
        <f t="shared" si="1210"/>
        <v>43149</v>
      </c>
      <c r="B3053" s="2">
        <f t="shared" si="1200"/>
        <v>129621.47225946</v>
      </c>
      <c r="C3053" s="2">
        <f t="shared" si="1211"/>
        <v>76849.809790290004</v>
      </c>
      <c r="D3053" s="50">
        <f t="shared" si="1212"/>
        <v>4916.46</v>
      </c>
      <c r="E3053" s="3">
        <f>IF(K3053=1,VLOOKUP(A3052,[1]Plan1!$AQ$43:$AS$500,3),E3052)</f>
        <v>4930.72</v>
      </c>
      <c r="F3053" s="7">
        <f t="shared" si="1213"/>
        <v>43119</v>
      </c>
      <c r="G3053" s="8">
        <f t="shared" si="1201"/>
        <v>2.9004609007294846E-3</v>
      </c>
      <c r="H3053" s="7">
        <f t="shared" si="1214"/>
        <v>43179</v>
      </c>
      <c r="I3053" s="7">
        <f t="shared" si="1202"/>
        <v>43151</v>
      </c>
      <c r="J3053" s="1">
        <f t="shared" si="1215"/>
        <v>21</v>
      </c>
      <c r="K3053" s="1">
        <f t="shared" si="1203"/>
        <v>20</v>
      </c>
      <c r="L3053" s="2">
        <f t="shared" si="1204"/>
        <v>1.0027621499999999</v>
      </c>
      <c r="M3053" s="10">
        <f t="shared" si="1223"/>
        <v>1.0044004799999999</v>
      </c>
      <c r="N3053" s="10">
        <f t="shared" si="1219"/>
        <v>1.6465967971522275</v>
      </c>
      <c r="O3053" s="2">
        <f t="shared" si="1222"/>
        <v>1.65114494</v>
      </c>
      <c r="P3053" s="2">
        <f t="shared" si="1205"/>
        <v>126890.1745752</v>
      </c>
      <c r="Q3053" s="9">
        <f t="shared" si="1199"/>
        <v>0</v>
      </c>
      <c r="R3053" s="4">
        <f t="shared" si="1206"/>
        <v>0</v>
      </c>
      <c r="S3053" s="59">
        <f t="shared" si="1207"/>
        <v>0</v>
      </c>
      <c r="T3053" s="8">
        <f t="shared" si="1216"/>
        <v>6.8500000000000005E-2</v>
      </c>
      <c r="U3053" s="9">
        <f t="shared" si="1217"/>
        <v>81</v>
      </c>
      <c r="V3053" s="9">
        <v>252</v>
      </c>
      <c r="W3053" s="10">
        <f t="shared" si="1208"/>
        <v>1.021524895</v>
      </c>
      <c r="X3053" s="2">
        <f t="shared" si="1209"/>
        <v>2731.2976842600001</v>
      </c>
      <c r="Y3053" s="2">
        <v>0</v>
      </c>
      <c r="Z3053" s="3">
        <f t="shared" si="1220"/>
        <v>0</v>
      </c>
      <c r="AA3053" s="1" t="str">
        <f t="shared" si="1221"/>
        <v>A+J=</v>
      </c>
      <c r="AB3053" s="7">
        <f t="shared" si="1218"/>
        <v>43391</v>
      </c>
      <c r="AC3053" s="5"/>
      <c r="AD3053" s="1"/>
      <c r="AE3053" s="7"/>
      <c r="AF3053" s="1"/>
      <c r="AG3053" s="1"/>
      <c r="AH3053" s="1"/>
      <c r="AI3053" s="1"/>
      <c r="AJ3053" s="4"/>
      <c r="AK3053" s="1"/>
      <c r="AL3053" s="1"/>
      <c r="AM3053" s="1"/>
      <c r="AN3053" s="1"/>
      <c r="AO3053" s="1"/>
    </row>
    <row r="3054" spans="1:41" x14ac:dyDescent="0.2">
      <c r="A3054" s="118">
        <f t="shared" si="1210"/>
        <v>43150</v>
      </c>
      <c r="B3054" s="2">
        <f t="shared" si="1200"/>
        <v>129621.47225946</v>
      </c>
      <c r="C3054" s="2">
        <f t="shared" si="1211"/>
        <v>76849.809790290004</v>
      </c>
      <c r="D3054" s="50">
        <f t="shared" si="1212"/>
        <v>4916.46</v>
      </c>
      <c r="E3054" s="3">
        <f>IF(K3054=1,VLOOKUP(A3053,[1]Plan1!$AQ$43:$AS$500,3),E3053)</f>
        <v>4930.72</v>
      </c>
      <c r="F3054" s="7">
        <f t="shared" si="1213"/>
        <v>43119</v>
      </c>
      <c r="G3054" s="8">
        <f t="shared" si="1201"/>
        <v>2.9004609007294846E-3</v>
      </c>
      <c r="H3054" s="7">
        <f t="shared" si="1214"/>
        <v>43179</v>
      </c>
      <c r="I3054" s="7">
        <f t="shared" si="1202"/>
        <v>43151</v>
      </c>
      <c r="J3054" s="1">
        <f t="shared" si="1215"/>
        <v>21</v>
      </c>
      <c r="K3054" s="1">
        <f t="shared" si="1203"/>
        <v>20</v>
      </c>
      <c r="L3054" s="2">
        <f t="shared" si="1204"/>
        <v>1.0027621499999999</v>
      </c>
      <c r="M3054" s="10">
        <f t="shared" si="1223"/>
        <v>1.0044004799999999</v>
      </c>
      <c r="N3054" s="10">
        <f t="shared" si="1219"/>
        <v>1.6465967971522275</v>
      </c>
      <c r="O3054" s="2">
        <f t="shared" si="1222"/>
        <v>1.65114494</v>
      </c>
      <c r="P3054" s="2">
        <f t="shared" si="1205"/>
        <v>126890.1745752</v>
      </c>
      <c r="Q3054" s="9">
        <f t="shared" si="1199"/>
        <v>0</v>
      </c>
      <c r="R3054" s="4">
        <f t="shared" si="1206"/>
        <v>0</v>
      </c>
      <c r="S3054" s="59">
        <f t="shared" si="1207"/>
        <v>0</v>
      </c>
      <c r="T3054" s="8">
        <f t="shared" si="1216"/>
        <v>6.8500000000000005E-2</v>
      </c>
      <c r="U3054" s="9">
        <f t="shared" si="1217"/>
        <v>81</v>
      </c>
      <c r="V3054" s="9">
        <v>252</v>
      </c>
      <c r="W3054" s="10">
        <f t="shared" si="1208"/>
        <v>1.021524895</v>
      </c>
      <c r="X3054" s="2">
        <f t="shared" si="1209"/>
        <v>2731.2976842600001</v>
      </c>
      <c r="Y3054" s="2">
        <v>0</v>
      </c>
      <c r="Z3054" s="3">
        <f t="shared" si="1220"/>
        <v>0</v>
      </c>
      <c r="AA3054" s="1" t="str">
        <f t="shared" si="1221"/>
        <v>A+J=</v>
      </c>
      <c r="AB3054" s="7">
        <f t="shared" si="1218"/>
        <v>43391</v>
      </c>
      <c r="AC3054" s="5"/>
      <c r="AD3054" s="1"/>
      <c r="AE3054" s="7"/>
      <c r="AF3054" s="1"/>
      <c r="AG3054" s="1"/>
      <c r="AH3054" s="1"/>
      <c r="AI3054" s="1"/>
      <c r="AJ3054" s="4"/>
      <c r="AK3054" s="1"/>
      <c r="AL3054" s="1"/>
      <c r="AM3054" s="1"/>
      <c r="AN3054" s="1"/>
      <c r="AO3054" s="1"/>
    </row>
    <row r="3055" spans="1:41" x14ac:dyDescent="0.2">
      <c r="A3055" s="118">
        <f t="shared" si="1210"/>
        <v>43151</v>
      </c>
      <c r="B3055" s="2">
        <f t="shared" si="1200"/>
        <v>129673.43993760001</v>
      </c>
      <c r="C3055" s="2">
        <f t="shared" si="1211"/>
        <v>76849.809790290004</v>
      </c>
      <c r="D3055" s="50">
        <f t="shared" si="1212"/>
        <v>4916.46</v>
      </c>
      <c r="E3055" s="3">
        <f>IF(K3055=1,VLOOKUP(A3054,[1]Plan1!$AQ$43:$AS$500,3),E3054)</f>
        <v>4930.72</v>
      </c>
      <c r="F3055" s="7">
        <f t="shared" si="1213"/>
        <v>43119</v>
      </c>
      <c r="G3055" s="8">
        <f t="shared" si="1201"/>
        <v>2.9004609007294846E-3</v>
      </c>
      <c r="H3055" s="7">
        <f t="shared" si="1214"/>
        <v>43179</v>
      </c>
      <c r="I3055" s="7">
        <f t="shared" si="1202"/>
        <v>43151</v>
      </c>
      <c r="J3055" s="1">
        <f t="shared" si="1215"/>
        <v>21</v>
      </c>
      <c r="K3055" s="1">
        <f t="shared" si="1203"/>
        <v>21</v>
      </c>
      <c r="L3055" s="2">
        <f t="shared" si="1204"/>
        <v>1.00290046</v>
      </c>
      <c r="M3055" s="10">
        <f t="shared" si="1223"/>
        <v>1.0044004799999999</v>
      </c>
      <c r="N3055" s="10">
        <f t="shared" si="1219"/>
        <v>1.6465967971522275</v>
      </c>
      <c r="O3055" s="2">
        <f t="shared" si="1222"/>
        <v>1.6513726799999999</v>
      </c>
      <c r="P3055" s="2">
        <f t="shared" si="1205"/>
        <v>126907.67635088001</v>
      </c>
      <c r="Q3055" s="9">
        <f t="shared" si="1199"/>
        <v>0</v>
      </c>
      <c r="R3055" s="4">
        <f t="shared" si="1206"/>
        <v>0</v>
      </c>
      <c r="S3055" s="59">
        <f t="shared" si="1207"/>
        <v>0</v>
      </c>
      <c r="T3055" s="8">
        <f t="shared" si="1216"/>
        <v>6.8500000000000005E-2</v>
      </c>
      <c r="U3055" s="9">
        <f t="shared" si="1217"/>
        <v>82</v>
      </c>
      <c r="V3055" s="9">
        <v>252</v>
      </c>
      <c r="W3055" s="10">
        <f t="shared" si="1208"/>
        <v>1.0217935090000001</v>
      </c>
      <c r="X3055" s="2">
        <f t="shared" si="1209"/>
        <v>2765.7635867200001</v>
      </c>
      <c r="Y3055" s="2">
        <v>0</v>
      </c>
      <c r="Z3055" s="3">
        <f t="shared" si="1220"/>
        <v>0</v>
      </c>
      <c r="AA3055" s="1" t="str">
        <f t="shared" si="1221"/>
        <v>A+J=</v>
      </c>
      <c r="AB3055" s="7">
        <f t="shared" si="1218"/>
        <v>43391</v>
      </c>
      <c r="AC3055" s="5"/>
      <c r="AD3055" s="1"/>
      <c r="AE3055" s="7"/>
      <c r="AF3055" s="1"/>
      <c r="AG3055" s="1"/>
      <c r="AH3055" s="1"/>
      <c r="AI3055" s="1"/>
      <c r="AJ3055" s="4"/>
      <c r="AK3055" s="1"/>
      <c r="AL3055" s="1"/>
      <c r="AM3055" s="1"/>
      <c r="AN3055" s="1"/>
      <c r="AO3055" s="1"/>
    </row>
    <row r="3056" spans="1:41" x14ac:dyDescent="0.2">
      <c r="A3056" s="118">
        <f t="shared" si="1210"/>
        <v>43152</v>
      </c>
      <c r="B3056" s="2">
        <f t="shared" si="1200"/>
        <v>129728.26151466</v>
      </c>
      <c r="C3056" s="2">
        <f t="shared" si="1211"/>
        <v>76849.809790290004</v>
      </c>
      <c r="D3056" s="50">
        <f t="shared" si="1212"/>
        <v>4930.72</v>
      </c>
      <c r="E3056" s="3">
        <f>IF(K3056=1,VLOOKUP(A3055,[1]Plan1!$AQ$43:$AS$500,3),E3055)</f>
        <v>4946.5</v>
      </c>
      <c r="F3056" s="7">
        <f t="shared" si="1213"/>
        <v>43152</v>
      </c>
      <c r="G3056" s="8">
        <f t="shared" si="1201"/>
        <v>3.2003439659926691E-3</v>
      </c>
      <c r="H3056" s="7">
        <f t="shared" si="1214"/>
        <v>43179</v>
      </c>
      <c r="I3056" s="7">
        <f t="shared" si="1202"/>
        <v>43179</v>
      </c>
      <c r="J3056" s="1">
        <f t="shared" si="1215"/>
        <v>20</v>
      </c>
      <c r="K3056" s="1">
        <f t="shared" si="1203"/>
        <v>1</v>
      </c>
      <c r="L3056" s="2">
        <f t="shared" si="1204"/>
        <v>1.00015977</v>
      </c>
      <c r="M3056" s="10">
        <f t="shared" si="1223"/>
        <v>1.00290046</v>
      </c>
      <c r="N3056" s="10">
        <f t="shared" si="1219"/>
        <v>1.6513726852984956</v>
      </c>
      <c r="O3056" s="2">
        <f t="shared" si="1222"/>
        <v>1.6516365200000001</v>
      </c>
      <c r="P3056" s="2">
        <f t="shared" si="1205"/>
        <v>126927.95240469</v>
      </c>
      <c r="Q3056" s="9">
        <f t="shared" si="1199"/>
        <v>0</v>
      </c>
      <c r="R3056" s="4">
        <f t="shared" si="1206"/>
        <v>0</v>
      </c>
      <c r="S3056" s="59">
        <f t="shared" si="1207"/>
        <v>0</v>
      </c>
      <c r="T3056" s="8">
        <f t="shared" si="1216"/>
        <v>6.8500000000000005E-2</v>
      </c>
      <c r="U3056" s="9">
        <f t="shared" si="1217"/>
        <v>83</v>
      </c>
      <c r="V3056" s="9">
        <v>252</v>
      </c>
      <c r="W3056" s="10">
        <f t="shared" si="1208"/>
        <v>1.0220621940000001</v>
      </c>
      <c r="X3056" s="2">
        <f t="shared" si="1209"/>
        <v>2800.30910997</v>
      </c>
      <c r="Y3056" s="2">
        <v>0</v>
      </c>
      <c r="Z3056" s="3">
        <f t="shared" si="1220"/>
        <v>0</v>
      </c>
      <c r="AA3056" s="1" t="str">
        <f t="shared" si="1221"/>
        <v>A+J=</v>
      </c>
      <c r="AB3056" s="7">
        <f t="shared" si="1218"/>
        <v>43391</v>
      </c>
      <c r="AC3056" s="5"/>
      <c r="AD3056" s="1"/>
      <c r="AE3056" s="7"/>
      <c r="AF3056" s="1"/>
      <c r="AG3056" s="1"/>
      <c r="AH3056" s="1"/>
      <c r="AI3056" s="1"/>
      <c r="AJ3056" s="4"/>
      <c r="AK3056" s="1"/>
      <c r="AL3056" s="1"/>
      <c r="AM3056" s="1"/>
      <c r="AN3056" s="1"/>
      <c r="AO3056" s="1"/>
    </row>
    <row r="3057" spans="1:41" x14ac:dyDescent="0.2">
      <c r="A3057" s="118">
        <f t="shared" si="1210"/>
        <v>43153</v>
      </c>
      <c r="B3057" s="2">
        <f t="shared" si="1200"/>
        <v>129783.1069291</v>
      </c>
      <c r="C3057" s="2">
        <f t="shared" si="1211"/>
        <v>76849.809790290004</v>
      </c>
      <c r="D3057" s="50">
        <f t="shared" si="1212"/>
        <v>4930.72</v>
      </c>
      <c r="E3057" s="3">
        <f>IF(K3057=1,VLOOKUP(A3056,[1]Plan1!$AQ$43:$AS$500,3),E3056)</f>
        <v>4946.5</v>
      </c>
      <c r="F3057" s="7">
        <f t="shared" si="1213"/>
        <v>43152</v>
      </c>
      <c r="G3057" s="8">
        <f t="shared" si="1201"/>
        <v>3.2003439659926691E-3</v>
      </c>
      <c r="H3057" s="7">
        <f t="shared" si="1214"/>
        <v>43179</v>
      </c>
      <c r="I3057" s="7">
        <f t="shared" si="1202"/>
        <v>43179</v>
      </c>
      <c r="J3057" s="1">
        <f t="shared" si="1215"/>
        <v>20</v>
      </c>
      <c r="K3057" s="1">
        <f t="shared" si="1203"/>
        <v>2</v>
      </c>
      <c r="L3057" s="2">
        <f t="shared" si="1204"/>
        <v>1.00031957</v>
      </c>
      <c r="M3057" s="10">
        <f t="shared" si="1223"/>
        <v>1.00290046</v>
      </c>
      <c r="N3057" s="10">
        <f t="shared" si="1219"/>
        <v>1.6513726852984956</v>
      </c>
      <c r="O3057" s="2">
        <f t="shared" si="1222"/>
        <v>1.6519004100000001</v>
      </c>
      <c r="P3057" s="2">
        <f t="shared" si="1205"/>
        <v>126948.232301</v>
      </c>
      <c r="Q3057" s="9">
        <f t="shared" si="1199"/>
        <v>0</v>
      </c>
      <c r="R3057" s="4">
        <f t="shared" si="1206"/>
        <v>0</v>
      </c>
      <c r="S3057" s="59">
        <f t="shared" si="1207"/>
        <v>0</v>
      </c>
      <c r="T3057" s="8">
        <f t="shared" si="1216"/>
        <v>6.8500000000000005E-2</v>
      </c>
      <c r="U3057" s="9">
        <f t="shared" si="1217"/>
        <v>84</v>
      </c>
      <c r="V3057" s="9">
        <v>252</v>
      </c>
      <c r="W3057" s="10">
        <f t="shared" si="1208"/>
        <v>1.02233095</v>
      </c>
      <c r="X3057" s="2">
        <f t="shared" si="1209"/>
        <v>2834.8746280999999</v>
      </c>
      <c r="Y3057" s="2">
        <v>0</v>
      </c>
      <c r="Z3057" s="3">
        <f t="shared" si="1220"/>
        <v>0</v>
      </c>
      <c r="AA3057" s="1" t="str">
        <f t="shared" si="1221"/>
        <v>A+J=</v>
      </c>
      <c r="AB3057" s="7">
        <f t="shared" si="1218"/>
        <v>43391</v>
      </c>
      <c r="AC3057" s="5"/>
      <c r="AD3057" s="1"/>
      <c r="AE3057" s="7"/>
      <c r="AF3057" s="1"/>
      <c r="AG3057" s="1"/>
      <c r="AH3057" s="1"/>
      <c r="AI3057" s="1"/>
      <c r="AJ3057" s="4"/>
      <c r="AK3057" s="1"/>
      <c r="AL3057" s="1"/>
      <c r="AM3057" s="1"/>
      <c r="AN3057" s="1"/>
      <c r="AO3057" s="1"/>
    </row>
    <row r="3058" spans="1:41" x14ac:dyDescent="0.2">
      <c r="A3058" s="118">
        <f t="shared" si="1210"/>
        <v>43154</v>
      </c>
      <c r="B3058" s="2">
        <f t="shared" si="1200"/>
        <v>129837.97448961</v>
      </c>
      <c r="C3058" s="2">
        <f t="shared" si="1211"/>
        <v>76849.809790290004</v>
      </c>
      <c r="D3058" s="50">
        <f t="shared" si="1212"/>
        <v>4930.72</v>
      </c>
      <c r="E3058" s="3">
        <f>IF(K3058=1,VLOOKUP(A3057,[1]Plan1!$AQ$43:$AS$500,3),E3057)</f>
        <v>4946.5</v>
      </c>
      <c r="F3058" s="7">
        <f t="shared" si="1213"/>
        <v>43152</v>
      </c>
      <c r="G3058" s="8">
        <f t="shared" si="1201"/>
        <v>3.2003439659926691E-3</v>
      </c>
      <c r="H3058" s="7">
        <f t="shared" si="1214"/>
        <v>43179</v>
      </c>
      <c r="I3058" s="7">
        <f t="shared" si="1202"/>
        <v>43179</v>
      </c>
      <c r="J3058" s="1">
        <f t="shared" si="1215"/>
        <v>20</v>
      </c>
      <c r="K3058" s="1">
        <f t="shared" si="1203"/>
        <v>3</v>
      </c>
      <c r="L3058" s="2">
        <f t="shared" si="1204"/>
        <v>1.00047939</v>
      </c>
      <c r="M3058" s="10">
        <f t="shared" si="1223"/>
        <v>1.00290046</v>
      </c>
      <c r="N3058" s="10">
        <f t="shared" si="1219"/>
        <v>1.6513726852984956</v>
      </c>
      <c r="O3058" s="2">
        <f t="shared" si="1222"/>
        <v>1.65216433</v>
      </c>
      <c r="P3058" s="2">
        <f t="shared" si="1205"/>
        <v>126968.5145028</v>
      </c>
      <c r="Q3058" s="9">
        <f t="shared" si="1199"/>
        <v>0</v>
      </c>
      <c r="R3058" s="4">
        <f t="shared" si="1206"/>
        <v>0</v>
      </c>
      <c r="S3058" s="59">
        <f t="shared" si="1207"/>
        <v>0</v>
      </c>
      <c r="T3058" s="8">
        <f t="shared" si="1216"/>
        <v>6.8500000000000005E-2</v>
      </c>
      <c r="U3058" s="9">
        <f t="shared" si="1217"/>
        <v>85</v>
      </c>
      <c r="V3058" s="9">
        <v>252</v>
      </c>
      <c r="W3058" s="10">
        <f t="shared" si="1208"/>
        <v>1.0225997760000001</v>
      </c>
      <c r="X3058" s="2">
        <f t="shared" si="1209"/>
        <v>2869.4599868099999</v>
      </c>
      <c r="Y3058" s="2">
        <v>0</v>
      </c>
      <c r="Z3058" s="3">
        <f t="shared" si="1220"/>
        <v>0</v>
      </c>
      <c r="AA3058" s="1" t="str">
        <f t="shared" si="1221"/>
        <v>A+J=</v>
      </c>
      <c r="AB3058" s="7">
        <f t="shared" si="1218"/>
        <v>43391</v>
      </c>
      <c r="AC3058" s="5"/>
      <c r="AD3058" s="1"/>
      <c r="AE3058" s="7"/>
      <c r="AF3058" s="1"/>
      <c r="AG3058" s="1"/>
      <c r="AH3058" s="1"/>
      <c r="AI3058" s="1"/>
      <c r="AJ3058" s="4"/>
      <c r="AK3058" s="1"/>
      <c r="AL3058" s="1"/>
      <c r="AM3058" s="1"/>
      <c r="AN3058" s="1"/>
      <c r="AO3058" s="1"/>
    </row>
    <row r="3059" spans="1:41" x14ac:dyDescent="0.2">
      <c r="A3059" s="118">
        <f t="shared" si="1210"/>
        <v>43155</v>
      </c>
      <c r="B3059" s="2">
        <f t="shared" si="1200"/>
        <v>129892.86760059001</v>
      </c>
      <c r="C3059" s="2">
        <f t="shared" si="1211"/>
        <v>76849.809790290004</v>
      </c>
      <c r="D3059" s="50">
        <f t="shared" si="1212"/>
        <v>4930.72</v>
      </c>
      <c r="E3059" s="3">
        <f>IF(K3059=1,VLOOKUP(A3058,[1]Plan1!$AQ$43:$AS$500,3),E3058)</f>
        <v>4946.5</v>
      </c>
      <c r="F3059" s="7">
        <f t="shared" si="1213"/>
        <v>43152</v>
      </c>
      <c r="G3059" s="8">
        <f t="shared" si="1201"/>
        <v>3.2003439659926691E-3</v>
      </c>
      <c r="H3059" s="7">
        <f t="shared" si="1214"/>
        <v>43179</v>
      </c>
      <c r="I3059" s="7">
        <f t="shared" si="1202"/>
        <v>43179</v>
      </c>
      <c r="J3059" s="1">
        <f t="shared" si="1215"/>
        <v>20</v>
      </c>
      <c r="K3059" s="1">
        <f t="shared" si="1203"/>
        <v>4</v>
      </c>
      <c r="L3059" s="2">
        <f t="shared" si="1204"/>
        <v>1.0006392500000001</v>
      </c>
      <c r="M3059" s="10">
        <f t="shared" si="1223"/>
        <v>1.00290046</v>
      </c>
      <c r="N3059" s="10">
        <f t="shared" si="1219"/>
        <v>1.6513726852984956</v>
      </c>
      <c r="O3059" s="2">
        <f t="shared" si="1222"/>
        <v>1.6524283200000001</v>
      </c>
      <c r="P3059" s="2">
        <f t="shared" si="1205"/>
        <v>126988.80208408</v>
      </c>
      <c r="Q3059" s="9">
        <f t="shared" si="1199"/>
        <v>0</v>
      </c>
      <c r="R3059" s="4">
        <f t="shared" si="1206"/>
        <v>0</v>
      </c>
      <c r="S3059" s="59">
        <f t="shared" si="1207"/>
        <v>0</v>
      </c>
      <c r="T3059" s="8">
        <f t="shared" si="1216"/>
        <v>6.8500000000000005E-2</v>
      </c>
      <c r="U3059" s="9">
        <f t="shared" si="1217"/>
        <v>86</v>
      </c>
      <c r="V3059" s="9">
        <v>252</v>
      </c>
      <c r="W3059" s="10">
        <f t="shared" si="1208"/>
        <v>1.0228686739999999</v>
      </c>
      <c r="X3059" s="2">
        <f t="shared" si="1209"/>
        <v>2904.0655165100002</v>
      </c>
      <c r="Y3059" s="2">
        <v>0</v>
      </c>
      <c r="Z3059" s="3">
        <f t="shared" si="1220"/>
        <v>0</v>
      </c>
      <c r="AA3059" s="1" t="str">
        <f t="shared" si="1221"/>
        <v>A+J=</v>
      </c>
      <c r="AB3059" s="7">
        <f t="shared" si="1218"/>
        <v>43391</v>
      </c>
      <c r="AC3059" s="5"/>
      <c r="AD3059" s="1"/>
      <c r="AE3059" s="7"/>
      <c r="AF3059" s="1"/>
      <c r="AG3059" s="1"/>
      <c r="AH3059" s="1"/>
      <c r="AI3059" s="1"/>
      <c r="AJ3059" s="4"/>
      <c r="AK3059" s="1"/>
      <c r="AL3059" s="1"/>
      <c r="AM3059" s="1"/>
      <c r="AN3059" s="1"/>
      <c r="AO3059" s="1"/>
    </row>
    <row r="3060" spans="1:41" x14ac:dyDescent="0.2">
      <c r="A3060" s="118">
        <f t="shared" si="1210"/>
        <v>43156</v>
      </c>
      <c r="B3060" s="2">
        <f t="shared" si="1200"/>
        <v>129892.86760059001</v>
      </c>
      <c r="C3060" s="2">
        <f t="shared" si="1211"/>
        <v>76849.809790290004</v>
      </c>
      <c r="D3060" s="50">
        <f t="shared" si="1212"/>
        <v>4930.72</v>
      </c>
      <c r="E3060" s="3">
        <f>IF(K3060=1,VLOOKUP(A3059,[1]Plan1!$AQ$43:$AS$500,3),E3059)</f>
        <v>4946.5</v>
      </c>
      <c r="F3060" s="7">
        <f t="shared" si="1213"/>
        <v>43152</v>
      </c>
      <c r="G3060" s="8">
        <f t="shared" si="1201"/>
        <v>3.2003439659926691E-3</v>
      </c>
      <c r="H3060" s="7">
        <f t="shared" si="1214"/>
        <v>43179</v>
      </c>
      <c r="I3060" s="7">
        <f t="shared" si="1202"/>
        <v>43179</v>
      </c>
      <c r="J3060" s="1">
        <f t="shared" si="1215"/>
        <v>20</v>
      </c>
      <c r="K3060" s="1">
        <f t="shared" si="1203"/>
        <v>4</v>
      </c>
      <c r="L3060" s="2">
        <f t="shared" si="1204"/>
        <v>1.0006392500000001</v>
      </c>
      <c r="M3060" s="10">
        <f t="shared" si="1223"/>
        <v>1.00290046</v>
      </c>
      <c r="N3060" s="10">
        <f t="shared" si="1219"/>
        <v>1.6513726852984956</v>
      </c>
      <c r="O3060" s="2">
        <f t="shared" si="1222"/>
        <v>1.6524283200000001</v>
      </c>
      <c r="P3060" s="2">
        <f t="shared" si="1205"/>
        <v>126988.80208408</v>
      </c>
      <c r="Q3060" s="9">
        <f t="shared" si="1199"/>
        <v>0</v>
      </c>
      <c r="R3060" s="4">
        <f t="shared" si="1206"/>
        <v>0</v>
      </c>
      <c r="S3060" s="59">
        <f t="shared" si="1207"/>
        <v>0</v>
      </c>
      <c r="T3060" s="8">
        <f t="shared" si="1216"/>
        <v>6.8500000000000005E-2</v>
      </c>
      <c r="U3060" s="9">
        <f t="shared" si="1217"/>
        <v>86</v>
      </c>
      <c r="V3060" s="9">
        <v>252</v>
      </c>
      <c r="W3060" s="10">
        <f t="shared" si="1208"/>
        <v>1.0228686739999999</v>
      </c>
      <c r="X3060" s="2">
        <f t="shared" si="1209"/>
        <v>2904.0655165100002</v>
      </c>
      <c r="Y3060" s="2">
        <v>0</v>
      </c>
      <c r="Z3060" s="3">
        <f t="shared" si="1220"/>
        <v>0</v>
      </c>
      <c r="AA3060" s="1" t="str">
        <f t="shared" si="1221"/>
        <v>A+J=</v>
      </c>
      <c r="AB3060" s="7">
        <f t="shared" si="1218"/>
        <v>43391</v>
      </c>
      <c r="AC3060" s="5"/>
      <c r="AD3060" s="1"/>
      <c r="AE3060" s="7"/>
      <c r="AF3060" s="1"/>
      <c r="AG3060" s="1"/>
      <c r="AH3060" s="1"/>
      <c r="AI3060" s="1"/>
      <c r="AJ3060" s="4"/>
      <c r="AK3060" s="1"/>
      <c r="AL3060" s="1"/>
      <c r="AM3060" s="1"/>
      <c r="AN3060" s="1"/>
      <c r="AO3060" s="1"/>
    </row>
    <row r="3061" spans="1:41" x14ac:dyDescent="0.2">
      <c r="A3061" s="118">
        <f t="shared" si="1210"/>
        <v>43157</v>
      </c>
      <c r="B3061" s="2">
        <f t="shared" si="1200"/>
        <v>129892.86760059001</v>
      </c>
      <c r="C3061" s="2">
        <f t="shared" si="1211"/>
        <v>76849.809790290004</v>
      </c>
      <c r="D3061" s="50">
        <f t="shared" si="1212"/>
        <v>4930.72</v>
      </c>
      <c r="E3061" s="3">
        <f>IF(K3061=1,VLOOKUP(A3060,[1]Plan1!$AQ$43:$AS$500,3),E3060)</f>
        <v>4946.5</v>
      </c>
      <c r="F3061" s="7">
        <f t="shared" si="1213"/>
        <v>43152</v>
      </c>
      <c r="G3061" s="8">
        <f t="shared" si="1201"/>
        <v>3.2003439659926691E-3</v>
      </c>
      <c r="H3061" s="7">
        <f t="shared" si="1214"/>
        <v>43179</v>
      </c>
      <c r="I3061" s="7">
        <f t="shared" si="1202"/>
        <v>43179</v>
      </c>
      <c r="J3061" s="1">
        <f t="shared" si="1215"/>
        <v>20</v>
      </c>
      <c r="K3061" s="1">
        <f t="shared" si="1203"/>
        <v>4</v>
      </c>
      <c r="L3061" s="2">
        <f t="shared" si="1204"/>
        <v>1.0006392500000001</v>
      </c>
      <c r="M3061" s="10">
        <f t="shared" si="1223"/>
        <v>1.00290046</v>
      </c>
      <c r="N3061" s="10">
        <f t="shared" si="1219"/>
        <v>1.6513726852984956</v>
      </c>
      <c r="O3061" s="2">
        <f t="shared" si="1222"/>
        <v>1.6524283200000001</v>
      </c>
      <c r="P3061" s="2">
        <f t="shared" si="1205"/>
        <v>126988.80208408</v>
      </c>
      <c r="Q3061" s="9">
        <f t="shared" si="1199"/>
        <v>0</v>
      </c>
      <c r="R3061" s="4">
        <f t="shared" si="1206"/>
        <v>0</v>
      </c>
      <c r="S3061" s="59">
        <f t="shared" si="1207"/>
        <v>0</v>
      </c>
      <c r="T3061" s="8">
        <f t="shared" si="1216"/>
        <v>6.8500000000000005E-2</v>
      </c>
      <c r="U3061" s="9">
        <f t="shared" si="1217"/>
        <v>86</v>
      </c>
      <c r="V3061" s="9">
        <v>252</v>
      </c>
      <c r="W3061" s="10">
        <f t="shared" si="1208"/>
        <v>1.0228686739999999</v>
      </c>
      <c r="X3061" s="2">
        <f t="shared" si="1209"/>
        <v>2904.0655165100002</v>
      </c>
      <c r="Y3061" s="2">
        <v>0</v>
      </c>
      <c r="Z3061" s="3">
        <f t="shared" si="1220"/>
        <v>0</v>
      </c>
      <c r="AA3061" s="1" t="str">
        <f t="shared" si="1221"/>
        <v>A+J=</v>
      </c>
      <c r="AB3061" s="7">
        <f t="shared" si="1218"/>
        <v>43391</v>
      </c>
      <c r="AC3061" s="5"/>
      <c r="AD3061" s="1"/>
      <c r="AE3061" s="7"/>
      <c r="AF3061" s="1"/>
      <c r="AG3061" s="1"/>
      <c r="AH3061" s="1"/>
      <c r="AI3061" s="1"/>
      <c r="AJ3061" s="4"/>
      <c r="AK3061" s="1"/>
      <c r="AL3061" s="1"/>
      <c r="AM3061" s="1"/>
      <c r="AN3061" s="1"/>
      <c r="AO3061" s="1"/>
    </row>
    <row r="3062" spans="1:41" x14ac:dyDescent="0.2">
      <c r="A3062" s="118">
        <f t="shared" si="1210"/>
        <v>43158</v>
      </c>
      <c r="B3062" s="2">
        <f t="shared" si="1200"/>
        <v>129947.78195834</v>
      </c>
      <c r="C3062" s="2">
        <f t="shared" si="1211"/>
        <v>76849.809790290004</v>
      </c>
      <c r="D3062" s="50">
        <f t="shared" si="1212"/>
        <v>4930.72</v>
      </c>
      <c r="E3062" s="3">
        <f>IF(K3062=1,VLOOKUP(A3061,[1]Plan1!$AQ$43:$AS$500,3),E3061)</f>
        <v>4946.5</v>
      </c>
      <c r="F3062" s="7">
        <f t="shared" si="1213"/>
        <v>43152</v>
      </c>
      <c r="G3062" s="8">
        <f t="shared" si="1201"/>
        <v>3.2003439659926691E-3</v>
      </c>
      <c r="H3062" s="7">
        <f t="shared" si="1214"/>
        <v>43179</v>
      </c>
      <c r="I3062" s="7">
        <f t="shared" si="1202"/>
        <v>43179</v>
      </c>
      <c r="J3062" s="1">
        <f t="shared" si="1215"/>
        <v>20</v>
      </c>
      <c r="K3062" s="1">
        <f t="shared" si="1203"/>
        <v>5</v>
      </c>
      <c r="L3062" s="2">
        <f t="shared" si="1204"/>
        <v>1.0007991199999999</v>
      </c>
      <c r="M3062" s="10">
        <f t="shared" si="1223"/>
        <v>1.00290046</v>
      </c>
      <c r="N3062" s="10">
        <f t="shared" si="1219"/>
        <v>1.6513726852984956</v>
      </c>
      <c r="O3062" s="2">
        <f t="shared" si="1222"/>
        <v>1.65269233</v>
      </c>
      <c r="P3062" s="2">
        <f t="shared" si="1205"/>
        <v>127009.09120236999</v>
      </c>
      <c r="Q3062" s="9">
        <f t="shared" si="1199"/>
        <v>0</v>
      </c>
      <c r="R3062" s="4">
        <f t="shared" si="1206"/>
        <v>0</v>
      </c>
      <c r="S3062" s="59">
        <f t="shared" si="1207"/>
        <v>0</v>
      </c>
      <c r="T3062" s="8">
        <f t="shared" si="1216"/>
        <v>6.8500000000000005E-2</v>
      </c>
      <c r="U3062" s="9">
        <f t="shared" si="1217"/>
        <v>87</v>
      </c>
      <c r="V3062" s="9">
        <v>252</v>
      </c>
      <c r="W3062" s="10">
        <f t="shared" si="1208"/>
        <v>1.0231376409999999</v>
      </c>
      <c r="X3062" s="2">
        <f t="shared" si="1209"/>
        <v>2938.6907559699998</v>
      </c>
      <c r="Y3062" s="2">
        <v>0</v>
      </c>
      <c r="Z3062" s="3">
        <f t="shared" si="1220"/>
        <v>0</v>
      </c>
      <c r="AA3062" s="1" t="str">
        <f t="shared" si="1221"/>
        <v>A+J=</v>
      </c>
      <c r="AB3062" s="7">
        <f t="shared" si="1218"/>
        <v>43391</v>
      </c>
      <c r="AC3062" s="5"/>
      <c r="AD3062" s="1"/>
      <c r="AE3062" s="7"/>
      <c r="AF3062" s="1"/>
      <c r="AG3062" s="1"/>
      <c r="AH3062" s="1"/>
      <c r="AI3062" s="1"/>
      <c r="AJ3062" s="4"/>
      <c r="AK3062" s="1"/>
      <c r="AL3062" s="1"/>
      <c r="AM3062" s="1"/>
      <c r="AN3062" s="1"/>
      <c r="AO3062" s="1"/>
    </row>
    <row r="3063" spans="1:41" x14ac:dyDescent="0.2">
      <c r="A3063" s="118">
        <f t="shared" si="1210"/>
        <v>43159</v>
      </c>
      <c r="B3063" s="2">
        <f t="shared" si="1200"/>
        <v>130002.71952235</v>
      </c>
      <c r="C3063" s="2">
        <f t="shared" si="1211"/>
        <v>76849.809790290004</v>
      </c>
      <c r="D3063" s="50">
        <f t="shared" si="1212"/>
        <v>4930.72</v>
      </c>
      <c r="E3063" s="3">
        <f>IF(K3063=1,VLOOKUP(A3062,[1]Plan1!$AQ$43:$AS$500,3),E3062)</f>
        <v>4946.5</v>
      </c>
      <c r="F3063" s="7">
        <f t="shared" si="1213"/>
        <v>43152</v>
      </c>
      <c r="G3063" s="8">
        <f t="shared" si="1201"/>
        <v>3.2003439659926691E-3</v>
      </c>
      <c r="H3063" s="7">
        <f t="shared" si="1214"/>
        <v>43179</v>
      </c>
      <c r="I3063" s="7">
        <f t="shared" si="1202"/>
        <v>43179</v>
      </c>
      <c r="J3063" s="1">
        <f t="shared" si="1215"/>
        <v>20</v>
      </c>
      <c r="K3063" s="1">
        <f t="shared" si="1203"/>
        <v>6</v>
      </c>
      <c r="L3063" s="2">
        <f t="shared" si="1204"/>
        <v>1.00095902</v>
      </c>
      <c r="M3063" s="10">
        <f t="shared" si="1223"/>
        <v>1.00290046</v>
      </c>
      <c r="N3063" s="10">
        <f t="shared" si="1219"/>
        <v>1.6513726852984956</v>
      </c>
      <c r="O3063" s="2">
        <f t="shared" si="1222"/>
        <v>1.65295638</v>
      </c>
      <c r="P3063" s="2">
        <f t="shared" si="1205"/>
        <v>127029.38339464</v>
      </c>
      <c r="Q3063" s="9">
        <f t="shared" si="1199"/>
        <v>0</v>
      </c>
      <c r="R3063" s="4">
        <f t="shared" si="1206"/>
        <v>0</v>
      </c>
      <c r="S3063" s="59">
        <f t="shared" si="1207"/>
        <v>0</v>
      </c>
      <c r="T3063" s="8">
        <f t="shared" si="1216"/>
        <v>6.8500000000000005E-2</v>
      </c>
      <c r="U3063" s="9">
        <f t="shared" si="1217"/>
        <v>88</v>
      </c>
      <c r="V3063" s="9">
        <v>252</v>
      </c>
      <c r="W3063" s="10">
        <f t="shared" si="1208"/>
        <v>1.0234066799999999</v>
      </c>
      <c r="X3063" s="2">
        <f t="shared" si="1209"/>
        <v>2973.3361277099998</v>
      </c>
      <c r="Y3063" s="2">
        <v>0</v>
      </c>
      <c r="Z3063" s="3">
        <f t="shared" si="1220"/>
        <v>0</v>
      </c>
      <c r="AA3063" s="1" t="str">
        <f t="shared" si="1221"/>
        <v>A+J=</v>
      </c>
      <c r="AB3063" s="7">
        <f t="shared" si="1218"/>
        <v>43391</v>
      </c>
      <c r="AC3063" s="5"/>
      <c r="AD3063" s="1"/>
      <c r="AE3063" s="7"/>
      <c r="AF3063" s="1"/>
      <c r="AG3063" s="1"/>
      <c r="AH3063" s="1"/>
      <c r="AI3063" s="1"/>
      <c r="AJ3063" s="4"/>
      <c r="AK3063" s="1"/>
      <c r="AL3063" s="1"/>
      <c r="AM3063" s="1"/>
      <c r="AN3063" s="1"/>
      <c r="AO3063" s="1"/>
    </row>
    <row r="3064" spans="1:41" x14ac:dyDescent="0.2">
      <c r="A3064" s="118">
        <f t="shared" si="1210"/>
        <v>43160</v>
      </c>
      <c r="B3064" s="2">
        <f t="shared" si="1200"/>
        <v>130057.68083209</v>
      </c>
      <c r="C3064" s="2">
        <f t="shared" si="1211"/>
        <v>76849.809790290004</v>
      </c>
      <c r="D3064" s="50">
        <f t="shared" si="1212"/>
        <v>4930.72</v>
      </c>
      <c r="E3064" s="3">
        <f>IF(K3064=1,VLOOKUP(A3063,[1]Plan1!$AQ$43:$AS$500,3),E3063)</f>
        <v>4946.5</v>
      </c>
      <c r="F3064" s="7">
        <f t="shared" si="1213"/>
        <v>43152</v>
      </c>
      <c r="G3064" s="8">
        <f t="shared" si="1201"/>
        <v>3.2003439659926691E-3</v>
      </c>
      <c r="H3064" s="7">
        <f t="shared" si="1214"/>
        <v>43179</v>
      </c>
      <c r="I3064" s="7">
        <f t="shared" si="1202"/>
        <v>43179</v>
      </c>
      <c r="J3064" s="1">
        <f t="shared" si="1215"/>
        <v>20</v>
      </c>
      <c r="K3064" s="1">
        <f t="shared" si="1203"/>
        <v>7</v>
      </c>
      <c r="L3064" s="2">
        <f t="shared" si="1204"/>
        <v>1.00111895</v>
      </c>
      <c r="M3064" s="10">
        <f t="shared" si="1223"/>
        <v>1.00290046</v>
      </c>
      <c r="N3064" s="10">
        <f t="shared" si="1219"/>
        <v>1.6513726852984956</v>
      </c>
      <c r="O3064" s="2">
        <f t="shared" si="1222"/>
        <v>1.6532204800000001</v>
      </c>
      <c r="P3064" s="2">
        <f t="shared" si="1205"/>
        <v>127049.67942941</v>
      </c>
      <c r="Q3064" s="9">
        <f t="shared" si="1199"/>
        <v>0</v>
      </c>
      <c r="R3064" s="4">
        <f t="shared" si="1206"/>
        <v>0</v>
      </c>
      <c r="S3064" s="59">
        <f t="shared" si="1207"/>
        <v>0</v>
      </c>
      <c r="T3064" s="8">
        <f t="shared" si="1216"/>
        <v>6.8500000000000005E-2</v>
      </c>
      <c r="U3064" s="9">
        <f t="shared" si="1217"/>
        <v>89</v>
      </c>
      <c r="V3064" s="9">
        <v>252</v>
      </c>
      <c r="W3064" s="10">
        <f t="shared" si="1208"/>
        <v>1.0236757889999999</v>
      </c>
      <c r="X3064" s="2">
        <f t="shared" si="1209"/>
        <v>3008.00140268</v>
      </c>
      <c r="Y3064" s="2">
        <v>0</v>
      </c>
      <c r="Z3064" s="3">
        <f t="shared" si="1220"/>
        <v>0</v>
      </c>
      <c r="AA3064" s="1" t="str">
        <f t="shared" si="1221"/>
        <v>A+J=</v>
      </c>
      <c r="AB3064" s="7">
        <f t="shared" si="1218"/>
        <v>43391</v>
      </c>
      <c r="AC3064" s="5"/>
      <c r="AD3064" s="1"/>
      <c r="AE3064" s="7"/>
      <c r="AF3064" s="1"/>
      <c r="AG3064" s="1"/>
      <c r="AH3064" s="1"/>
      <c r="AI3064" s="1"/>
      <c r="AJ3064" s="4"/>
      <c r="AK3064" s="1"/>
      <c r="AL3064" s="1"/>
      <c r="AM3064" s="1"/>
      <c r="AN3064" s="1"/>
      <c r="AO3064" s="1"/>
    </row>
    <row r="3065" spans="1:41" x14ac:dyDescent="0.2">
      <c r="A3065" s="118">
        <f t="shared" si="1210"/>
        <v>43161</v>
      </c>
      <c r="B3065" s="2">
        <f t="shared" si="1200"/>
        <v>130112.66680889</v>
      </c>
      <c r="C3065" s="2">
        <f t="shared" si="1211"/>
        <v>76849.809790290004</v>
      </c>
      <c r="D3065" s="50">
        <f t="shared" si="1212"/>
        <v>4930.72</v>
      </c>
      <c r="E3065" s="3">
        <f>IF(K3065=1,VLOOKUP(A3064,[1]Plan1!$AQ$43:$AS$500,3),E3064)</f>
        <v>4946.5</v>
      </c>
      <c r="F3065" s="7">
        <f t="shared" si="1213"/>
        <v>43152</v>
      </c>
      <c r="G3065" s="8">
        <f t="shared" si="1201"/>
        <v>3.2003439659926691E-3</v>
      </c>
      <c r="H3065" s="7">
        <f t="shared" si="1214"/>
        <v>43179</v>
      </c>
      <c r="I3065" s="7">
        <f t="shared" si="1202"/>
        <v>43179</v>
      </c>
      <c r="J3065" s="1">
        <f t="shared" si="1215"/>
        <v>20</v>
      </c>
      <c r="K3065" s="1">
        <f t="shared" si="1203"/>
        <v>8</v>
      </c>
      <c r="L3065" s="2">
        <f t="shared" si="1204"/>
        <v>1.0012789099999999</v>
      </c>
      <c r="M3065" s="10">
        <f t="shared" si="1223"/>
        <v>1.00290046</v>
      </c>
      <c r="N3065" s="10">
        <f t="shared" si="1219"/>
        <v>1.6513726852984956</v>
      </c>
      <c r="O3065" s="2">
        <f t="shared" si="1222"/>
        <v>1.6534846400000001</v>
      </c>
      <c r="P3065" s="2">
        <f t="shared" si="1205"/>
        <v>127069.98007516</v>
      </c>
      <c r="Q3065" s="9">
        <f t="shared" si="1199"/>
        <v>0</v>
      </c>
      <c r="R3065" s="4">
        <f t="shared" si="1206"/>
        <v>0</v>
      </c>
      <c r="S3065" s="59">
        <f t="shared" si="1207"/>
        <v>0</v>
      </c>
      <c r="T3065" s="8">
        <f t="shared" si="1216"/>
        <v>6.8500000000000005E-2</v>
      </c>
      <c r="U3065" s="9">
        <f t="shared" si="1217"/>
        <v>90</v>
      </c>
      <c r="V3065" s="9">
        <v>252</v>
      </c>
      <c r="W3065" s="10">
        <f t="shared" si="1208"/>
        <v>1.023944969</v>
      </c>
      <c r="X3065" s="2">
        <f t="shared" si="1209"/>
        <v>3042.68673373</v>
      </c>
      <c r="Y3065" s="2">
        <v>0</v>
      </c>
      <c r="Z3065" s="3">
        <f t="shared" si="1220"/>
        <v>0</v>
      </c>
      <c r="AA3065" s="1" t="str">
        <f t="shared" si="1221"/>
        <v>A+J=</v>
      </c>
      <c r="AB3065" s="7">
        <f t="shared" si="1218"/>
        <v>43391</v>
      </c>
      <c r="AC3065" s="5"/>
      <c r="AD3065" s="1"/>
      <c r="AE3065" s="7"/>
      <c r="AF3065" s="1"/>
      <c r="AG3065" s="1"/>
      <c r="AH3065" s="1"/>
      <c r="AI3065" s="1"/>
      <c r="AJ3065" s="4"/>
      <c r="AK3065" s="1"/>
      <c r="AL3065" s="1"/>
      <c r="AM3065" s="1"/>
      <c r="AN3065" s="1"/>
      <c r="AO3065" s="1"/>
    </row>
    <row r="3066" spans="1:41" x14ac:dyDescent="0.2">
      <c r="A3066" s="118">
        <f t="shared" si="1210"/>
        <v>43162</v>
      </c>
      <c r="B3066" s="2">
        <f t="shared" si="1200"/>
        <v>130167.67352525001</v>
      </c>
      <c r="C3066" s="2">
        <f t="shared" si="1211"/>
        <v>76849.809790290004</v>
      </c>
      <c r="D3066" s="50">
        <f t="shared" si="1212"/>
        <v>4930.72</v>
      </c>
      <c r="E3066" s="3">
        <f>IF(K3066=1,VLOOKUP(A3065,[1]Plan1!$AQ$43:$AS$500,3),E3065)</f>
        <v>4946.5</v>
      </c>
      <c r="F3066" s="7">
        <f t="shared" si="1213"/>
        <v>43152</v>
      </c>
      <c r="G3066" s="8">
        <f t="shared" si="1201"/>
        <v>3.2003439659926691E-3</v>
      </c>
      <c r="H3066" s="7">
        <f t="shared" si="1214"/>
        <v>43179</v>
      </c>
      <c r="I3066" s="7">
        <f t="shared" si="1202"/>
        <v>43179</v>
      </c>
      <c r="J3066" s="1">
        <f t="shared" si="1215"/>
        <v>20</v>
      </c>
      <c r="K3066" s="1">
        <f t="shared" si="1203"/>
        <v>9</v>
      </c>
      <c r="L3066" s="2">
        <f t="shared" si="1204"/>
        <v>1.00143888</v>
      </c>
      <c r="M3066" s="10">
        <f t="shared" si="1223"/>
        <v>1.00290046</v>
      </c>
      <c r="N3066" s="10">
        <f t="shared" si="1219"/>
        <v>1.6513726852984956</v>
      </c>
      <c r="O3066" s="2">
        <f t="shared" si="1222"/>
        <v>1.65374881</v>
      </c>
      <c r="P3066" s="2">
        <f t="shared" si="1205"/>
        <v>127090.28148941</v>
      </c>
      <c r="Q3066" s="9">
        <f t="shared" si="1199"/>
        <v>0</v>
      </c>
      <c r="R3066" s="4">
        <f t="shared" si="1206"/>
        <v>0</v>
      </c>
      <c r="S3066" s="59">
        <f t="shared" si="1207"/>
        <v>0</v>
      </c>
      <c r="T3066" s="8">
        <f t="shared" si="1216"/>
        <v>6.8500000000000005E-2</v>
      </c>
      <c r="U3066" s="9">
        <f t="shared" si="1217"/>
        <v>91</v>
      </c>
      <c r="V3066" s="9">
        <v>252</v>
      </c>
      <c r="W3066" s="10">
        <f t="shared" si="1208"/>
        <v>1.02421422</v>
      </c>
      <c r="X3066" s="2">
        <f t="shared" si="1209"/>
        <v>3077.3920358400001</v>
      </c>
      <c r="Y3066" s="2">
        <v>0</v>
      </c>
      <c r="Z3066" s="3">
        <f t="shared" si="1220"/>
        <v>0</v>
      </c>
      <c r="AA3066" s="1" t="str">
        <f t="shared" si="1221"/>
        <v>A+J=</v>
      </c>
      <c r="AB3066" s="7">
        <f t="shared" si="1218"/>
        <v>43391</v>
      </c>
      <c r="AC3066" s="5"/>
      <c r="AD3066" s="1"/>
      <c r="AE3066" s="7"/>
      <c r="AF3066" s="1"/>
      <c r="AG3066" s="1"/>
      <c r="AH3066" s="1"/>
      <c r="AI3066" s="1"/>
      <c r="AJ3066" s="4"/>
      <c r="AK3066" s="1"/>
      <c r="AL3066" s="1"/>
      <c r="AM3066" s="1"/>
      <c r="AN3066" s="1"/>
      <c r="AO3066" s="1"/>
    </row>
    <row r="3067" spans="1:41" x14ac:dyDescent="0.2">
      <c r="A3067" s="118">
        <f t="shared" si="1210"/>
        <v>43163</v>
      </c>
      <c r="B3067" s="2">
        <f t="shared" si="1200"/>
        <v>130167.67352525001</v>
      </c>
      <c r="C3067" s="2">
        <f t="shared" si="1211"/>
        <v>76849.809790290004</v>
      </c>
      <c r="D3067" s="50">
        <f t="shared" si="1212"/>
        <v>4930.72</v>
      </c>
      <c r="E3067" s="3">
        <f>IF(K3067=1,VLOOKUP(A3066,[1]Plan1!$AQ$43:$AS$500,3),E3066)</f>
        <v>4946.5</v>
      </c>
      <c r="F3067" s="7">
        <f t="shared" si="1213"/>
        <v>43152</v>
      </c>
      <c r="G3067" s="8">
        <f t="shared" si="1201"/>
        <v>3.2003439659926691E-3</v>
      </c>
      <c r="H3067" s="7">
        <f t="shared" si="1214"/>
        <v>43179</v>
      </c>
      <c r="I3067" s="7">
        <f t="shared" si="1202"/>
        <v>43179</v>
      </c>
      <c r="J3067" s="1">
        <f t="shared" si="1215"/>
        <v>20</v>
      </c>
      <c r="K3067" s="1">
        <f t="shared" si="1203"/>
        <v>9</v>
      </c>
      <c r="L3067" s="2">
        <f t="shared" si="1204"/>
        <v>1.00143888</v>
      </c>
      <c r="M3067" s="10">
        <f t="shared" si="1223"/>
        <v>1.00290046</v>
      </c>
      <c r="N3067" s="10">
        <f t="shared" si="1219"/>
        <v>1.6513726852984956</v>
      </c>
      <c r="O3067" s="2">
        <f t="shared" si="1222"/>
        <v>1.65374881</v>
      </c>
      <c r="P3067" s="2">
        <f t="shared" si="1205"/>
        <v>127090.28148941</v>
      </c>
      <c r="Q3067" s="9">
        <f t="shared" si="1199"/>
        <v>0</v>
      </c>
      <c r="R3067" s="4">
        <f t="shared" si="1206"/>
        <v>0</v>
      </c>
      <c r="S3067" s="59">
        <f t="shared" si="1207"/>
        <v>0</v>
      </c>
      <c r="T3067" s="8">
        <f t="shared" si="1216"/>
        <v>6.8500000000000005E-2</v>
      </c>
      <c r="U3067" s="9">
        <f t="shared" si="1217"/>
        <v>91</v>
      </c>
      <c r="V3067" s="9">
        <v>252</v>
      </c>
      <c r="W3067" s="10">
        <f t="shared" si="1208"/>
        <v>1.02421422</v>
      </c>
      <c r="X3067" s="2">
        <f t="shared" si="1209"/>
        <v>3077.3920358400001</v>
      </c>
      <c r="Y3067" s="2">
        <v>0</v>
      </c>
      <c r="Z3067" s="3">
        <f t="shared" si="1220"/>
        <v>0</v>
      </c>
      <c r="AA3067" s="1" t="str">
        <f t="shared" si="1221"/>
        <v>A+J=</v>
      </c>
      <c r="AB3067" s="7">
        <f t="shared" si="1218"/>
        <v>43391</v>
      </c>
      <c r="AC3067" s="5"/>
      <c r="AD3067" s="1"/>
      <c r="AE3067" s="7"/>
      <c r="AF3067" s="1"/>
      <c r="AG3067" s="1"/>
      <c r="AH3067" s="1"/>
      <c r="AI3067" s="1"/>
      <c r="AJ3067" s="4"/>
      <c r="AK3067" s="1"/>
      <c r="AL3067" s="1"/>
      <c r="AM3067" s="1"/>
      <c r="AN3067" s="1"/>
      <c r="AO3067" s="1"/>
    </row>
    <row r="3068" spans="1:41" x14ac:dyDescent="0.2">
      <c r="A3068" s="118">
        <f t="shared" si="1210"/>
        <v>43164</v>
      </c>
      <c r="B3068" s="2">
        <f t="shared" si="1200"/>
        <v>130167.67352525001</v>
      </c>
      <c r="C3068" s="2">
        <f t="shared" si="1211"/>
        <v>76849.809790290004</v>
      </c>
      <c r="D3068" s="50">
        <f t="shared" si="1212"/>
        <v>4930.72</v>
      </c>
      <c r="E3068" s="3">
        <f>IF(K3068=1,VLOOKUP(A3067,[1]Plan1!$AQ$43:$AS$500,3),E3067)</f>
        <v>4946.5</v>
      </c>
      <c r="F3068" s="7">
        <f t="shared" si="1213"/>
        <v>43152</v>
      </c>
      <c r="G3068" s="8">
        <f t="shared" si="1201"/>
        <v>3.2003439659926691E-3</v>
      </c>
      <c r="H3068" s="7">
        <f t="shared" si="1214"/>
        <v>43179</v>
      </c>
      <c r="I3068" s="7">
        <f t="shared" si="1202"/>
        <v>43179</v>
      </c>
      <c r="J3068" s="1">
        <f t="shared" si="1215"/>
        <v>20</v>
      </c>
      <c r="K3068" s="1">
        <f t="shared" si="1203"/>
        <v>9</v>
      </c>
      <c r="L3068" s="2">
        <f t="shared" si="1204"/>
        <v>1.00143888</v>
      </c>
      <c r="M3068" s="10">
        <f t="shared" si="1223"/>
        <v>1.00290046</v>
      </c>
      <c r="N3068" s="10">
        <f t="shared" si="1219"/>
        <v>1.6513726852984956</v>
      </c>
      <c r="O3068" s="2">
        <f t="shared" si="1222"/>
        <v>1.65374881</v>
      </c>
      <c r="P3068" s="2">
        <f t="shared" si="1205"/>
        <v>127090.28148941</v>
      </c>
      <c r="Q3068" s="9">
        <f t="shared" si="1199"/>
        <v>0</v>
      </c>
      <c r="R3068" s="4">
        <f t="shared" si="1206"/>
        <v>0</v>
      </c>
      <c r="S3068" s="59">
        <f t="shared" si="1207"/>
        <v>0</v>
      </c>
      <c r="T3068" s="8">
        <f t="shared" si="1216"/>
        <v>6.8500000000000005E-2</v>
      </c>
      <c r="U3068" s="9">
        <f t="shared" si="1217"/>
        <v>91</v>
      </c>
      <c r="V3068" s="9">
        <v>252</v>
      </c>
      <c r="W3068" s="10">
        <f t="shared" si="1208"/>
        <v>1.02421422</v>
      </c>
      <c r="X3068" s="2">
        <f t="shared" si="1209"/>
        <v>3077.3920358400001</v>
      </c>
      <c r="Y3068" s="2">
        <v>0</v>
      </c>
      <c r="Z3068" s="3">
        <f t="shared" si="1220"/>
        <v>0</v>
      </c>
      <c r="AA3068" s="1" t="str">
        <f t="shared" si="1221"/>
        <v>A+J=</v>
      </c>
      <c r="AB3068" s="7">
        <f t="shared" si="1218"/>
        <v>43391</v>
      </c>
      <c r="AC3068" s="5"/>
      <c r="AD3068" s="1"/>
      <c r="AE3068" s="7"/>
      <c r="AF3068" s="1"/>
      <c r="AG3068" s="1"/>
      <c r="AH3068" s="1"/>
      <c r="AI3068" s="1"/>
      <c r="AJ3068" s="4"/>
      <c r="AK3068" s="1"/>
      <c r="AL3068" s="1"/>
      <c r="AM3068" s="1"/>
      <c r="AN3068" s="1"/>
      <c r="AO3068" s="1"/>
    </row>
    <row r="3069" spans="1:41" x14ac:dyDescent="0.2">
      <c r="A3069" s="118">
        <f t="shared" si="1210"/>
        <v>43165</v>
      </c>
      <c r="B3069" s="2">
        <f t="shared" si="1200"/>
        <v>130222.70492270001</v>
      </c>
      <c r="C3069" s="2">
        <f t="shared" si="1211"/>
        <v>76849.809790290004</v>
      </c>
      <c r="D3069" s="50">
        <f t="shared" si="1212"/>
        <v>4930.72</v>
      </c>
      <c r="E3069" s="3">
        <f>IF(K3069=1,VLOOKUP(A3068,[1]Plan1!$AQ$43:$AS$500,3),E3068)</f>
        <v>4946.5</v>
      </c>
      <c r="F3069" s="7">
        <f t="shared" si="1213"/>
        <v>43152</v>
      </c>
      <c r="G3069" s="8">
        <f t="shared" si="1201"/>
        <v>3.2003439659926691E-3</v>
      </c>
      <c r="H3069" s="7">
        <f t="shared" si="1214"/>
        <v>43179</v>
      </c>
      <c r="I3069" s="7">
        <f t="shared" si="1202"/>
        <v>43179</v>
      </c>
      <c r="J3069" s="1">
        <f t="shared" si="1215"/>
        <v>20</v>
      </c>
      <c r="K3069" s="1">
        <f t="shared" si="1203"/>
        <v>10</v>
      </c>
      <c r="L3069" s="2">
        <f t="shared" si="1204"/>
        <v>1.0015988899999999</v>
      </c>
      <c r="M3069" s="10">
        <f t="shared" si="1223"/>
        <v>1.00290046</v>
      </c>
      <c r="N3069" s="10">
        <f t="shared" si="1219"/>
        <v>1.6513726852984956</v>
      </c>
      <c r="O3069" s="2">
        <f t="shared" si="1222"/>
        <v>1.6540130399999999</v>
      </c>
      <c r="P3069" s="2">
        <f t="shared" si="1205"/>
        <v>127110.58751465</v>
      </c>
      <c r="Q3069" s="9">
        <f t="shared" si="1199"/>
        <v>0</v>
      </c>
      <c r="R3069" s="4">
        <f t="shared" si="1206"/>
        <v>0</v>
      </c>
      <c r="S3069" s="59">
        <f t="shared" si="1207"/>
        <v>0</v>
      </c>
      <c r="T3069" s="8">
        <f t="shared" si="1216"/>
        <v>6.8500000000000005E-2</v>
      </c>
      <c r="U3069" s="9">
        <f t="shared" si="1217"/>
        <v>92</v>
      </c>
      <c r="V3069" s="9">
        <v>252</v>
      </c>
      <c r="W3069" s="10">
        <f t="shared" si="1208"/>
        <v>1.024483542</v>
      </c>
      <c r="X3069" s="2">
        <f t="shared" si="1209"/>
        <v>3112.11740805</v>
      </c>
      <c r="Y3069" s="2">
        <v>0</v>
      </c>
      <c r="Z3069" s="3">
        <f t="shared" si="1220"/>
        <v>0</v>
      </c>
      <c r="AA3069" s="1" t="str">
        <f t="shared" si="1221"/>
        <v>A+J=</v>
      </c>
      <c r="AB3069" s="7">
        <f t="shared" si="1218"/>
        <v>43391</v>
      </c>
      <c r="AC3069" s="5"/>
      <c r="AD3069" s="1"/>
      <c r="AE3069" s="7"/>
      <c r="AF3069" s="1"/>
      <c r="AG3069" s="1"/>
      <c r="AH3069" s="1"/>
      <c r="AI3069" s="1"/>
      <c r="AJ3069" s="4"/>
      <c r="AK3069" s="1"/>
      <c r="AL3069" s="1"/>
      <c r="AM3069" s="1"/>
      <c r="AN3069" s="1"/>
      <c r="AO3069" s="1"/>
    </row>
    <row r="3070" spans="1:41" x14ac:dyDescent="0.2">
      <c r="A3070" s="118">
        <f t="shared" si="1210"/>
        <v>43166</v>
      </c>
      <c r="B3070" s="2">
        <f t="shared" si="1200"/>
        <v>130277.75930713001</v>
      </c>
      <c r="C3070" s="2">
        <f t="shared" si="1211"/>
        <v>76849.809790290004</v>
      </c>
      <c r="D3070" s="50">
        <f t="shared" si="1212"/>
        <v>4930.72</v>
      </c>
      <c r="E3070" s="3">
        <f>IF(K3070=1,VLOOKUP(A3069,[1]Plan1!$AQ$43:$AS$500,3),E3069)</f>
        <v>4946.5</v>
      </c>
      <c r="F3070" s="7">
        <f t="shared" si="1213"/>
        <v>43152</v>
      </c>
      <c r="G3070" s="8">
        <f t="shared" si="1201"/>
        <v>3.2003439659926691E-3</v>
      </c>
      <c r="H3070" s="7">
        <f t="shared" si="1214"/>
        <v>43179</v>
      </c>
      <c r="I3070" s="7">
        <f t="shared" si="1202"/>
        <v>43179</v>
      </c>
      <c r="J3070" s="1">
        <f t="shared" si="1215"/>
        <v>20</v>
      </c>
      <c r="K3070" s="1">
        <f t="shared" si="1203"/>
        <v>11</v>
      </c>
      <c r="L3070" s="2">
        <f t="shared" si="1204"/>
        <v>1.0017589200000001</v>
      </c>
      <c r="M3070" s="10">
        <f t="shared" si="1223"/>
        <v>1.00290046</v>
      </c>
      <c r="N3070" s="10">
        <f t="shared" si="1219"/>
        <v>1.6513726852984956</v>
      </c>
      <c r="O3070" s="2">
        <f t="shared" si="1222"/>
        <v>1.6542773099999999</v>
      </c>
      <c r="P3070" s="2">
        <f t="shared" si="1205"/>
        <v>127130.89661389</v>
      </c>
      <c r="Q3070" s="9">
        <f t="shared" si="1199"/>
        <v>0</v>
      </c>
      <c r="R3070" s="4">
        <f t="shared" si="1206"/>
        <v>0</v>
      </c>
      <c r="S3070" s="59">
        <f t="shared" si="1207"/>
        <v>0</v>
      </c>
      <c r="T3070" s="8">
        <f t="shared" si="1216"/>
        <v>6.8500000000000005E-2</v>
      </c>
      <c r="U3070" s="9">
        <f t="shared" si="1217"/>
        <v>93</v>
      </c>
      <c r="V3070" s="9">
        <v>252</v>
      </c>
      <c r="W3070" s="10">
        <f t="shared" si="1208"/>
        <v>1.0247529339999999</v>
      </c>
      <c r="X3070" s="2">
        <f t="shared" si="1209"/>
        <v>3146.8626932400002</v>
      </c>
      <c r="Y3070" s="2">
        <v>0</v>
      </c>
      <c r="Z3070" s="3">
        <f t="shared" si="1220"/>
        <v>0</v>
      </c>
      <c r="AA3070" s="1" t="str">
        <f t="shared" si="1221"/>
        <v>A+J=</v>
      </c>
      <c r="AB3070" s="7">
        <f t="shared" si="1218"/>
        <v>43391</v>
      </c>
      <c r="AC3070" s="5"/>
      <c r="AD3070" s="1"/>
      <c r="AE3070" s="7"/>
      <c r="AF3070" s="1"/>
      <c r="AG3070" s="1"/>
      <c r="AH3070" s="1"/>
      <c r="AI3070" s="1"/>
      <c r="AJ3070" s="4"/>
      <c r="AK3070" s="1"/>
      <c r="AL3070" s="1"/>
      <c r="AM3070" s="1"/>
      <c r="AN3070" s="1"/>
      <c r="AO3070" s="1"/>
    </row>
    <row r="3071" spans="1:41" x14ac:dyDescent="0.2">
      <c r="A3071" s="118">
        <f t="shared" si="1210"/>
        <v>43167</v>
      </c>
      <c r="B3071" s="2">
        <f t="shared" si="1200"/>
        <v>130332.83602469</v>
      </c>
      <c r="C3071" s="2">
        <f t="shared" si="1211"/>
        <v>76849.809790290004</v>
      </c>
      <c r="D3071" s="50">
        <f t="shared" si="1212"/>
        <v>4930.72</v>
      </c>
      <c r="E3071" s="3">
        <f>IF(K3071=1,VLOOKUP(A3070,[1]Plan1!$AQ$43:$AS$500,3),E3070)</f>
        <v>4946.5</v>
      </c>
      <c r="F3071" s="7">
        <f t="shared" si="1213"/>
        <v>43152</v>
      </c>
      <c r="G3071" s="8">
        <f t="shared" si="1201"/>
        <v>3.2003439659926691E-3</v>
      </c>
      <c r="H3071" s="7">
        <f t="shared" si="1214"/>
        <v>43179</v>
      </c>
      <c r="I3071" s="7">
        <f t="shared" si="1202"/>
        <v>43179</v>
      </c>
      <c r="J3071" s="1">
        <f t="shared" si="1215"/>
        <v>20</v>
      </c>
      <c r="K3071" s="1">
        <f t="shared" si="1203"/>
        <v>12</v>
      </c>
      <c r="L3071" s="2">
        <f t="shared" si="1204"/>
        <v>1.00191897</v>
      </c>
      <c r="M3071" s="10">
        <f t="shared" si="1223"/>
        <v>1.00290046</v>
      </c>
      <c r="N3071" s="10">
        <f t="shared" si="1219"/>
        <v>1.6513726852984956</v>
      </c>
      <c r="O3071" s="2">
        <f t="shared" si="1222"/>
        <v>1.6545416100000001</v>
      </c>
      <c r="P3071" s="2">
        <f t="shared" si="1205"/>
        <v>127151.20801862</v>
      </c>
      <c r="Q3071" s="9">
        <f t="shared" si="1199"/>
        <v>0</v>
      </c>
      <c r="R3071" s="4">
        <f t="shared" si="1206"/>
        <v>0</v>
      </c>
      <c r="S3071" s="59">
        <f t="shared" si="1207"/>
        <v>0</v>
      </c>
      <c r="T3071" s="8">
        <f t="shared" si="1216"/>
        <v>6.8500000000000005E-2</v>
      </c>
      <c r="U3071" s="9">
        <f t="shared" si="1217"/>
        <v>94</v>
      </c>
      <c r="V3071" s="9">
        <v>252</v>
      </c>
      <c r="W3071" s="10">
        <f t="shared" si="1208"/>
        <v>1.0250223970000001</v>
      </c>
      <c r="X3071" s="2">
        <f t="shared" si="1209"/>
        <v>3181.6280060700001</v>
      </c>
      <c r="Y3071" s="2">
        <v>0</v>
      </c>
      <c r="Z3071" s="3">
        <f t="shared" si="1220"/>
        <v>0</v>
      </c>
      <c r="AA3071" s="1" t="str">
        <f t="shared" si="1221"/>
        <v>A+J=</v>
      </c>
      <c r="AB3071" s="7">
        <f t="shared" si="1218"/>
        <v>43391</v>
      </c>
      <c r="AC3071" s="5"/>
      <c r="AD3071" s="1"/>
      <c r="AE3071" s="7"/>
      <c r="AF3071" s="1"/>
      <c r="AG3071" s="1"/>
      <c r="AH3071" s="1"/>
      <c r="AI3071" s="1"/>
      <c r="AJ3071" s="4"/>
      <c r="AK3071" s="1"/>
      <c r="AL3071" s="1"/>
      <c r="AM3071" s="1"/>
      <c r="AN3071" s="1"/>
      <c r="AO3071" s="1"/>
    </row>
    <row r="3072" spans="1:41" x14ac:dyDescent="0.2">
      <c r="A3072" s="118">
        <f t="shared" si="1210"/>
        <v>43168</v>
      </c>
      <c r="B3072" s="2">
        <f t="shared" si="1200"/>
        <v>130387.93836047</v>
      </c>
      <c r="C3072" s="2">
        <f t="shared" si="1211"/>
        <v>76849.809790290004</v>
      </c>
      <c r="D3072" s="50">
        <f t="shared" si="1212"/>
        <v>4930.72</v>
      </c>
      <c r="E3072" s="3">
        <f>IF(K3072=1,VLOOKUP(A3071,[1]Plan1!$AQ$43:$AS$500,3),E3071)</f>
        <v>4946.5</v>
      </c>
      <c r="F3072" s="7">
        <f t="shared" si="1213"/>
        <v>43152</v>
      </c>
      <c r="G3072" s="8">
        <f t="shared" si="1201"/>
        <v>3.2003439659926691E-3</v>
      </c>
      <c r="H3072" s="7">
        <f t="shared" si="1214"/>
        <v>43179</v>
      </c>
      <c r="I3072" s="7">
        <f t="shared" si="1202"/>
        <v>43179</v>
      </c>
      <c r="J3072" s="1">
        <f t="shared" si="1215"/>
        <v>20</v>
      </c>
      <c r="K3072" s="1">
        <f t="shared" si="1203"/>
        <v>13</v>
      </c>
      <c r="L3072" s="2">
        <f t="shared" si="1204"/>
        <v>1.00207906</v>
      </c>
      <c r="M3072" s="10">
        <f t="shared" si="1223"/>
        <v>1.00290046</v>
      </c>
      <c r="N3072" s="10">
        <f t="shared" si="1219"/>
        <v>1.6513726852984956</v>
      </c>
      <c r="O3072" s="2">
        <f t="shared" si="1222"/>
        <v>1.6548059799999999</v>
      </c>
      <c r="P3072" s="2">
        <f t="shared" si="1205"/>
        <v>127171.52480283</v>
      </c>
      <c r="Q3072" s="9">
        <f t="shared" si="1199"/>
        <v>0</v>
      </c>
      <c r="R3072" s="4">
        <f t="shared" si="1206"/>
        <v>0</v>
      </c>
      <c r="S3072" s="59">
        <f t="shared" si="1207"/>
        <v>0</v>
      </c>
      <c r="T3072" s="8">
        <f t="shared" si="1216"/>
        <v>6.8500000000000005E-2</v>
      </c>
      <c r="U3072" s="9">
        <f t="shared" si="1217"/>
        <v>95</v>
      </c>
      <c r="V3072" s="9">
        <v>252</v>
      </c>
      <c r="W3072" s="10">
        <f t="shared" si="1208"/>
        <v>1.025291932</v>
      </c>
      <c r="X3072" s="2">
        <f t="shared" si="1209"/>
        <v>3216.4135576399999</v>
      </c>
      <c r="Y3072" s="2">
        <v>0</v>
      </c>
      <c r="Z3072" s="3">
        <f t="shared" si="1220"/>
        <v>0</v>
      </c>
      <c r="AA3072" s="1" t="str">
        <f t="shared" si="1221"/>
        <v>A+J=</v>
      </c>
      <c r="AB3072" s="7">
        <f t="shared" si="1218"/>
        <v>43391</v>
      </c>
      <c r="AC3072" s="5"/>
      <c r="AD3072" s="1"/>
      <c r="AE3072" s="7"/>
      <c r="AF3072" s="1"/>
      <c r="AG3072" s="1"/>
      <c r="AH3072" s="1"/>
      <c r="AI3072" s="1"/>
      <c r="AJ3072" s="4"/>
      <c r="AK3072" s="1"/>
      <c r="AL3072" s="1"/>
      <c r="AM3072" s="1"/>
      <c r="AN3072" s="1"/>
      <c r="AO3072" s="1"/>
    </row>
    <row r="3073" spans="1:41" x14ac:dyDescent="0.2">
      <c r="A3073" s="118">
        <f t="shared" si="1210"/>
        <v>43169</v>
      </c>
      <c r="B3073" s="2">
        <f t="shared" si="1200"/>
        <v>130443.06212814999</v>
      </c>
      <c r="C3073" s="2">
        <f t="shared" si="1211"/>
        <v>76849.809790290004</v>
      </c>
      <c r="D3073" s="50">
        <f t="shared" si="1212"/>
        <v>4930.72</v>
      </c>
      <c r="E3073" s="3">
        <f>IF(K3073=1,VLOOKUP(A3072,[1]Plan1!$AQ$43:$AS$500,3),E3072)</f>
        <v>4946.5</v>
      </c>
      <c r="F3073" s="7">
        <f t="shared" si="1213"/>
        <v>43152</v>
      </c>
      <c r="G3073" s="8">
        <f t="shared" si="1201"/>
        <v>3.2003439659926691E-3</v>
      </c>
      <c r="H3073" s="7">
        <f t="shared" si="1214"/>
        <v>43179</v>
      </c>
      <c r="I3073" s="7">
        <f t="shared" si="1202"/>
        <v>43179</v>
      </c>
      <c r="J3073" s="1">
        <f t="shared" si="1215"/>
        <v>20</v>
      </c>
      <c r="K3073" s="1">
        <f t="shared" si="1203"/>
        <v>14</v>
      </c>
      <c r="L3073" s="2">
        <f t="shared" si="1204"/>
        <v>1.00223916</v>
      </c>
      <c r="M3073" s="10">
        <f t="shared" si="1223"/>
        <v>1.00290046</v>
      </c>
      <c r="N3073" s="10">
        <f t="shared" si="1219"/>
        <v>1.6513726852984956</v>
      </c>
      <c r="O3073" s="2">
        <f t="shared" si="1222"/>
        <v>1.65507037</v>
      </c>
      <c r="P3073" s="2">
        <f t="shared" si="1205"/>
        <v>127191.84312404</v>
      </c>
      <c r="Q3073" s="9">
        <f t="shared" si="1199"/>
        <v>0</v>
      </c>
      <c r="R3073" s="4">
        <f t="shared" si="1206"/>
        <v>0</v>
      </c>
      <c r="S3073" s="59">
        <f t="shared" si="1207"/>
        <v>0</v>
      </c>
      <c r="T3073" s="8">
        <f t="shared" si="1216"/>
        <v>6.8500000000000005E-2</v>
      </c>
      <c r="U3073" s="9">
        <f t="shared" si="1217"/>
        <v>96</v>
      </c>
      <c r="V3073" s="9">
        <v>252</v>
      </c>
      <c r="W3073" s="10">
        <f t="shared" si="1208"/>
        <v>1.025561537</v>
      </c>
      <c r="X3073" s="2">
        <f t="shared" si="1209"/>
        <v>3251.2190041099998</v>
      </c>
      <c r="Y3073" s="2">
        <v>0</v>
      </c>
      <c r="Z3073" s="3">
        <f t="shared" si="1220"/>
        <v>0</v>
      </c>
      <c r="AA3073" s="1" t="str">
        <f t="shared" si="1221"/>
        <v>A+J=</v>
      </c>
      <c r="AB3073" s="7">
        <f t="shared" si="1218"/>
        <v>43391</v>
      </c>
      <c r="AC3073" s="5"/>
      <c r="AD3073" s="1"/>
      <c r="AE3073" s="7"/>
      <c r="AF3073" s="1"/>
      <c r="AG3073" s="1"/>
      <c r="AH3073" s="1"/>
      <c r="AI3073" s="1"/>
      <c r="AJ3073" s="4"/>
      <c r="AK3073" s="1"/>
      <c r="AL3073" s="1"/>
      <c r="AM3073" s="1"/>
      <c r="AN3073" s="1"/>
      <c r="AO3073" s="1"/>
    </row>
    <row r="3074" spans="1:41" x14ac:dyDescent="0.2">
      <c r="A3074" s="118">
        <f t="shared" si="1210"/>
        <v>43170</v>
      </c>
      <c r="B3074" s="2">
        <f t="shared" si="1200"/>
        <v>130443.06212814999</v>
      </c>
      <c r="C3074" s="2">
        <f t="shared" si="1211"/>
        <v>76849.809790290004</v>
      </c>
      <c r="D3074" s="50">
        <f t="shared" si="1212"/>
        <v>4930.72</v>
      </c>
      <c r="E3074" s="3">
        <f>IF(K3074=1,VLOOKUP(A3073,[1]Plan1!$AQ$43:$AS$500,3),E3073)</f>
        <v>4946.5</v>
      </c>
      <c r="F3074" s="7">
        <f t="shared" si="1213"/>
        <v>43152</v>
      </c>
      <c r="G3074" s="8">
        <f t="shared" si="1201"/>
        <v>3.2003439659926691E-3</v>
      </c>
      <c r="H3074" s="7">
        <f t="shared" si="1214"/>
        <v>43179</v>
      </c>
      <c r="I3074" s="7">
        <f t="shared" si="1202"/>
        <v>43179</v>
      </c>
      <c r="J3074" s="1">
        <f t="shared" si="1215"/>
        <v>20</v>
      </c>
      <c r="K3074" s="1">
        <f t="shared" si="1203"/>
        <v>14</v>
      </c>
      <c r="L3074" s="2">
        <f t="shared" si="1204"/>
        <v>1.00223916</v>
      </c>
      <c r="M3074" s="10">
        <f t="shared" si="1223"/>
        <v>1.00290046</v>
      </c>
      <c r="N3074" s="10">
        <f t="shared" si="1219"/>
        <v>1.6513726852984956</v>
      </c>
      <c r="O3074" s="2">
        <f t="shared" si="1222"/>
        <v>1.65507037</v>
      </c>
      <c r="P3074" s="2">
        <f t="shared" si="1205"/>
        <v>127191.84312404</v>
      </c>
      <c r="Q3074" s="9">
        <f t="shared" si="1199"/>
        <v>0</v>
      </c>
      <c r="R3074" s="4">
        <f t="shared" si="1206"/>
        <v>0</v>
      </c>
      <c r="S3074" s="59">
        <f t="shared" si="1207"/>
        <v>0</v>
      </c>
      <c r="T3074" s="8">
        <f t="shared" si="1216"/>
        <v>6.8500000000000005E-2</v>
      </c>
      <c r="U3074" s="9">
        <f t="shared" si="1217"/>
        <v>96</v>
      </c>
      <c r="V3074" s="9">
        <v>252</v>
      </c>
      <c r="W3074" s="10">
        <f t="shared" si="1208"/>
        <v>1.025561537</v>
      </c>
      <c r="X3074" s="2">
        <f t="shared" si="1209"/>
        <v>3251.2190041099998</v>
      </c>
      <c r="Y3074" s="2">
        <v>0</v>
      </c>
      <c r="Z3074" s="3">
        <f t="shared" si="1220"/>
        <v>0</v>
      </c>
      <c r="AA3074" s="1" t="str">
        <f t="shared" si="1221"/>
        <v>A+J=</v>
      </c>
      <c r="AB3074" s="7">
        <f t="shared" si="1218"/>
        <v>43391</v>
      </c>
      <c r="AC3074" s="5"/>
      <c r="AD3074" s="1"/>
      <c r="AE3074" s="7"/>
      <c r="AF3074" s="1"/>
      <c r="AG3074" s="1"/>
      <c r="AH3074" s="1"/>
      <c r="AI3074" s="1"/>
      <c r="AJ3074" s="4"/>
      <c r="AK3074" s="1"/>
      <c r="AL3074" s="1"/>
      <c r="AM3074" s="1"/>
      <c r="AN3074" s="1"/>
      <c r="AO3074" s="1"/>
    </row>
    <row r="3075" spans="1:41" x14ac:dyDescent="0.2">
      <c r="A3075" s="118">
        <f t="shared" si="1210"/>
        <v>43171</v>
      </c>
      <c r="B3075" s="2">
        <f t="shared" si="1200"/>
        <v>130443.06212814999</v>
      </c>
      <c r="C3075" s="2">
        <f t="shared" si="1211"/>
        <v>76849.809790290004</v>
      </c>
      <c r="D3075" s="50">
        <f t="shared" si="1212"/>
        <v>4930.72</v>
      </c>
      <c r="E3075" s="3">
        <f>IF(K3075=1,VLOOKUP(A3074,[1]Plan1!$AQ$43:$AS$500,3),E3074)</f>
        <v>4946.5</v>
      </c>
      <c r="F3075" s="7">
        <f t="shared" si="1213"/>
        <v>43152</v>
      </c>
      <c r="G3075" s="8">
        <f t="shared" si="1201"/>
        <v>3.2003439659926691E-3</v>
      </c>
      <c r="H3075" s="7">
        <f t="shared" si="1214"/>
        <v>43179</v>
      </c>
      <c r="I3075" s="7">
        <f t="shared" si="1202"/>
        <v>43179</v>
      </c>
      <c r="J3075" s="1">
        <f t="shared" si="1215"/>
        <v>20</v>
      </c>
      <c r="K3075" s="1">
        <f t="shared" si="1203"/>
        <v>14</v>
      </c>
      <c r="L3075" s="2">
        <f t="shared" si="1204"/>
        <v>1.00223916</v>
      </c>
      <c r="M3075" s="10">
        <f t="shared" si="1223"/>
        <v>1.00290046</v>
      </c>
      <c r="N3075" s="10">
        <f t="shared" si="1219"/>
        <v>1.6513726852984956</v>
      </c>
      <c r="O3075" s="2">
        <f t="shared" si="1222"/>
        <v>1.65507037</v>
      </c>
      <c r="P3075" s="2">
        <f t="shared" si="1205"/>
        <v>127191.84312404</v>
      </c>
      <c r="Q3075" s="9">
        <f t="shared" si="1199"/>
        <v>0</v>
      </c>
      <c r="R3075" s="4">
        <f t="shared" si="1206"/>
        <v>0</v>
      </c>
      <c r="S3075" s="59">
        <f t="shared" si="1207"/>
        <v>0</v>
      </c>
      <c r="T3075" s="8">
        <f t="shared" si="1216"/>
        <v>6.8500000000000005E-2</v>
      </c>
      <c r="U3075" s="9">
        <f t="shared" si="1217"/>
        <v>96</v>
      </c>
      <c r="V3075" s="9">
        <v>252</v>
      </c>
      <c r="W3075" s="10">
        <f t="shared" si="1208"/>
        <v>1.025561537</v>
      </c>
      <c r="X3075" s="2">
        <f t="shared" si="1209"/>
        <v>3251.2190041099998</v>
      </c>
      <c r="Y3075" s="2">
        <v>0</v>
      </c>
      <c r="Z3075" s="3">
        <f t="shared" si="1220"/>
        <v>0</v>
      </c>
      <c r="AA3075" s="1" t="str">
        <f t="shared" si="1221"/>
        <v>A+J=</v>
      </c>
      <c r="AB3075" s="7">
        <f t="shared" si="1218"/>
        <v>43391</v>
      </c>
      <c r="AC3075" s="5"/>
      <c r="AD3075" s="1"/>
      <c r="AE3075" s="7"/>
      <c r="AF3075" s="1"/>
      <c r="AG3075" s="1"/>
      <c r="AH3075" s="1"/>
      <c r="AI3075" s="1"/>
      <c r="AJ3075" s="4"/>
      <c r="AK3075" s="1"/>
      <c r="AL3075" s="1"/>
      <c r="AM3075" s="1"/>
      <c r="AN3075" s="1"/>
      <c r="AO3075" s="1"/>
    </row>
    <row r="3076" spans="1:41" x14ac:dyDescent="0.2">
      <c r="A3076" s="118">
        <f t="shared" si="1210"/>
        <v>43172</v>
      </c>
      <c r="B3076" s="2">
        <f t="shared" si="1200"/>
        <v>130498.20890991</v>
      </c>
      <c r="C3076" s="2">
        <f t="shared" si="1211"/>
        <v>76849.809790290004</v>
      </c>
      <c r="D3076" s="50">
        <f t="shared" si="1212"/>
        <v>4930.72</v>
      </c>
      <c r="E3076" s="3">
        <f>IF(K3076=1,VLOOKUP(A3075,[1]Plan1!$AQ$43:$AS$500,3),E3075)</f>
        <v>4946.5</v>
      </c>
      <c r="F3076" s="7">
        <f t="shared" si="1213"/>
        <v>43152</v>
      </c>
      <c r="G3076" s="8">
        <f t="shared" si="1201"/>
        <v>3.2003439659926691E-3</v>
      </c>
      <c r="H3076" s="7">
        <f t="shared" si="1214"/>
        <v>43179</v>
      </c>
      <c r="I3076" s="7">
        <f t="shared" si="1202"/>
        <v>43179</v>
      </c>
      <c r="J3076" s="1">
        <f t="shared" si="1215"/>
        <v>20</v>
      </c>
      <c r="K3076" s="1">
        <f t="shared" si="1203"/>
        <v>15</v>
      </c>
      <c r="L3076" s="2">
        <f t="shared" si="1204"/>
        <v>1.0023992900000001</v>
      </c>
      <c r="M3076" s="10">
        <f t="shared" si="1223"/>
        <v>1.00290046</v>
      </c>
      <c r="N3076" s="10">
        <f t="shared" si="1219"/>
        <v>1.6513726852984956</v>
      </c>
      <c r="O3076" s="2">
        <f t="shared" si="1222"/>
        <v>1.6553348000000001</v>
      </c>
      <c r="P3076" s="2">
        <f t="shared" si="1205"/>
        <v>127212.16451924</v>
      </c>
      <c r="Q3076" s="9">
        <f t="shared" si="1199"/>
        <v>0</v>
      </c>
      <c r="R3076" s="4">
        <f t="shared" si="1206"/>
        <v>0</v>
      </c>
      <c r="S3076" s="59">
        <f t="shared" si="1207"/>
        <v>0</v>
      </c>
      <c r="T3076" s="8">
        <f t="shared" si="1216"/>
        <v>6.8500000000000005E-2</v>
      </c>
      <c r="U3076" s="9">
        <f t="shared" si="1217"/>
        <v>97</v>
      </c>
      <c r="V3076" s="9">
        <v>252</v>
      </c>
      <c r="W3076" s="10">
        <f t="shared" si="1208"/>
        <v>1.0258312119999999</v>
      </c>
      <c r="X3076" s="2">
        <f t="shared" si="1209"/>
        <v>3286.0443906700002</v>
      </c>
      <c r="Y3076" s="2">
        <v>0</v>
      </c>
      <c r="Z3076" s="3">
        <f t="shared" si="1220"/>
        <v>0</v>
      </c>
      <c r="AA3076" s="1" t="str">
        <f t="shared" si="1221"/>
        <v>A+J=</v>
      </c>
      <c r="AB3076" s="7">
        <f t="shared" si="1218"/>
        <v>43391</v>
      </c>
      <c r="AC3076" s="5"/>
      <c r="AD3076" s="1"/>
      <c r="AE3076" s="7"/>
      <c r="AF3076" s="1"/>
      <c r="AG3076" s="1"/>
      <c r="AH3076" s="1"/>
      <c r="AI3076" s="1"/>
      <c r="AJ3076" s="4"/>
      <c r="AK3076" s="1"/>
      <c r="AL3076" s="1"/>
      <c r="AM3076" s="1"/>
      <c r="AN3076" s="1"/>
      <c r="AO3076" s="1"/>
    </row>
    <row r="3077" spans="1:41" x14ac:dyDescent="0.2">
      <c r="A3077" s="118">
        <f t="shared" si="1210"/>
        <v>43173</v>
      </c>
      <c r="B3077" s="2">
        <f t="shared" si="1200"/>
        <v>130553.3805441</v>
      </c>
      <c r="C3077" s="2">
        <f t="shared" si="1211"/>
        <v>76849.809790290004</v>
      </c>
      <c r="D3077" s="50">
        <f t="shared" si="1212"/>
        <v>4930.72</v>
      </c>
      <c r="E3077" s="3">
        <f>IF(K3077=1,VLOOKUP(A3076,[1]Plan1!$AQ$43:$AS$500,3),E3076)</f>
        <v>4946.5</v>
      </c>
      <c r="F3077" s="7">
        <f t="shared" si="1213"/>
        <v>43152</v>
      </c>
      <c r="G3077" s="8">
        <f t="shared" si="1201"/>
        <v>3.2003439659926691E-3</v>
      </c>
      <c r="H3077" s="7">
        <f t="shared" si="1214"/>
        <v>43179</v>
      </c>
      <c r="I3077" s="7">
        <f t="shared" si="1202"/>
        <v>43179</v>
      </c>
      <c r="J3077" s="1">
        <f t="shared" si="1215"/>
        <v>20</v>
      </c>
      <c r="K3077" s="1">
        <f t="shared" si="1203"/>
        <v>16</v>
      </c>
      <c r="L3077" s="2">
        <f t="shared" si="1204"/>
        <v>1.0025594499999999</v>
      </c>
      <c r="M3077" s="10">
        <f t="shared" si="1223"/>
        <v>1.00290046</v>
      </c>
      <c r="N3077" s="10">
        <f t="shared" si="1219"/>
        <v>1.6513726852984956</v>
      </c>
      <c r="O3077" s="2">
        <f t="shared" si="1222"/>
        <v>1.6555992900000001</v>
      </c>
      <c r="P3077" s="2">
        <f t="shared" si="1205"/>
        <v>127232.49052543</v>
      </c>
      <c r="Q3077" s="9">
        <f t="shared" si="1199"/>
        <v>0</v>
      </c>
      <c r="R3077" s="4">
        <f t="shared" si="1206"/>
        <v>0</v>
      </c>
      <c r="S3077" s="59">
        <f t="shared" si="1207"/>
        <v>0</v>
      </c>
      <c r="T3077" s="8">
        <f t="shared" si="1216"/>
        <v>6.8500000000000005E-2</v>
      </c>
      <c r="U3077" s="9">
        <f t="shared" si="1217"/>
        <v>98</v>
      </c>
      <c r="V3077" s="9">
        <v>252</v>
      </c>
      <c r="W3077" s="10">
        <f t="shared" si="1208"/>
        <v>1.0261009590000001</v>
      </c>
      <c r="X3077" s="2">
        <f t="shared" si="1209"/>
        <v>3320.8900186699998</v>
      </c>
      <c r="Y3077" s="2">
        <v>0</v>
      </c>
      <c r="Z3077" s="3">
        <f t="shared" si="1220"/>
        <v>0</v>
      </c>
      <c r="AA3077" s="1" t="str">
        <f t="shared" si="1221"/>
        <v>A+J=</v>
      </c>
      <c r="AB3077" s="7">
        <f t="shared" si="1218"/>
        <v>43391</v>
      </c>
      <c r="AC3077" s="5"/>
      <c r="AD3077" s="1"/>
      <c r="AE3077" s="7"/>
      <c r="AF3077" s="1"/>
      <c r="AG3077" s="1"/>
      <c r="AH3077" s="1"/>
      <c r="AI3077" s="1"/>
      <c r="AJ3077" s="4"/>
      <c r="AK3077" s="1"/>
      <c r="AL3077" s="1"/>
      <c r="AM3077" s="1"/>
      <c r="AN3077" s="1"/>
      <c r="AO3077" s="1"/>
    </row>
    <row r="3078" spans="1:41" x14ac:dyDescent="0.2">
      <c r="A3078" s="118">
        <f t="shared" si="1210"/>
        <v>43174</v>
      </c>
      <c r="B3078" s="2">
        <f t="shared" si="1200"/>
        <v>130608.57533405999</v>
      </c>
      <c r="C3078" s="2">
        <f t="shared" si="1211"/>
        <v>76849.809790290004</v>
      </c>
      <c r="D3078" s="50">
        <f t="shared" si="1212"/>
        <v>4930.72</v>
      </c>
      <c r="E3078" s="3">
        <f>IF(K3078=1,VLOOKUP(A3077,[1]Plan1!$AQ$43:$AS$500,3),E3077)</f>
        <v>4946.5</v>
      </c>
      <c r="F3078" s="7">
        <f t="shared" si="1213"/>
        <v>43152</v>
      </c>
      <c r="G3078" s="8">
        <f t="shared" si="1201"/>
        <v>3.2003439659926691E-3</v>
      </c>
      <c r="H3078" s="7">
        <f t="shared" si="1214"/>
        <v>43209</v>
      </c>
      <c r="I3078" s="7">
        <f t="shared" si="1202"/>
        <v>43179</v>
      </c>
      <c r="J3078" s="1">
        <f t="shared" si="1215"/>
        <v>20</v>
      </c>
      <c r="K3078" s="1">
        <f t="shared" si="1203"/>
        <v>17</v>
      </c>
      <c r="L3078" s="2">
        <f t="shared" si="1204"/>
        <v>1.00271964</v>
      </c>
      <c r="M3078" s="10">
        <f t="shared" si="1223"/>
        <v>1.00290046</v>
      </c>
      <c r="N3078" s="10">
        <f t="shared" si="1219"/>
        <v>1.6513726852984956</v>
      </c>
      <c r="O3078" s="2">
        <f t="shared" si="1222"/>
        <v>1.65586382</v>
      </c>
      <c r="P3078" s="2">
        <f t="shared" si="1205"/>
        <v>127252.81960562</v>
      </c>
      <c r="Q3078" s="9">
        <f t="shared" si="1199"/>
        <v>0</v>
      </c>
      <c r="R3078" s="4">
        <f t="shared" si="1206"/>
        <v>0</v>
      </c>
      <c r="S3078" s="59">
        <f t="shared" si="1207"/>
        <v>0</v>
      </c>
      <c r="T3078" s="8">
        <f t="shared" si="1216"/>
        <v>6.8500000000000005E-2</v>
      </c>
      <c r="U3078" s="9">
        <f t="shared" si="1217"/>
        <v>99</v>
      </c>
      <c r="V3078" s="9">
        <v>252</v>
      </c>
      <c r="W3078" s="10">
        <f t="shared" si="1208"/>
        <v>1.0263707769999999</v>
      </c>
      <c r="X3078" s="2">
        <f t="shared" si="1209"/>
        <v>3355.75572844</v>
      </c>
      <c r="Y3078" s="2">
        <v>0</v>
      </c>
      <c r="Z3078" s="3">
        <f t="shared" si="1220"/>
        <v>0</v>
      </c>
      <c r="AA3078" s="1" t="str">
        <f t="shared" si="1221"/>
        <v>A+J=</v>
      </c>
      <c r="AB3078" s="7">
        <f t="shared" si="1218"/>
        <v>43391</v>
      </c>
      <c r="AC3078" s="5"/>
      <c r="AD3078" s="1"/>
      <c r="AE3078" s="7"/>
      <c r="AF3078" s="1"/>
      <c r="AG3078" s="1"/>
      <c r="AH3078" s="1"/>
      <c r="AI3078" s="1"/>
      <c r="AJ3078" s="4"/>
      <c r="AK3078" s="1"/>
      <c r="AL3078" s="1"/>
      <c r="AM3078" s="1"/>
      <c r="AN3078" s="1"/>
      <c r="AO3078" s="1"/>
    </row>
    <row r="3079" spans="1:41" x14ac:dyDescent="0.2">
      <c r="A3079" s="118">
        <f t="shared" si="1210"/>
        <v>43175</v>
      </c>
      <c r="B3079" s="2">
        <f t="shared" si="1200"/>
        <v>130663.79170865001</v>
      </c>
      <c r="C3079" s="2">
        <f t="shared" si="1211"/>
        <v>76849.809790290004</v>
      </c>
      <c r="D3079" s="50">
        <f t="shared" si="1212"/>
        <v>4930.72</v>
      </c>
      <c r="E3079" s="3">
        <f>IF(K3079=1,VLOOKUP(A3078,[1]Plan1!$AQ$43:$AS$500,3),E3078)</f>
        <v>4946.5</v>
      </c>
      <c r="F3079" s="7">
        <f t="shared" si="1213"/>
        <v>43152</v>
      </c>
      <c r="G3079" s="8">
        <f t="shared" si="1201"/>
        <v>3.2003439659926691E-3</v>
      </c>
      <c r="H3079" s="7">
        <f t="shared" si="1214"/>
        <v>43209</v>
      </c>
      <c r="I3079" s="7">
        <f t="shared" si="1202"/>
        <v>43179</v>
      </c>
      <c r="J3079" s="1">
        <f t="shared" si="1215"/>
        <v>20</v>
      </c>
      <c r="K3079" s="1">
        <f t="shared" si="1203"/>
        <v>18</v>
      </c>
      <c r="L3079" s="2">
        <f t="shared" si="1204"/>
        <v>1.0028798400000001</v>
      </c>
      <c r="M3079" s="10">
        <f t="shared" si="1223"/>
        <v>1.00290046</v>
      </c>
      <c r="N3079" s="10">
        <f t="shared" si="1219"/>
        <v>1.6513726852984956</v>
      </c>
      <c r="O3079" s="2">
        <f t="shared" si="1222"/>
        <v>1.65612837</v>
      </c>
      <c r="P3079" s="2">
        <f t="shared" si="1205"/>
        <v>127273.1502228</v>
      </c>
      <c r="Q3079" s="9">
        <f t="shared" si="1199"/>
        <v>0</v>
      </c>
      <c r="R3079" s="4">
        <f t="shared" si="1206"/>
        <v>0</v>
      </c>
      <c r="S3079" s="59">
        <f t="shared" si="1207"/>
        <v>0</v>
      </c>
      <c r="T3079" s="8">
        <f t="shared" si="1216"/>
        <v>6.8500000000000005E-2</v>
      </c>
      <c r="U3079" s="9">
        <f t="shared" si="1217"/>
        <v>100</v>
      </c>
      <c r="V3079" s="9">
        <v>252</v>
      </c>
      <c r="W3079" s="10">
        <f t="shared" si="1208"/>
        <v>1.026640666</v>
      </c>
      <c r="X3079" s="2">
        <f t="shared" si="1209"/>
        <v>3390.6414858500002</v>
      </c>
      <c r="Y3079" s="2">
        <v>0</v>
      </c>
      <c r="Z3079" s="3">
        <f t="shared" si="1220"/>
        <v>0</v>
      </c>
      <c r="AA3079" s="1" t="str">
        <f t="shared" si="1221"/>
        <v>A+J=</v>
      </c>
      <c r="AB3079" s="7">
        <f t="shared" si="1218"/>
        <v>43391</v>
      </c>
      <c r="AC3079" s="5"/>
      <c r="AD3079" s="1"/>
      <c r="AE3079" s="7"/>
      <c r="AF3079" s="1"/>
      <c r="AG3079" s="1"/>
      <c r="AH3079" s="1"/>
      <c r="AI3079" s="1"/>
      <c r="AJ3079" s="4"/>
      <c r="AK3079" s="1"/>
      <c r="AL3079" s="1"/>
      <c r="AM3079" s="1"/>
      <c r="AN3079" s="1"/>
      <c r="AO3079" s="1"/>
    </row>
    <row r="3080" spans="1:41" x14ac:dyDescent="0.2">
      <c r="A3080" s="118">
        <f t="shared" si="1210"/>
        <v>43176</v>
      </c>
      <c r="B3080" s="2">
        <f t="shared" si="1200"/>
        <v>130719.03349206</v>
      </c>
      <c r="C3080" s="2">
        <f t="shared" si="1211"/>
        <v>76849.809790290004</v>
      </c>
      <c r="D3080" s="50">
        <f t="shared" si="1212"/>
        <v>4930.72</v>
      </c>
      <c r="E3080" s="3">
        <f>IF(K3080=1,VLOOKUP(A3079,[1]Plan1!$AQ$43:$AS$500,3),E3079)</f>
        <v>4946.5</v>
      </c>
      <c r="F3080" s="7">
        <f t="shared" si="1213"/>
        <v>43152</v>
      </c>
      <c r="G3080" s="8">
        <f t="shared" si="1201"/>
        <v>3.2003439659926691E-3</v>
      </c>
      <c r="H3080" s="7">
        <f t="shared" si="1214"/>
        <v>43209</v>
      </c>
      <c r="I3080" s="7">
        <f t="shared" si="1202"/>
        <v>43179</v>
      </c>
      <c r="J3080" s="1">
        <f t="shared" si="1215"/>
        <v>20</v>
      </c>
      <c r="K3080" s="1">
        <f t="shared" si="1203"/>
        <v>19</v>
      </c>
      <c r="L3080" s="2">
        <f t="shared" si="1204"/>
        <v>1.0030400799999999</v>
      </c>
      <c r="M3080" s="10">
        <f t="shared" si="1223"/>
        <v>1.00290046</v>
      </c>
      <c r="N3080" s="10">
        <f t="shared" si="1219"/>
        <v>1.6513726852984956</v>
      </c>
      <c r="O3080" s="2">
        <f t="shared" si="1222"/>
        <v>1.6563929900000001</v>
      </c>
      <c r="P3080" s="2">
        <f t="shared" si="1205"/>
        <v>127293.48621947</v>
      </c>
      <c r="Q3080" s="9">
        <f t="shared" si="1199"/>
        <v>0</v>
      </c>
      <c r="R3080" s="4">
        <f t="shared" si="1206"/>
        <v>0</v>
      </c>
      <c r="S3080" s="59">
        <f t="shared" si="1207"/>
        <v>0</v>
      </c>
      <c r="T3080" s="8">
        <f t="shared" si="1216"/>
        <v>6.8500000000000005E-2</v>
      </c>
      <c r="U3080" s="9">
        <f t="shared" si="1217"/>
        <v>101</v>
      </c>
      <c r="V3080" s="9">
        <v>252</v>
      </c>
      <c r="W3080" s="10">
        <f t="shared" si="1208"/>
        <v>1.026910625</v>
      </c>
      <c r="X3080" s="2">
        <f t="shared" si="1209"/>
        <v>3425.5472725899999</v>
      </c>
      <c r="Y3080" s="2">
        <v>0</v>
      </c>
      <c r="Z3080" s="3">
        <f t="shared" si="1220"/>
        <v>0</v>
      </c>
      <c r="AA3080" s="1" t="str">
        <f t="shared" si="1221"/>
        <v>A+J=</v>
      </c>
      <c r="AB3080" s="7">
        <f t="shared" si="1218"/>
        <v>43391</v>
      </c>
      <c r="AC3080" s="5"/>
      <c r="AD3080" s="1"/>
      <c r="AE3080" s="7"/>
      <c r="AF3080" s="1"/>
      <c r="AG3080" s="1"/>
      <c r="AH3080" s="1"/>
      <c r="AI3080" s="1"/>
      <c r="AJ3080" s="4"/>
      <c r="AK3080" s="1"/>
      <c r="AL3080" s="1"/>
      <c r="AM3080" s="1"/>
      <c r="AN3080" s="1"/>
      <c r="AO3080" s="1"/>
    </row>
    <row r="3081" spans="1:41" x14ac:dyDescent="0.2">
      <c r="A3081" s="118">
        <f t="shared" si="1210"/>
        <v>43177</v>
      </c>
      <c r="B3081" s="2">
        <f t="shared" si="1200"/>
        <v>130719.03349206</v>
      </c>
      <c r="C3081" s="2">
        <f t="shared" si="1211"/>
        <v>76849.809790290004</v>
      </c>
      <c r="D3081" s="50">
        <f t="shared" si="1212"/>
        <v>4930.72</v>
      </c>
      <c r="E3081" s="3">
        <f>IF(K3081=1,VLOOKUP(A3080,[1]Plan1!$AQ$43:$AS$500,3),E3080)</f>
        <v>4946.5</v>
      </c>
      <c r="F3081" s="7">
        <f t="shared" si="1213"/>
        <v>43152</v>
      </c>
      <c r="G3081" s="8">
        <f t="shared" si="1201"/>
        <v>3.2003439659926691E-3</v>
      </c>
      <c r="H3081" s="7">
        <f t="shared" si="1214"/>
        <v>43209</v>
      </c>
      <c r="I3081" s="7">
        <f t="shared" si="1202"/>
        <v>43179</v>
      </c>
      <c r="J3081" s="1">
        <f t="shared" si="1215"/>
        <v>20</v>
      </c>
      <c r="K3081" s="1">
        <f t="shared" si="1203"/>
        <v>19</v>
      </c>
      <c r="L3081" s="2">
        <f t="shared" si="1204"/>
        <v>1.0030400799999999</v>
      </c>
      <c r="M3081" s="10">
        <f t="shared" si="1223"/>
        <v>1.00290046</v>
      </c>
      <c r="N3081" s="10">
        <f t="shared" si="1219"/>
        <v>1.6513726852984956</v>
      </c>
      <c r="O3081" s="2">
        <f t="shared" si="1222"/>
        <v>1.6563929900000001</v>
      </c>
      <c r="P3081" s="2">
        <f t="shared" si="1205"/>
        <v>127293.48621947</v>
      </c>
      <c r="Q3081" s="9">
        <f t="shared" ref="Q3081:Q3144" si="1224">IF(VLOOKUP(A3081,AE$10:AL$48,8)=VLOOKUP(A3080,AE$10:AL$48,8),0,VLOOKUP(A3081,AE$10:AL$48,8))</f>
        <v>0</v>
      </c>
      <c r="R3081" s="4">
        <f t="shared" si="1206"/>
        <v>0</v>
      </c>
      <c r="S3081" s="59">
        <f t="shared" si="1207"/>
        <v>0</v>
      </c>
      <c r="T3081" s="8">
        <f t="shared" si="1216"/>
        <v>6.8500000000000005E-2</v>
      </c>
      <c r="U3081" s="9">
        <f t="shared" si="1217"/>
        <v>101</v>
      </c>
      <c r="V3081" s="9">
        <v>252</v>
      </c>
      <c r="W3081" s="10">
        <f t="shared" si="1208"/>
        <v>1.026910625</v>
      </c>
      <c r="X3081" s="2">
        <f t="shared" si="1209"/>
        <v>3425.5472725899999</v>
      </c>
      <c r="Y3081" s="2">
        <v>0</v>
      </c>
      <c r="Z3081" s="3">
        <f t="shared" si="1220"/>
        <v>0</v>
      </c>
      <c r="AA3081" s="1" t="str">
        <f t="shared" si="1221"/>
        <v>A+J=</v>
      </c>
      <c r="AB3081" s="7">
        <f t="shared" si="1218"/>
        <v>43391</v>
      </c>
      <c r="AC3081" s="5"/>
      <c r="AD3081" s="1"/>
      <c r="AE3081" s="7"/>
      <c r="AF3081" s="1"/>
      <c r="AG3081" s="1"/>
      <c r="AH3081" s="1"/>
      <c r="AI3081" s="1"/>
      <c r="AJ3081" s="4"/>
      <c r="AK3081" s="1"/>
      <c r="AL3081" s="1"/>
      <c r="AM3081" s="1"/>
      <c r="AN3081" s="1"/>
      <c r="AO3081" s="1"/>
    </row>
    <row r="3082" spans="1:41" x14ac:dyDescent="0.2">
      <c r="A3082" s="118">
        <f t="shared" si="1210"/>
        <v>43178</v>
      </c>
      <c r="B3082" s="2">
        <f t="shared" ref="B3082:B3145" si="1225">(P3082+X3082)</f>
        <v>130719.03349206</v>
      </c>
      <c r="C3082" s="2">
        <f t="shared" si="1211"/>
        <v>76849.809790290004</v>
      </c>
      <c r="D3082" s="50">
        <f t="shared" si="1212"/>
        <v>4930.72</v>
      </c>
      <c r="E3082" s="3">
        <f>IF(K3082=1,VLOOKUP(A3081,[1]Plan1!$AQ$43:$AS$500,3),E3081)</f>
        <v>4946.5</v>
      </c>
      <c r="F3082" s="7">
        <f t="shared" si="1213"/>
        <v>43152</v>
      </c>
      <c r="G3082" s="8">
        <f t="shared" ref="G3082:G3145" si="1226">(E3082/D3082)-1</f>
        <v>3.2003439659926691E-3</v>
      </c>
      <c r="H3082" s="7">
        <f t="shared" si="1214"/>
        <v>43209</v>
      </c>
      <c r="I3082" s="7">
        <f t="shared" ref="I3082:I3145" si="1227">IF(A3082&gt;I3081,H3082,I3081)</f>
        <v>43179</v>
      </c>
      <c r="J3082" s="1">
        <f t="shared" si="1215"/>
        <v>20</v>
      </c>
      <c r="K3082" s="1">
        <f t="shared" ref="K3082:K3145" si="1228">(J3082-(NETWORKDAYS(A3082,I3082,AE$53:AE$223)-1))</f>
        <v>19</v>
      </c>
      <c r="L3082" s="2">
        <f t="shared" ref="L3082:L3145" si="1229">TRUNC((E3082/D3082)^TRUNC((K3082/J3082),9),8)</f>
        <v>1.0030400799999999</v>
      </c>
      <c r="M3082" s="10">
        <f t="shared" si="1223"/>
        <v>1.00290046</v>
      </c>
      <c r="N3082" s="10">
        <f t="shared" si="1219"/>
        <v>1.6513726852984956</v>
      </c>
      <c r="O3082" s="2">
        <f t="shared" si="1222"/>
        <v>1.6563929900000001</v>
      </c>
      <c r="P3082" s="2">
        <f t="shared" ref="P3082:P3145" si="1230">TRUNC(C3082*O3082,8)</f>
        <v>127293.48621947</v>
      </c>
      <c r="Q3082" s="9">
        <f t="shared" si="1224"/>
        <v>0</v>
      </c>
      <c r="R3082" s="4">
        <f t="shared" ref="R3082:R3145" si="1231">IF(Q3082&gt;0,VLOOKUP($A3082,$AE$10:$AJ$21,6),0)</f>
        <v>0</v>
      </c>
      <c r="S3082" s="59">
        <f t="shared" ref="S3082:S3145" si="1232">IF(R3082&gt;0,TRUNC(R3082*P3082,8),0)</f>
        <v>0</v>
      </c>
      <c r="T3082" s="8">
        <f t="shared" si="1216"/>
        <v>6.8500000000000005E-2</v>
      </c>
      <c r="U3082" s="9">
        <f t="shared" si="1217"/>
        <v>101</v>
      </c>
      <c r="V3082" s="9">
        <v>252</v>
      </c>
      <c r="W3082" s="10">
        <f t="shared" ref="W3082:W3145" si="1233">ROUND((1+T3082)^TRUNC((U3082/V3082),9),9)</f>
        <v>1.026910625</v>
      </c>
      <c r="X3082" s="2">
        <f t="shared" ref="X3082:X3145" si="1234">TRUNC((P3082*(W3082-1)),8)</f>
        <v>3425.5472725899999</v>
      </c>
      <c r="Y3082" s="2">
        <v>0</v>
      </c>
      <c r="Z3082" s="3">
        <f t="shared" si="1220"/>
        <v>0</v>
      </c>
      <c r="AA3082" s="1" t="str">
        <f t="shared" si="1221"/>
        <v>A+J=</v>
      </c>
      <c r="AB3082" s="7">
        <f t="shared" si="1218"/>
        <v>43391</v>
      </c>
      <c r="AC3082" s="5"/>
      <c r="AD3082" s="1"/>
      <c r="AE3082" s="7"/>
      <c r="AF3082" s="1"/>
      <c r="AG3082" s="1"/>
      <c r="AH3082" s="1"/>
      <c r="AI3082" s="1"/>
      <c r="AJ3082" s="4"/>
      <c r="AK3082" s="1"/>
      <c r="AL3082" s="1"/>
      <c r="AM3082" s="1"/>
      <c r="AN3082" s="1"/>
      <c r="AO3082" s="1"/>
    </row>
    <row r="3083" spans="1:41" x14ac:dyDescent="0.2">
      <c r="A3083" s="118">
        <f t="shared" ref="A3083:A3146" si="1235">(A3082+1)</f>
        <v>43179</v>
      </c>
      <c r="B3083" s="2">
        <f t="shared" si="1225"/>
        <v>130774.2970006</v>
      </c>
      <c r="C3083" s="2">
        <f t="shared" ref="C3083:C3146" si="1236">TRUNC(IF(Q3082&gt;0,VLOOKUP(A3082,$AE$11:$AF$21,2),C3082),8)</f>
        <v>76849.809790290004</v>
      </c>
      <c r="D3083" s="50">
        <f t="shared" ref="D3083:D3146" si="1237">IF(E3083=E3082,D3082,E3082)</f>
        <v>4930.72</v>
      </c>
      <c r="E3083" s="3">
        <f>IF(K3083=1,VLOOKUP(A3082,[1]Plan1!$AQ$43:$AS$500,3),E3082)</f>
        <v>4946.5</v>
      </c>
      <c r="F3083" s="7">
        <f t="shared" ref="F3083:F3146" si="1238">IF(D3083=D3082,F3082,A3083)</f>
        <v>43152</v>
      </c>
      <c r="G3083" s="8">
        <f t="shared" si="1226"/>
        <v>3.2003439659926691E-3</v>
      </c>
      <c r="H3083" s="7">
        <f t="shared" ref="H3083:H3146" si="1239">IF(DAY(A3083)=15,VLOOKUP(A3083,AI$53:AN$175,4),H3082)</f>
        <v>43209</v>
      </c>
      <c r="I3083" s="7">
        <f t="shared" si="1227"/>
        <v>43179</v>
      </c>
      <c r="J3083" s="1">
        <f t="shared" ref="J3083:J3146" si="1240">IF(I3083=I3082,J3082,NETWORKDAYS(I3082,I3083,$AE$53:$AE$223)-1)</f>
        <v>20</v>
      </c>
      <c r="K3083" s="1">
        <f t="shared" si="1228"/>
        <v>20</v>
      </c>
      <c r="L3083" s="2">
        <f t="shared" si="1229"/>
        <v>1.00320034</v>
      </c>
      <c r="M3083" s="10">
        <f t="shared" si="1223"/>
        <v>1.00290046</v>
      </c>
      <c r="N3083" s="10">
        <f t="shared" si="1219"/>
        <v>1.6513726852984956</v>
      </c>
      <c r="O3083" s="2">
        <f t="shared" si="1222"/>
        <v>1.65665763</v>
      </c>
      <c r="P3083" s="2">
        <f t="shared" si="1230"/>
        <v>127313.82375313</v>
      </c>
      <c r="Q3083" s="9">
        <f t="shared" si="1224"/>
        <v>0</v>
      </c>
      <c r="R3083" s="4">
        <f t="shared" si="1231"/>
        <v>0</v>
      </c>
      <c r="S3083" s="59">
        <f t="shared" si="1232"/>
        <v>0</v>
      </c>
      <c r="T3083" s="8">
        <f t="shared" ref="T3083:T3146" si="1241">(T3082)</f>
        <v>6.8500000000000005E-2</v>
      </c>
      <c r="U3083" s="9">
        <f t="shared" ref="U3083:U3146" si="1242">IF(Q3082&gt;0,1,IF(K3083=K3082,U3082,U3082+1))</f>
        <v>102</v>
      </c>
      <c r="V3083" s="9">
        <v>252</v>
      </c>
      <c r="W3083" s="10">
        <f t="shared" si="1233"/>
        <v>1.0271806560000001</v>
      </c>
      <c r="X3083" s="2">
        <f t="shared" si="1234"/>
        <v>3460.4732474699999</v>
      </c>
      <c r="Y3083" s="2">
        <v>0</v>
      </c>
      <c r="Z3083" s="3">
        <f t="shared" si="1220"/>
        <v>0</v>
      </c>
      <c r="AA3083" s="1" t="str">
        <f t="shared" si="1221"/>
        <v>A+J=</v>
      </c>
      <c r="AB3083" s="7">
        <f t="shared" ref="AB3083:AB3146" si="1243">IF(Q3082&gt;0,VLOOKUP(A3082,$AE$10:$AM$48,9),AB3082)</f>
        <v>43391</v>
      </c>
      <c r="AC3083" s="5"/>
      <c r="AD3083" s="1"/>
      <c r="AE3083" s="7"/>
      <c r="AF3083" s="1"/>
      <c r="AG3083" s="1"/>
      <c r="AH3083" s="1"/>
      <c r="AI3083" s="1"/>
      <c r="AJ3083" s="4"/>
      <c r="AK3083" s="1"/>
      <c r="AL3083" s="1"/>
      <c r="AM3083" s="1"/>
      <c r="AN3083" s="1"/>
      <c r="AO3083" s="1"/>
    </row>
    <row r="3084" spans="1:41" x14ac:dyDescent="0.2">
      <c r="A3084" s="118">
        <f t="shared" si="1235"/>
        <v>43180</v>
      </c>
      <c r="B3084" s="2">
        <f t="shared" si="1225"/>
        <v>130814.28609852001</v>
      </c>
      <c r="C3084" s="2">
        <f t="shared" si="1236"/>
        <v>76849.809790290004</v>
      </c>
      <c r="D3084" s="50">
        <f t="shared" si="1237"/>
        <v>4946.5</v>
      </c>
      <c r="E3084" s="3">
        <f>IF(K3084=1,VLOOKUP(A3083,[1]Plan1!$AQ$43:$AS$500,3),E3083)</f>
        <v>4950.95</v>
      </c>
      <c r="F3084" s="7">
        <f t="shared" si="1238"/>
        <v>43180</v>
      </c>
      <c r="G3084" s="8">
        <f t="shared" si="1226"/>
        <v>8.9962599818038669E-4</v>
      </c>
      <c r="H3084" s="7">
        <f t="shared" si="1239"/>
        <v>43209</v>
      </c>
      <c r="I3084" s="7">
        <f t="shared" si="1227"/>
        <v>43209</v>
      </c>
      <c r="J3084" s="1">
        <f t="shared" si="1240"/>
        <v>21</v>
      </c>
      <c r="K3084" s="1">
        <f t="shared" si="1228"/>
        <v>1</v>
      </c>
      <c r="L3084" s="2">
        <f t="shared" si="1229"/>
        <v>1.00004282</v>
      </c>
      <c r="M3084" s="10">
        <f t="shared" si="1223"/>
        <v>1.00320034</v>
      </c>
      <c r="N3084" s="10">
        <f t="shared" si="1219"/>
        <v>1.6566576393581638</v>
      </c>
      <c r="O3084" s="2">
        <f t="shared" si="1222"/>
        <v>1.6567285700000001</v>
      </c>
      <c r="P3084" s="2">
        <f t="shared" si="1230"/>
        <v>127319.27547863001</v>
      </c>
      <c r="Q3084" s="9">
        <f t="shared" si="1224"/>
        <v>0</v>
      </c>
      <c r="R3084" s="4">
        <f t="shared" si="1231"/>
        <v>0</v>
      </c>
      <c r="S3084" s="59">
        <f t="shared" si="1232"/>
        <v>0</v>
      </c>
      <c r="T3084" s="8">
        <f t="shared" si="1241"/>
        <v>6.8500000000000005E-2</v>
      </c>
      <c r="U3084" s="9">
        <f t="shared" si="1242"/>
        <v>103</v>
      </c>
      <c r="V3084" s="9">
        <v>252</v>
      </c>
      <c r="W3084" s="10">
        <f t="shared" si="1233"/>
        <v>1.0274507580000001</v>
      </c>
      <c r="X3084" s="2">
        <f t="shared" si="1234"/>
        <v>3495.0106198899998</v>
      </c>
      <c r="Y3084" s="2">
        <v>0</v>
      </c>
      <c r="Z3084" s="3">
        <f t="shared" si="1220"/>
        <v>0</v>
      </c>
      <c r="AA3084" s="1" t="str">
        <f t="shared" si="1221"/>
        <v>A+J=</v>
      </c>
      <c r="AB3084" s="7">
        <f t="shared" si="1243"/>
        <v>43391</v>
      </c>
      <c r="AC3084" s="5"/>
      <c r="AD3084" s="1"/>
      <c r="AE3084" s="7"/>
      <c r="AF3084" s="1"/>
      <c r="AG3084" s="1"/>
      <c r="AH3084" s="1"/>
      <c r="AI3084" s="1"/>
      <c r="AJ3084" s="4"/>
      <c r="AK3084" s="1"/>
      <c r="AL3084" s="1"/>
      <c r="AM3084" s="1"/>
      <c r="AN3084" s="1"/>
      <c r="AO3084" s="1"/>
    </row>
    <row r="3085" spans="1:41" x14ac:dyDescent="0.2">
      <c r="A3085" s="118">
        <f t="shared" si="1235"/>
        <v>43181</v>
      </c>
      <c r="B3085" s="2">
        <f t="shared" si="1225"/>
        <v>130854.28705422999</v>
      </c>
      <c r="C3085" s="2">
        <f t="shared" si="1236"/>
        <v>76849.809790290004</v>
      </c>
      <c r="D3085" s="50">
        <f t="shared" si="1237"/>
        <v>4946.5</v>
      </c>
      <c r="E3085" s="3">
        <f>IF(K3085=1,VLOOKUP(A3084,[1]Plan1!$AQ$43:$AS$500,3),E3084)</f>
        <v>4950.95</v>
      </c>
      <c r="F3085" s="7">
        <f t="shared" si="1238"/>
        <v>43180</v>
      </c>
      <c r="G3085" s="8">
        <f t="shared" si="1226"/>
        <v>8.9962599818038669E-4</v>
      </c>
      <c r="H3085" s="7">
        <f t="shared" si="1239"/>
        <v>43209</v>
      </c>
      <c r="I3085" s="7">
        <f t="shared" si="1227"/>
        <v>43209</v>
      </c>
      <c r="J3085" s="1">
        <f t="shared" si="1240"/>
        <v>21</v>
      </c>
      <c r="K3085" s="1">
        <f t="shared" si="1228"/>
        <v>2</v>
      </c>
      <c r="L3085" s="2">
        <f t="shared" si="1229"/>
        <v>1.00008564</v>
      </c>
      <c r="M3085" s="10">
        <f t="shared" si="1223"/>
        <v>1.00320034</v>
      </c>
      <c r="N3085" s="10">
        <f t="shared" si="1219"/>
        <v>1.6566576393581638</v>
      </c>
      <c r="O3085" s="2">
        <f t="shared" si="1222"/>
        <v>1.6567995099999999</v>
      </c>
      <c r="P3085" s="2">
        <f t="shared" si="1230"/>
        <v>127324.72720414</v>
      </c>
      <c r="Q3085" s="9">
        <f t="shared" si="1224"/>
        <v>0</v>
      </c>
      <c r="R3085" s="4">
        <f t="shared" si="1231"/>
        <v>0</v>
      </c>
      <c r="S3085" s="59">
        <f t="shared" si="1232"/>
        <v>0</v>
      </c>
      <c r="T3085" s="8">
        <f t="shared" si="1241"/>
        <v>6.8500000000000005E-2</v>
      </c>
      <c r="U3085" s="9">
        <f t="shared" si="1242"/>
        <v>104</v>
      </c>
      <c r="V3085" s="9">
        <v>252</v>
      </c>
      <c r="W3085" s="10">
        <f t="shared" si="1233"/>
        <v>1.0277209300000001</v>
      </c>
      <c r="X3085" s="2">
        <f t="shared" si="1234"/>
        <v>3529.5598500900001</v>
      </c>
      <c r="Y3085" s="2">
        <v>0</v>
      </c>
      <c r="Z3085" s="3">
        <f t="shared" si="1220"/>
        <v>0</v>
      </c>
      <c r="AA3085" s="1" t="str">
        <f t="shared" si="1221"/>
        <v>A+J=</v>
      </c>
      <c r="AB3085" s="7">
        <f t="shared" si="1243"/>
        <v>43391</v>
      </c>
      <c r="AC3085" s="5"/>
      <c r="AD3085" s="1"/>
      <c r="AE3085" s="7"/>
      <c r="AF3085" s="1"/>
      <c r="AG3085" s="1"/>
      <c r="AH3085" s="1"/>
      <c r="AI3085" s="1"/>
      <c r="AJ3085" s="4"/>
      <c r="AK3085" s="1"/>
      <c r="AL3085" s="1"/>
      <c r="AM3085" s="1"/>
      <c r="AN3085" s="1"/>
      <c r="AO3085" s="1"/>
    </row>
    <row r="3086" spans="1:41" x14ac:dyDescent="0.2">
      <c r="A3086" s="118">
        <f t="shared" si="1235"/>
        <v>43182</v>
      </c>
      <c r="B3086" s="2">
        <f t="shared" si="1225"/>
        <v>130894.30012352001</v>
      </c>
      <c r="C3086" s="2">
        <f t="shared" si="1236"/>
        <v>76849.809790290004</v>
      </c>
      <c r="D3086" s="50">
        <f t="shared" si="1237"/>
        <v>4946.5</v>
      </c>
      <c r="E3086" s="3">
        <f>IF(K3086=1,VLOOKUP(A3085,[1]Plan1!$AQ$43:$AS$500,3),E3085)</f>
        <v>4950.95</v>
      </c>
      <c r="F3086" s="7">
        <f t="shared" si="1238"/>
        <v>43180</v>
      </c>
      <c r="G3086" s="8">
        <f t="shared" si="1226"/>
        <v>8.9962599818038669E-4</v>
      </c>
      <c r="H3086" s="7">
        <f t="shared" si="1239"/>
        <v>43209</v>
      </c>
      <c r="I3086" s="7">
        <f t="shared" si="1227"/>
        <v>43209</v>
      </c>
      <c r="J3086" s="1">
        <f t="shared" si="1240"/>
        <v>21</v>
      </c>
      <c r="K3086" s="1">
        <f t="shared" si="1228"/>
        <v>3</v>
      </c>
      <c r="L3086" s="2">
        <f t="shared" si="1229"/>
        <v>1.00012846</v>
      </c>
      <c r="M3086" s="10">
        <f t="shared" si="1223"/>
        <v>1.00320034</v>
      </c>
      <c r="N3086" s="10">
        <f t="shared" si="1219"/>
        <v>1.6566576393581638</v>
      </c>
      <c r="O3086" s="2">
        <f t="shared" si="1222"/>
        <v>1.65687045</v>
      </c>
      <c r="P3086" s="2">
        <f t="shared" si="1230"/>
        <v>127330.17892965001</v>
      </c>
      <c r="Q3086" s="9">
        <f t="shared" si="1224"/>
        <v>0</v>
      </c>
      <c r="R3086" s="4">
        <f t="shared" si="1231"/>
        <v>0</v>
      </c>
      <c r="S3086" s="59">
        <f t="shared" si="1232"/>
        <v>0</v>
      </c>
      <c r="T3086" s="8">
        <f t="shared" si="1241"/>
        <v>6.8500000000000005E-2</v>
      </c>
      <c r="U3086" s="9">
        <f t="shared" si="1242"/>
        <v>105</v>
      </c>
      <c r="V3086" s="9">
        <v>252</v>
      </c>
      <c r="W3086" s="10">
        <f t="shared" si="1233"/>
        <v>1.0279911740000001</v>
      </c>
      <c r="X3086" s="2">
        <f t="shared" si="1234"/>
        <v>3564.1211938699998</v>
      </c>
      <c r="Y3086" s="2">
        <v>0</v>
      </c>
      <c r="Z3086" s="3">
        <f t="shared" si="1220"/>
        <v>0</v>
      </c>
      <c r="AA3086" s="1" t="str">
        <f t="shared" si="1221"/>
        <v>A+J=</v>
      </c>
      <c r="AB3086" s="7">
        <f t="shared" si="1243"/>
        <v>43391</v>
      </c>
      <c r="AC3086" s="5"/>
      <c r="AD3086" s="1"/>
      <c r="AE3086" s="7"/>
      <c r="AF3086" s="1"/>
      <c r="AG3086" s="1"/>
      <c r="AH3086" s="1"/>
      <c r="AI3086" s="1"/>
      <c r="AJ3086" s="4"/>
      <c r="AK3086" s="1"/>
      <c r="AL3086" s="1"/>
      <c r="AM3086" s="1"/>
      <c r="AN3086" s="1"/>
      <c r="AO3086" s="1"/>
    </row>
    <row r="3087" spans="1:41" x14ac:dyDescent="0.2">
      <c r="A3087" s="118">
        <f t="shared" si="1235"/>
        <v>43183</v>
      </c>
      <c r="B3087" s="2">
        <f t="shared" si="1225"/>
        <v>130934.32597043</v>
      </c>
      <c r="C3087" s="2">
        <f t="shared" si="1236"/>
        <v>76849.809790290004</v>
      </c>
      <c r="D3087" s="50">
        <f t="shared" si="1237"/>
        <v>4946.5</v>
      </c>
      <c r="E3087" s="3">
        <f>IF(K3087=1,VLOOKUP(A3086,[1]Plan1!$AQ$43:$AS$500,3),E3086)</f>
        <v>4950.95</v>
      </c>
      <c r="F3087" s="7">
        <f t="shared" si="1238"/>
        <v>43180</v>
      </c>
      <c r="G3087" s="8">
        <f t="shared" si="1226"/>
        <v>8.9962599818038669E-4</v>
      </c>
      <c r="H3087" s="7">
        <f t="shared" si="1239"/>
        <v>43209</v>
      </c>
      <c r="I3087" s="7">
        <f t="shared" si="1227"/>
        <v>43209</v>
      </c>
      <c r="J3087" s="1">
        <f t="shared" si="1240"/>
        <v>21</v>
      </c>
      <c r="K3087" s="1">
        <f t="shared" si="1228"/>
        <v>4</v>
      </c>
      <c r="L3087" s="2">
        <f t="shared" si="1229"/>
        <v>1.0001712899999999</v>
      </c>
      <c r="M3087" s="10">
        <f t="shared" si="1223"/>
        <v>1.00320034</v>
      </c>
      <c r="N3087" s="10">
        <f t="shared" si="1219"/>
        <v>1.6566576393581638</v>
      </c>
      <c r="O3087" s="2">
        <f t="shared" si="1222"/>
        <v>1.6569414</v>
      </c>
      <c r="P3087" s="2">
        <f t="shared" si="1230"/>
        <v>127335.63142365</v>
      </c>
      <c r="Q3087" s="9">
        <f t="shared" si="1224"/>
        <v>0</v>
      </c>
      <c r="R3087" s="4">
        <f t="shared" si="1231"/>
        <v>0</v>
      </c>
      <c r="S3087" s="59">
        <f t="shared" si="1232"/>
        <v>0</v>
      </c>
      <c r="T3087" s="8">
        <f t="shared" si="1241"/>
        <v>6.8500000000000005E-2</v>
      </c>
      <c r="U3087" s="9">
        <f t="shared" si="1242"/>
        <v>106</v>
      </c>
      <c r="V3087" s="9">
        <v>252</v>
      </c>
      <c r="W3087" s="10">
        <f t="shared" si="1233"/>
        <v>1.0282614889999999</v>
      </c>
      <c r="X3087" s="2">
        <f t="shared" si="1234"/>
        <v>3598.6945467800001</v>
      </c>
      <c r="Y3087" s="2">
        <v>0</v>
      </c>
      <c r="Z3087" s="3">
        <f t="shared" si="1220"/>
        <v>0</v>
      </c>
      <c r="AA3087" s="1" t="str">
        <f t="shared" si="1221"/>
        <v>A+J=</v>
      </c>
      <c r="AB3087" s="7">
        <f t="shared" si="1243"/>
        <v>43391</v>
      </c>
      <c r="AC3087" s="5"/>
      <c r="AD3087" s="1"/>
      <c r="AE3087" s="7"/>
      <c r="AF3087" s="1"/>
      <c r="AG3087" s="1"/>
      <c r="AH3087" s="1"/>
      <c r="AI3087" s="1"/>
      <c r="AJ3087" s="4"/>
      <c r="AK3087" s="1"/>
      <c r="AL3087" s="1"/>
      <c r="AM3087" s="1"/>
      <c r="AN3087" s="1"/>
      <c r="AO3087" s="1"/>
    </row>
    <row r="3088" spans="1:41" x14ac:dyDescent="0.2">
      <c r="A3088" s="118">
        <f t="shared" si="1235"/>
        <v>43184</v>
      </c>
      <c r="B3088" s="2">
        <f t="shared" si="1225"/>
        <v>130934.32597043</v>
      </c>
      <c r="C3088" s="2">
        <f t="shared" si="1236"/>
        <v>76849.809790290004</v>
      </c>
      <c r="D3088" s="50">
        <f t="shared" si="1237"/>
        <v>4946.5</v>
      </c>
      <c r="E3088" s="3">
        <f>IF(K3088=1,VLOOKUP(A3087,[1]Plan1!$AQ$43:$AS$500,3),E3087)</f>
        <v>4950.95</v>
      </c>
      <c r="F3088" s="7">
        <f t="shared" si="1238"/>
        <v>43180</v>
      </c>
      <c r="G3088" s="8">
        <f t="shared" si="1226"/>
        <v>8.9962599818038669E-4</v>
      </c>
      <c r="H3088" s="7">
        <f t="shared" si="1239"/>
        <v>43209</v>
      </c>
      <c r="I3088" s="7">
        <f t="shared" si="1227"/>
        <v>43209</v>
      </c>
      <c r="J3088" s="1">
        <f t="shared" si="1240"/>
        <v>21</v>
      </c>
      <c r="K3088" s="1">
        <f t="shared" si="1228"/>
        <v>4</v>
      </c>
      <c r="L3088" s="2">
        <f t="shared" si="1229"/>
        <v>1.0001712899999999</v>
      </c>
      <c r="M3088" s="10">
        <f t="shared" si="1223"/>
        <v>1.00320034</v>
      </c>
      <c r="N3088" s="10">
        <f t="shared" si="1219"/>
        <v>1.6566576393581638</v>
      </c>
      <c r="O3088" s="2">
        <f t="shared" si="1222"/>
        <v>1.6569414</v>
      </c>
      <c r="P3088" s="2">
        <f t="shared" si="1230"/>
        <v>127335.63142365</v>
      </c>
      <c r="Q3088" s="9">
        <f t="shared" si="1224"/>
        <v>0</v>
      </c>
      <c r="R3088" s="4">
        <f t="shared" si="1231"/>
        <v>0</v>
      </c>
      <c r="S3088" s="59">
        <f t="shared" si="1232"/>
        <v>0</v>
      </c>
      <c r="T3088" s="8">
        <f t="shared" si="1241"/>
        <v>6.8500000000000005E-2</v>
      </c>
      <c r="U3088" s="9">
        <f t="shared" si="1242"/>
        <v>106</v>
      </c>
      <c r="V3088" s="9">
        <v>252</v>
      </c>
      <c r="W3088" s="10">
        <f t="shared" si="1233"/>
        <v>1.0282614889999999</v>
      </c>
      <c r="X3088" s="2">
        <f t="shared" si="1234"/>
        <v>3598.6945467800001</v>
      </c>
      <c r="Y3088" s="2">
        <v>0</v>
      </c>
      <c r="Z3088" s="3">
        <f t="shared" si="1220"/>
        <v>0</v>
      </c>
      <c r="AA3088" s="1" t="str">
        <f t="shared" si="1221"/>
        <v>A+J=</v>
      </c>
      <c r="AB3088" s="7">
        <f t="shared" si="1243"/>
        <v>43391</v>
      </c>
      <c r="AC3088" s="5"/>
      <c r="AD3088" s="1"/>
      <c r="AE3088" s="7"/>
      <c r="AF3088" s="1"/>
      <c r="AG3088" s="1"/>
      <c r="AH3088" s="1"/>
      <c r="AI3088" s="1"/>
      <c r="AJ3088" s="4"/>
      <c r="AK3088" s="1"/>
      <c r="AL3088" s="1"/>
      <c r="AM3088" s="1"/>
      <c r="AN3088" s="1"/>
      <c r="AO3088" s="1"/>
    </row>
    <row r="3089" spans="1:41" x14ac:dyDescent="0.2">
      <c r="A3089" s="118">
        <f t="shared" si="1235"/>
        <v>43185</v>
      </c>
      <c r="B3089" s="2">
        <f t="shared" si="1225"/>
        <v>130934.32597043</v>
      </c>
      <c r="C3089" s="2">
        <f t="shared" si="1236"/>
        <v>76849.809790290004</v>
      </c>
      <c r="D3089" s="50">
        <f t="shared" si="1237"/>
        <v>4946.5</v>
      </c>
      <c r="E3089" s="3">
        <f>IF(K3089=1,VLOOKUP(A3088,[1]Plan1!$AQ$43:$AS$500,3),E3088)</f>
        <v>4950.95</v>
      </c>
      <c r="F3089" s="7">
        <f t="shared" si="1238"/>
        <v>43180</v>
      </c>
      <c r="G3089" s="8">
        <f t="shared" si="1226"/>
        <v>8.9962599818038669E-4</v>
      </c>
      <c r="H3089" s="7">
        <f t="shared" si="1239"/>
        <v>43209</v>
      </c>
      <c r="I3089" s="7">
        <f t="shared" si="1227"/>
        <v>43209</v>
      </c>
      <c r="J3089" s="1">
        <f t="shared" si="1240"/>
        <v>21</v>
      </c>
      <c r="K3089" s="1">
        <f t="shared" si="1228"/>
        <v>4</v>
      </c>
      <c r="L3089" s="2">
        <f t="shared" si="1229"/>
        <v>1.0001712899999999</v>
      </c>
      <c r="M3089" s="10">
        <f t="shared" si="1223"/>
        <v>1.00320034</v>
      </c>
      <c r="N3089" s="10">
        <f t="shared" si="1219"/>
        <v>1.6566576393581638</v>
      </c>
      <c r="O3089" s="2">
        <f t="shared" si="1222"/>
        <v>1.6569414</v>
      </c>
      <c r="P3089" s="2">
        <f t="shared" si="1230"/>
        <v>127335.63142365</v>
      </c>
      <c r="Q3089" s="9">
        <f t="shared" si="1224"/>
        <v>0</v>
      </c>
      <c r="R3089" s="4">
        <f t="shared" si="1231"/>
        <v>0</v>
      </c>
      <c r="S3089" s="59">
        <f t="shared" si="1232"/>
        <v>0</v>
      </c>
      <c r="T3089" s="8">
        <f t="shared" si="1241"/>
        <v>6.8500000000000005E-2</v>
      </c>
      <c r="U3089" s="9">
        <f t="shared" si="1242"/>
        <v>106</v>
      </c>
      <c r="V3089" s="9">
        <v>252</v>
      </c>
      <c r="W3089" s="10">
        <f t="shared" si="1233"/>
        <v>1.0282614889999999</v>
      </c>
      <c r="X3089" s="2">
        <f t="shared" si="1234"/>
        <v>3598.6945467800001</v>
      </c>
      <c r="Y3089" s="2">
        <v>0</v>
      </c>
      <c r="Z3089" s="3">
        <f t="shared" si="1220"/>
        <v>0</v>
      </c>
      <c r="AA3089" s="1" t="str">
        <f t="shared" si="1221"/>
        <v>A+J=</v>
      </c>
      <c r="AB3089" s="7">
        <f t="shared" si="1243"/>
        <v>43391</v>
      </c>
      <c r="AC3089" s="5"/>
      <c r="AD3089" s="1"/>
      <c r="AE3089" s="7"/>
      <c r="AF3089" s="1"/>
      <c r="AG3089" s="1"/>
      <c r="AH3089" s="1"/>
      <c r="AI3089" s="1"/>
      <c r="AJ3089" s="4"/>
      <c r="AK3089" s="1"/>
      <c r="AL3089" s="1"/>
      <c r="AM3089" s="1"/>
      <c r="AN3089" s="1"/>
      <c r="AO3089" s="1"/>
    </row>
    <row r="3090" spans="1:41" x14ac:dyDescent="0.2">
      <c r="A3090" s="118">
        <f t="shared" si="1235"/>
        <v>43186</v>
      </c>
      <c r="B3090" s="2">
        <f t="shared" si="1225"/>
        <v>130974.36459678</v>
      </c>
      <c r="C3090" s="2">
        <f t="shared" si="1236"/>
        <v>76849.809790290004</v>
      </c>
      <c r="D3090" s="50">
        <f t="shared" si="1237"/>
        <v>4946.5</v>
      </c>
      <c r="E3090" s="3">
        <f>IF(K3090=1,VLOOKUP(A3089,[1]Plan1!$AQ$43:$AS$500,3),E3089)</f>
        <v>4950.95</v>
      </c>
      <c r="F3090" s="7">
        <f t="shared" si="1238"/>
        <v>43180</v>
      </c>
      <c r="G3090" s="8">
        <f t="shared" si="1226"/>
        <v>8.9962599818038669E-4</v>
      </c>
      <c r="H3090" s="7">
        <f t="shared" si="1239"/>
        <v>43209</v>
      </c>
      <c r="I3090" s="7">
        <f t="shared" si="1227"/>
        <v>43209</v>
      </c>
      <c r="J3090" s="1">
        <f t="shared" si="1240"/>
        <v>21</v>
      </c>
      <c r="K3090" s="1">
        <f t="shared" si="1228"/>
        <v>5</v>
      </c>
      <c r="L3090" s="2">
        <f t="shared" si="1229"/>
        <v>1.0002141200000001</v>
      </c>
      <c r="M3090" s="10">
        <f t="shared" si="1223"/>
        <v>1.00320034</v>
      </c>
      <c r="N3090" s="10">
        <f t="shared" si="1219"/>
        <v>1.6566576393581638</v>
      </c>
      <c r="O3090" s="2">
        <f t="shared" si="1222"/>
        <v>1.65701236</v>
      </c>
      <c r="P3090" s="2">
        <f t="shared" si="1230"/>
        <v>127341.08468616</v>
      </c>
      <c r="Q3090" s="9">
        <f t="shared" si="1224"/>
        <v>0</v>
      </c>
      <c r="R3090" s="4">
        <f t="shared" si="1231"/>
        <v>0</v>
      </c>
      <c r="S3090" s="59">
        <f t="shared" si="1232"/>
        <v>0</v>
      </c>
      <c r="T3090" s="8">
        <f t="shared" si="1241"/>
        <v>6.8500000000000005E-2</v>
      </c>
      <c r="U3090" s="9">
        <f t="shared" si="1242"/>
        <v>107</v>
      </c>
      <c r="V3090" s="9">
        <v>252</v>
      </c>
      <c r="W3090" s="10">
        <f t="shared" si="1233"/>
        <v>1.0285318750000001</v>
      </c>
      <c r="X3090" s="2">
        <f t="shared" si="1234"/>
        <v>3633.27991062</v>
      </c>
      <c r="Y3090" s="2">
        <v>0</v>
      </c>
      <c r="Z3090" s="3">
        <f t="shared" si="1220"/>
        <v>0</v>
      </c>
      <c r="AA3090" s="1" t="str">
        <f t="shared" si="1221"/>
        <v>A+J=</v>
      </c>
      <c r="AB3090" s="7">
        <f t="shared" si="1243"/>
        <v>43391</v>
      </c>
      <c r="AC3090" s="5"/>
      <c r="AD3090" s="1"/>
      <c r="AE3090" s="7"/>
      <c r="AF3090" s="1"/>
      <c r="AG3090" s="1"/>
      <c r="AH3090" s="1"/>
      <c r="AI3090" s="1"/>
      <c r="AJ3090" s="4"/>
      <c r="AK3090" s="1"/>
      <c r="AL3090" s="1"/>
      <c r="AM3090" s="1"/>
      <c r="AN3090" s="1"/>
      <c r="AO3090" s="1"/>
    </row>
    <row r="3091" spans="1:41" x14ac:dyDescent="0.2">
      <c r="A3091" s="118">
        <f t="shared" si="1235"/>
        <v>43187</v>
      </c>
      <c r="B3091" s="2">
        <f t="shared" si="1225"/>
        <v>131014.41442307</v>
      </c>
      <c r="C3091" s="2">
        <f t="shared" si="1236"/>
        <v>76849.809790290004</v>
      </c>
      <c r="D3091" s="50">
        <f t="shared" si="1237"/>
        <v>4946.5</v>
      </c>
      <c r="E3091" s="3">
        <f>IF(K3091=1,VLOOKUP(A3090,[1]Plan1!$AQ$43:$AS$500,3),E3090)</f>
        <v>4950.95</v>
      </c>
      <c r="F3091" s="7">
        <f t="shared" si="1238"/>
        <v>43180</v>
      </c>
      <c r="G3091" s="8">
        <f t="shared" si="1226"/>
        <v>8.9962599818038669E-4</v>
      </c>
      <c r="H3091" s="7">
        <f t="shared" si="1239"/>
        <v>43209</v>
      </c>
      <c r="I3091" s="7">
        <f t="shared" si="1227"/>
        <v>43209</v>
      </c>
      <c r="J3091" s="1">
        <f t="shared" si="1240"/>
        <v>21</v>
      </c>
      <c r="K3091" s="1">
        <f t="shared" si="1228"/>
        <v>6</v>
      </c>
      <c r="L3091" s="2">
        <f t="shared" si="1229"/>
        <v>1.00025695</v>
      </c>
      <c r="M3091" s="10">
        <f t="shared" si="1223"/>
        <v>1.00320034</v>
      </c>
      <c r="N3091" s="10">
        <f t="shared" si="1219"/>
        <v>1.6566576393581638</v>
      </c>
      <c r="O3091" s="2">
        <f t="shared" si="1222"/>
        <v>1.65708331</v>
      </c>
      <c r="P3091" s="2">
        <f t="shared" si="1230"/>
        <v>127346.53718016</v>
      </c>
      <c r="Q3091" s="9">
        <f t="shared" si="1224"/>
        <v>0</v>
      </c>
      <c r="R3091" s="4">
        <f t="shared" si="1231"/>
        <v>0</v>
      </c>
      <c r="S3091" s="59">
        <f t="shared" si="1232"/>
        <v>0</v>
      </c>
      <c r="T3091" s="8">
        <f t="shared" si="1241"/>
        <v>6.8500000000000005E-2</v>
      </c>
      <c r="U3091" s="9">
        <f t="shared" si="1242"/>
        <v>108</v>
      </c>
      <c r="V3091" s="9">
        <v>252</v>
      </c>
      <c r="W3091" s="10">
        <f t="shared" si="1233"/>
        <v>1.0288023319999999</v>
      </c>
      <c r="X3091" s="2">
        <f t="shared" si="1234"/>
        <v>3667.8772429099999</v>
      </c>
      <c r="Y3091" s="2">
        <v>0</v>
      </c>
      <c r="Z3091" s="3">
        <f t="shared" si="1220"/>
        <v>0</v>
      </c>
      <c r="AA3091" s="1" t="str">
        <f t="shared" si="1221"/>
        <v>A+J=</v>
      </c>
      <c r="AB3091" s="7">
        <f t="shared" si="1243"/>
        <v>43391</v>
      </c>
      <c r="AC3091" s="5"/>
      <c r="AD3091" s="1"/>
      <c r="AE3091" s="7"/>
      <c r="AF3091" s="1"/>
      <c r="AG3091" s="1"/>
      <c r="AH3091" s="1"/>
      <c r="AI3091" s="1"/>
      <c r="AJ3091" s="4"/>
      <c r="AK3091" s="1"/>
      <c r="AL3091" s="1"/>
      <c r="AM3091" s="1"/>
      <c r="AN3091" s="1"/>
      <c r="AO3091" s="1"/>
    </row>
    <row r="3092" spans="1:41" x14ac:dyDescent="0.2">
      <c r="A3092" s="118">
        <f t="shared" si="1235"/>
        <v>43188</v>
      </c>
      <c r="B3092" s="2">
        <f t="shared" si="1225"/>
        <v>131054.47703152</v>
      </c>
      <c r="C3092" s="2">
        <f t="shared" si="1236"/>
        <v>76849.809790290004</v>
      </c>
      <c r="D3092" s="50">
        <f t="shared" si="1237"/>
        <v>4946.5</v>
      </c>
      <c r="E3092" s="3">
        <f>IF(K3092=1,VLOOKUP(A3091,[1]Plan1!$AQ$43:$AS$500,3),E3091)</f>
        <v>4950.95</v>
      </c>
      <c r="F3092" s="7">
        <f t="shared" si="1238"/>
        <v>43180</v>
      </c>
      <c r="G3092" s="8">
        <f t="shared" si="1226"/>
        <v>8.9962599818038669E-4</v>
      </c>
      <c r="H3092" s="7">
        <f t="shared" si="1239"/>
        <v>43209</v>
      </c>
      <c r="I3092" s="7">
        <f t="shared" si="1227"/>
        <v>43209</v>
      </c>
      <c r="J3092" s="1">
        <f t="shared" si="1240"/>
        <v>21</v>
      </c>
      <c r="K3092" s="1">
        <f t="shared" si="1228"/>
        <v>7</v>
      </c>
      <c r="L3092" s="2">
        <f t="shared" si="1229"/>
        <v>1.00029978</v>
      </c>
      <c r="M3092" s="10">
        <f t="shared" si="1223"/>
        <v>1.00320034</v>
      </c>
      <c r="N3092" s="10">
        <f t="shared" si="1219"/>
        <v>1.6566576393581638</v>
      </c>
      <c r="O3092" s="2">
        <f t="shared" si="1222"/>
        <v>1.6571542699999999</v>
      </c>
      <c r="P3092" s="2">
        <f t="shared" si="1230"/>
        <v>127351.99044266</v>
      </c>
      <c r="Q3092" s="9">
        <f t="shared" si="1224"/>
        <v>0</v>
      </c>
      <c r="R3092" s="4">
        <f t="shared" si="1231"/>
        <v>0</v>
      </c>
      <c r="S3092" s="59">
        <f t="shared" si="1232"/>
        <v>0</v>
      </c>
      <c r="T3092" s="8">
        <f t="shared" si="1241"/>
        <v>6.8500000000000005E-2</v>
      </c>
      <c r="U3092" s="9">
        <f t="shared" si="1242"/>
        <v>109</v>
      </c>
      <c r="V3092" s="9">
        <v>252</v>
      </c>
      <c r="W3092" s="10">
        <f t="shared" si="1233"/>
        <v>1.0290728600000001</v>
      </c>
      <c r="X3092" s="2">
        <f t="shared" si="1234"/>
        <v>3702.4865888600002</v>
      </c>
      <c r="Y3092" s="2">
        <v>0</v>
      </c>
      <c r="Z3092" s="3">
        <f t="shared" si="1220"/>
        <v>0</v>
      </c>
      <c r="AA3092" s="1" t="str">
        <f t="shared" si="1221"/>
        <v>A+J=</v>
      </c>
      <c r="AB3092" s="7">
        <f t="shared" si="1243"/>
        <v>43391</v>
      </c>
      <c r="AC3092" s="5"/>
      <c r="AD3092" s="1"/>
      <c r="AE3092" s="7"/>
      <c r="AF3092" s="1"/>
      <c r="AG3092" s="1"/>
      <c r="AH3092" s="1"/>
      <c r="AI3092" s="1"/>
      <c r="AJ3092" s="4"/>
      <c r="AK3092" s="1"/>
      <c r="AL3092" s="1"/>
      <c r="AM3092" s="1"/>
      <c r="AN3092" s="1"/>
      <c r="AO3092" s="1"/>
    </row>
    <row r="3093" spans="1:41" x14ac:dyDescent="0.2">
      <c r="A3093" s="118">
        <f t="shared" si="1235"/>
        <v>43189</v>
      </c>
      <c r="B3093" s="2">
        <f t="shared" si="1225"/>
        <v>131094.55084182002</v>
      </c>
      <c r="C3093" s="2">
        <f t="shared" si="1236"/>
        <v>76849.809790290004</v>
      </c>
      <c r="D3093" s="50">
        <f t="shared" si="1237"/>
        <v>4946.5</v>
      </c>
      <c r="E3093" s="3">
        <f>IF(K3093=1,VLOOKUP(A3092,[1]Plan1!$AQ$43:$AS$500,3),E3092)</f>
        <v>4950.95</v>
      </c>
      <c r="F3093" s="7">
        <f t="shared" si="1238"/>
        <v>43180</v>
      </c>
      <c r="G3093" s="8">
        <f t="shared" si="1226"/>
        <v>8.9962599818038669E-4</v>
      </c>
      <c r="H3093" s="7">
        <f t="shared" si="1239"/>
        <v>43209</v>
      </c>
      <c r="I3093" s="7">
        <f t="shared" si="1227"/>
        <v>43209</v>
      </c>
      <c r="J3093" s="1">
        <f t="shared" si="1240"/>
        <v>21</v>
      </c>
      <c r="K3093" s="1">
        <f t="shared" si="1228"/>
        <v>8</v>
      </c>
      <c r="L3093" s="2">
        <f t="shared" si="1229"/>
        <v>1.0003426099999999</v>
      </c>
      <c r="M3093" s="10">
        <f t="shared" si="1223"/>
        <v>1.00320034</v>
      </c>
      <c r="N3093" s="10">
        <f t="shared" si="1219"/>
        <v>1.6566576393581638</v>
      </c>
      <c r="O3093" s="2">
        <f t="shared" si="1222"/>
        <v>1.6572252199999999</v>
      </c>
      <c r="P3093" s="2">
        <f t="shared" si="1230"/>
        <v>127357.44293667001</v>
      </c>
      <c r="Q3093" s="9">
        <f t="shared" si="1224"/>
        <v>0</v>
      </c>
      <c r="R3093" s="4">
        <f t="shared" si="1231"/>
        <v>0</v>
      </c>
      <c r="S3093" s="59">
        <f t="shared" si="1232"/>
        <v>0</v>
      </c>
      <c r="T3093" s="8">
        <f t="shared" si="1241"/>
        <v>6.8500000000000005E-2</v>
      </c>
      <c r="U3093" s="9">
        <f t="shared" si="1242"/>
        <v>110</v>
      </c>
      <c r="V3093" s="9">
        <v>252</v>
      </c>
      <c r="W3093" s="10">
        <f t="shared" si="1233"/>
        <v>1.0293434589999999</v>
      </c>
      <c r="X3093" s="2">
        <f t="shared" si="1234"/>
        <v>3737.1079051500001</v>
      </c>
      <c r="Y3093" s="2">
        <v>0</v>
      </c>
      <c r="Z3093" s="3">
        <f t="shared" si="1220"/>
        <v>0</v>
      </c>
      <c r="AA3093" s="1" t="str">
        <f t="shared" si="1221"/>
        <v>A+J=</v>
      </c>
      <c r="AB3093" s="7">
        <f t="shared" si="1243"/>
        <v>43391</v>
      </c>
      <c r="AC3093" s="5"/>
      <c r="AD3093" s="1"/>
      <c r="AE3093" s="7"/>
      <c r="AF3093" s="1"/>
      <c r="AG3093" s="1"/>
      <c r="AH3093" s="1"/>
      <c r="AI3093" s="1"/>
      <c r="AJ3093" s="4"/>
      <c r="AK3093" s="1"/>
      <c r="AL3093" s="1"/>
      <c r="AM3093" s="1"/>
      <c r="AN3093" s="1"/>
      <c r="AO3093" s="1"/>
    </row>
    <row r="3094" spans="1:41" x14ac:dyDescent="0.2">
      <c r="A3094" s="118">
        <f t="shared" si="1235"/>
        <v>43190</v>
      </c>
      <c r="B3094" s="2">
        <f t="shared" si="1225"/>
        <v>131094.55084182002</v>
      </c>
      <c r="C3094" s="2">
        <f t="shared" si="1236"/>
        <v>76849.809790290004</v>
      </c>
      <c r="D3094" s="50">
        <f t="shared" si="1237"/>
        <v>4946.5</v>
      </c>
      <c r="E3094" s="3">
        <f>IF(K3094=1,VLOOKUP(A3093,[1]Plan1!$AQ$43:$AS$500,3),E3093)</f>
        <v>4950.95</v>
      </c>
      <c r="F3094" s="7">
        <f t="shared" si="1238"/>
        <v>43180</v>
      </c>
      <c r="G3094" s="8">
        <f t="shared" si="1226"/>
        <v>8.9962599818038669E-4</v>
      </c>
      <c r="H3094" s="7">
        <f t="shared" si="1239"/>
        <v>43209</v>
      </c>
      <c r="I3094" s="7">
        <f t="shared" si="1227"/>
        <v>43209</v>
      </c>
      <c r="J3094" s="1">
        <f t="shared" si="1240"/>
        <v>21</v>
      </c>
      <c r="K3094" s="1">
        <f t="shared" si="1228"/>
        <v>8</v>
      </c>
      <c r="L3094" s="2">
        <f t="shared" si="1229"/>
        <v>1.0003426099999999</v>
      </c>
      <c r="M3094" s="10">
        <f t="shared" si="1223"/>
        <v>1.00320034</v>
      </c>
      <c r="N3094" s="10">
        <f t="shared" si="1219"/>
        <v>1.6566576393581638</v>
      </c>
      <c r="O3094" s="2">
        <f t="shared" si="1222"/>
        <v>1.6572252199999999</v>
      </c>
      <c r="P3094" s="2">
        <f t="shared" si="1230"/>
        <v>127357.44293667001</v>
      </c>
      <c r="Q3094" s="9">
        <f t="shared" si="1224"/>
        <v>0</v>
      </c>
      <c r="R3094" s="4">
        <f t="shared" si="1231"/>
        <v>0</v>
      </c>
      <c r="S3094" s="59">
        <f t="shared" si="1232"/>
        <v>0</v>
      </c>
      <c r="T3094" s="8">
        <f t="shared" si="1241"/>
        <v>6.8500000000000005E-2</v>
      </c>
      <c r="U3094" s="9">
        <f t="shared" si="1242"/>
        <v>110</v>
      </c>
      <c r="V3094" s="9">
        <v>252</v>
      </c>
      <c r="W3094" s="10">
        <f t="shared" si="1233"/>
        <v>1.0293434589999999</v>
      </c>
      <c r="X3094" s="2">
        <f t="shared" si="1234"/>
        <v>3737.1079051500001</v>
      </c>
      <c r="Y3094" s="2">
        <v>0</v>
      </c>
      <c r="Z3094" s="3">
        <f t="shared" si="1220"/>
        <v>0</v>
      </c>
      <c r="AA3094" s="1" t="str">
        <f t="shared" si="1221"/>
        <v>A+J=</v>
      </c>
      <c r="AB3094" s="7">
        <f t="shared" si="1243"/>
        <v>43391</v>
      </c>
      <c r="AC3094" s="5"/>
      <c r="AD3094" s="1"/>
      <c r="AE3094" s="7"/>
      <c r="AF3094" s="1"/>
      <c r="AG3094" s="1"/>
      <c r="AH3094" s="1"/>
      <c r="AI3094" s="1"/>
      <c r="AJ3094" s="4"/>
      <c r="AK3094" s="1"/>
      <c r="AL3094" s="1"/>
      <c r="AM3094" s="1"/>
      <c r="AN3094" s="1"/>
      <c r="AO3094" s="1"/>
    </row>
    <row r="3095" spans="1:41" x14ac:dyDescent="0.2">
      <c r="A3095" s="118">
        <f t="shared" si="1235"/>
        <v>43191</v>
      </c>
      <c r="B3095" s="2">
        <f t="shared" si="1225"/>
        <v>131094.55084182002</v>
      </c>
      <c r="C3095" s="2">
        <f t="shared" si="1236"/>
        <v>76849.809790290004</v>
      </c>
      <c r="D3095" s="50">
        <f t="shared" si="1237"/>
        <v>4946.5</v>
      </c>
      <c r="E3095" s="3">
        <f>IF(K3095=1,VLOOKUP(A3094,[1]Plan1!$AQ$43:$AS$500,3),E3094)</f>
        <v>4950.95</v>
      </c>
      <c r="F3095" s="7">
        <f t="shared" si="1238"/>
        <v>43180</v>
      </c>
      <c r="G3095" s="8">
        <f t="shared" si="1226"/>
        <v>8.9962599818038669E-4</v>
      </c>
      <c r="H3095" s="7">
        <f t="shared" si="1239"/>
        <v>43209</v>
      </c>
      <c r="I3095" s="7">
        <f t="shared" si="1227"/>
        <v>43209</v>
      </c>
      <c r="J3095" s="1">
        <f t="shared" si="1240"/>
        <v>21</v>
      </c>
      <c r="K3095" s="1">
        <f t="shared" si="1228"/>
        <v>8</v>
      </c>
      <c r="L3095" s="2">
        <f t="shared" si="1229"/>
        <v>1.0003426099999999</v>
      </c>
      <c r="M3095" s="10">
        <f t="shared" si="1223"/>
        <v>1.00320034</v>
      </c>
      <c r="N3095" s="10">
        <f t="shared" si="1219"/>
        <v>1.6566576393581638</v>
      </c>
      <c r="O3095" s="2">
        <f t="shared" si="1222"/>
        <v>1.6572252199999999</v>
      </c>
      <c r="P3095" s="2">
        <f t="shared" si="1230"/>
        <v>127357.44293667001</v>
      </c>
      <c r="Q3095" s="9">
        <f t="shared" si="1224"/>
        <v>0</v>
      </c>
      <c r="R3095" s="4">
        <f t="shared" si="1231"/>
        <v>0</v>
      </c>
      <c r="S3095" s="59">
        <f t="shared" si="1232"/>
        <v>0</v>
      </c>
      <c r="T3095" s="8">
        <f t="shared" si="1241"/>
        <v>6.8500000000000005E-2</v>
      </c>
      <c r="U3095" s="9">
        <f t="shared" si="1242"/>
        <v>110</v>
      </c>
      <c r="V3095" s="9">
        <v>252</v>
      </c>
      <c r="W3095" s="10">
        <f t="shared" si="1233"/>
        <v>1.0293434589999999</v>
      </c>
      <c r="X3095" s="2">
        <f t="shared" si="1234"/>
        <v>3737.1079051500001</v>
      </c>
      <c r="Y3095" s="2">
        <v>0</v>
      </c>
      <c r="Z3095" s="3">
        <f t="shared" si="1220"/>
        <v>0</v>
      </c>
      <c r="AA3095" s="1" t="str">
        <f t="shared" si="1221"/>
        <v>A+J=</v>
      </c>
      <c r="AB3095" s="7">
        <f t="shared" si="1243"/>
        <v>43391</v>
      </c>
      <c r="AC3095" s="5"/>
      <c r="AD3095" s="1"/>
      <c r="AE3095" s="7"/>
      <c r="AF3095" s="1"/>
      <c r="AG3095" s="1"/>
      <c r="AH3095" s="1"/>
      <c r="AI3095" s="1"/>
      <c r="AJ3095" s="4"/>
      <c r="AK3095" s="1"/>
      <c r="AL3095" s="1"/>
      <c r="AM3095" s="1"/>
      <c r="AN3095" s="1"/>
      <c r="AO3095" s="1"/>
    </row>
    <row r="3096" spans="1:41" x14ac:dyDescent="0.2">
      <c r="A3096" s="118">
        <f t="shared" si="1235"/>
        <v>43192</v>
      </c>
      <c r="B3096" s="2">
        <f t="shared" si="1225"/>
        <v>131094.55084182002</v>
      </c>
      <c r="C3096" s="2">
        <f t="shared" si="1236"/>
        <v>76849.809790290004</v>
      </c>
      <c r="D3096" s="50">
        <f t="shared" si="1237"/>
        <v>4946.5</v>
      </c>
      <c r="E3096" s="3">
        <f>IF(K3096=1,VLOOKUP(A3095,[1]Plan1!$AQ$43:$AS$500,3),E3095)</f>
        <v>4950.95</v>
      </c>
      <c r="F3096" s="7">
        <f t="shared" si="1238"/>
        <v>43180</v>
      </c>
      <c r="G3096" s="8">
        <f t="shared" si="1226"/>
        <v>8.9962599818038669E-4</v>
      </c>
      <c r="H3096" s="7">
        <f t="shared" si="1239"/>
        <v>43209</v>
      </c>
      <c r="I3096" s="7">
        <f t="shared" si="1227"/>
        <v>43209</v>
      </c>
      <c r="J3096" s="1">
        <f t="shared" si="1240"/>
        <v>21</v>
      </c>
      <c r="K3096" s="1">
        <f t="shared" si="1228"/>
        <v>8</v>
      </c>
      <c r="L3096" s="2">
        <f t="shared" si="1229"/>
        <v>1.0003426099999999</v>
      </c>
      <c r="M3096" s="10">
        <f t="shared" si="1223"/>
        <v>1.00320034</v>
      </c>
      <c r="N3096" s="10">
        <f t="shared" si="1219"/>
        <v>1.6566576393581638</v>
      </c>
      <c r="O3096" s="2">
        <f t="shared" si="1222"/>
        <v>1.6572252199999999</v>
      </c>
      <c r="P3096" s="2">
        <f t="shared" si="1230"/>
        <v>127357.44293667001</v>
      </c>
      <c r="Q3096" s="9">
        <f t="shared" si="1224"/>
        <v>0</v>
      </c>
      <c r="R3096" s="4">
        <f t="shared" si="1231"/>
        <v>0</v>
      </c>
      <c r="S3096" s="59">
        <f t="shared" si="1232"/>
        <v>0</v>
      </c>
      <c r="T3096" s="8">
        <f t="shared" si="1241"/>
        <v>6.8500000000000005E-2</v>
      </c>
      <c r="U3096" s="9">
        <f t="shared" si="1242"/>
        <v>110</v>
      </c>
      <c r="V3096" s="9">
        <v>252</v>
      </c>
      <c r="W3096" s="10">
        <f t="shared" si="1233"/>
        <v>1.0293434589999999</v>
      </c>
      <c r="X3096" s="2">
        <f t="shared" si="1234"/>
        <v>3737.1079051500001</v>
      </c>
      <c r="Y3096" s="2">
        <v>0</v>
      </c>
      <c r="Z3096" s="3">
        <f t="shared" si="1220"/>
        <v>0</v>
      </c>
      <c r="AA3096" s="1" t="str">
        <f t="shared" si="1221"/>
        <v>A+J=</v>
      </c>
      <c r="AB3096" s="7">
        <f t="shared" si="1243"/>
        <v>43391</v>
      </c>
      <c r="AC3096" s="5"/>
      <c r="AD3096" s="1"/>
      <c r="AE3096" s="7"/>
      <c r="AF3096" s="1"/>
      <c r="AG3096" s="1"/>
      <c r="AH3096" s="1"/>
      <c r="AI3096" s="1"/>
      <c r="AJ3096" s="4"/>
      <c r="AK3096" s="1"/>
      <c r="AL3096" s="1"/>
      <c r="AM3096" s="1"/>
      <c r="AN3096" s="1"/>
      <c r="AO3096" s="1"/>
    </row>
    <row r="3097" spans="1:41" x14ac:dyDescent="0.2">
      <c r="A3097" s="118">
        <f t="shared" si="1235"/>
        <v>43193</v>
      </c>
      <c r="B3097" s="2">
        <f t="shared" si="1225"/>
        <v>131134.63822828</v>
      </c>
      <c r="C3097" s="2">
        <f t="shared" si="1236"/>
        <v>76849.809790290004</v>
      </c>
      <c r="D3097" s="50">
        <f t="shared" si="1237"/>
        <v>4946.5</v>
      </c>
      <c r="E3097" s="3">
        <f>IF(K3097=1,VLOOKUP(A3096,[1]Plan1!$AQ$43:$AS$500,3),E3096)</f>
        <v>4950.95</v>
      </c>
      <c r="F3097" s="7">
        <f t="shared" si="1238"/>
        <v>43180</v>
      </c>
      <c r="G3097" s="8">
        <f t="shared" si="1226"/>
        <v>8.9962599818038669E-4</v>
      </c>
      <c r="H3097" s="7">
        <f t="shared" si="1239"/>
        <v>43209</v>
      </c>
      <c r="I3097" s="7">
        <f t="shared" si="1227"/>
        <v>43209</v>
      </c>
      <c r="J3097" s="1">
        <f t="shared" si="1240"/>
        <v>21</v>
      </c>
      <c r="K3097" s="1">
        <f t="shared" si="1228"/>
        <v>9</v>
      </c>
      <c r="L3097" s="2">
        <f t="shared" si="1229"/>
        <v>1.00038545</v>
      </c>
      <c r="M3097" s="10">
        <f t="shared" si="1223"/>
        <v>1.00320034</v>
      </c>
      <c r="N3097" s="10">
        <f t="shared" si="1219"/>
        <v>1.6566576393581638</v>
      </c>
      <c r="O3097" s="2">
        <f t="shared" si="1222"/>
        <v>1.6572961900000001</v>
      </c>
      <c r="P3097" s="2">
        <f t="shared" si="1230"/>
        <v>127362.89696767001</v>
      </c>
      <c r="Q3097" s="9">
        <f t="shared" si="1224"/>
        <v>0</v>
      </c>
      <c r="R3097" s="4">
        <f t="shared" si="1231"/>
        <v>0</v>
      </c>
      <c r="S3097" s="59">
        <f t="shared" si="1232"/>
        <v>0</v>
      </c>
      <c r="T3097" s="8">
        <f t="shared" si="1241"/>
        <v>6.8500000000000005E-2</v>
      </c>
      <c r="U3097" s="9">
        <f t="shared" si="1242"/>
        <v>111</v>
      </c>
      <c r="V3097" s="9">
        <v>252</v>
      </c>
      <c r="W3097" s="10">
        <f t="shared" si="1233"/>
        <v>1.029614129</v>
      </c>
      <c r="X3097" s="2">
        <f t="shared" si="1234"/>
        <v>3771.7412606100002</v>
      </c>
      <c r="Y3097" s="2">
        <v>0</v>
      </c>
      <c r="Z3097" s="3">
        <f t="shared" si="1220"/>
        <v>0</v>
      </c>
      <c r="AA3097" s="1" t="str">
        <f t="shared" si="1221"/>
        <v>A+J=</v>
      </c>
      <c r="AB3097" s="7">
        <f t="shared" si="1243"/>
        <v>43391</v>
      </c>
      <c r="AC3097" s="5"/>
      <c r="AD3097" s="1"/>
      <c r="AE3097" s="7"/>
      <c r="AF3097" s="1"/>
      <c r="AG3097" s="1"/>
      <c r="AH3097" s="1"/>
      <c r="AI3097" s="1"/>
      <c r="AJ3097" s="4"/>
      <c r="AK3097" s="1"/>
      <c r="AL3097" s="1"/>
      <c r="AM3097" s="1"/>
      <c r="AN3097" s="1"/>
      <c r="AO3097" s="1"/>
    </row>
    <row r="3098" spans="1:41" x14ac:dyDescent="0.2">
      <c r="A3098" s="118">
        <f t="shared" si="1235"/>
        <v>43194</v>
      </c>
      <c r="B3098" s="2">
        <f t="shared" si="1225"/>
        <v>131174.73773773998</v>
      </c>
      <c r="C3098" s="2">
        <f t="shared" si="1236"/>
        <v>76849.809790290004</v>
      </c>
      <c r="D3098" s="50">
        <f t="shared" si="1237"/>
        <v>4946.5</v>
      </c>
      <c r="E3098" s="3">
        <f>IF(K3098=1,VLOOKUP(A3097,[1]Plan1!$AQ$43:$AS$500,3),E3097)</f>
        <v>4950.95</v>
      </c>
      <c r="F3098" s="7">
        <f t="shared" si="1238"/>
        <v>43180</v>
      </c>
      <c r="G3098" s="8">
        <f t="shared" si="1226"/>
        <v>8.9962599818038669E-4</v>
      </c>
      <c r="H3098" s="7">
        <f t="shared" si="1239"/>
        <v>43209</v>
      </c>
      <c r="I3098" s="7">
        <f t="shared" si="1227"/>
        <v>43209</v>
      </c>
      <c r="J3098" s="1">
        <f t="shared" si="1240"/>
        <v>21</v>
      </c>
      <c r="K3098" s="1">
        <f t="shared" si="1228"/>
        <v>10</v>
      </c>
      <c r="L3098" s="2">
        <f t="shared" si="1229"/>
        <v>1.0004282900000001</v>
      </c>
      <c r="M3098" s="10">
        <f t="shared" si="1223"/>
        <v>1.00320034</v>
      </c>
      <c r="N3098" s="10">
        <f t="shared" si="1219"/>
        <v>1.6566576393581638</v>
      </c>
      <c r="O3098" s="2">
        <f t="shared" si="1222"/>
        <v>1.65736716</v>
      </c>
      <c r="P3098" s="2">
        <f t="shared" si="1230"/>
        <v>127368.35099866999</v>
      </c>
      <c r="Q3098" s="9">
        <f t="shared" si="1224"/>
        <v>0</v>
      </c>
      <c r="R3098" s="4">
        <f t="shared" si="1231"/>
        <v>0</v>
      </c>
      <c r="S3098" s="59">
        <f t="shared" si="1232"/>
        <v>0</v>
      </c>
      <c r="T3098" s="8">
        <f t="shared" si="1241"/>
        <v>6.8500000000000005E-2</v>
      </c>
      <c r="U3098" s="9">
        <f t="shared" si="1242"/>
        <v>112</v>
      </c>
      <c r="V3098" s="9">
        <v>252</v>
      </c>
      <c r="W3098" s="10">
        <f t="shared" si="1233"/>
        <v>1.0298848709999999</v>
      </c>
      <c r="X3098" s="2">
        <f t="shared" si="1234"/>
        <v>3806.3867390700002</v>
      </c>
      <c r="Y3098" s="2">
        <v>0</v>
      </c>
      <c r="Z3098" s="3">
        <f t="shared" si="1220"/>
        <v>0</v>
      </c>
      <c r="AA3098" s="1" t="str">
        <f t="shared" si="1221"/>
        <v>A+J=</v>
      </c>
      <c r="AB3098" s="7">
        <f t="shared" si="1243"/>
        <v>43391</v>
      </c>
      <c r="AC3098" s="5"/>
      <c r="AD3098" s="1"/>
      <c r="AE3098" s="7"/>
      <c r="AF3098" s="1"/>
      <c r="AG3098" s="1"/>
      <c r="AH3098" s="1"/>
      <c r="AI3098" s="1"/>
      <c r="AJ3098" s="4"/>
      <c r="AK3098" s="1"/>
      <c r="AL3098" s="1"/>
      <c r="AM3098" s="1"/>
      <c r="AN3098" s="1"/>
      <c r="AO3098" s="1"/>
    </row>
    <row r="3099" spans="1:41" x14ac:dyDescent="0.2">
      <c r="A3099" s="118">
        <f t="shared" si="1235"/>
        <v>43195</v>
      </c>
      <c r="B3099" s="2">
        <f t="shared" si="1225"/>
        <v>131214.85003569</v>
      </c>
      <c r="C3099" s="2">
        <f t="shared" si="1236"/>
        <v>76849.809790290004</v>
      </c>
      <c r="D3099" s="50">
        <f t="shared" si="1237"/>
        <v>4946.5</v>
      </c>
      <c r="E3099" s="3">
        <f>IF(K3099=1,VLOOKUP(A3098,[1]Plan1!$AQ$43:$AS$500,3),E3098)</f>
        <v>4950.95</v>
      </c>
      <c r="F3099" s="7">
        <f t="shared" si="1238"/>
        <v>43180</v>
      </c>
      <c r="G3099" s="8">
        <f t="shared" si="1226"/>
        <v>8.9962599818038669E-4</v>
      </c>
      <c r="H3099" s="7">
        <f t="shared" si="1239"/>
        <v>43209</v>
      </c>
      <c r="I3099" s="7">
        <f t="shared" si="1227"/>
        <v>43209</v>
      </c>
      <c r="J3099" s="1">
        <f t="shared" si="1240"/>
        <v>21</v>
      </c>
      <c r="K3099" s="1">
        <f t="shared" si="1228"/>
        <v>11</v>
      </c>
      <c r="L3099" s="2">
        <f t="shared" si="1229"/>
        <v>1.00047113</v>
      </c>
      <c r="M3099" s="10">
        <f t="shared" si="1223"/>
        <v>1.00320034</v>
      </c>
      <c r="N3099" s="10">
        <f t="shared" si="1219"/>
        <v>1.6566576393581638</v>
      </c>
      <c r="O3099" s="2">
        <f t="shared" si="1222"/>
        <v>1.65743814</v>
      </c>
      <c r="P3099" s="2">
        <f t="shared" si="1230"/>
        <v>127373.80579817</v>
      </c>
      <c r="Q3099" s="9">
        <f t="shared" si="1224"/>
        <v>0</v>
      </c>
      <c r="R3099" s="4">
        <f t="shared" si="1231"/>
        <v>0</v>
      </c>
      <c r="S3099" s="59">
        <f t="shared" si="1232"/>
        <v>0</v>
      </c>
      <c r="T3099" s="8">
        <f t="shared" si="1241"/>
        <v>6.8500000000000005E-2</v>
      </c>
      <c r="U3099" s="9">
        <f t="shared" si="1242"/>
        <v>113</v>
      </c>
      <c r="V3099" s="9">
        <v>252</v>
      </c>
      <c r="W3099" s="10">
        <f t="shared" si="1233"/>
        <v>1.0301556839999999</v>
      </c>
      <c r="X3099" s="2">
        <f t="shared" si="1234"/>
        <v>3841.04423752</v>
      </c>
      <c r="Y3099" s="2">
        <v>0</v>
      </c>
      <c r="Z3099" s="3">
        <f t="shared" si="1220"/>
        <v>0</v>
      </c>
      <c r="AA3099" s="1" t="str">
        <f t="shared" si="1221"/>
        <v>A+J=</v>
      </c>
      <c r="AB3099" s="7">
        <f t="shared" si="1243"/>
        <v>43391</v>
      </c>
      <c r="AC3099" s="5"/>
      <c r="AD3099" s="1"/>
      <c r="AE3099" s="7"/>
      <c r="AF3099" s="1"/>
      <c r="AG3099" s="1"/>
      <c r="AH3099" s="1"/>
      <c r="AI3099" s="1"/>
      <c r="AJ3099" s="4"/>
      <c r="AK3099" s="1"/>
      <c r="AL3099" s="1"/>
      <c r="AM3099" s="1"/>
      <c r="AN3099" s="1"/>
      <c r="AO3099" s="1"/>
    </row>
    <row r="3100" spans="1:41" x14ac:dyDescent="0.2">
      <c r="A3100" s="118">
        <f t="shared" si="1235"/>
        <v>43196</v>
      </c>
      <c r="B3100" s="2">
        <f t="shared" si="1225"/>
        <v>131254.97354015001</v>
      </c>
      <c r="C3100" s="2">
        <f t="shared" si="1236"/>
        <v>76849.809790290004</v>
      </c>
      <c r="D3100" s="50">
        <f t="shared" si="1237"/>
        <v>4946.5</v>
      </c>
      <c r="E3100" s="3">
        <f>IF(K3100=1,VLOOKUP(A3099,[1]Plan1!$AQ$43:$AS$500,3),E3099)</f>
        <v>4950.95</v>
      </c>
      <c r="F3100" s="7">
        <f t="shared" si="1238"/>
        <v>43180</v>
      </c>
      <c r="G3100" s="8">
        <f t="shared" si="1226"/>
        <v>8.9962599818038669E-4</v>
      </c>
      <c r="H3100" s="7">
        <f t="shared" si="1239"/>
        <v>43209</v>
      </c>
      <c r="I3100" s="7">
        <f t="shared" si="1227"/>
        <v>43209</v>
      </c>
      <c r="J3100" s="1">
        <f t="shared" si="1240"/>
        <v>21</v>
      </c>
      <c r="K3100" s="1">
        <f t="shared" si="1228"/>
        <v>12</v>
      </c>
      <c r="L3100" s="2">
        <f t="shared" si="1229"/>
        <v>1.0005139700000001</v>
      </c>
      <c r="M3100" s="10">
        <f t="shared" si="1223"/>
        <v>1.00320034</v>
      </c>
      <c r="N3100" s="10">
        <f t="shared" si="1219"/>
        <v>1.6566576393581638</v>
      </c>
      <c r="O3100" s="2">
        <f t="shared" si="1222"/>
        <v>1.6575091099999999</v>
      </c>
      <c r="P3100" s="2">
        <f t="shared" si="1230"/>
        <v>127379.25982917</v>
      </c>
      <c r="Q3100" s="9">
        <f t="shared" si="1224"/>
        <v>0</v>
      </c>
      <c r="R3100" s="4">
        <f t="shared" si="1231"/>
        <v>0</v>
      </c>
      <c r="S3100" s="59">
        <f t="shared" si="1232"/>
        <v>0</v>
      </c>
      <c r="T3100" s="8">
        <f t="shared" si="1241"/>
        <v>6.8500000000000005E-2</v>
      </c>
      <c r="U3100" s="9">
        <f t="shared" si="1242"/>
        <v>114</v>
      </c>
      <c r="V3100" s="9">
        <v>252</v>
      </c>
      <c r="W3100" s="10">
        <f t="shared" si="1233"/>
        <v>1.030426568</v>
      </c>
      <c r="X3100" s="2">
        <f t="shared" si="1234"/>
        <v>3875.7137109800001</v>
      </c>
      <c r="Y3100" s="2">
        <v>0</v>
      </c>
      <c r="Z3100" s="3">
        <f t="shared" si="1220"/>
        <v>0</v>
      </c>
      <c r="AA3100" s="1" t="str">
        <f t="shared" si="1221"/>
        <v>A+J=</v>
      </c>
      <c r="AB3100" s="7">
        <f t="shared" si="1243"/>
        <v>43391</v>
      </c>
      <c r="AC3100" s="5"/>
      <c r="AD3100" s="1"/>
      <c r="AE3100" s="7"/>
      <c r="AF3100" s="1"/>
      <c r="AG3100" s="1"/>
      <c r="AH3100" s="1"/>
      <c r="AI3100" s="1"/>
      <c r="AJ3100" s="4"/>
      <c r="AK3100" s="1"/>
      <c r="AL3100" s="1"/>
      <c r="AM3100" s="1"/>
      <c r="AN3100" s="1"/>
      <c r="AO3100" s="1"/>
    </row>
    <row r="3101" spans="1:41" x14ac:dyDescent="0.2">
      <c r="A3101" s="118">
        <f t="shared" si="1235"/>
        <v>43197</v>
      </c>
      <c r="B3101" s="2">
        <f t="shared" si="1225"/>
        <v>131295.10904374</v>
      </c>
      <c r="C3101" s="2">
        <f t="shared" si="1236"/>
        <v>76849.809790290004</v>
      </c>
      <c r="D3101" s="50">
        <f t="shared" si="1237"/>
        <v>4946.5</v>
      </c>
      <c r="E3101" s="3">
        <f>IF(K3101=1,VLOOKUP(A3100,[1]Plan1!$AQ$43:$AS$500,3),E3100)</f>
        <v>4950.95</v>
      </c>
      <c r="F3101" s="7">
        <f t="shared" si="1238"/>
        <v>43180</v>
      </c>
      <c r="G3101" s="8">
        <f t="shared" si="1226"/>
        <v>8.9962599818038669E-4</v>
      </c>
      <c r="H3101" s="7">
        <f t="shared" si="1239"/>
        <v>43209</v>
      </c>
      <c r="I3101" s="7">
        <f t="shared" si="1227"/>
        <v>43209</v>
      </c>
      <c r="J3101" s="1">
        <f t="shared" si="1240"/>
        <v>21</v>
      </c>
      <c r="K3101" s="1">
        <f t="shared" si="1228"/>
        <v>13</v>
      </c>
      <c r="L3101" s="2">
        <f t="shared" si="1229"/>
        <v>1.00055681</v>
      </c>
      <c r="M3101" s="10">
        <f t="shared" si="1223"/>
        <v>1.00320034</v>
      </c>
      <c r="N3101" s="10">
        <f t="shared" si="1219"/>
        <v>1.6566576393581638</v>
      </c>
      <c r="O3101" s="2">
        <f t="shared" si="1222"/>
        <v>1.65758008</v>
      </c>
      <c r="P3101" s="2">
        <f t="shared" si="1230"/>
        <v>127384.71386017</v>
      </c>
      <c r="Q3101" s="9">
        <f t="shared" si="1224"/>
        <v>0</v>
      </c>
      <c r="R3101" s="4">
        <f t="shared" si="1231"/>
        <v>0</v>
      </c>
      <c r="S3101" s="59">
        <f t="shared" si="1232"/>
        <v>0</v>
      </c>
      <c r="T3101" s="8">
        <f t="shared" si="1241"/>
        <v>6.8500000000000005E-2</v>
      </c>
      <c r="U3101" s="9">
        <f t="shared" si="1242"/>
        <v>115</v>
      </c>
      <c r="V3101" s="9">
        <v>252</v>
      </c>
      <c r="W3101" s="10">
        <f t="shared" si="1233"/>
        <v>1.0306975229999999</v>
      </c>
      <c r="X3101" s="2">
        <f t="shared" si="1234"/>
        <v>3910.39518357</v>
      </c>
      <c r="Y3101" s="2">
        <v>0</v>
      </c>
      <c r="Z3101" s="3">
        <f t="shared" si="1220"/>
        <v>0</v>
      </c>
      <c r="AA3101" s="1" t="str">
        <f t="shared" si="1221"/>
        <v>A+J=</v>
      </c>
      <c r="AB3101" s="7">
        <f t="shared" si="1243"/>
        <v>43391</v>
      </c>
      <c r="AC3101" s="5"/>
      <c r="AD3101" s="1"/>
      <c r="AE3101" s="7"/>
      <c r="AF3101" s="1"/>
      <c r="AG3101" s="1"/>
      <c r="AH3101" s="1"/>
      <c r="AI3101" s="1"/>
      <c r="AJ3101" s="4"/>
      <c r="AK3101" s="1"/>
      <c r="AL3101" s="1"/>
      <c r="AM3101" s="1"/>
      <c r="AN3101" s="1"/>
      <c r="AO3101" s="1"/>
    </row>
    <row r="3102" spans="1:41" x14ac:dyDescent="0.2">
      <c r="A3102" s="118">
        <f t="shared" si="1235"/>
        <v>43198</v>
      </c>
      <c r="B3102" s="2">
        <f t="shared" si="1225"/>
        <v>131295.10904374</v>
      </c>
      <c r="C3102" s="2">
        <f t="shared" si="1236"/>
        <v>76849.809790290004</v>
      </c>
      <c r="D3102" s="50">
        <f t="shared" si="1237"/>
        <v>4946.5</v>
      </c>
      <c r="E3102" s="3">
        <f>IF(K3102=1,VLOOKUP(A3101,[1]Plan1!$AQ$43:$AS$500,3),E3101)</f>
        <v>4950.95</v>
      </c>
      <c r="F3102" s="7">
        <f t="shared" si="1238"/>
        <v>43180</v>
      </c>
      <c r="G3102" s="8">
        <f t="shared" si="1226"/>
        <v>8.9962599818038669E-4</v>
      </c>
      <c r="H3102" s="7">
        <f t="shared" si="1239"/>
        <v>43209</v>
      </c>
      <c r="I3102" s="7">
        <f t="shared" si="1227"/>
        <v>43209</v>
      </c>
      <c r="J3102" s="1">
        <f t="shared" si="1240"/>
        <v>21</v>
      </c>
      <c r="K3102" s="1">
        <f t="shared" si="1228"/>
        <v>13</v>
      </c>
      <c r="L3102" s="2">
        <f t="shared" si="1229"/>
        <v>1.00055681</v>
      </c>
      <c r="M3102" s="10">
        <f t="shared" si="1223"/>
        <v>1.00320034</v>
      </c>
      <c r="N3102" s="10">
        <f t="shared" si="1219"/>
        <v>1.6566576393581638</v>
      </c>
      <c r="O3102" s="2">
        <f t="shared" si="1222"/>
        <v>1.65758008</v>
      </c>
      <c r="P3102" s="2">
        <f t="shared" si="1230"/>
        <v>127384.71386017</v>
      </c>
      <c r="Q3102" s="9">
        <f t="shared" si="1224"/>
        <v>0</v>
      </c>
      <c r="R3102" s="4">
        <f t="shared" si="1231"/>
        <v>0</v>
      </c>
      <c r="S3102" s="59">
        <f t="shared" si="1232"/>
        <v>0</v>
      </c>
      <c r="T3102" s="8">
        <f t="shared" si="1241"/>
        <v>6.8500000000000005E-2</v>
      </c>
      <c r="U3102" s="9">
        <f t="shared" si="1242"/>
        <v>115</v>
      </c>
      <c r="V3102" s="9">
        <v>252</v>
      </c>
      <c r="W3102" s="10">
        <f t="shared" si="1233"/>
        <v>1.0306975229999999</v>
      </c>
      <c r="X3102" s="2">
        <f t="shared" si="1234"/>
        <v>3910.39518357</v>
      </c>
      <c r="Y3102" s="2">
        <v>0</v>
      </c>
      <c r="Z3102" s="3">
        <f t="shared" si="1220"/>
        <v>0</v>
      </c>
      <c r="AA3102" s="1" t="str">
        <f t="shared" si="1221"/>
        <v>A+J=</v>
      </c>
      <c r="AB3102" s="7">
        <f t="shared" si="1243"/>
        <v>43391</v>
      </c>
      <c r="AC3102" s="5"/>
      <c r="AD3102" s="1"/>
      <c r="AE3102" s="7"/>
      <c r="AF3102" s="1"/>
      <c r="AG3102" s="1"/>
      <c r="AH3102" s="1"/>
      <c r="AI3102" s="1"/>
      <c r="AJ3102" s="4"/>
      <c r="AK3102" s="1"/>
      <c r="AL3102" s="1"/>
      <c r="AM3102" s="1"/>
      <c r="AN3102" s="1"/>
      <c r="AO3102" s="1"/>
    </row>
    <row r="3103" spans="1:41" x14ac:dyDescent="0.2">
      <c r="A3103" s="118">
        <f t="shared" si="1235"/>
        <v>43199</v>
      </c>
      <c r="B3103" s="2">
        <f t="shared" si="1225"/>
        <v>131295.10904374</v>
      </c>
      <c r="C3103" s="2">
        <f t="shared" si="1236"/>
        <v>76849.809790290004</v>
      </c>
      <c r="D3103" s="50">
        <f t="shared" si="1237"/>
        <v>4946.5</v>
      </c>
      <c r="E3103" s="3">
        <f>IF(K3103=1,VLOOKUP(A3102,[1]Plan1!$AQ$43:$AS$500,3),E3102)</f>
        <v>4950.95</v>
      </c>
      <c r="F3103" s="7">
        <f t="shared" si="1238"/>
        <v>43180</v>
      </c>
      <c r="G3103" s="8">
        <f t="shared" si="1226"/>
        <v>8.9962599818038669E-4</v>
      </c>
      <c r="H3103" s="7">
        <f t="shared" si="1239"/>
        <v>43209</v>
      </c>
      <c r="I3103" s="7">
        <f t="shared" si="1227"/>
        <v>43209</v>
      </c>
      <c r="J3103" s="1">
        <f t="shared" si="1240"/>
        <v>21</v>
      </c>
      <c r="K3103" s="1">
        <f t="shared" si="1228"/>
        <v>13</v>
      </c>
      <c r="L3103" s="2">
        <f t="shared" si="1229"/>
        <v>1.00055681</v>
      </c>
      <c r="M3103" s="10">
        <f t="shared" si="1223"/>
        <v>1.00320034</v>
      </c>
      <c r="N3103" s="10">
        <f t="shared" ref="N3103:N3166" si="1244">IF(I3103&gt;I3102,N3102*M3103,N3102)</f>
        <v>1.6566576393581638</v>
      </c>
      <c r="O3103" s="2">
        <f t="shared" si="1222"/>
        <v>1.65758008</v>
      </c>
      <c r="P3103" s="2">
        <f t="shared" si="1230"/>
        <v>127384.71386017</v>
      </c>
      <c r="Q3103" s="9">
        <f t="shared" si="1224"/>
        <v>0</v>
      </c>
      <c r="R3103" s="4">
        <f t="shared" si="1231"/>
        <v>0</v>
      </c>
      <c r="S3103" s="59">
        <f t="shared" si="1232"/>
        <v>0</v>
      </c>
      <c r="T3103" s="8">
        <f t="shared" si="1241"/>
        <v>6.8500000000000005E-2</v>
      </c>
      <c r="U3103" s="9">
        <f t="shared" si="1242"/>
        <v>115</v>
      </c>
      <c r="V3103" s="9">
        <v>252</v>
      </c>
      <c r="W3103" s="10">
        <f t="shared" si="1233"/>
        <v>1.0306975229999999</v>
      </c>
      <c r="X3103" s="2">
        <f t="shared" si="1234"/>
        <v>3910.39518357</v>
      </c>
      <c r="Y3103" s="2">
        <v>0</v>
      </c>
      <c r="Z3103" s="3">
        <f t="shared" si="1220"/>
        <v>0</v>
      </c>
      <c r="AA3103" s="1" t="str">
        <f t="shared" si="1221"/>
        <v>A+J=</v>
      </c>
      <c r="AB3103" s="7">
        <f t="shared" si="1243"/>
        <v>43391</v>
      </c>
      <c r="AC3103" s="5"/>
      <c r="AD3103" s="1"/>
      <c r="AE3103" s="7"/>
      <c r="AF3103" s="1"/>
      <c r="AG3103" s="1"/>
      <c r="AH3103" s="1"/>
      <c r="AI3103" s="1"/>
      <c r="AJ3103" s="4"/>
      <c r="AK3103" s="1"/>
      <c r="AL3103" s="1"/>
      <c r="AM3103" s="1"/>
      <c r="AN3103" s="1"/>
      <c r="AO3103" s="1"/>
    </row>
    <row r="3104" spans="1:41" x14ac:dyDescent="0.2">
      <c r="A3104" s="118">
        <f t="shared" si="1235"/>
        <v>43200</v>
      </c>
      <c r="B3104" s="2">
        <f t="shared" si="1225"/>
        <v>131335.25813222001</v>
      </c>
      <c r="C3104" s="2">
        <f t="shared" si="1236"/>
        <v>76849.809790290004</v>
      </c>
      <c r="D3104" s="50">
        <f t="shared" si="1237"/>
        <v>4946.5</v>
      </c>
      <c r="E3104" s="3">
        <f>IF(K3104=1,VLOOKUP(A3103,[1]Plan1!$AQ$43:$AS$500,3),E3103)</f>
        <v>4950.95</v>
      </c>
      <c r="F3104" s="7">
        <f t="shared" si="1238"/>
        <v>43180</v>
      </c>
      <c r="G3104" s="8">
        <f t="shared" si="1226"/>
        <v>8.9962599818038669E-4</v>
      </c>
      <c r="H3104" s="7">
        <f t="shared" si="1239"/>
        <v>43209</v>
      </c>
      <c r="I3104" s="7">
        <f t="shared" si="1227"/>
        <v>43209</v>
      </c>
      <c r="J3104" s="1">
        <f t="shared" si="1240"/>
        <v>21</v>
      </c>
      <c r="K3104" s="1">
        <f t="shared" si="1228"/>
        <v>14</v>
      </c>
      <c r="L3104" s="2">
        <f t="shared" si="1229"/>
        <v>1.00059966</v>
      </c>
      <c r="M3104" s="10">
        <f t="shared" si="1223"/>
        <v>1.00320034</v>
      </c>
      <c r="N3104" s="10">
        <f t="shared" si="1244"/>
        <v>1.6566576393581638</v>
      </c>
      <c r="O3104" s="2">
        <f t="shared" si="1222"/>
        <v>1.65765107</v>
      </c>
      <c r="P3104" s="2">
        <f t="shared" si="1230"/>
        <v>127390.16942817</v>
      </c>
      <c r="Q3104" s="9">
        <f t="shared" si="1224"/>
        <v>0</v>
      </c>
      <c r="R3104" s="4">
        <f t="shared" si="1231"/>
        <v>0</v>
      </c>
      <c r="S3104" s="59">
        <f t="shared" si="1232"/>
        <v>0</v>
      </c>
      <c r="T3104" s="8">
        <f t="shared" si="1241"/>
        <v>6.8500000000000005E-2</v>
      </c>
      <c r="U3104" s="9">
        <f t="shared" si="1242"/>
        <v>116</v>
      </c>
      <c r="V3104" s="9">
        <v>252</v>
      </c>
      <c r="W3104" s="10">
        <f t="shared" si="1233"/>
        <v>1.030968549</v>
      </c>
      <c r="X3104" s="2">
        <f t="shared" si="1234"/>
        <v>3945.0887040500002</v>
      </c>
      <c r="Y3104" s="2">
        <v>0</v>
      </c>
      <c r="Z3104" s="3">
        <f t="shared" si="1220"/>
        <v>0</v>
      </c>
      <c r="AA3104" s="1" t="str">
        <f t="shared" si="1221"/>
        <v>A+J=</v>
      </c>
      <c r="AB3104" s="7">
        <f t="shared" si="1243"/>
        <v>43391</v>
      </c>
      <c r="AC3104" s="5"/>
      <c r="AD3104" s="1"/>
      <c r="AE3104" s="7"/>
      <c r="AF3104" s="1"/>
      <c r="AG3104" s="1"/>
      <c r="AH3104" s="1"/>
      <c r="AI3104" s="1"/>
      <c r="AJ3104" s="4"/>
      <c r="AK3104" s="1"/>
      <c r="AL3104" s="1"/>
      <c r="AM3104" s="1"/>
      <c r="AN3104" s="1"/>
      <c r="AO3104" s="1"/>
    </row>
    <row r="3105" spans="1:41" x14ac:dyDescent="0.2">
      <c r="A3105" s="118">
        <f t="shared" si="1235"/>
        <v>43201</v>
      </c>
      <c r="B3105" s="2">
        <f t="shared" si="1225"/>
        <v>131375.41776537002</v>
      </c>
      <c r="C3105" s="2">
        <f t="shared" si="1236"/>
        <v>76849.809790290004</v>
      </c>
      <c r="D3105" s="50">
        <f t="shared" si="1237"/>
        <v>4946.5</v>
      </c>
      <c r="E3105" s="3">
        <f>IF(K3105=1,VLOOKUP(A3104,[1]Plan1!$AQ$43:$AS$500,3),E3104)</f>
        <v>4950.95</v>
      </c>
      <c r="F3105" s="7">
        <f t="shared" si="1238"/>
        <v>43180</v>
      </c>
      <c r="G3105" s="8">
        <f t="shared" si="1226"/>
        <v>8.9962599818038669E-4</v>
      </c>
      <c r="H3105" s="7">
        <f t="shared" si="1239"/>
        <v>43209</v>
      </c>
      <c r="I3105" s="7">
        <f t="shared" si="1227"/>
        <v>43209</v>
      </c>
      <c r="J3105" s="1">
        <f t="shared" si="1240"/>
        <v>21</v>
      </c>
      <c r="K3105" s="1">
        <f t="shared" si="1228"/>
        <v>15</v>
      </c>
      <c r="L3105" s="2">
        <f t="shared" si="1229"/>
        <v>1.0006425000000001</v>
      </c>
      <c r="M3105" s="10">
        <f t="shared" si="1223"/>
        <v>1.00320034</v>
      </c>
      <c r="N3105" s="10">
        <f t="shared" si="1244"/>
        <v>1.6566576393581638</v>
      </c>
      <c r="O3105" s="2">
        <f t="shared" si="1222"/>
        <v>1.6577220399999999</v>
      </c>
      <c r="P3105" s="2">
        <f t="shared" si="1230"/>
        <v>127395.62345917</v>
      </c>
      <c r="Q3105" s="9">
        <f t="shared" si="1224"/>
        <v>0</v>
      </c>
      <c r="R3105" s="4">
        <f t="shared" si="1231"/>
        <v>0</v>
      </c>
      <c r="S3105" s="59">
        <f t="shared" si="1232"/>
        <v>0</v>
      </c>
      <c r="T3105" s="8">
        <f t="shared" si="1241"/>
        <v>6.8500000000000005E-2</v>
      </c>
      <c r="U3105" s="9">
        <f t="shared" si="1242"/>
        <v>117</v>
      </c>
      <c r="V3105" s="9">
        <v>252</v>
      </c>
      <c r="W3105" s="10">
        <f t="shared" si="1233"/>
        <v>1.031239647</v>
      </c>
      <c r="X3105" s="2">
        <f t="shared" si="1234"/>
        <v>3979.7943061999999</v>
      </c>
      <c r="Y3105" s="2">
        <v>0</v>
      </c>
      <c r="Z3105" s="3">
        <f t="shared" si="1220"/>
        <v>0</v>
      </c>
      <c r="AA3105" s="1" t="str">
        <f t="shared" si="1221"/>
        <v>A+J=</v>
      </c>
      <c r="AB3105" s="7">
        <f t="shared" si="1243"/>
        <v>43391</v>
      </c>
      <c r="AC3105" s="5"/>
      <c r="AD3105" s="1"/>
      <c r="AE3105" s="7"/>
      <c r="AF3105" s="1"/>
      <c r="AG3105" s="1"/>
      <c r="AH3105" s="1"/>
      <c r="AI3105" s="1"/>
      <c r="AJ3105" s="4"/>
      <c r="AK3105" s="1"/>
      <c r="AL3105" s="1"/>
      <c r="AM3105" s="1"/>
      <c r="AN3105" s="1"/>
      <c r="AO3105" s="1"/>
    </row>
    <row r="3106" spans="1:41" x14ac:dyDescent="0.2">
      <c r="A3106" s="118">
        <f t="shared" si="1235"/>
        <v>43202</v>
      </c>
      <c r="B3106" s="2">
        <f t="shared" si="1225"/>
        <v>131415.59019387999</v>
      </c>
      <c r="C3106" s="2">
        <f t="shared" si="1236"/>
        <v>76849.809790290004</v>
      </c>
      <c r="D3106" s="50">
        <f t="shared" si="1237"/>
        <v>4946.5</v>
      </c>
      <c r="E3106" s="3">
        <f>IF(K3106=1,VLOOKUP(A3105,[1]Plan1!$AQ$43:$AS$500,3),E3105)</f>
        <v>4950.95</v>
      </c>
      <c r="F3106" s="7">
        <f t="shared" si="1238"/>
        <v>43180</v>
      </c>
      <c r="G3106" s="8">
        <f t="shared" si="1226"/>
        <v>8.9962599818038669E-4</v>
      </c>
      <c r="H3106" s="7">
        <f t="shared" si="1239"/>
        <v>43209</v>
      </c>
      <c r="I3106" s="7">
        <f t="shared" si="1227"/>
        <v>43209</v>
      </c>
      <c r="J3106" s="1">
        <f t="shared" si="1240"/>
        <v>21</v>
      </c>
      <c r="K3106" s="1">
        <f t="shared" si="1228"/>
        <v>16</v>
      </c>
      <c r="L3106" s="2">
        <f t="shared" si="1229"/>
        <v>1.0006853499999999</v>
      </c>
      <c r="M3106" s="10">
        <f t="shared" si="1223"/>
        <v>1.00320034</v>
      </c>
      <c r="N3106" s="10">
        <f t="shared" si="1244"/>
        <v>1.6566576393581638</v>
      </c>
      <c r="O3106" s="2">
        <f t="shared" si="1222"/>
        <v>1.65779302</v>
      </c>
      <c r="P3106" s="2">
        <f t="shared" si="1230"/>
        <v>127401.07825866999</v>
      </c>
      <c r="Q3106" s="9">
        <f t="shared" si="1224"/>
        <v>0</v>
      </c>
      <c r="R3106" s="4">
        <f t="shared" si="1231"/>
        <v>0</v>
      </c>
      <c r="S3106" s="59">
        <f t="shared" si="1232"/>
        <v>0</v>
      </c>
      <c r="T3106" s="8">
        <f t="shared" si="1241"/>
        <v>6.8500000000000005E-2</v>
      </c>
      <c r="U3106" s="9">
        <f t="shared" si="1242"/>
        <v>118</v>
      </c>
      <c r="V3106" s="9">
        <v>252</v>
      </c>
      <c r="W3106" s="10">
        <f t="shared" si="1233"/>
        <v>1.0315108159999999</v>
      </c>
      <c r="X3106" s="2">
        <f t="shared" si="1234"/>
        <v>4014.51193521</v>
      </c>
      <c r="Y3106" s="2">
        <v>0</v>
      </c>
      <c r="Z3106" s="3">
        <f t="shared" si="1220"/>
        <v>0</v>
      </c>
      <c r="AA3106" s="1" t="str">
        <f t="shared" si="1221"/>
        <v>A+J=</v>
      </c>
      <c r="AB3106" s="7">
        <f t="shared" si="1243"/>
        <v>43391</v>
      </c>
      <c r="AC3106" s="5"/>
      <c r="AD3106" s="1"/>
      <c r="AE3106" s="7"/>
      <c r="AF3106" s="1"/>
      <c r="AG3106" s="1"/>
      <c r="AH3106" s="1"/>
      <c r="AI3106" s="1"/>
      <c r="AJ3106" s="4"/>
      <c r="AK3106" s="1"/>
      <c r="AL3106" s="1"/>
      <c r="AM3106" s="1"/>
      <c r="AN3106" s="1"/>
      <c r="AO3106" s="1"/>
    </row>
    <row r="3107" spans="1:41" x14ac:dyDescent="0.2">
      <c r="A3107" s="118">
        <f t="shared" si="1235"/>
        <v>43203</v>
      </c>
      <c r="B3107" s="2">
        <f t="shared" si="1225"/>
        <v>131455.77541949999</v>
      </c>
      <c r="C3107" s="2">
        <f t="shared" si="1236"/>
        <v>76849.809790290004</v>
      </c>
      <c r="D3107" s="50">
        <f t="shared" si="1237"/>
        <v>4946.5</v>
      </c>
      <c r="E3107" s="3">
        <f>IF(K3107=1,VLOOKUP(A3106,[1]Plan1!$AQ$43:$AS$500,3),E3106)</f>
        <v>4950.95</v>
      </c>
      <c r="F3107" s="7">
        <f t="shared" si="1238"/>
        <v>43180</v>
      </c>
      <c r="G3107" s="8">
        <f t="shared" si="1226"/>
        <v>8.9962599818038669E-4</v>
      </c>
      <c r="H3107" s="7">
        <f t="shared" si="1239"/>
        <v>43209</v>
      </c>
      <c r="I3107" s="7">
        <f t="shared" si="1227"/>
        <v>43209</v>
      </c>
      <c r="J3107" s="1">
        <f t="shared" si="1240"/>
        <v>21</v>
      </c>
      <c r="K3107" s="1">
        <f t="shared" si="1228"/>
        <v>17</v>
      </c>
      <c r="L3107" s="2">
        <f t="shared" si="1229"/>
        <v>1.0007282</v>
      </c>
      <c r="M3107" s="10">
        <f t="shared" si="1223"/>
        <v>1.00320034</v>
      </c>
      <c r="N3107" s="10">
        <f t="shared" si="1244"/>
        <v>1.6566576393581638</v>
      </c>
      <c r="O3107" s="2">
        <f t="shared" si="1222"/>
        <v>1.6578640099999999</v>
      </c>
      <c r="P3107" s="2">
        <f t="shared" si="1230"/>
        <v>127406.53382666</v>
      </c>
      <c r="Q3107" s="9">
        <f t="shared" si="1224"/>
        <v>0</v>
      </c>
      <c r="R3107" s="4">
        <f t="shared" si="1231"/>
        <v>0</v>
      </c>
      <c r="S3107" s="59">
        <f t="shared" si="1232"/>
        <v>0</v>
      </c>
      <c r="T3107" s="8">
        <f t="shared" si="1241"/>
        <v>6.8500000000000005E-2</v>
      </c>
      <c r="U3107" s="9">
        <f t="shared" si="1242"/>
        <v>119</v>
      </c>
      <c r="V3107" s="9">
        <v>252</v>
      </c>
      <c r="W3107" s="10">
        <f t="shared" si="1233"/>
        <v>1.0317820559999999</v>
      </c>
      <c r="X3107" s="2">
        <f t="shared" si="1234"/>
        <v>4049.2415928400001</v>
      </c>
      <c r="Y3107" s="2">
        <v>0</v>
      </c>
      <c r="Z3107" s="3">
        <f t="shared" si="1220"/>
        <v>0</v>
      </c>
      <c r="AA3107" s="1" t="str">
        <f t="shared" si="1221"/>
        <v>A+J=</v>
      </c>
      <c r="AB3107" s="7">
        <f t="shared" si="1243"/>
        <v>43391</v>
      </c>
      <c r="AC3107" s="5"/>
      <c r="AD3107" s="1"/>
      <c r="AE3107" s="7"/>
      <c r="AF3107" s="1"/>
      <c r="AG3107" s="1"/>
      <c r="AH3107" s="1"/>
      <c r="AI3107" s="1"/>
      <c r="AJ3107" s="4"/>
      <c r="AK3107" s="1"/>
      <c r="AL3107" s="1"/>
      <c r="AM3107" s="1"/>
      <c r="AN3107" s="1"/>
      <c r="AO3107" s="1"/>
    </row>
    <row r="3108" spans="1:41" x14ac:dyDescent="0.2">
      <c r="A3108" s="118">
        <f t="shared" si="1235"/>
        <v>43204</v>
      </c>
      <c r="B3108" s="2">
        <f t="shared" si="1225"/>
        <v>131495.97277833</v>
      </c>
      <c r="C3108" s="2">
        <f t="shared" si="1236"/>
        <v>76849.809790290004</v>
      </c>
      <c r="D3108" s="50">
        <f t="shared" si="1237"/>
        <v>4946.5</v>
      </c>
      <c r="E3108" s="3">
        <f>IF(K3108=1,VLOOKUP(A3107,[1]Plan1!$AQ$43:$AS$500,3),E3107)</f>
        <v>4950.95</v>
      </c>
      <c r="F3108" s="7">
        <f t="shared" si="1238"/>
        <v>43180</v>
      </c>
      <c r="G3108" s="8">
        <f t="shared" si="1226"/>
        <v>8.9962599818038669E-4</v>
      </c>
      <c r="H3108" s="7">
        <f t="shared" si="1239"/>
        <v>43209</v>
      </c>
      <c r="I3108" s="7">
        <f t="shared" si="1227"/>
        <v>43209</v>
      </c>
      <c r="J3108" s="1">
        <f t="shared" si="1240"/>
        <v>21</v>
      </c>
      <c r="K3108" s="1">
        <f t="shared" si="1228"/>
        <v>18</v>
      </c>
      <c r="L3108" s="2">
        <f t="shared" si="1229"/>
        <v>1.00077105</v>
      </c>
      <c r="M3108" s="10">
        <f t="shared" si="1223"/>
        <v>1.00320034</v>
      </c>
      <c r="N3108" s="10">
        <f t="shared" si="1244"/>
        <v>1.6566576393581638</v>
      </c>
      <c r="O3108" s="2">
        <f t="shared" si="1222"/>
        <v>1.6579349999999999</v>
      </c>
      <c r="P3108" s="2">
        <f t="shared" si="1230"/>
        <v>127411.98939466001</v>
      </c>
      <c r="Q3108" s="9">
        <f t="shared" si="1224"/>
        <v>0</v>
      </c>
      <c r="R3108" s="4">
        <f t="shared" si="1231"/>
        <v>0</v>
      </c>
      <c r="S3108" s="59">
        <f t="shared" si="1232"/>
        <v>0</v>
      </c>
      <c r="T3108" s="8">
        <f t="shared" si="1241"/>
        <v>6.8500000000000005E-2</v>
      </c>
      <c r="U3108" s="9">
        <f t="shared" si="1242"/>
        <v>120</v>
      </c>
      <c r="V3108" s="9">
        <v>252</v>
      </c>
      <c r="W3108" s="10">
        <f t="shared" si="1233"/>
        <v>1.0320533679999999</v>
      </c>
      <c r="X3108" s="2">
        <f t="shared" si="1234"/>
        <v>4083.98338367</v>
      </c>
      <c r="Y3108" s="2">
        <v>0</v>
      </c>
      <c r="Z3108" s="3">
        <f t="shared" si="1220"/>
        <v>0</v>
      </c>
      <c r="AA3108" s="1" t="str">
        <f t="shared" si="1221"/>
        <v>A+J=</v>
      </c>
      <c r="AB3108" s="7">
        <f t="shared" si="1243"/>
        <v>43391</v>
      </c>
      <c r="AC3108" s="5"/>
      <c r="AD3108" s="1"/>
      <c r="AE3108" s="7"/>
      <c r="AF3108" s="1"/>
      <c r="AG3108" s="1"/>
      <c r="AH3108" s="1"/>
      <c r="AI3108" s="1"/>
      <c r="AJ3108" s="4"/>
      <c r="AK3108" s="1"/>
      <c r="AL3108" s="1"/>
      <c r="AM3108" s="1"/>
      <c r="AN3108" s="1"/>
      <c r="AO3108" s="1"/>
    </row>
    <row r="3109" spans="1:41" x14ac:dyDescent="0.2">
      <c r="A3109" s="118">
        <f t="shared" si="1235"/>
        <v>43205</v>
      </c>
      <c r="B3109" s="2">
        <f t="shared" si="1225"/>
        <v>131495.97277833</v>
      </c>
      <c r="C3109" s="2">
        <f t="shared" si="1236"/>
        <v>76849.809790290004</v>
      </c>
      <c r="D3109" s="50">
        <f t="shared" si="1237"/>
        <v>4946.5</v>
      </c>
      <c r="E3109" s="3">
        <f>IF(K3109=1,VLOOKUP(A3108,[1]Plan1!$AQ$43:$AS$500,3),E3108)</f>
        <v>4950.95</v>
      </c>
      <c r="F3109" s="7">
        <f t="shared" si="1238"/>
        <v>43180</v>
      </c>
      <c r="G3109" s="8">
        <f t="shared" si="1226"/>
        <v>8.9962599818038669E-4</v>
      </c>
      <c r="H3109" s="7">
        <f t="shared" si="1239"/>
        <v>43238</v>
      </c>
      <c r="I3109" s="7">
        <f t="shared" si="1227"/>
        <v>43209</v>
      </c>
      <c r="J3109" s="1">
        <f t="shared" si="1240"/>
        <v>21</v>
      </c>
      <c r="K3109" s="1">
        <f t="shared" si="1228"/>
        <v>18</v>
      </c>
      <c r="L3109" s="2">
        <f t="shared" si="1229"/>
        <v>1.00077105</v>
      </c>
      <c r="M3109" s="10">
        <f t="shared" si="1223"/>
        <v>1.00320034</v>
      </c>
      <c r="N3109" s="10">
        <f t="shared" si="1244"/>
        <v>1.6566576393581638</v>
      </c>
      <c r="O3109" s="2">
        <f t="shared" si="1222"/>
        <v>1.6579349999999999</v>
      </c>
      <c r="P3109" s="2">
        <f t="shared" si="1230"/>
        <v>127411.98939466001</v>
      </c>
      <c r="Q3109" s="9">
        <f t="shared" si="1224"/>
        <v>0</v>
      </c>
      <c r="R3109" s="4">
        <f t="shared" si="1231"/>
        <v>0</v>
      </c>
      <c r="S3109" s="59">
        <f t="shared" si="1232"/>
        <v>0</v>
      </c>
      <c r="T3109" s="8">
        <f t="shared" si="1241"/>
        <v>6.8500000000000005E-2</v>
      </c>
      <c r="U3109" s="9">
        <f t="shared" si="1242"/>
        <v>120</v>
      </c>
      <c r="V3109" s="9">
        <v>252</v>
      </c>
      <c r="W3109" s="10">
        <f t="shared" si="1233"/>
        <v>1.0320533679999999</v>
      </c>
      <c r="X3109" s="2">
        <f t="shared" si="1234"/>
        <v>4083.98338367</v>
      </c>
      <c r="Y3109" s="2">
        <v>0</v>
      </c>
      <c r="Z3109" s="3">
        <f t="shared" si="1220"/>
        <v>0</v>
      </c>
      <c r="AA3109" s="1" t="str">
        <f t="shared" si="1221"/>
        <v>A+J=</v>
      </c>
      <c r="AB3109" s="7">
        <f t="shared" si="1243"/>
        <v>43391</v>
      </c>
      <c r="AC3109" s="5"/>
      <c r="AD3109" s="1"/>
      <c r="AE3109" s="7"/>
      <c r="AF3109" s="1"/>
      <c r="AG3109" s="1"/>
      <c r="AH3109" s="1"/>
      <c r="AI3109" s="1"/>
      <c r="AJ3109" s="4"/>
      <c r="AK3109" s="1"/>
      <c r="AL3109" s="1"/>
      <c r="AM3109" s="1"/>
      <c r="AN3109" s="1"/>
      <c r="AO3109" s="1"/>
    </row>
    <row r="3110" spans="1:41" x14ac:dyDescent="0.2">
      <c r="A3110" s="118">
        <f t="shared" si="1235"/>
        <v>43206</v>
      </c>
      <c r="B3110" s="2">
        <f t="shared" si="1225"/>
        <v>131495.97277833</v>
      </c>
      <c r="C3110" s="2">
        <f t="shared" si="1236"/>
        <v>76849.809790290004</v>
      </c>
      <c r="D3110" s="50">
        <f t="shared" si="1237"/>
        <v>4946.5</v>
      </c>
      <c r="E3110" s="3">
        <f>IF(K3110=1,VLOOKUP(A3109,[1]Plan1!$AQ$43:$AS$500,3),E3109)</f>
        <v>4950.95</v>
      </c>
      <c r="F3110" s="7">
        <f t="shared" si="1238"/>
        <v>43180</v>
      </c>
      <c r="G3110" s="8">
        <f t="shared" si="1226"/>
        <v>8.9962599818038669E-4</v>
      </c>
      <c r="H3110" s="7">
        <f t="shared" si="1239"/>
        <v>43238</v>
      </c>
      <c r="I3110" s="7">
        <f t="shared" si="1227"/>
        <v>43209</v>
      </c>
      <c r="J3110" s="1">
        <f t="shared" si="1240"/>
        <v>21</v>
      </c>
      <c r="K3110" s="1">
        <f t="shared" si="1228"/>
        <v>18</v>
      </c>
      <c r="L3110" s="2">
        <f t="shared" si="1229"/>
        <v>1.00077105</v>
      </c>
      <c r="M3110" s="10">
        <f t="shared" si="1223"/>
        <v>1.00320034</v>
      </c>
      <c r="N3110" s="10">
        <f t="shared" si="1244"/>
        <v>1.6566576393581638</v>
      </c>
      <c r="O3110" s="2">
        <f t="shared" si="1222"/>
        <v>1.6579349999999999</v>
      </c>
      <c r="P3110" s="2">
        <f t="shared" si="1230"/>
        <v>127411.98939466001</v>
      </c>
      <c r="Q3110" s="9">
        <f t="shared" si="1224"/>
        <v>0</v>
      </c>
      <c r="R3110" s="4">
        <f t="shared" si="1231"/>
        <v>0</v>
      </c>
      <c r="S3110" s="59">
        <f t="shared" si="1232"/>
        <v>0</v>
      </c>
      <c r="T3110" s="8">
        <f t="shared" si="1241"/>
        <v>6.8500000000000005E-2</v>
      </c>
      <c r="U3110" s="9">
        <f t="shared" si="1242"/>
        <v>120</v>
      </c>
      <c r="V3110" s="9">
        <v>252</v>
      </c>
      <c r="W3110" s="10">
        <f t="shared" si="1233"/>
        <v>1.0320533679999999</v>
      </c>
      <c r="X3110" s="2">
        <f t="shared" si="1234"/>
        <v>4083.98338367</v>
      </c>
      <c r="Y3110" s="2">
        <v>0</v>
      </c>
      <c r="Z3110" s="3">
        <f t="shared" ref="Z3110:Z3173" si="1245">IF(S3110&gt;0,S3110+X3110+Y3110,0)</f>
        <v>0</v>
      </c>
      <c r="AA3110" s="1" t="str">
        <f t="shared" ref="AA3110:AA3173" si="1246">AA3109</f>
        <v>A+J=</v>
      </c>
      <c r="AB3110" s="7">
        <f t="shared" si="1243"/>
        <v>43391</v>
      </c>
      <c r="AC3110" s="5"/>
      <c r="AD3110" s="1"/>
      <c r="AE3110" s="7"/>
      <c r="AF3110" s="1"/>
      <c r="AG3110" s="1"/>
      <c r="AH3110" s="1"/>
      <c r="AI3110" s="1"/>
      <c r="AJ3110" s="4"/>
      <c r="AK3110" s="1"/>
      <c r="AL3110" s="1"/>
      <c r="AM3110" s="1"/>
      <c r="AN3110" s="1"/>
      <c r="AO3110" s="1"/>
    </row>
    <row r="3111" spans="1:41" x14ac:dyDescent="0.2">
      <c r="A3111" s="118">
        <f t="shared" si="1235"/>
        <v>43207</v>
      </c>
      <c r="B3111" s="2">
        <f t="shared" si="1225"/>
        <v>131536.18293747</v>
      </c>
      <c r="C3111" s="2">
        <f t="shared" si="1236"/>
        <v>76849.809790290004</v>
      </c>
      <c r="D3111" s="50">
        <f t="shared" si="1237"/>
        <v>4946.5</v>
      </c>
      <c r="E3111" s="3">
        <f>IF(K3111=1,VLOOKUP(A3110,[1]Plan1!$AQ$43:$AS$500,3),E3110)</f>
        <v>4950.95</v>
      </c>
      <c r="F3111" s="7">
        <f t="shared" si="1238"/>
        <v>43180</v>
      </c>
      <c r="G3111" s="8">
        <f t="shared" si="1226"/>
        <v>8.9962599818038669E-4</v>
      </c>
      <c r="H3111" s="7">
        <f t="shared" si="1239"/>
        <v>43238</v>
      </c>
      <c r="I3111" s="7">
        <f t="shared" si="1227"/>
        <v>43209</v>
      </c>
      <c r="J3111" s="1">
        <f t="shared" si="1240"/>
        <v>21</v>
      </c>
      <c r="K3111" s="1">
        <f t="shared" si="1228"/>
        <v>19</v>
      </c>
      <c r="L3111" s="2">
        <f t="shared" si="1229"/>
        <v>1.00081391</v>
      </c>
      <c r="M3111" s="10">
        <f t="shared" si="1223"/>
        <v>1.00320034</v>
      </c>
      <c r="N3111" s="10">
        <f t="shared" si="1244"/>
        <v>1.6566576393581638</v>
      </c>
      <c r="O3111" s="2">
        <f t="shared" si="1222"/>
        <v>1.6580060000000001</v>
      </c>
      <c r="P3111" s="2">
        <f t="shared" si="1230"/>
        <v>127417.44573116</v>
      </c>
      <c r="Q3111" s="9">
        <f t="shared" si="1224"/>
        <v>0</v>
      </c>
      <c r="R3111" s="4">
        <f t="shared" si="1231"/>
        <v>0</v>
      </c>
      <c r="S3111" s="59">
        <f t="shared" si="1232"/>
        <v>0</v>
      </c>
      <c r="T3111" s="8">
        <f t="shared" si="1241"/>
        <v>6.8500000000000005E-2</v>
      </c>
      <c r="U3111" s="9">
        <f t="shared" si="1242"/>
        <v>121</v>
      </c>
      <c r="V3111" s="9">
        <v>252</v>
      </c>
      <c r="W3111" s="10">
        <f t="shared" si="1233"/>
        <v>1.032324751</v>
      </c>
      <c r="X3111" s="2">
        <f t="shared" si="1234"/>
        <v>4118.7372063100001</v>
      </c>
      <c r="Y3111" s="2">
        <v>0</v>
      </c>
      <c r="Z3111" s="3">
        <f t="shared" si="1245"/>
        <v>0</v>
      </c>
      <c r="AA3111" s="1" t="str">
        <f t="shared" si="1246"/>
        <v>A+J=</v>
      </c>
      <c r="AB3111" s="7">
        <f t="shared" si="1243"/>
        <v>43391</v>
      </c>
      <c r="AC3111" s="5"/>
      <c r="AD3111" s="1"/>
      <c r="AE3111" s="7"/>
      <c r="AF3111" s="1"/>
      <c r="AG3111" s="1"/>
      <c r="AH3111" s="1"/>
      <c r="AI3111" s="1"/>
      <c r="AJ3111" s="4"/>
      <c r="AK3111" s="1"/>
      <c r="AL3111" s="1"/>
      <c r="AM3111" s="1"/>
      <c r="AN3111" s="1"/>
      <c r="AO3111" s="1"/>
    </row>
    <row r="3112" spans="1:41" x14ac:dyDescent="0.2">
      <c r="A3112" s="118">
        <f t="shared" si="1235"/>
        <v>43208</v>
      </c>
      <c r="B3112" s="2">
        <f t="shared" si="1225"/>
        <v>131576.40431159001</v>
      </c>
      <c r="C3112" s="2">
        <f t="shared" si="1236"/>
        <v>76849.809790290004</v>
      </c>
      <c r="D3112" s="50">
        <f t="shared" si="1237"/>
        <v>4946.5</v>
      </c>
      <c r="E3112" s="3">
        <f>IF(K3112=1,VLOOKUP(A3111,[1]Plan1!$AQ$43:$AS$500,3),E3111)</f>
        <v>4950.95</v>
      </c>
      <c r="F3112" s="7">
        <f t="shared" si="1238"/>
        <v>43180</v>
      </c>
      <c r="G3112" s="8">
        <f t="shared" si="1226"/>
        <v>8.9962599818038669E-4</v>
      </c>
      <c r="H3112" s="7">
        <f t="shared" si="1239"/>
        <v>43238</v>
      </c>
      <c r="I3112" s="7">
        <f t="shared" si="1227"/>
        <v>43209</v>
      </c>
      <c r="J3112" s="1">
        <f t="shared" si="1240"/>
        <v>21</v>
      </c>
      <c r="K3112" s="1">
        <f t="shared" si="1228"/>
        <v>20</v>
      </c>
      <c r="L3112" s="2">
        <f t="shared" si="1229"/>
        <v>1.00085676</v>
      </c>
      <c r="M3112" s="10">
        <f t="shared" si="1223"/>
        <v>1.00320034</v>
      </c>
      <c r="N3112" s="10">
        <f t="shared" si="1244"/>
        <v>1.6566576393581638</v>
      </c>
      <c r="O3112" s="2">
        <f t="shared" si="1222"/>
        <v>1.6580769900000001</v>
      </c>
      <c r="P3112" s="2">
        <f t="shared" si="1230"/>
        <v>127422.90129915001</v>
      </c>
      <c r="Q3112" s="9">
        <f t="shared" si="1224"/>
        <v>0</v>
      </c>
      <c r="R3112" s="4">
        <f t="shared" si="1231"/>
        <v>0</v>
      </c>
      <c r="S3112" s="59">
        <f t="shared" si="1232"/>
        <v>0</v>
      </c>
      <c r="T3112" s="8">
        <f t="shared" si="1241"/>
        <v>6.8500000000000005E-2</v>
      </c>
      <c r="U3112" s="9">
        <f t="shared" si="1242"/>
        <v>122</v>
      </c>
      <c r="V3112" s="9">
        <v>252</v>
      </c>
      <c r="W3112" s="10">
        <f t="shared" si="1233"/>
        <v>1.0325962049999999</v>
      </c>
      <c r="X3112" s="2">
        <f t="shared" si="1234"/>
        <v>4153.50301244</v>
      </c>
      <c r="Y3112" s="2">
        <v>0</v>
      </c>
      <c r="Z3112" s="3">
        <f t="shared" si="1245"/>
        <v>0</v>
      </c>
      <c r="AA3112" s="1" t="str">
        <f t="shared" si="1246"/>
        <v>A+J=</v>
      </c>
      <c r="AB3112" s="7">
        <f t="shared" si="1243"/>
        <v>43391</v>
      </c>
      <c r="AC3112" s="5"/>
      <c r="AD3112" s="1"/>
      <c r="AE3112" s="7"/>
      <c r="AF3112" s="1"/>
      <c r="AG3112" s="1"/>
      <c r="AH3112" s="1"/>
      <c r="AI3112" s="1"/>
      <c r="AJ3112" s="4"/>
      <c r="AK3112" s="1"/>
      <c r="AL3112" s="1"/>
      <c r="AM3112" s="1"/>
      <c r="AN3112" s="1"/>
      <c r="AO3112" s="1"/>
    </row>
    <row r="3113" spans="1:41" x14ac:dyDescent="0.2">
      <c r="A3113" s="118">
        <f t="shared" si="1235"/>
        <v>43209</v>
      </c>
      <c r="B3113" s="2">
        <f t="shared" si="1225"/>
        <v>131616.63940993999</v>
      </c>
      <c r="C3113" s="2">
        <f t="shared" si="1236"/>
        <v>76849.809790290004</v>
      </c>
      <c r="D3113" s="50">
        <f t="shared" si="1237"/>
        <v>4946.5</v>
      </c>
      <c r="E3113" s="3">
        <f>IF(K3113=1,VLOOKUP(A3112,[1]Plan1!$AQ$43:$AS$500,3),E3112)</f>
        <v>4950.95</v>
      </c>
      <c r="F3113" s="7">
        <f t="shared" si="1238"/>
        <v>43180</v>
      </c>
      <c r="G3113" s="8">
        <f t="shared" si="1226"/>
        <v>8.9962599818038669E-4</v>
      </c>
      <c r="H3113" s="7">
        <f t="shared" si="1239"/>
        <v>43238</v>
      </c>
      <c r="I3113" s="7">
        <f t="shared" si="1227"/>
        <v>43209</v>
      </c>
      <c r="J3113" s="1">
        <f t="shared" si="1240"/>
        <v>21</v>
      </c>
      <c r="K3113" s="1">
        <f t="shared" si="1228"/>
        <v>21</v>
      </c>
      <c r="L3113" s="2">
        <f t="shared" si="1229"/>
        <v>1.00089962</v>
      </c>
      <c r="M3113" s="10">
        <f t="shared" si="1223"/>
        <v>1.00320034</v>
      </c>
      <c r="N3113" s="10">
        <f t="shared" si="1244"/>
        <v>1.6566576393581638</v>
      </c>
      <c r="O3113" s="2">
        <f t="shared" ref="O3113:O3176" si="1247">TRUNC(TRUNC((L3113*N3113),15),8)</f>
        <v>1.658148</v>
      </c>
      <c r="P3113" s="2">
        <f t="shared" si="1230"/>
        <v>127428.35840415</v>
      </c>
      <c r="Q3113" s="9">
        <f t="shared" si="1224"/>
        <v>0</v>
      </c>
      <c r="R3113" s="4">
        <f t="shared" si="1231"/>
        <v>0</v>
      </c>
      <c r="S3113" s="59">
        <f t="shared" si="1232"/>
        <v>0</v>
      </c>
      <c r="T3113" s="8">
        <f t="shared" si="1241"/>
        <v>6.8500000000000005E-2</v>
      </c>
      <c r="U3113" s="9">
        <f t="shared" si="1242"/>
        <v>123</v>
      </c>
      <c r="V3113" s="9">
        <v>252</v>
      </c>
      <c r="W3113" s="10">
        <f t="shared" si="1233"/>
        <v>1.0328677310000001</v>
      </c>
      <c r="X3113" s="2">
        <f t="shared" si="1234"/>
        <v>4188.2810057899997</v>
      </c>
      <c r="Y3113" s="2">
        <v>0</v>
      </c>
      <c r="Z3113" s="3">
        <f t="shared" si="1245"/>
        <v>0</v>
      </c>
      <c r="AA3113" s="1" t="str">
        <f t="shared" si="1246"/>
        <v>A+J=</v>
      </c>
      <c r="AB3113" s="7">
        <f t="shared" si="1243"/>
        <v>43391</v>
      </c>
      <c r="AC3113" s="5"/>
      <c r="AD3113" s="1"/>
      <c r="AE3113" s="7"/>
      <c r="AF3113" s="1"/>
      <c r="AG3113" s="1"/>
      <c r="AH3113" s="1"/>
      <c r="AI3113" s="1"/>
      <c r="AJ3113" s="4"/>
      <c r="AK3113" s="1"/>
      <c r="AL3113" s="1"/>
      <c r="AM3113" s="1"/>
      <c r="AN3113" s="1"/>
      <c r="AO3113" s="1"/>
    </row>
    <row r="3114" spans="1:41" x14ac:dyDescent="0.2">
      <c r="A3114" s="118">
        <f t="shared" si="1235"/>
        <v>43210</v>
      </c>
      <c r="B3114" s="2">
        <f t="shared" si="1225"/>
        <v>131665.71144732001</v>
      </c>
      <c r="C3114" s="2">
        <f t="shared" si="1236"/>
        <v>76849.809790290004</v>
      </c>
      <c r="D3114" s="50">
        <f t="shared" si="1237"/>
        <v>4950.95</v>
      </c>
      <c r="E3114" s="3">
        <f>IF(K3114=1,VLOOKUP(A3113,[1]Plan1!$AQ$43:$AS$500,3),E3113)</f>
        <v>4961.84</v>
      </c>
      <c r="F3114" s="7">
        <f t="shared" si="1238"/>
        <v>43210</v>
      </c>
      <c r="G3114" s="8">
        <f t="shared" si="1226"/>
        <v>2.1995778587948767E-3</v>
      </c>
      <c r="H3114" s="7">
        <f t="shared" si="1239"/>
        <v>43238</v>
      </c>
      <c r="I3114" s="7">
        <f t="shared" si="1227"/>
        <v>43238</v>
      </c>
      <c r="J3114" s="1">
        <f t="shared" si="1240"/>
        <v>20</v>
      </c>
      <c r="K3114" s="1">
        <f t="shared" si="1228"/>
        <v>1</v>
      </c>
      <c r="L3114" s="2">
        <f t="shared" si="1229"/>
        <v>1.00010986</v>
      </c>
      <c r="M3114" s="10">
        <f t="shared" ref="M3114:M3177" si="1248">IF(I3114&gt;I3113,L3113,M3113)</f>
        <v>1.00089962</v>
      </c>
      <c r="N3114" s="10">
        <f t="shared" si="1244"/>
        <v>1.6581480017036831</v>
      </c>
      <c r="O3114" s="2">
        <f t="shared" si="1247"/>
        <v>1.65833016</v>
      </c>
      <c r="P3114" s="2">
        <f t="shared" si="1230"/>
        <v>127442.35736549999</v>
      </c>
      <c r="Q3114" s="9">
        <f t="shared" si="1224"/>
        <v>0</v>
      </c>
      <c r="R3114" s="4">
        <f t="shared" si="1231"/>
        <v>0</v>
      </c>
      <c r="S3114" s="59">
        <f t="shared" si="1232"/>
        <v>0</v>
      </c>
      <c r="T3114" s="8">
        <f t="shared" si="1241"/>
        <v>6.8500000000000005E-2</v>
      </c>
      <c r="U3114" s="9">
        <f t="shared" si="1242"/>
        <v>124</v>
      </c>
      <c r="V3114" s="9">
        <v>252</v>
      </c>
      <c r="W3114" s="10">
        <f t="shared" si="1233"/>
        <v>1.0331393280000001</v>
      </c>
      <c r="X3114" s="2">
        <f t="shared" si="1234"/>
        <v>4223.3540818199999</v>
      </c>
      <c r="Y3114" s="2">
        <v>0</v>
      </c>
      <c r="Z3114" s="3">
        <f t="shared" si="1245"/>
        <v>0</v>
      </c>
      <c r="AA3114" s="1" t="str">
        <f t="shared" si="1246"/>
        <v>A+J=</v>
      </c>
      <c r="AB3114" s="7">
        <f t="shared" si="1243"/>
        <v>43391</v>
      </c>
      <c r="AC3114" s="5"/>
      <c r="AD3114" s="1"/>
      <c r="AE3114" s="7"/>
      <c r="AF3114" s="1"/>
      <c r="AG3114" s="1"/>
      <c r="AH3114" s="1"/>
      <c r="AI3114" s="1"/>
      <c r="AJ3114" s="4"/>
      <c r="AK3114" s="1"/>
      <c r="AL3114" s="1"/>
      <c r="AM3114" s="1"/>
      <c r="AN3114" s="1"/>
      <c r="AO3114" s="1"/>
    </row>
    <row r="3115" spans="1:41" x14ac:dyDescent="0.2">
      <c r="A3115" s="118">
        <f t="shared" si="1235"/>
        <v>43211</v>
      </c>
      <c r="B3115" s="2">
        <f t="shared" si="1225"/>
        <v>131714.80344240999</v>
      </c>
      <c r="C3115" s="2">
        <f t="shared" si="1236"/>
        <v>76849.809790290004</v>
      </c>
      <c r="D3115" s="50">
        <f t="shared" si="1237"/>
        <v>4950.95</v>
      </c>
      <c r="E3115" s="3">
        <f>IF(K3115=1,VLOOKUP(A3114,[1]Plan1!$AQ$43:$AS$500,3),E3114)</f>
        <v>4961.84</v>
      </c>
      <c r="F3115" s="7">
        <f t="shared" si="1238"/>
        <v>43210</v>
      </c>
      <c r="G3115" s="8">
        <f t="shared" si="1226"/>
        <v>2.1995778587948767E-3</v>
      </c>
      <c r="H3115" s="7">
        <f t="shared" si="1239"/>
        <v>43238</v>
      </c>
      <c r="I3115" s="7">
        <f t="shared" si="1227"/>
        <v>43238</v>
      </c>
      <c r="J3115" s="1">
        <f t="shared" si="1240"/>
        <v>20</v>
      </c>
      <c r="K3115" s="1">
        <f t="shared" si="1228"/>
        <v>2</v>
      </c>
      <c r="L3115" s="2">
        <f t="shared" si="1229"/>
        <v>1.0002197399999999</v>
      </c>
      <c r="M3115" s="10">
        <f t="shared" si="1248"/>
        <v>1.00089962</v>
      </c>
      <c r="N3115" s="10">
        <f t="shared" si="1244"/>
        <v>1.6581480017036831</v>
      </c>
      <c r="O3115" s="2">
        <f t="shared" si="1247"/>
        <v>1.65851236</v>
      </c>
      <c r="P3115" s="2">
        <f t="shared" si="1230"/>
        <v>127456.35940084</v>
      </c>
      <c r="Q3115" s="9">
        <f t="shared" si="1224"/>
        <v>0</v>
      </c>
      <c r="R3115" s="4">
        <f t="shared" si="1231"/>
        <v>0</v>
      </c>
      <c r="S3115" s="59">
        <f t="shared" si="1232"/>
        <v>0</v>
      </c>
      <c r="T3115" s="8">
        <f t="shared" si="1241"/>
        <v>6.8500000000000005E-2</v>
      </c>
      <c r="U3115" s="9">
        <f t="shared" si="1242"/>
        <v>125</v>
      </c>
      <c r="V3115" s="9">
        <v>252</v>
      </c>
      <c r="W3115" s="10">
        <f t="shared" si="1233"/>
        <v>1.0334109970000001</v>
      </c>
      <c r="X3115" s="2">
        <f t="shared" si="1234"/>
        <v>4258.4440415700001</v>
      </c>
      <c r="Y3115" s="2">
        <v>0</v>
      </c>
      <c r="Z3115" s="3">
        <f t="shared" si="1245"/>
        <v>0</v>
      </c>
      <c r="AA3115" s="1" t="str">
        <f t="shared" si="1246"/>
        <v>A+J=</v>
      </c>
      <c r="AB3115" s="7">
        <f t="shared" si="1243"/>
        <v>43391</v>
      </c>
      <c r="AC3115" s="5"/>
      <c r="AD3115" s="1"/>
      <c r="AE3115" s="7"/>
      <c r="AF3115" s="1"/>
      <c r="AG3115" s="1"/>
      <c r="AH3115" s="1"/>
      <c r="AI3115" s="1"/>
      <c r="AJ3115" s="4"/>
      <c r="AK3115" s="1"/>
      <c r="AL3115" s="1"/>
      <c r="AM3115" s="1"/>
      <c r="AN3115" s="1"/>
      <c r="AO3115" s="1"/>
    </row>
    <row r="3116" spans="1:41" x14ac:dyDescent="0.2">
      <c r="A3116" s="118">
        <f t="shared" si="1235"/>
        <v>43212</v>
      </c>
      <c r="B3116" s="2">
        <f t="shared" si="1225"/>
        <v>131714.80344240999</v>
      </c>
      <c r="C3116" s="2">
        <f t="shared" si="1236"/>
        <v>76849.809790290004</v>
      </c>
      <c r="D3116" s="50">
        <f t="shared" si="1237"/>
        <v>4950.95</v>
      </c>
      <c r="E3116" s="3">
        <f>IF(K3116=1,VLOOKUP(A3115,[1]Plan1!$AQ$43:$AS$500,3),E3115)</f>
        <v>4961.84</v>
      </c>
      <c r="F3116" s="7">
        <f t="shared" si="1238"/>
        <v>43210</v>
      </c>
      <c r="G3116" s="8">
        <f t="shared" si="1226"/>
        <v>2.1995778587948767E-3</v>
      </c>
      <c r="H3116" s="7">
        <f t="shared" si="1239"/>
        <v>43238</v>
      </c>
      <c r="I3116" s="7">
        <f t="shared" si="1227"/>
        <v>43238</v>
      </c>
      <c r="J3116" s="1">
        <f t="shared" si="1240"/>
        <v>20</v>
      </c>
      <c r="K3116" s="1">
        <f t="shared" si="1228"/>
        <v>2</v>
      </c>
      <c r="L3116" s="2">
        <f t="shared" si="1229"/>
        <v>1.0002197399999999</v>
      </c>
      <c r="M3116" s="10">
        <f t="shared" si="1248"/>
        <v>1.00089962</v>
      </c>
      <c r="N3116" s="10">
        <f t="shared" si="1244"/>
        <v>1.6581480017036831</v>
      </c>
      <c r="O3116" s="2">
        <f t="shared" si="1247"/>
        <v>1.65851236</v>
      </c>
      <c r="P3116" s="2">
        <f t="shared" si="1230"/>
        <v>127456.35940084</v>
      </c>
      <c r="Q3116" s="9">
        <f t="shared" si="1224"/>
        <v>0</v>
      </c>
      <c r="R3116" s="4">
        <f t="shared" si="1231"/>
        <v>0</v>
      </c>
      <c r="S3116" s="59">
        <f t="shared" si="1232"/>
        <v>0</v>
      </c>
      <c r="T3116" s="8">
        <f t="shared" si="1241"/>
        <v>6.8500000000000005E-2</v>
      </c>
      <c r="U3116" s="9">
        <f t="shared" si="1242"/>
        <v>125</v>
      </c>
      <c r="V3116" s="9">
        <v>252</v>
      </c>
      <c r="W3116" s="10">
        <f t="shared" si="1233"/>
        <v>1.0334109970000001</v>
      </c>
      <c r="X3116" s="2">
        <f t="shared" si="1234"/>
        <v>4258.4440415700001</v>
      </c>
      <c r="Y3116" s="2">
        <v>0</v>
      </c>
      <c r="Z3116" s="3">
        <f t="shared" si="1245"/>
        <v>0</v>
      </c>
      <c r="AA3116" s="1" t="str">
        <f t="shared" si="1246"/>
        <v>A+J=</v>
      </c>
      <c r="AB3116" s="7">
        <f t="shared" si="1243"/>
        <v>43391</v>
      </c>
      <c r="AC3116" s="5"/>
      <c r="AD3116" s="1"/>
      <c r="AE3116" s="7"/>
      <c r="AF3116" s="1"/>
      <c r="AG3116" s="1"/>
      <c r="AH3116" s="1"/>
      <c r="AI3116" s="1"/>
      <c r="AJ3116" s="4"/>
      <c r="AK3116" s="1"/>
      <c r="AL3116" s="1"/>
      <c r="AM3116" s="1"/>
      <c r="AN3116" s="1"/>
      <c r="AO3116" s="1"/>
    </row>
    <row r="3117" spans="1:41" x14ac:dyDescent="0.2">
      <c r="A3117" s="118">
        <f t="shared" si="1235"/>
        <v>43213</v>
      </c>
      <c r="B3117" s="2">
        <f t="shared" si="1225"/>
        <v>131714.80344240999</v>
      </c>
      <c r="C3117" s="2">
        <f t="shared" si="1236"/>
        <v>76849.809790290004</v>
      </c>
      <c r="D3117" s="50">
        <f t="shared" si="1237"/>
        <v>4950.95</v>
      </c>
      <c r="E3117" s="3">
        <f>IF(K3117=1,VLOOKUP(A3116,[1]Plan1!$AQ$43:$AS$500,3),E3116)</f>
        <v>4961.84</v>
      </c>
      <c r="F3117" s="7">
        <f t="shared" si="1238"/>
        <v>43210</v>
      </c>
      <c r="G3117" s="8">
        <f t="shared" si="1226"/>
        <v>2.1995778587948767E-3</v>
      </c>
      <c r="H3117" s="7">
        <f t="shared" si="1239"/>
        <v>43238</v>
      </c>
      <c r="I3117" s="7">
        <f t="shared" si="1227"/>
        <v>43238</v>
      </c>
      <c r="J3117" s="1">
        <f t="shared" si="1240"/>
        <v>20</v>
      </c>
      <c r="K3117" s="1">
        <f t="shared" si="1228"/>
        <v>2</v>
      </c>
      <c r="L3117" s="2">
        <f t="shared" si="1229"/>
        <v>1.0002197399999999</v>
      </c>
      <c r="M3117" s="10">
        <f t="shared" si="1248"/>
        <v>1.00089962</v>
      </c>
      <c r="N3117" s="10">
        <f t="shared" si="1244"/>
        <v>1.6581480017036831</v>
      </c>
      <c r="O3117" s="2">
        <f t="shared" si="1247"/>
        <v>1.65851236</v>
      </c>
      <c r="P3117" s="2">
        <f t="shared" si="1230"/>
        <v>127456.35940084</v>
      </c>
      <c r="Q3117" s="9">
        <f t="shared" si="1224"/>
        <v>0</v>
      </c>
      <c r="R3117" s="4">
        <f t="shared" si="1231"/>
        <v>0</v>
      </c>
      <c r="S3117" s="59">
        <f t="shared" si="1232"/>
        <v>0</v>
      </c>
      <c r="T3117" s="8">
        <f t="shared" si="1241"/>
        <v>6.8500000000000005E-2</v>
      </c>
      <c r="U3117" s="9">
        <f t="shared" si="1242"/>
        <v>125</v>
      </c>
      <c r="V3117" s="9">
        <v>252</v>
      </c>
      <c r="W3117" s="10">
        <f t="shared" si="1233"/>
        <v>1.0334109970000001</v>
      </c>
      <c r="X3117" s="2">
        <f t="shared" si="1234"/>
        <v>4258.4440415700001</v>
      </c>
      <c r="Y3117" s="2">
        <v>0</v>
      </c>
      <c r="Z3117" s="3">
        <f t="shared" si="1245"/>
        <v>0</v>
      </c>
      <c r="AA3117" s="1" t="str">
        <f t="shared" si="1246"/>
        <v>A+J=</v>
      </c>
      <c r="AB3117" s="7">
        <f t="shared" si="1243"/>
        <v>43391</v>
      </c>
      <c r="AC3117" s="5"/>
      <c r="AD3117" s="1"/>
      <c r="AE3117" s="7"/>
      <c r="AF3117" s="1"/>
      <c r="AG3117" s="1"/>
      <c r="AH3117" s="1"/>
      <c r="AI3117" s="1"/>
      <c r="AJ3117" s="4"/>
      <c r="AK3117" s="1"/>
      <c r="AL3117" s="1"/>
      <c r="AM3117" s="1"/>
      <c r="AN3117" s="1"/>
      <c r="AO3117" s="1"/>
    </row>
    <row r="3118" spans="1:41" x14ac:dyDescent="0.2">
      <c r="A3118" s="118">
        <f t="shared" si="1235"/>
        <v>43214</v>
      </c>
      <c r="B3118" s="2">
        <f t="shared" si="1225"/>
        <v>131763.91209572001</v>
      </c>
      <c r="C3118" s="2">
        <f t="shared" si="1236"/>
        <v>76849.809790290004</v>
      </c>
      <c r="D3118" s="50">
        <f t="shared" si="1237"/>
        <v>4950.95</v>
      </c>
      <c r="E3118" s="3">
        <f>IF(K3118=1,VLOOKUP(A3117,[1]Plan1!$AQ$43:$AS$500,3),E3117)</f>
        <v>4961.84</v>
      </c>
      <c r="F3118" s="7">
        <f t="shared" si="1238"/>
        <v>43210</v>
      </c>
      <c r="G3118" s="8">
        <f t="shared" si="1226"/>
        <v>2.1995778587948767E-3</v>
      </c>
      <c r="H3118" s="7">
        <f t="shared" si="1239"/>
        <v>43238</v>
      </c>
      <c r="I3118" s="7">
        <f t="shared" si="1227"/>
        <v>43238</v>
      </c>
      <c r="J3118" s="1">
        <f t="shared" si="1240"/>
        <v>20</v>
      </c>
      <c r="K3118" s="1">
        <f t="shared" si="1228"/>
        <v>3</v>
      </c>
      <c r="L3118" s="2">
        <f t="shared" si="1229"/>
        <v>1.00032962</v>
      </c>
      <c r="M3118" s="10">
        <f t="shared" si="1248"/>
        <v>1.00089962</v>
      </c>
      <c r="N3118" s="10">
        <f t="shared" si="1244"/>
        <v>1.6581480017036831</v>
      </c>
      <c r="O3118" s="2">
        <f t="shared" si="1247"/>
        <v>1.65869456</v>
      </c>
      <c r="P3118" s="2">
        <f t="shared" si="1230"/>
        <v>127470.36143618</v>
      </c>
      <c r="Q3118" s="9">
        <f t="shared" si="1224"/>
        <v>0</v>
      </c>
      <c r="R3118" s="4">
        <f t="shared" si="1231"/>
        <v>0</v>
      </c>
      <c r="S3118" s="59">
        <f t="shared" si="1232"/>
        <v>0</v>
      </c>
      <c r="T3118" s="8">
        <f t="shared" si="1241"/>
        <v>6.8500000000000005E-2</v>
      </c>
      <c r="U3118" s="9">
        <f t="shared" si="1242"/>
        <v>126</v>
      </c>
      <c r="V3118" s="9">
        <v>252</v>
      </c>
      <c r="W3118" s="10">
        <f t="shared" si="1233"/>
        <v>1.0336827369999999</v>
      </c>
      <c r="X3118" s="2">
        <f t="shared" si="1234"/>
        <v>4293.5506595400002</v>
      </c>
      <c r="Y3118" s="2">
        <v>0</v>
      </c>
      <c r="Z3118" s="3">
        <f t="shared" si="1245"/>
        <v>0</v>
      </c>
      <c r="AA3118" s="1" t="str">
        <f t="shared" si="1246"/>
        <v>A+J=</v>
      </c>
      <c r="AB3118" s="7">
        <f t="shared" si="1243"/>
        <v>43391</v>
      </c>
      <c r="AC3118" s="5"/>
      <c r="AD3118" s="1"/>
      <c r="AE3118" s="7"/>
      <c r="AF3118" s="1"/>
      <c r="AG3118" s="1"/>
      <c r="AH3118" s="1"/>
      <c r="AI3118" s="1"/>
      <c r="AJ3118" s="4"/>
      <c r="AK3118" s="1"/>
      <c r="AL3118" s="1"/>
      <c r="AM3118" s="1"/>
      <c r="AN3118" s="1"/>
      <c r="AO3118" s="1"/>
    </row>
    <row r="3119" spans="1:41" x14ac:dyDescent="0.2">
      <c r="A3119" s="118">
        <f t="shared" si="1235"/>
        <v>43215</v>
      </c>
      <c r="B3119" s="2">
        <f t="shared" si="1225"/>
        <v>131813.03979404</v>
      </c>
      <c r="C3119" s="2">
        <f t="shared" si="1236"/>
        <v>76849.809790290004</v>
      </c>
      <c r="D3119" s="50">
        <f t="shared" si="1237"/>
        <v>4950.95</v>
      </c>
      <c r="E3119" s="3">
        <f>IF(K3119=1,VLOOKUP(A3118,[1]Plan1!$AQ$43:$AS$500,3),E3118)</f>
        <v>4961.84</v>
      </c>
      <c r="F3119" s="7">
        <f t="shared" si="1238"/>
        <v>43210</v>
      </c>
      <c r="G3119" s="8">
        <f t="shared" si="1226"/>
        <v>2.1995778587948767E-3</v>
      </c>
      <c r="H3119" s="7">
        <f t="shared" si="1239"/>
        <v>43238</v>
      </c>
      <c r="I3119" s="7">
        <f t="shared" si="1227"/>
        <v>43238</v>
      </c>
      <c r="J3119" s="1">
        <f t="shared" si="1240"/>
        <v>20</v>
      </c>
      <c r="K3119" s="1">
        <f t="shared" si="1228"/>
        <v>4</v>
      </c>
      <c r="L3119" s="2">
        <f t="shared" si="1229"/>
        <v>1.00043952</v>
      </c>
      <c r="M3119" s="10">
        <f t="shared" si="1248"/>
        <v>1.00089962</v>
      </c>
      <c r="N3119" s="10">
        <f t="shared" si="1244"/>
        <v>1.6581480017036831</v>
      </c>
      <c r="O3119" s="2">
        <f t="shared" si="1247"/>
        <v>1.6588767900000001</v>
      </c>
      <c r="P3119" s="2">
        <f t="shared" si="1230"/>
        <v>127484.36577701999</v>
      </c>
      <c r="Q3119" s="9">
        <f t="shared" si="1224"/>
        <v>0</v>
      </c>
      <c r="R3119" s="4">
        <f t="shared" si="1231"/>
        <v>0</v>
      </c>
      <c r="S3119" s="59">
        <f t="shared" si="1232"/>
        <v>0</v>
      </c>
      <c r="T3119" s="8">
        <f t="shared" si="1241"/>
        <v>6.8500000000000005E-2</v>
      </c>
      <c r="U3119" s="9">
        <f t="shared" si="1242"/>
        <v>127</v>
      </c>
      <c r="V3119" s="9">
        <v>252</v>
      </c>
      <c r="W3119" s="10">
        <f t="shared" si="1233"/>
        <v>1.0339545480000001</v>
      </c>
      <c r="X3119" s="2">
        <f t="shared" si="1234"/>
        <v>4328.6740170200001</v>
      </c>
      <c r="Y3119" s="2">
        <v>0</v>
      </c>
      <c r="Z3119" s="3">
        <f t="shared" si="1245"/>
        <v>0</v>
      </c>
      <c r="AA3119" s="1" t="str">
        <f t="shared" si="1246"/>
        <v>A+J=</v>
      </c>
      <c r="AB3119" s="7">
        <f t="shared" si="1243"/>
        <v>43391</v>
      </c>
      <c r="AC3119" s="5"/>
      <c r="AD3119" s="1"/>
      <c r="AE3119" s="7"/>
      <c r="AF3119" s="1"/>
      <c r="AG3119" s="1"/>
      <c r="AH3119" s="1"/>
      <c r="AI3119" s="1"/>
      <c r="AJ3119" s="4"/>
      <c r="AK3119" s="1"/>
      <c r="AL3119" s="1"/>
      <c r="AM3119" s="1"/>
      <c r="AN3119" s="1"/>
      <c r="AO3119" s="1"/>
    </row>
    <row r="3120" spans="1:41" x14ac:dyDescent="0.2">
      <c r="A3120" s="118">
        <f t="shared" si="1235"/>
        <v>43216</v>
      </c>
      <c r="B3120" s="2">
        <f t="shared" si="1225"/>
        <v>131862.18666971</v>
      </c>
      <c r="C3120" s="2">
        <f t="shared" si="1236"/>
        <v>76849.809790290004</v>
      </c>
      <c r="D3120" s="50">
        <f t="shared" si="1237"/>
        <v>4950.95</v>
      </c>
      <c r="E3120" s="3">
        <f>IF(K3120=1,VLOOKUP(A3119,[1]Plan1!$AQ$43:$AS$500,3),E3119)</f>
        <v>4961.84</v>
      </c>
      <c r="F3120" s="7">
        <f t="shared" si="1238"/>
        <v>43210</v>
      </c>
      <c r="G3120" s="8">
        <f t="shared" si="1226"/>
        <v>2.1995778587948767E-3</v>
      </c>
      <c r="H3120" s="7">
        <f t="shared" si="1239"/>
        <v>43238</v>
      </c>
      <c r="I3120" s="7">
        <f t="shared" si="1227"/>
        <v>43238</v>
      </c>
      <c r="J3120" s="1">
        <f t="shared" si="1240"/>
        <v>20</v>
      </c>
      <c r="K3120" s="1">
        <f t="shared" si="1228"/>
        <v>5</v>
      </c>
      <c r="L3120" s="2">
        <f t="shared" si="1229"/>
        <v>1.0005494399999999</v>
      </c>
      <c r="M3120" s="10">
        <f t="shared" si="1248"/>
        <v>1.00089962</v>
      </c>
      <c r="N3120" s="10">
        <f t="shared" si="1244"/>
        <v>1.6581480017036831</v>
      </c>
      <c r="O3120" s="2">
        <f t="shared" si="1247"/>
        <v>1.65905905</v>
      </c>
      <c r="P3120" s="2">
        <f t="shared" si="1230"/>
        <v>127498.37242335</v>
      </c>
      <c r="Q3120" s="9">
        <f t="shared" si="1224"/>
        <v>0</v>
      </c>
      <c r="R3120" s="4">
        <f t="shared" si="1231"/>
        <v>0</v>
      </c>
      <c r="S3120" s="59">
        <f t="shared" si="1232"/>
        <v>0</v>
      </c>
      <c r="T3120" s="8">
        <f t="shared" si="1241"/>
        <v>6.8500000000000005E-2</v>
      </c>
      <c r="U3120" s="9">
        <f t="shared" si="1242"/>
        <v>128</v>
      </c>
      <c r="V3120" s="9">
        <v>252</v>
      </c>
      <c r="W3120" s="10">
        <f t="shared" si="1233"/>
        <v>1.034226431</v>
      </c>
      <c r="X3120" s="2">
        <f t="shared" si="1234"/>
        <v>4363.8142463599997</v>
      </c>
      <c r="Y3120" s="2">
        <v>0</v>
      </c>
      <c r="Z3120" s="3">
        <f t="shared" si="1245"/>
        <v>0</v>
      </c>
      <c r="AA3120" s="1" t="str">
        <f t="shared" si="1246"/>
        <v>A+J=</v>
      </c>
      <c r="AB3120" s="7">
        <f t="shared" si="1243"/>
        <v>43391</v>
      </c>
      <c r="AC3120" s="5"/>
      <c r="AD3120" s="1"/>
      <c r="AE3120" s="7"/>
      <c r="AF3120" s="1"/>
      <c r="AG3120" s="1"/>
      <c r="AH3120" s="1"/>
      <c r="AI3120" s="1"/>
      <c r="AJ3120" s="4"/>
      <c r="AK3120" s="1"/>
      <c r="AL3120" s="1"/>
      <c r="AM3120" s="1"/>
      <c r="AN3120" s="1"/>
      <c r="AO3120" s="1"/>
    </row>
    <row r="3121" spans="1:41" x14ac:dyDescent="0.2">
      <c r="A3121" s="118">
        <f t="shared" si="1235"/>
        <v>43217</v>
      </c>
      <c r="B3121" s="2">
        <f t="shared" si="1225"/>
        <v>131911.35021509998</v>
      </c>
      <c r="C3121" s="2">
        <f t="shared" si="1236"/>
        <v>76849.809790290004</v>
      </c>
      <c r="D3121" s="50">
        <f t="shared" si="1237"/>
        <v>4950.95</v>
      </c>
      <c r="E3121" s="3">
        <f>IF(K3121=1,VLOOKUP(A3120,[1]Plan1!$AQ$43:$AS$500,3),E3120)</f>
        <v>4961.84</v>
      </c>
      <c r="F3121" s="7">
        <f t="shared" si="1238"/>
        <v>43210</v>
      </c>
      <c r="G3121" s="8">
        <f t="shared" si="1226"/>
        <v>2.1995778587948767E-3</v>
      </c>
      <c r="H3121" s="7">
        <f t="shared" si="1239"/>
        <v>43238</v>
      </c>
      <c r="I3121" s="7">
        <f t="shared" si="1227"/>
        <v>43238</v>
      </c>
      <c r="J3121" s="1">
        <f t="shared" si="1240"/>
        <v>20</v>
      </c>
      <c r="K3121" s="1">
        <f t="shared" si="1228"/>
        <v>6</v>
      </c>
      <c r="L3121" s="2">
        <f t="shared" si="1229"/>
        <v>1.00065936</v>
      </c>
      <c r="M3121" s="10">
        <f t="shared" si="1248"/>
        <v>1.00089962</v>
      </c>
      <c r="N3121" s="10">
        <f t="shared" si="1244"/>
        <v>1.6581480017036831</v>
      </c>
      <c r="O3121" s="2">
        <f t="shared" si="1247"/>
        <v>1.6592413100000001</v>
      </c>
      <c r="P3121" s="2">
        <f t="shared" si="1230"/>
        <v>127512.37906969</v>
      </c>
      <c r="Q3121" s="9">
        <f t="shared" si="1224"/>
        <v>0</v>
      </c>
      <c r="R3121" s="4">
        <f t="shared" si="1231"/>
        <v>0</v>
      </c>
      <c r="S3121" s="59">
        <f t="shared" si="1232"/>
        <v>0</v>
      </c>
      <c r="T3121" s="8">
        <f t="shared" si="1241"/>
        <v>6.8500000000000005E-2</v>
      </c>
      <c r="U3121" s="9">
        <f t="shared" si="1242"/>
        <v>129</v>
      </c>
      <c r="V3121" s="9">
        <v>252</v>
      </c>
      <c r="W3121" s="10">
        <f t="shared" si="1233"/>
        <v>1.034498385</v>
      </c>
      <c r="X3121" s="2">
        <f t="shared" si="1234"/>
        <v>4398.9711454099997</v>
      </c>
      <c r="Y3121" s="2">
        <v>0</v>
      </c>
      <c r="Z3121" s="3">
        <f t="shared" si="1245"/>
        <v>0</v>
      </c>
      <c r="AA3121" s="1" t="str">
        <f t="shared" si="1246"/>
        <v>A+J=</v>
      </c>
      <c r="AB3121" s="7">
        <f t="shared" si="1243"/>
        <v>43391</v>
      </c>
      <c r="AC3121" s="5"/>
      <c r="AD3121" s="1"/>
      <c r="AE3121" s="7"/>
      <c r="AF3121" s="1"/>
      <c r="AG3121" s="1"/>
      <c r="AH3121" s="1"/>
      <c r="AI3121" s="1"/>
      <c r="AJ3121" s="4"/>
      <c r="AK3121" s="1"/>
      <c r="AL3121" s="1"/>
      <c r="AM3121" s="1"/>
      <c r="AN3121" s="1"/>
      <c r="AO3121" s="1"/>
    </row>
    <row r="3122" spans="1:41" x14ac:dyDescent="0.2">
      <c r="A3122" s="118">
        <f t="shared" si="1235"/>
        <v>43218</v>
      </c>
      <c r="B3122" s="2">
        <f t="shared" si="1225"/>
        <v>131960.53374158</v>
      </c>
      <c r="C3122" s="2">
        <f t="shared" si="1236"/>
        <v>76849.809790290004</v>
      </c>
      <c r="D3122" s="50">
        <f t="shared" si="1237"/>
        <v>4950.95</v>
      </c>
      <c r="E3122" s="3">
        <f>IF(K3122=1,VLOOKUP(A3121,[1]Plan1!$AQ$43:$AS$500,3),E3121)</f>
        <v>4961.84</v>
      </c>
      <c r="F3122" s="7">
        <f t="shared" si="1238"/>
        <v>43210</v>
      </c>
      <c r="G3122" s="8">
        <f t="shared" si="1226"/>
        <v>2.1995778587948767E-3</v>
      </c>
      <c r="H3122" s="7">
        <f t="shared" si="1239"/>
        <v>43238</v>
      </c>
      <c r="I3122" s="7">
        <f t="shared" si="1227"/>
        <v>43238</v>
      </c>
      <c r="J3122" s="1">
        <f t="shared" si="1240"/>
        <v>20</v>
      </c>
      <c r="K3122" s="1">
        <f t="shared" si="1228"/>
        <v>7</v>
      </c>
      <c r="L3122" s="2">
        <f t="shared" si="1229"/>
        <v>1.0007693</v>
      </c>
      <c r="M3122" s="10">
        <f t="shared" si="1248"/>
        <v>1.00089962</v>
      </c>
      <c r="N3122" s="10">
        <f t="shared" si="1244"/>
        <v>1.6581480017036831</v>
      </c>
      <c r="O3122" s="2">
        <f t="shared" si="1247"/>
        <v>1.6594236099999999</v>
      </c>
      <c r="P3122" s="2">
        <f t="shared" si="1230"/>
        <v>127526.38879000999</v>
      </c>
      <c r="Q3122" s="9">
        <f t="shared" si="1224"/>
        <v>0</v>
      </c>
      <c r="R3122" s="4">
        <f t="shared" si="1231"/>
        <v>0</v>
      </c>
      <c r="S3122" s="59">
        <f t="shared" si="1232"/>
        <v>0</v>
      </c>
      <c r="T3122" s="8">
        <f t="shared" si="1241"/>
        <v>6.8500000000000005E-2</v>
      </c>
      <c r="U3122" s="9">
        <f t="shared" si="1242"/>
        <v>130</v>
      </c>
      <c r="V3122" s="9">
        <v>252</v>
      </c>
      <c r="W3122" s="10">
        <f t="shared" si="1233"/>
        <v>1.034770411</v>
      </c>
      <c r="X3122" s="2">
        <f t="shared" si="1234"/>
        <v>4434.1449515699996</v>
      </c>
      <c r="Y3122" s="2">
        <v>0</v>
      </c>
      <c r="Z3122" s="3">
        <f t="shared" si="1245"/>
        <v>0</v>
      </c>
      <c r="AA3122" s="1" t="str">
        <f t="shared" si="1246"/>
        <v>A+J=</v>
      </c>
      <c r="AB3122" s="7">
        <f t="shared" si="1243"/>
        <v>43391</v>
      </c>
      <c r="AC3122" s="5"/>
      <c r="AD3122" s="1"/>
      <c r="AE3122" s="7"/>
      <c r="AF3122" s="1"/>
      <c r="AG3122" s="1"/>
      <c r="AH3122" s="1"/>
      <c r="AI3122" s="1"/>
      <c r="AJ3122" s="4"/>
      <c r="AK3122" s="1"/>
      <c r="AL3122" s="1"/>
      <c r="AM3122" s="1"/>
      <c r="AN3122" s="1"/>
      <c r="AO3122" s="1"/>
    </row>
    <row r="3123" spans="1:41" x14ac:dyDescent="0.2">
      <c r="A3123" s="118">
        <f t="shared" si="1235"/>
        <v>43219</v>
      </c>
      <c r="B3123" s="2">
        <f t="shared" si="1225"/>
        <v>131960.53374158</v>
      </c>
      <c r="C3123" s="2">
        <f t="shared" si="1236"/>
        <v>76849.809790290004</v>
      </c>
      <c r="D3123" s="50">
        <f t="shared" si="1237"/>
        <v>4950.95</v>
      </c>
      <c r="E3123" s="3">
        <f>IF(K3123=1,VLOOKUP(A3122,[1]Plan1!$AQ$43:$AS$500,3),E3122)</f>
        <v>4961.84</v>
      </c>
      <c r="F3123" s="7">
        <f t="shared" si="1238"/>
        <v>43210</v>
      </c>
      <c r="G3123" s="8">
        <f t="shared" si="1226"/>
        <v>2.1995778587948767E-3</v>
      </c>
      <c r="H3123" s="7">
        <f t="shared" si="1239"/>
        <v>43238</v>
      </c>
      <c r="I3123" s="7">
        <f t="shared" si="1227"/>
        <v>43238</v>
      </c>
      <c r="J3123" s="1">
        <f t="shared" si="1240"/>
        <v>20</v>
      </c>
      <c r="K3123" s="1">
        <f t="shared" si="1228"/>
        <v>7</v>
      </c>
      <c r="L3123" s="2">
        <f t="shared" si="1229"/>
        <v>1.0007693</v>
      </c>
      <c r="M3123" s="10">
        <f t="shared" si="1248"/>
        <v>1.00089962</v>
      </c>
      <c r="N3123" s="10">
        <f t="shared" si="1244"/>
        <v>1.6581480017036831</v>
      </c>
      <c r="O3123" s="2">
        <f t="shared" si="1247"/>
        <v>1.6594236099999999</v>
      </c>
      <c r="P3123" s="2">
        <f t="shared" si="1230"/>
        <v>127526.38879000999</v>
      </c>
      <c r="Q3123" s="9">
        <f t="shared" si="1224"/>
        <v>0</v>
      </c>
      <c r="R3123" s="4">
        <f t="shared" si="1231"/>
        <v>0</v>
      </c>
      <c r="S3123" s="59">
        <f t="shared" si="1232"/>
        <v>0</v>
      </c>
      <c r="T3123" s="8">
        <f t="shared" si="1241"/>
        <v>6.8500000000000005E-2</v>
      </c>
      <c r="U3123" s="9">
        <f t="shared" si="1242"/>
        <v>130</v>
      </c>
      <c r="V3123" s="9">
        <v>252</v>
      </c>
      <c r="W3123" s="10">
        <f t="shared" si="1233"/>
        <v>1.034770411</v>
      </c>
      <c r="X3123" s="2">
        <f t="shared" si="1234"/>
        <v>4434.1449515699996</v>
      </c>
      <c r="Y3123" s="2">
        <v>0</v>
      </c>
      <c r="Z3123" s="3">
        <f t="shared" si="1245"/>
        <v>0</v>
      </c>
      <c r="AA3123" s="1" t="str">
        <f t="shared" si="1246"/>
        <v>A+J=</v>
      </c>
      <c r="AB3123" s="7">
        <f t="shared" si="1243"/>
        <v>43391</v>
      </c>
      <c r="AC3123" s="5"/>
      <c r="AD3123" s="1"/>
      <c r="AE3123" s="7"/>
      <c r="AF3123" s="1"/>
      <c r="AG3123" s="1"/>
      <c r="AH3123" s="1"/>
      <c r="AI3123" s="1"/>
      <c r="AJ3123" s="4"/>
      <c r="AK3123" s="1"/>
      <c r="AL3123" s="1"/>
      <c r="AM3123" s="1"/>
      <c r="AN3123" s="1"/>
      <c r="AO3123" s="1"/>
    </row>
    <row r="3124" spans="1:41" x14ac:dyDescent="0.2">
      <c r="A3124" s="118">
        <f t="shared" si="1235"/>
        <v>43220</v>
      </c>
      <c r="B3124" s="2">
        <f t="shared" si="1225"/>
        <v>131960.53374158</v>
      </c>
      <c r="C3124" s="2">
        <f t="shared" si="1236"/>
        <v>76849.809790290004</v>
      </c>
      <c r="D3124" s="50">
        <f t="shared" si="1237"/>
        <v>4950.95</v>
      </c>
      <c r="E3124" s="3">
        <f>IF(K3124=1,VLOOKUP(A3123,[1]Plan1!$AQ$43:$AS$500,3),E3123)</f>
        <v>4961.84</v>
      </c>
      <c r="F3124" s="7">
        <f t="shared" si="1238"/>
        <v>43210</v>
      </c>
      <c r="G3124" s="8">
        <f t="shared" si="1226"/>
        <v>2.1995778587948767E-3</v>
      </c>
      <c r="H3124" s="7">
        <f t="shared" si="1239"/>
        <v>43238</v>
      </c>
      <c r="I3124" s="7">
        <f t="shared" si="1227"/>
        <v>43238</v>
      </c>
      <c r="J3124" s="1">
        <f t="shared" si="1240"/>
        <v>20</v>
      </c>
      <c r="K3124" s="1">
        <f t="shared" si="1228"/>
        <v>7</v>
      </c>
      <c r="L3124" s="2">
        <f t="shared" si="1229"/>
        <v>1.0007693</v>
      </c>
      <c r="M3124" s="10">
        <f t="shared" si="1248"/>
        <v>1.00089962</v>
      </c>
      <c r="N3124" s="10">
        <f t="shared" si="1244"/>
        <v>1.6581480017036831</v>
      </c>
      <c r="O3124" s="2">
        <f t="shared" si="1247"/>
        <v>1.6594236099999999</v>
      </c>
      <c r="P3124" s="2">
        <f t="shared" si="1230"/>
        <v>127526.38879000999</v>
      </c>
      <c r="Q3124" s="9">
        <f t="shared" si="1224"/>
        <v>0</v>
      </c>
      <c r="R3124" s="4">
        <f t="shared" si="1231"/>
        <v>0</v>
      </c>
      <c r="S3124" s="59">
        <f t="shared" si="1232"/>
        <v>0</v>
      </c>
      <c r="T3124" s="8">
        <f t="shared" si="1241"/>
        <v>6.8500000000000005E-2</v>
      </c>
      <c r="U3124" s="9">
        <f t="shared" si="1242"/>
        <v>130</v>
      </c>
      <c r="V3124" s="9">
        <v>252</v>
      </c>
      <c r="W3124" s="10">
        <f t="shared" si="1233"/>
        <v>1.034770411</v>
      </c>
      <c r="X3124" s="2">
        <f t="shared" si="1234"/>
        <v>4434.1449515699996</v>
      </c>
      <c r="Y3124" s="2">
        <v>0</v>
      </c>
      <c r="Z3124" s="3">
        <f t="shared" si="1245"/>
        <v>0</v>
      </c>
      <c r="AA3124" s="1" t="str">
        <f t="shared" si="1246"/>
        <v>A+J=</v>
      </c>
      <c r="AB3124" s="7">
        <f t="shared" si="1243"/>
        <v>43391</v>
      </c>
      <c r="AC3124" s="5"/>
      <c r="AD3124" s="1"/>
      <c r="AE3124" s="7"/>
      <c r="AF3124" s="1"/>
      <c r="AG3124" s="1"/>
      <c r="AH3124" s="1"/>
      <c r="AI3124" s="1"/>
      <c r="AJ3124" s="4"/>
      <c r="AK3124" s="1"/>
      <c r="AL3124" s="1"/>
      <c r="AM3124" s="1"/>
      <c r="AN3124" s="1"/>
      <c r="AO3124" s="1"/>
    </row>
    <row r="3125" spans="1:41" x14ac:dyDescent="0.2">
      <c r="A3125" s="118">
        <f t="shared" si="1235"/>
        <v>43221</v>
      </c>
      <c r="B3125" s="2">
        <f t="shared" si="1225"/>
        <v>132009.73486842</v>
      </c>
      <c r="C3125" s="2">
        <f t="shared" si="1236"/>
        <v>76849.809790290004</v>
      </c>
      <c r="D3125" s="50">
        <f t="shared" si="1237"/>
        <v>4950.95</v>
      </c>
      <c r="E3125" s="3">
        <f>IF(K3125=1,VLOOKUP(A3124,[1]Plan1!$AQ$43:$AS$500,3),E3124)</f>
        <v>4961.84</v>
      </c>
      <c r="F3125" s="7">
        <f t="shared" si="1238"/>
        <v>43210</v>
      </c>
      <c r="G3125" s="8">
        <f t="shared" si="1226"/>
        <v>2.1995778587948767E-3</v>
      </c>
      <c r="H3125" s="7">
        <f t="shared" si="1239"/>
        <v>43238</v>
      </c>
      <c r="I3125" s="7">
        <f t="shared" si="1227"/>
        <v>43238</v>
      </c>
      <c r="J3125" s="1">
        <f t="shared" si="1240"/>
        <v>20</v>
      </c>
      <c r="K3125" s="1">
        <f t="shared" si="1228"/>
        <v>8</v>
      </c>
      <c r="L3125" s="2">
        <f t="shared" si="1229"/>
        <v>1.0008792500000001</v>
      </c>
      <c r="M3125" s="10">
        <f t="shared" si="1248"/>
        <v>1.00089962</v>
      </c>
      <c r="N3125" s="10">
        <f t="shared" si="1244"/>
        <v>1.6581480017036831</v>
      </c>
      <c r="O3125" s="2">
        <f t="shared" si="1247"/>
        <v>1.65960592</v>
      </c>
      <c r="P3125" s="2">
        <f t="shared" si="1230"/>
        <v>127540.39927882999</v>
      </c>
      <c r="Q3125" s="9">
        <f t="shared" si="1224"/>
        <v>0</v>
      </c>
      <c r="R3125" s="4">
        <f t="shared" si="1231"/>
        <v>0</v>
      </c>
      <c r="S3125" s="59">
        <f t="shared" si="1232"/>
        <v>0</v>
      </c>
      <c r="T3125" s="8">
        <f t="shared" si="1241"/>
        <v>6.8500000000000005E-2</v>
      </c>
      <c r="U3125" s="9">
        <f t="shared" si="1242"/>
        <v>131</v>
      </c>
      <c r="V3125" s="9">
        <v>252</v>
      </c>
      <c r="W3125" s="10">
        <f t="shared" si="1233"/>
        <v>1.0350425089999999</v>
      </c>
      <c r="X3125" s="2">
        <f t="shared" si="1234"/>
        <v>4469.3355895900004</v>
      </c>
      <c r="Y3125" s="2">
        <v>0</v>
      </c>
      <c r="Z3125" s="3">
        <f t="shared" si="1245"/>
        <v>0</v>
      </c>
      <c r="AA3125" s="1" t="str">
        <f t="shared" si="1246"/>
        <v>A+J=</v>
      </c>
      <c r="AB3125" s="7">
        <f t="shared" si="1243"/>
        <v>43391</v>
      </c>
      <c r="AC3125" s="5"/>
      <c r="AD3125" s="1"/>
      <c r="AE3125" s="7"/>
      <c r="AF3125" s="1"/>
      <c r="AG3125" s="1"/>
      <c r="AH3125" s="1"/>
      <c r="AI3125" s="1"/>
      <c r="AJ3125" s="4"/>
      <c r="AK3125" s="1"/>
      <c r="AL3125" s="1"/>
      <c r="AM3125" s="1"/>
      <c r="AN3125" s="1"/>
      <c r="AO3125" s="1"/>
    </row>
    <row r="3126" spans="1:41" x14ac:dyDescent="0.2">
      <c r="A3126" s="118">
        <f t="shared" si="1235"/>
        <v>43222</v>
      </c>
      <c r="B3126" s="2">
        <f t="shared" si="1225"/>
        <v>132009.73486842</v>
      </c>
      <c r="C3126" s="2">
        <f t="shared" si="1236"/>
        <v>76849.809790290004</v>
      </c>
      <c r="D3126" s="50">
        <f t="shared" si="1237"/>
        <v>4950.95</v>
      </c>
      <c r="E3126" s="3">
        <f>IF(K3126=1,VLOOKUP(A3125,[1]Plan1!$AQ$43:$AS$500,3),E3125)</f>
        <v>4961.84</v>
      </c>
      <c r="F3126" s="7">
        <f t="shared" si="1238"/>
        <v>43210</v>
      </c>
      <c r="G3126" s="8">
        <f t="shared" si="1226"/>
        <v>2.1995778587948767E-3</v>
      </c>
      <c r="H3126" s="7">
        <f t="shared" si="1239"/>
        <v>43238</v>
      </c>
      <c r="I3126" s="7">
        <f t="shared" si="1227"/>
        <v>43238</v>
      </c>
      <c r="J3126" s="1">
        <f t="shared" si="1240"/>
        <v>20</v>
      </c>
      <c r="K3126" s="1">
        <f t="shared" si="1228"/>
        <v>8</v>
      </c>
      <c r="L3126" s="2">
        <f t="shared" si="1229"/>
        <v>1.0008792500000001</v>
      </c>
      <c r="M3126" s="10">
        <f t="shared" si="1248"/>
        <v>1.00089962</v>
      </c>
      <c r="N3126" s="10">
        <f t="shared" si="1244"/>
        <v>1.6581480017036831</v>
      </c>
      <c r="O3126" s="2">
        <f t="shared" si="1247"/>
        <v>1.65960592</v>
      </c>
      <c r="P3126" s="2">
        <f t="shared" si="1230"/>
        <v>127540.39927882999</v>
      </c>
      <c r="Q3126" s="9">
        <f t="shared" si="1224"/>
        <v>0</v>
      </c>
      <c r="R3126" s="4">
        <f t="shared" si="1231"/>
        <v>0</v>
      </c>
      <c r="S3126" s="59">
        <f t="shared" si="1232"/>
        <v>0</v>
      </c>
      <c r="T3126" s="8">
        <f t="shared" si="1241"/>
        <v>6.8500000000000005E-2</v>
      </c>
      <c r="U3126" s="9">
        <f t="shared" si="1242"/>
        <v>131</v>
      </c>
      <c r="V3126" s="9">
        <v>252</v>
      </c>
      <c r="W3126" s="10">
        <f t="shared" si="1233"/>
        <v>1.0350425089999999</v>
      </c>
      <c r="X3126" s="2">
        <f t="shared" si="1234"/>
        <v>4469.3355895900004</v>
      </c>
      <c r="Y3126" s="2">
        <v>0</v>
      </c>
      <c r="Z3126" s="3">
        <f t="shared" si="1245"/>
        <v>0</v>
      </c>
      <c r="AA3126" s="1" t="str">
        <f t="shared" si="1246"/>
        <v>A+J=</v>
      </c>
      <c r="AB3126" s="7">
        <f t="shared" si="1243"/>
        <v>43391</v>
      </c>
      <c r="AC3126" s="5"/>
      <c r="AD3126" s="1"/>
      <c r="AE3126" s="7"/>
      <c r="AF3126" s="1"/>
      <c r="AG3126" s="1"/>
      <c r="AH3126" s="1"/>
      <c r="AI3126" s="1"/>
      <c r="AJ3126" s="4"/>
      <c r="AK3126" s="1"/>
      <c r="AL3126" s="1"/>
      <c r="AM3126" s="1"/>
      <c r="AN3126" s="1"/>
      <c r="AO3126" s="1"/>
    </row>
    <row r="3127" spans="1:41" x14ac:dyDescent="0.2">
      <c r="A3127" s="118">
        <f t="shared" si="1235"/>
        <v>43223</v>
      </c>
      <c r="B3127" s="2">
        <f t="shared" si="1225"/>
        <v>132058.95426735</v>
      </c>
      <c r="C3127" s="2">
        <f t="shared" si="1236"/>
        <v>76849.809790290004</v>
      </c>
      <c r="D3127" s="50">
        <f t="shared" si="1237"/>
        <v>4950.95</v>
      </c>
      <c r="E3127" s="3">
        <f>IF(K3127=1,VLOOKUP(A3126,[1]Plan1!$AQ$43:$AS$500,3),E3126)</f>
        <v>4961.84</v>
      </c>
      <c r="F3127" s="7">
        <f t="shared" si="1238"/>
        <v>43210</v>
      </c>
      <c r="G3127" s="8">
        <f t="shared" si="1226"/>
        <v>2.1995778587948767E-3</v>
      </c>
      <c r="H3127" s="7">
        <f t="shared" si="1239"/>
        <v>43238</v>
      </c>
      <c r="I3127" s="7">
        <f t="shared" si="1227"/>
        <v>43238</v>
      </c>
      <c r="J3127" s="1">
        <f t="shared" si="1240"/>
        <v>20</v>
      </c>
      <c r="K3127" s="1">
        <f t="shared" si="1228"/>
        <v>9</v>
      </c>
      <c r="L3127" s="2">
        <f t="shared" si="1229"/>
        <v>1.00098921</v>
      </c>
      <c r="M3127" s="10">
        <f t="shared" si="1248"/>
        <v>1.00089962</v>
      </c>
      <c r="N3127" s="10">
        <f t="shared" si="1244"/>
        <v>1.6581480017036831</v>
      </c>
      <c r="O3127" s="2">
        <f t="shared" si="1247"/>
        <v>1.6597882500000001</v>
      </c>
      <c r="P3127" s="2">
        <f t="shared" si="1230"/>
        <v>127554.41130465</v>
      </c>
      <c r="Q3127" s="9">
        <f t="shared" si="1224"/>
        <v>0</v>
      </c>
      <c r="R3127" s="4">
        <f t="shared" si="1231"/>
        <v>0</v>
      </c>
      <c r="S3127" s="59">
        <f t="shared" si="1232"/>
        <v>0</v>
      </c>
      <c r="T3127" s="8">
        <f t="shared" si="1241"/>
        <v>6.8500000000000005E-2</v>
      </c>
      <c r="U3127" s="9">
        <f t="shared" si="1242"/>
        <v>132</v>
      </c>
      <c r="V3127" s="9">
        <v>252</v>
      </c>
      <c r="W3127" s="10">
        <f t="shared" si="1233"/>
        <v>1.035314678</v>
      </c>
      <c r="X3127" s="2">
        <f t="shared" si="1234"/>
        <v>4504.5429627000003</v>
      </c>
      <c r="Y3127" s="2">
        <v>0</v>
      </c>
      <c r="Z3127" s="3">
        <f t="shared" si="1245"/>
        <v>0</v>
      </c>
      <c r="AA3127" s="1" t="str">
        <f t="shared" si="1246"/>
        <v>A+J=</v>
      </c>
      <c r="AB3127" s="7">
        <f t="shared" si="1243"/>
        <v>43391</v>
      </c>
      <c r="AC3127" s="5"/>
      <c r="AD3127" s="1"/>
      <c r="AE3127" s="7"/>
      <c r="AF3127" s="1"/>
      <c r="AG3127" s="1"/>
      <c r="AH3127" s="1"/>
      <c r="AI3127" s="1"/>
      <c r="AJ3127" s="4"/>
      <c r="AK3127" s="1"/>
      <c r="AL3127" s="1"/>
      <c r="AM3127" s="1"/>
      <c r="AN3127" s="1"/>
      <c r="AO3127" s="1"/>
    </row>
    <row r="3128" spans="1:41" x14ac:dyDescent="0.2">
      <c r="A3128" s="118">
        <f t="shared" si="1235"/>
        <v>43224</v>
      </c>
      <c r="B3128" s="2">
        <f t="shared" si="1225"/>
        <v>132108.19194261002</v>
      </c>
      <c r="C3128" s="2">
        <f t="shared" si="1236"/>
        <v>76849.809790290004</v>
      </c>
      <c r="D3128" s="50">
        <f t="shared" si="1237"/>
        <v>4950.95</v>
      </c>
      <c r="E3128" s="3">
        <f>IF(K3128=1,VLOOKUP(A3127,[1]Plan1!$AQ$43:$AS$500,3),E3127)</f>
        <v>4961.84</v>
      </c>
      <c r="F3128" s="7">
        <f t="shared" si="1238"/>
        <v>43210</v>
      </c>
      <c r="G3128" s="8">
        <f t="shared" si="1226"/>
        <v>2.1995778587948767E-3</v>
      </c>
      <c r="H3128" s="7">
        <f t="shared" si="1239"/>
        <v>43238</v>
      </c>
      <c r="I3128" s="7">
        <f t="shared" si="1227"/>
        <v>43238</v>
      </c>
      <c r="J3128" s="1">
        <f t="shared" si="1240"/>
        <v>20</v>
      </c>
      <c r="K3128" s="1">
        <f t="shared" si="1228"/>
        <v>10</v>
      </c>
      <c r="L3128" s="2">
        <f t="shared" si="1229"/>
        <v>1.00109918</v>
      </c>
      <c r="M3128" s="10">
        <f t="shared" si="1248"/>
        <v>1.00089962</v>
      </c>
      <c r="N3128" s="10">
        <f t="shared" si="1244"/>
        <v>1.6581480017036831</v>
      </c>
      <c r="O3128" s="2">
        <f t="shared" si="1247"/>
        <v>1.6599706000000001</v>
      </c>
      <c r="P3128" s="2">
        <f t="shared" si="1230"/>
        <v>127568.42486747001</v>
      </c>
      <c r="Q3128" s="9">
        <f t="shared" si="1224"/>
        <v>0</v>
      </c>
      <c r="R3128" s="4">
        <f t="shared" si="1231"/>
        <v>0</v>
      </c>
      <c r="S3128" s="59">
        <f t="shared" si="1232"/>
        <v>0</v>
      </c>
      <c r="T3128" s="8">
        <f t="shared" si="1241"/>
        <v>6.8500000000000005E-2</v>
      </c>
      <c r="U3128" s="9">
        <f t="shared" si="1242"/>
        <v>133</v>
      </c>
      <c r="V3128" s="9">
        <v>252</v>
      </c>
      <c r="W3128" s="10">
        <f t="shared" si="1233"/>
        <v>1.0355869179999999</v>
      </c>
      <c r="X3128" s="2">
        <f t="shared" si="1234"/>
        <v>4539.7670751400001</v>
      </c>
      <c r="Y3128" s="2">
        <v>0</v>
      </c>
      <c r="Z3128" s="3">
        <f t="shared" si="1245"/>
        <v>0</v>
      </c>
      <c r="AA3128" s="1" t="str">
        <f t="shared" si="1246"/>
        <v>A+J=</v>
      </c>
      <c r="AB3128" s="7">
        <f t="shared" si="1243"/>
        <v>43391</v>
      </c>
      <c r="AC3128" s="5"/>
      <c r="AD3128" s="1"/>
      <c r="AE3128" s="7"/>
      <c r="AF3128" s="1"/>
      <c r="AG3128" s="1"/>
      <c r="AH3128" s="1"/>
      <c r="AI3128" s="1"/>
      <c r="AJ3128" s="4"/>
      <c r="AK3128" s="1"/>
      <c r="AL3128" s="1"/>
      <c r="AM3128" s="1"/>
      <c r="AN3128" s="1"/>
      <c r="AO3128" s="1"/>
    </row>
    <row r="3129" spans="1:41" x14ac:dyDescent="0.2">
      <c r="A3129" s="118">
        <f t="shared" si="1235"/>
        <v>43225</v>
      </c>
      <c r="B3129" s="2">
        <f t="shared" si="1225"/>
        <v>132157.44722997001</v>
      </c>
      <c r="C3129" s="2">
        <f t="shared" si="1236"/>
        <v>76849.809790290004</v>
      </c>
      <c r="D3129" s="50">
        <f t="shared" si="1237"/>
        <v>4950.95</v>
      </c>
      <c r="E3129" s="3">
        <f>IF(K3129=1,VLOOKUP(A3128,[1]Plan1!$AQ$43:$AS$500,3),E3128)</f>
        <v>4961.84</v>
      </c>
      <c r="F3129" s="7">
        <f t="shared" si="1238"/>
        <v>43210</v>
      </c>
      <c r="G3129" s="8">
        <f t="shared" si="1226"/>
        <v>2.1995778587948767E-3</v>
      </c>
      <c r="H3129" s="7">
        <f t="shared" si="1239"/>
        <v>43238</v>
      </c>
      <c r="I3129" s="7">
        <f t="shared" si="1227"/>
        <v>43238</v>
      </c>
      <c r="J3129" s="1">
        <f t="shared" si="1240"/>
        <v>20</v>
      </c>
      <c r="K3129" s="1">
        <f t="shared" si="1228"/>
        <v>11</v>
      </c>
      <c r="L3129" s="2">
        <f t="shared" si="1229"/>
        <v>1.0012091599999999</v>
      </c>
      <c r="M3129" s="10">
        <f t="shared" si="1248"/>
        <v>1.00089962</v>
      </c>
      <c r="N3129" s="10">
        <f t="shared" si="1244"/>
        <v>1.6581480017036831</v>
      </c>
      <c r="O3129" s="2">
        <f t="shared" si="1247"/>
        <v>1.66015296</v>
      </c>
      <c r="P3129" s="2">
        <f t="shared" si="1230"/>
        <v>127582.43919878</v>
      </c>
      <c r="Q3129" s="9">
        <f t="shared" si="1224"/>
        <v>0</v>
      </c>
      <c r="R3129" s="4">
        <f t="shared" si="1231"/>
        <v>0</v>
      </c>
      <c r="S3129" s="59">
        <f t="shared" si="1232"/>
        <v>0</v>
      </c>
      <c r="T3129" s="8">
        <f t="shared" si="1241"/>
        <v>6.8500000000000005E-2</v>
      </c>
      <c r="U3129" s="9">
        <f t="shared" si="1242"/>
        <v>134</v>
      </c>
      <c r="V3129" s="9">
        <v>252</v>
      </c>
      <c r="W3129" s="10">
        <f t="shared" si="1233"/>
        <v>1.03585923</v>
      </c>
      <c r="X3129" s="2">
        <f t="shared" si="1234"/>
        <v>4575.0080311900001</v>
      </c>
      <c r="Y3129" s="2">
        <v>0</v>
      </c>
      <c r="Z3129" s="3">
        <f t="shared" si="1245"/>
        <v>0</v>
      </c>
      <c r="AA3129" s="1" t="str">
        <f t="shared" si="1246"/>
        <v>A+J=</v>
      </c>
      <c r="AB3129" s="7">
        <f t="shared" si="1243"/>
        <v>43391</v>
      </c>
      <c r="AC3129" s="5"/>
      <c r="AD3129" s="1"/>
      <c r="AE3129" s="7"/>
      <c r="AF3129" s="1"/>
      <c r="AG3129" s="1"/>
      <c r="AH3129" s="1"/>
      <c r="AI3129" s="1"/>
      <c r="AJ3129" s="4"/>
      <c r="AK3129" s="1"/>
      <c r="AL3129" s="1"/>
      <c r="AM3129" s="1"/>
      <c r="AN3129" s="1"/>
      <c r="AO3129" s="1"/>
    </row>
    <row r="3130" spans="1:41" x14ac:dyDescent="0.2">
      <c r="A3130" s="118">
        <f t="shared" si="1235"/>
        <v>43226</v>
      </c>
      <c r="B3130" s="2">
        <f t="shared" si="1225"/>
        <v>132157.44722997001</v>
      </c>
      <c r="C3130" s="2">
        <f t="shared" si="1236"/>
        <v>76849.809790290004</v>
      </c>
      <c r="D3130" s="50">
        <f t="shared" si="1237"/>
        <v>4950.95</v>
      </c>
      <c r="E3130" s="3">
        <f>IF(K3130=1,VLOOKUP(A3129,[1]Plan1!$AQ$43:$AS$500,3),E3129)</f>
        <v>4961.84</v>
      </c>
      <c r="F3130" s="7">
        <f t="shared" si="1238"/>
        <v>43210</v>
      </c>
      <c r="G3130" s="8">
        <f t="shared" si="1226"/>
        <v>2.1995778587948767E-3</v>
      </c>
      <c r="H3130" s="7">
        <f t="shared" si="1239"/>
        <v>43238</v>
      </c>
      <c r="I3130" s="7">
        <f t="shared" si="1227"/>
        <v>43238</v>
      </c>
      <c r="J3130" s="1">
        <f t="shared" si="1240"/>
        <v>20</v>
      </c>
      <c r="K3130" s="1">
        <f t="shared" si="1228"/>
        <v>11</v>
      </c>
      <c r="L3130" s="2">
        <f t="shared" si="1229"/>
        <v>1.0012091599999999</v>
      </c>
      <c r="M3130" s="10">
        <f t="shared" si="1248"/>
        <v>1.00089962</v>
      </c>
      <c r="N3130" s="10">
        <f t="shared" si="1244"/>
        <v>1.6581480017036831</v>
      </c>
      <c r="O3130" s="2">
        <f t="shared" si="1247"/>
        <v>1.66015296</v>
      </c>
      <c r="P3130" s="2">
        <f t="shared" si="1230"/>
        <v>127582.43919878</v>
      </c>
      <c r="Q3130" s="9">
        <f t="shared" si="1224"/>
        <v>0</v>
      </c>
      <c r="R3130" s="4">
        <f t="shared" si="1231"/>
        <v>0</v>
      </c>
      <c r="S3130" s="59">
        <f t="shared" si="1232"/>
        <v>0</v>
      </c>
      <c r="T3130" s="8">
        <f t="shared" si="1241"/>
        <v>6.8500000000000005E-2</v>
      </c>
      <c r="U3130" s="9">
        <f t="shared" si="1242"/>
        <v>134</v>
      </c>
      <c r="V3130" s="9">
        <v>252</v>
      </c>
      <c r="W3130" s="10">
        <f t="shared" si="1233"/>
        <v>1.03585923</v>
      </c>
      <c r="X3130" s="2">
        <f t="shared" si="1234"/>
        <v>4575.0080311900001</v>
      </c>
      <c r="Y3130" s="2">
        <v>0</v>
      </c>
      <c r="Z3130" s="3">
        <f t="shared" si="1245"/>
        <v>0</v>
      </c>
      <c r="AA3130" s="1" t="str">
        <f t="shared" si="1246"/>
        <v>A+J=</v>
      </c>
      <c r="AB3130" s="7">
        <f t="shared" si="1243"/>
        <v>43391</v>
      </c>
      <c r="AC3130" s="5"/>
      <c r="AD3130" s="1"/>
      <c r="AE3130" s="7"/>
      <c r="AF3130" s="1"/>
      <c r="AG3130" s="1"/>
      <c r="AH3130" s="1"/>
      <c r="AI3130" s="1"/>
      <c r="AJ3130" s="4"/>
      <c r="AK3130" s="1"/>
      <c r="AL3130" s="1"/>
      <c r="AM3130" s="1"/>
      <c r="AN3130" s="1"/>
      <c r="AO3130" s="1"/>
    </row>
    <row r="3131" spans="1:41" x14ac:dyDescent="0.2">
      <c r="A3131" s="118">
        <f t="shared" si="1235"/>
        <v>43227</v>
      </c>
      <c r="B3131" s="2">
        <f t="shared" si="1225"/>
        <v>132157.44722997001</v>
      </c>
      <c r="C3131" s="2">
        <f t="shared" si="1236"/>
        <v>76849.809790290004</v>
      </c>
      <c r="D3131" s="50">
        <f t="shared" si="1237"/>
        <v>4950.95</v>
      </c>
      <c r="E3131" s="3">
        <f>IF(K3131=1,VLOOKUP(A3130,[1]Plan1!$AQ$43:$AS$500,3),E3130)</f>
        <v>4961.84</v>
      </c>
      <c r="F3131" s="7">
        <f t="shared" si="1238"/>
        <v>43210</v>
      </c>
      <c r="G3131" s="8">
        <f t="shared" si="1226"/>
        <v>2.1995778587948767E-3</v>
      </c>
      <c r="H3131" s="7">
        <f t="shared" si="1239"/>
        <v>43238</v>
      </c>
      <c r="I3131" s="7">
        <f t="shared" si="1227"/>
        <v>43238</v>
      </c>
      <c r="J3131" s="1">
        <f t="shared" si="1240"/>
        <v>20</v>
      </c>
      <c r="K3131" s="1">
        <f t="shared" si="1228"/>
        <v>11</v>
      </c>
      <c r="L3131" s="2">
        <f t="shared" si="1229"/>
        <v>1.0012091599999999</v>
      </c>
      <c r="M3131" s="10">
        <f t="shared" si="1248"/>
        <v>1.00089962</v>
      </c>
      <c r="N3131" s="10">
        <f t="shared" si="1244"/>
        <v>1.6581480017036831</v>
      </c>
      <c r="O3131" s="2">
        <f t="shared" si="1247"/>
        <v>1.66015296</v>
      </c>
      <c r="P3131" s="2">
        <f t="shared" si="1230"/>
        <v>127582.43919878</v>
      </c>
      <c r="Q3131" s="9">
        <f t="shared" si="1224"/>
        <v>0</v>
      </c>
      <c r="R3131" s="4">
        <f t="shared" si="1231"/>
        <v>0</v>
      </c>
      <c r="S3131" s="59">
        <f t="shared" si="1232"/>
        <v>0</v>
      </c>
      <c r="T3131" s="8">
        <f t="shared" si="1241"/>
        <v>6.8500000000000005E-2</v>
      </c>
      <c r="U3131" s="9">
        <f t="shared" si="1242"/>
        <v>134</v>
      </c>
      <c r="V3131" s="9">
        <v>252</v>
      </c>
      <c r="W3131" s="10">
        <f t="shared" si="1233"/>
        <v>1.03585923</v>
      </c>
      <c r="X3131" s="2">
        <f t="shared" si="1234"/>
        <v>4575.0080311900001</v>
      </c>
      <c r="Y3131" s="2">
        <v>0</v>
      </c>
      <c r="Z3131" s="3">
        <f t="shared" si="1245"/>
        <v>0</v>
      </c>
      <c r="AA3131" s="1" t="str">
        <f t="shared" si="1246"/>
        <v>A+J=</v>
      </c>
      <c r="AB3131" s="7">
        <f t="shared" si="1243"/>
        <v>43391</v>
      </c>
      <c r="AC3131" s="5"/>
      <c r="AD3131" s="1"/>
      <c r="AE3131" s="7"/>
      <c r="AF3131" s="1"/>
      <c r="AG3131" s="1"/>
      <c r="AH3131" s="1"/>
      <c r="AI3131" s="1"/>
      <c r="AJ3131" s="4"/>
      <c r="AK3131" s="1"/>
      <c r="AL3131" s="1"/>
      <c r="AM3131" s="1"/>
      <c r="AN3131" s="1"/>
      <c r="AO3131" s="1"/>
    </row>
    <row r="3132" spans="1:41" x14ac:dyDescent="0.2">
      <c r="A3132" s="118">
        <f t="shared" si="1235"/>
        <v>43228</v>
      </c>
      <c r="B3132" s="2">
        <f t="shared" si="1225"/>
        <v>132206.72252186999</v>
      </c>
      <c r="C3132" s="2">
        <f t="shared" si="1236"/>
        <v>76849.809790290004</v>
      </c>
      <c r="D3132" s="50">
        <f t="shared" si="1237"/>
        <v>4950.95</v>
      </c>
      <c r="E3132" s="3">
        <f>IF(K3132=1,VLOOKUP(A3131,[1]Plan1!$AQ$43:$AS$500,3),E3131)</f>
        <v>4961.84</v>
      </c>
      <c r="F3132" s="7">
        <f t="shared" si="1238"/>
        <v>43210</v>
      </c>
      <c r="G3132" s="8">
        <f t="shared" si="1226"/>
        <v>2.1995778587948767E-3</v>
      </c>
      <c r="H3132" s="7">
        <f t="shared" si="1239"/>
        <v>43238</v>
      </c>
      <c r="I3132" s="7">
        <f t="shared" si="1227"/>
        <v>43238</v>
      </c>
      <c r="J3132" s="1">
        <f t="shared" si="1240"/>
        <v>20</v>
      </c>
      <c r="K3132" s="1">
        <f t="shared" si="1228"/>
        <v>12</v>
      </c>
      <c r="L3132" s="2">
        <f t="shared" si="1229"/>
        <v>1.00131916</v>
      </c>
      <c r="M3132" s="10">
        <f t="shared" si="1248"/>
        <v>1.00089962</v>
      </c>
      <c r="N3132" s="10">
        <f t="shared" si="1244"/>
        <v>1.6581480017036831</v>
      </c>
      <c r="O3132" s="2">
        <f t="shared" si="1247"/>
        <v>1.6603353599999999</v>
      </c>
      <c r="P3132" s="2">
        <f t="shared" si="1230"/>
        <v>127596.45660409</v>
      </c>
      <c r="Q3132" s="9">
        <f t="shared" si="1224"/>
        <v>0</v>
      </c>
      <c r="R3132" s="4">
        <f t="shared" si="1231"/>
        <v>0</v>
      </c>
      <c r="S3132" s="59">
        <f t="shared" si="1232"/>
        <v>0</v>
      </c>
      <c r="T3132" s="8">
        <f t="shared" si="1241"/>
        <v>6.8500000000000005E-2</v>
      </c>
      <c r="U3132" s="9">
        <f t="shared" si="1242"/>
        <v>135</v>
      </c>
      <c r="V3132" s="9">
        <v>252</v>
      </c>
      <c r="W3132" s="10">
        <f t="shared" si="1233"/>
        <v>1.0361316140000001</v>
      </c>
      <c r="X3132" s="2">
        <f t="shared" si="1234"/>
        <v>4610.2659177799997</v>
      </c>
      <c r="Y3132" s="2">
        <v>0</v>
      </c>
      <c r="Z3132" s="3">
        <f t="shared" si="1245"/>
        <v>0</v>
      </c>
      <c r="AA3132" s="1" t="str">
        <f t="shared" si="1246"/>
        <v>A+J=</v>
      </c>
      <c r="AB3132" s="7">
        <f t="shared" si="1243"/>
        <v>43391</v>
      </c>
      <c r="AC3132" s="5"/>
      <c r="AD3132" s="1"/>
      <c r="AE3132" s="7"/>
      <c r="AF3132" s="1"/>
      <c r="AG3132" s="1"/>
      <c r="AH3132" s="1"/>
      <c r="AI3132" s="1"/>
      <c r="AJ3132" s="4"/>
      <c r="AK3132" s="1"/>
      <c r="AL3132" s="1"/>
      <c r="AM3132" s="1"/>
      <c r="AN3132" s="1"/>
      <c r="AO3132" s="1"/>
    </row>
    <row r="3133" spans="1:41" x14ac:dyDescent="0.2">
      <c r="A3133" s="118">
        <f t="shared" si="1235"/>
        <v>43229</v>
      </c>
      <c r="B3133" s="2">
        <f t="shared" si="1225"/>
        <v>132256.01530682002</v>
      </c>
      <c r="C3133" s="2">
        <f t="shared" si="1236"/>
        <v>76849.809790290004</v>
      </c>
      <c r="D3133" s="50">
        <f t="shared" si="1237"/>
        <v>4950.95</v>
      </c>
      <c r="E3133" s="3">
        <f>IF(K3133=1,VLOOKUP(A3132,[1]Plan1!$AQ$43:$AS$500,3),E3132)</f>
        <v>4961.84</v>
      </c>
      <c r="F3133" s="7">
        <f t="shared" si="1238"/>
        <v>43210</v>
      </c>
      <c r="G3133" s="8">
        <f t="shared" si="1226"/>
        <v>2.1995778587948767E-3</v>
      </c>
      <c r="H3133" s="7">
        <f t="shared" si="1239"/>
        <v>43238</v>
      </c>
      <c r="I3133" s="7">
        <f t="shared" si="1227"/>
        <v>43238</v>
      </c>
      <c r="J3133" s="1">
        <f t="shared" si="1240"/>
        <v>20</v>
      </c>
      <c r="K3133" s="1">
        <f t="shared" si="1228"/>
        <v>13</v>
      </c>
      <c r="L3133" s="2">
        <f t="shared" si="1229"/>
        <v>1.00142917</v>
      </c>
      <c r="M3133" s="10">
        <f t="shared" si="1248"/>
        <v>1.00089962</v>
      </c>
      <c r="N3133" s="10">
        <f t="shared" si="1244"/>
        <v>1.6581480017036831</v>
      </c>
      <c r="O3133" s="2">
        <f t="shared" si="1247"/>
        <v>1.66051777</v>
      </c>
      <c r="P3133" s="2">
        <f t="shared" si="1230"/>
        <v>127610.47477789001</v>
      </c>
      <c r="Q3133" s="9">
        <f t="shared" si="1224"/>
        <v>0</v>
      </c>
      <c r="R3133" s="4">
        <f t="shared" si="1231"/>
        <v>0</v>
      </c>
      <c r="S3133" s="59">
        <f t="shared" si="1232"/>
        <v>0</v>
      </c>
      <c r="T3133" s="8">
        <f t="shared" si="1241"/>
        <v>6.8500000000000005E-2</v>
      </c>
      <c r="U3133" s="9">
        <f t="shared" si="1242"/>
        <v>136</v>
      </c>
      <c r="V3133" s="9">
        <v>252</v>
      </c>
      <c r="W3133" s="10">
        <f t="shared" si="1233"/>
        <v>1.036404069</v>
      </c>
      <c r="X3133" s="2">
        <f t="shared" si="1234"/>
        <v>4645.5405289299997</v>
      </c>
      <c r="Y3133" s="2">
        <v>0</v>
      </c>
      <c r="Z3133" s="3">
        <f t="shared" si="1245"/>
        <v>0</v>
      </c>
      <c r="AA3133" s="1" t="str">
        <f t="shared" si="1246"/>
        <v>A+J=</v>
      </c>
      <c r="AB3133" s="7">
        <f t="shared" si="1243"/>
        <v>43391</v>
      </c>
      <c r="AC3133" s="5"/>
      <c r="AD3133" s="1"/>
      <c r="AE3133" s="7"/>
      <c r="AF3133" s="1"/>
      <c r="AG3133" s="1"/>
      <c r="AH3133" s="1"/>
      <c r="AI3133" s="1"/>
      <c r="AJ3133" s="4"/>
      <c r="AK3133" s="1"/>
      <c r="AL3133" s="1"/>
      <c r="AM3133" s="1"/>
      <c r="AN3133" s="1"/>
      <c r="AO3133" s="1"/>
    </row>
    <row r="3134" spans="1:41" x14ac:dyDescent="0.2">
      <c r="A3134" s="118">
        <f t="shared" si="1235"/>
        <v>43230</v>
      </c>
      <c r="B3134" s="2">
        <f t="shared" si="1225"/>
        <v>132305.32651275001</v>
      </c>
      <c r="C3134" s="2">
        <f t="shared" si="1236"/>
        <v>76849.809790290004</v>
      </c>
      <c r="D3134" s="50">
        <f t="shared" si="1237"/>
        <v>4950.95</v>
      </c>
      <c r="E3134" s="3">
        <f>IF(K3134=1,VLOOKUP(A3133,[1]Plan1!$AQ$43:$AS$500,3),E3133)</f>
        <v>4961.84</v>
      </c>
      <c r="F3134" s="7">
        <f t="shared" si="1238"/>
        <v>43210</v>
      </c>
      <c r="G3134" s="8">
        <f t="shared" si="1226"/>
        <v>2.1995778587948767E-3</v>
      </c>
      <c r="H3134" s="7">
        <f t="shared" si="1239"/>
        <v>43238</v>
      </c>
      <c r="I3134" s="7">
        <f t="shared" si="1227"/>
        <v>43238</v>
      </c>
      <c r="J3134" s="1">
        <f t="shared" si="1240"/>
        <v>20</v>
      </c>
      <c r="K3134" s="1">
        <f t="shared" si="1228"/>
        <v>14</v>
      </c>
      <c r="L3134" s="2">
        <f t="shared" si="1229"/>
        <v>1.0015391899999999</v>
      </c>
      <c r="M3134" s="10">
        <f t="shared" si="1248"/>
        <v>1.00089962</v>
      </c>
      <c r="N3134" s="10">
        <f t="shared" si="1244"/>
        <v>1.6581480017036831</v>
      </c>
      <c r="O3134" s="2">
        <f t="shared" si="1247"/>
        <v>1.6607002</v>
      </c>
      <c r="P3134" s="2">
        <f t="shared" si="1230"/>
        <v>127624.49448869</v>
      </c>
      <c r="Q3134" s="9">
        <f t="shared" si="1224"/>
        <v>0</v>
      </c>
      <c r="R3134" s="4">
        <f t="shared" si="1231"/>
        <v>0</v>
      </c>
      <c r="S3134" s="59">
        <f t="shared" si="1232"/>
        <v>0</v>
      </c>
      <c r="T3134" s="8">
        <f t="shared" si="1241"/>
        <v>6.8500000000000005E-2</v>
      </c>
      <c r="U3134" s="9">
        <f t="shared" si="1242"/>
        <v>137</v>
      </c>
      <c r="V3134" s="9">
        <v>252</v>
      </c>
      <c r="W3134" s="10">
        <f t="shared" si="1233"/>
        <v>1.036676596</v>
      </c>
      <c r="X3134" s="2">
        <f t="shared" si="1234"/>
        <v>4680.8320240599996</v>
      </c>
      <c r="Y3134" s="2">
        <v>0</v>
      </c>
      <c r="Z3134" s="3">
        <f t="shared" si="1245"/>
        <v>0</v>
      </c>
      <c r="AA3134" s="1" t="str">
        <f t="shared" si="1246"/>
        <v>A+J=</v>
      </c>
      <c r="AB3134" s="7">
        <f t="shared" si="1243"/>
        <v>43391</v>
      </c>
      <c r="AC3134" s="5"/>
      <c r="AD3134" s="1"/>
      <c r="AE3134" s="7"/>
      <c r="AF3134" s="1"/>
      <c r="AG3134" s="1"/>
      <c r="AH3134" s="1"/>
      <c r="AI3134" s="1"/>
      <c r="AJ3134" s="4"/>
      <c r="AK3134" s="1"/>
      <c r="AL3134" s="1"/>
      <c r="AM3134" s="1"/>
      <c r="AN3134" s="1"/>
      <c r="AO3134" s="1"/>
    </row>
    <row r="3135" spans="1:41" x14ac:dyDescent="0.2">
      <c r="A3135" s="118">
        <f t="shared" si="1235"/>
        <v>43231</v>
      </c>
      <c r="B3135" s="2">
        <f t="shared" si="1225"/>
        <v>132354.65694084001</v>
      </c>
      <c r="C3135" s="2">
        <f t="shared" si="1236"/>
        <v>76849.809790290004</v>
      </c>
      <c r="D3135" s="50">
        <f t="shared" si="1237"/>
        <v>4950.95</v>
      </c>
      <c r="E3135" s="3">
        <f>IF(K3135=1,VLOOKUP(A3134,[1]Plan1!$AQ$43:$AS$500,3),E3134)</f>
        <v>4961.84</v>
      </c>
      <c r="F3135" s="7">
        <f t="shared" si="1238"/>
        <v>43210</v>
      </c>
      <c r="G3135" s="8">
        <f t="shared" si="1226"/>
        <v>2.1995778587948767E-3</v>
      </c>
      <c r="H3135" s="7">
        <f t="shared" si="1239"/>
        <v>43238</v>
      </c>
      <c r="I3135" s="7">
        <f t="shared" si="1227"/>
        <v>43238</v>
      </c>
      <c r="J3135" s="1">
        <f t="shared" si="1240"/>
        <v>20</v>
      </c>
      <c r="K3135" s="1">
        <f t="shared" si="1228"/>
        <v>15</v>
      </c>
      <c r="L3135" s="2">
        <f t="shared" si="1229"/>
        <v>1.0016492299999999</v>
      </c>
      <c r="M3135" s="10">
        <f t="shared" si="1248"/>
        <v>1.00089962</v>
      </c>
      <c r="N3135" s="10">
        <f t="shared" si="1244"/>
        <v>1.6581480017036831</v>
      </c>
      <c r="O3135" s="2">
        <f t="shared" si="1247"/>
        <v>1.66088266</v>
      </c>
      <c r="P3135" s="2">
        <f t="shared" si="1230"/>
        <v>127638.51650499</v>
      </c>
      <c r="Q3135" s="9">
        <f t="shared" si="1224"/>
        <v>0</v>
      </c>
      <c r="R3135" s="4">
        <f t="shared" si="1231"/>
        <v>0</v>
      </c>
      <c r="S3135" s="59">
        <f t="shared" si="1232"/>
        <v>0</v>
      </c>
      <c r="T3135" s="8">
        <f t="shared" si="1241"/>
        <v>6.8500000000000005E-2</v>
      </c>
      <c r="U3135" s="9">
        <f t="shared" si="1242"/>
        <v>138</v>
      </c>
      <c r="V3135" s="9">
        <v>252</v>
      </c>
      <c r="W3135" s="10">
        <f t="shared" si="1233"/>
        <v>1.036949195</v>
      </c>
      <c r="X3135" s="2">
        <f t="shared" si="1234"/>
        <v>4716.1404358500004</v>
      </c>
      <c r="Y3135" s="2">
        <v>0</v>
      </c>
      <c r="Z3135" s="3">
        <f t="shared" si="1245"/>
        <v>0</v>
      </c>
      <c r="AA3135" s="1" t="str">
        <f t="shared" si="1246"/>
        <v>A+J=</v>
      </c>
      <c r="AB3135" s="7">
        <f t="shared" si="1243"/>
        <v>43391</v>
      </c>
      <c r="AC3135" s="5"/>
      <c r="AD3135" s="1"/>
      <c r="AE3135" s="7"/>
      <c r="AF3135" s="1"/>
      <c r="AG3135" s="1"/>
      <c r="AH3135" s="1"/>
      <c r="AI3135" s="1"/>
      <c r="AJ3135" s="4"/>
      <c r="AK3135" s="1"/>
      <c r="AL3135" s="1"/>
      <c r="AM3135" s="1"/>
      <c r="AN3135" s="1"/>
      <c r="AO3135" s="1"/>
    </row>
    <row r="3136" spans="1:41" x14ac:dyDescent="0.2">
      <c r="A3136" s="118">
        <f t="shared" si="1235"/>
        <v>43232</v>
      </c>
      <c r="B3136" s="2">
        <f t="shared" si="1225"/>
        <v>132404.00487413001</v>
      </c>
      <c r="C3136" s="2">
        <f t="shared" si="1236"/>
        <v>76849.809790290004</v>
      </c>
      <c r="D3136" s="50">
        <f t="shared" si="1237"/>
        <v>4950.95</v>
      </c>
      <c r="E3136" s="3">
        <f>IF(K3136=1,VLOOKUP(A3135,[1]Plan1!$AQ$43:$AS$500,3),E3135)</f>
        <v>4961.84</v>
      </c>
      <c r="F3136" s="7">
        <f t="shared" si="1238"/>
        <v>43210</v>
      </c>
      <c r="G3136" s="8">
        <f t="shared" si="1226"/>
        <v>2.1995778587948767E-3</v>
      </c>
      <c r="H3136" s="7">
        <f t="shared" si="1239"/>
        <v>43238</v>
      </c>
      <c r="I3136" s="7">
        <f t="shared" si="1227"/>
        <v>43238</v>
      </c>
      <c r="J3136" s="1">
        <f t="shared" si="1240"/>
        <v>20</v>
      </c>
      <c r="K3136" s="1">
        <f t="shared" si="1228"/>
        <v>16</v>
      </c>
      <c r="L3136" s="2">
        <f t="shared" si="1229"/>
        <v>1.00175927</v>
      </c>
      <c r="M3136" s="10">
        <f t="shared" si="1248"/>
        <v>1.00089962</v>
      </c>
      <c r="N3136" s="10">
        <f t="shared" si="1244"/>
        <v>1.6581480017036831</v>
      </c>
      <c r="O3136" s="2">
        <f t="shared" si="1247"/>
        <v>1.6610651299999999</v>
      </c>
      <c r="P3136" s="2">
        <f t="shared" si="1230"/>
        <v>127652.53928978</v>
      </c>
      <c r="Q3136" s="9">
        <f t="shared" si="1224"/>
        <v>0</v>
      </c>
      <c r="R3136" s="4">
        <f t="shared" si="1231"/>
        <v>0</v>
      </c>
      <c r="S3136" s="59">
        <f t="shared" si="1232"/>
        <v>0</v>
      </c>
      <c r="T3136" s="8">
        <f t="shared" si="1241"/>
        <v>6.8500000000000005E-2</v>
      </c>
      <c r="U3136" s="9">
        <f t="shared" si="1242"/>
        <v>139</v>
      </c>
      <c r="V3136" s="9">
        <v>252</v>
      </c>
      <c r="W3136" s="10">
        <f t="shared" si="1233"/>
        <v>1.037221865</v>
      </c>
      <c r="X3136" s="2">
        <f t="shared" si="1234"/>
        <v>4751.4655843500004</v>
      </c>
      <c r="Y3136" s="2">
        <v>0</v>
      </c>
      <c r="Z3136" s="3">
        <f t="shared" si="1245"/>
        <v>0</v>
      </c>
      <c r="AA3136" s="1" t="str">
        <f t="shared" si="1246"/>
        <v>A+J=</v>
      </c>
      <c r="AB3136" s="7">
        <f t="shared" si="1243"/>
        <v>43391</v>
      </c>
      <c r="AC3136" s="5"/>
      <c r="AD3136" s="1"/>
      <c r="AE3136" s="7"/>
      <c r="AF3136" s="1"/>
      <c r="AG3136" s="1"/>
      <c r="AH3136" s="1"/>
      <c r="AI3136" s="1"/>
      <c r="AJ3136" s="4"/>
      <c r="AK3136" s="1"/>
      <c r="AL3136" s="1"/>
      <c r="AM3136" s="1"/>
      <c r="AN3136" s="1"/>
      <c r="AO3136" s="1"/>
    </row>
    <row r="3137" spans="1:41" x14ac:dyDescent="0.2">
      <c r="A3137" s="118">
        <f t="shared" si="1235"/>
        <v>43233</v>
      </c>
      <c r="B3137" s="2">
        <f t="shared" si="1225"/>
        <v>132404.00487413001</v>
      </c>
      <c r="C3137" s="2">
        <f t="shared" si="1236"/>
        <v>76849.809790290004</v>
      </c>
      <c r="D3137" s="50">
        <f t="shared" si="1237"/>
        <v>4950.95</v>
      </c>
      <c r="E3137" s="3">
        <f>IF(K3137=1,VLOOKUP(A3136,[1]Plan1!$AQ$43:$AS$500,3),E3136)</f>
        <v>4961.84</v>
      </c>
      <c r="F3137" s="7">
        <f t="shared" si="1238"/>
        <v>43210</v>
      </c>
      <c r="G3137" s="8">
        <f t="shared" si="1226"/>
        <v>2.1995778587948767E-3</v>
      </c>
      <c r="H3137" s="7">
        <f t="shared" si="1239"/>
        <v>43238</v>
      </c>
      <c r="I3137" s="7">
        <f t="shared" si="1227"/>
        <v>43238</v>
      </c>
      <c r="J3137" s="1">
        <f t="shared" si="1240"/>
        <v>20</v>
      </c>
      <c r="K3137" s="1">
        <f t="shared" si="1228"/>
        <v>16</v>
      </c>
      <c r="L3137" s="2">
        <f t="shared" si="1229"/>
        <v>1.00175927</v>
      </c>
      <c r="M3137" s="10">
        <f t="shared" si="1248"/>
        <v>1.00089962</v>
      </c>
      <c r="N3137" s="10">
        <f t="shared" si="1244"/>
        <v>1.6581480017036831</v>
      </c>
      <c r="O3137" s="2">
        <f t="shared" si="1247"/>
        <v>1.6610651299999999</v>
      </c>
      <c r="P3137" s="2">
        <f t="shared" si="1230"/>
        <v>127652.53928978</v>
      </c>
      <c r="Q3137" s="9">
        <f t="shared" si="1224"/>
        <v>0</v>
      </c>
      <c r="R3137" s="4">
        <f t="shared" si="1231"/>
        <v>0</v>
      </c>
      <c r="S3137" s="59">
        <f t="shared" si="1232"/>
        <v>0</v>
      </c>
      <c r="T3137" s="8">
        <f t="shared" si="1241"/>
        <v>6.8500000000000005E-2</v>
      </c>
      <c r="U3137" s="9">
        <f t="shared" si="1242"/>
        <v>139</v>
      </c>
      <c r="V3137" s="9">
        <v>252</v>
      </c>
      <c r="W3137" s="10">
        <f t="shared" si="1233"/>
        <v>1.037221865</v>
      </c>
      <c r="X3137" s="2">
        <f t="shared" si="1234"/>
        <v>4751.4655843500004</v>
      </c>
      <c r="Y3137" s="2">
        <v>0</v>
      </c>
      <c r="Z3137" s="3">
        <f t="shared" si="1245"/>
        <v>0</v>
      </c>
      <c r="AA3137" s="1" t="str">
        <f t="shared" si="1246"/>
        <v>A+J=</v>
      </c>
      <c r="AB3137" s="7">
        <f t="shared" si="1243"/>
        <v>43391</v>
      </c>
      <c r="AC3137" s="5"/>
      <c r="AD3137" s="1"/>
      <c r="AE3137" s="7"/>
      <c r="AF3137" s="1"/>
      <c r="AG3137" s="1"/>
      <c r="AH3137" s="1"/>
      <c r="AI3137" s="1"/>
      <c r="AJ3137" s="4"/>
      <c r="AK3137" s="1"/>
      <c r="AL3137" s="1"/>
      <c r="AM3137" s="1"/>
      <c r="AN3137" s="1"/>
      <c r="AO3137" s="1"/>
    </row>
    <row r="3138" spans="1:41" x14ac:dyDescent="0.2">
      <c r="A3138" s="118">
        <f t="shared" si="1235"/>
        <v>43234</v>
      </c>
      <c r="B3138" s="2">
        <f t="shared" si="1225"/>
        <v>132404.00487413001</v>
      </c>
      <c r="C3138" s="2">
        <f t="shared" si="1236"/>
        <v>76849.809790290004</v>
      </c>
      <c r="D3138" s="50">
        <f t="shared" si="1237"/>
        <v>4950.95</v>
      </c>
      <c r="E3138" s="3">
        <f>IF(K3138=1,VLOOKUP(A3137,[1]Plan1!$AQ$43:$AS$500,3),E3137)</f>
        <v>4961.84</v>
      </c>
      <c r="F3138" s="7">
        <f t="shared" si="1238"/>
        <v>43210</v>
      </c>
      <c r="G3138" s="8">
        <f t="shared" si="1226"/>
        <v>2.1995778587948767E-3</v>
      </c>
      <c r="H3138" s="7">
        <f t="shared" si="1239"/>
        <v>43238</v>
      </c>
      <c r="I3138" s="7">
        <f t="shared" si="1227"/>
        <v>43238</v>
      </c>
      <c r="J3138" s="1">
        <f t="shared" si="1240"/>
        <v>20</v>
      </c>
      <c r="K3138" s="1">
        <f t="shared" si="1228"/>
        <v>16</v>
      </c>
      <c r="L3138" s="2">
        <f t="shared" si="1229"/>
        <v>1.00175927</v>
      </c>
      <c r="M3138" s="10">
        <f t="shared" si="1248"/>
        <v>1.00089962</v>
      </c>
      <c r="N3138" s="10">
        <f t="shared" si="1244"/>
        <v>1.6581480017036831</v>
      </c>
      <c r="O3138" s="2">
        <f t="shared" si="1247"/>
        <v>1.6610651299999999</v>
      </c>
      <c r="P3138" s="2">
        <f t="shared" si="1230"/>
        <v>127652.53928978</v>
      </c>
      <c r="Q3138" s="9">
        <f t="shared" si="1224"/>
        <v>0</v>
      </c>
      <c r="R3138" s="4">
        <f t="shared" si="1231"/>
        <v>0</v>
      </c>
      <c r="S3138" s="59">
        <f t="shared" si="1232"/>
        <v>0</v>
      </c>
      <c r="T3138" s="8">
        <f t="shared" si="1241"/>
        <v>6.8500000000000005E-2</v>
      </c>
      <c r="U3138" s="9">
        <f t="shared" si="1242"/>
        <v>139</v>
      </c>
      <c r="V3138" s="9">
        <v>252</v>
      </c>
      <c r="W3138" s="10">
        <f t="shared" si="1233"/>
        <v>1.037221865</v>
      </c>
      <c r="X3138" s="2">
        <f t="shared" si="1234"/>
        <v>4751.4655843500004</v>
      </c>
      <c r="Y3138" s="2">
        <v>0</v>
      </c>
      <c r="Z3138" s="3">
        <f t="shared" si="1245"/>
        <v>0</v>
      </c>
      <c r="AA3138" s="1" t="str">
        <f t="shared" si="1246"/>
        <v>A+J=</v>
      </c>
      <c r="AB3138" s="7">
        <f t="shared" si="1243"/>
        <v>43391</v>
      </c>
      <c r="AC3138" s="5"/>
      <c r="AD3138" s="1"/>
      <c r="AE3138" s="7"/>
      <c r="AF3138" s="1"/>
      <c r="AG3138" s="1"/>
      <c r="AH3138" s="1"/>
      <c r="AI3138" s="1"/>
      <c r="AJ3138" s="4"/>
      <c r="AK3138" s="1"/>
      <c r="AL3138" s="1"/>
      <c r="AM3138" s="1"/>
      <c r="AN3138" s="1"/>
      <c r="AO3138" s="1"/>
    </row>
    <row r="3139" spans="1:41" x14ac:dyDescent="0.2">
      <c r="A3139" s="118">
        <f t="shared" si="1235"/>
        <v>43235</v>
      </c>
      <c r="B3139" s="2">
        <f t="shared" si="1225"/>
        <v>132453.37124122001</v>
      </c>
      <c r="C3139" s="2">
        <f t="shared" si="1236"/>
        <v>76849.809790290004</v>
      </c>
      <c r="D3139" s="50">
        <f t="shared" si="1237"/>
        <v>4950.95</v>
      </c>
      <c r="E3139" s="3">
        <f>IF(K3139=1,VLOOKUP(A3138,[1]Plan1!$AQ$43:$AS$500,3),E3138)</f>
        <v>4961.84</v>
      </c>
      <c r="F3139" s="7">
        <f t="shared" si="1238"/>
        <v>43210</v>
      </c>
      <c r="G3139" s="8">
        <f t="shared" si="1226"/>
        <v>2.1995778587948767E-3</v>
      </c>
      <c r="H3139" s="7">
        <f t="shared" si="1239"/>
        <v>43271</v>
      </c>
      <c r="I3139" s="7">
        <f t="shared" si="1227"/>
        <v>43238</v>
      </c>
      <c r="J3139" s="1">
        <f t="shared" si="1240"/>
        <v>20</v>
      </c>
      <c r="K3139" s="1">
        <f t="shared" si="1228"/>
        <v>17</v>
      </c>
      <c r="L3139" s="2">
        <f t="shared" si="1229"/>
        <v>1.0018693299999999</v>
      </c>
      <c r="M3139" s="10">
        <f t="shared" si="1248"/>
        <v>1.00089962</v>
      </c>
      <c r="N3139" s="10">
        <f t="shared" si="1244"/>
        <v>1.6581480017036831</v>
      </c>
      <c r="O3139" s="2">
        <f t="shared" si="1247"/>
        <v>1.6612476199999999</v>
      </c>
      <c r="P3139" s="2">
        <f t="shared" si="1230"/>
        <v>127666.56361157</v>
      </c>
      <c r="Q3139" s="9">
        <f t="shared" si="1224"/>
        <v>0</v>
      </c>
      <c r="R3139" s="4">
        <f t="shared" si="1231"/>
        <v>0</v>
      </c>
      <c r="S3139" s="59">
        <f t="shared" si="1232"/>
        <v>0</v>
      </c>
      <c r="T3139" s="8">
        <f t="shared" si="1241"/>
        <v>6.8500000000000005E-2</v>
      </c>
      <c r="U3139" s="9">
        <f t="shared" si="1242"/>
        <v>140</v>
      </c>
      <c r="V3139" s="9">
        <v>252</v>
      </c>
      <c r="W3139" s="10">
        <f t="shared" si="1233"/>
        <v>1.037494607</v>
      </c>
      <c r="X3139" s="2">
        <f t="shared" si="1234"/>
        <v>4786.8076296500003</v>
      </c>
      <c r="Y3139" s="2">
        <v>0</v>
      </c>
      <c r="Z3139" s="3">
        <f t="shared" si="1245"/>
        <v>0</v>
      </c>
      <c r="AA3139" s="1" t="str">
        <f t="shared" si="1246"/>
        <v>A+J=</v>
      </c>
      <c r="AB3139" s="7">
        <f t="shared" si="1243"/>
        <v>43391</v>
      </c>
      <c r="AC3139" s="5"/>
      <c r="AD3139" s="1"/>
      <c r="AE3139" s="7"/>
      <c r="AF3139" s="1"/>
      <c r="AG3139" s="1"/>
      <c r="AH3139" s="1"/>
      <c r="AI3139" s="1"/>
      <c r="AJ3139" s="4"/>
      <c r="AK3139" s="1"/>
      <c r="AL3139" s="1"/>
      <c r="AM3139" s="1"/>
      <c r="AN3139" s="1"/>
      <c r="AO3139" s="1"/>
    </row>
    <row r="3140" spans="1:41" x14ac:dyDescent="0.2">
      <c r="A3140" s="118">
        <f t="shared" si="1235"/>
        <v>43236</v>
      </c>
      <c r="B3140" s="2">
        <f t="shared" si="1225"/>
        <v>132502.7560464</v>
      </c>
      <c r="C3140" s="2">
        <f t="shared" si="1236"/>
        <v>76849.809790290004</v>
      </c>
      <c r="D3140" s="50">
        <f t="shared" si="1237"/>
        <v>4950.95</v>
      </c>
      <c r="E3140" s="3">
        <f>IF(K3140=1,VLOOKUP(A3139,[1]Plan1!$AQ$43:$AS$500,3),E3139)</f>
        <v>4961.84</v>
      </c>
      <c r="F3140" s="7">
        <f t="shared" si="1238"/>
        <v>43210</v>
      </c>
      <c r="G3140" s="8">
        <f t="shared" si="1226"/>
        <v>2.1995778587948767E-3</v>
      </c>
      <c r="H3140" s="7">
        <f t="shared" si="1239"/>
        <v>43271</v>
      </c>
      <c r="I3140" s="7">
        <f t="shared" si="1227"/>
        <v>43238</v>
      </c>
      <c r="J3140" s="1">
        <f t="shared" si="1240"/>
        <v>20</v>
      </c>
      <c r="K3140" s="1">
        <f t="shared" si="1228"/>
        <v>18</v>
      </c>
      <c r="L3140" s="2">
        <f t="shared" si="1229"/>
        <v>1.0019794</v>
      </c>
      <c r="M3140" s="10">
        <f t="shared" si="1248"/>
        <v>1.00089962</v>
      </c>
      <c r="N3140" s="10">
        <f t="shared" si="1244"/>
        <v>1.6581480017036831</v>
      </c>
      <c r="O3140" s="2">
        <f t="shared" si="1247"/>
        <v>1.6614301300000001</v>
      </c>
      <c r="P3140" s="2">
        <f t="shared" si="1230"/>
        <v>127680.58947034999</v>
      </c>
      <c r="Q3140" s="9">
        <f t="shared" si="1224"/>
        <v>0</v>
      </c>
      <c r="R3140" s="4">
        <f t="shared" si="1231"/>
        <v>0</v>
      </c>
      <c r="S3140" s="59">
        <f t="shared" si="1232"/>
        <v>0</v>
      </c>
      <c r="T3140" s="8">
        <f t="shared" si="1241"/>
        <v>6.8500000000000005E-2</v>
      </c>
      <c r="U3140" s="9">
        <f t="shared" si="1242"/>
        <v>141</v>
      </c>
      <c r="V3140" s="9">
        <v>252</v>
      </c>
      <c r="W3140" s="10">
        <f t="shared" si="1233"/>
        <v>1.0377674210000001</v>
      </c>
      <c r="X3140" s="2">
        <f t="shared" si="1234"/>
        <v>4822.16657605</v>
      </c>
      <c r="Y3140" s="2">
        <v>0</v>
      </c>
      <c r="Z3140" s="3">
        <f t="shared" si="1245"/>
        <v>0</v>
      </c>
      <c r="AA3140" s="1" t="str">
        <f t="shared" si="1246"/>
        <v>A+J=</v>
      </c>
      <c r="AB3140" s="7">
        <f t="shared" si="1243"/>
        <v>43391</v>
      </c>
      <c r="AC3140" s="5"/>
      <c r="AD3140" s="1"/>
      <c r="AE3140" s="7"/>
      <c r="AF3140" s="1"/>
      <c r="AG3140" s="1"/>
      <c r="AH3140" s="1"/>
      <c r="AI3140" s="1"/>
      <c r="AJ3140" s="4"/>
      <c r="AK3140" s="1"/>
      <c r="AL3140" s="1"/>
      <c r="AM3140" s="1"/>
      <c r="AN3140" s="1"/>
      <c r="AO3140" s="1"/>
    </row>
    <row r="3141" spans="1:41" x14ac:dyDescent="0.2">
      <c r="A3141" s="118">
        <f t="shared" si="1235"/>
        <v>43237</v>
      </c>
      <c r="B3141" s="2">
        <f t="shared" si="1225"/>
        <v>132552.15929395999</v>
      </c>
      <c r="C3141" s="2">
        <f t="shared" si="1236"/>
        <v>76849.809790290004</v>
      </c>
      <c r="D3141" s="50">
        <f t="shared" si="1237"/>
        <v>4950.95</v>
      </c>
      <c r="E3141" s="3">
        <f>IF(K3141=1,VLOOKUP(A3140,[1]Plan1!$AQ$43:$AS$500,3),E3140)</f>
        <v>4961.84</v>
      </c>
      <c r="F3141" s="7">
        <f t="shared" si="1238"/>
        <v>43210</v>
      </c>
      <c r="G3141" s="8">
        <f t="shared" si="1226"/>
        <v>2.1995778587948767E-3</v>
      </c>
      <c r="H3141" s="7">
        <f t="shared" si="1239"/>
        <v>43271</v>
      </c>
      <c r="I3141" s="7">
        <f t="shared" si="1227"/>
        <v>43238</v>
      </c>
      <c r="J3141" s="1">
        <f t="shared" si="1240"/>
        <v>20</v>
      </c>
      <c r="K3141" s="1">
        <f t="shared" si="1228"/>
        <v>19</v>
      </c>
      <c r="L3141" s="2">
        <f t="shared" si="1229"/>
        <v>1.00208948</v>
      </c>
      <c r="M3141" s="10">
        <f t="shared" si="1248"/>
        <v>1.00089962</v>
      </c>
      <c r="N3141" s="10">
        <f t="shared" si="1244"/>
        <v>1.6581480017036831</v>
      </c>
      <c r="O3141" s="2">
        <f t="shared" si="1247"/>
        <v>1.6616126600000001</v>
      </c>
      <c r="P3141" s="2">
        <f t="shared" si="1230"/>
        <v>127694.61686613</v>
      </c>
      <c r="Q3141" s="9">
        <f t="shared" si="1224"/>
        <v>0</v>
      </c>
      <c r="R3141" s="4">
        <f t="shared" si="1231"/>
        <v>0</v>
      </c>
      <c r="S3141" s="59">
        <f t="shared" si="1232"/>
        <v>0</v>
      </c>
      <c r="T3141" s="8">
        <f t="shared" si="1241"/>
        <v>6.8500000000000005E-2</v>
      </c>
      <c r="U3141" s="9">
        <f t="shared" si="1242"/>
        <v>142</v>
      </c>
      <c r="V3141" s="9">
        <v>252</v>
      </c>
      <c r="W3141" s="10">
        <f t="shared" si="1233"/>
        <v>1.0380403069999999</v>
      </c>
      <c r="X3141" s="2">
        <f t="shared" si="1234"/>
        <v>4857.5424278299997</v>
      </c>
      <c r="Y3141" s="2">
        <v>0</v>
      </c>
      <c r="Z3141" s="3">
        <f t="shared" si="1245"/>
        <v>0</v>
      </c>
      <c r="AA3141" s="1" t="str">
        <f t="shared" si="1246"/>
        <v>A+J=</v>
      </c>
      <c r="AB3141" s="7">
        <f t="shared" si="1243"/>
        <v>43391</v>
      </c>
      <c r="AC3141" s="5"/>
      <c r="AD3141" s="1"/>
      <c r="AE3141" s="7"/>
      <c r="AF3141" s="1"/>
      <c r="AG3141" s="1"/>
      <c r="AH3141" s="1"/>
      <c r="AI3141" s="1"/>
      <c r="AJ3141" s="4"/>
      <c r="AK3141" s="1"/>
      <c r="AL3141" s="1"/>
      <c r="AM3141" s="1"/>
      <c r="AN3141" s="1"/>
      <c r="AO3141" s="1"/>
    </row>
    <row r="3142" spans="1:41" x14ac:dyDescent="0.2">
      <c r="A3142" s="118">
        <f t="shared" si="1235"/>
        <v>43238</v>
      </c>
      <c r="B3142" s="2">
        <f t="shared" si="1225"/>
        <v>132601.58086048</v>
      </c>
      <c r="C3142" s="2">
        <f t="shared" si="1236"/>
        <v>76849.809790290004</v>
      </c>
      <c r="D3142" s="50">
        <f t="shared" si="1237"/>
        <v>4950.95</v>
      </c>
      <c r="E3142" s="3">
        <f>IF(K3142=1,VLOOKUP(A3141,[1]Plan1!$AQ$43:$AS$500,3),E3141)</f>
        <v>4961.84</v>
      </c>
      <c r="F3142" s="7">
        <f t="shared" si="1238"/>
        <v>43210</v>
      </c>
      <c r="G3142" s="8">
        <f t="shared" si="1226"/>
        <v>2.1995778587948767E-3</v>
      </c>
      <c r="H3142" s="7">
        <f t="shared" si="1239"/>
        <v>43271</v>
      </c>
      <c r="I3142" s="7">
        <f t="shared" si="1227"/>
        <v>43238</v>
      </c>
      <c r="J3142" s="1">
        <f t="shared" si="1240"/>
        <v>20</v>
      </c>
      <c r="K3142" s="1">
        <f t="shared" si="1228"/>
        <v>20</v>
      </c>
      <c r="L3142" s="2">
        <f t="shared" si="1229"/>
        <v>1.0021995699999999</v>
      </c>
      <c r="M3142" s="10">
        <f t="shared" si="1248"/>
        <v>1.00089962</v>
      </c>
      <c r="N3142" s="10">
        <f t="shared" si="1244"/>
        <v>1.6581480017036831</v>
      </c>
      <c r="O3142" s="2">
        <f t="shared" si="1247"/>
        <v>1.66179521</v>
      </c>
      <c r="P3142" s="2">
        <f t="shared" si="1230"/>
        <v>127708.64579891</v>
      </c>
      <c r="Q3142" s="9">
        <f t="shared" si="1224"/>
        <v>0</v>
      </c>
      <c r="R3142" s="4">
        <f t="shared" si="1231"/>
        <v>0</v>
      </c>
      <c r="S3142" s="59">
        <f t="shared" si="1232"/>
        <v>0</v>
      </c>
      <c r="T3142" s="8">
        <f t="shared" si="1241"/>
        <v>6.8500000000000005E-2</v>
      </c>
      <c r="U3142" s="9">
        <f t="shared" si="1242"/>
        <v>143</v>
      </c>
      <c r="V3142" s="9">
        <v>252</v>
      </c>
      <c r="W3142" s="10">
        <f t="shared" si="1233"/>
        <v>1.0383132639999999</v>
      </c>
      <c r="X3142" s="2">
        <f t="shared" si="1234"/>
        <v>4892.9350615699996</v>
      </c>
      <c r="Y3142" s="2">
        <v>0</v>
      </c>
      <c r="Z3142" s="3">
        <f t="shared" si="1245"/>
        <v>0</v>
      </c>
      <c r="AA3142" s="1" t="str">
        <f t="shared" si="1246"/>
        <v>A+J=</v>
      </c>
      <c r="AB3142" s="7">
        <f t="shared" si="1243"/>
        <v>43391</v>
      </c>
      <c r="AC3142" s="5"/>
      <c r="AD3142" s="1"/>
      <c r="AE3142" s="7"/>
      <c r="AF3142" s="1"/>
      <c r="AG3142" s="1"/>
      <c r="AH3142" s="1"/>
      <c r="AI3142" s="1"/>
      <c r="AJ3142" s="4"/>
      <c r="AK3142" s="1"/>
      <c r="AL3142" s="1"/>
      <c r="AM3142" s="1"/>
      <c r="AN3142" s="1"/>
      <c r="AO3142" s="1"/>
    </row>
    <row r="3143" spans="1:41" x14ac:dyDescent="0.2">
      <c r="A3143" s="118">
        <f t="shared" si="1235"/>
        <v>43239</v>
      </c>
      <c r="B3143" s="2">
        <f t="shared" si="1225"/>
        <v>132660.52127631</v>
      </c>
      <c r="C3143" s="2">
        <f t="shared" si="1236"/>
        <v>76849.809790290004</v>
      </c>
      <c r="D3143" s="50">
        <f t="shared" si="1237"/>
        <v>4961.84</v>
      </c>
      <c r="E3143" s="3">
        <f>IF(K3143=1,VLOOKUP(A3142,[1]Plan1!$AQ$43:$AS$500,3),E3142)</f>
        <v>4981.6899999999996</v>
      </c>
      <c r="F3143" s="7">
        <f t="shared" si="1238"/>
        <v>43239</v>
      </c>
      <c r="G3143" s="8">
        <f t="shared" si="1226"/>
        <v>4.0005320606870676E-3</v>
      </c>
      <c r="H3143" s="7">
        <f t="shared" si="1239"/>
        <v>43271</v>
      </c>
      <c r="I3143" s="7">
        <f t="shared" si="1227"/>
        <v>43271</v>
      </c>
      <c r="J3143" s="1">
        <f t="shared" si="1240"/>
        <v>22</v>
      </c>
      <c r="K3143" s="1">
        <f t="shared" si="1228"/>
        <v>1</v>
      </c>
      <c r="L3143" s="2">
        <f t="shared" si="1229"/>
        <v>1.0001814899999999</v>
      </c>
      <c r="M3143" s="10">
        <f t="shared" si="1248"/>
        <v>1.0021995699999999</v>
      </c>
      <c r="N3143" s="10">
        <f t="shared" si="1244"/>
        <v>1.6617952143037904</v>
      </c>
      <c r="O3143" s="2">
        <f t="shared" si="1247"/>
        <v>1.66209681</v>
      </c>
      <c r="P3143" s="2">
        <f t="shared" si="1230"/>
        <v>127731.82370153999</v>
      </c>
      <c r="Q3143" s="9">
        <f t="shared" si="1224"/>
        <v>0</v>
      </c>
      <c r="R3143" s="4">
        <f t="shared" si="1231"/>
        <v>0</v>
      </c>
      <c r="S3143" s="59">
        <f t="shared" si="1232"/>
        <v>0</v>
      </c>
      <c r="T3143" s="8">
        <f t="shared" si="1241"/>
        <v>6.8500000000000005E-2</v>
      </c>
      <c r="U3143" s="9">
        <f t="shared" si="1242"/>
        <v>144</v>
      </c>
      <c r="V3143" s="9">
        <v>252</v>
      </c>
      <c r="W3143" s="10">
        <f t="shared" si="1233"/>
        <v>1.038586293</v>
      </c>
      <c r="X3143" s="2">
        <f t="shared" si="1234"/>
        <v>4928.6975747699998</v>
      </c>
      <c r="Y3143" s="2">
        <v>0</v>
      </c>
      <c r="Z3143" s="3">
        <f t="shared" si="1245"/>
        <v>0</v>
      </c>
      <c r="AA3143" s="1" t="str">
        <f t="shared" si="1246"/>
        <v>A+J=</v>
      </c>
      <c r="AB3143" s="7">
        <f t="shared" si="1243"/>
        <v>43391</v>
      </c>
      <c r="AC3143" s="5"/>
      <c r="AD3143" s="1"/>
      <c r="AE3143" s="7"/>
      <c r="AF3143" s="1"/>
      <c r="AG3143" s="1"/>
      <c r="AH3143" s="1"/>
      <c r="AI3143" s="1"/>
      <c r="AJ3143" s="4"/>
      <c r="AK3143" s="1"/>
      <c r="AL3143" s="1"/>
      <c r="AM3143" s="1"/>
      <c r="AN3143" s="1"/>
      <c r="AO3143" s="1"/>
    </row>
    <row r="3144" spans="1:41" x14ac:dyDescent="0.2">
      <c r="A3144" s="118">
        <f t="shared" si="1235"/>
        <v>43240</v>
      </c>
      <c r="B3144" s="2">
        <f t="shared" si="1225"/>
        <v>132660.52127631</v>
      </c>
      <c r="C3144" s="2">
        <f t="shared" si="1236"/>
        <v>76849.809790290004</v>
      </c>
      <c r="D3144" s="50">
        <f t="shared" si="1237"/>
        <v>4961.84</v>
      </c>
      <c r="E3144" s="3">
        <f>IF(K3144=1,VLOOKUP(A3143,[1]Plan1!$AQ$43:$AS$500,3),E3143)</f>
        <v>4981.6899999999996</v>
      </c>
      <c r="F3144" s="7">
        <f t="shared" si="1238"/>
        <v>43239</v>
      </c>
      <c r="G3144" s="8">
        <f t="shared" si="1226"/>
        <v>4.0005320606870676E-3</v>
      </c>
      <c r="H3144" s="7">
        <f t="shared" si="1239"/>
        <v>43271</v>
      </c>
      <c r="I3144" s="7">
        <f t="shared" si="1227"/>
        <v>43271</v>
      </c>
      <c r="J3144" s="1">
        <f t="shared" si="1240"/>
        <v>22</v>
      </c>
      <c r="K3144" s="1">
        <f t="shared" si="1228"/>
        <v>1</v>
      </c>
      <c r="L3144" s="2">
        <f t="shared" si="1229"/>
        <v>1.0001814899999999</v>
      </c>
      <c r="M3144" s="10">
        <f t="shared" si="1248"/>
        <v>1.0021995699999999</v>
      </c>
      <c r="N3144" s="10">
        <f t="shared" si="1244"/>
        <v>1.6617952143037904</v>
      </c>
      <c r="O3144" s="2">
        <f t="shared" si="1247"/>
        <v>1.66209681</v>
      </c>
      <c r="P3144" s="2">
        <f t="shared" si="1230"/>
        <v>127731.82370153999</v>
      </c>
      <c r="Q3144" s="9">
        <f t="shared" si="1224"/>
        <v>0</v>
      </c>
      <c r="R3144" s="4">
        <f t="shared" si="1231"/>
        <v>0</v>
      </c>
      <c r="S3144" s="59">
        <f t="shared" si="1232"/>
        <v>0</v>
      </c>
      <c r="T3144" s="8">
        <f t="shared" si="1241"/>
        <v>6.8500000000000005E-2</v>
      </c>
      <c r="U3144" s="9">
        <f t="shared" si="1242"/>
        <v>144</v>
      </c>
      <c r="V3144" s="9">
        <v>252</v>
      </c>
      <c r="W3144" s="10">
        <f t="shared" si="1233"/>
        <v>1.038586293</v>
      </c>
      <c r="X3144" s="2">
        <f t="shared" si="1234"/>
        <v>4928.6975747699998</v>
      </c>
      <c r="Y3144" s="2">
        <v>0</v>
      </c>
      <c r="Z3144" s="3">
        <f t="shared" si="1245"/>
        <v>0</v>
      </c>
      <c r="AA3144" s="1" t="str">
        <f t="shared" si="1246"/>
        <v>A+J=</v>
      </c>
      <c r="AB3144" s="7">
        <f t="shared" si="1243"/>
        <v>43391</v>
      </c>
      <c r="AC3144" s="5"/>
      <c r="AD3144" s="1"/>
      <c r="AE3144" s="7"/>
      <c r="AF3144" s="1"/>
      <c r="AG3144" s="1"/>
      <c r="AH3144" s="1"/>
      <c r="AI3144" s="1"/>
      <c r="AJ3144" s="4"/>
      <c r="AK3144" s="1"/>
      <c r="AL3144" s="1"/>
      <c r="AM3144" s="1"/>
      <c r="AN3144" s="1"/>
      <c r="AO3144" s="1"/>
    </row>
    <row r="3145" spans="1:41" x14ac:dyDescent="0.2">
      <c r="A3145" s="118">
        <f t="shared" si="1235"/>
        <v>43241</v>
      </c>
      <c r="B3145" s="2">
        <f t="shared" si="1225"/>
        <v>132660.52127631</v>
      </c>
      <c r="C3145" s="2">
        <f t="shared" si="1236"/>
        <v>76849.809790290004</v>
      </c>
      <c r="D3145" s="50">
        <f t="shared" si="1237"/>
        <v>4961.84</v>
      </c>
      <c r="E3145" s="3">
        <f>IF(K3145=1,VLOOKUP(A3144,[1]Plan1!$AQ$43:$AS$500,3),E3144)</f>
        <v>4981.6899999999996</v>
      </c>
      <c r="F3145" s="7">
        <f t="shared" si="1238"/>
        <v>43239</v>
      </c>
      <c r="G3145" s="8">
        <f t="shared" si="1226"/>
        <v>4.0005320606870676E-3</v>
      </c>
      <c r="H3145" s="7">
        <f t="shared" si="1239"/>
        <v>43271</v>
      </c>
      <c r="I3145" s="7">
        <f t="shared" si="1227"/>
        <v>43271</v>
      </c>
      <c r="J3145" s="1">
        <f t="shared" si="1240"/>
        <v>22</v>
      </c>
      <c r="K3145" s="1">
        <f t="shared" si="1228"/>
        <v>1</v>
      </c>
      <c r="L3145" s="2">
        <f t="shared" si="1229"/>
        <v>1.0001814899999999</v>
      </c>
      <c r="M3145" s="10">
        <f t="shared" si="1248"/>
        <v>1.0021995699999999</v>
      </c>
      <c r="N3145" s="10">
        <f t="shared" si="1244"/>
        <v>1.6617952143037904</v>
      </c>
      <c r="O3145" s="2">
        <f t="shared" si="1247"/>
        <v>1.66209681</v>
      </c>
      <c r="P3145" s="2">
        <f t="shared" si="1230"/>
        <v>127731.82370153999</v>
      </c>
      <c r="Q3145" s="9">
        <f t="shared" ref="Q3145:Q3208" si="1249">IF(VLOOKUP(A3145,AE$10:AL$48,8)=VLOOKUP(A3144,AE$10:AL$48,8),0,VLOOKUP(A3145,AE$10:AL$48,8))</f>
        <v>0</v>
      </c>
      <c r="R3145" s="4">
        <f t="shared" si="1231"/>
        <v>0</v>
      </c>
      <c r="S3145" s="59">
        <f t="shared" si="1232"/>
        <v>0</v>
      </c>
      <c r="T3145" s="8">
        <f t="shared" si="1241"/>
        <v>6.8500000000000005E-2</v>
      </c>
      <c r="U3145" s="9">
        <f t="shared" si="1242"/>
        <v>144</v>
      </c>
      <c r="V3145" s="9">
        <v>252</v>
      </c>
      <c r="W3145" s="10">
        <f t="shared" si="1233"/>
        <v>1.038586293</v>
      </c>
      <c r="X3145" s="2">
        <f t="shared" si="1234"/>
        <v>4928.6975747699998</v>
      </c>
      <c r="Y3145" s="2">
        <v>0</v>
      </c>
      <c r="Z3145" s="3">
        <f t="shared" si="1245"/>
        <v>0</v>
      </c>
      <c r="AA3145" s="1" t="str">
        <f t="shared" si="1246"/>
        <v>A+J=</v>
      </c>
      <c r="AB3145" s="7">
        <f t="shared" si="1243"/>
        <v>43391</v>
      </c>
      <c r="AC3145" s="5"/>
      <c r="AD3145" s="1"/>
      <c r="AE3145" s="7"/>
      <c r="AF3145" s="1"/>
      <c r="AG3145" s="1"/>
      <c r="AH3145" s="1"/>
      <c r="AI3145" s="1"/>
      <c r="AJ3145" s="4"/>
      <c r="AK3145" s="1"/>
      <c r="AL3145" s="1"/>
      <c r="AM3145" s="1"/>
      <c r="AN3145" s="1"/>
      <c r="AO3145" s="1"/>
    </row>
    <row r="3146" spans="1:41" x14ac:dyDescent="0.2">
      <c r="A3146" s="118">
        <f t="shared" si="1235"/>
        <v>43242</v>
      </c>
      <c r="B3146" s="2">
        <f t="shared" ref="B3146:B3209" si="1250">(P3146+X3146)</f>
        <v>132719.48833714001</v>
      </c>
      <c r="C3146" s="2">
        <f t="shared" si="1236"/>
        <v>76849.809790290004</v>
      </c>
      <c r="D3146" s="50">
        <f t="shared" si="1237"/>
        <v>4961.84</v>
      </c>
      <c r="E3146" s="3">
        <f>IF(K3146=1,VLOOKUP(A3145,[1]Plan1!$AQ$43:$AS$500,3),E3145)</f>
        <v>4981.6899999999996</v>
      </c>
      <c r="F3146" s="7">
        <f t="shared" si="1238"/>
        <v>43239</v>
      </c>
      <c r="G3146" s="8">
        <f t="shared" ref="G3146:G3209" si="1251">(E3146/D3146)-1</f>
        <v>4.0005320606870676E-3</v>
      </c>
      <c r="H3146" s="7">
        <f t="shared" si="1239"/>
        <v>43271</v>
      </c>
      <c r="I3146" s="7">
        <f t="shared" ref="I3146:I3209" si="1252">IF(A3146&gt;I3145,H3146,I3145)</f>
        <v>43271</v>
      </c>
      <c r="J3146" s="1">
        <f t="shared" si="1240"/>
        <v>22</v>
      </c>
      <c r="K3146" s="1">
        <f t="shared" ref="K3146:K3209" si="1253">(J3146-(NETWORKDAYS(A3146,I3146,AE$53:AE$223)-1))</f>
        <v>2</v>
      </c>
      <c r="L3146" s="2">
        <f t="shared" ref="L3146:L3209" si="1254">TRUNC((E3146/D3146)^TRUNC((K3146/J3146),9),8)</f>
        <v>1.00036302</v>
      </c>
      <c r="M3146" s="10">
        <f t="shared" si="1248"/>
        <v>1.0021995699999999</v>
      </c>
      <c r="N3146" s="10">
        <f t="shared" si="1244"/>
        <v>1.6617952143037904</v>
      </c>
      <c r="O3146" s="2">
        <f t="shared" si="1247"/>
        <v>1.6623984700000001</v>
      </c>
      <c r="P3146" s="2">
        <f t="shared" ref="P3146:P3209" si="1255">TRUNC(C3146*O3146,8)</f>
        <v>127755.00621516</v>
      </c>
      <c r="Q3146" s="9">
        <f t="shared" si="1249"/>
        <v>0</v>
      </c>
      <c r="R3146" s="4">
        <f t="shared" ref="R3146:R3209" si="1256">IF(Q3146&gt;0,VLOOKUP($A3146,$AE$10:$AJ$21,6),0)</f>
        <v>0</v>
      </c>
      <c r="S3146" s="59">
        <f t="shared" ref="S3146:S3209" si="1257">IF(R3146&gt;0,TRUNC(R3146*P3146,8),0)</f>
        <v>0</v>
      </c>
      <c r="T3146" s="8">
        <f t="shared" si="1241"/>
        <v>6.8500000000000005E-2</v>
      </c>
      <c r="U3146" s="9">
        <f t="shared" si="1242"/>
        <v>145</v>
      </c>
      <c r="V3146" s="9">
        <v>252</v>
      </c>
      <c r="W3146" s="10">
        <f t="shared" ref="W3146:W3209" si="1258">ROUND((1+T3146)^TRUNC((U3146/V3146),9),9)</f>
        <v>1.0388593939999999</v>
      </c>
      <c r="X3146" s="2">
        <f t="shared" ref="X3146:X3209" si="1259">TRUNC((P3146*(W3146-1)),8)</f>
        <v>4964.4821219799996</v>
      </c>
      <c r="Y3146" s="2">
        <v>0</v>
      </c>
      <c r="Z3146" s="3">
        <f t="shared" si="1245"/>
        <v>0</v>
      </c>
      <c r="AA3146" s="1" t="str">
        <f t="shared" si="1246"/>
        <v>A+J=</v>
      </c>
      <c r="AB3146" s="7">
        <f t="shared" si="1243"/>
        <v>43391</v>
      </c>
      <c r="AC3146" s="5"/>
      <c r="AD3146" s="1"/>
      <c r="AE3146" s="7"/>
      <c r="AF3146" s="1"/>
      <c r="AG3146" s="1"/>
      <c r="AH3146" s="1"/>
      <c r="AI3146" s="1"/>
      <c r="AJ3146" s="4"/>
      <c r="AK3146" s="1"/>
      <c r="AL3146" s="1"/>
      <c r="AM3146" s="1"/>
      <c r="AN3146" s="1"/>
      <c r="AO3146" s="1"/>
    </row>
    <row r="3147" spans="1:41" x14ac:dyDescent="0.2">
      <c r="A3147" s="118">
        <f t="shared" ref="A3147:A3210" si="1260">(A3146+1)</f>
        <v>43243</v>
      </c>
      <c r="B3147" s="2">
        <f t="shared" si="1250"/>
        <v>132778.48192399001</v>
      </c>
      <c r="C3147" s="2">
        <f t="shared" ref="C3147:C3210" si="1261">TRUNC(IF(Q3146&gt;0,VLOOKUP(A3146,$AE$11:$AF$21,2),C3146),8)</f>
        <v>76849.809790290004</v>
      </c>
      <c r="D3147" s="50">
        <f t="shared" ref="D3147:D3210" si="1262">IF(E3147=E3146,D3146,E3146)</f>
        <v>4961.84</v>
      </c>
      <c r="E3147" s="3">
        <f>IF(K3147=1,VLOOKUP(A3146,[1]Plan1!$AQ$43:$AS$500,3),E3146)</f>
        <v>4981.6899999999996</v>
      </c>
      <c r="F3147" s="7">
        <f t="shared" ref="F3147:F3210" si="1263">IF(D3147=D3146,F3146,A3147)</f>
        <v>43239</v>
      </c>
      <c r="G3147" s="8">
        <f t="shared" si="1251"/>
        <v>4.0005320606870676E-3</v>
      </c>
      <c r="H3147" s="7">
        <f t="shared" ref="H3147:H3210" si="1264">IF(DAY(A3147)=15,VLOOKUP(A3147,AI$53:AN$175,4),H3146)</f>
        <v>43271</v>
      </c>
      <c r="I3147" s="7">
        <f t="shared" si="1252"/>
        <v>43271</v>
      </c>
      <c r="J3147" s="1">
        <f t="shared" ref="J3147:J3210" si="1265">IF(I3147=I3146,J3146,NETWORKDAYS(I3146,I3147,$AE$53:$AE$223)-1)</f>
        <v>22</v>
      </c>
      <c r="K3147" s="1">
        <f t="shared" si="1253"/>
        <v>3</v>
      </c>
      <c r="L3147" s="2">
        <f t="shared" si="1254"/>
        <v>1.0005445799999999</v>
      </c>
      <c r="M3147" s="10">
        <f t="shared" si="1248"/>
        <v>1.0021995699999999</v>
      </c>
      <c r="N3147" s="10">
        <f t="shared" si="1244"/>
        <v>1.6617952143037904</v>
      </c>
      <c r="O3147" s="2">
        <f t="shared" si="1247"/>
        <v>1.66270019</v>
      </c>
      <c r="P3147" s="2">
        <f t="shared" si="1255"/>
        <v>127778.19333977</v>
      </c>
      <c r="Q3147" s="9">
        <f t="shared" si="1249"/>
        <v>0</v>
      </c>
      <c r="R3147" s="4">
        <f t="shared" si="1256"/>
        <v>0</v>
      </c>
      <c r="S3147" s="59">
        <f t="shared" si="1257"/>
        <v>0</v>
      </c>
      <c r="T3147" s="8">
        <f t="shared" ref="T3147:T3210" si="1266">(T3146)</f>
        <v>6.8500000000000005E-2</v>
      </c>
      <c r="U3147" s="9">
        <f t="shared" ref="U3147:U3210" si="1267">IF(Q3146&gt;0,1,IF(K3147=K3146,U3146,U3146+1))</f>
        <v>146</v>
      </c>
      <c r="V3147" s="9">
        <v>252</v>
      </c>
      <c r="W3147" s="10">
        <f t="shared" si="1258"/>
        <v>1.0391325659999999</v>
      </c>
      <c r="X3147" s="2">
        <f t="shared" si="1259"/>
        <v>5000.2885842200003</v>
      </c>
      <c r="Y3147" s="2">
        <v>0</v>
      </c>
      <c r="Z3147" s="3">
        <f t="shared" si="1245"/>
        <v>0</v>
      </c>
      <c r="AA3147" s="1" t="str">
        <f t="shared" si="1246"/>
        <v>A+J=</v>
      </c>
      <c r="AB3147" s="7">
        <f t="shared" ref="AB3147:AB3210" si="1268">IF(Q3146&gt;0,VLOOKUP(A3146,$AE$10:$AM$48,9),AB3146)</f>
        <v>43391</v>
      </c>
      <c r="AC3147" s="5"/>
      <c r="AD3147" s="1"/>
      <c r="AE3147" s="7"/>
      <c r="AF3147" s="1"/>
      <c r="AG3147" s="1"/>
      <c r="AH3147" s="1"/>
      <c r="AI3147" s="1"/>
      <c r="AJ3147" s="4"/>
      <c r="AK3147" s="1"/>
      <c r="AL3147" s="1"/>
      <c r="AM3147" s="1"/>
      <c r="AN3147" s="1"/>
      <c r="AO3147" s="1"/>
    </row>
    <row r="3148" spans="1:41" x14ac:dyDescent="0.2">
      <c r="A3148" s="118">
        <f t="shared" si="1260"/>
        <v>43244</v>
      </c>
      <c r="B3148" s="2">
        <f t="shared" si="1250"/>
        <v>132837.50230118001</v>
      </c>
      <c r="C3148" s="2">
        <f t="shared" si="1261"/>
        <v>76849.809790290004</v>
      </c>
      <c r="D3148" s="50">
        <f t="shared" si="1262"/>
        <v>4961.84</v>
      </c>
      <c r="E3148" s="3">
        <f>IF(K3148=1,VLOOKUP(A3147,[1]Plan1!$AQ$43:$AS$500,3),E3147)</f>
        <v>4981.6899999999996</v>
      </c>
      <c r="F3148" s="7">
        <f t="shared" si="1263"/>
        <v>43239</v>
      </c>
      <c r="G3148" s="8">
        <f t="shared" si="1251"/>
        <v>4.0005320606870676E-3</v>
      </c>
      <c r="H3148" s="7">
        <f t="shared" si="1264"/>
        <v>43271</v>
      </c>
      <c r="I3148" s="7">
        <f t="shared" si="1252"/>
        <v>43271</v>
      </c>
      <c r="J3148" s="1">
        <f t="shared" si="1265"/>
        <v>22</v>
      </c>
      <c r="K3148" s="1">
        <f t="shared" si="1253"/>
        <v>4</v>
      </c>
      <c r="L3148" s="2">
        <f t="shared" si="1254"/>
        <v>1.00072618</v>
      </c>
      <c r="M3148" s="10">
        <f t="shared" si="1248"/>
        <v>1.0021995699999999</v>
      </c>
      <c r="N3148" s="10">
        <f t="shared" si="1244"/>
        <v>1.6617952143037904</v>
      </c>
      <c r="O3148" s="2">
        <f t="shared" si="1247"/>
        <v>1.6630019700000001</v>
      </c>
      <c r="P3148" s="2">
        <f t="shared" si="1255"/>
        <v>127801.38507537</v>
      </c>
      <c r="Q3148" s="9">
        <f t="shared" si="1249"/>
        <v>0</v>
      </c>
      <c r="R3148" s="4">
        <f t="shared" si="1256"/>
        <v>0</v>
      </c>
      <c r="S3148" s="59">
        <f t="shared" si="1257"/>
        <v>0</v>
      </c>
      <c r="T3148" s="8">
        <f t="shared" si="1266"/>
        <v>6.8500000000000005E-2</v>
      </c>
      <c r="U3148" s="9">
        <f t="shared" si="1267"/>
        <v>147</v>
      </c>
      <c r="V3148" s="9">
        <v>252</v>
      </c>
      <c r="W3148" s="10">
        <f t="shared" si="1258"/>
        <v>1.039405811</v>
      </c>
      <c r="X3148" s="2">
        <f t="shared" si="1259"/>
        <v>5036.1172258099996</v>
      </c>
      <c r="Y3148" s="2">
        <v>0</v>
      </c>
      <c r="Z3148" s="3">
        <f t="shared" si="1245"/>
        <v>0</v>
      </c>
      <c r="AA3148" s="1" t="str">
        <f t="shared" si="1246"/>
        <v>A+J=</v>
      </c>
      <c r="AB3148" s="7">
        <f t="shared" si="1268"/>
        <v>43391</v>
      </c>
      <c r="AC3148" s="5"/>
      <c r="AD3148" s="1"/>
      <c r="AE3148" s="7"/>
      <c r="AF3148" s="1"/>
      <c r="AG3148" s="1"/>
      <c r="AH3148" s="1"/>
      <c r="AI3148" s="1"/>
      <c r="AJ3148" s="4"/>
      <c r="AK3148" s="1"/>
      <c r="AL3148" s="1"/>
      <c r="AM3148" s="1"/>
      <c r="AN3148" s="1"/>
      <c r="AO3148" s="1"/>
    </row>
    <row r="3149" spans="1:41" x14ac:dyDescent="0.2">
      <c r="A3149" s="118">
        <f t="shared" si="1260"/>
        <v>43245</v>
      </c>
      <c r="B3149" s="2">
        <f t="shared" si="1250"/>
        <v>132896.54762393</v>
      </c>
      <c r="C3149" s="2">
        <f t="shared" si="1261"/>
        <v>76849.809790290004</v>
      </c>
      <c r="D3149" s="50">
        <f t="shared" si="1262"/>
        <v>4961.84</v>
      </c>
      <c r="E3149" s="3">
        <f>IF(K3149=1,VLOOKUP(A3148,[1]Plan1!$AQ$43:$AS$500,3),E3148)</f>
        <v>4981.6899999999996</v>
      </c>
      <c r="F3149" s="7">
        <f t="shared" si="1263"/>
        <v>43239</v>
      </c>
      <c r="G3149" s="8">
        <f t="shared" si="1251"/>
        <v>4.0005320606870676E-3</v>
      </c>
      <c r="H3149" s="7">
        <f t="shared" si="1264"/>
        <v>43271</v>
      </c>
      <c r="I3149" s="7">
        <f t="shared" si="1252"/>
        <v>43271</v>
      </c>
      <c r="J3149" s="1">
        <f t="shared" si="1265"/>
        <v>22</v>
      </c>
      <c r="K3149" s="1">
        <f t="shared" si="1253"/>
        <v>5</v>
      </c>
      <c r="L3149" s="2">
        <f t="shared" si="1254"/>
        <v>1.0009078</v>
      </c>
      <c r="M3149" s="10">
        <f t="shared" si="1248"/>
        <v>1.0021995699999999</v>
      </c>
      <c r="N3149" s="10">
        <f t="shared" si="1244"/>
        <v>1.6617952143037904</v>
      </c>
      <c r="O3149" s="2">
        <f t="shared" si="1247"/>
        <v>1.6633037900000001</v>
      </c>
      <c r="P3149" s="2">
        <f t="shared" si="1255"/>
        <v>127824.57988496</v>
      </c>
      <c r="Q3149" s="9">
        <f t="shared" si="1249"/>
        <v>0</v>
      </c>
      <c r="R3149" s="4">
        <f t="shared" si="1256"/>
        <v>0</v>
      </c>
      <c r="S3149" s="59">
        <f t="shared" si="1257"/>
        <v>0</v>
      </c>
      <c r="T3149" s="8">
        <f t="shared" si="1266"/>
        <v>6.8500000000000005E-2</v>
      </c>
      <c r="U3149" s="9">
        <f t="shared" si="1267"/>
        <v>148</v>
      </c>
      <c r="V3149" s="9">
        <v>252</v>
      </c>
      <c r="W3149" s="10">
        <f t="shared" si="1258"/>
        <v>1.0396791270000001</v>
      </c>
      <c r="X3149" s="2">
        <f t="shared" si="1259"/>
        <v>5071.96773897</v>
      </c>
      <c r="Y3149" s="2">
        <v>0</v>
      </c>
      <c r="Z3149" s="3">
        <f t="shared" si="1245"/>
        <v>0</v>
      </c>
      <c r="AA3149" s="1" t="str">
        <f t="shared" si="1246"/>
        <v>A+J=</v>
      </c>
      <c r="AB3149" s="7">
        <f t="shared" si="1268"/>
        <v>43391</v>
      </c>
      <c r="AC3149" s="5"/>
      <c r="AD3149" s="1"/>
      <c r="AE3149" s="7"/>
      <c r="AF3149" s="1"/>
      <c r="AG3149" s="1"/>
      <c r="AH3149" s="1"/>
      <c r="AI3149" s="1"/>
      <c r="AJ3149" s="4"/>
      <c r="AK3149" s="1"/>
      <c r="AL3149" s="1"/>
      <c r="AM3149" s="1"/>
      <c r="AN3149" s="1"/>
      <c r="AO3149" s="1"/>
    </row>
    <row r="3150" spans="1:41" x14ac:dyDescent="0.2">
      <c r="A3150" s="118">
        <f t="shared" si="1260"/>
        <v>43246</v>
      </c>
      <c r="B3150" s="2">
        <f t="shared" si="1250"/>
        <v>132955.62122435999</v>
      </c>
      <c r="C3150" s="2">
        <f t="shared" si="1261"/>
        <v>76849.809790290004</v>
      </c>
      <c r="D3150" s="50">
        <f t="shared" si="1262"/>
        <v>4961.84</v>
      </c>
      <c r="E3150" s="3">
        <f>IF(K3150=1,VLOOKUP(A3149,[1]Plan1!$AQ$43:$AS$500,3),E3149)</f>
        <v>4981.6899999999996</v>
      </c>
      <c r="F3150" s="7">
        <f t="shared" si="1263"/>
        <v>43239</v>
      </c>
      <c r="G3150" s="8">
        <f t="shared" si="1251"/>
        <v>4.0005320606870676E-3</v>
      </c>
      <c r="H3150" s="7">
        <f t="shared" si="1264"/>
        <v>43271</v>
      </c>
      <c r="I3150" s="7">
        <f t="shared" si="1252"/>
        <v>43271</v>
      </c>
      <c r="J3150" s="1">
        <f t="shared" si="1265"/>
        <v>22</v>
      </c>
      <c r="K3150" s="1">
        <f t="shared" si="1253"/>
        <v>6</v>
      </c>
      <c r="L3150" s="2">
        <f t="shared" si="1254"/>
        <v>1.0010894699999999</v>
      </c>
      <c r="M3150" s="10">
        <f t="shared" si="1248"/>
        <v>1.0021995699999999</v>
      </c>
      <c r="N3150" s="10">
        <f t="shared" si="1244"/>
        <v>1.6617952143037904</v>
      </c>
      <c r="O3150" s="2">
        <f t="shared" si="1247"/>
        <v>1.66360569</v>
      </c>
      <c r="P3150" s="2">
        <f t="shared" si="1255"/>
        <v>127847.78084254</v>
      </c>
      <c r="Q3150" s="9">
        <f t="shared" si="1249"/>
        <v>0</v>
      </c>
      <c r="R3150" s="4">
        <f t="shared" si="1256"/>
        <v>0</v>
      </c>
      <c r="S3150" s="59">
        <f t="shared" si="1257"/>
        <v>0</v>
      </c>
      <c r="T3150" s="8">
        <f t="shared" si="1266"/>
        <v>6.8500000000000005E-2</v>
      </c>
      <c r="U3150" s="9">
        <f t="shared" si="1267"/>
        <v>149</v>
      </c>
      <c r="V3150" s="9">
        <v>252</v>
      </c>
      <c r="W3150" s="10">
        <f t="shared" si="1258"/>
        <v>1.039952515</v>
      </c>
      <c r="X3150" s="2">
        <f t="shared" si="1259"/>
        <v>5107.8403818200004</v>
      </c>
      <c r="Y3150" s="2">
        <v>0</v>
      </c>
      <c r="Z3150" s="3">
        <f t="shared" si="1245"/>
        <v>0</v>
      </c>
      <c r="AA3150" s="1" t="str">
        <f t="shared" si="1246"/>
        <v>A+J=</v>
      </c>
      <c r="AB3150" s="7">
        <f t="shared" si="1268"/>
        <v>43391</v>
      </c>
      <c r="AC3150" s="5"/>
      <c r="AD3150" s="1"/>
      <c r="AE3150" s="7"/>
      <c r="AF3150" s="1"/>
      <c r="AG3150" s="1"/>
      <c r="AH3150" s="1"/>
      <c r="AI3150" s="1"/>
      <c r="AJ3150" s="4"/>
      <c r="AK3150" s="1"/>
      <c r="AL3150" s="1"/>
      <c r="AM3150" s="1"/>
      <c r="AN3150" s="1"/>
      <c r="AO3150" s="1"/>
    </row>
    <row r="3151" spans="1:41" x14ac:dyDescent="0.2">
      <c r="A3151" s="118">
        <f t="shared" si="1260"/>
        <v>43247</v>
      </c>
      <c r="B3151" s="2">
        <f t="shared" si="1250"/>
        <v>132955.62122435999</v>
      </c>
      <c r="C3151" s="2">
        <f t="shared" si="1261"/>
        <v>76849.809790290004</v>
      </c>
      <c r="D3151" s="50">
        <f t="shared" si="1262"/>
        <v>4961.84</v>
      </c>
      <c r="E3151" s="3">
        <f>IF(K3151=1,VLOOKUP(A3150,[1]Plan1!$AQ$43:$AS$500,3),E3150)</f>
        <v>4981.6899999999996</v>
      </c>
      <c r="F3151" s="7">
        <f t="shared" si="1263"/>
        <v>43239</v>
      </c>
      <c r="G3151" s="8">
        <f t="shared" si="1251"/>
        <v>4.0005320606870676E-3</v>
      </c>
      <c r="H3151" s="7">
        <f t="shared" si="1264"/>
        <v>43271</v>
      </c>
      <c r="I3151" s="7">
        <f t="shared" si="1252"/>
        <v>43271</v>
      </c>
      <c r="J3151" s="1">
        <f t="shared" si="1265"/>
        <v>22</v>
      </c>
      <c r="K3151" s="1">
        <f t="shared" si="1253"/>
        <v>6</v>
      </c>
      <c r="L3151" s="2">
        <f t="shared" si="1254"/>
        <v>1.0010894699999999</v>
      </c>
      <c r="M3151" s="10">
        <f t="shared" si="1248"/>
        <v>1.0021995699999999</v>
      </c>
      <c r="N3151" s="10">
        <f t="shared" si="1244"/>
        <v>1.6617952143037904</v>
      </c>
      <c r="O3151" s="2">
        <f t="shared" si="1247"/>
        <v>1.66360569</v>
      </c>
      <c r="P3151" s="2">
        <f t="shared" si="1255"/>
        <v>127847.78084254</v>
      </c>
      <c r="Q3151" s="9">
        <f t="shared" si="1249"/>
        <v>0</v>
      </c>
      <c r="R3151" s="4">
        <f t="shared" si="1256"/>
        <v>0</v>
      </c>
      <c r="S3151" s="59">
        <f t="shared" si="1257"/>
        <v>0</v>
      </c>
      <c r="T3151" s="8">
        <f t="shared" si="1266"/>
        <v>6.8500000000000005E-2</v>
      </c>
      <c r="U3151" s="9">
        <f t="shared" si="1267"/>
        <v>149</v>
      </c>
      <c r="V3151" s="9">
        <v>252</v>
      </c>
      <c r="W3151" s="10">
        <f t="shared" si="1258"/>
        <v>1.039952515</v>
      </c>
      <c r="X3151" s="2">
        <f t="shared" si="1259"/>
        <v>5107.8403818200004</v>
      </c>
      <c r="Y3151" s="2">
        <v>0</v>
      </c>
      <c r="Z3151" s="3">
        <f t="shared" si="1245"/>
        <v>0</v>
      </c>
      <c r="AA3151" s="1" t="str">
        <f t="shared" si="1246"/>
        <v>A+J=</v>
      </c>
      <c r="AB3151" s="7">
        <f t="shared" si="1268"/>
        <v>43391</v>
      </c>
      <c r="AC3151" s="5"/>
      <c r="AD3151" s="1"/>
      <c r="AE3151" s="7"/>
      <c r="AF3151" s="1"/>
      <c r="AG3151" s="1"/>
      <c r="AH3151" s="1"/>
      <c r="AI3151" s="1"/>
      <c r="AJ3151" s="4"/>
      <c r="AK3151" s="1"/>
      <c r="AL3151" s="1"/>
      <c r="AM3151" s="1"/>
      <c r="AN3151" s="1"/>
      <c r="AO3151" s="1"/>
    </row>
    <row r="3152" spans="1:41" x14ac:dyDescent="0.2">
      <c r="A3152" s="118">
        <f t="shared" si="1260"/>
        <v>43248</v>
      </c>
      <c r="B3152" s="2">
        <f t="shared" si="1250"/>
        <v>132955.62122435999</v>
      </c>
      <c r="C3152" s="2">
        <f t="shared" si="1261"/>
        <v>76849.809790290004</v>
      </c>
      <c r="D3152" s="50">
        <f t="shared" si="1262"/>
        <v>4961.84</v>
      </c>
      <c r="E3152" s="3">
        <f>IF(K3152=1,VLOOKUP(A3151,[1]Plan1!$AQ$43:$AS$500,3),E3151)</f>
        <v>4981.6899999999996</v>
      </c>
      <c r="F3152" s="7">
        <f t="shared" si="1263"/>
        <v>43239</v>
      </c>
      <c r="G3152" s="8">
        <f t="shared" si="1251"/>
        <v>4.0005320606870676E-3</v>
      </c>
      <c r="H3152" s="7">
        <f t="shared" si="1264"/>
        <v>43271</v>
      </c>
      <c r="I3152" s="7">
        <f t="shared" si="1252"/>
        <v>43271</v>
      </c>
      <c r="J3152" s="1">
        <f t="shared" si="1265"/>
        <v>22</v>
      </c>
      <c r="K3152" s="1">
        <f t="shared" si="1253"/>
        <v>6</v>
      </c>
      <c r="L3152" s="2">
        <f t="shared" si="1254"/>
        <v>1.0010894699999999</v>
      </c>
      <c r="M3152" s="10">
        <f t="shared" si="1248"/>
        <v>1.0021995699999999</v>
      </c>
      <c r="N3152" s="10">
        <f t="shared" si="1244"/>
        <v>1.6617952143037904</v>
      </c>
      <c r="O3152" s="2">
        <f t="shared" si="1247"/>
        <v>1.66360569</v>
      </c>
      <c r="P3152" s="2">
        <f t="shared" si="1255"/>
        <v>127847.78084254</v>
      </c>
      <c r="Q3152" s="9">
        <f t="shared" si="1249"/>
        <v>0</v>
      </c>
      <c r="R3152" s="4">
        <f t="shared" si="1256"/>
        <v>0</v>
      </c>
      <c r="S3152" s="59">
        <f t="shared" si="1257"/>
        <v>0</v>
      </c>
      <c r="T3152" s="8">
        <f t="shared" si="1266"/>
        <v>6.8500000000000005E-2</v>
      </c>
      <c r="U3152" s="9">
        <f t="shared" si="1267"/>
        <v>149</v>
      </c>
      <c r="V3152" s="9">
        <v>252</v>
      </c>
      <c r="W3152" s="10">
        <f t="shared" si="1258"/>
        <v>1.039952515</v>
      </c>
      <c r="X3152" s="2">
        <f t="shared" si="1259"/>
        <v>5107.8403818200004</v>
      </c>
      <c r="Y3152" s="2">
        <v>0</v>
      </c>
      <c r="Z3152" s="3">
        <f t="shared" si="1245"/>
        <v>0</v>
      </c>
      <c r="AA3152" s="1" t="str">
        <f t="shared" si="1246"/>
        <v>A+J=</v>
      </c>
      <c r="AB3152" s="7">
        <f t="shared" si="1268"/>
        <v>43391</v>
      </c>
      <c r="AC3152" s="5"/>
      <c r="AD3152" s="1"/>
      <c r="AE3152" s="7"/>
      <c r="AF3152" s="1"/>
      <c r="AG3152" s="1"/>
      <c r="AH3152" s="1"/>
      <c r="AI3152" s="1"/>
      <c r="AJ3152" s="4"/>
      <c r="AK3152" s="1"/>
      <c r="AL3152" s="1"/>
      <c r="AM3152" s="1"/>
      <c r="AN3152" s="1"/>
      <c r="AO3152" s="1"/>
    </row>
    <row r="3153" spans="1:41" x14ac:dyDescent="0.2">
      <c r="A3153" s="118">
        <f t="shared" si="1260"/>
        <v>43249</v>
      </c>
      <c r="B3153" s="2">
        <f t="shared" si="1250"/>
        <v>133014.71911546</v>
      </c>
      <c r="C3153" s="2">
        <f t="shared" si="1261"/>
        <v>76849.809790290004</v>
      </c>
      <c r="D3153" s="50">
        <f t="shared" si="1262"/>
        <v>4961.84</v>
      </c>
      <c r="E3153" s="3">
        <f>IF(K3153=1,VLOOKUP(A3152,[1]Plan1!$AQ$43:$AS$500,3),E3152)</f>
        <v>4981.6899999999996</v>
      </c>
      <c r="F3153" s="7">
        <f t="shared" si="1263"/>
        <v>43239</v>
      </c>
      <c r="G3153" s="8">
        <f t="shared" si="1251"/>
        <v>4.0005320606870676E-3</v>
      </c>
      <c r="H3153" s="7">
        <f t="shared" si="1264"/>
        <v>43271</v>
      </c>
      <c r="I3153" s="7">
        <f t="shared" si="1252"/>
        <v>43271</v>
      </c>
      <c r="J3153" s="1">
        <f t="shared" si="1265"/>
        <v>22</v>
      </c>
      <c r="K3153" s="1">
        <f t="shared" si="1253"/>
        <v>7</v>
      </c>
      <c r="L3153" s="2">
        <f t="shared" si="1254"/>
        <v>1.0012711599999999</v>
      </c>
      <c r="M3153" s="10">
        <f t="shared" si="1248"/>
        <v>1.0021995699999999</v>
      </c>
      <c r="N3153" s="10">
        <f t="shared" si="1244"/>
        <v>1.6617952143037904</v>
      </c>
      <c r="O3153" s="2">
        <f t="shared" si="1247"/>
        <v>1.66390762</v>
      </c>
      <c r="P3153" s="2">
        <f t="shared" si="1255"/>
        <v>127870.98410561</v>
      </c>
      <c r="Q3153" s="9">
        <f t="shared" si="1249"/>
        <v>0</v>
      </c>
      <c r="R3153" s="4">
        <f t="shared" si="1256"/>
        <v>0</v>
      </c>
      <c r="S3153" s="59">
        <f t="shared" si="1257"/>
        <v>0</v>
      </c>
      <c r="T3153" s="8">
        <f t="shared" si="1266"/>
        <v>6.8500000000000005E-2</v>
      </c>
      <c r="U3153" s="9">
        <f t="shared" si="1267"/>
        <v>150</v>
      </c>
      <c r="V3153" s="9">
        <v>252</v>
      </c>
      <c r="W3153" s="10">
        <f t="shared" si="1258"/>
        <v>1.040225975</v>
      </c>
      <c r="X3153" s="2">
        <f t="shared" si="1259"/>
        <v>5143.7350098500001</v>
      </c>
      <c r="Y3153" s="2">
        <v>0</v>
      </c>
      <c r="Z3153" s="3">
        <f t="shared" si="1245"/>
        <v>0</v>
      </c>
      <c r="AA3153" s="1" t="str">
        <f t="shared" si="1246"/>
        <v>A+J=</v>
      </c>
      <c r="AB3153" s="7">
        <f t="shared" si="1268"/>
        <v>43391</v>
      </c>
      <c r="AC3153" s="5"/>
      <c r="AD3153" s="1"/>
      <c r="AE3153" s="7"/>
      <c r="AF3153" s="1"/>
      <c r="AG3153" s="1"/>
      <c r="AH3153" s="1"/>
      <c r="AI3153" s="1"/>
      <c r="AJ3153" s="4"/>
      <c r="AK3153" s="1"/>
      <c r="AL3153" s="1"/>
      <c r="AM3153" s="1"/>
      <c r="AN3153" s="1"/>
      <c r="AO3153" s="1"/>
    </row>
    <row r="3154" spans="1:41" x14ac:dyDescent="0.2">
      <c r="A3154" s="118">
        <f t="shared" si="1260"/>
        <v>43250</v>
      </c>
      <c r="B3154" s="2">
        <f t="shared" si="1250"/>
        <v>133073.84370299999</v>
      </c>
      <c r="C3154" s="2">
        <f t="shared" si="1261"/>
        <v>76849.809790290004</v>
      </c>
      <c r="D3154" s="50">
        <f t="shared" si="1262"/>
        <v>4961.84</v>
      </c>
      <c r="E3154" s="3">
        <f>IF(K3154=1,VLOOKUP(A3153,[1]Plan1!$AQ$43:$AS$500,3),E3153)</f>
        <v>4981.6899999999996</v>
      </c>
      <c r="F3154" s="7">
        <f t="shared" si="1263"/>
        <v>43239</v>
      </c>
      <c r="G3154" s="8">
        <f t="shared" si="1251"/>
        <v>4.0005320606870676E-3</v>
      </c>
      <c r="H3154" s="7">
        <f t="shared" si="1264"/>
        <v>43271</v>
      </c>
      <c r="I3154" s="7">
        <f t="shared" si="1252"/>
        <v>43271</v>
      </c>
      <c r="J3154" s="1">
        <f t="shared" si="1265"/>
        <v>22</v>
      </c>
      <c r="K3154" s="1">
        <f t="shared" si="1253"/>
        <v>8</v>
      </c>
      <c r="L3154" s="2">
        <f t="shared" si="1254"/>
        <v>1.0014528899999999</v>
      </c>
      <c r="M3154" s="10">
        <f t="shared" si="1248"/>
        <v>1.0021995699999999</v>
      </c>
      <c r="N3154" s="10">
        <f t="shared" si="1244"/>
        <v>1.6617952143037904</v>
      </c>
      <c r="O3154" s="2">
        <f t="shared" si="1247"/>
        <v>1.6642096099999999</v>
      </c>
      <c r="P3154" s="2">
        <f t="shared" si="1255"/>
        <v>127894.19197966999</v>
      </c>
      <c r="Q3154" s="9">
        <f t="shared" si="1249"/>
        <v>0</v>
      </c>
      <c r="R3154" s="4">
        <f t="shared" si="1256"/>
        <v>0</v>
      </c>
      <c r="S3154" s="59">
        <f t="shared" si="1257"/>
        <v>0</v>
      </c>
      <c r="T3154" s="8">
        <f t="shared" si="1266"/>
        <v>6.8500000000000005E-2</v>
      </c>
      <c r="U3154" s="9">
        <f t="shared" si="1267"/>
        <v>151</v>
      </c>
      <c r="V3154" s="9">
        <v>252</v>
      </c>
      <c r="W3154" s="10">
        <f t="shared" si="1258"/>
        <v>1.040499507</v>
      </c>
      <c r="X3154" s="2">
        <f t="shared" si="1259"/>
        <v>5179.6517233300001</v>
      </c>
      <c r="Y3154" s="2">
        <v>0</v>
      </c>
      <c r="Z3154" s="3">
        <f t="shared" si="1245"/>
        <v>0</v>
      </c>
      <c r="AA3154" s="1" t="str">
        <f t="shared" si="1246"/>
        <v>A+J=</v>
      </c>
      <c r="AB3154" s="7">
        <f t="shared" si="1268"/>
        <v>43391</v>
      </c>
      <c r="AC3154" s="5"/>
      <c r="AD3154" s="1"/>
      <c r="AE3154" s="7"/>
      <c r="AF3154" s="1"/>
      <c r="AG3154" s="1"/>
      <c r="AH3154" s="1"/>
      <c r="AI3154" s="1"/>
      <c r="AJ3154" s="4"/>
      <c r="AK3154" s="1"/>
      <c r="AL3154" s="1"/>
      <c r="AM3154" s="1"/>
      <c r="AN3154" s="1"/>
      <c r="AO3154" s="1"/>
    </row>
    <row r="3155" spans="1:41" x14ac:dyDescent="0.2">
      <c r="A3155" s="118">
        <f t="shared" si="1260"/>
        <v>43251</v>
      </c>
      <c r="B3155" s="2">
        <f t="shared" si="1250"/>
        <v>133132.99499579001</v>
      </c>
      <c r="C3155" s="2">
        <f t="shared" si="1261"/>
        <v>76849.809790290004</v>
      </c>
      <c r="D3155" s="50">
        <f t="shared" si="1262"/>
        <v>4961.84</v>
      </c>
      <c r="E3155" s="3">
        <f>IF(K3155=1,VLOOKUP(A3154,[1]Plan1!$AQ$43:$AS$500,3),E3154)</f>
        <v>4981.6899999999996</v>
      </c>
      <c r="F3155" s="7">
        <f t="shared" si="1263"/>
        <v>43239</v>
      </c>
      <c r="G3155" s="8">
        <f t="shared" si="1251"/>
        <v>4.0005320606870676E-3</v>
      </c>
      <c r="H3155" s="7">
        <f t="shared" si="1264"/>
        <v>43271</v>
      </c>
      <c r="I3155" s="7">
        <f t="shared" si="1252"/>
        <v>43271</v>
      </c>
      <c r="J3155" s="1">
        <f t="shared" si="1265"/>
        <v>22</v>
      </c>
      <c r="K3155" s="1">
        <f t="shared" si="1253"/>
        <v>9</v>
      </c>
      <c r="L3155" s="2">
        <f t="shared" si="1254"/>
        <v>1.00163465</v>
      </c>
      <c r="M3155" s="10">
        <f t="shared" si="1248"/>
        <v>1.0021995699999999</v>
      </c>
      <c r="N3155" s="10">
        <f t="shared" si="1244"/>
        <v>1.6617952143037904</v>
      </c>
      <c r="O3155" s="2">
        <f t="shared" si="1247"/>
        <v>1.6645116600000001</v>
      </c>
      <c r="P3155" s="2">
        <f t="shared" si="1255"/>
        <v>127917.40446472001</v>
      </c>
      <c r="Q3155" s="9">
        <f t="shared" si="1249"/>
        <v>0</v>
      </c>
      <c r="R3155" s="4">
        <f t="shared" si="1256"/>
        <v>0</v>
      </c>
      <c r="S3155" s="59">
        <f t="shared" si="1257"/>
        <v>0</v>
      </c>
      <c r="T3155" s="8">
        <f t="shared" si="1266"/>
        <v>6.8500000000000005E-2</v>
      </c>
      <c r="U3155" s="9">
        <f t="shared" si="1267"/>
        <v>152</v>
      </c>
      <c r="V3155" s="9">
        <v>252</v>
      </c>
      <c r="W3155" s="10">
        <f t="shared" si="1258"/>
        <v>1.040773111</v>
      </c>
      <c r="X3155" s="2">
        <f t="shared" si="1259"/>
        <v>5215.59053107</v>
      </c>
      <c r="Y3155" s="2">
        <v>0</v>
      </c>
      <c r="Z3155" s="3">
        <f t="shared" si="1245"/>
        <v>0</v>
      </c>
      <c r="AA3155" s="1" t="str">
        <f t="shared" si="1246"/>
        <v>A+J=</v>
      </c>
      <c r="AB3155" s="7">
        <f t="shared" si="1268"/>
        <v>43391</v>
      </c>
      <c r="AC3155" s="5"/>
      <c r="AD3155" s="1"/>
      <c r="AE3155" s="7"/>
      <c r="AF3155" s="1"/>
      <c r="AG3155" s="1"/>
      <c r="AH3155" s="1"/>
      <c r="AI3155" s="1"/>
      <c r="AJ3155" s="4"/>
      <c r="AK3155" s="1"/>
      <c r="AL3155" s="1"/>
      <c r="AM3155" s="1"/>
      <c r="AN3155" s="1"/>
      <c r="AO3155" s="1"/>
    </row>
    <row r="3156" spans="1:41" x14ac:dyDescent="0.2">
      <c r="A3156" s="118">
        <f t="shared" si="1260"/>
        <v>43252</v>
      </c>
      <c r="B3156" s="2">
        <f t="shared" si="1250"/>
        <v>133132.99499579001</v>
      </c>
      <c r="C3156" s="2">
        <f t="shared" si="1261"/>
        <v>76849.809790290004</v>
      </c>
      <c r="D3156" s="50">
        <f t="shared" si="1262"/>
        <v>4961.84</v>
      </c>
      <c r="E3156" s="3">
        <f>IF(K3156=1,VLOOKUP(A3155,[1]Plan1!$AQ$43:$AS$500,3),E3155)</f>
        <v>4981.6899999999996</v>
      </c>
      <c r="F3156" s="7">
        <f t="shared" si="1263"/>
        <v>43239</v>
      </c>
      <c r="G3156" s="8">
        <f t="shared" si="1251"/>
        <v>4.0005320606870676E-3</v>
      </c>
      <c r="H3156" s="7">
        <f t="shared" si="1264"/>
        <v>43271</v>
      </c>
      <c r="I3156" s="7">
        <f t="shared" si="1252"/>
        <v>43271</v>
      </c>
      <c r="J3156" s="1">
        <f t="shared" si="1265"/>
        <v>22</v>
      </c>
      <c r="K3156" s="1">
        <f t="shared" si="1253"/>
        <v>9</v>
      </c>
      <c r="L3156" s="2">
        <f t="shared" si="1254"/>
        <v>1.00163465</v>
      </c>
      <c r="M3156" s="10">
        <f t="shared" si="1248"/>
        <v>1.0021995699999999</v>
      </c>
      <c r="N3156" s="10">
        <f t="shared" si="1244"/>
        <v>1.6617952143037904</v>
      </c>
      <c r="O3156" s="2">
        <f t="shared" si="1247"/>
        <v>1.6645116600000001</v>
      </c>
      <c r="P3156" s="2">
        <f t="shared" si="1255"/>
        <v>127917.40446472001</v>
      </c>
      <c r="Q3156" s="9">
        <f t="shared" si="1249"/>
        <v>0</v>
      </c>
      <c r="R3156" s="4">
        <f t="shared" si="1256"/>
        <v>0</v>
      </c>
      <c r="S3156" s="59">
        <f t="shared" si="1257"/>
        <v>0</v>
      </c>
      <c r="T3156" s="8">
        <f t="shared" si="1266"/>
        <v>6.8500000000000005E-2</v>
      </c>
      <c r="U3156" s="9">
        <f t="shared" si="1267"/>
        <v>152</v>
      </c>
      <c r="V3156" s="9">
        <v>252</v>
      </c>
      <c r="W3156" s="10">
        <f t="shared" si="1258"/>
        <v>1.040773111</v>
      </c>
      <c r="X3156" s="2">
        <f t="shared" si="1259"/>
        <v>5215.59053107</v>
      </c>
      <c r="Y3156" s="2">
        <v>0</v>
      </c>
      <c r="Z3156" s="3">
        <f t="shared" si="1245"/>
        <v>0</v>
      </c>
      <c r="AA3156" s="1" t="str">
        <f t="shared" si="1246"/>
        <v>A+J=</v>
      </c>
      <c r="AB3156" s="7">
        <f t="shared" si="1268"/>
        <v>43391</v>
      </c>
      <c r="AC3156" s="5"/>
      <c r="AD3156" s="1"/>
      <c r="AE3156" s="7"/>
      <c r="AF3156" s="1"/>
      <c r="AG3156" s="1"/>
      <c r="AH3156" s="1"/>
      <c r="AI3156" s="1"/>
      <c r="AJ3156" s="4"/>
      <c r="AK3156" s="1"/>
      <c r="AL3156" s="1"/>
      <c r="AM3156" s="1"/>
      <c r="AN3156" s="1"/>
      <c r="AO3156" s="1"/>
    </row>
    <row r="3157" spans="1:41" x14ac:dyDescent="0.2">
      <c r="A3157" s="118">
        <f t="shared" si="1260"/>
        <v>43253</v>
      </c>
      <c r="B3157" s="2">
        <f t="shared" si="1250"/>
        <v>133192.17220254999</v>
      </c>
      <c r="C3157" s="2">
        <f t="shared" si="1261"/>
        <v>76849.809790290004</v>
      </c>
      <c r="D3157" s="50">
        <f t="shared" si="1262"/>
        <v>4961.84</v>
      </c>
      <c r="E3157" s="3">
        <f>IF(K3157=1,VLOOKUP(A3156,[1]Plan1!$AQ$43:$AS$500,3),E3156)</f>
        <v>4981.6899999999996</v>
      </c>
      <c r="F3157" s="7">
        <f t="shared" si="1263"/>
        <v>43239</v>
      </c>
      <c r="G3157" s="8">
        <f t="shared" si="1251"/>
        <v>4.0005320606870676E-3</v>
      </c>
      <c r="H3157" s="7">
        <f t="shared" si="1264"/>
        <v>43271</v>
      </c>
      <c r="I3157" s="7">
        <f t="shared" si="1252"/>
        <v>43271</v>
      </c>
      <c r="J3157" s="1">
        <f t="shared" si="1265"/>
        <v>22</v>
      </c>
      <c r="K3157" s="1">
        <f t="shared" si="1253"/>
        <v>10</v>
      </c>
      <c r="L3157" s="2">
        <f t="shared" si="1254"/>
        <v>1.00181644</v>
      </c>
      <c r="M3157" s="10">
        <f t="shared" si="1248"/>
        <v>1.0021995699999999</v>
      </c>
      <c r="N3157" s="10">
        <f t="shared" si="1244"/>
        <v>1.6617952143037904</v>
      </c>
      <c r="O3157" s="2">
        <f t="shared" si="1247"/>
        <v>1.6648137599999999</v>
      </c>
      <c r="P3157" s="2">
        <f t="shared" si="1255"/>
        <v>127940.62079225</v>
      </c>
      <c r="Q3157" s="9">
        <f t="shared" si="1249"/>
        <v>0</v>
      </c>
      <c r="R3157" s="4">
        <f t="shared" si="1256"/>
        <v>0</v>
      </c>
      <c r="S3157" s="59">
        <f t="shared" si="1257"/>
        <v>0</v>
      </c>
      <c r="T3157" s="8">
        <f t="shared" si="1266"/>
        <v>6.8500000000000005E-2</v>
      </c>
      <c r="U3157" s="9">
        <f t="shared" si="1267"/>
        <v>153</v>
      </c>
      <c r="V3157" s="9">
        <v>252</v>
      </c>
      <c r="W3157" s="10">
        <f t="shared" si="1258"/>
        <v>1.041046787</v>
      </c>
      <c r="X3157" s="2">
        <f t="shared" si="1259"/>
        <v>5251.5514102999996</v>
      </c>
      <c r="Y3157" s="2">
        <v>0</v>
      </c>
      <c r="Z3157" s="3">
        <f t="shared" si="1245"/>
        <v>0</v>
      </c>
      <c r="AA3157" s="1" t="str">
        <f t="shared" si="1246"/>
        <v>A+J=</v>
      </c>
      <c r="AB3157" s="7">
        <f t="shared" si="1268"/>
        <v>43391</v>
      </c>
      <c r="AC3157" s="5"/>
      <c r="AD3157" s="1"/>
      <c r="AE3157" s="7"/>
      <c r="AF3157" s="1"/>
      <c r="AG3157" s="1"/>
      <c r="AH3157" s="1"/>
      <c r="AI3157" s="1"/>
      <c r="AJ3157" s="4"/>
      <c r="AK3157" s="1"/>
      <c r="AL3157" s="1"/>
      <c r="AM3157" s="1"/>
      <c r="AN3157" s="1"/>
      <c r="AO3157" s="1"/>
    </row>
    <row r="3158" spans="1:41" x14ac:dyDescent="0.2">
      <c r="A3158" s="118">
        <f t="shared" si="1260"/>
        <v>43254</v>
      </c>
      <c r="B3158" s="2">
        <f t="shared" si="1250"/>
        <v>133192.17220254999</v>
      </c>
      <c r="C3158" s="2">
        <f t="shared" si="1261"/>
        <v>76849.809790290004</v>
      </c>
      <c r="D3158" s="50">
        <f t="shared" si="1262"/>
        <v>4961.84</v>
      </c>
      <c r="E3158" s="3">
        <f>IF(K3158=1,VLOOKUP(A3157,[1]Plan1!$AQ$43:$AS$500,3),E3157)</f>
        <v>4981.6899999999996</v>
      </c>
      <c r="F3158" s="7">
        <f t="shared" si="1263"/>
        <v>43239</v>
      </c>
      <c r="G3158" s="8">
        <f t="shared" si="1251"/>
        <v>4.0005320606870676E-3</v>
      </c>
      <c r="H3158" s="7">
        <f t="shared" si="1264"/>
        <v>43271</v>
      </c>
      <c r="I3158" s="7">
        <f t="shared" si="1252"/>
        <v>43271</v>
      </c>
      <c r="J3158" s="1">
        <f t="shared" si="1265"/>
        <v>22</v>
      </c>
      <c r="K3158" s="1">
        <f t="shared" si="1253"/>
        <v>10</v>
      </c>
      <c r="L3158" s="2">
        <f t="shared" si="1254"/>
        <v>1.00181644</v>
      </c>
      <c r="M3158" s="10">
        <f t="shared" si="1248"/>
        <v>1.0021995699999999</v>
      </c>
      <c r="N3158" s="10">
        <f t="shared" si="1244"/>
        <v>1.6617952143037904</v>
      </c>
      <c r="O3158" s="2">
        <f t="shared" si="1247"/>
        <v>1.6648137599999999</v>
      </c>
      <c r="P3158" s="2">
        <f t="shared" si="1255"/>
        <v>127940.62079225</v>
      </c>
      <c r="Q3158" s="9">
        <f t="shared" si="1249"/>
        <v>0</v>
      </c>
      <c r="R3158" s="4">
        <f t="shared" si="1256"/>
        <v>0</v>
      </c>
      <c r="S3158" s="59">
        <f t="shared" si="1257"/>
        <v>0</v>
      </c>
      <c r="T3158" s="8">
        <f t="shared" si="1266"/>
        <v>6.8500000000000005E-2</v>
      </c>
      <c r="U3158" s="9">
        <f t="shared" si="1267"/>
        <v>153</v>
      </c>
      <c r="V3158" s="9">
        <v>252</v>
      </c>
      <c r="W3158" s="10">
        <f t="shared" si="1258"/>
        <v>1.041046787</v>
      </c>
      <c r="X3158" s="2">
        <f t="shared" si="1259"/>
        <v>5251.5514102999996</v>
      </c>
      <c r="Y3158" s="2">
        <v>0</v>
      </c>
      <c r="Z3158" s="3">
        <f t="shared" si="1245"/>
        <v>0</v>
      </c>
      <c r="AA3158" s="1" t="str">
        <f t="shared" si="1246"/>
        <v>A+J=</v>
      </c>
      <c r="AB3158" s="7">
        <f t="shared" si="1268"/>
        <v>43391</v>
      </c>
      <c r="AC3158" s="5"/>
      <c r="AD3158" s="1"/>
      <c r="AE3158" s="7"/>
      <c r="AF3158" s="1"/>
      <c r="AG3158" s="1"/>
      <c r="AH3158" s="1"/>
      <c r="AI3158" s="1"/>
      <c r="AJ3158" s="4"/>
      <c r="AK3158" s="1"/>
      <c r="AL3158" s="1"/>
      <c r="AM3158" s="1"/>
      <c r="AN3158" s="1"/>
      <c r="AO3158" s="1"/>
    </row>
    <row r="3159" spans="1:41" x14ac:dyDescent="0.2">
      <c r="A3159" s="118">
        <f t="shared" si="1260"/>
        <v>43255</v>
      </c>
      <c r="B3159" s="2">
        <f t="shared" si="1250"/>
        <v>133192.17220254999</v>
      </c>
      <c r="C3159" s="2">
        <f t="shared" si="1261"/>
        <v>76849.809790290004</v>
      </c>
      <c r="D3159" s="50">
        <f t="shared" si="1262"/>
        <v>4961.84</v>
      </c>
      <c r="E3159" s="3">
        <f>IF(K3159=1,VLOOKUP(A3158,[1]Plan1!$AQ$43:$AS$500,3),E3158)</f>
        <v>4981.6899999999996</v>
      </c>
      <c r="F3159" s="7">
        <f t="shared" si="1263"/>
        <v>43239</v>
      </c>
      <c r="G3159" s="8">
        <f t="shared" si="1251"/>
        <v>4.0005320606870676E-3</v>
      </c>
      <c r="H3159" s="7">
        <f t="shared" si="1264"/>
        <v>43271</v>
      </c>
      <c r="I3159" s="7">
        <f t="shared" si="1252"/>
        <v>43271</v>
      </c>
      <c r="J3159" s="1">
        <f t="shared" si="1265"/>
        <v>22</v>
      </c>
      <c r="K3159" s="1">
        <f t="shared" si="1253"/>
        <v>10</v>
      </c>
      <c r="L3159" s="2">
        <f t="shared" si="1254"/>
        <v>1.00181644</v>
      </c>
      <c r="M3159" s="10">
        <f t="shared" si="1248"/>
        <v>1.0021995699999999</v>
      </c>
      <c r="N3159" s="10">
        <f t="shared" si="1244"/>
        <v>1.6617952143037904</v>
      </c>
      <c r="O3159" s="2">
        <f t="shared" si="1247"/>
        <v>1.6648137599999999</v>
      </c>
      <c r="P3159" s="2">
        <f t="shared" si="1255"/>
        <v>127940.62079225</v>
      </c>
      <c r="Q3159" s="9">
        <f t="shared" si="1249"/>
        <v>0</v>
      </c>
      <c r="R3159" s="4">
        <f t="shared" si="1256"/>
        <v>0</v>
      </c>
      <c r="S3159" s="59">
        <f t="shared" si="1257"/>
        <v>0</v>
      </c>
      <c r="T3159" s="8">
        <f t="shared" si="1266"/>
        <v>6.8500000000000005E-2</v>
      </c>
      <c r="U3159" s="9">
        <f t="shared" si="1267"/>
        <v>153</v>
      </c>
      <c r="V3159" s="9">
        <v>252</v>
      </c>
      <c r="W3159" s="10">
        <f t="shared" si="1258"/>
        <v>1.041046787</v>
      </c>
      <c r="X3159" s="2">
        <f t="shared" si="1259"/>
        <v>5251.5514102999996</v>
      </c>
      <c r="Y3159" s="2">
        <v>0</v>
      </c>
      <c r="Z3159" s="3">
        <f t="shared" si="1245"/>
        <v>0</v>
      </c>
      <c r="AA3159" s="1" t="str">
        <f t="shared" si="1246"/>
        <v>A+J=</v>
      </c>
      <c r="AB3159" s="7">
        <f t="shared" si="1268"/>
        <v>43391</v>
      </c>
      <c r="AC3159" s="5"/>
      <c r="AD3159" s="1"/>
      <c r="AE3159" s="7"/>
      <c r="AF3159" s="1"/>
      <c r="AG3159" s="1"/>
      <c r="AH3159" s="1"/>
      <c r="AI3159" s="1"/>
      <c r="AJ3159" s="4"/>
      <c r="AK3159" s="1"/>
      <c r="AL3159" s="1"/>
      <c r="AM3159" s="1"/>
      <c r="AN3159" s="1"/>
      <c r="AO3159" s="1"/>
    </row>
    <row r="3160" spans="1:41" x14ac:dyDescent="0.2">
      <c r="A3160" s="118">
        <f t="shared" si="1260"/>
        <v>43256</v>
      </c>
      <c r="B3160" s="2">
        <f t="shared" si="1250"/>
        <v>133251.37533149001</v>
      </c>
      <c r="C3160" s="2">
        <f t="shared" si="1261"/>
        <v>76849.809790290004</v>
      </c>
      <c r="D3160" s="50">
        <f t="shared" si="1262"/>
        <v>4961.84</v>
      </c>
      <c r="E3160" s="3">
        <f>IF(K3160=1,VLOOKUP(A3159,[1]Plan1!$AQ$43:$AS$500,3),E3159)</f>
        <v>4981.6899999999996</v>
      </c>
      <c r="F3160" s="7">
        <f t="shared" si="1263"/>
        <v>43239</v>
      </c>
      <c r="G3160" s="8">
        <f t="shared" si="1251"/>
        <v>4.0005320606870676E-3</v>
      </c>
      <c r="H3160" s="7">
        <f t="shared" si="1264"/>
        <v>43271</v>
      </c>
      <c r="I3160" s="7">
        <f t="shared" si="1252"/>
        <v>43271</v>
      </c>
      <c r="J3160" s="1">
        <f t="shared" si="1265"/>
        <v>22</v>
      </c>
      <c r="K3160" s="1">
        <f t="shared" si="1253"/>
        <v>11</v>
      </c>
      <c r="L3160" s="2">
        <f t="shared" si="1254"/>
        <v>1.0019982599999999</v>
      </c>
      <c r="M3160" s="10">
        <f t="shared" si="1248"/>
        <v>1.0021995699999999</v>
      </c>
      <c r="N3160" s="10">
        <f t="shared" si="1244"/>
        <v>1.6617952143037904</v>
      </c>
      <c r="O3160" s="2">
        <f t="shared" si="1247"/>
        <v>1.6651159099999999</v>
      </c>
      <c r="P3160" s="2">
        <f t="shared" si="1255"/>
        <v>127963.84096228</v>
      </c>
      <c r="Q3160" s="9">
        <f t="shared" si="1249"/>
        <v>0</v>
      </c>
      <c r="R3160" s="4">
        <f t="shared" si="1256"/>
        <v>0</v>
      </c>
      <c r="S3160" s="59">
        <f t="shared" si="1257"/>
        <v>0</v>
      </c>
      <c r="T3160" s="8">
        <f t="shared" si="1266"/>
        <v>6.8500000000000005E-2</v>
      </c>
      <c r="U3160" s="9">
        <f t="shared" si="1267"/>
        <v>154</v>
      </c>
      <c r="V3160" s="9">
        <v>252</v>
      </c>
      <c r="W3160" s="10">
        <f t="shared" si="1258"/>
        <v>1.0413205350000001</v>
      </c>
      <c r="X3160" s="2">
        <f t="shared" si="1259"/>
        <v>5287.5343692099996</v>
      </c>
      <c r="Y3160" s="2">
        <v>0</v>
      </c>
      <c r="Z3160" s="3">
        <f t="shared" si="1245"/>
        <v>0</v>
      </c>
      <c r="AA3160" s="1" t="str">
        <f t="shared" si="1246"/>
        <v>A+J=</v>
      </c>
      <c r="AB3160" s="7">
        <f t="shared" si="1268"/>
        <v>43391</v>
      </c>
      <c r="AC3160" s="5"/>
      <c r="AD3160" s="1"/>
      <c r="AE3160" s="7"/>
      <c r="AF3160" s="1"/>
      <c r="AG3160" s="1"/>
      <c r="AH3160" s="1"/>
      <c r="AI3160" s="1"/>
      <c r="AJ3160" s="4"/>
      <c r="AK3160" s="1"/>
      <c r="AL3160" s="1"/>
      <c r="AM3160" s="1"/>
      <c r="AN3160" s="1"/>
      <c r="AO3160" s="1"/>
    </row>
    <row r="3161" spans="1:41" x14ac:dyDescent="0.2">
      <c r="A3161" s="118">
        <f t="shared" si="1260"/>
        <v>43257</v>
      </c>
      <c r="B3161" s="2">
        <f t="shared" si="1250"/>
        <v>133310.60519122999</v>
      </c>
      <c r="C3161" s="2">
        <f t="shared" si="1261"/>
        <v>76849.809790290004</v>
      </c>
      <c r="D3161" s="50">
        <f t="shared" si="1262"/>
        <v>4961.84</v>
      </c>
      <c r="E3161" s="3">
        <f>IF(K3161=1,VLOOKUP(A3160,[1]Plan1!$AQ$43:$AS$500,3),E3160)</f>
        <v>4981.6899999999996</v>
      </c>
      <c r="F3161" s="7">
        <f t="shared" si="1263"/>
        <v>43239</v>
      </c>
      <c r="G3161" s="8">
        <f t="shared" si="1251"/>
        <v>4.0005320606870676E-3</v>
      </c>
      <c r="H3161" s="7">
        <f t="shared" si="1264"/>
        <v>43271</v>
      </c>
      <c r="I3161" s="7">
        <f t="shared" si="1252"/>
        <v>43271</v>
      </c>
      <c r="J3161" s="1">
        <f t="shared" si="1265"/>
        <v>22</v>
      </c>
      <c r="K3161" s="1">
        <f t="shared" si="1253"/>
        <v>12</v>
      </c>
      <c r="L3161" s="2">
        <f t="shared" si="1254"/>
        <v>1.00218012</v>
      </c>
      <c r="M3161" s="10">
        <f t="shared" si="1248"/>
        <v>1.0021995699999999</v>
      </c>
      <c r="N3161" s="10">
        <f t="shared" si="1244"/>
        <v>1.6617952143037904</v>
      </c>
      <c r="O3161" s="2">
        <f t="shared" si="1247"/>
        <v>1.66541812</v>
      </c>
      <c r="P3161" s="2">
        <f t="shared" si="1255"/>
        <v>127987.0657433</v>
      </c>
      <c r="Q3161" s="9">
        <f t="shared" si="1249"/>
        <v>0</v>
      </c>
      <c r="R3161" s="4">
        <f t="shared" si="1256"/>
        <v>0</v>
      </c>
      <c r="S3161" s="59">
        <f t="shared" si="1257"/>
        <v>0</v>
      </c>
      <c r="T3161" s="8">
        <f t="shared" si="1266"/>
        <v>6.8500000000000005E-2</v>
      </c>
      <c r="U3161" s="9">
        <f t="shared" si="1267"/>
        <v>155</v>
      </c>
      <c r="V3161" s="9">
        <v>252</v>
      </c>
      <c r="W3161" s="10">
        <f t="shared" si="1258"/>
        <v>1.041594355</v>
      </c>
      <c r="X3161" s="2">
        <f t="shared" si="1259"/>
        <v>5323.5394479300003</v>
      </c>
      <c r="Y3161" s="2">
        <v>0</v>
      </c>
      <c r="Z3161" s="3">
        <f t="shared" si="1245"/>
        <v>0</v>
      </c>
      <c r="AA3161" s="1" t="str">
        <f t="shared" si="1246"/>
        <v>A+J=</v>
      </c>
      <c r="AB3161" s="7">
        <f t="shared" si="1268"/>
        <v>43391</v>
      </c>
      <c r="AC3161" s="5"/>
      <c r="AD3161" s="1"/>
      <c r="AE3161" s="7"/>
      <c r="AF3161" s="1"/>
      <c r="AG3161" s="1"/>
      <c r="AH3161" s="1"/>
      <c r="AI3161" s="1"/>
      <c r="AJ3161" s="4"/>
      <c r="AK3161" s="1"/>
      <c r="AL3161" s="1"/>
      <c r="AM3161" s="1"/>
      <c r="AN3161" s="1"/>
      <c r="AO3161" s="1"/>
    </row>
    <row r="3162" spans="1:41" x14ac:dyDescent="0.2">
      <c r="A3162" s="118">
        <f t="shared" si="1260"/>
        <v>43258</v>
      </c>
      <c r="B3162" s="2">
        <f t="shared" si="1250"/>
        <v>133369.86179055998</v>
      </c>
      <c r="C3162" s="2">
        <f t="shared" si="1261"/>
        <v>76849.809790290004</v>
      </c>
      <c r="D3162" s="50">
        <f t="shared" si="1262"/>
        <v>4961.84</v>
      </c>
      <c r="E3162" s="3">
        <f>IF(K3162=1,VLOOKUP(A3161,[1]Plan1!$AQ$43:$AS$500,3),E3161)</f>
        <v>4981.6899999999996</v>
      </c>
      <c r="F3162" s="7">
        <f t="shared" si="1263"/>
        <v>43239</v>
      </c>
      <c r="G3162" s="8">
        <f t="shared" si="1251"/>
        <v>4.0005320606870676E-3</v>
      </c>
      <c r="H3162" s="7">
        <f t="shared" si="1264"/>
        <v>43271</v>
      </c>
      <c r="I3162" s="7">
        <f t="shared" si="1252"/>
        <v>43271</v>
      </c>
      <c r="J3162" s="1">
        <f t="shared" si="1265"/>
        <v>22</v>
      </c>
      <c r="K3162" s="1">
        <f t="shared" si="1253"/>
        <v>13</v>
      </c>
      <c r="L3162" s="2">
        <f t="shared" si="1254"/>
        <v>1.0023620099999999</v>
      </c>
      <c r="M3162" s="10">
        <f t="shared" si="1248"/>
        <v>1.0021995699999999</v>
      </c>
      <c r="N3162" s="10">
        <f t="shared" si="1244"/>
        <v>1.6617952143037904</v>
      </c>
      <c r="O3162" s="2">
        <f t="shared" si="1247"/>
        <v>1.6657203899999999</v>
      </c>
      <c r="P3162" s="2">
        <f t="shared" si="1255"/>
        <v>128010.2951353</v>
      </c>
      <c r="Q3162" s="9">
        <f t="shared" si="1249"/>
        <v>0</v>
      </c>
      <c r="R3162" s="4">
        <f t="shared" si="1256"/>
        <v>0</v>
      </c>
      <c r="S3162" s="59">
        <f t="shared" si="1257"/>
        <v>0</v>
      </c>
      <c r="T3162" s="8">
        <f t="shared" si="1266"/>
        <v>6.8500000000000005E-2</v>
      </c>
      <c r="U3162" s="9">
        <f t="shared" si="1267"/>
        <v>156</v>
      </c>
      <c r="V3162" s="9">
        <v>252</v>
      </c>
      <c r="W3162" s="10">
        <f t="shared" si="1258"/>
        <v>1.041868247</v>
      </c>
      <c r="X3162" s="2">
        <f t="shared" si="1259"/>
        <v>5359.5666552599996</v>
      </c>
      <c r="Y3162" s="2">
        <v>0</v>
      </c>
      <c r="Z3162" s="3">
        <f t="shared" si="1245"/>
        <v>0</v>
      </c>
      <c r="AA3162" s="1" t="str">
        <f t="shared" si="1246"/>
        <v>A+J=</v>
      </c>
      <c r="AB3162" s="7">
        <f t="shared" si="1268"/>
        <v>43391</v>
      </c>
      <c r="AC3162" s="5"/>
      <c r="AD3162" s="1"/>
      <c r="AE3162" s="7"/>
      <c r="AF3162" s="1"/>
      <c r="AG3162" s="1"/>
      <c r="AH3162" s="1"/>
      <c r="AI3162" s="1"/>
      <c r="AJ3162" s="4"/>
      <c r="AK3162" s="1"/>
      <c r="AL3162" s="1"/>
      <c r="AM3162" s="1"/>
      <c r="AN3162" s="1"/>
      <c r="AO3162" s="1"/>
    </row>
    <row r="3163" spans="1:41" x14ac:dyDescent="0.2">
      <c r="A3163" s="118">
        <f t="shared" si="1260"/>
        <v>43259</v>
      </c>
      <c r="B3163" s="2">
        <f t="shared" si="1250"/>
        <v>133429.14513831999</v>
      </c>
      <c r="C3163" s="2">
        <f t="shared" si="1261"/>
        <v>76849.809790290004</v>
      </c>
      <c r="D3163" s="50">
        <f t="shared" si="1262"/>
        <v>4961.84</v>
      </c>
      <c r="E3163" s="3">
        <f>IF(K3163=1,VLOOKUP(A3162,[1]Plan1!$AQ$43:$AS$500,3),E3162)</f>
        <v>4981.6899999999996</v>
      </c>
      <c r="F3163" s="7">
        <f t="shared" si="1263"/>
        <v>43239</v>
      </c>
      <c r="G3163" s="8">
        <f t="shared" si="1251"/>
        <v>4.0005320606870676E-3</v>
      </c>
      <c r="H3163" s="7">
        <f t="shared" si="1264"/>
        <v>43271</v>
      </c>
      <c r="I3163" s="7">
        <f t="shared" si="1252"/>
        <v>43271</v>
      </c>
      <c r="J3163" s="1">
        <f t="shared" si="1265"/>
        <v>22</v>
      </c>
      <c r="K3163" s="1">
        <f t="shared" si="1253"/>
        <v>14</v>
      </c>
      <c r="L3163" s="2">
        <f t="shared" si="1254"/>
        <v>1.00254394</v>
      </c>
      <c r="M3163" s="10">
        <f t="shared" si="1248"/>
        <v>1.0021995699999999</v>
      </c>
      <c r="N3163" s="10">
        <f t="shared" si="1244"/>
        <v>1.6617952143037904</v>
      </c>
      <c r="O3163" s="2">
        <f t="shared" si="1247"/>
        <v>1.66602272</v>
      </c>
      <c r="P3163" s="2">
        <f t="shared" si="1255"/>
        <v>128033.5291383</v>
      </c>
      <c r="Q3163" s="9">
        <f t="shared" si="1249"/>
        <v>0</v>
      </c>
      <c r="R3163" s="4">
        <f t="shared" si="1256"/>
        <v>0</v>
      </c>
      <c r="S3163" s="59">
        <f t="shared" si="1257"/>
        <v>0</v>
      </c>
      <c r="T3163" s="8">
        <f t="shared" si="1266"/>
        <v>6.8500000000000005E-2</v>
      </c>
      <c r="U3163" s="9">
        <f t="shared" si="1267"/>
        <v>157</v>
      </c>
      <c r="V3163" s="9">
        <v>252</v>
      </c>
      <c r="W3163" s="10">
        <f t="shared" si="1258"/>
        <v>1.042142211</v>
      </c>
      <c r="X3163" s="2">
        <f t="shared" si="1259"/>
        <v>5395.6160000199998</v>
      </c>
      <c r="Y3163" s="2">
        <v>0</v>
      </c>
      <c r="Z3163" s="3">
        <f t="shared" si="1245"/>
        <v>0</v>
      </c>
      <c r="AA3163" s="1" t="str">
        <f t="shared" si="1246"/>
        <v>A+J=</v>
      </c>
      <c r="AB3163" s="7">
        <f t="shared" si="1268"/>
        <v>43391</v>
      </c>
      <c r="AC3163" s="5"/>
      <c r="AD3163" s="1"/>
      <c r="AE3163" s="7"/>
      <c r="AF3163" s="1"/>
      <c r="AG3163" s="1"/>
      <c r="AH3163" s="1"/>
      <c r="AI3163" s="1"/>
      <c r="AJ3163" s="4"/>
      <c r="AK3163" s="1"/>
      <c r="AL3163" s="1"/>
      <c r="AM3163" s="1"/>
      <c r="AN3163" s="1"/>
      <c r="AO3163" s="1"/>
    </row>
    <row r="3164" spans="1:41" x14ac:dyDescent="0.2">
      <c r="A3164" s="118">
        <f t="shared" si="1260"/>
        <v>43260</v>
      </c>
      <c r="B3164" s="2">
        <f t="shared" si="1250"/>
        <v>133488.45431412</v>
      </c>
      <c r="C3164" s="2">
        <f t="shared" si="1261"/>
        <v>76849.809790290004</v>
      </c>
      <c r="D3164" s="50">
        <f t="shared" si="1262"/>
        <v>4961.84</v>
      </c>
      <c r="E3164" s="3">
        <f>IF(K3164=1,VLOOKUP(A3163,[1]Plan1!$AQ$43:$AS$500,3),E3163)</f>
        <v>4981.6899999999996</v>
      </c>
      <c r="F3164" s="7">
        <f t="shared" si="1263"/>
        <v>43239</v>
      </c>
      <c r="G3164" s="8">
        <f t="shared" si="1251"/>
        <v>4.0005320606870676E-3</v>
      </c>
      <c r="H3164" s="7">
        <f t="shared" si="1264"/>
        <v>43271</v>
      </c>
      <c r="I3164" s="7">
        <f t="shared" si="1252"/>
        <v>43271</v>
      </c>
      <c r="J3164" s="1">
        <f t="shared" si="1265"/>
        <v>22</v>
      </c>
      <c r="K3164" s="1">
        <f t="shared" si="1253"/>
        <v>15</v>
      </c>
      <c r="L3164" s="2">
        <f t="shared" si="1254"/>
        <v>1.0027258999999999</v>
      </c>
      <c r="M3164" s="10">
        <f t="shared" si="1248"/>
        <v>1.0021995699999999</v>
      </c>
      <c r="N3164" s="10">
        <f t="shared" si="1244"/>
        <v>1.6617952143037904</v>
      </c>
      <c r="O3164" s="2">
        <f t="shared" si="1247"/>
        <v>1.6663250999999999</v>
      </c>
      <c r="P3164" s="2">
        <f t="shared" si="1255"/>
        <v>128056.76698378001</v>
      </c>
      <c r="Q3164" s="9">
        <f t="shared" si="1249"/>
        <v>0</v>
      </c>
      <c r="R3164" s="4">
        <f t="shared" si="1256"/>
        <v>0</v>
      </c>
      <c r="S3164" s="59">
        <f t="shared" si="1257"/>
        <v>0</v>
      </c>
      <c r="T3164" s="8">
        <f t="shared" si="1266"/>
        <v>6.8500000000000005E-2</v>
      </c>
      <c r="U3164" s="9">
        <f t="shared" si="1267"/>
        <v>158</v>
      </c>
      <c r="V3164" s="9">
        <v>252</v>
      </c>
      <c r="W3164" s="10">
        <f t="shared" si="1258"/>
        <v>1.0424162459999999</v>
      </c>
      <c r="X3164" s="2">
        <f t="shared" si="1259"/>
        <v>5431.6873303399998</v>
      </c>
      <c r="Y3164" s="2">
        <v>0</v>
      </c>
      <c r="Z3164" s="3">
        <f t="shared" si="1245"/>
        <v>0</v>
      </c>
      <c r="AA3164" s="1" t="str">
        <f t="shared" si="1246"/>
        <v>A+J=</v>
      </c>
      <c r="AB3164" s="7">
        <f t="shared" si="1268"/>
        <v>43391</v>
      </c>
      <c r="AC3164" s="5"/>
      <c r="AD3164" s="1"/>
      <c r="AE3164" s="7"/>
      <c r="AF3164" s="1"/>
      <c r="AG3164" s="1"/>
      <c r="AH3164" s="1"/>
      <c r="AI3164" s="1"/>
      <c r="AJ3164" s="4"/>
      <c r="AK3164" s="1"/>
      <c r="AL3164" s="1"/>
      <c r="AM3164" s="1"/>
      <c r="AN3164" s="1"/>
      <c r="AO3164" s="1"/>
    </row>
    <row r="3165" spans="1:41" x14ac:dyDescent="0.2">
      <c r="A3165" s="118">
        <f t="shared" si="1260"/>
        <v>43261</v>
      </c>
      <c r="B3165" s="2">
        <f t="shared" si="1250"/>
        <v>133488.45431412</v>
      </c>
      <c r="C3165" s="2">
        <f t="shared" si="1261"/>
        <v>76849.809790290004</v>
      </c>
      <c r="D3165" s="50">
        <f t="shared" si="1262"/>
        <v>4961.84</v>
      </c>
      <c r="E3165" s="3">
        <f>IF(K3165=1,VLOOKUP(A3164,[1]Plan1!$AQ$43:$AS$500,3),E3164)</f>
        <v>4981.6899999999996</v>
      </c>
      <c r="F3165" s="7">
        <f t="shared" si="1263"/>
        <v>43239</v>
      </c>
      <c r="G3165" s="8">
        <f t="shared" si="1251"/>
        <v>4.0005320606870676E-3</v>
      </c>
      <c r="H3165" s="7">
        <f t="shared" si="1264"/>
        <v>43271</v>
      </c>
      <c r="I3165" s="7">
        <f t="shared" si="1252"/>
        <v>43271</v>
      </c>
      <c r="J3165" s="1">
        <f t="shared" si="1265"/>
        <v>22</v>
      </c>
      <c r="K3165" s="1">
        <f t="shared" si="1253"/>
        <v>15</v>
      </c>
      <c r="L3165" s="2">
        <f t="shared" si="1254"/>
        <v>1.0027258999999999</v>
      </c>
      <c r="M3165" s="10">
        <f t="shared" si="1248"/>
        <v>1.0021995699999999</v>
      </c>
      <c r="N3165" s="10">
        <f t="shared" si="1244"/>
        <v>1.6617952143037904</v>
      </c>
      <c r="O3165" s="2">
        <f t="shared" si="1247"/>
        <v>1.6663250999999999</v>
      </c>
      <c r="P3165" s="2">
        <f t="shared" si="1255"/>
        <v>128056.76698378001</v>
      </c>
      <c r="Q3165" s="9">
        <f t="shared" si="1249"/>
        <v>0</v>
      </c>
      <c r="R3165" s="4">
        <f t="shared" si="1256"/>
        <v>0</v>
      </c>
      <c r="S3165" s="59">
        <f t="shared" si="1257"/>
        <v>0</v>
      </c>
      <c r="T3165" s="8">
        <f t="shared" si="1266"/>
        <v>6.8500000000000005E-2</v>
      </c>
      <c r="U3165" s="9">
        <f t="shared" si="1267"/>
        <v>158</v>
      </c>
      <c r="V3165" s="9">
        <v>252</v>
      </c>
      <c r="W3165" s="10">
        <f t="shared" si="1258"/>
        <v>1.0424162459999999</v>
      </c>
      <c r="X3165" s="2">
        <f t="shared" si="1259"/>
        <v>5431.6873303399998</v>
      </c>
      <c r="Y3165" s="2">
        <v>0</v>
      </c>
      <c r="Z3165" s="3">
        <f t="shared" si="1245"/>
        <v>0</v>
      </c>
      <c r="AA3165" s="1" t="str">
        <f t="shared" si="1246"/>
        <v>A+J=</v>
      </c>
      <c r="AB3165" s="7">
        <f t="shared" si="1268"/>
        <v>43391</v>
      </c>
      <c r="AC3165" s="5"/>
      <c r="AD3165" s="1"/>
      <c r="AE3165" s="7"/>
      <c r="AF3165" s="1"/>
      <c r="AG3165" s="1"/>
      <c r="AH3165" s="1"/>
      <c r="AI3165" s="1"/>
      <c r="AJ3165" s="4"/>
      <c r="AK3165" s="1"/>
      <c r="AL3165" s="1"/>
      <c r="AM3165" s="1"/>
      <c r="AN3165" s="1"/>
      <c r="AO3165" s="1"/>
    </row>
    <row r="3166" spans="1:41" x14ac:dyDescent="0.2">
      <c r="A3166" s="118">
        <f t="shared" si="1260"/>
        <v>43262</v>
      </c>
      <c r="B3166" s="2">
        <f t="shared" si="1250"/>
        <v>133488.45431412</v>
      </c>
      <c r="C3166" s="2">
        <f t="shared" si="1261"/>
        <v>76849.809790290004</v>
      </c>
      <c r="D3166" s="50">
        <f t="shared" si="1262"/>
        <v>4961.84</v>
      </c>
      <c r="E3166" s="3">
        <f>IF(K3166=1,VLOOKUP(A3165,[1]Plan1!$AQ$43:$AS$500,3),E3165)</f>
        <v>4981.6899999999996</v>
      </c>
      <c r="F3166" s="7">
        <f t="shared" si="1263"/>
        <v>43239</v>
      </c>
      <c r="G3166" s="8">
        <f t="shared" si="1251"/>
        <v>4.0005320606870676E-3</v>
      </c>
      <c r="H3166" s="7">
        <f t="shared" si="1264"/>
        <v>43271</v>
      </c>
      <c r="I3166" s="7">
        <f t="shared" si="1252"/>
        <v>43271</v>
      </c>
      <c r="J3166" s="1">
        <f t="shared" si="1265"/>
        <v>22</v>
      </c>
      <c r="K3166" s="1">
        <f t="shared" si="1253"/>
        <v>15</v>
      </c>
      <c r="L3166" s="2">
        <f t="shared" si="1254"/>
        <v>1.0027258999999999</v>
      </c>
      <c r="M3166" s="10">
        <f t="shared" si="1248"/>
        <v>1.0021995699999999</v>
      </c>
      <c r="N3166" s="10">
        <f t="shared" si="1244"/>
        <v>1.6617952143037904</v>
      </c>
      <c r="O3166" s="2">
        <f t="shared" si="1247"/>
        <v>1.6663250999999999</v>
      </c>
      <c r="P3166" s="2">
        <f t="shared" si="1255"/>
        <v>128056.76698378001</v>
      </c>
      <c r="Q3166" s="9">
        <f t="shared" si="1249"/>
        <v>0</v>
      </c>
      <c r="R3166" s="4">
        <f t="shared" si="1256"/>
        <v>0</v>
      </c>
      <c r="S3166" s="59">
        <f t="shared" si="1257"/>
        <v>0</v>
      </c>
      <c r="T3166" s="8">
        <f t="shared" si="1266"/>
        <v>6.8500000000000005E-2</v>
      </c>
      <c r="U3166" s="9">
        <f t="shared" si="1267"/>
        <v>158</v>
      </c>
      <c r="V3166" s="9">
        <v>252</v>
      </c>
      <c r="W3166" s="10">
        <f t="shared" si="1258"/>
        <v>1.0424162459999999</v>
      </c>
      <c r="X3166" s="2">
        <f t="shared" si="1259"/>
        <v>5431.6873303399998</v>
      </c>
      <c r="Y3166" s="2">
        <v>0</v>
      </c>
      <c r="Z3166" s="3">
        <f t="shared" si="1245"/>
        <v>0</v>
      </c>
      <c r="AA3166" s="1" t="str">
        <f t="shared" si="1246"/>
        <v>A+J=</v>
      </c>
      <c r="AB3166" s="7">
        <f t="shared" si="1268"/>
        <v>43391</v>
      </c>
      <c r="AC3166" s="5"/>
      <c r="AD3166" s="1"/>
      <c r="AE3166" s="7"/>
      <c r="AF3166" s="1"/>
      <c r="AG3166" s="1"/>
      <c r="AH3166" s="1"/>
      <c r="AI3166" s="1"/>
      <c r="AJ3166" s="4"/>
      <c r="AK3166" s="1"/>
      <c r="AL3166" s="1"/>
      <c r="AM3166" s="1"/>
      <c r="AN3166" s="1"/>
      <c r="AO3166" s="1"/>
    </row>
    <row r="3167" spans="1:41" x14ac:dyDescent="0.2">
      <c r="A3167" s="118">
        <f t="shared" si="1260"/>
        <v>43263</v>
      </c>
      <c r="B3167" s="2">
        <f t="shared" si="1250"/>
        <v>133547.78958228001</v>
      </c>
      <c r="C3167" s="2">
        <f t="shared" si="1261"/>
        <v>76849.809790290004</v>
      </c>
      <c r="D3167" s="50">
        <f t="shared" si="1262"/>
        <v>4961.84</v>
      </c>
      <c r="E3167" s="3">
        <f>IF(K3167=1,VLOOKUP(A3166,[1]Plan1!$AQ$43:$AS$500,3),E3166)</f>
        <v>4981.6899999999996</v>
      </c>
      <c r="F3167" s="7">
        <f t="shared" si="1263"/>
        <v>43239</v>
      </c>
      <c r="G3167" s="8">
        <f t="shared" si="1251"/>
        <v>4.0005320606870676E-3</v>
      </c>
      <c r="H3167" s="7">
        <f t="shared" si="1264"/>
        <v>43271</v>
      </c>
      <c r="I3167" s="7">
        <f t="shared" si="1252"/>
        <v>43271</v>
      </c>
      <c r="J3167" s="1">
        <f t="shared" si="1265"/>
        <v>22</v>
      </c>
      <c r="K3167" s="1">
        <f t="shared" si="1253"/>
        <v>16</v>
      </c>
      <c r="L3167" s="2">
        <f t="shared" si="1254"/>
        <v>1.0029078899999999</v>
      </c>
      <c r="M3167" s="10">
        <f t="shared" si="1248"/>
        <v>1.0021995699999999</v>
      </c>
      <c r="N3167" s="10">
        <f t="shared" ref="N3167:N3230" si="1269">IF(I3167&gt;I3166,N3166*M3167,N3166)</f>
        <v>1.6617952143037904</v>
      </c>
      <c r="O3167" s="2">
        <f t="shared" si="1247"/>
        <v>1.66662753</v>
      </c>
      <c r="P3167" s="2">
        <f t="shared" si="1255"/>
        <v>128080.00867176001</v>
      </c>
      <c r="Q3167" s="9">
        <f t="shared" si="1249"/>
        <v>0</v>
      </c>
      <c r="R3167" s="4">
        <f t="shared" si="1256"/>
        <v>0</v>
      </c>
      <c r="S3167" s="59">
        <f t="shared" si="1257"/>
        <v>0</v>
      </c>
      <c r="T3167" s="8">
        <f t="shared" si="1266"/>
        <v>6.8500000000000005E-2</v>
      </c>
      <c r="U3167" s="9">
        <f t="shared" si="1267"/>
        <v>159</v>
      </c>
      <c r="V3167" s="9">
        <v>252</v>
      </c>
      <c r="W3167" s="10">
        <f t="shared" si="1258"/>
        <v>1.0426903540000001</v>
      </c>
      <c r="X3167" s="2">
        <f t="shared" si="1259"/>
        <v>5467.7809105200004</v>
      </c>
      <c r="Y3167" s="2">
        <v>0</v>
      </c>
      <c r="Z3167" s="3">
        <f t="shared" si="1245"/>
        <v>0</v>
      </c>
      <c r="AA3167" s="1" t="str">
        <f t="shared" si="1246"/>
        <v>A+J=</v>
      </c>
      <c r="AB3167" s="7">
        <f t="shared" si="1268"/>
        <v>43391</v>
      </c>
      <c r="AC3167" s="5"/>
      <c r="AD3167" s="1"/>
      <c r="AE3167" s="7"/>
      <c r="AF3167" s="1"/>
      <c r="AG3167" s="1"/>
      <c r="AH3167" s="1"/>
      <c r="AI3167" s="1"/>
      <c r="AJ3167" s="4"/>
      <c r="AK3167" s="1"/>
      <c r="AL3167" s="1"/>
      <c r="AM3167" s="1"/>
      <c r="AN3167" s="1"/>
      <c r="AO3167" s="1"/>
    </row>
    <row r="3168" spans="1:41" x14ac:dyDescent="0.2">
      <c r="A3168" s="118">
        <f t="shared" si="1260"/>
        <v>43264</v>
      </c>
      <c r="B3168" s="2">
        <f t="shared" si="1250"/>
        <v>133607.1508229</v>
      </c>
      <c r="C3168" s="2">
        <f t="shared" si="1261"/>
        <v>76849.809790290004</v>
      </c>
      <c r="D3168" s="50">
        <f t="shared" si="1262"/>
        <v>4961.84</v>
      </c>
      <c r="E3168" s="3">
        <f>IF(K3168=1,VLOOKUP(A3167,[1]Plan1!$AQ$43:$AS$500,3),E3167)</f>
        <v>4981.6899999999996</v>
      </c>
      <c r="F3168" s="7">
        <f t="shared" si="1263"/>
        <v>43239</v>
      </c>
      <c r="G3168" s="8">
        <f t="shared" si="1251"/>
        <v>4.0005320606870676E-3</v>
      </c>
      <c r="H3168" s="7">
        <f t="shared" si="1264"/>
        <v>43271</v>
      </c>
      <c r="I3168" s="7">
        <f t="shared" si="1252"/>
        <v>43271</v>
      </c>
      <c r="J3168" s="1">
        <f t="shared" si="1265"/>
        <v>22</v>
      </c>
      <c r="K3168" s="1">
        <f t="shared" si="1253"/>
        <v>17</v>
      </c>
      <c r="L3168" s="2">
        <f t="shared" si="1254"/>
        <v>1.0030899099999999</v>
      </c>
      <c r="M3168" s="10">
        <f t="shared" si="1248"/>
        <v>1.0021995699999999</v>
      </c>
      <c r="N3168" s="10">
        <f t="shared" si="1269"/>
        <v>1.6617952143037904</v>
      </c>
      <c r="O3168" s="2">
        <f t="shared" si="1247"/>
        <v>1.66693001</v>
      </c>
      <c r="P3168" s="2">
        <f t="shared" si="1255"/>
        <v>128103.25420222001</v>
      </c>
      <c r="Q3168" s="9">
        <f t="shared" si="1249"/>
        <v>0</v>
      </c>
      <c r="R3168" s="4">
        <f t="shared" si="1256"/>
        <v>0</v>
      </c>
      <c r="S3168" s="59">
        <f t="shared" si="1257"/>
        <v>0</v>
      </c>
      <c r="T3168" s="8">
        <f t="shared" si="1266"/>
        <v>6.8500000000000005E-2</v>
      </c>
      <c r="U3168" s="9">
        <f t="shared" si="1267"/>
        <v>160</v>
      </c>
      <c r="V3168" s="9">
        <v>252</v>
      </c>
      <c r="W3168" s="10">
        <f t="shared" si="1258"/>
        <v>1.042964534</v>
      </c>
      <c r="X3168" s="2">
        <f t="shared" si="1259"/>
        <v>5503.8966206799996</v>
      </c>
      <c r="Y3168" s="2">
        <v>0</v>
      </c>
      <c r="Z3168" s="3">
        <f t="shared" si="1245"/>
        <v>0</v>
      </c>
      <c r="AA3168" s="1" t="str">
        <f t="shared" si="1246"/>
        <v>A+J=</v>
      </c>
      <c r="AB3168" s="7">
        <f t="shared" si="1268"/>
        <v>43391</v>
      </c>
      <c r="AC3168" s="5"/>
      <c r="AD3168" s="1"/>
      <c r="AE3168" s="7"/>
      <c r="AF3168" s="1"/>
      <c r="AG3168" s="1"/>
      <c r="AH3168" s="1"/>
      <c r="AI3168" s="1"/>
      <c r="AJ3168" s="4"/>
      <c r="AK3168" s="1"/>
      <c r="AL3168" s="1"/>
      <c r="AM3168" s="1"/>
      <c r="AN3168" s="1"/>
      <c r="AO3168" s="1"/>
    </row>
    <row r="3169" spans="1:41" x14ac:dyDescent="0.2">
      <c r="A3169" s="118">
        <f t="shared" si="1260"/>
        <v>43265</v>
      </c>
      <c r="B3169" s="2">
        <f t="shared" si="1250"/>
        <v>133666.53884592</v>
      </c>
      <c r="C3169" s="2">
        <f t="shared" si="1261"/>
        <v>76849.809790290004</v>
      </c>
      <c r="D3169" s="50">
        <f t="shared" si="1262"/>
        <v>4961.84</v>
      </c>
      <c r="E3169" s="3">
        <f>IF(K3169=1,VLOOKUP(A3168,[1]Plan1!$AQ$43:$AS$500,3),E3168)</f>
        <v>4981.6899999999996</v>
      </c>
      <c r="F3169" s="7">
        <f t="shared" si="1263"/>
        <v>43239</v>
      </c>
      <c r="G3169" s="8">
        <f t="shared" si="1251"/>
        <v>4.0005320606870676E-3</v>
      </c>
      <c r="H3169" s="7">
        <f t="shared" si="1264"/>
        <v>43271</v>
      </c>
      <c r="I3169" s="7">
        <f t="shared" si="1252"/>
        <v>43271</v>
      </c>
      <c r="J3169" s="1">
        <f t="shared" si="1265"/>
        <v>22</v>
      </c>
      <c r="K3169" s="1">
        <f t="shared" si="1253"/>
        <v>18</v>
      </c>
      <c r="L3169" s="2">
        <f t="shared" si="1254"/>
        <v>1.0032719699999999</v>
      </c>
      <c r="M3169" s="10">
        <f t="shared" si="1248"/>
        <v>1.0021995699999999</v>
      </c>
      <c r="N3169" s="10">
        <f t="shared" si="1269"/>
        <v>1.6617952143037904</v>
      </c>
      <c r="O3169" s="2">
        <f t="shared" si="1247"/>
        <v>1.66723255</v>
      </c>
      <c r="P3169" s="2">
        <f t="shared" si="1255"/>
        <v>128126.50434368</v>
      </c>
      <c r="Q3169" s="9">
        <f t="shared" si="1249"/>
        <v>0</v>
      </c>
      <c r="R3169" s="4">
        <f t="shared" si="1256"/>
        <v>0</v>
      </c>
      <c r="S3169" s="59">
        <f t="shared" si="1257"/>
        <v>0</v>
      </c>
      <c r="T3169" s="8">
        <f t="shared" si="1266"/>
        <v>6.8500000000000005E-2</v>
      </c>
      <c r="U3169" s="9">
        <f t="shared" si="1267"/>
        <v>161</v>
      </c>
      <c r="V3169" s="9">
        <v>252</v>
      </c>
      <c r="W3169" s="10">
        <f t="shared" si="1258"/>
        <v>1.0432387860000001</v>
      </c>
      <c r="X3169" s="2">
        <f t="shared" si="1259"/>
        <v>5540.0345022399997</v>
      </c>
      <c r="Y3169" s="2">
        <v>0</v>
      </c>
      <c r="Z3169" s="3">
        <f t="shared" si="1245"/>
        <v>0</v>
      </c>
      <c r="AA3169" s="1" t="str">
        <f t="shared" si="1246"/>
        <v>A+J=</v>
      </c>
      <c r="AB3169" s="7">
        <f t="shared" si="1268"/>
        <v>43391</v>
      </c>
      <c r="AC3169" s="5"/>
      <c r="AD3169" s="1"/>
      <c r="AE3169" s="7"/>
      <c r="AF3169" s="1"/>
      <c r="AG3169" s="1"/>
      <c r="AH3169" s="1"/>
      <c r="AI3169" s="1"/>
      <c r="AJ3169" s="4"/>
      <c r="AK3169" s="1"/>
      <c r="AL3169" s="1"/>
      <c r="AM3169" s="1"/>
      <c r="AN3169" s="1"/>
      <c r="AO3169" s="1"/>
    </row>
    <row r="3170" spans="1:41" x14ac:dyDescent="0.2">
      <c r="A3170" s="118">
        <f t="shared" si="1260"/>
        <v>43266</v>
      </c>
      <c r="B3170" s="2">
        <f t="shared" si="1250"/>
        <v>133725.95378829</v>
      </c>
      <c r="C3170" s="2">
        <f t="shared" si="1261"/>
        <v>76849.809790290004</v>
      </c>
      <c r="D3170" s="50">
        <f t="shared" si="1262"/>
        <v>4961.84</v>
      </c>
      <c r="E3170" s="3">
        <f>IF(K3170=1,VLOOKUP(A3169,[1]Plan1!$AQ$43:$AS$500,3),E3169)</f>
        <v>4981.6899999999996</v>
      </c>
      <c r="F3170" s="7">
        <f t="shared" si="1263"/>
        <v>43239</v>
      </c>
      <c r="G3170" s="8">
        <f t="shared" si="1251"/>
        <v>4.0005320606870676E-3</v>
      </c>
      <c r="H3170" s="7">
        <f t="shared" si="1264"/>
        <v>43300</v>
      </c>
      <c r="I3170" s="7">
        <f t="shared" si="1252"/>
        <v>43271</v>
      </c>
      <c r="J3170" s="1">
        <f t="shared" si="1265"/>
        <v>22</v>
      </c>
      <c r="K3170" s="1">
        <f t="shared" si="1253"/>
        <v>19</v>
      </c>
      <c r="L3170" s="2">
        <f t="shared" si="1254"/>
        <v>1.0034540599999999</v>
      </c>
      <c r="M3170" s="10">
        <f t="shared" si="1248"/>
        <v>1.0021995699999999</v>
      </c>
      <c r="N3170" s="10">
        <f t="shared" si="1269"/>
        <v>1.6617952143037904</v>
      </c>
      <c r="O3170" s="2">
        <f t="shared" si="1247"/>
        <v>1.66753515</v>
      </c>
      <c r="P3170" s="2">
        <f t="shared" si="1255"/>
        <v>128149.75909612</v>
      </c>
      <c r="Q3170" s="9">
        <f t="shared" si="1249"/>
        <v>0</v>
      </c>
      <c r="R3170" s="4">
        <f t="shared" si="1256"/>
        <v>0</v>
      </c>
      <c r="S3170" s="59">
        <f t="shared" si="1257"/>
        <v>0</v>
      </c>
      <c r="T3170" s="8">
        <f t="shared" si="1266"/>
        <v>6.8500000000000005E-2</v>
      </c>
      <c r="U3170" s="9">
        <f t="shared" si="1267"/>
        <v>162</v>
      </c>
      <c r="V3170" s="9">
        <v>252</v>
      </c>
      <c r="W3170" s="10">
        <f t="shared" si="1258"/>
        <v>1.043513111</v>
      </c>
      <c r="X3170" s="2">
        <f t="shared" si="1259"/>
        <v>5576.1946921700001</v>
      </c>
      <c r="Y3170" s="2">
        <v>0</v>
      </c>
      <c r="Z3170" s="3">
        <f t="shared" si="1245"/>
        <v>0</v>
      </c>
      <c r="AA3170" s="1" t="str">
        <f t="shared" si="1246"/>
        <v>A+J=</v>
      </c>
      <c r="AB3170" s="7">
        <f t="shared" si="1268"/>
        <v>43391</v>
      </c>
      <c r="AC3170" s="5"/>
      <c r="AD3170" s="1"/>
      <c r="AE3170" s="7"/>
      <c r="AF3170" s="1"/>
      <c r="AG3170" s="1"/>
      <c r="AH3170" s="1"/>
      <c r="AI3170" s="1"/>
      <c r="AJ3170" s="4"/>
      <c r="AK3170" s="1"/>
      <c r="AL3170" s="1"/>
      <c r="AM3170" s="1"/>
      <c r="AN3170" s="1"/>
      <c r="AO3170" s="1"/>
    </row>
    <row r="3171" spans="1:41" x14ac:dyDescent="0.2">
      <c r="A3171" s="118">
        <f t="shared" si="1260"/>
        <v>43267</v>
      </c>
      <c r="B3171" s="2">
        <f t="shared" si="1250"/>
        <v>133785.3946004</v>
      </c>
      <c r="C3171" s="2">
        <f t="shared" si="1261"/>
        <v>76849.809790290004</v>
      </c>
      <c r="D3171" s="50">
        <f t="shared" si="1262"/>
        <v>4961.84</v>
      </c>
      <c r="E3171" s="3">
        <f>IF(K3171=1,VLOOKUP(A3170,[1]Plan1!$AQ$43:$AS$500,3),E3170)</f>
        <v>4981.6899999999996</v>
      </c>
      <c r="F3171" s="7">
        <f t="shared" si="1263"/>
        <v>43239</v>
      </c>
      <c r="G3171" s="8">
        <f t="shared" si="1251"/>
        <v>4.0005320606870676E-3</v>
      </c>
      <c r="H3171" s="7">
        <f t="shared" si="1264"/>
        <v>43300</v>
      </c>
      <c r="I3171" s="7">
        <f t="shared" si="1252"/>
        <v>43271</v>
      </c>
      <c r="J3171" s="1">
        <f t="shared" si="1265"/>
        <v>22</v>
      </c>
      <c r="K3171" s="1">
        <f t="shared" si="1253"/>
        <v>20</v>
      </c>
      <c r="L3171" s="2">
        <f t="shared" si="1254"/>
        <v>1.00363618</v>
      </c>
      <c r="M3171" s="10">
        <f t="shared" si="1248"/>
        <v>1.0021995699999999</v>
      </c>
      <c r="N3171" s="10">
        <f t="shared" si="1269"/>
        <v>1.6617952143037904</v>
      </c>
      <c r="O3171" s="2">
        <f t="shared" si="1247"/>
        <v>1.6678378</v>
      </c>
      <c r="P3171" s="2">
        <f t="shared" si="1255"/>
        <v>128173.01769105</v>
      </c>
      <c r="Q3171" s="9">
        <f t="shared" si="1249"/>
        <v>0</v>
      </c>
      <c r="R3171" s="4">
        <f t="shared" si="1256"/>
        <v>0</v>
      </c>
      <c r="S3171" s="59">
        <f t="shared" si="1257"/>
        <v>0</v>
      </c>
      <c r="T3171" s="8">
        <f t="shared" si="1266"/>
        <v>6.8500000000000005E-2</v>
      </c>
      <c r="U3171" s="9">
        <f t="shared" si="1267"/>
        <v>163</v>
      </c>
      <c r="V3171" s="9">
        <v>252</v>
      </c>
      <c r="W3171" s="10">
        <f t="shared" si="1258"/>
        <v>1.043787507</v>
      </c>
      <c r="X3171" s="2">
        <f t="shared" si="1259"/>
        <v>5612.3769093499996</v>
      </c>
      <c r="Y3171" s="2">
        <v>0</v>
      </c>
      <c r="Z3171" s="3">
        <f t="shared" si="1245"/>
        <v>0</v>
      </c>
      <c r="AA3171" s="1" t="str">
        <f t="shared" si="1246"/>
        <v>A+J=</v>
      </c>
      <c r="AB3171" s="7">
        <f t="shared" si="1268"/>
        <v>43391</v>
      </c>
      <c r="AC3171" s="5"/>
      <c r="AD3171" s="1"/>
      <c r="AE3171" s="7"/>
      <c r="AF3171" s="1"/>
      <c r="AG3171" s="1"/>
      <c r="AH3171" s="1"/>
      <c r="AI3171" s="1"/>
      <c r="AJ3171" s="4"/>
      <c r="AK3171" s="1"/>
      <c r="AL3171" s="1"/>
      <c r="AM3171" s="1"/>
      <c r="AN3171" s="1"/>
      <c r="AO3171" s="1"/>
    </row>
    <row r="3172" spans="1:41" x14ac:dyDescent="0.2">
      <c r="A3172" s="118">
        <f t="shared" si="1260"/>
        <v>43268</v>
      </c>
      <c r="B3172" s="2">
        <f t="shared" si="1250"/>
        <v>133785.3946004</v>
      </c>
      <c r="C3172" s="2">
        <f t="shared" si="1261"/>
        <v>76849.809790290004</v>
      </c>
      <c r="D3172" s="50">
        <f t="shared" si="1262"/>
        <v>4961.84</v>
      </c>
      <c r="E3172" s="3">
        <f>IF(K3172=1,VLOOKUP(A3171,[1]Plan1!$AQ$43:$AS$500,3),E3171)</f>
        <v>4981.6899999999996</v>
      </c>
      <c r="F3172" s="7">
        <f t="shared" si="1263"/>
        <v>43239</v>
      </c>
      <c r="G3172" s="8">
        <f t="shared" si="1251"/>
        <v>4.0005320606870676E-3</v>
      </c>
      <c r="H3172" s="7">
        <f t="shared" si="1264"/>
        <v>43300</v>
      </c>
      <c r="I3172" s="7">
        <f t="shared" si="1252"/>
        <v>43271</v>
      </c>
      <c r="J3172" s="1">
        <f t="shared" si="1265"/>
        <v>22</v>
      </c>
      <c r="K3172" s="1">
        <f t="shared" si="1253"/>
        <v>20</v>
      </c>
      <c r="L3172" s="2">
        <f t="shared" si="1254"/>
        <v>1.00363618</v>
      </c>
      <c r="M3172" s="10">
        <f t="shared" si="1248"/>
        <v>1.0021995699999999</v>
      </c>
      <c r="N3172" s="10">
        <f t="shared" si="1269"/>
        <v>1.6617952143037904</v>
      </c>
      <c r="O3172" s="2">
        <f t="shared" si="1247"/>
        <v>1.6678378</v>
      </c>
      <c r="P3172" s="2">
        <f t="shared" si="1255"/>
        <v>128173.01769105</v>
      </c>
      <c r="Q3172" s="9">
        <f t="shared" si="1249"/>
        <v>0</v>
      </c>
      <c r="R3172" s="4">
        <f t="shared" si="1256"/>
        <v>0</v>
      </c>
      <c r="S3172" s="59">
        <f t="shared" si="1257"/>
        <v>0</v>
      </c>
      <c r="T3172" s="8">
        <f t="shared" si="1266"/>
        <v>6.8500000000000005E-2</v>
      </c>
      <c r="U3172" s="9">
        <f t="shared" si="1267"/>
        <v>163</v>
      </c>
      <c r="V3172" s="9">
        <v>252</v>
      </c>
      <c r="W3172" s="10">
        <f t="shared" si="1258"/>
        <v>1.043787507</v>
      </c>
      <c r="X3172" s="2">
        <f t="shared" si="1259"/>
        <v>5612.3769093499996</v>
      </c>
      <c r="Y3172" s="2">
        <v>0</v>
      </c>
      <c r="Z3172" s="3">
        <f t="shared" si="1245"/>
        <v>0</v>
      </c>
      <c r="AA3172" s="1" t="str">
        <f t="shared" si="1246"/>
        <v>A+J=</v>
      </c>
      <c r="AB3172" s="7">
        <f t="shared" si="1268"/>
        <v>43391</v>
      </c>
      <c r="AC3172" s="5"/>
      <c r="AD3172" s="1"/>
      <c r="AE3172" s="7"/>
      <c r="AF3172" s="1"/>
      <c r="AG3172" s="1"/>
      <c r="AH3172" s="1"/>
      <c r="AI3172" s="1"/>
      <c r="AJ3172" s="4"/>
      <c r="AK3172" s="1"/>
      <c r="AL3172" s="1"/>
      <c r="AM3172" s="1"/>
      <c r="AN3172" s="1"/>
      <c r="AO3172" s="1"/>
    </row>
    <row r="3173" spans="1:41" x14ac:dyDescent="0.2">
      <c r="A3173" s="118">
        <f t="shared" si="1260"/>
        <v>43269</v>
      </c>
      <c r="B3173" s="2">
        <f t="shared" si="1250"/>
        <v>133785.3946004</v>
      </c>
      <c r="C3173" s="2">
        <f t="shared" si="1261"/>
        <v>76849.809790290004</v>
      </c>
      <c r="D3173" s="50">
        <f t="shared" si="1262"/>
        <v>4961.84</v>
      </c>
      <c r="E3173" s="3">
        <f>IF(K3173=1,VLOOKUP(A3172,[1]Plan1!$AQ$43:$AS$500,3),E3172)</f>
        <v>4981.6899999999996</v>
      </c>
      <c r="F3173" s="7">
        <f t="shared" si="1263"/>
        <v>43239</v>
      </c>
      <c r="G3173" s="8">
        <f t="shared" si="1251"/>
        <v>4.0005320606870676E-3</v>
      </c>
      <c r="H3173" s="7">
        <f t="shared" si="1264"/>
        <v>43300</v>
      </c>
      <c r="I3173" s="7">
        <f t="shared" si="1252"/>
        <v>43271</v>
      </c>
      <c r="J3173" s="1">
        <f t="shared" si="1265"/>
        <v>22</v>
      </c>
      <c r="K3173" s="1">
        <f t="shared" si="1253"/>
        <v>20</v>
      </c>
      <c r="L3173" s="2">
        <f t="shared" si="1254"/>
        <v>1.00363618</v>
      </c>
      <c r="M3173" s="10">
        <f t="shared" si="1248"/>
        <v>1.0021995699999999</v>
      </c>
      <c r="N3173" s="10">
        <f t="shared" si="1269"/>
        <v>1.6617952143037904</v>
      </c>
      <c r="O3173" s="2">
        <f t="shared" si="1247"/>
        <v>1.6678378</v>
      </c>
      <c r="P3173" s="2">
        <f t="shared" si="1255"/>
        <v>128173.01769105</v>
      </c>
      <c r="Q3173" s="9">
        <f t="shared" si="1249"/>
        <v>0</v>
      </c>
      <c r="R3173" s="4">
        <f t="shared" si="1256"/>
        <v>0</v>
      </c>
      <c r="S3173" s="59">
        <f t="shared" si="1257"/>
        <v>0</v>
      </c>
      <c r="T3173" s="8">
        <f t="shared" si="1266"/>
        <v>6.8500000000000005E-2</v>
      </c>
      <c r="U3173" s="9">
        <f t="shared" si="1267"/>
        <v>163</v>
      </c>
      <c r="V3173" s="9">
        <v>252</v>
      </c>
      <c r="W3173" s="10">
        <f t="shared" si="1258"/>
        <v>1.043787507</v>
      </c>
      <c r="X3173" s="2">
        <f t="shared" si="1259"/>
        <v>5612.3769093499996</v>
      </c>
      <c r="Y3173" s="2">
        <v>0</v>
      </c>
      <c r="Z3173" s="3">
        <f t="shared" si="1245"/>
        <v>0</v>
      </c>
      <c r="AA3173" s="1" t="str">
        <f t="shared" si="1246"/>
        <v>A+J=</v>
      </c>
      <c r="AB3173" s="7">
        <f t="shared" si="1268"/>
        <v>43391</v>
      </c>
      <c r="AC3173" s="5"/>
      <c r="AD3173" s="1"/>
      <c r="AE3173" s="7"/>
      <c r="AF3173" s="1"/>
      <c r="AG3173" s="1"/>
      <c r="AH3173" s="1"/>
      <c r="AI3173" s="1"/>
      <c r="AJ3173" s="4"/>
      <c r="AK3173" s="1"/>
      <c r="AL3173" s="1"/>
      <c r="AM3173" s="1"/>
      <c r="AN3173" s="1"/>
      <c r="AO3173" s="1"/>
    </row>
    <row r="3174" spans="1:41" x14ac:dyDescent="0.2">
      <c r="A3174" s="118">
        <f t="shared" si="1260"/>
        <v>43270</v>
      </c>
      <c r="B3174" s="2">
        <f t="shared" si="1250"/>
        <v>133844.86222094001</v>
      </c>
      <c r="C3174" s="2">
        <f t="shared" si="1261"/>
        <v>76849.809790290004</v>
      </c>
      <c r="D3174" s="50">
        <f t="shared" si="1262"/>
        <v>4961.84</v>
      </c>
      <c r="E3174" s="3">
        <f>IF(K3174=1,VLOOKUP(A3173,[1]Plan1!$AQ$43:$AS$500,3),E3173)</f>
        <v>4981.6899999999996</v>
      </c>
      <c r="F3174" s="7">
        <f t="shared" si="1263"/>
        <v>43239</v>
      </c>
      <c r="G3174" s="8">
        <f t="shared" si="1251"/>
        <v>4.0005320606870676E-3</v>
      </c>
      <c r="H3174" s="7">
        <f t="shared" si="1264"/>
        <v>43300</v>
      </c>
      <c r="I3174" s="7">
        <f t="shared" si="1252"/>
        <v>43271</v>
      </c>
      <c r="J3174" s="1">
        <f t="shared" si="1265"/>
        <v>22</v>
      </c>
      <c r="K3174" s="1">
        <f t="shared" si="1253"/>
        <v>21</v>
      </c>
      <c r="L3174" s="2">
        <f t="shared" si="1254"/>
        <v>1.00381834</v>
      </c>
      <c r="M3174" s="10">
        <f t="shared" si="1248"/>
        <v>1.0021995699999999</v>
      </c>
      <c r="N3174" s="10">
        <f t="shared" si="1269"/>
        <v>1.6617952143037904</v>
      </c>
      <c r="O3174" s="2">
        <f t="shared" si="1247"/>
        <v>1.66814051</v>
      </c>
      <c r="P3174" s="2">
        <f t="shared" si="1255"/>
        <v>128196.28089697</v>
      </c>
      <c r="Q3174" s="9">
        <f t="shared" si="1249"/>
        <v>0</v>
      </c>
      <c r="R3174" s="4">
        <f t="shared" si="1256"/>
        <v>0</v>
      </c>
      <c r="S3174" s="59">
        <f t="shared" si="1257"/>
        <v>0</v>
      </c>
      <c r="T3174" s="8">
        <f t="shared" si="1266"/>
        <v>6.8500000000000005E-2</v>
      </c>
      <c r="U3174" s="9">
        <f t="shared" si="1267"/>
        <v>164</v>
      </c>
      <c r="V3174" s="9">
        <v>252</v>
      </c>
      <c r="W3174" s="10">
        <f t="shared" si="1258"/>
        <v>1.044061975</v>
      </c>
      <c r="X3174" s="2">
        <f t="shared" si="1259"/>
        <v>5648.5813239700001</v>
      </c>
      <c r="Y3174" s="2">
        <v>0</v>
      </c>
      <c r="Z3174" s="3">
        <f t="shared" ref="Z3174:Z3237" si="1270">IF(S3174&gt;0,S3174+X3174+Y3174,0)</f>
        <v>0</v>
      </c>
      <c r="AA3174" s="1" t="str">
        <f t="shared" ref="AA3174:AA3237" si="1271">AA3173</f>
        <v>A+J=</v>
      </c>
      <c r="AB3174" s="7">
        <f t="shared" si="1268"/>
        <v>43391</v>
      </c>
      <c r="AC3174" s="5"/>
      <c r="AD3174" s="1"/>
      <c r="AE3174" s="7"/>
      <c r="AF3174" s="1"/>
      <c r="AG3174" s="1"/>
      <c r="AH3174" s="1"/>
      <c r="AI3174" s="1"/>
      <c r="AJ3174" s="4"/>
      <c r="AK3174" s="1"/>
      <c r="AL3174" s="1"/>
      <c r="AM3174" s="1"/>
      <c r="AN3174" s="1"/>
      <c r="AO3174" s="1"/>
    </row>
    <row r="3175" spans="1:41" x14ac:dyDescent="0.2">
      <c r="A3175" s="118">
        <f t="shared" si="1260"/>
        <v>43271</v>
      </c>
      <c r="B3175" s="2">
        <f t="shared" si="1250"/>
        <v>133904.35598437002</v>
      </c>
      <c r="C3175" s="2">
        <f t="shared" si="1261"/>
        <v>76849.809790290004</v>
      </c>
      <c r="D3175" s="50">
        <f t="shared" si="1262"/>
        <v>4961.84</v>
      </c>
      <c r="E3175" s="3">
        <f>IF(K3175=1,VLOOKUP(A3174,[1]Plan1!$AQ$43:$AS$500,3),E3174)</f>
        <v>4981.6899999999996</v>
      </c>
      <c r="F3175" s="7">
        <f t="shared" si="1263"/>
        <v>43239</v>
      </c>
      <c r="G3175" s="8">
        <f t="shared" si="1251"/>
        <v>4.0005320606870676E-3</v>
      </c>
      <c r="H3175" s="7">
        <f t="shared" si="1264"/>
        <v>43300</v>
      </c>
      <c r="I3175" s="7">
        <f t="shared" si="1252"/>
        <v>43271</v>
      </c>
      <c r="J3175" s="1">
        <f t="shared" si="1265"/>
        <v>22</v>
      </c>
      <c r="K3175" s="1">
        <f t="shared" si="1253"/>
        <v>22</v>
      </c>
      <c r="L3175" s="2">
        <f t="shared" si="1254"/>
        <v>1.0040005299999999</v>
      </c>
      <c r="M3175" s="10">
        <f t="shared" si="1248"/>
        <v>1.0021995699999999</v>
      </c>
      <c r="N3175" s="10">
        <f t="shared" si="1269"/>
        <v>1.6617952143037904</v>
      </c>
      <c r="O3175" s="2">
        <f t="shared" si="1247"/>
        <v>1.66844327</v>
      </c>
      <c r="P3175" s="2">
        <f t="shared" si="1255"/>
        <v>128219.54794538001</v>
      </c>
      <c r="Q3175" s="9">
        <f t="shared" si="1249"/>
        <v>0</v>
      </c>
      <c r="R3175" s="4">
        <f t="shared" si="1256"/>
        <v>0</v>
      </c>
      <c r="S3175" s="59">
        <f t="shared" si="1257"/>
        <v>0</v>
      </c>
      <c r="T3175" s="8">
        <f t="shared" si="1266"/>
        <v>6.8500000000000005E-2</v>
      </c>
      <c r="U3175" s="9">
        <f t="shared" si="1267"/>
        <v>165</v>
      </c>
      <c r="V3175" s="9">
        <v>252</v>
      </c>
      <c r="W3175" s="10">
        <f t="shared" si="1258"/>
        <v>1.044336516</v>
      </c>
      <c r="X3175" s="2">
        <f t="shared" si="1259"/>
        <v>5684.8080389899997</v>
      </c>
      <c r="Y3175" s="2">
        <v>0</v>
      </c>
      <c r="Z3175" s="3">
        <f t="shared" si="1270"/>
        <v>0</v>
      </c>
      <c r="AA3175" s="1" t="str">
        <f t="shared" si="1271"/>
        <v>A+J=</v>
      </c>
      <c r="AB3175" s="7">
        <f t="shared" si="1268"/>
        <v>43391</v>
      </c>
      <c r="AC3175" s="5"/>
      <c r="AD3175" s="1"/>
      <c r="AE3175" s="7"/>
      <c r="AF3175" s="1"/>
      <c r="AG3175" s="1"/>
      <c r="AH3175" s="1"/>
      <c r="AI3175" s="1"/>
      <c r="AJ3175" s="4"/>
      <c r="AK3175" s="1"/>
      <c r="AL3175" s="1"/>
      <c r="AM3175" s="1"/>
      <c r="AN3175" s="1"/>
      <c r="AO3175" s="1"/>
    </row>
    <row r="3176" spans="1:41" x14ac:dyDescent="0.2">
      <c r="A3176" s="118">
        <f t="shared" si="1260"/>
        <v>43272</v>
      </c>
      <c r="B3176" s="2">
        <f t="shared" si="1250"/>
        <v>134019.45234543001</v>
      </c>
      <c r="C3176" s="2">
        <f t="shared" si="1261"/>
        <v>76849.809790290004</v>
      </c>
      <c r="D3176" s="50">
        <f t="shared" si="1262"/>
        <v>4981.6899999999996</v>
      </c>
      <c r="E3176" s="3">
        <f>IF(K3176=1,VLOOKUP(A3175,[1]Plan1!$AQ$43:$AS$500,3),E3175)</f>
        <v>5044.46</v>
      </c>
      <c r="F3176" s="7">
        <f t="shared" si="1263"/>
        <v>43272</v>
      </c>
      <c r="G3176" s="8">
        <f t="shared" si="1251"/>
        <v>1.2600141718974944E-2</v>
      </c>
      <c r="H3176" s="7">
        <f t="shared" si="1264"/>
        <v>43300</v>
      </c>
      <c r="I3176" s="7">
        <f t="shared" si="1252"/>
        <v>43300</v>
      </c>
      <c r="J3176" s="1">
        <f t="shared" si="1265"/>
        <v>21</v>
      </c>
      <c r="K3176" s="1">
        <f t="shared" si="1253"/>
        <v>1</v>
      </c>
      <c r="L3176" s="2">
        <f t="shared" si="1254"/>
        <v>1.0005964300000001</v>
      </c>
      <c r="M3176" s="10">
        <f t="shared" si="1248"/>
        <v>1.0040005299999999</v>
      </c>
      <c r="N3176" s="10">
        <f t="shared" si="1269"/>
        <v>1.668443275912469</v>
      </c>
      <c r="O3176" s="2">
        <f t="shared" si="1247"/>
        <v>1.6694383800000001</v>
      </c>
      <c r="P3176" s="2">
        <f t="shared" si="1255"/>
        <v>128296.02195961001</v>
      </c>
      <c r="Q3176" s="9">
        <f t="shared" si="1249"/>
        <v>0</v>
      </c>
      <c r="R3176" s="4">
        <f t="shared" si="1256"/>
        <v>0</v>
      </c>
      <c r="S3176" s="59">
        <f t="shared" si="1257"/>
        <v>0</v>
      </c>
      <c r="T3176" s="8">
        <f t="shared" si="1266"/>
        <v>6.8500000000000005E-2</v>
      </c>
      <c r="U3176" s="9">
        <f t="shared" si="1267"/>
        <v>166</v>
      </c>
      <c r="V3176" s="9">
        <v>252</v>
      </c>
      <c r="W3176" s="10">
        <f t="shared" si="1258"/>
        <v>1.044611129</v>
      </c>
      <c r="X3176" s="2">
        <f t="shared" si="1259"/>
        <v>5723.4303858200001</v>
      </c>
      <c r="Y3176" s="2">
        <v>0</v>
      </c>
      <c r="Z3176" s="3">
        <f t="shared" si="1270"/>
        <v>0</v>
      </c>
      <c r="AA3176" s="1" t="str">
        <f t="shared" si="1271"/>
        <v>A+J=</v>
      </c>
      <c r="AB3176" s="7">
        <f t="shared" si="1268"/>
        <v>43391</v>
      </c>
      <c r="AC3176" s="5"/>
      <c r="AD3176" s="1"/>
      <c r="AE3176" s="7"/>
      <c r="AF3176" s="1"/>
      <c r="AG3176" s="1"/>
      <c r="AH3176" s="1"/>
      <c r="AI3176" s="1"/>
      <c r="AJ3176" s="4"/>
      <c r="AK3176" s="1"/>
      <c r="AL3176" s="1"/>
      <c r="AM3176" s="1"/>
      <c r="AN3176" s="1"/>
      <c r="AO3176" s="1"/>
    </row>
    <row r="3177" spans="1:41" x14ac:dyDescent="0.2">
      <c r="A3177" s="118">
        <f t="shared" si="1260"/>
        <v>43273</v>
      </c>
      <c r="B3177" s="2">
        <f t="shared" si="1250"/>
        <v>134134.64813038</v>
      </c>
      <c r="C3177" s="2">
        <f t="shared" si="1261"/>
        <v>76849.809790290004</v>
      </c>
      <c r="D3177" s="50">
        <f t="shared" si="1262"/>
        <v>4981.6899999999996</v>
      </c>
      <c r="E3177" s="3">
        <f>IF(K3177=1,VLOOKUP(A3176,[1]Plan1!$AQ$43:$AS$500,3),E3176)</f>
        <v>5044.46</v>
      </c>
      <c r="F3177" s="7">
        <f t="shared" si="1263"/>
        <v>43272</v>
      </c>
      <c r="G3177" s="8">
        <f t="shared" si="1251"/>
        <v>1.2600141718974944E-2</v>
      </c>
      <c r="H3177" s="7">
        <f t="shared" si="1264"/>
        <v>43300</v>
      </c>
      <c r="I3177" s="7">
        <f t="shared" si="1252"/>
        <v>43300</v>
      </c>
      <c r="J3177" s="1">
        <f t="shared" si="1265"/>
        <v>21</v>
      </c>
      <c r="K3177" s="1">
        <f t="shared" si="1253"/>
        <v>2</v>
      </c>
      <c r="L3177" s="2">
        <f t="shared" si="1254"/>
        <v>1.00119322</v>
      </c>
      <c r="M3177" s="10">
        <f t="shared" si="1248"/>
        <v>1.0040005299999999</v>
      </c>
      <c r="N3177" s="10">
        <f t="shared" si="1269"/>
        <v>1.668443275912469</v>
      </c>
      <c r="O3177" s="2">
        <f t="shared" ref="O3177:O3240" si="1272">TRUNC(TRUNC((L3177*N3177),15),8)</f>
        <v>1.6704340900000001</v>
      </c>
      <c r="P3177" s="2">
        <f t="shared" si="1255"/>
        <v>128372.54208371</v>
      </c>
      <c r="Q3177" s="9">
        <f t="shared" si="1249"/>
        <v>0</v>
      </c>
      <c r="R3177" s="4">
        <f t="shared" si="1256"/>
        <v>0</v>
      </c>
      <c r="S3177" s="59">
        <f t="shared" si="1257"/>
        <v>0</v>
      </c>
      <c r="T3177" s="8">
        <f t="shared" si="1266"/>
        <v>6.8500000000000005E-2</v>
      </c>
      <c r="U3177" s="9">
        <f t="shared" si="1267"/>
        <v>167</v>
      </c>
      <c r="V3177" s="9">
        <v>252</v>
      </c>
      <c r="W3177" s="10">
        <f t="shared" si="1258"/>
        <v>1.0448858139999999</v>
      </c>
      <c r="X3177" s="2">
        <f t="shared" si="1259"/>
        <v>5762.1060466700001</v>
      </c>
      <c r="Y3177" s="2">
        <v>0</v>
      </c>
      <c r="Z3177" s="3">
        <f t="shared" si="1270"/>
        <v>0</v>
      </c>
      <c r="AA3177" s="1" t="str">
        <f t="shared" si="1271"/>
        <v>A+J=</v>
      </c>
      <c r="AB3177" s="7">
        <f t="shared" si="1268"/>
        <v>43391</v>
      </c>
      <c r="AC3177" s="5"/>
      <c r="AD3177" s="1"/>
      <c r="AE3177" s="7"/>
      <c r="AF3177" s="1"/>
      <c r="AG3177" s="1"/>
      <c r="AH3177" s="1"/>
      <c r="AI3177" s="1"/>
      <c r="AJ3177" s="4"/>
      <c r="AK3177" s="1"/>
      <c r="AL3177" s="1"/>
      <c r="AM3177" s="1"/>
      <c r="AN3177" s="1"/>
      <c r="AO3177" s="1"/>
    </row>
    <row r="3178" spans="1:41" x14ac:dyDescent="0.2">
      <c r="A3178" s="118">
        <f t="shared" si="1260"/>
        <v>43274</v>
      </c>
      <c r="B3178" s="2">
        <f t="shared" si="1250"/>
        <v>134249.94339375998</v>
      </c>
      <c r="C3178" s="2">
        <f t="shared" si="1261"/>
        <v>76849.809790290004</v>
      </c>
      <c r="D3178" s="50">
        <f t="shared" si="1262"/>
        <v>4981.6899999999996</v>
      </c>
      <c r="E3178" s="3">
        <f>IF(K3178=1,VLOOKUP(A3177,[1]Plan1!$AQ$43:$AS$500,3),E3177)</f>
        <v>5044.46</v>
      </c>
      <c r="F3178" s="7">
        <f t="shared" si="1263"/>
        <v>43272</v>
      </c>
      <c r="G3178" s="8">
        <f t="shared" si="1251"/>
        <v>1.2600141718974944E-2</v>
      </c>
      <c r="H3178" s="7">
        <f t="shared" si="1264"/>
        <v>43300</v>
      </c>
      <c r="I3178" s="7">
        <f t="shared" si="1252"/>
        <v>43300</v>
      </c>
      <c r="J3178" s="1">
        <f t="shared" si="1265"/>
        <v>21</v>
      </c>
      <c r="K3178" s="1">
        <f t="shared" si="1253"/>
        <v>3</v>
      </c>
      <c r="L3178" s="2">
        <f t="shared" si="1254"/>
        <v>1.0017903699999999</v>
      </c>
      <c r="M3178" s="10">
        <f t="shared" ref="M3178:M3241" si="1273">IF(I3178&gt;I3177,L3177,M3177)</f>
        <v>1.0040005299999999</v>
      </c>
      <c r="N3178" s="10">
        <f t="shared" si="1269"/>
        <v>1.668443275912469</v>
      </c>
      <c r="O3178" s="2">
        <f t="shared" si="1272"/>
        <v>1.6714304</v>
      </c>
      <c r="P3178" s="2">
        <f t="shared" si="1255"/>
        <v>128449.1083177</v>
      </c>
      <c r="Q3178" s="9">
        <f t="shared" si="1249"/>
        <v>0</v>
      </c>
      <c r="R3178" s="4">
        <f t="shared" si="1256"/>
        <v>0</v>
      </c>
      <c r="S3178" s="59">
        <f t="shared" si="1257"/>
        <v>0</v>
      </c>
      <c r="T3178" s="8">
        <f t="shared" si="1266"/>
        <v>6.8500000000000005E-2</v>
      </c>
      <c r="U3178" s="9">
        <f t="shared" si="1267"/>
        <v>168</v>
      </c>
      <c r="V3178" s="9">
        <v>252</v>
      </c>
      <c r="W3178" s="10">
        <f t="shared" si="1258"/>
        <v>1.045160571</v>
      </c>
      <c r="X3178" s="2">
        <f t="shared" si="1259"/>
        <v>5800.8350760599997</v>
      </c>
      <c r="Y3178" s="2">
        <v>0</v>
      </c>
      <c r="Z3178" s="3">
        <f t="shared" si="1270"/>
        <v>0</v>
      </c>
      <c r="AA3178" s="1" t="str">
        <f t="shared" si="1271"/>
        <v>A+J=</v>
      </c>
      <c r="AB3178" s="7">
        <f t="shared" si="1268"/>
        <v>43391</v>
      </c>
      <c r="AC3178" s="5"/>
      <c r="AD3178" s="1"/>
      <c r="AE3178" s="7"/>
      <c r="AF3178" s="1"/>
      <c r="AG3178" s="1"/>
      <c r="AH3178" s="1"/>
      <c r="AI3178" s="1"/>
      <c r="AJ3178" s="4"/>
      <c r="AK3178" s="1"/>
      <c r="AL3178" s="1"/>
      <c r="AM3178" s="1"/>
      <c r="AN3178" s="1"/>
      <c r="AO3178" s="1"/>
    </row>
    <row r="3179" spans="1:41" x14ac:dyDescent="0.2">
      <c r="A3179" s="118">
        <f t="shared" si="1260"/>
        <v>43275</v>
      </c>
      <c r="B3179" s="2">
        <f t="shared" si="1250"/>
        <v>134249.94339375998</v>
      </c>
      <c r="C3179" s="2">
        <f t="shared" si="1261"/>
        <v>76849.809790290004</v>
      </c>
      <c r="D3179" s="50">
        <f t="shared" si="1262"/>
        <v>4981.6899999999996</v>
      </c>
      <c r="E3179" s="3">
        <f>IF(K3179=1,VLOOKUP(A3178,[1]Plan1!$AQ$43:$AS$500,3),E3178)</f>
        <v>5044.46</v>
      </c>
      <c r="F3179" s="7">
        <f t="shared" si="1263"/>
        <v>43272</v>
      </c>
      <c r="G3179" s="8">
        <f t="shared" si="1251"/>
        <v>1.2600141718974944E-2</v>
      </c>
      <c r="H3179" s="7">
        <f t="shared" si="1264"/>
        <v>43300</v>
      </c>
      <c r="I3179" s="7">
        <f t="shared" si="1252"/>
        <v>43300</v>
      </c>
      <c r="J3179" s="1">
        <f t="shared" si="1265"/>
        <v>21</v>
      </c>
      <c r="K3179" s="1">
        <f t="shared" si="1253"/>
        <v>3</v>
      </c>
      <c r="L3179" s="2">
        <f t="shared" si="1254"/>
        <v>1.0017903699999999</v>
      </c>
      <c r="M3179" s="10">
        <f t="shared" si="1273"/>
        <v>1.0040005299999999</v>
      </c>
      <c r="N3179" s="10">
        <f t="shared" si="1269"/>
        <v>1.668443275912469</v>
      </c>
      <c r="O3179" s="2">
        <f t="shared" si="1272"/>
        <v>1.6714304</v>
      </c>
      <c r="P3179" s="2">
        <f t="shared" si="1255"/>
        <v>128449.1083177</v>
      </c>
      <c r="Q3179" s="9">
        <f t="shared" si="1249"/>
        <v>0</v>
      </c>
      <c r="R3179" s="4">
        <f t="shared" si="1256"/>
        <v>0</v>
      </c>
      <c r="S3179" s="59">
        <f t="shared" si="1257"/>
        <v>0</v>
      </c>
      <c r="T3179" s="8">
        <f t="shared" si="1266"/>
        <v>6.8500000000000005E-2</v>
      </c>
      <c r="U3179" s="9">
        <f t="shared" si="1267"/>
        <v>168</v>
      </c>
      <c r="V3179" s="9">
        <v>252</v>
      </c>
      <c r="W3179" s="10">
        <f t="shared" si="1258"/>
        <v>1.045160571</v>
      </c>
      <c r="X3179" s="2">
        <f t="shared" si="1259"/>
        <v>5800.8350760599997</v>
      </c>
      <c r="Y3179" s="2">
        <v>0</v>
      </c>
      <c r="Z3179" s="3">
        <f t="shared" si="1270"/>
        <v>0</v>
      </c>
      <c r="AA3179" s="1" t="str">
        <f t="shared" si="1271"/>
        <v>A+J=</v>
      </c>
      <c r="AB3179" s="7">
        <f t="shared" si="1268"/>
        <v>43391</v>
      </c>
      <c r="AC3179" s="5"/>
      <c r="AD3179" s="1"/>
      <c r="AE3179" s="7"/>
      <c r="AF3179" s="1"/>
      <c r="AG3179" s="1"/>
      <c r="AH3179" s="1"/>
      <c r="AI3179" s="1"/>
      <c r="AJ3179" s="4"/>
      <c r="AK3179" s="1"/>
      <c r="AL3179" s="1"/>
      <c r="AM3179" s="1"/>
      <c r="AN3179" s="1"/>
      <c r="AO3179" s="1"/>
    </row>
    <row r="3180" spans="1:41" x14ac:dyDescent="0.2">
      <c r="A3180" s="118">
        <f t="shared" si="1260"/>
        <v>43276</v>
      </c>
      <c r="B3180" s="2">
        <f t="shared" si="1250"/>
        <v>134249.94339375998</v>
      </c>
      <c r="C3180" s="2">
        <f t="shared" si="1261"/>
        <v>76849.809790290004</v>
      </c>
      <c r="D3180" s="50">
        <f t="shared" si="1262"/>
        <v>4981.6899999999996</v>
      </c>
      <c r="E3180" s="3">
        <f>IF(K3180=1,VLOOKUP(A3179,[1]Plan1!$AQ$43:$AS$500,3),E3179)</f>
        <v>5044.46</v>
      </c>
      <c r="F3180" s="7">
        <f t="shared" si="1263"/>
        <v>43272</v>
      </c>
      <c r="G3180" s="8">
        <f t="shared" si="1251"/>
        <v>1.2600141718974944E-2</v>
      </c>
      <c r="H3180" s="7">
        <f t="shared" si="1264"/>
        <v>43300</v>
      </c>
      <c r="I3180" s="7">
        <f t="shared" si="1252"/>
        <v>43300</v>
      </c>
      <c r="J3180" s="1">
        <f t="shared" si="1265"/>
        <v>21</v>
      </c>
      <c r="K3180" s="1">
        <f t="shared" si="1253"/>
        <v>3</v>
      </c>
      <c r="L3180" s="2">
        <f t="shared" si="1254"/>
        <v>1.0017903699999999</v>
      </c>
      <c r="M3180" s="10">
        <f t="shared" si="1273"/>
        <v>1.0040005299999999</v>
      </c>
      <c r="N3180" s="10">
        <f t="shared" si="1269"/>
        <v>1.668443275912469</v>
      </c>
      <c r="O3180" s="2">
        <f t="shared" si="1272"/>
        <v>1.6714304</v>
      </c>
      <c r="P3180" s="2">
        <f t="shared" si="1255"/>
        <v>128449.1083177</v>
      </c>
      <c r="Q3180" s="9">
        <f t="shared" si="1249"/>
        <v>0</v>
      </c>
      <c r="R3180" s="4">
        <f t="shared" si="1256"/>
        <v>0</v>
      </c>
      <c r="S3180" s="59">
        <f t="shared" si="1257"/>
        <v>0</v>
      </c>
      <c r="T3180" s="8">
        <f t="shared" si="1266"/>
        <v>6.8500000000000005E-2</v>
      </c>
      <c r="U3180" s="9">
        <f t="shared" si="1267"/>
        <v>168</v>
      </c>
      <c r="V3180" s="9">
        <v>252</v>
      </c>
      <c r="W3180" s="10">
        <f t="shared" si="1258"/>
        <v>1.045160571</v>
      </c>
      <c r="X3180" s="2">
        <f t="shared" si="1259"/>
        <v>5800.8350760599997</v>
      </c>
      <c r="Y3180" s="2">
        <v>0</v>
      </c>
      <c r="Z3180" s="3">
        <f t="shared" si="1270"/>
        <v>0</v>
      </c>
      <c r="AA3180" s="1" t="str">
        <f t="shared" si="1271"/>
        <v>A+J=</v>
      </c>
      <c r="AB3180" s="7">
        <f t="shared" si="1268"/>
        <v>43391</v>
      </c>
      <c r="AC3180" s="5"/>
      <c r="AD3180" s="1"/>
      <c r="AE3180" s="7"/>
      <c r="AF3180" s="1"/>
      <c r="AG3180" s="1"/>
      <c r="AH3180" s="1"/>
      <c r="AI3180" s="1"/>
      <c r="AJ3180" s="4"/>
      <c r="AK3180" s="1"/>
      <c r="AL3180" s="1"/>
      <c r="AM3180" s="1"/>
      <c r="AN3180" s="1"/>
      <c r="AO3180" s="1"/>
    </row>
    <row r="3181" spans="1:41" x14ac:dyDescent="0.2">
      <c r="A3181" s="118">
        <f t="shared" si="1260"/>
        <v>43277</v>
      </c>
      <c r="B3181" s="2">
        <f t="shared" si="1250"/>
        <v>134365.33751523</v>
      </c>
      <c r="C3181" s="2">
        <f t="shared" si="1261"/>
        <v>76849.809790290004</v>
      </c>
      <c r="D3181" s="50">
        <f t="shared" si="1262"/>
        <v>4981.6899999999996</v>
      </c>
      <c r="E3181" s="3">
        <f>IF(K3181=1,VLOOKUP(A3180,[1]Plan1!$AQ$43:$AS$500,3),E3180)</f>
        <v>5044.46</v>
      </c>
      <c r="F3181" s="7">
        <f t="shared" si="1263"/>
        <v>43272</v>
      </c>
      <c r="G3181" s="8">
        <f t="shared" si="1251"/>
        <v>1.2600141718974944E-2</v>
      </c>
      <c r="H3181" s="7">
        <f t="shared" si="1264"/>
        <v>43300</v>
      </c>
      <c r="I3181" s="7">
        <f t="shared" si="1252"/>
        <v>43300</v>
      </c>
      <c r="J3181" s="1">
        <f t="shared" si="1265"/>
        <v>21</v>
      </c>
      <c r="K3181" s="1">
        <f t="shared" si="1253"/>
        <v>4</v>
      </c>
      <c r="L3181" s="2">
        <f t="shared" si="1254"/>
        <v>1.00238787</v>
      </c>
      <c r="M3181" s="10">
        <f t="shared" si="1273"/>
        <v>1.0040005299999999</v>
      </c>
      <c r="N3181" s="10">
        <f t="shared" si="1269"/>
        <v>1.668443275912469</v>
      </c>
      <c r="O3181" s="2">
        <f t="shared" si="1272"/>
        <v>1.6724273000000001</v>
      </c>
      <c r="P3181" s="2">
        <f t="shared" si="1255"/>
        <v>128525.71989307999</v>
      </c>
      <c r="Q3181" s="9">
        <f t="shared" si="1249"/>
        <v>0</v>
      </c>
      <c r="R3181" s="4">
        <f t="shared" si="1256"/>
        <v>0</v>
      </c>
      <c r="S3181" s="59">
        <f t="shared" si="1257"/>
        <v>0</v>
      </c>
      <c r="T3181" s="8">
        <f t="shared" si="1266"/>
        <v>6.8500000000000005E-2</v>
      </c>
      <c r="U3181" s="9">
        <f t="shared" si="1267"/>
        <v>169</v>
      </c>
      <c r="V3181" s="9">
        <v>252</v>
      </c>
      <c r="W3181" s="10">
        <f t="shared" si="1258"/>
        <v>1.045435401</v>
      </c>
      <c r="X3181" s="2">
        <f t="shared" si="1259"/>
        <v>5839.61762215</v>
      </c>
      <c r="Y3181" s="2">
        <v>0</v>
      </c>
      <c r="Z3181" s="3">
        <f t="shared" si="1270"/>
        <v>0</v>
      </c>
      <c r="AA3181" s="1" t="str">
        <f t="shared" si="1271"/>
        <v>A+J=</v>
      </c>
      <c r="AB3181" s="7">
        <f t="shared" si="1268"/>
        <v>43391</v>
      </c>
      <c r="AC3181" s="5"/>
      <c r="AD3181" s="1"/>
      <c r="AE3181" s="7"/>
      <c r="AF3181" s="1"/>
      <c r="AG3181" s="1"/>
      <c r="AH3181" s="1"/>
      <c r="AI3181" s="1"/>
      <c r="AJ3181" s="4"/>
      <c r="AK3181" s="1"/>
      <c r="AL3181" s="1"/>
      <c r="AM3181" s="1"/>
      <c r="AN3181" s="1"/>
      <c r="AO3181" s="1"/>
    </row>
    <row r="3182" spans="1:41" x14ac:dyDescent="0.2">
      <c r="A3182" s="118">
        <f t="shared" si="1260"/>
        <v>43278</v>
      </c>
      <c r="B3182" s="2">
        <f t="shared" si="1250"/>
        <v>134480.83042034</v>
      </c>
      <c r="C3182" s="2">
        <f t="shared" si="1261"/>
        <v>76849.809790290004</v>
      </c>
      <c r="D3182" s="50">
        <f t="shared" si="1262"/>
        <v>4981.6899999999996</v>
      </c>
      <c r="E3182" s="3">
        <f>IF(K3182=1,VLOOKUP(A3181,[1]Plan1!$AQ$43:$AS$500,3),E3181)</f>
        <v>5044.46</v>
      </c>
      <c r="F3182" s="7">
        <f t="shared" si="1263"/>
        <v>43272</v>
      </c>
      <c r="G3182" s="8">
        <f t="shared" si="1251"/>
        <v>1.2600141718974944E-2</v>
      </c>
      <c r="H3182" s="7">
        <f t="shared" si="1264"/>
        <v>43300</v>
      </c>
      <c r="I3182" s="7">
        <f t="shared" si="1252"/>
        <v>43300</v>
      </c>
      <c r="J3182" s="1">
        <f t="shared" si="1265"/>
        <v>21</v>
      </c>
      <c r="K3182" s="1">
        <f t="shared" si="1253"/>
        <v>5</v>
      </c>
      <c r="L3182" s="2">
        <f t="shared" si="1254"/>
        <v>1.00298573</v>
      </c>
      <c r="M3182" s="10">
        <f t="shared" si="1273"/>
        <v>1.0040005299999999</v>
      </c>
      <c r="N3182" s="10">
        <f t="shared" si="1269"/>
        <v>1.668443275912469</v>
      </c>
      <c r="O3182" s="2">
        <f t="shared" si="1272"/>
        <v>1.6734247900000001</v>
      </c>
      <c r="P3182" s="2">
        <f t="shared" si="1255"/>
        <v>128602.37680985</v>
      </c>
      <c r="Q3182" s="9">
        <f t="shared" si="1249"/>
        <v>0</v>
      </c>
      <c r="R3182" s="4">
        <f t="shared" si="1256"/>
        <v>0</v>
      </c>
      <c r="S3182" s="59">
        <f t="shared" si="1257"/>
        <v>0</v>
      </c>
      <c r="T3182" s="8">
        <f t="shared" si="1266"/>
        <v>6.8500000000000005E-2</v>
      </c>
      <c r="U3182" s="9">
        <f t="shared" si="1267"/>
        <v>170</v>
      </c>
      <c r="V3182" s="9">
        <v>252</v>
      </c>
      <c r="W3182" s="10">
        <f t="shared" si="1258"/>
        <v>1.0457103029999999</v>
      </c>
      <c r="X3182" s="2">
        <f t="shared" si="1259"/>
        <v>5878.4536104899998</v>
      </c>
      <c r="Y3182" s="2">
        <v>0</v>
      </c>
      <c r="Z3182" s="3">
        <f t="shared" si="1270"/>
        <v>0</v>
      </c>
      <c r="AA3182" s="1" t="str">
        <f t="shared" si="1271"/>
        <v>A+J=</v>
      </c>
      <c r="AB3182" s="7">
        <f t="shared" si="1268"/>
        <v>43391</v>
      </c>
      <c r="AC3182" s="5"/>
      <c r="AD3182" s="1"/>
      <c r="AE3182" s="7"/>
      <c r="AF3182" s="1"/>
      <c r="AG3182" s="1"/>
      <c r="AH3182" s="1"/>
      <c r="AI3182" s="1"/>
      <c r="AJ3182" s="4"/>
      <c r="AK3182" s="1"/>
      <c r="AL3182" s="1"/>
      <c r="AM3182" s="1"/>
      <c r="AN3182" s="1"/>
      <c r="AO3182" s="1"/>
    </row>
    <row r="3183" spans="1:41" x14ac:dyDescent="0.2">
      <c r="A3183" s="118">
        <f t="shared" si="1260"/>
        <v>43279</v>
      </c>
      <c r="B3183" s="2">
        <f t="shared" si="1250"/>
        <v>134596.42377071999</v>
      </c>
      <c r="C3183" s="2">
        <f t="shared" si="1261"/>
        <v>76849.809790290004</v>
      </c>
      <c r="D3183" s="50">
        <f t="shared" si="1262"/>
        <v>4981.6899999999996</v>
      </c>
      <c r="E3183" s="3">
        <f>IF(K3183=1,VLOOKUP(A3182,[1]Plan1!$AQ$43:$AS$500,3),E3182)</f>
        <v>5044.46</v>
      </c>
      <c r="F3183" s="7">
        <f t="shared" si="1263"/>
        <v>43272</v>
      </c>
      <c r="G3183" s="8">
        <f t="shared" si="1251"/>
        <v>1.2600141718974944E-2</v>
      </c>
      <c r="H3183" s="7">
        <f t="shared" si="1264"/>
        <v>43300</v>
      </c>
      <c r="I3183" s="7">
        <f t="shared" si="1252"/>
        <v>43300</v>
      </c>
      <c r="J3183" s="1">
        <f t="shared" si="1265"/>
        <v>21</v>
      </c>
      <c r="K3183" s="1">
        <f t="shared" si="1253"/>
        <v>6</v>
      </c>
      <c r="L3183" s="2">
        <f t="shared" si="1254"/>
        <v>1.0035839499999999</v>
      </c>
      <c r="M3183" s="10">
        <f t="shared" si="1273"/>
        <v>1.0040005299999999</v>
      </c>
      <c r="N3183" s="10">
        <f t="shared" si="1269"/>
        <v>1.668443275912469</v>
      </c>
      <c r="O3183" s="2">
        <f t="shared" si="1272"/>
        <v>1.67442289</v>
      </c>
      <c r="P3183" s="2">
        <f t="shared" si="1255"/>
        <v>128679.080605</v>
      </c>
      <c r="Q3183" s="9">
        <f t="shared" si="1249"/>
        <v>0</v>
      </c>
      <c r="R3183" s="4">
        <f t="shared" si="1256"/>
        <v>0</v>
      </c>
      <c r="S3183" s="59">
        <f t="shared" si="1257"/>
        <v>0</v>
      </c>
      <c r="T3183" s="8">
        <f t="shared" si="1266"/>
        <v>6.8500000000000005E-2</v>
      </c>
      <c r="U3183" s="9">
        <f t="shared" si="1267"/>
        <v>171</v>
      </c>
      <c r="V3183" s="9">
        <v>252</v>
      </c>
      <c r="W3183" s="10">
        <f t="shared" si="1258"/>
        <v>1.045985277</v>
      </c>
      <c r="X3183" s="2">
        <f t="shared" si="1259"/>
        <v>5917.3431657199999</v>
      </c>
      <c r="Y3183" s="2">
        <v>0</v>
      </c>
      <c r="Z3183" s="3">
        <f t="shared" si="1270"/>
        <v>0</v>
      </c>
      <c r="AA3183" s="1" t="str">
        <f t="shared" si="1271"/>
        <v>A+J=</v>
      </c>
      <c r="AB3183" s="7">
        <f t="shared" si="1268"/>
        <v>43391</v>
      </c>
      <c r="AC3183" s="5"/>
      <c r="AD3183" s="1"/>
      <c r="AE3183" s="7"/>
      <c r="AF3183" s="1"/>
      <c r="AG3183" s="1"/>
      <c r="AH3183" s="1"/>
      <c r="AI3183" s="1"/>
      <c r="AJ3183" s="4"/>
      <c r="AK3183" s="1"/>
      <c r="AL3183" s="1"/>
      <c r="AM3183" s="1"/>
      <c r="AN3183" s="1"/>
      <c r="AO3183" s="1"/>
    </row>
    <row r="3184" spans="1:41" x14ac:dyDescent="0.2">
      <c r="A3184" s="118">
        <f t="shared" si="1260"/>
        <v>43280</v>
      </c>
      <c r="B3184" s="2">
        <f t="shared" si="1250"/>
        <v>134712.11520946</v>
      </c>
      <c r="C3184" s="2">
        <f t="shared" si="1261"/>
        <v>76849.809790290004</v>
      </c>
      <c r="D3184" s="50">
        <f t="shared" si="1262"/>
        <v>4981.6899999999996</v>
      </c>
      <c r="E3184" s="3">
        <f>IF(K3184=1,VLOOKUP(A3183,[1]Plan1!$AQ$43:$AS$500,3),E3183)</f>
        <v>5044.46</v>
      </c>
      <c r="F3184" s="7">
        <f t="shared" si="1263"/>
        <v>43272</v>
      </c>
      <c r="G3184" s="8">
        <f t="shared" si="1251"/>
        <v>1.2600141718974944E-2</v>
      </c>
      <c r="H3184" s="7">
        <f t="shared" si="1264"/>
        <v>43300</v>
      </c>
      <c r="I3184" s="7">
        <f t="shared" si="1252"/>
        <v>43300</v>
      </c>
      <c r="J3184" s="1">
        <f t="shared" si="1265"/>
        <v>21</v>
      </c>
      <c r="K3184" s="1">
        <f t="shared" si="1253"/>
        <v>7</v>
      </c>
      <c r="L3184" s="2">
        <f t="shared" si="1254"/>
        <v>1.0041825200000001</v>
      </c>
      <c r="M3184" s="10">
        <f t="shared" si="1273"/>
        <v>1.0040005299999999</v>
      </c>
      <c r="N3184" s="10">
        <f t="shared" si="1269"/>
        <v>1.668443275912469</v>
      </c>
      <c r="O3184" s="2">
        <f t="shared" si="1272"/>
        <v>1.6754215699999999</v>
      </c>
      <c r="P3184" s="2">
        <f t="shared" si="1255"/>
        <v>128755.82897304</v>
      </c>
      <c r="Q3184" s="9">
        <f t="shared" si="1249"/>
        <v>0</v>
      </c>
      <c r="R3184" s="4">
        <f t="shared" si="1256"/>
        <v>0</v>
      </c>
      <c r="S3184" s="59">
        <f t="shared" si="1257"/>
        <v>0</v>
      </c>
      <c r="T3184" s="8">
        <f t="shared" si="1266"/>
        <v>6.8500000000000005E-2</v>
      </c>
      <c r="U3184" s="9">
        <f t="shared" si="1267"/>
        <v>172</v>
      </c>
      <c r="V3184" s="9">
        <v>252</v>
      </c>
      <c r="W3184" s="10">
        <f t="shared" si="1258"/>
        <v>1.046260323</v>
      </c>
      <c r="X3184" s="2">
        <f t="shared" si="1259"/>
        <v>5956.28623642</v>
      </c>
      <c r="Y3184" s="2">
        <v>0</v>
      </c>
      <c r="Z3184" s="3">
        <f t="shared" si="1270"/>
        <v>0</v>
      </c>
      <c r="AA3184" s="1" t="str">
        <f t="shared" si="1271"/>
        <v>A+J=</v>
      </c>
      <c r="AB3184" s="7">
        <f t="shared" si="1268"/>
        <v>43391</v>
      </c>
      <c r="AC3184" s="5"/>
      <c r="AD3184" s="1"/>
      <c r="AE3184" s="7"/>
      <c r="AF3184" s="1"/>
      <c r="AG3184" s="1"/>
      <c r="AH3184" s="1"/>
      <c r="AI3184" s="1"/>
      <c r="AJ3184" s="4"/>
      <c r="AK3184" s="1"/>
      <c r="AL3184" s="1"/>
      <c r="AM3184" s="1"/>
      <c r="AN3184" s="1"/>
      <c r="AO3184" s="1"/>
    </row>
    <row r="3185" spans="1:41" x14ac:dyDescent="0.2">
      <c r="A3185" s="118">
        <f t="shared" si="1260"/>
        <v>43281</v>
      </c>
      <c r="B3185" s="2">
        <f t="shared" si="1250"/>
        <v>134827.90652727999</v>
      </c>
      <c r="C3185" s="2">
        <f t="shared" si="1261"/>
        <v>76849.809790290004</v>
      </c>
      <c r="D3185" s="50">
        <f t="shared" si="1262"/>
        <v>4981.6899999999996</v>
      </c>
      <c r="E3185" s="3">
        <f>IF(K3185=1,VLOOKUP(A3184,[1]Plan1!$AQ$43:$AS$500,3),E3184)</f>
        <v>5044.46</v>
      </c>
      <c r="F3185" s="7">
        <f t="shared" si="1263"/>
        <v>43272</v>
      </c>
      <c r="G3185" s="8">
        <f t="shared" si="1251"/>
        <v>1.2600141718974944E-2</v>
      </c>
      <c r="H3185" s="7">
        <f t="shared" si="1264"/>
        <v>43300</v>
      </c>
      <c r="I3185" s="7">
        <f t="shared" si="1252"/>
        <v>43300</v>
      </c>
      <c r="J3185" s="1">
        <f t="shared" si="1265"/>
        <v>21</v>
      </c>
      <c r="K3185" s="1">
        <f t="shared" si="1253"/>
        <v>8</v>
      </c>
      <c r="L3185" s="2">
        <f t="shared" si="1254"/>
        <v>1.0047814500000001</v>
      </c>
      <c r="M3185" s="10">
        <f t="shared" si="1273"/>
        <v>1.0040005299999999</v>
      </c>
      <c r="N3185" s="10">
        <f t="shared" si="1269"/>
        <v>1.668443275912469</v>
      </c>
      <c r="O3185" s="2">
        <f t="shared" si="1272"/>
        <v>1.67642085</v>
      </c>
      <c r="P3185" s="2">
        <f t="shared" si="1255"/>
        <v>128832.62345097</v>
      </c>
      <c r="Q3185" s="9">
        <f t="shared" si="1249"/>
        <v>0</v>
      </c>
      <c r="R3185" s="4">
        <f t="shared" si="1256"/>
        <v>0</v>
      </c>
      <c r="S3185" s="59">
        <f t="shared" si="1257"/>
        <v>0</v>
      </c>
      <c r="T3185" s="8">
        <f t="shared" si="1266"/>
        <v>6.8500000000000005E-2</v>
      </c>
      <c r="U3185" s="9">
        <f t="shared" si="1267"/>
        <v>173</v>
      </c>
      <c r="V3185" s="9">
        <v>252</v>
      </c>
      <c r="W3185" s="10">
        <f t="shared" si="1258"/>
        <v>1.0465354419999999</v>
      </c>
      <c r="X3185" s="2">
        <f t="shared" si="1259"/>
        <v>5995.2830763100001</v>
      </c>
      <c r="Y3185" s="2">
        <v>0</v>
      </c>
      <c r="Z3185" s="3">
        <f t="shared" si="1270"/>
        <v>0</v>
      </c>
      <c r="AA3185" s="1" t="str">
        <f t="shared" si="1271"/>
        <v>A+J=</v>
      </c>
      <c r="AB3185" s="7">
        <f t="shared" si="1268"/>
        <v>43391</v>
      </c>
      <c r="AC3185" s="5"/>
      <c r="AD3185" s="1"/>
      <c r="AE3185" s="7"/>
      <c r="AF3185" s="1"/>
      <c r="AG3185" s="1"/>
      <c r="AH3185" s="1"/>
      <c r="AI3185" s="1"/>
      <c r="AJ3185" s="4"/>
      <c r="AK3185" s="1"/>
      <c r="AL3185" s="1"/>
      <c r="AM3185" s="1"/>
      <c r="AN3185" s="1"/>
      <c r="AO3185" s="1"/>
    </row>
    <row r="3186" spans="1:41" x14ac:dyDescent="0.2">
      <c r="A3186" s="118">
        <f t="shared" si="1260"/>
        <v>43282</v>
      </c>
      <c r="B3186" s="2">
        <f t="shared" si="1250"/>
        <v>134827.90652727999</v>
      </c>
      <c r="C3186" s="2">
        <f t="shared" si="1261"/>
        <v>76849.809790290004</v>
      </c>
      <c r="D3186" s="50">
        <f t="shared" si="1262"/>
        <v>4981.6899999999996</v>
      </c>
      <c r="E3186" s="3">
        <f>IF(K3186=1,VLOOKUP(A3185,[1]Plan1!$AQ$43:$AS$500,3),E3185)</f>
        <v>5044.46</v>
      </c>
      <c r="F3186" s="7">
        <f t="shared" si="1263"/>
        <v>43272</v>
      </c>
      <c r="G3186" s="8">
        <f t="shared" si="1251"/>
        <v>1.2600141718974944E-2</v>
      </c>
      <c r="H3186" s="7">
        <f t="shared" si="1264"/>
        <v>43300</v>
      </c>
      <c r="I3186" s="7">
        <f t="shared" si="1252"/>
        <v>43300</v>
      </c>
      <c r="J3186" s="1">
        <f t="shared" si="1265"/>
        <v>21</v>
      </c>
      <c r="K3186" s="1">
        <f t="shared" si="1253"/>
        <v>8</v>
      </c>
      <c r="L3186" s="2">
        <f t="shared" si="1254"/>
        <v>1.0047814500000001</v>
      </c>
      <c r="M3186" s="10">
        <f t="shared" si="1273"/>
        <v>1.0040005299999999</v>
      </c>
      <c r="N3186" s="10">
        <f t="shared" si="1269"/>
        <v>1.668443275912469</v>
      </c>
      <c r="O3186" s="2">
        <f t="shared" si="1272"/>
        <v>1.67642085</v>
      </c>
      <c r="P3186" s="2">
        <f t="shared" si="1255"/>
        <v>128832.62345097</v>
      </c>
      <c r="Q3186" s="9">
        <f t="shared" si="1249"/>
        <v>0</v>
      </c>
      <c r="R3186" s="4">
        <f t="shared" si="1256"/>
        <v>0</v>
      </c>
      <c r="S3186" s="59">
        <f t="shared" si="1257"/>
        <v>0</v>
      </c>
      <c r="T3186" s="8">
        <f t="shared" si="1266"/>
        <v>6.8500000000000005E-2</v>
      </c>
      <c r="U3186" s="9">
        <f t="shared" si="1267"/>
        <v>173</v>
      </c>
      <c r="V3186" s="9">
        <v>252</v>
      </c>
      <c r="W3186" s="10">
        <f t="shared" si="1258"/>
        <v>1.0465354419999999</v>
      </c>
      <c r="X3186" s="2">
        <f t="shared" si="1259"/>
        <v>5995.2830763100001</v>
      </c>
      <c r="Y3186" s="2">
        <v>0</v>
      </c>
      <c r="Z3186" s="3">
        <f t="shared" si="1270"/>
        <v>0</v>
      </c>
      <c r="AA3186" s="1" t="str">
        <f t="shared" si="1271"/>
        <v>A+J=</v>
      </c>
      <c r="AB3186" s="7">
        <f t="shared" si="1268"/>
        <v>43391</v>
      </c>
      <c r="AC3186" s="5"/>
      <c r="AD3186" s="1"/>
      <c r="AE3186" s="7"/>
      <c r="AF3186" s="1"/>
      <c r="AG3186" s="1"/>
      <c r="AH3186" s="1"/>
      <c r="AI3186" s="1"/>
      <c r="AJ3186" s="4"/>
      <c r="AK3186" s="1"/>
      <c r="AL3186" s="1"/>
      <c r="AM3186" s="1"/>
      <c r="AN3186" s="1"/>
      <c r="AO3186" s="1"/>
    </row>
    <row r="3187" spans="1:41" x14ac:dyDescent="0.2">
      <c r="A3187" s="118">
        <f t="shared" si="1260"/>
        <v>43283</v>
      </c>
      <c r="B3187" s="2">
        <f t="shared" si="1250"/>
        <v>134827.90652727999</v>
      </c>
      <c r="C3187" s="2">
        <f t="shared" si="1261"/>
        <v>76849.809790290004</v>
      </c>
      <c r="D3187" s="50">
        <f t="shared" si="1262"/>
        <v>4981.6899999999996</v>
      </c>
      <c r="E3187" s="3">
        <f>IF(K3187=1,VLOOKUP(A3186,[1]Plan1!$AQ$43:$AS$500,3),E3186)</f>
        <v>5044.46</v>
      </c>
      <c r="F3187" s="7">
        <f t="shared" si="1263"/>
        <v>43272</v>
      </c>
      <c r="G3187" s="8">
        <f t="shared" si="1251"/>
        <v>1.2600141718974944E-2</v>
      </c>
      <c r="H3187" s="7">
        <f t="shared" si="1264"/>
        <v>43300</v>
      </c>
      <c r="I3187" s="7">
        <f t="shared" si="1252"/>
        <v>43300</v>
      </c>
      <c r="J3187" s="1">
        <f t="shared" si="1265"/>
        <v>21</v>
      </c>
      <c r="K3187" s="1">
        <f t="shared" si="1253"/>
        <v>8</v>
      </c>
      <c r="L3187" s="2">
        <f t="shared" si="1254"/>
        <v>1.0047814500000001</v>
      </c>
      <c r="M3187" s="10">
        <f t="shared" si="1273"/>
        <v>1.0040005299999999</v>
      </c>
      <c r="N3187" s="10">
        <f t="shared" si="1269"/>
        <v>1.668443275912469</v>
      </c>
      <c r="O3187" s="2">
        <f t="shared" si="1272"/>
        <v>1.67642085</v>
      </c>
      <c r="P3187" s="2">
        <f t="shared" si="1255"/>
        <v>128832.62345097</v>
      </c>
      <c r="Q3187" s="9">
        <f t="shared" si="1249"/>
        <v>0</v>
      </c>
      <c r="R3187" s="4">
        <f t="shared" si="1256"/>
        <v>0</v>
      </c>
      <c r="S3187" s="59">
        <f t="shared" si="1257"/>
        <v>0</v>
      </c>
      <c r="T3187" s="8">
        <f t="shared" si="1266"/>
        <v>6.8500000000000005E-2</v>
      </c>
      <c r="U3187" s="9">
        <f t="shared" si="1267"/>
        <v>173</v>
      </c>
      <c r="V3187" s="9">
        <v>252</v>
      </c>
      <c r="W3187" s="10">
        <f t="shared" si="1258"/>
        <v>1.0465354419999999</v>
      </c>
      <c r="X3187" s="2">
        <f t="shared" si="1259"/>
        <v>5995.2830763100001</v>
      </c>
      <c r="Y3187" s="2">
        <v>0</v>
      </c>
      <c r="Z3187" s="3">
        <f t="shared" si="1270"/>
        <v>0</v>
      </c>
      <c r="AA3187" s="1" t="str">
        <f t="shared" si="1271"/>
        <v>A+J=</v>
      </c>
      <c r="AB3187" s="7">
        <f t="shared" si="1268"/>
        <v>43391</v>
      </c>
      <c r="AC3187" s="5"/>
      <c r="AD3187" s="1"/>
      <c r="AE3187" s="7"/>
      <c r="AF3187" s="1"/>
      <c r="AG3187" s="1"/>
      <c r="AH3187" s="1"/>
      <c r="AI3187" s="1"/>
      <c r="AJ3187" s="4"/>
      <c r="AK3187" s="1"/>
      <c r="AL3187" s="1"/>
      <c r="AM3187" s="1"/>
      <c r="AN3187" s="1"/>
      <c r="AO3187" s="1"/>
    </row>
    <row r="3188" spans="1:41" x14ac:dyDescent="0.2">
      <c r="A3188" s="118">
        <f t="shared" si="1260"/>
        <v>43284</v>
      </c>
      <c r="B3188" s="2">
        <f t="shared" si="1250"/>
        <v>134943.79765011999</v>
      </c>
      <c r="C3188" s="2">
        <f t="shared" si="1261"/>
        <v>76849.809790290004</v>
      </c>
      <c r="D3188" s="50">
        <f t="shared" si="1262"/>
        <v>4981.6899999999996</v>
      </c>
      <c r="E3188" s="3">
        <f>IF(K3188=1,VLOOKUP(A3187,[1]Plan1!$AQ$43:$AS$500,3),E3187)</f>
        <v>5044.46</v>
      </c>
      <c r="F3188" s="7">
        <f t="shared" si="1263"/>
        <v>43272</v>
      </c>
      <c r="G3188" s="8">
        <f t="shared" si="1251"/>
        <v>1.2600141718974944E-2</v>
      </c>
      <c r="H3188" s="7">
        <f t="shared" si="1264"/>
        <v>43300</v>
      </c>
      <c r="I3188" s="7">
        <f t="shared" si="1252"/>
        <v>43300</v>
      </c>
      <c r="J3188" s="1">
        <f t="shared" si="1265"/>
        <v>21</v>
      </c>
      <c r="K3188" s="1">
        <f t="shared" si="1253"/>
        <v>9</v>
      </c>
      <c r="L3188" s="2">
        <f t="shared" si="1254"/>
        <v>1.0053807400000001</v>
      </c>
      <c r="M3188" s="10">
        <f t="shared" si="1273"/>
        <v>1.0040005299999999</v>
      </c>
      <c r="N3188" s="10">
        <f t="shared" si="1269"/>
        <v>1.668443275912469</v>
      </c>
      <c r="O3188" s="2">
        <f t="shared" si="1272"/>
        <v>1.6774207299999999</v>
      </c>
      <c r="P3188" s="2">
        <f t="shared" si="1255"/>
        <v>128909.46403878</v>
      </c>
      <c r="Q3188" s="9">
        <f t="shared" si="1249"/>
        <v>0</v>
      </c>
      <c r="R3188" s="4">
        <f t="shared" si="1256"/>
        <v>0</v>
      </c>
      <c r="S3188" s="59">
        <f t="shared" si="1257"/>
        <v>0</v>
      </c>
      <c r="T3188" s="8">
        <f t="shared" si="1266"/>
        <v>6.8500000000000005E-2</v>
      </c>
      <c r="U3188" s="9">
        <f t="shared" si="1267"/>
        <v>174</v>
      </c>
      <c r="V3188" s="9">
        <v>252</v>
      </c>
      <c r="W3188" s="10">
        <f t="shared" si="1258"/>
        <v>1.046810633</v>
      </c>
      <c r="X3188" s="2">
        <f t="shared" si="1259"/>
        <v>6034.3336113400001</v>
      </c>
      <c r="Y3188" s="2">
        <v>0</v>
      </c>
      <c r="Z3188" s="3">
        <f t="shared" si="1270"/>
        <v>0</v>
      </c>
      <c r="AA3188" s="1" t="str">
        <f t="shared" si="1271"/>
        <v>A+J=</v>
      </c>
      <c r="AB3188" s="7">
        <f t="shared" si="1268"/>
        <v>43391</v>
      </c>
      <c r="AC3188" s="5"/>
      <c r="AD3188" s="1"/>
      <c r="AE3188" s="7"/>
      <c r="AF3188" s="1"/>
      <c r="AG3188" s="1"/>
      <c r="AH3188" s="1"/>
      <c r="AI3188" s="1"/>
      <c r="AJ3188" s="4"/>
      <c r="AK3188" s="1"/>
      <c r="AL3188" s="1"/>
      <c r="AM3188" s="1"/>
      <c r="AN3188" s="1"/>
      <c r="AO3188" s="1"/>
    </row>
    <row r="3189" spans="1:41" x14ac:dyDescent="0.2">
      <c r="A3189" s="118">
        <f t="shared" si="1260"/>
        <v>43285</v>
      </c>
      <c r="B3189" s="2">
        <f t="shared" si="1250"/>
        <v>135059.78876165999</v>
      </c>
      <c r="C3189" s="2">
        <f t="shared" si="1261"/>
        <v>76849.809790290004</v>
      </c>
      <c r="D3189" s="50">
        <f t="shared" si="1262"/>
        <v>4981.6899999999996</v>
      </c>
      <c r="E3189" s="3">
        <f>IF(K3189=1,VLOOKUP(A3188,[1]Plan1!$AQ$43:$AS$500,3),E3188)</f>
        <v>5044.46</v>
      </c>
      <c r="F3189" s="7">
        <f t="shared" si="1263"/>
        <v>43272</v>
      </c>
      <c r="G3189" s="8">
        <f t="shared" si="1251"/>
        <v>1.2600141718974944E-2</v>
      </c>
      <c r="H3189" s="7">
        <f t="shared" si="1264"/>
        <v>43300</v>
      </c>
      <c r="I3189" s="7">
        <f t="shared" si="1252"/>
        <v>43300</v>
      </c>
      <c r="J3189" s="1">
        <f t="shared" si="1265"/>
        <v>21</v>
      </c>
      <c r="K3189" s="1">
        <f t="shared" si="1253"/>
        <v>10</v>
      </c>
      <c r="L3189" s="2">
        <f t="shared" si="1254"/>
        <v>1.0059803899999999</v>
      </c>
      <c r="M3189" s="10">
        <f t="shared" si="1273"/>
        <v>1.0040005299999999</v>
      </c>
      <c r="N3189" s="10">
        <f t="shared" si="1269"/>
        <v>1.668443275912469</v>
      </c>
      <c r="O3189" s="2">
        <f t="shared" si="1272"/>
        <v>1.67842121</v>
      </c>
      <c r="P3189" s="2">
        <f t="shared" si="1255"/>
        <v>128986.35073648</v>
      </c>
      <c r="Q3189" s="9">
        <f t="shared" si="1249"/>
        <v>0</v>
      </c>
      <c r="R3189" s="4">
        <f t="shared" si="1256"/>
        <v>0</v>
      </c>
      <c r="S3189" s="59">
        <f t="shared" si="1257"/>
        <v>0</v>
      </c>
      <c r="T3189" s="8">
        <f t="shared" si="1266"/>
        <v>6.8500000000000005E-2</v>
      </c>
      <c r="U3189" s="9">
        <f t="shared" si="1267"/>
        <v>175</v>
      </c>
      <c r="V3189" s="9">
        <v>252</v>
      </c>
      <c r="W3189" s="10">
        <f t="shared" si="1258"/>
        <v>1.0470858970000001</v>
      </c>
      <c r="X3189" s="2">
        <f t="shared" si="1259"/>
        <v>6073.4380251800003</v>
      </c>
      <c r="Y3189" s="2">
        <v>0</v>
      </c>
      <c r="Z3189" s="3">
        <f t="shared" si="1270"/>
        <v>0</v>
      </c>
      <c r="AA3189" s="1" t="str">
        <f t="shared" si="1271"/>
        <v>A+J=</v>
      </c>
      <c r="AB3189" s="7">
        <f t="shared" si="1268"/>
        <v>43391</v>
      </c>
      <c r="AC3189" s="5"/>
      <c r="AD3189" s="1"/>
      <c r="AE3189" s="7"/>
      <c r="AF3189" s="1"/>
      <c r="AG3189" s="1"/>
      <c r="AH3189" s="1"/>
      <c r="AI3189" s="1"/>
      <c r="AJ3189" s="4"/>
      <c r="AK3189" s="1"/>
      <c r="AL3189" s="1"/>
      <c r="AM3189" s="1"/>
      <c r="AN3189" s="1"/>
      <c r="AO3189" s="1"/>
    </row>
    <row r="3190" spans="1:41" x14ac:dyDescent="0.2">
      <c r="A3190" s="118">
        <f t="shared" si="1260"/>
        <v>43286</v>
      </c>
      <c r="B3190" s="2">
        <f t="shared" si="1250"/>
        <v>135175.87885377998</v>
      </c>
      <c r="C3190" s="2">
        <f t="shared" si="1261"/>
        <v>76849.809790290004</v>
      </c>
      <c r="D3190" s="50">
        <f t="shared" si="1262"/>
        <v>4981.6899999999996</v>
      </c>
      <c r="E3190" s="3">
        <f>IF(K3190=1,VLOOKUP(A3189,[1]Plan1!$AQ$43:$AS$500,3),E3189)</f>
        <v>5044.46</v>
      </c>
      <c r="F3190" s="7">
        <f t="shared" si="1263"/>
        <v>43272</v>
      </c>
      <c r="G3190" s="8">
        <f t="shared" si="1251"/>
        <v>1.2600141718974944E-2</v>
      </c>
      <c r="H3190" s="7">
        <f t="shared" si="1264"/>
        <v>43300</v>
      </c>
      <c r="I3190" s="7">
        <f t="shared" si="1252"/>
        <v>43300</v>
      </c>
      <c r="J3190" s="1">
        <f t="shared" si="1265"/>
        <v>21</v>
      </c>
      <c r="K3190" s="1">
        <f t="shared" si="1253"/>
        <v>11</v>
      </c>
      <c r="L3190" s="2">
        <f t="shared" si="1254"/>
        <v>1.0065803900000001</v>
      </c>
      <c r="M3190" s="10">
        <f t="shared" si="1273"/>
        <v>1.0040005299999999</v>
      </c>
      <c r="N3190" s="10">
        <f t="shared" si="1269"/>
        <v>1.668443275912469</v>
      </c>
      <c r="O3190" s="2">
        <f t="shared" si="1272"/>
        <v>1.67942228</v>
      </c>
      <c r="P3190" s="2">
        <f t="shared" si="1255"/>
        <v>129063.28277557</v>
      </c>
      <c r="Q3190" s="9">
        <f t="shared" si="1249"/>
        <v>0</v>
      </c>
      <c r="R3190" s="4">
        <f t="shared" si="1256"/>
        <v>0</v>
      </c>
      <c r="S3190" s="59">
        <f t="shared" si="1257"/>
        <v>0</v>
      </c>
      <c r="T3190" s="8">
        <f t="shared" si="1266"/>
        <v>6.8500000000000005E-2</v>
      </c>
      <c r="U3190" s="9">
        <f t="shared" si="1267"/>
        <v>176</v>
      </c>
      <c r="V3190" s="9">
        <v>252</v>
      </c>
      <c r="W3190" s="10">
        <f t="shared" si="1258"/>
        <v>1.0473612320000001</v>
      </c>
      <c r="X3190" s="2">
        <f t="shared" si="1259"/>
        <v>6112.5960782100001</v>
      </c>
      <c r="Y3190" s="2">
        <v>0</v>
      </c>
      <c r="Z3190" s="3">
        <f t="shared" si="1270"/>
        <v>0</v>
      </c>
      <c r="AA3190" s="1" t="str">
        <f t="shared" si="1271"/>
        <v>A+J=</v>
      </c>
      <c r="AB3190" s="7">
        <f t="shared" si="1268"/>
        <v>43391</v>
      </c>
      <c r="AC3190" s="5"/>
      <c r="AD3190" s="1"/>
      <c r="AE3190" s="7"/>
      <c r="AF3190" s="1"/>
      <c r="AG3190" s="1"/>
      <c r="AH3190" s="1"/>
      <c r="AI3190" s="1"/>
      <c r="AJ3190" s="4"/>
      <c r="AK3190" s="1"/>
      <c r="AL3190" s="1"/>
      <c r="AM3190" s="1"/>
      <c r="AN3190" s="1"/>
      <c r="AO3190" s="1"/>
    </row>
    <row r="3191" spans="1:41" x14ac:dyDescent="0.2">
      <c r="A3191" s="118">
        <f t="shared" si="1260"/>
        <v>43287</v>
      </c>
      <c r="B3191" s="2">
        <f t="shared" si="1250"/>
        <v>135292.06836775001</v>
      </c>
      <c r="C3191" s="2">
        <f t="shared" si="1261"/>
        <v>76849.809790290004</v>
      </c>
      <c r="D3191" s="50">
        <f t="shared" si="1262"/>
        <v>4981.6899999999996</v>
      </c>
      <c r="E3191" s="3">
        <f>IF(K3191=1,VLOOKUP(A3190,[1]Plan1!$AQ$43:$AS$500,3),E3190)</f>
        <v>5044.46</v>
      </c>
      <c r="F3191" s="7">
        <f t="shared" si="1263"/>
        <v>43272</v>
      </c>
      <c r="G3191" s="8">
        <f t="shared" si="1251"/>
        <v>1.2600141718974944E-2</v>
      </c>
      <c r="H3191" s="7">
        <f t="shared" si="1264"/>
        <v>43300</v>
      </c>
      <c r="I3191" s="7">
        <f t="shared" si="1252"/>
        <v>43300</v>
      </c>
      <c r="J3191" s="1">
        <f t="shared" si="1265"/>
        <v>21</v>
      </c>
      <c r="K3191" s="1">
        <f t="shared" si="1253"/>
        <v>12</v>
      </c>
      <c r="L3191" s="2">
        <f t="shared" si="1254"/>
        <v>1.0071807500000001</v>
      </c>
      <c r="M3191" s="10">
        <f t="shared" si="1273"/>
        <v>1.0040005299999999</v>
      </c>
      <c r="N3191" s="10">
        <f t="shared" si="1269"/>
        <v>1.668443275912469</v>
      </c>
      <c r="O3191" s="2">
        <f t="shared" si="1272"/>
        <v>1.6804239400000001</v>
      </c>
      <c r="P3191" s="2">
        <f t="shared" si="1255"/>
        <v>129140.26015605</v>
      </c>
      <c r="Q3191" s="9">
        <f t="shared" si="1249"/>
        <v>0</v>
      </c>
      <c r="R3191" s="4">
        <f t="shared" si="1256"/>
        <v>0</v>
      </c>
      <c r="S3191" s="59">
        <f t="shared" si="1257"/>
        <v>0</v>
      </c>
      <c r="T3191" s="8">
        <f t="shared" si="1266"/>
        <v>6.8500000000000005E-2</v>
      </c>
      <c r="U3191" s="9">
        <f t="shared" si="1267"/>
        <v>177</v>
      </c>
      <c r="V3191" s="9">
        <v>252</v>
      </c>
      <c r="W3191" s="10">
        <f t="shared" si="1258"/>
        <v>1.047636641</v>
      </c>
      <c r="X3191" s="2">
        <f t="shared" si="1259"/>
        <v>6151.8082117000004</v>
      </c>
      <c r="Y3191" s="2">
        <v>0</v>
      </c>
      <c r="Z3191" s="3">
        <f t="shared" si="1270"/>
        <v>0</v>
      </c>
      <c r="AA3191" s="1" t="str">
        <f t="shared" si="1271"/>
        <v>A+J=</v>
      </c>
      <c r="AB3191" s="7">
        <f t="shared" si="1268"/>
        <v>43391</v>
      </c>
      <c r="AC3191" s="5"/>
      <c r="AD3191" s="1"/>
      <c r="AE3191" s="7"/>
      <c r="AF3191" s="1"/>
      <c r="AG3191" s="1"/>
      <c r="AH3191" s="1"/>
      <c r="AI3191" s="1"/>
      <c r="AJ3191" s="4"/>
      <c r="AK3191" s="1"/>
      <c r="AL3191" s="1"/>
      <c r="AM3191" s="1"/>
      <c r="AN3191" s="1"/>
      <c r="AO3191" s="1"/>
    </row>
    <row r="3192" spans="1:41" x14ac:dyDescent="0.2">
      <c r="A3192" s="118">
        <f t="shared" si="1260"/>
        <v>43288</v>
      </c>
      <c r="B3192" s="2">
        <f t="shared" si="1250"/>
        <v>135408.35858107</v>
      </c>
      <c r="C3192" s="2">
        <f t="shared" si="1261"/>
        <v>76849.809790290004</v>
      </c>
      <c r="D3192" s="50">
        <f t="shared" si="1262"/>
        <v>4981.6899999999996</v>
      </c>
      <c r="E3192" s="3">
        <f>IF(K3192=1,VLOOKUP(A3191,[1]Plan1!$AQ$43:$AS$500,3),E3191)</f>
        <v>5044.46</v>
      </c>
      <c r="F3192" s="7">
        <f t="shared" si="1263"/>
        <v>43272</v>
      </c>
      <c r="G3192" s="8">
        <f t="shared" si="1251"/>
        <v>1.2600141718974944E-2</v>
      </c>
      <c r="H3192" s="7">
        <f t="shared" si="1264"/>
        <v>43300</v>
      </c>
      <c r="I3192" s="7">
        <f t="shared" si="1252"/>
        <v>43300</v>
      </c>
      <c r="J3192" s="1">
        <f t="shared" si="1265"/>
        <v>21</v>
      </c>
      <c r="K3192" s="1">
        <f t="shared" si="1253"/>
        <v>13</v>
      </c>
      <c r="L3192" s="2">
        <f t="shared" si="1254"/>
        <v>1.0077814700000001</v>
      </c>
      <c r="M3192" s="10">
        <f t="shared" si="1273"/>
        <v>1.0040005299999999</v>
      </c>
      <c r="N3192" s="10">
        <f t="shared" si="1269"/>
        <v>1.668443275912469</v>
      </c>
      <c r="O3192" s="2">
        <f t="shared" si="1272"/>
        <v>1.6814262099999999</v>
      </c>
      <c r="P3192" s="2">
        <f t="shared" si="1255"/>
        <v>129217.2844149</v>
      </c>
      <c r="Q3192" s="9">
        <f t="shared" si="1249"/>
        <v>0</v>
      </c>
      <c r="R3192" s="4">
        <f t="shared" si="1256"/>
        <v>0</v>
      </c>
      <c r="S3192" s="59">
        <f t="shared" si="1257"/>
        <v>0</v>
      </c>
      <c r="T3192" s="8">
        <f t="shared" si="1266"/>
        <v>6.8500000000000005E-2</v>
      </c>
      <c r="U3192" s="9">
        <f t="shared" si="1267"/>
        <v>178</v>
      </c>
      <c r="V3192" s="9">
        <v>252</v>
      </c>
      <c r="W3192" s="10">
        <f t="shared" si="1258"/>
        <v>1.047912121</v>
      </c>
      <c r="X3192" s="2">
        <f t="shared" si="1259"/>
        <v>6191.0741661700004</v>
      </c>
      <c r="Y3192" s="2">
        <v>0</v>
      </c>
      <c r="Z3192" s="3">
        <f t="shared" si="1270"/>
        <v>0</v>
      </c>
      <c r="AA3192" s="1" t="str">
        <f t="shared" si="1271"/>
        <v>A+J=</v>
      </c>
      <c r="AB3192" s="7">
        <f t="shared" si="1268"/>
        <v>43391</v>
      </c>
      <c r="AC3192" s="5"/>
      <c r="AD3192" s="1"/>
      <c r="AE3192" s="7"/>
      <c r="AF3192" s="1"/>
      <c r="AG3192" s="1"/>
      <c r="AH3192" s="1"/>
      <c r="AI3192" s="1"/>
      <c r="AJ3192" s="4"/>
      <c r="AK3192" s="1"/>
      <c r="AL3192" s="1"/>
      <c r="AM3192" s="1"/>
      <c r="AN3192" s="1"/>
      <c r="AO3192" s="1"/>
    </row>
    <row r="3193" spans="1:41" x14ac:dyDescent="0.2">
      <c r="A3193" s="118">
        <f t="shared" si="1260"/>
        <v>43289</v>
      </c>
      <c r="B3193" s="2">
        <f t="shared" si="1250"/>
        <v>135408.35858107</v>
      </c>
      <c r="C3193" s="2">
        <f t="shared" si="1261"/>
        <v>76849.809790290004</v>
      </c>
      <c r="D3193" s="50">
        <f t="shared" si="1262"/>
        <v>4981.6899999999996</v>
      </c>
      <c r="E3193" s="3">
        <f>IF(K3193=1,VLOOKUP(A3192,[1]Plan1!$AQ$43:$AS$500,3),E3192)</f>
        <v>5044.46</v>
      </c>
      <c r="F3193" s="7">
        <f t="shared" si="1263"/>
        <v>43272</v>
      </c>
      <c r="G3193" s="8">
        <f t="shared" si="1251"/>
        <v>1.2600141718974944E-2</v>
      </c>
      <c r="H3193" s="7">
        <f t="shared" si="1264"/>
        <v>43300</v>
      </c>
      <c r="I3193" s="7">
        <f t="shared" si="1252"/>
        <v>43300</v>
      </c>
      <c r="J3193" s="1">
        <f t="shared" si="1265"/>
        <v>21</v>
      </c>
      <c r="K3193" s="1">
        <f t="shared" si="1253"/>
        <v>13</v>
      </c>
      <c r="L3193" s="2">
        <f t="shared" si="1254"/>
        <v>1.0077814700000001</v>
      </c>
      <c r="M3193" s="10">
        <f t="shared" si="1273"/>
        <v>1.0040005299999999</v>
      </c>
      <c r="N3193" s="10">
        <f t="shared" si="1269"/>
        <v>1.668443275912469</v>
      </c>
      <c r="O3193" s="2">
        <f t="shared" si="1272"/>
        <v>1.6814262099999999</v>
      </c>
      <c r="P3193" s="2">
        <f t="shared" si="1255"/>
        <v>129217.2844149</v>
      </c>
      <c r="Q3193" s="9">
        <f t="shared" si="1249"/>
        <v>0</v>
      </c>
      <c r="R3193" s="4">
        <f t="shared" si="1256"/>
        <v>0</v>
      </c>
      <c r="S3193" s="59">
        <f t="shared" si="1257"/>
        <v>0</v>
      </c>
      <c r="T3193" s="8">
        <f t="shared" si="1266"/>
        <v>6.8500000000000005E-2</v>
      </c>
      <c r="U3193" s="9">
        <f t="shared" si="1267"/>
        <v>178</v>
      </c>
      <c r="V3193" s="9">
        <v>252</v>
      </c>
      <c r="W3193" s="10">
        <f t="shared" si="1258"/>
        <v>1.047912121</v>
      </c>
      <c r="X3193" s="2">
        <f t="shared" si="1259"/>
        <v>6191.0741661700004</v>
      </c>
      <c r="Y3193" s="2">
        <v>0</v>
      </c>
      <c r="Z3193" s="3">
        <f t="shared" si="1270"/>
        <v>0</v>
      </c>
      <c r="AA3193" s="1" t="str">
        <f t="shared" si="1271"/>
        <v>A+J=</v>
      </c>
      <c r="AB3193" s="7">
        <f t="shared" si="1268"/>
        <v>43391</v>
      </c>
      <c r="AC3193" s="5"/>
      <c r="AD3193" s="1"/>
      <c r="AE3193" s="7"/>
      <c r="AF3193" s="1"/>
      <c r="AG3193" s="1"/>
      <c r="AH3193" s="1"/>
      <c r="AI3193" s="1"/>
      <c r="AJ3193" s="4"/>
      <c r="AK3193" s="1"/>
      <c r="AL3193" s="1"/>
      <c r="AM3193" s="1"/>
      <c r="AN3193" s="1"/>
      <c r="AO3193" s="1"/>
    </row>
    <row r="3194" spans="1:41" x14ac:dyDescent="0.2">
      <c r="A3194" s="118">
        <f t="shared" si="1260"/>
        <v>43290</v>
      </c>
      <c r="B3194" s="2">
        <f t="shared" si="1250"/>
        <v>135408.35858107</v>
      </c>
      <c r="C3194" s="2">
        <f t="shared" si="1261"/>
        <v>76849.809790290004</v>
      </c>
      <c r="D3194" s="50">
        <f t="shared" si="1262"/>
        <v>4981.6899999999996</v>
      </c>
      <c r="E3194" s="3">
        <f>IF(K3194=1,VLOOKUP(A3193,[1]Plan1!$AQ$43:$AS$500,3),E3193)</f>
        <v>5044.46</v>
      </c>
      <c r="F3194" s="7">
        <f t="shared" si="1263"/>
        <v>43272</v>
      </c>
      <c r="G3194" s="8">
        <f t="shared" si="1251"/>
        <v>1.2600141718974944E-2</v>
      </c>
      <c r="H3194" s="7">
        <f t="shared" si="1264"/>
        <v>43300</v>
      </c>
      <c r="I3194" s="7">
        <f t="shared" si="1252"/>
        <v>43300</v>
      </c>
      <c r="J3194" s="1">
        <f t="shared" si="1265"/>
        <v>21</v>
      </c>
      <c r="K3194" s="1">
        <f t="shared" si="1253"/>
        <v>13</v>
      </c>
      <c r="L3194" s="2">
        <f t="shared" si="1254"/>
        <v>1.0077814700000001</v>
      </c>
      <c r="M3194" s="10">
        <f t="shared" si="1273"/>
        <v>1.0040005299999999</v>
      </c>
      <c r="N3194" s="10">
        <f t="shared" si="1269"/>
        <v>1.668443275912469</v>
      </c>
      <c r="O3194" s="2">
        <f t="shared" si="1272"/>
        <v>1.6814262099999999</v>
      </c>
      <c r="P3194" s="2">
        <f t="shared" si="1255"/>
        <v>129217.2844149</v>
      </c>
      <c r="Q3194" s="9">
        <f t="shared" si="1249"/>
        <v>0</v>
      </c>
      <c r="R3194" s="4">
        <f t="shared" si="1256"/>
        <v>0</v>
      </c>
      <c r="S3194" s="59">
        <f t="shared" si="1257"/>
        <v>0</v>
      </c>
      <c r="T3194" s="8">
        <f t="shared" si="1266"/>
        <v>6.8500000000000005E-2</v>
      </c>
      <c r="U3194" s="9">
        <f t="shared" si="1267"/>
        <v>178</v>
      </c>
      <c r="V3194" s="9">
        <v>252</v>
      </c>
      <c r="W3194" s="10">
        <f t="shared" si="1258"/>
        <v>1.047912121</v>
      </c>
      <c r="X3194" s="2">
        <f t="shared" si="1259"/>
        <v>6191.0741661700004</v>
      </c>
      <c r="Y3194" s="2">
        <v>0</v>
      </c>
      <c r="Z3194" s="3">
        <f t="shared" si="1270"/>
        <v>0</v>
      </c>
      <c r="AA3194" s="1" t="str">
        <f t="shared" si="1271"/>
        <v>A+J=</v>
      </c>
      <c r="AB3194" s="7">
        <f t="shared" si="1268"/>
        <v>43391</v>
      </c>
      <c r="AC3194" s="5"/>
      <c r="AD3194" s="1"/>
      <c r="AE3194" s="7"/>
      <c r="AF3194" s="1"/>
      <c r="AG3194" s="1"/>
      <c r="AH3194" s="1"/>
      <c r="AI3194" s="1"/>
      <c r="AJ3194" s="4"/>
      <c r="AK3194" s="1"/>
      <c r="AL3194" s="1"/>
      <c r="AM3194" s="1"/>
      <c r="AN3194" s="1"/>
      <c r="AO3194" s="1"/>
    </row>
    <row r="3195" spans="1:41" x14ac:dyDescent="0.2">
      <c r="A3195" s="118">
        <f t="shared" si="1260"/>
        <v>43291</v>
      </c>
      <c r="B3195" s="2">
        <f t="shared" si="1250"/>
        <v>135524.749002</v>
      </c>
      <c r="C3195" s="2">
        <f t="shared" si="1261"/>
        <v>76849.809790290004</v>
      </c>
      <c r="D3195" s="50">
        <f t="shared" si="1262"/>
        <v>4981.6899999999996</v>
      </c>
      <c r="E3195" s="3">
        <f>IF(K3195=1,VLOOKUP(A3194,[1]Plan1!$AQ$43:$AS$500,3),E3194)</f>
        <v>5044.46</v>
      </c>
      <c r="F3195" s="7">
        <f t="shared" si="1263"/>
        <v>43272</v>
      </c>
      <c r="G3195" s="8">
        <f t="shared" si="1251"/>
        <v>1.2600141718974944E-2</v>
      </c>
      <c r="H3195" s="7">
        <f t="shared" si="1264"/>
        <v>43300</v>
      </c>
      <c r="I3195" s="7">
        <f t="shared" si="1252"/>
        <v>43300</v>
      </c>
      <c r="J3195" s="1">
        <f t="shared" si="1265"/>
        <v>21</v>
      </c>
      <c r="K3195" s="1">
        <f t="shared" si="1253"/>
        <v>14</v>
      </c>
      <c r="L3195" s="2">
        <f t="shared" si="1254"/>
        <v>1.0083825500000001</v>
      </c>
      <c r="M3195" s="10">
        <f t="shared" si="1273"/>
        <v>1.0040005299999999</v>
      </c>
      <c r="N3195" s="10">
        <f t="shared" si="1269"/>
        <v>1.668443275912469</v>
      </c>
      <c r="O3195" s="2">
        <f t="shared" si="1272"/>
        <v>1.6824290799999999</v>
      </c>
      <c r="P3195" s="2">
        <f t="shared" si="1255"/>
        <v>129294.35478364999</v>
      </c>
      <c r="Q3195" s="9">
        <f t="shared" si="1249"/>
        <v>0</v>
      </c>
      <c r="R3195" s="4">
        <f t="shared" si="1256"/>
        <v>0</v>
      </c>
      <c r="S3195" s="59">
        <f t="shared" si="1257"/>
        <v>0</v>
      </c>
      <c r="T3195" s="8">
        <f t="shared" si="1266"/>
        <v>6.8500000000000005E-2</v>
      </c>
      <c r="U3195" s="9">
        <f t="shared" si="1267"/>
        <v>179</v>
      </c>
      <c r="V3195" s="9">
        <v>252</v>
      </c>
      <c r="W3195" s="10">
        <f t="shared" si="1258"/>
        <v>1.048187674</v>
      </c>
      <c r="X3195" s="2">
        <f t="shared" si="1259"/>
        <v>6230.3942183500003</v>
      </c>
      <c r="Y3195" s="2">
        <v>0</v>
      </c>
      <c r="Z3195" s="3">
        <f t="shared" si="1270"/>
        <v>0</v>
      </c>
      <c r="AA3195" s="1" t="str">
        <f t="shared" si="1271"/>
        <v>A+J=</v>
      </c>
      <c r="AB3195" s="7">
        <f t="shared" si="1268"/>
        <v>43391</v>
      </c>
      <c r="AC3195" s="5"/>
      <c r="AD3195" s="1"/>
      <c r="AE3195" s="7"/>
      <c r="AF3195" s="1"/>
      <c r="AG3195" s="1"/>
      <c r="AH3195" s="1"/>
      <c r="AI3195" s="1"/>
      <c r="AJ3195" s="4"/>
      <c r="AK3195" s="1"/>
      <c r="AL3195" s="1"/>
      <c r="AM3195" s="1"/>
      <c r="AN3195" s="1"/>
      <c r="AO3195" s="1"/>
    </row>
    <row r="3196" spans="1:41" x14ac:dyDescent="0.2">
      <c r="A3196" s="118">
        <f t="shared" si="1260"/>
        <v>43292</v>
      </c>
      <c r="B3196" s="2">
        <f t="shared" si="1250"/>
        <v>135641.23807401001</v>
      </c>
      <c r="C3196" s="2">
        <f t="shared" si="1261"/>
        <v>76849.809790290004</v>
      </c>
      <c r="D3196" s="50">
        <f t="shared" si="1262"/>
        <v>4981.6899999999996</v>
      </c>
      <c r="E3196" s="3">
        <f>IF(K3196=1,VLOOKUP(A3195,[1]Plan1!$AQ$43:$AS$500,3),E3195)</f>
        <v>5044.46</v>
      </c>
      <c r="F3196" s="7">
        <f t="shared" si="1263"/>
        <v>43272</v>
      </c>
      <c r="G3196" s="8">
        <f t="shared" si="1251"/>
        <v>1.2600141718974944E-2</v>
      </c>
      <c r="H3196" s="7">
        <f t="shared" si="1264"/>
        <v>43300</v>
      </c>
      <c r="I3196" s="7">
        <f t="shared" si="1252"/>
        <v>43300</v>
      </c>
      <c r="J3196" s="1">
        <f t="shared" si="1265"/>
        <v>21</v>
      </c>
      <c r="K3196" s="1">
        <f t="shared" si="1253"/>
        <v>15</v>
      </c>
      <c r="L3196" s="2">
        <f t="shared" si="1254"/>
        <v>1.00898398</v>
      </c>
      <c r="M3196" s="10">
        <f t="shared" si="1273"/>
        <v>1.0040005299999999</v>
      </c>
      <c r="N3196" s="10">
        <f t="shared" si="1269"/>
        <v>1.668443275912469</v>
      </c>
      <c r="O3196" s="2">
        <f t="shared" si="1272"/>
        <v>1.6834325299999999</v>
      </c>
      <c r="P3196" s="2">
        <f t="shared" si="1255"/>
        <v>129371.46972528</v>
      </c>
      <c r="Q3196" s="9">
        <f t="shared" si="1249"/>
        <v>0</v>
      </c>
      <c r="R3196" s="4">
        <f t="shared" si="1256"/>
        <v>0</v>
      </c>
      <c r="S3196" s="59">
        <f t="shared" si="1257"/>
        <v>0</v>
      </c>
      <c r="T3196" s="8">
        <f t="shared" si="1266"/>
        <v>6.8500000000000005E-2</v>
      </c>
      <c r="U3196" s="9">
        <f t="shared" si="1267"/>
        <v>180</v>
      </c>
      <c r="V3196" s="9">
        <v>252</v>
      </c>
      <c r="W3196" s="10">
        <f t="shared" si="1258"/>
        <v>1.0484633000000001</v>
      </c>
      <c r="X3196" s="2">
        <f t="shared" si="1259"/>
        <v>6269.7683487300001</v>
      </c>
      <c r="Y3196" s="2">
        <v>0</v>
      </c>
      <c r="Z3196" s="3">
        <f t="shared" si="1270"/>
        <v>0</v>
      </c>
      <c r="AA3196" s="1" t="str">
        <f t="shared" si="1271"/>
        <v>A+J=</v>
      </c>
      <c r="AB3196" s="7">
        <f t="shared" si="1268"/>
        <v>43391</v>
      </c>
      <c r="AC3196" s="5"/>
      <c r="AD3196" s="1"/>
      <c r="AE3196" s="7"/>
      <c r="AF3196" s="1"/>
      <c r="AG3196" s="1"/>
      <c r="AH3196" s="1"/>
      <c r="AI3196" s="1"/>
      <c r="AJ3196" s="4"/>
      <c r="AK3196" s="1"/>
      <c r="AL3196" s="1"/>
      <c r="AM3196" s="1"/>
      <c r="AN3196" s="1"/>
      <c r="AO3196" s="1"/>
    </row>
    <row r="3197" spans="1:41" x14ac:dyDescent="0.2">
      <c r="A3197" s="118">
        <f t="shared" si="1260"/>
        <v>43293</v>
      </c>
      <c r="B3197" s="2">
        <f t="shared" si="1250"/>
        <v>135757.82894524001</v>
      </c>
      <c r="C3197" s="2">
        <f t="shared" si="1261"/>
        <v>76849.809790290004</v>
      </c>
      <c r="D3197" s="50">
        <f t="shared" si="1262"/>
        <v>4981.6899999999996</v>
      </c>
      <c r="E3197" s="3">
        <f>IF(K3197=1,VLOOKUP(A3196,[1]Plan1!$AQ$43:$AS$500,3),E3196)</f>
        <v>5044.46</v>
      </c>
      <c r="F3197" s="7">
        <f t="shared" si="1263"/>
        <v>43272</v>
      </c>
      <c r="G3197" s="8">
        <f t="shared" si="1251"/>
        <v>1.2600141718974944E-2</v>
      </c>
      <c r="H3197" s="7">
        <f t="shared" si="1264"/>
        <v>43300</v>
      </c>
      <c r="I3197" s="7">
        <f t="shared" si="1252"/>
        <v>43300</v>
      </c>
      <c r="J3197" s="1">
        <f t="shared" si="1265"/>
        <v>21</v>
      </c>
      <c r="K3197" s="1">
        <f t="shared" si="1253"/>
        <v>16</v>
      </c>
      <c r="L3197" s="2">
        <f t="shared" si="1254"/>
        <v>1.0095857800000001</v>
      </c>
      <c r="M3197" s="10">
        <f t="shared" si="1273"/>
        <v>1.0040005299999999</v>
      </c>
      <c r="N3197" s="10">
        <f t="shared" si="1269"/>
        <v>1.668443275912469</v>
      </c>
      <c r="O3197" s="2">
        <f t="shared" si="1272"/>
        <v>1.6844366</v>
      </c>
      <c r="P3197" s="2">
        <f t="shared" si="1255"/>
        <v>129448.6323138</v>
      </c>
      <c r="Q3197" s="9">
        <f t="shared" si="1249"/>
        <v>0</v>
      </c>
      <c r="R3197" s="4">
        <f t="shared" si="1256"/>
        <v>0</v>
      </c>
      <c r="S3197" s="59">
        <f t="shared" si="1257"/>
        <v>0</v>
      </c>
      <c r="T3197" s="8">
        <f t="shared" si="1266"/>
        <v>6.8500000000000005E-2</v>
      </c>
      <c r="U3197" s="9">
        <f t="shared" si="1267"/>
        <v>181</v>
      </c>
      <c r="V3197" s="9">
        <v>252</v>
      </c>
      <c r="W3197" s="10">
        <f t="shared" si="1258"/>
        <v>1.0487389979999999</v>
      </c>
      <c r="X3197" s="2">
        <f t="shared" si="1259"/>
        <v>6309.1966314399997</v>
      </c>
      <c r="Y3197" s="2">
        <v>0</v>
      </c>
      <c r="Z3197" s="3">
        <f t="shared" si="1270"/>
        <v>0</v>
      </c>
      <c r="AA3197" s="1" t="str">
        <f t="shared" si="1271"/>
        <v>A+J=</v>
      </c>
      <c r="AB3197" s="7">
        <f t="shared" si="1268"/>
        <v>43391</v>
      </c>
      <c r="AC3197" s="5"/>
      <c r="AD3197" s="1"/>
      <c r="AE3197" s="7"/>
      <c r="AF3197" s="1"/>
      <c r="AG3197" s="1"/>
      <c r="AH3197" s="1"/>
      <c r="AI3197" s="1"/>
      <c r="AJ3197" s="4"/>
      <c r="AK3197" s="1"/>
      <c r="AL3197" s="1"/>
      <c r="AM3197" s="1"/>
      <c r="AN3197" s="1"/>
      <c r="AO3197" s="1"/>
    </row>
    <row r="3198" spans="1:41" x14ac:dyDescent="0.2">
      <c r="A3198" s="118">
        <f t="shared" si="1260"/>
        <v>43294</v>
      </c>
      <c r="B3198" s="2">
        <f t="shared" si="1250"/>
        <v>135874.51857660001</v>
      </c>
      <c r="C3198" s="2">
        <f t="shared" si="1261"/>
        <v>76849.809790290004</v>
      </c>
      <c r="D3198" s="50">
        <f t="shared" si="1262"/>
        <v>4981.6899999999996</v>
      </c>
      <c r="E3198" s="3">
        <f>IF(K3198=1,VLOOKUP(A3197,[1]Plan1!$AQ$43:$AS$500,3),E3197)</f>
        <v>5044.46</v>
      </c>
      <c r="F3198" s="7">
        <f t="shared" si="1263"/>
        <v>43272</v>
      </c>
      <c r="G3198" s="8">
        <f t="shared" si="1251"/>
        <v>1.2600141718974944E-2</v>
      </c>
      <c r="H3198" s="7">
        <f t="shared" si="1264"/>
        <v>43300</v>
      </c>
      <c r="I3198" s="7">
        <f t="shared" si="1252"/>
        <v>43300</v>
      </c>
      <c r="J3198" s="1">
        <f t="shared" si="1265"/>
        <v>21</v>
      </c>
      <c r="K3198" s="1">
        <f t="shared" si="1253"/>
        <v>17</v>
      </c>
      <c r="L3198" s="2">
        <f t="shared" si="1254"/>
        <v>1.0101879300000001</v>
      </c>
      <c r="M3198" s="10">
        <f t="shared" si="1273"/>
        <v>1.0040005299999999</v>
      </c>
      <c r="N3198" s="10">
        <f t="shared" si="1269"/>
        <v>1.668443275912469</v>
      </c>
      <c r="O3198" s="2">
        <f t="shared" si="1272"/>
        <v>1.68544125</v>
      </c>
      <c r="P3198" s="2">
        <f t="shared" si="1255"/>
        <v>129525.8394752</v>
      </c>
      <c r="Q3198" s="9">
        <f t="shared" si="1249"/>
        <v>0</v>
      </c>
      <c r="R3198" s="4">
        <f t="shared" si="1256"/>
        <v>0</v>
      </c>
      <c r="S3198" s="59">
        <f t="shared" si="1257"/>
        <v>0</v>
      </c>
      <c r="T3198" s="8">
        <f t="shared" si="1266"/>
        <v>6.8500000000000005E-2</v>
      </c>
      <c r="U3198" s="9">
        <f t="shared" si="1267"/>
        <v>182</v>
      </c>
      <c r="V3198" s="9">
        <v>252</v>
      </c>
      <c r="W3198" s="10">
        <f t="shared" si="1258"/>
        <v>1.049014769</v>
      </c>
      <c r="X3198" s="2">
        <f t="shared" si="1259"/>
        <v>6348.6791014</v>
      </c>
      <c r="Y3198" s="2">
        <v>0</v>
      </c>
      <c r="Z3198" s="3">
        <f t="shared" si="1270"/>
        <v>0</v>
      </c>
      <c r="AA3198" s="1" t="str">
        <f t="shared" si="1271"/>
        <v>A+J=</v>
      </c>
      <c r="AB3198" s="7">
        <f t="shared" si="1268"/>
        <v>43391</v>
      </c>
      <c r="AC3198" s="5"/>
      <c r="AD3198" s="1"/>
      <c r="AE3198" s="7"/>
      <c r="AF3198" s="1"/>
      <c r="AG3198" s="1"/>
      <c r="AH3198" s="1"/>
      <c r="AI3198" s="1"/>
      <c r="AJ3198" s="4"/>
      <c r="AK3198" s="1"/>
      <c r="AL3198" s="1"/>
      <c r="AM3198" s="1"/>
      <c r="AN3198" s="1"/>
      <c r="AO3198" s="1"/>
    </row>
    <row r="3199" spans="1:41" x14ac:dyDescent="0.2">
      <c r="A3199" s="118">
        <f t="shared" si="1260"/>
        <v>43295</v>
      </c>
      <c r="B3199" s="2">
        <f t="shared" si="1250"/>
        <v>135991.30931143</v>
      </c>
      <c r="C3199" s="2">
        <f t="shared" si="1261"/>
        <v>76849.809790290004</v>
      </c>
      <c r="D3199" s="50">
        <f t="shared" si="1262"/>
        <v>4981.6899999999996</v>
      </c>
      <c r="E3199" s="3">
        <f>IF(K3199=1,VLOOKUP(A3198,[1]Plan1!$AQ$43:$AS$500,3),E3198)</f>
        <v>5044.46</v>
      </c>
      <c r="F3199" s="7">
        <f t="shared" si="1263"/>
        <v>43272</v>
      </c>
      <c r="G3199" s="8">
        <f t="shared" si="1251"/>
        <v>1.2600141718974944E-2</v>
      </c>
      <c r="H3199" s="7">
        <f t="shared" si="1264"/>
        <v>43300</v>
      </c>
      <c r="I3199" s="7">
        <f t="shared" si="1252"/>
        <v>43300</v>
      </c>
      <c r="J3199" s="1">
        <f t="shared" si="1265"/>
        <v>21</v>
      </c>
      <c r="K3199" s="1">
        <f t="shared" si="1253"/>
        <v>18</v>
      </c>
      <c r="L3199" s="2">
        <f t="shared" si="1254"/>
        <v>1.0107904400000001</v>
      </c>
      <c r="M3199" s="10">
        <f t="shared" si="1273"/>
        <v>1.0040005299999999</v>
      </c>
      <c r="N3199" s="10">
        <f t="shared" si="1269"/>
        <v>1.668443275912469</v>
      </c>
      <c r="O3199" s="2">
        <f t="shared" si="1272"/>
        <v>1.6864465099999999</v>
      </c>
      <c r="P3199" s="2">
        <f t="shared" si="1255"/>
        <v>129603.09351499</v>
      </c>
      <c r="Q3199" s="9">
        <f t="shared" si="1249"/>
        <v>0</v>
      </c>
      <c r="R3199" s="4">
        <f t="shared" si="1256"/>
        <v>0</v>
      </c>
      <c r="S3199" s="59">
        <f t="shared" si="1257"/>
        <v>0</v>
      </c>
      <c r="T3199" s="8">
        <f t="shared" si="1266"/>
        <v>6.8500000000000005E-2</v>
      </c>
      <c r="U3199" s="9">
        <f t="shared" si="1267"/>
        <v>183</v>
      </c>
      <c r="V3199" s="9">
        <v>252</v>
      </c>
      <c r="W3199" s="10">
        <f t="shared" si="1258"/>
        <v>1.0492906120000001</v>
      </c>
      <c r="X3199" s="2">
        <f t="shared" si="1259"/>
        <v>6388.2157964400003</v>
      </c>
      <c r="Y3199" s="2">
        <v>0</v>
      </c>
      <c r="Z3199" s="3">
        <f t="shared" si="1270"/>
        <v>0</v>
      </c>
      <c r="AA3199" s="1" t="str">
        <f t="shared" si="1271"/>
        <v>A+J=</v>
      </c>
      <c r="AB3199" s="7">
        <f t="shared" si="1268"/>
        <v>43391</v>
      </c>
      <c r="AC3199" s="5"/>
      <c r="AD3199" s="1"/>
      <c r="AE3199" s="7"/>
      <c r="AF3199" s="1"/>
      <c r="AG3199" s="1"/>
      <c r="AH3199" s="1"/>
      <c r="AI3199" s="1"/>
      <c r="AJ3199" s="4"/>
      <c r="AK3199" s="1"/>
      <c r="AL3199" s="1"/>
      <c r="AM3199" s="1"/>
      <c r="AN3199" s="1"/>
      <c r="AO3199" s="1"/>
    </row>
    <row r="3200" spans="1:41" x14ac:dyDescent="0.2">
      <c r="A3200" s="118">
        <f t="shared" si="1260"/>
        <v>43296</v>
      </c>
      <c r="B3200" s="2">
        <f t="shared" si="1250"/>
        <v>135991.30931143</v>
      </c>
      <c r="C3200" s="2">
        <f t="shared" si="1261"/>
        <v>76849.809790290004</v>
      </c>
      <c r="D3200" s="50">
        <f t="shared" si="1262"/>
        <v>4981.6899999999996</v>
      </c>
      <c r="E3200" s="3">
        <f>IF(K3200=1,VLOOKUP(A3199,[1]Plan1!$AQ$43:$AS$500,3),E3199)</f>
        <v>5044.46</v>
      </c>
      <c r="F3200" s="7">
        <f t="shared" si="1263"/>
        <v>43272</v>
      </c>
      <c r="G3200" s="8">
        <f t="shared" si="1251"/>
        <v>1.2600141718974944E-2</v>
      </c>
      <c r="H3200" s="7">
        <f t="shared" si="1264"/>
        <v>43332</v>
      </c>
      <c r="I3200" s="7">
        <f t="shared" si="1252"/>
        <v>43300</v>
      </c>
      <c r="J3200" s="1">
        <f t="shared" si="1265"/>
        <v>21</v>
      </c>
      <c r="K3200" s="1">
        <f t="shared" si="1253"/>
        <v>18</v>
      </c>
      <c r="L3200" s="2">
        <f t="shared" si="1254"/>
        <v>1.0107904400000001</v>
      </c>
      <c r="M3200" s="10">
        <f t="shared" si="1273"/>
        <v>1.0040005299999999</v>
      </c>
      <c r="N3200" s="10">
        <f t="shared" si="1269"/>
        <v>1.668443275912469</v>
      </c>
      <c r="O3200" s="2">
        <f t="shared" si="1272"/>
        <v>1.6864465099999999</v>
      </c>
      <c r="P3200" s="2">
        <f t="shared" si="1255"/>
        <v>129603.09351499</v>
      </c>
      <c r="Q3200" s="9">
        <f t="shared" si="1249"/>
        <v>0</v>
      </c>
      <c r="R3200" s="4">
        <f t="shared" si="1256"/>
        <v>0</v>
      </c>
      <c r="S3200" s="59">
        <f t="shared" si="1257"/>
        <v>0</v>
      </c>
      <c r="T3200" s="8">
        <f t="shared" si="1266"/>
        <v>6.8500000000000005E-2</v>
      </c>
      <c r="U3200" s="9">
        <f t="shared" si="1267"/>
        <v>183</v>
      </c>
      <c r="V3200" s="9">
        <v>252</v>
      </c>
      <c r="W3200" s="10">
        <f t="shared" si="1258"/>
        <v>1.0492906120000001</v>
      </c>
      <c r="X3200" s="2">
        <f t="shared" si="1259"/>
        <v>6388.2157964400003</v>
      </c>
      <c r="Y3200" s="2">
        <v>0</v>
      </c>
      <c r="Z3200" s="3">
        <f t="shared" si="1270"/>
        <v>0</v>
      </c>
      <c r="AA3200" s="1" t="str">
        <f t="shared" si="1271"/>
        <v>A+J=</v>
      </c>
      <c r="AB3200" s="7">
        <f t="shared" si="1268"/>
        <v>43391</v>
      </c>
      <c r="AC3200" s="5"/>
      <c r="AD3200" s="1"/>
      <c r="AE3200" s="7"/>
      <c r="AF3200" s="1"/>
      <c r="AG3200" s="1"/>
      <c r="AH3200" s="1"/>
      <c r="AI3200" s="1"/>
      <c r="AJ3200" s="4"/>
      <c r="AK3200" s="1"/>
      <c r="AL3200" s="1"/>
      <c r="AM3200" s="1"/>
      <c r="AN3200" s="1"/>
      <c r="AO3200" s="1"/>
    </row>
    <row r="3201" spans="1:41" x14ac:dyDescent="0.2">
      <c r="A3201" s="118">
        <f t="shared" si="1260"/>
        <v>43297</v>
      </c>
      <c r="B3201" s="2">
        <f t="shared" si="1250"/>
        <v>135991.30931143</v>
      </c>
      <c r="C3201" s="2">
        <f t="shared" si="1261"/>
        <v>76849.809790290004</v>
      </c>
      <c r="D3201" s="50">
        <f t="shared" si="1262"/>
        <v>4981.6899999999996</v>
      </c>
      <c r="E3201" s="3">
        <f>IF(K3201=1,VLOOKUP(A3200,[1]Plan1!$AQ$43:$AS$500,3),E3200)</f>
        <v>5044.46</v>
      </c>
      <c r="F3201" s="7">
        <f t="shared" si="1263"/>
        <v>43272</v>
      </c>
      <c r="G3201" s="8">
        <f t="shared" si="1251"/>
        <v>1.2600141718974944E-2</v>
      </c>
      <c r="H3201" s="7">
        <f t="shared" si="1264"/>
        <v>43332</v>
      </c>
      <c r="I3201" s="7">
        <f t="shared" si="1252"/>
        <v>43300</v>
      </c>
      <c r="J3201" s="1">
        <f t="shared" si="1265"/>
        <v>21</v>
      </c>
      <c r="K3201" s="1">
        <f t="shared" si="1253"/>
        <v>18</v>
      </c>
      <c r="L3201" s="2">
        <f t="shared" si="1254"/>
        <v>1.0107904400000001</v>
      </c>
      <c r="M3201" s="10">
        <f t="shared" si="1273"/>
        <v>1.0040005299999999</v>
      </c>
      <c r="N3201" s="10">
        <f t="shared" si="1269"/>
        <v>1.668443275912469</v>
      </c>
      <c r="O3201" s="2">
        <f t="shared" si="1272"/>
        <v>1.6864465099999999</v>
      </c>
      <c r="P3201" s="2">
        <f t="shared" si="1255"/>
        <v>129603.09351499</v>
      </c>
      <c r="Q3201" s="9">
        <f t="shared" si="1249"/>
        <v>0</v>
      </c>
      <c r="R3201" s="4">
        <f t="shared" si="1256"/>
        <v>0</v>
      </c>
      <c r="S3201" s="59">
        <f t="shared" si="1257"/>
        <v>0</v>
      </c>
      <c r="T3201" s="8">
        <f t="shared" si="1266"/>
        <v>6.8500000000000005E-2</v>
      </c>
      <c r="U3201" s="9">
        <f t="shared" si="1267"/>
        <v>183</v>
      </c>
      <c r="V3201" s="9">
        <v>252</v>
      </c>
      <c r="W3201" s="10">
        <f t="shared" si="1258"/>
        <v>1.0492906120000001</v>
      </c>
      <c r="X3201" s="2">
        <f t="shared" si="1259"/>
        <v>6388.2157964400003</v>
      </c>
      <c r="Y3201" s="2">
        <v>0</v>
      </c>
      <c r="Z3201" s="3">
        <f t="shared" si="1270"/>
        <v>0</v>
      </c>
      <c r="AA3201" s="1" t="str">
        <f t="shared" si="1271"/>
        <v>A+J=</v>
      </c>
      <c r="AB3201" s="7">
        <f t="shared" si="1268"/>
        <v>43391</v>
      </c>
      <c r="AC3201" s="5"/>
      <c r="AD3201" s="1"/>
      <c r="AE3201" s="7"/>
      <c r="AF3201" s="1"/>
      <c r="AG3201" s="1"/>
      <c r="AH3201" s="1"/>
      <c r="AI3201" s="1"/>
      <c r="AJ3201" s="4"/>
      <c r="AK3201" s="1"/>
      <c r="AL3201" s="1"/>
      <c r="AM3201" s="1"/>
      <c r="AN3201" s="1"/>
      <c r="AO3201" s="1"/>
    </row>
    <row r="3202" spans="1:41" x14ac:dyDescent="0.2">
      <c r="A3202" s="118">
        <f t="shared" si="1260"/>
        <v>43298</v>
      </c>
      <c r="B3202" s="2">
        <f t="shared" si="1250"/>
        <v>136108.19959202001</v>
      </c>
      <c r="C3202" s="2">
        <f t="shared" si="1261"/>
        <v>76849.809790290004</v>
      </c>
      <c r="D3202" s="50">
        <f t="shared" si="1262"/>
        <v>4981.6899999999996</v>
      </c>
      <c r="E3202" s="3">
        <f>IF(K3202=1,VLOOKUP(A3201,[1]Plan1!$AQ$43:$AS$500,3),E3201)</f>
        <v>5044.46</v>
      </c>
      <c r="F3202" s="7">
        <f t="shared" si="1263"/>
        <v>43272</v>
      </c>
      <c r="G3202" s="8">
        <f t="shared" si="1251"/>
        <v>1.2600141718974944E-2</v>
      </c>
      <c r="H3202" s="7">
        <f t="shared" si="1264"/>
        <v>43332</v>
      </c>
      <c r="I3202" s="7">
        <f t="shared" si="1252"/>
        <v>43300</v>
      </c>
      <c r="J3202" s="1">
        <f t="shared" si="1265"/>
        <v>21</v>
      </c>
      <c r="K3202" s="1">
        <f t="shared" si="1253"/>
        <v>19</v>
      </c>
      <c r="L3202" s="2">
        <f t="shared" si="1254"/>
        <v>1.0113933100000001</v>
      </c>
      <c r="M3202" s="10">
        <f t="shared" si="1273"/>
        <v>1.0040005299999999</v>
      </c>
      <c r="N3202" s="10">
        <f t="shared" si="1269"/>
        <v>1.668443275912469</v>
      </c>
      <c r="O3202" s="2">
        <f t="shared" si="1272"/>
        <v>1.68745236</v>
      </c>
      <c r="P3202" s="2">
        <f t="shared" si="1255"/>
        <v>129680.39289617</v>
      </c>
      <c r="Q3202" s="9">
        <f t="shared" si="1249"/>
        <v>0</v>
      </c>
      <c r="R3202" s="4">
        <f t="shared" si="1256"/>
        <v>0</v>
      </c>
      <c r="S3202" s="59">
        <f t="shared" si="1257"/>
        <v>0</v>
      </c>
      <c r="T3202" s="8">
        <f t="shared" si="1266"/>
        <v>6.8500000000000005E-2</v>
      </c>
      <c r="U3202" s="9">
        <f t="shared" si="1267"/>
        <v>184</v>
      </c>
      <c r="V3202" s="9">
        <v>252</v>
      </c>
      <c r="W3202" s="10">
        <f t="shared" si="1258"/>
        <v>1.0495665270000001</v>
      </c>
      <c r="X3202" s="2">
        <f t="shared" si="1259"/>
        <v>6427.8066958500003</v>
      </c>
      <c r="Y3202" s="2">
        <v>0</v>
      </c>
      <c r="Z3202" s="3">
        <f t="shared" si="1270"/>
        <v>0</v>
      </c>
      <c r="AA3202" s="1" t="str">
        <f t="shared" si="1271"/>
        <v>A+J=</v>
      </c>
      <c r="AB3202" s="7">
        <f t="shared" si="1268"/>
        <v>43391</v>
      </c>
      <c r="AC3202" s="5"/>
      <c r="AD3202" s="1"/>
      <c r="AE3202" s="7"/>
      <c r="AF3202" s="1"/>
      <c r="AG3202" s="1"/>
      <c r="AH3202" s="1"/>
      <c r="AI3202" s="1"/>
      <c r="AJ3202" s="4"/>
      <c r="AK3202" s="1"/>
      <c r="AL3202" s="1"/>
      <c r="AM3202" s="1"/>
      <c r="AN3202" s="1"/>
      <c r="AO3202" s="1"/>
    </row>
    <row r="3203" spans="1:41" x14ac:dyDescent="0.2">
      <c r="A3203" s="118">
        <f t="shared" si="1260"/>
        <v>43299</v>
      </c>
      <c r="B3203" s="2">
        <f t="shared" si="1250"/>
        <v>136225.19202275999</v>
      </c>
      <c r="C3203" s="2">
        <f t="shared" si="1261"/>
        <v>76849.809790290004</v>
      </c>
      <c r="D3203" s="50">
        <f t="shared" si="1262"/>
        <v>4981.6899999999996</v>
      </c>
      <c r="E3203" s="3">
        <f>IF(K3203=1,VLOOKUP(A3202,[1]Plan1!$AQ$43:$AS$500,3),E3202)</f>
        <v>5044.46</v>
      </c>
      <c r="F3203" s="7">
        <f t="shared" si="1263"/>
        <v>43272</v>
      </c>
      <c r="G3203" s="8">
        <f t="shared" si="1251"/>
        <v>1.2600141718974944E-2</v>
      </c>
      <c r="H3203" s="7">
        <f t="shared" si="1264"/>
        <v>43332</v>
      </c>
      <c r="I3203" s="7">
        <f t="shared" si="1252"/>
        <v>43300</v>
      </c>
      <c r="J3203" s="1">
        <f t="shared" si="1265"/>
        <v>21</v>
      </c>
      <c r="K3203" s="1">
        <f t="shared" si="1253"/>
        <v>20</v>
      </c>
      <c r="L3203" s="2">
        <f t="shared" si="1254"/>
        <v>1.0119965500000001</v>
      </c>
      <c r="M3203" s="10">
        <f t="shared" si="1273"/>
        <v>1.0040005299999999</v>
      </c>
      <c r="N3203" s="10">
        <f t="shared" si="1269"/>
        <v>1.668443275912469</v>
      </c>
      <c r="O3203" s="2">
        <f t="shared" si="1272"/>
        <v>1.6884588300000001</v>
      </c>
      <c r="P3203" s="2">
        <f t="shared" si="1255"/>
        <v>129757.73992423</v>
      </c>
      <c r="Q3203" s="9">
        <f t="shared" si="1249"/>
        <v>0</v>
      </c>
      <c r="R3203" s="4">
        <f t="shared" si="1256"/>
        <v>0</v>
      </c>
      <c r="S3203" s="59">
        <f t="shared" si="1257"/>
        <v>0</v>
      </c>
      <c r="T3203" s="8">
        <f t="shared" si="1266"/>
        <v>6.8500000000000005E-2</v>
      </c>
      <c r="U3203" s="9">
        <f t="shared" si="1267"/>
        <v>185</v>
      </c>
      <c r="V3203" s="9">
        <v>252</v>
      </c>
      <c r="W3203" s="10">
        <f t="shared" si="1258"/>
        <v>1.0498425149999999</v>
      </c>
      <c r="X3203" s="2">
        <f t="shared" si="1259"/>
        <v>6467.4520985299996</v>
      </c>
      <c r="Y3203" s="2">
        <v>0</v>
      </c>
      <c r="Z3203" s="3">
        <f t="shared" si="1270"/>
        <v>0</v>
      </c>
      <c r="AA3203" s="1" t="str">
        <f t="shared" si="1271"/>
        <v>A+J=</v>
      </c>
      <c r="AB3203" s="7">
        <f t="shared" si="1268"/>
        <v>43391</v>
      </c>
      <c r="AC3203" s="5"/>
      <c r="AD3203" s="1"/>
      <c r="AE3203" s="7"/>
      <c r="AF3203" s="1"/>
      <c r="AG3203" s="1"/>
      <c r="AH3203" s="1"/>
      <c r="AI3203" s="1"/>
      <c r="AJ3203" s="4"/>
      <c r="AK3203" s="1"/>
      <c r="AL3203" s="1"/>
      <c r="AM3203" s="1"/>
      <c r="AN3203" s="1"/>
      <c r="AO3203" s="1"/>
    </row>
    <row r="3204" spans="1:41" x14ac:dyDescent="0.2">
      <c r="A3204" s="118">
        <f t="shared" si="1260"/>
        <v>43300</v>
      </c>
      <c r="B3204" s="2">
        <f t="shared" si="1250"/>
        <v>136342.28423901001</v>
      </c>
      <c r="C3204" s="2">
        <f t="shared" si="1261"/>
        <v>76849.809790290004</v>
      </c>
      <c r="D3204" s="50">
        <f t="shared" si="1262"/>
        <v>4981.6899999999996</v>
      </c>
      <c r="E3204" s="3">
        <f>IF(K3204=1,VLOOKUP(A3203,[1]Plan1!$AQ$43:$AS$500,3),E3203)</f>
        <v>5044.46</v>
      </c>
      <c r="F3204" s="7">
        <f t="shared" si="1263"/>
        <v>43272</v>
      </c>
      <c r="G3204" s="8">
        <f t="shared" si="1251"/>
        <v>1.2600141718974944E-2</v>
      </c>
      <c r="H3204" s="7">
        <f t="shared" si="1264"/>
        <v>43332</v>
      </c>
      <c r="I3204" s="7">
        <f t="shared" si="1252"/>
        <v>43300</v>
      </c>
      <c r="J3204" s="1">
        <f t="shared" si="1265"/>
        <v>21</v>
      </c>
      <c r="K3204" s="1">
        <f t="shared" si="1253"/>
        <v>21</v>
      </c>
      <c r="L3204" s="2">
        <f t="shared" si="1254"/>
        <v>1.01260014</v>
      </c>
      <c r="M3204" s="10">
        <f t="shared" si="1273"/>
        <v>1.0040005299999999</v>
      </c>
      <c r="N3204" s="10">
        <f t="shared" si="1269"/>
        <v>1.668443275912469</v>
      </c>
      <c r="O3204" s="2">
        <f t="shared" si="1272"/>
        <v>1.6894658899999999</v>
      </c>
      <c r="P3204" s="2">
        <f t="shared" si="1255"/>
        <v>129835.13229368</v>
      </c>
      <c r="Q3204" s="9">
        <f t="shared" si="1249"/>
        <v>0</v>
      </c>
      <c r="R3204" s="4">
        <f t="shared" si="1256"/>
        <v>0</v>
      </c>
      <c r="S3204" s="59">
        <f t="shared" si="1257"/>
        <v>0</v>
      </c>
      <c r="T3204" s="8">
        <f t="shared" si="1266"/>
        <v>6.8500000000000005E-2</v>
      </c>
      <c r="U3204" s="9">
        <f t="shared" si="1267"/>
        <v>186</v>
      </c>
      <c r="V3204" s="9">
        <v>252</v>
      </c>
      <c r="W3204" s="10">
        <f t="shared" si="1258"/>
        <v>1.050118576</v>
      </c>
      <c r="X3204" s="2">
        <f t="shared" si="1259"/>
        <v>6507.1519453299998</v>
      </c>
      <c r="Y3204" s="2">
        <v>0</v>
      </c>
      <c r="Z3204" s="3">
        <f t="shared" si="1270"/>
        <v>0</v>
      </c>
      <c r="AA3204" s="1" t="str">
        <f t="shared" si="1271"/>
        <v>A+J=</v>
      </c>
      <c r="AB3204" s="7">
        <f t="shared" si="1268"/>
        <v>43391</v>
      </c>
      <c r="AC3204" s="5"/>
      <c r="AD3204" s="1"/>
      <c r="AE3204" s="7"/>
      <c r="AF3204" s="1"/>
      <c r="AG3204" s="1"/>
      <c r="AH3204" s="1"/>
      <c r="AI3204" s="1"/>
      <c r="AJ3204" s="4"/>
      <c r="AK3204" s="1"/>
      <c r="AL3204" s="1"/>
      <c r="AM3204" s="1"/>
      <c r="AN3204" s="1"/>
      <c r="AO3204" s="1"/>
    </row>
    <row r="3205" spans="1:41" x14ac:dyDescent="0.2">
      <c r="A3205" s="118">
        <f t="shared" si="1260"/>
        <v>43301</v>
      </c>
      <c r="B3205" s="2">
        <f t="shared" si="1250"/>
        <v>136398.56367324002</v>
      </c>
      <c r="C3205" s="2">
        <f t="shared" si="1261"/>
        <v>76849.809790290004</v>
      </c>
      <c r="D3205" s="50">
        <f t="shared" si="1262"/>
        <v>5044.46</v>
      </c>
      <c r="E3205" s="3">
        <f>IF(K3205=1,VLOOKUP(A3204,[1]Plan1!$AQ$43:$AS$500,3),E3204)</f>
        <v>5061.1099999999997</v>
      </c>
      <c r="F3205" s="7">
        <f t="shared" si="1263"/>
        <v>43301</v>
      </c>
      <c r="G3205" s="8">
        <f t="shared" si="1251"/>
        <v>3.3006506147337245E-3</v>
      </c>
      <c r="H3205" s="7">
        <f t="shared" si="1264"/>
        <v>43332</v>
      </c>
      <c r="I3205" s="7">
        <f t="shared" si="1252"/>
        <v>43332</v>
      </c>
      <c r="J3205" s="1">
        <f t="shared" si="1265"/>
        <v>22</v>
      </c>
      <c r="K3205" s="1">
        <f t="shared" si="1253"/>
        <v>1</v>
      </c>
      <c r="L3205" s="2">
        <f t="shared" si="1254"/>
        <v>1.00014979</v>
      </c>
      <c r="M3205" s="10">
        <f t="shared" si="1273"/>
        <v>1.01260014</v>
      </c>
      <c r="N3205" s="10">
        <f t="shared" si="1269"/>
        <v>1.6894658947710246</v>
      </c>
      <c r="O3205" s="2">
        <f t="shared" si="1272"/>
        <v>1.6897189500000001</v>
      </c>
      <c r="P3205" s="2">
        <f t="shared" si="1255"/>
        <v>129854.57990654001</v>
      </c>
      <c r="Q3205" s="9">
        <f t="shared" si="1249"/>
        <v>0</v>
      </c>
      <c r="R3205" s="4">
        <f t="shared" si="1256"/>
        <v>0</v>
      </c>
      <c r="S3205" s="59">
        <f t="shared" si="1257"/>
        <v>0</v>
      </c>
      <c r="T3205" s="8">
        <f t="shared" si="1266"/>
        <v>6.8500000000000005E-2</v>
      </c>
      <c r="U3205" s="9">
        <f t="shared" si="1267"/>
        <v>187</v>
      </c>
      <c r="V3205" s="9">
        <v>252</v>
      </c>
      <c r="W3205" s="10">
        <f t="shared" si="1258"/>
        <v>1.0503947090000001</v>
      </c>
      <c r="X3205" s="2">
        <f t="shared" si="1259"/>
        <v>6543.9837667000002</v>
      </c>
      <c r="Y3205" s="2">
        <v>0</v>
      </c>
      <c r="Z3205" s="3">
        <f t="shared" si="1270"/>
        <v>0</v>
      </c>
      <c r="AA3205" s="1" t="str">
        <f t="shared" si="1271"/>
        <v>A+J=</v>
      </c>
      <c r="AB3205" s="7">
        <f t="shared" si="1268"/>
        <v>43391</v>
      </c>
      <c r="AC3205" s="5"/>
      <c r="AD3205" s="1"/>
      <c r="AE3205" s="7"/>
      <c r="AF3205" s="1"/>
      <c r="AG3205" s="1"/>
      <c r="AH3205" s="1"/>
      <c r="AI3205" s="1"/>
      <c r="AJ3205" s="4"/>
      <c r="AK3205" s="1"/>
      <c r="AL3205" s="1"/>
      <c r="AM3205" s="1"/>
      <c r="AN3205" s="1"/>
      <c r="AO3205" s="1"/>
    </row>
    <row r="3206" spans="1:41" x14ac:dyDescent="0.2">
      <c r="A3206" s="118">
        <f t="shared" si="1260"/>
        <v>43302</v>
      </c>
      <c r="B3206" s="2">
        <f t="shared" si="1250"/>
        <v>136454.86655830001</v>
      </c>
      <c r="C3206" s="2">
        <f t="shared" si="1261"/>
        <v>76849.809790290004</v>
      </c>
      <c r="D3206" s="50">
        <f t="shared" si="1262"/>
        <v>5044.46</v>
      </c>
      <c r="E3206" s="3">
        <f>IF(K3206=1,VLOOKUP(A3205,[1]Plan1!$AQ$43:$AS$500,3),E3205)</f>
        <v>5061.1099999999997</v>
      </c>
      <c r="F3206" s="7">
        <f t="shared" si="1263"/>
        <v>43301</v>
      </c>
      <c r="G3206" s="8">
        <f t="shared" si="1251"/>
        <v>3.3006506147337245E-3</v>
      </c>
      <c r="H3206" s="7">
        <f t="shared" si="1264"/>
        <v>43332</v>
      </c>
      <c r="I3206" s="7">
        <f t="shared" si="1252"/>
        <v>43332</v>
      </c>
      <c r="J3206" s="1">
        <f t="shared" si="1265"/>
        <v>22</v>
      </c>
      <c r="K3206" s="1">
        <f t="shared" si="1253"/>
        <v>2</v>
      </c>
      <c r="L3206" s="2">
        <f t="shared" si="1254"/>
        <v>1.0002996</v>
      </c>
      <c r="M3206" s="10">
        <f t="shared" si="1273"/>
        <v>1.01260014</v>
      </c>
      <c r="N3206" s="10">
        <f t="shared" si="1269"/>
        <v>1.6894658947710246</v>
      </c>
      <c r="O3206" s="2">
        <f t="shared" si="1272"/>
        <v>1.6899720499999999</v>
      </c>
      <c r="P3206" s="2">
        <f t="shared" si="1255"/>
        <v>129874.03059340001</v>
      </c>
      <c r="Q3206" s="9">
        <f t="shared" si="1249"/>
        <v>0</v>
      </c>
      <c r="R3206" s="4">
        <f t="shared" si="1256"/>
        <v>0</v>
      </c>
      <c r="S3206" s="59">
        <f t="shared" si="1257"/>
        <v>0</v>
      </c>
      <c r="T3206" s="8">
        <f t="shared" si="1266"/>
        <v>6.8500000000000005E-2</v>
      </c>
      <c r="U3206" s="9">
        <f t="shared" si="1267"/>
        <v>188</v>
      </c>
      <c r="V3206" s="9">
        <v>252</v>
      </c>
      <c r="W3206" s="10">
        <f t="shared" si="1258"/>
        <v>1.050670915</v>
      </c>
      <c r="X3206" s="2">
        <f t="shared" si="1259"/>
        <v>6580.8359649000004</v>
      </c>
      <c r="Y3206" s="2">
        <v>0</v>
      </c>
      <c r="Z3206" s="3">
        <f t="shared" si="1270"/>
        <v>0</v>
      </c>
      <c r="AA3206" s="1" t="str">
        <f t="shared" si="1271"/>
        <v>A+J=</v>
      </c>
      <c r="AB3206" s="7">
        <f t="shared" si="1268"/>
        <v>43391</v>
      </c>
      <c r="AC3206" s="5"/>
      <c r="AD3206" s="1"/>
      <c r="AE3206" s="7"/>
      <c r="AF3206" s="1"/>
      <c r="AG3206" s="1"/>
      <c r="AH3206" s="1"/>
      <c r="AI3206" s="1"/>
      <c r="AJ3206" s="4"/>
      <c r="AK3206" s="1"/>
      <c r="AL3206" s="1"/>
      <c r="AM3206" s="1"/>
      <c r="AN3206" s="1"/>
      <c r="AO3206" s="1"/>
    </row>
    <row r="3207" spans="1:41" x14ac:dyDescent="0.2">
      <c r="A3207" s="118">
        <f t="shared" si="1260"/>
        <v>43303</v>
      </c>
      <c r="B3207" s="2">
        <f t="shared" si="1250"/>
        <v>136454.86655830001</v>
      </c>
      <c r="C3207" s="2">
        <f t="shared" si="1261"/>
        <v>76849.809790290004</v>
      </c>
      <c r="D3207" s="50">
        <f t="shared" si="1262"/>
        <v>5044.46</v>
      </c>
      <c r="E3207" s="3">
        <f>IF(K3207=1,VLOOKUP(A3206,[1]Plan1!$AQ$43:$AS$500,3),E3206)</f>
        <v>5061.1099999999997</v>
      </c>
      <c r="F3207" s="7">
        <f t="shared" si="1263"/>
        <v>43301</v>
      </c>
      <c r="G3207" s="8">
        <f t="shared" si="1251"/>
        <v>3.3006506147337245E-3</v>
      </c>
      <c r="H3207" s="7">
        <f t="shared" si="1264"/>
        <v>43332</v>
      </c>
      <c r="I3207" s="7">
        <f t="shared" si="1252"/>
        <v>43332</v>
      </c>
      <c r="J3207" s="1">
        <f t="shared" si="1265"/>
        <v>22</v>
      </c>
      <c r="K3207" s="1">
        <f t="shared" si="1253"/>
        <v>2</v>
      </c>
      <c r="L3207" s="2">
        <f t="shared" si="1254"/>
        <v>1.0002996</v>
      </c>
      <c r="M3207" s="10">
        <f t="shared" si="1273"/>
        <v>1.01260014</v>
      </c>
      <c r="N3207" s="10">
        <f t="shared" si="1269"/>
        <v>1.6894658947710246</v>
      </c>
      <c r="O3207" s="2">
        <f t="shared" si="1272"/>
        <v>1.6899720499999999</v>
      </c>
      <c r="P3207" s="2">
        <f t="shared" si="1255"/>
        <v>129874.03059340001</v>
      </c>
      <c r="Q3207" s="9">
        <f t="shared" si="1249"/>
        <v>0</v>
      </c>
      <c r="R3207" s="4">
        <f t="shared" si="1256"/>
        <v>0</v>
      </c>
      <c r="S3207" s="59">
        <f t="shared" si="1257"/>
        <v>0</v>
      </c>
      <c r="T3207" s="8">
        <f t="shared" si="1266"/>
        <v>6.8500000000000005E-2</v>
      </c>
      <c r="U3207" s="9">
        <f t="shared" si="1267"/>
        <v>188</v>
      </c>
      <c r="V3207" s="9">
        <v>252</v>
      </c>
      <c r="W3207" s="10">
        <f t="shared" si="1258"/>
        <v>1.050670915</v>
      </c>
      <c r="X3207" s="2">
        <f t="shared" si="1259"/>
        <v>6580.8359649000004</v>
      </c>
      <c r="Y3207" s="2">
        <v>0</v>
      </c>
      <c r="Z3207" s="3">
        <f t="shared" si="1270"/>
        <v>0</v>
      </c>
      <c r="AA3207" s="1" t="str">
        <f t="shared" si="1271"/>
        <v>A+J=</v>
      </c>
      <c r="AB3207" s="7">
        <f t="shared" si="1268"/>
        <v>43391</v>
      </c>
      <c r="AC3207" s="5"/>
      <c r="AD3207" s="1"/>
      <c r="AE3207" s="7"/>
      <c r="AF3207" s="1"/>
      <c r="AG3207" s="1"/>
      <c r="AH3207" s="1"/>
      <c r="AI3207" s="1"/>
      <c r="AJ3207" s="4"/>
      <c r="AK3207" s="1"/>
      <c r="AL3207" s="1"/>
      <c r="AM3207" s="1"/>
      <c r="AN3207" s="1"/>
      <c r="AO3207" s="1"/>
    </row>
    <row r="3208" spans="1:41" x14ac:dyDescent="0.2">
      <c r="A3208" s="118">
        <f t="shared" si="1260"/>
        <v>43304</v>
      </c>
      <c r="B3208" s="2">
        <f t="shared" si="1250"/>
        <v>136454.86655830001</v>
      </c>
      <c r="C3208" s="2">
        <f t="shared" si="1261"/>
        <v>76849.809790290004</v>
      </c>
      <c r="D3208" s="50">
        <f t="shared" si="1262"/>
        <v>5044.46</v>
      </c>
      <c r="E3208" s="3">
        <f>IF(K3208=1,VLOOKUP(A3207,[1]Plan1!$AQ$43:$AS$500,3),E3207)</f>
        <v>5061.1099999999997</v>
      </c>
      <c r="F3208" s="7">
        <f t="shared" si="1263"/>
        <v>43301</v>
      </c>
      <c r="G3208" s="8">
        <f t="shared" si="1251"/>
        <v>3.3006506147337245E-3</v>
      </c>
      <c r="H3208" s="7">
        <f t="shared" si="1264"/>
        <v>43332</v>
      </c>
      <c r="I3208" s="7">
        <f t="shared" si="1252"/>
        <v>43332</v>
      </c>
      <c r="J3208" s="1">
        <f t="shared" si="1265"/>
        <v>22</v>
      </c>
      <c r="K3208" s="1">
        <f t="shared" si="1253"/>
        <v>2</v>
      </c>
      <c r="L3208" s="2">
        <f t="shared" si="1254"/>
        <v>1.0002996</v>
      </c>
      <c r="M3208" s="10">
        <f t="shared" si="1273"/>
        <v>1.01260014</v>
      </c>
      <c r="N3208" s="10">
        <f t="shared" si="1269"/>
        <v>1.6894658947710246</v>
      </c>
      <c r="O3208" s="2">
        <f t="shared" si="1272"/>
        <v>1.6899720499999999</v>
      </c>
      <c r="P3208" s="2">
        <f t="shared" si="1255"/>
        <v>129874.03059340001</v>
      </c>
      <c r="Q3208" s="9">
        <f t="shared" si="1249"/>
        <v>0</v>
      </c>
      <c r="R3208" s="4">
        <f t="shared" si="1256"/>
        <v>0</v>
      </c>
      <c r="S3208" s="59">
        <f t="shared" si="1257"/>
        <v>0</v>
      </c>
      <c r="T3208" s="8">
        <f t="shared" si="1266"/>
        <v>6.8500000000000005E-2</v>
      </c>
      <c r="U3208" s="9">
        <f t="shared" si="1267"/>
        <v>188</v>
      </c>
      <c r="V3208" s="9">
        <v>252</v>
      </c>
      <c r="W3208" s="10">
        <f t="shared" si="1258"/>
        <v>1.050670915</v>
      </c>
      <c r="X3208" s="2">
        <f t="shared" si="1259"/>
        <v>6580.8359649000004</v>
      </c>
      <c r="Y3208" s="2">
        <v>0</v>
      </c>
      <c r="Z3208" s="3">
        <f t="shared" si="1270"/>
        <v>0</v>
      </c>
      <c r="AA3208" s="1" t="str">
        <f t="shared" si="1271"/>
        <v>A+J=</v>
      </c>
      <c r="AB3208" s="7">
        <f t="shared" si="1268"/>
        <v>43391</v>
      </c>
      <c r="AC3208" s="5"/>
      <c r="AD3208" s="1"/>
      <c r="AE3208" s="7"/>
      <c r="AF3208" s="1"/>
      <c r="AG3208" s="1"/>
      <c r="AH3208" s="1"/>
      <c r="AI3208" s="1"/>
      <c r="AJ3208" s="4"/>
      <c r="AK3208" s="1"/>
      <c r="AL3208" s="1"/>
      <c r="AM3208" s="1"/>
      <c r="AN3208" s="1"/>
      <c r="AO3208" s="1"/>
    </row>
    <row r="3209" spans="1:41" x14ac:dyDescent="0.2">
      <c r="A3209" s="118">
        <f t="shared" si="1260"/>
        <v>43305</v>
      </c>
      <c r="B3209" s="2">
        <f t="shared" si="1250"/>
        <v>136511.19370863002</v>
      </c>
      <c r="C3209" s="2">
        <f t="shared" si="1261"/>
        <v>76849.809790290004</v>
      </c>
      <c r="D3209" s="50">
        <f t="shared" si="1262"/>
        <v>5044.46</v>
      </c>
      <c r="E3209" s="3">
        <f>IF(K3209=1,VLOOKUP(A3208,[1]Plan1!$AQ$43:$AS$500,3),E3208)</f>
        <v>5061.1099999999997</v>
      </c>
      <c r="F3209" s="7">
        <f t="shared" si="1263"/>
        <v>43301</v>
      </c>
      <c r="G3209" s="8">
        <f t="shared" si="1251"/>
        <v>3.3006506147337245E-3</v>
      </c>
      <c r="H3209" s="7">
        <f t="shared" si="1264"/>
        <v>43332</v>
      </c>
      <c r="I3209" s="7">
        <f t="shared" si="1252"/>
        <v>43332</v>
      </c>
      <c r="J3209" s="1">
        <f t="shared" si="1265"/>
        <v>22</v>
      </c>
      <c r="K3209" s="1">
        <f t="shared" si="1253"/>
        <v>3</v>
      </c>
      <c r="L3209" s="2">
        <f t="shared" si="1254"/>
        <v>1.0004494399999999</v>
      </c>
      <c r="M3209" s="10">
        <f t="shared" si="1273"/>
        <v>1.01260014</v>
      </c>
      <c r="N3209" s="10">
        <f t="shared" si="1269"/>
        <v>1.6894658947710246</v>
      </c>
      <c r="O3209" s="2">
        <f t="shared" si="1272"/>
        <v>1.6902252</v>
      </c>
      <c r="P3209" s="2">
        <f t="shared" si="1255"/>
        <v>129893.48512275</v>
      </c>
      <c r="Q3209" s="9">
        <f t="shared" ref="Q3209:Q3272" si="1274">IF(VLOOKUP(A3209,AE$10:AL$48,8)=VLOOKUP(A3208,AE$10:AL$48,8),0,VLOOKUP(A3209,AE$10:AL$48,8))</f>
        <v>0</v>
      </c>
      <c r="R3209" s="4">
        <f t="shared" si="1256"/>
        <v>0</v>
      </c>
      <c r="S3209" s="59">
        <f t="shared" si="1257"/>
        <v>0</v>
      </c>
      <c r="T3209" s="8">
        <f t="shared" si="1266"/>
        <v>6.8500000000000005E-2</v>
      </c>
      <c r="U3209" s="9">
        <f t="shared" si="1267"/>
        <v>189</v>
      </c>
      <c r="V3209" s="9">
        <v>252</v>
      </c>
      <c r="W3209" s="10">
        <f t="shared" si="1258"/>
        <v>1.0509471939999999</v>
      </c>
      <c r="X3209" s="2">
        <f t="shared" si="1259"/>
        <v>6617.7085858800001</v>
      </c>
      <c r="Y3209" s="2">
        <v>0</v>
      </c>
      <c r="Z3209" s="3">
        <f t="shared" si="1270"/>
        <v>0</v>
      </c>
      <c r="AA3209" s="1" t="str">
        <f t="shared" si="1271"/>
        <v>A+J=</v>
      </c>
      <c r="AB3209" s="7">
        <f t="shared" si="1268"/>
        <v>43391</v>
      </c>
      <c r="AC3209" s="5"/>
      <c r="AD3209" s="1"/>
      <c r="AE3209" s="7"/>
      <c r="AF3209" s="1"/>
      <c r="AG3209" s="1"/>
      <c r="AH3209" s="1"/>
      <c r="AI3209" s="1"/>
      <c r="AJ3209" s="4"/>
      <c r="AK3209" s="1"/>
      <c r="AL3209" s="1"/>
      <c r="AM3209" s="1"/>
      <c r="AN3209" s="1"/>
      <c r="AO3209" s="1"/>
    </row>
    <row r="3210" spans="1:41" x14ac:dyDescent="0.2">
      <c r="A3210" s="118">
        <f t="shared" si="1260"/>
        <v>43306</v>
      </c>
      <c r="B3210" s="2">
        <f t="shared" ref="B3210:B3273" si="1275">(P3210+X3210)</f>
        <v>136567.54419389999</v>
      </c>
      <c r="C3210" s="2">
        <f t="shared" si="1261"/>
        <v>76849.809790290004</v>
      </c>
      <c r="D3210" s="50">
        <f t="shared" si="1262"/>
        <v>5044.46</v>
      </c>
      <c r="E3210" s="3">
        <f>IF(K3210=1,VLOOKUP(A3209,[1]Plan1!$AQ$43:$AS$500,3),E3209)</f>
        <v>5061.1099999999997</v>
      </c>
      <c r="F3210" s="7">
        <f t="shared" si="1263"/>
        <v>43301</v>
      </c>
      <c r="G3210" s="8">
        <f t="shared" ref="G3210:G3273" si="1276">(E3210/D3210)-1</f>
        <v>3.3006506147337245E-3</v>
      </c>
      <c r="H3210" s="7">
        <f t="shared" si="1264"/>
        <v>43332</v>
      </c>
      <c r="I3210" s="7">
        <f t="shared" ref="I3210:I3273" si="1277">IF(A3210&gt;I3209,H3210,I3209)</f>
        <v>43332</v>
      </c>
      <c r="J3210" s="1">
        <f t="shared" si="1265"/>
        <v>22</v>
      </c>
      <c r="K3210" s="1">
        <f t="shared" ref="K3210:K3273" si="1278">(J3210-(NETWORKDAYS(A3210,I3210,AE$53:AE$223)-1))</f>
        <v>4</v>
      </c>
      <c r="L3210" s="2">
        <f t="shared" ref="L3210:L3273" si="1279">TRUNC((E3210/D3210)^TRUNC((K3210/J3210),9),8)</f>
        <v>1.0005993</v>
      </c>
      <c r="M3210" s="10">
        <f t="shared" si="1273"/>
        <v>1.01260014</v>
      </c>
      <c r="N3210" s="10">
        <f t="shared" si="1269"/>
        <v>1.6894658947710246</v>
      </c>
      <c r="O3210" s="2">
        <f t="shared" si="1272"/>
        <v>1.69047839</v>
      </c>
      <c r="P3210" s="2">
        <f t="shared" ref="P3210:P3273" si="1280">TRUNC(C3210*O3210,8)</f>
        <v>129912.94272609</v>
      </c>
      <c r="Q3210" s="9">
        <f t="shared" si="1274"/>
        <v>0</v>
      </c>
      <c r="R3210" s="4">
        <f t="shared" ref="R3210:R3273" si="1281">IF(Q3210&gt;0,VLOOKUP($A3210,$AE$10:$AJ$21,6),0)</f>
        <v>0</v>
      </c>
      <c r="S3210" s="59">
        <f t="shared" ref="S3210:S3273" si="1282">IF(R3210&gt;0,TRUNC(R3210*P3210,8),0)</f>
        <v>0</v>
      </c>
      <c r="T3210" s="8">
        <f t="shared" si="1266"/>
        <v>6.8500000000000005E-2</v>
      </c>
      <c r="U3210" s="9">
        <f t="shared" si="1267"/>
        <v>190</v>
      </c>
      <c r="V3210" s="9">
        <v>252</v>
      </c>
      <c r="W3210" s="10">
        <f t="shared" ref="W3210:W3273" si="1283">ROUND((1+T3210)^TRUNC((U3210/V3210),9),9)</f>
        <v>1.051223545</v>
      </c>
      <c r="X3210" s="2">
        <f t="shared" ref="X3210:X3273" si="1284">TRUNC((P3210*(W3210-1)),8)</f>
        <v>6654.60146781</v>
      </c>
      <c r="Y3210" s="2">
        <v>0</v>
      </c>
      <c r="Z3210" s="3">
        <f t="shared" si="1270"/>
        <v>0</v>
      </c>
      <c r="AA3210" s="1" t="str">
        <f t="shared" si="1271"/>
        <v>A+J=</v>
      </c>
      <c r="AB3210" s="7">
        <f t="shared" si="1268"/>
        <v>43391</v>
      </c>
      <c r="AC3210" s="5"/>
      <c r="AD3210" s="1"/>
      <c r="AE3210" s="7"/>
      <c r="AF3210" s="1"/>
      <c r="AG3210" s="1"/>
      <c r="AH3210" s="1"/>
      <c r="AI3210" s="1"/>
      <c r="AJ3210" s="4"/>
      <c r="AK3210" s="1"/>
      <c r="AL3210" s="1"/>
      <c r="AM3210" s="1"/>
      <c r="AN3210" s="1"/>
      <c r="AO3210" s="1"/>
    </row>
    <row r="3211" spans="1:41" x14ac:dyDescent="0.2">
      <c r="A3211" s="118">
        <f t="shared" ref="A3211:A3274" si="1285">(A3210+1)</f>
        <v>43307</v>
      </c>
      <c r="B3211" s="2">
        <f t="shared" si="1275"/>
        <v>136623.91815079001</v>
      </c>
      <c r="C3211" s="2">
        <f t="shared" ref="C3211:C3274" si="1286">TRUNC(IF(Q3210&gt;0,VLOOKUP(A3210,$AE$11:$AF$21,2),C3210),8)</f>
        <v>76849.809790290004</v>
      </c>
      <c r="D3211" s="50">
        <f t="shared" ref="D3211:D3274" si="1287">IF(E3211=E3210,D3210,E3210)</f>
        <v>5044.46</v>
      </c>
      <c r="E3211" s="3">
        <f>IF(K3211=1,VLOOKUP(A3210,[1]Plan1!$AQ$43:$AS$500,3),E3210)</f>
        <v>5061.1099999999997</v>
      </c>
      <c r="F3211" s="7">
        <f t="shared" ref="F3211:F3274" si="1288">IF(D3211=D3210,F3210,A3211)</f>
        <v>43301</v>
      </c>
      <c r="G3211" s="8">
        <f t="shared" si="1276"/>
        <v>3.3006506147337245E-3</v>
      </c>
      <c r="H3211" s="7">
        <f t="shared" ref="H3211:H3274" si="1289">IF(DAY(A3211)=15,VLOOKUP(A3211,AI$53:AN$175,4),H3210)</f>
        <v>43332</v>
      </c>
      <c r="I3211" s="7">
        <f t="shared" si="1277"/>
        <v>43332</v>
      </c>
      <c r="J3211" s="1">
        <f t="shared" ref="J3211:J3274" si="1290">IF(I3211=I3210,J3210,NETWORKDAYS(I3210,I3211,$AE$53:$AE$223)-1)</f>
        <v>22</v>
      </c>
      <c r="K3211" s="1">
        <f t="shared" si="1278"/>
        <v>5</v>
      </c>
      <c r="L3211" s="2">
        <f t="shared" si="1279"/>
        <v>1.0007491900000001</v>
      </c>
      <c r="M3211" s="10">
        <f t="shared" si="1273"/>
        <v>1.01260014</v>
      </c>
      <c r="N3211" s="10">
        <f t="shared" si="1269"/>
        <v>1.6894658947710246</v>
      </c>
      <c r="O3211" s="2">
        <f t="shared" si="1272"/>
        <v>1.69073162</v>
      </c>
      <c r="P3211" s="2">
        <f t="shared" si="1280"/>
        <v>129932.40340342</v>
      </c>
      <c r="Q3211" s="9">
        <f t="shared" si="1274"/>
        <v>0</v>
      </c>
      <c r="R3211" s="4">
        <f t="shared" si="1281"/>
        <v>0</v>
      </c>
      <c r="S3211" s="59">
        <f t="shared" si="1282"/>
        <v>0</v>
      </c>
      <c r="T3211" s="8">
        <f t="shared" ref="T3211:T3274" si="1291">(T3210)</f>
        <v>6.8500000000000005E-2</v>
      </c>
      <c r="U3211" s="9">
        <f t="shared" ref="U3211:U3274" si="1292">IF(Q3210&gt;0,1,IF(K3211=K3210,U3210,U3210+1))</f>
        <v>191</v>
      </c>
      <c r="V3211" s="9">
        <v>252</v>
      </c>
      <c r="W3211" s="10">
        <f t="shared" si="1283"/>
        <v>1.051499969</v>
      </c>
      <c r="X3211" s="2">
        <f t="shared" si="1284"/>
        <v>6691.5147473699999</v>
      </c>
      <c r="Y3211" s="2">
        <v>0</v>
      </c>
      <c r="Z3211" s="3">
        <f t="shared" si="1270"/>
        <v>0</v>
      </c>
      <c r="AA3211" s="1" t="str">
        <f t="shared" si="1271"/>
        <v>A+J=</v>
      </c>
      <c r="AB3211" s="7">
        <f t="shared" ref="AB3211:AB3274" si="1293">IF(Q3210&gt;0,VLOOKUP(A3210,$AE$10:$AM$48,9),AB3210)</f>
        <v>43391</v>
      </c>
      <c r="AC3211" s="5"/>
      <c r="AD3211" s="1"/>
      <c r="AE3211" s="7"/>
      <c r="AF3211" s="1"/>
      <c r="AG3211" s="1"/>
      <c r="AH3211" s="1"/>
      <c r="AI3211" s="1"/>
      <c r="AJ3211" s="4"/>
      <c r="AK3211" s="1"/>
      <c r="AL3211" s="1"/>
      <c r="AM3211" s="1"/>
      <c r="AN3211" s="1"/>
      <c r="AO3211" s="1"/>
    </row>
    <row r="3212" spans="1:41" x14ac:dyDescent="0.2">
      <c r="A3212" s="118">
        <f t="shared" si="1285"/>
        <v>43308</v>
      </c>
      <c r="B3212" s="2">
        <f t="shared" si="1275"/>
        <v>136680.31383959</v>
      </c>
      <c r="C3212" s="2">
        <f t="shared" si="1286"/>
        <v>76849.809790290004</v>
      </c>
      <c r="D3212" s="50">
        <f t="shared" si="1287"/>
        <v>5044.46</v>
      </c>
      <c r="E3212" s="3">
        <f>IF(K3212=1,VLOOKUP(A3211,[1]Plan1!$AQ$43:$AS$500,3),E3211)</f>
        <v>5061.1099999999997</v>
      </c>
      <c r="F3212" s="7">
        <f t="shared" si="1288"/>
        <v>43301</v>
      </c>
      <c r="G3212" s="8">
        <f t="shared" si="1276"/>
        <v>3.3006506147337245E-3</v>
      </c>
      <c r="H3212" s="7">
        <f t="shared" si="1289"/>
        <v>43332</v>
      </c>
      <c r="I3212" s="7">
        <f t="shared" si="1277"/>
        <v>43332</v>
      </c>
      <c r="J3212" s="1">
        <f t="shared" si="1290"/>
        <v>22</v>
      </c>
      <c r="K3212" s="1">
        <f t="shared" si="1278"/>
        <v>6</v>
      </c>
      <c r="L3212" s="2">
        <f t="shared" si="1279"/>
        <v>1.0008990900000001</v>
      </c>
      <c r="M3212" s="10">
        <f t="shared" si="1273"/>
        <v>1.01260014</v>
      </c>
      <c r="N3212" s="10">
        <f t="shared" si="1269"/>
        <v>1.6894658947710246</v>
      </c>
      <c r="O3212" s="2">
        <f t="shared" si="1272"/>
        <v>1.6909848700000001</v>
      </c>
      <c r="P3212" s="2">
        <f t="shared" si="1280"/>
        <v>129951.86561774999</v>
      </c>
      <c r="Q3212" s="9">
        <f t="shared" si="1274"/>
        <v>0</v>
      </c>
      <c r="R3212" s="4">
        <f t="shared" si="1281"/>
        <v>0</v>
      </c>
      <c r="S3212" s="59">
        <f t="shared" si="1282"/>
        <v>0</v>
      </c>
      <c r="T3212" s="8">
        <f t="shared" si="1291"/>
        <v>6.8500000000000005E-2</v>
      </c>
      <c r="U3212" s="9">
        <f t="shared" si="1292"/>
        <v>192</v>
      </c>
      <c r="V3212" s="9">
        <v>252</v>
      </c>
      <c r="W3212" s="10">
        <f t="shared" si="1283"/>
        <v>1.0517764650000001</v>
      </c>
      <c r="X3212" s="2">
        <f t="shared" si="1284"/>
        <v>6728.4482218399999</v>
      </c>
      <c r="Y3212" s="2">
        <v>0</v>
      </c>
      <c r="Z3212" s="3">
        <f t="shared" si="1270"/>
        <v>0</v>
      </c>
      <c r="AA3212" s="1" t="str">
        <f t="shared" si="1271"/>
        <v>A+J=</v>
      </c>
      <c r="AB3212" s="7">
        <f t="shared" si="1293"/>
        <v>43391</v>
      </c>
      <c r="AC3212" s="5"/>
      <c r="AD3212" s="1"/>
      <c r="AE3212" s="7"/>
      <c r="AF3212" s="1"/>
      <c r="AG3212" s="1"/>
      <c r="AH3212" s="1"/>
      <c r="AI3212" s="1"/>
      <c r="AJ3212" s="4"/>
      <c r="AK3212" s="1"/>
      <c r="AL3212" s="1"/>
      <c r="AM3212" s="1"/>
      <c r="AN3212" s="1"/>
      <c r="AO3212" s="1"/>
    </row>
    <row r="3213" spans="1:41" x14ac:dyDescent="0.2">
      <c r="A3213" s="118">
        <f t="shared" si="1285"/>
        <v>43309</v>
      </c>
      <c r="B3213" s="2">
        <f t="shared" si="1275"/>
        <v>136736.73395122</v>
      </c>
      <c r="C3213" s="2">
        <f t="shared" si="1286"/>
        <v>76849.809790290004</v>
      </c>
      <c r="D3213" s="50">
        <f t="shared" si="1287"/>
        <v>5044.46</v>
      </c>
      <c r="E3213" s="3">
        <f>IF(K3213=1,VLOOKUP(A3212,[1]Plan1!$AQ$43:$AS$500,3),E3212)</f>
        <v>5061.1099999999997</v>
      </c>
      <c r="F3213" s="7">
        <f t="shared" si="1288"/>
        <v>43301</v>
      </c>
      <c r="G3213" s="8">
        <f t="shared" si="1276"/>
        <v>3.3006506147337245E-3</v>
      </c>
      <c r="H3213" s="7">
        <f t="shared" si="1289"/>
        <v>43332</v>
      </c>
      <c r="I3213" s="7">
        <f t="shared" si="1277"/>
        <v>43332</v>
      </c>
      <c r="J3213" s="1">
        <f t="shared" si="1290"/>
        <v>22</v>
      </c>
      <c r="K3213" s="1">
        <f t="shared" si="1278"/>
        <v>7</v>
      </c>
      <c r="L3213" s="2">
        <f t="shared" si="1279"/>
        <v>1.00104902</v>
      </c>
      <c r="M3213" s="10">
        <f t="shared" si="1273"/>
        <v>1.01260014</v>
      </c>
      <c r="N3213" s="10">
        <f t="shared" si="1269"/>
        <v>1.6894658947710246</v>
      </c>
      <c r="O3213" s="2">
        <f t="shared" si="1272"/>
        <v>1.6912381700000001</v>
      </c>
      <c r="P3213" s="2">
        <f t="shared" si="1280"/>
        <v>129971.33167457</v>
      </c>
      <c r="Q3213" s="9">
        <f t="shared" si="1274"/>
        <v>0</v>
      </c>
      <c r="R3213" s="4">
        <f t="shared" si="1281"/>
        <v>0</v>
      </c>
      <c r="S3213" s="59">
        <f t="shared" si="1282"/>
        <v>0</v>
      </c>
      <c r="T3213" s="8">
        <f t="shared" si="1291"/>
        <v>6.8500000000000005E-2</v>
      </c>
      <c r="U3213" s="9">
        <f t="shared" si="1292"/>
        <v>193</v>
      </c>
      <c r="V3213" s="9">
        <v>252</v>
      </c>
      <c r="W3213" s="10">
        <f t="shared" si="1283"/>
        <v>1.0520530349999999</v>
      </c>
      <c r="X3213" s="2">
        <f t="shared" si="1284"/>
        <v>6765.4022766500002</v>
      </c>
      <c r="Y3213" s="2">
        <v>0</v>
      </c>
      <c r="Z3213" s="3">
        <f t="shared" si="1270"/>
        <v>0</v>
      </c>
      <c r="AA3213" s="1" t="str">
        <f t="shared" si="1271"/>
        <v>A+J=</v>
      </c>
      <c r="AB3213" s="7">
        <f t="shared" si="1293"/>
        <v>43391</v>
      </c>
      <c r="AC3213" s="5"/>
      <c r="AD3213" s="1"/>
      <c r="AE3213" s="7"/>
      <c r="AF3213" s="1"/>
      <c r="AG3213" s="1"/>
      <c r="AH3213" s="1"/>
      <c r="AI3213" s="1"/>
      <c r="AJ3213" s="4"/>
      <c r="AK3213" s="1"/>
      <c r="AL3213" s="1"/>
      <c r="AM3213" s="1"/>
      <c r="AN3213" s="1"/>
      <c r="AO3213" s="1"/>
    </row>
    <row r="3214" spans="1:41" x14ac:dyDescent="0.2">
      <c r="A3214" s="118">
        <f t="shared" si="1285"/>
        <v>43310</v>
      </c>
      <c r="B3214" s="2">
        <f t="shared" si="1275"/>
        <v>136736.73395122</v>
      </c>
      <c r="C3214" s="2">
        <f t="shared" si="1286"/>
        <v>76849.809790290004</v>
      </c>
      <c r="D3214" s="50">
        <f t="shared" si="1287"/>
        <v>5044.46</v>
      </c>
      <c r="E3214" s="3">
        <f>IF(K3214=1,VLOOKUP(A3213,[1]Plan1!$AQ$43:$AS$500,3),E3213)</f>
        <v>5061.1099999999997</v>
      </c>
      <c r="F3214" s="7">
        <f t="shared" si="1288"/>
        <v>43301</v>
      </c>
      <c r="G3214" s="8">
        <f t="shared" si="1276"/>
        <v>3.3006506147337245E-3</v>
      </c>
      <c r="H3214" s="7">
        <f t="shared" si="1289"/>
        <v>43332</v>
      </c>
      <c r="I3214" s="7">
        <f t="shared" si="1277"/>
        <v>43332</v>
      </c>
      <c r="J3214" s="1">
        <f t="shared" si="1290"/>
        <v>22</v>
      </c>
      <c r="K3214" s="1">
        <f t="shared" si="1278"/>
        <v>7</v>
      </c>
      <c r="L3214" s="2">
        <f t="shared" si="1279"/>
        <v>1.00104902</v>
      </c>
      <c r="M3214" s="10">
        <f t="shared" si="1273"/>
        <v>1.01260014</v>
      </c>
      <c r="N3214" s="10">
        <f t="shared" si="1269"/>
        <v>1.6894658947710246</v>
      </c>
      <c r="O3214" s="2">
        <f t="shared" si="1272"/>
        <v>1.6912381700000001</v>
      </c>
      <c r="P3214" s="2">
        <f t="shared" si="1280"/>
        <v>129971.33167457</v>
      </c>
      <c r="Q3214" s="9">
        <f t="shared" si="1274"/>
        <v>0</v>
      </c>
      <c r="R3214" s="4">
        <f t="shared" si="1281"/>
        <v>0</v>
      </c>
      <c r="S3214" s="59">
        <f t="shared" si="1282"/>
        <v>0</v>
      </c>
      <c r="T3214" s="8">
        <f t="shared" si="1291"/>
        <v>6.8500000000000005E-2</v>
      </c>
      <c r="U3214" s="9">
        <f t="shared" si="1292"/>
        <v>193</v>
      </c>
      <c r="V3214" s="9">
        <v>252</v>
      </c>
      <c r="W3214" s="10">
        <f t="shared" si="1283"/>
        <v>1.0520530349999999</v>
      </c>
      <c r="X3214" s="2">
        <f t="shared" si="1284"/>
        <v>6765.4022766500002</v>
      </c>
      <c r="Y3214" s="2">
        <v>0</v>
      </c>
      <c r="Z3214" s="3">
        <f t="shared" si="1270"/>
        <v>0</v>
      </c>
      <c r="AA3214" s="1" t="str">
        <f t="shared" si="1271"/>
        <v>A+J=</v>
      </c>
      <c r="AB3214" s="7">
        <f t="shared" si="1293"/>
        <v>43391</v>
      </c>
      <c r="AC3214" s="5"/>
      <c r="AD3214" s="1"/>
      <c r="AE3214" s="7"/>
      <c r="AF3214" s="1"/>
      <c r="AG3214" s="1"/>
      <c r="AH3214" s="1"/>
      <c r="AI3214" s="1"/>
      <c r="AJ3214" s="4"/>
      <c r="AK3214" s="1"/>
      <c r="AL3214" s="1"/>
      <c r="AM3214" s="1"/>
      <c r="AN3214" s="1"/>
      <c r="AO3214" s="1"/>
    </row>
    <row r="3215" spans="1:41" x14ac:dyDescent="0.2">
      <c r="A3215" s="118">
        <f t="shared" si="1285"/>
        <v>43311</v>
      </c>
      <c r="B3215" s="2">
        <f t="shared" si="1275"/>
        <v>136736.73395122</v>
      </c>
      <c r="C3215" s="2">
        <f t="shared" si="1286"/>
        <v>76849.809790290004</v>
      </c>
      <c r="D3215" s="50">
        <f t="shared" si="1287"/>
        <v>5044.46</v>
      </c>
      <c r="E3215" s="3">
        <f>IF(K3215=1,VLOOKUP(A3214,[1]Plan1!$AQ$43:$AS$500,3),E3214)</f>
        <v>5061.1099999999997</v>
      </c>
      <c r="F3215" s="7">
        <f t="shared" si="1288"/>
        <v>43301</v>
      </c>
      <c r="G3215" s="8">
        <f t="shared" si="1276"/>
        <v>3.3006506147337245E-3</v>
      </c>
      <c r="H3215" s="7">
        <f t="shared" si="1289"/>
        <v>43332</v>
      </c>
      <c r="I3215" s="7">
        <f t="shared" si="1277"/>
        <v>43332</v>
      </c>
      <c r="J3215" s="1">
        <f t="shared" si="1290"/>
        <v>22</v>
      </c>
      <c r="K3215" s="1">
        <f t="shared" si="1278"/>
        <v>7</v>
      </c>
      <c r="L3215" s="2">
        <f t="shared" si="1279"/>
        <v>1.00104902</v>
      </c>
      <c r="M3215" s="10">
        <f t="shared" si="1273"/>
        <v>1.01260014</v>
      </c>
      <c r="N3215" s="10">
        <f t="shared" si="1269"/>
        <v>1.6894658947710246</v>
      </c>
      <c r="O3215" s="2">
        <f t="shared" si="1272"/>
        <v>1.6912381700000001</v>
      </c>
      <c r="P3215" s="2">
        <f t="shared" si="1280"/>
        <v>129971.33167457</v>
      </c>
      <c r="Q3215" s="9">
        <f t="shared" si="1274"/>
        <v>0</v>
      </c>
      <c r="R3215" s="4">
        <f t="shared" si="1281"/>
        <v>0</v>
      </c>
      <c r="S3215" s="59">
        <f t="shared" si="1282"/>
        <v>0</v>
      </c>
      <c r="T3215" s="8">
        <f t="shared" si="1291"/>
        <v>6.8500000000000005E-2</v>
      </c>
      <c r="U3215" s="9">
        <f t="shared" si="1292"/>
        <v>193</v>
      </c>
      <c r="V3215" s="9">
        <v>252</v>
      </c>
      <c r="W3215" s="10">
        <f t="shared" si="1283"/>
        <v>1.0520530349999999</v>
      </c>
      <c r="X3215" s="2">
        <f t="shared" si="1284"/>
        <v>6765.4022766500002</v>
      </c>
      <c r="Y3215" s="2">
        <v>0</v>
      </c>
      <c r="Z3215" s="3">
        <f t="shared" si="1270"/>
        <v>0</v>
      </c>
      <c r="AA3215" s="1" t="str">
        <f t="shared" si="1271"/>
        <v>A+J=</v>
      </c>
      <c r="AB3215" s="7">
        <f t="shared" si="1293"/>
        <v>43391</v>
      </c>
      <c r="AC3215" s="5"/>
      <c r="AD3215" s="1"/>
      <c r="AE3215" s="7"/>
      <c r="AF3215" s="1"/>
      <c r="AG3215" s="1"/>
      <c r="AH3215" s="1"/>
      <c r="AI3215" s="1"/>
      <c r="AJ3215" s="4"/>
      <c r="AK3215" s="1"/>
      <c r="AL3215" s="1"/>
      <c r="AM3215" s="1"/>
      <c r="AN3215" s="1"/>
      <c r="AO3215" s="1"/>
    </row>
    <row r="3216" spans="1:41" x14ac:dyDescent="0.2">
      <c r="A3216" s="118">
        <f t="shared" si="1285"/>
        <v>43312</v>
      </c>
      <c r="B3216" s="2">
        <f t="shared" si="1275"/>
        <v>136793.17729451001</v>
      </c>
      <c r="C3216" s="2">
        <f t="shared" si="1286"/>
        <v>76849.809790290004</v>
      </c>
      <c r="D3216" s="50">
        <f t="shared" si="1287"/>
        <v>5044.46</v>
      </c>
      <c r="E3216" s="3">
        <f>IF(K3216=1,VLOOKUP(A3215,[1]Plan1!$AQ$43:$AS$500,3),E3215)</f>
        <v>5061.1099999999997</v>
      </c>
      <c r="F3216" s="7">
        <f t="shared" si="1288"/>
        <v>43301</v>
      </c>
      <c r="G3216" s="8">
        <f t="shared" si="1276"/>
        <v>3.3006506147337245E-3</v>
      </c>
      <c r="H3216" s="7">
        <f t="shared" si="1289"/>
        <v>43332</v>
      </c>
      <c r="I3216" s="7">
        <f t="shared" si="1277"/>
        <v>43332</v>
      </c>
      <c r="J3216" s="1">
        <f t="shared" si="1290"/>
        <v>22</v>
      </c>
      <c r="K3216" s="1">
        <f t="shared" si="1278"/>
        <v>8</v>
      </c>
      <c r="L3216" s="2">
        <f t="shared" si="1279"/>
        <v>1.0011989699999999</v>
      </c>
      <c r="M3216" s="10">
        <f t="shared" si="1273"/>
        <v>1.01260014</v>
      </c>
      <c r="N3216" s="10">
        <f t="shared" si="1269"/>
        <v>1.6894658947710246</v>
      </c>
      <c r="O3216" s="2">
        <f t="shared" si="1272"/>
        <v>1.6914915100000001</v>
      </c>
      <c r="P3216" s="2">
        <f t="shared" si="1280"/>
        <v>129990.80080539</v>
      </c>
      <c r="Q3216" s="9">
        <f t="shared" si="1274"/>
        <v>0</v>
      </c>
      <c r="R3216" s="4">
        <f t="shared" si="1281"/>
        <v>0</v>
      </c>
      <c r="S3216" s="59">
        <f t="shared" si="1282"/>
        <v>0</v>
      </c>
      <c r="T3216" s="8">
        <f t="shared" si="1291"/>
        <v>6.8500000000000005E-2</v>
      </c>
      <c r="U3216" s="9">
        <f t="shared" si="1292"/>
        <v>194</v>
      </c>
      <c r="V3216" s="9">
        <v>252</v>
      </c>
      <c r="W3216" s="10">
        <f t="shared" si="1283"/>
        <v>1.052329676</v>
      </c>
      <c r="X3216" s="2">
        <f t="shared" si="1284"/>
        <v>6802.3764891199999</v>
      </c>
      <c r="Y3216" s="2">
        <v>0</v>
      </c>
      <c r="Z3216" s="3">
        <f t="shared" si="1270"/>
        <v>0</v>
      </c>
      <c r="AA3216" s="1" t="str">
        <f t="shared" si="1271"/>
        <v>A+J=</v>
      </c>
      <c r="AB3216" s="7">
        <f t="shared" si="1293"/>
        <v>43391</v>
      </c>
      <c r="AC3216" s="5"/>
      <c r="AD3216" s="1"/>
      <c r="AE3216" s="7"/>
      <c r="AF3216" s="1"/>
      <c r="AG3216" s="1"/>
      <c r="AH3216" s="1"/>
      <c r="AI3216" s="1"/>
      <c r="AJ3216" s="4"/>
      <c r="AK3216" s="1"/>
      <c r="AL3216" s="1"/>
      <c r="AM3216" s="1"/>
      <c r="AN3216" s="1"/>
      <c r="AO3216" s="1"/>
    </row>
    <row r="3217" spans="1:41" x14ac:dyDescent="0.2">
      <c r="A3217" s="118">
        <f t="shared" si="1285"/>
        <v>43313</v>
      </c>
      <c r="B3217" s="2">
        <f t="shared" si="1275"/>
        <v>136849.64426618</v>
      </c>
      <c r="C3217" s="2">
        <f t="shared" si="1286"/>
        <v>76849.809790290004</v>
      </c>
      <c r="D3217" s="50">
        <f t="shared" si="1287"/>
        <v>5044.46</v>
      </c>
      <c r="E3217" s="3">
        <f>IF(K3217=1,VLOOKUP(A3216,[1]Plan1!$AQ$43:$AS$500,3),E3216)</f>
        <v>5061.1099999999997</v>
      </c>
      <c r="F3217" s="7">
        <f t="shared" si="1288"/>
        <v>43301</v>
      </c>
      <c r="G3217" s="8">
        <f t="shared" si="1276"/>
        <v>3.3006506147337245E-3</v>
      </c>
      <c r="H3217" s="7">
        <f t="shared" si="1289"/>
        <v>43332</v>
      </c>
      <c r="I3217" s="7">
        <f t="shared" si="1277"/>
        <v>43332</v>
      </c>
      <c r="J3217" s="1">
        <f t="shared" si="1290"/>
        <v>22</v>
      </c>
      <c r="K3217" s="1">
        <f t="shared" si="1278"/>
        <v>9</v>
      </c>
      <c r="L3217" s="2">
        <f t="shared" si="1279"/>
        <v>1.0013489499999999</v>
      </c>
      <c r="M3217" s="10">
        <f t="shared" si="1273"/>
        <v>1.01260014</v>
      </c>
      <c r="N3217" s="10">
        <f t="shared" si="1269"/>
        <v>1.6894658947710246</v>
      </c>
      <c r="O3217" s="2">
        <f t="shared" si="1272"/>
        <v>1.6917448900000001</v>
      </c>
      <c r="P3217" s="2">
        <f t="shared" si="1280"/>
        <v>130010.27301018999</v>
      </c>
      <c r="Q3217" s="9">
        <f t="shared" si="1274"/>
        <v>0</v>
      </c>
      <c r="R3217" s="4">
        <f t="shared" si="1281"/>
        <v>0</v>
      </c>
      <c r="S3217" s="59">
        <f t="shared" si="1282"/>
        <v>0</v>
      </c>
      <c r="T3217" s="8">
        <f t="shared" si="1291"/>
        <v>6.8500000000000005E-2</v>
      </c>
      <c r="U3217" s="9">
        <f t="shared" si="1292"/>
        <v>195</v>
      </c>
      <c r="V3217" s="9">
        <v>252</v>
      </c>
      <c r="W3217" s="10">
        <f t="shared" si="1283"/>
        <v>1.0526063910000001</v>
      </c>
      <c r="X3217" s="2">
        <f t="shared" si="1284"/>
        <v>6839.3712559899996</v>
      </c>
      <c r="Y3217" s="2">
        <v>0</v>
      </c>
      <c r="Z3217" s="3">
        <f t="shared" si="1270"/>
        <v>0</v>
      </c>
      <c r="AA3217" s="1" t="str">
        <f t="shared" si="1271"/>
        <v>A+J=</v>
      </c>
      <c r="AB3217" s="7">
        <f t="shared" si="1293"/>
        <v>43391</v>
      </c>
      <c r="AC3217" s="5"/>
      <c r="AD3217" s="1"/>
      <c r="AE3217" s="7"/>
      <c r="AF3217" s="1"/>
      <c r="AG3217" s="1"/>
      <c r="AH3217" s="1"/>
      <c r="AI3217" s="1"/>
      <c r="AJ3217" s="4"/>
      <c r="AK3217" s="1"/>
      <c r="AL3217" s="1"/>
      <c r="AM3217" s="1"/>
      <c r="AN3217" s="1"/>
      <c r="AO3217" s="1"/>
    </row>
    <row r="3218" spans="1:41" x14ac:dyDescent="0.2">
      <c r="A3218" s="118">
        <f t="shared" si="1285"/>
        <v>43314</v>
      </c>
      <c r="B3218" s="2">
        <f t="shared" si="1275"/>
        <v>136906.13393394</v>
      </c>
      <c r="C3218" s="2">
        <f t="shared" si="1286"/>
        <v>76849.809790290004</v>
      </c>
      <c r="D3218" s="50">
        <f t="shared" si="1287"/>
        <v>5044.46</v>
      </c>
      <c r="E3218" s="3">
        <f>IF(K3218=1,VLOOKUP(A3217,[1]Plan1!$AQ$43:$AS$500,3),E3217)</f>
        <v>5061.1099999999997</v>
      </c>
      <c r="F3218" s="7">
        <f t="shared" si="1288"/>
        <v>43301</v>
      </c>
      <c r="G3218" s="8">
        <f t="shared" si="1276"/>
        <v>3.3006506147337245E-3</v>
      </c>
      <c r="H3218" s="7">
        <f t="shared" si="1289"/>
        <v>43332</v>
      </c>
      <c r="I3218" s="7">
        <f t="shared" si="1277"/>
        <v>43332</v>
      </c>
      <c r="J3218" s="1">
        <f t="shared" si="1290"/>
        <v>22</v>
      </c>
      <c r="K3218" s="1">
        <f t="shared" si="1278"/>
        <v>10</v>
      </c>
      <c r="L3218" s="2">
        <f t="shared" si="1279"/>
        <v>1.0014989400000001</v>
      </c>
      <c r="M3218" s="10">
        <f t="shared" si="1273"/>
        <v>1.01260014</v>
      </c>
      <c r="N3218" s="10">
        <f t="shared" si="1269"/>
        <v>1.6894658947710246</v>
      </c>
      <c r="O3218" s="2">
        <f t="shared" si="1272"/>
        <v>1.6919983000000001</v>
      </c>
      <c r="P3218" s="2">
        <f t="shared" si="1280"/>
        <v>130029.74752049</v>
      </c>
      <c r="Q3218" s="9">
        <f t="shared" si="1274"/>
        <v>0</v>
      </c>
      <c r="R3218" s="4">
        <f t="shared" si="1281"/>
        <v>0</v>
      </c>
      <c r="S3218" s="59">
        <f t="shared" si="1282"/>
        <v>0</v>
      </c>
      <c r="T3218" s="8">
        <f t="shared" si="1291"/>
        <v>6.8500000000000005E-2</v>
      </c>
      <c r="U3218" s="9">
        <f t="shared" si="1292"/>
        <v>196</v>
      </c>
      <c r="V3218" s="9">
        <v>252</v>
      </c>
      <c r="W3218" s="10">
        <f t="shared" si="1283"/>
        <v>1.0528831789999999</v>
      </c>
      <c r="X3218" s="2">
        <f t="shared" si="1284"/>
        <v>6876.38641345</v>
      </c>
      <c r="Y3218" s="2">
        <v>0</v>
      </c>
      <c r="Z3218" s="3">
        <f t="shared" si="1270"/>
        <v>0</v>
      </c>
      <c r="AA3218" s="1" t="str">
        <f t="shared" si="1271"/>
        <v>A+J=</v>
      </c>
      <c r="AB3218" s="7">
        <f t="shared" si="1293"/>
        <v>43391</v>
      </c>
      <c r="AC3218" s="5"/>
      <c r="AD3218" s="1"/>
      <c r="AE3218" s="7"/>
      <c r="AF3218" s="1"/>
      <c r="AG3218" s="1"/>
      <c r="AH3218" s="1"/>
      <c r="AI3218" s="1"/>
      <c r="AJ3218" s="4"/>
      <c r="AK3218" s="1"/>
      <c r="AL3218" s="1"/>
      <c r="AM3218" s="1"/>
      <c r="AN3218" s="1"/>
      <c r="AO3218" s="1"/>
    </row>
    <row r="3219" spans="1:41" x14ac:dyDescent="0.2">
      <c r="A3219" s="118">
        <f t="shared" si="1285"/>
        <v>43315</v>
      </c>
      <c r="B3219" s="2">
        <f t="shared" si="1275"/>
        <v>136962.64698326</v>
      </c>
      <c r="C3219" s="2">
        <f t="shared" si="1286"/>
        <v>76849.809790290004</v>
      </c>
      <c r="D3219" s="50">
        <f t="shared" si="1287"/>
        <v>5044.46</v>
      </c>
      <c r="E3219" s="3">
        <f>IF(K3219=1,VLOOKUP(A3218,[1]Plan1!$AQ$43:$AS$500,3),E3218)</f>
        <v>5061.1099999999997</v>
      </c>
      <c r="F3219" s="7">
        <f t="shared" si="1288"/>
        <v>43301</v>
      </c>
      <c r="G3219" s="8">
        <f t="shared" si="1276"/>
        <v>3.3006506147337245E-3</v>
      </c>
      <c r="H3219" s="7">
        <f t="shared" si="1289"/>
        <v>43332</v>
      </c>
      <c r="I3219" s="7">
        <f t="shared" si="1277"/>
        <v>43332</v>
      </c>
      <c r="J3219" s="1">
        <f t="shared" si="1290"/>
        <v>22</v>
      </c>
      <c r="K3219" s="1">
        <f t="shared" si="1278"/>
        <v>11</v>
      </c>
      <c r="L3219" s="2">
        <f t="shared" si="1279"/>
        <v>1.00164896</v>
      </c>
      <c r="M3219" s="10">
        <f t="shared" si="1273"/>
        <v>1.01260014</v>
      </c>
      <c r="N3219" s="10">
        <f t="shared" si="1269"/>
        <v>1.6894658947710246</v>
      </c>
      <c r="O3219" s="2">
        <f t="shared" si="1272"/>
        <v>1.6922517500000001</v>
      </c>
      <c r="P3219" s="2">
        <f t="shared" si="1280"/>
        <v>130049.22510477999</v>
      </c>
      <c r="Q3219" s="9">
        <f t="shared" si="1274"/>
        <v>0</v>
      </c>
      <c r="R3219" s="4">
        <f t="shared" si="1281"/>
        <v>0</v>
      </c>
      <c r="S3219" s="59">
        <f t="shared" si="1282"/>
        <v>0</v>
      </c>
      <c r="T3219" s="8">
        <f t="shared" si="1291"/>
        <v>6.8500000000000005E-2</v>
      </c>
      <c r="U3219" s="9">
        <f t="shared" si="1292"/>
        <v>197</v>
      </c>
      <c r="V3219" s="9">
        <v>252</v>
      </c>
      <c r="W3219" s="10">
        <f t="shared" si="1283"/>
        <v>1.053160039</v>
      </c>
      <c r="X3219" s="2">
        <f t="shared" si="1284"/>
        <v>6913.4218784799996</v>
      </c>
      <c r="Y3219" s="2">
        <v>0</v>
      </c>
      <c r="Z3219" s="3">
        <f t="shared" si="1270"/>
        <v>0</v>
      </c>
      <c r="AA3219" s="1" t="str">
        <f t="shared" si="1271"/>
        <v>A+J=</v>
      </c>
      <c r="AB3219" s="7">
        <f t="shared" si="1293"/>
        <v>43391</v>
      </c>
      <c r="AC3219" s="5"/>
      <c r="AD3219" s="1"/>
      <c r="AE3219" s="7"/>
      <c r="AF3219" s="1"/>
      <c r="AG3219" s="1"/>
      <c r="AH3219" s="1"/>
      <c r="AI3219" s="1"/>
      <c r="AJ3219" s="4"/>
      <c r="AK3219" s="1"/>
      <c r="AL3219" s="1"/>
      <c r="AM3219" s="1"/>
      <c r="AN3219" s="1"/>
      <c r="AO3219" s="1"/>
    </row>
    <row r="3220" spans="1:41" x14ac:dyDescent="0.2">
      <c r="A3220" s="118">
        <f t="shared" si="1285"/>
        <v>43316</v>
      </c>
      <c r="B3220" s="2">
        <f t="shared" si="1275"/>
        <v>137019.18355099001</v>
      </c>
      <c r="C3220" s="2">
        <f t="shared" si="1286"/>
        <v>76849.809790290004</v>
      </c>
      <c r="D3220" s="50">
        <f t="shared" si="1287"/>
        <v>5044.46</v>
      </c>
      <c r="E3220" s="3">
        <f>IF(K3220=1,VLOOKUP(A3219,[1]Plan1!$AQ$43:$AS$500,3),E3219)</f>
        <v>5061.1099999999997</v>
      </c>
      <c r="F3220" s="7">
        <f t="shared" si="1288"/>
        <v>43301</v>
      </c>
      <c r="G3220" s="8">
        <f t="shared" si="1276"/>
        <v>3.3006506147337245E-3</v>
      </c>
      <c r="H3220" s="7">
        <f t="shared" si="1289"/>
        <v>43332</v>
      </c>
      <c r="I3220" s="7">
        <f t="shared" si="1277"/>
        <v>43332</v>
      </c>
      <c r="J3220" s="1">
        <f t="shared" si="1290"/>
        <v>22</v>
      </c>
      <c r="K3220" s="1">
        <f t="shared" si="1278"/>
        <v>12</v>
      </c>
      <c r="L3220" s="2">
        <f t="shared" si="1279"/>
        <v>1.0017990000000001</v>
      </c>
      <c r="M3220" s="10">
        <f t="shared" si="1273"/>
        <v>1.01260014</v>
      </c>
      <c r="N3220" s="10">
        <f t="shared" si="1269"/>
        <v>1.6894658947710246</v>
      </c>
      <c r="O3220" s="2">
        <f t="shared" si="1272"/>
        <v>1.69250524</v>
      </c>
      <c r="P3220" s="2">
        <f t="shared" si="1280"/>
        <v>130068.70576306</v>
      </c>
      <c r="Q3220" s="9">
        <f t="shared" si="1274"/>
        <v>0</v>
      </c>
      <c r="R3220" s="4">
        <f t="shared" si="1281"/>
        <v>0</v>
      </c>
      <c r="S3220" s="59">
        <f t="shared" si="1282"/>
        <v>0</v>
      </c>
      <c r="T3220" s="8">
        <f t="shared" si="1291"/>
        <v>6.8500000000000005E-2</v>
      </c>
      <c r="U3220" s="9">
        <f t="shared" si="1292"/>
        <v>198</v>
      </c>
      <c r="V3220" s="9">
        <v>252</v>
      </c>
      <c r="W3220" s="10">
        <f t="shared" si="1283"/>
        <v>1.0534369720000001</v>
      </c>
      <c r="X3220" s="2">
        <f t="shared" si="1284"/>
        <v>6950.47778793</v>
      </c>
      <c r="Y3220" s="2">
        <v>0</v>
      </c>
      <c r="Z3220" s="3">
        <f t="shared" si="1270"/>
        <v>0</v>
      </c>
      <c r="AA3220" s="1" t="str">
        <f t="shared" si="1271"/>
        <v>A+J=</v>
      </c>
      <c r="AB3220" s="7">
        <f t="shared" si="1293"/>
        <v>43391</v>
      </c>
      <c r="AC3220" s="5"/>
      <c r="AD3220" s="1"/>
      <c r="AE3220" s="7"/>
      <c r="AF3220" s="1"/>
      <c r="AG3220" s="1"/>
      <c r="AH3220" s="1"/>
      <c r="AI3220" s="1"/>
      <c r="AJ3220" s="4"/>
      <c r="AK3220" s="1"/>
      <c r="AL3220" s="1"/>
      <c r="AM3220" s="1"/>
      <c r="AN3220" s="1"/>
      <c r="AO3220" s="1"/>
    </row>
    <row r="3221" spans="1:41" x14ac:dyDescent="0.2">
      <c r="A3221" s="118">
        <f t="shared" si="1285"/>
        <v>43317</v>
      </c>
      <c r="B3221" s="2">
        <f t="shared" si="1275"/>
        <v>137019.18355099001</v>
      </c>
      <c r="C3221" s="2">
        <f t="shared" si="1286"/>
        <v>76849.809790290004</v>
      </c>
      <c r="D3221" s="50">
        <f t="shared" si="1287"/>
        <v>5044.46</v>
      </c>
      <c r="E3221" s="3">
        <f>IF(K3221=1,VLOOKUP(A3220,[1]Plan1!$AQ$43:$AS$500,3),E3220)</f>
        <v>5061.1099999999997</v>
      </c>
      <c r="F3221" s="7">
        <f t="shared" si="1288"/>
        <v>43301</v>
      </c>
      <c r="G3221" s="8">
        <f t="shared" si="1276"/>
        <v>3.3006506147337245E-3</v>
      </c>
      <c r="H3221" s="7">
        <f t="shared" si="1289"/>
        <v>43332</v>
      </c>
      <c r="I3221" s="7">
        <f t="shared" si="1277"/>
        <v>43332</v>
      </c>
      <c r="J3221" s="1">
        <f t="shared" si="1290"/>
        <v>22</v>
      </c>
      <c r="K3221" s="1">
        <f t="shared" si="1278"/>
        <v>12</v>
      </c>
      <c r="L3221" s="2">
        <f t="shared" si="1279"/>
        <v>1.0017990000000001</v>
      </c>
      <c r="M3221" s="10">
        <f t="shared" si="1273"/>
        <v>1.01260014</v>
      </c>
      <c r="N3221" s="10">
        <f t="shared" si="1269"/>
        <v>1.6894658947710246</v>
      </c>
      <c r="O3221" s="2">
        <f t="shared" si="1272"/>
        <v>1.69250524</v>
      </c>
      <c r="P3221" s="2">
        <f t="shared" si="1280"/>
        <v>130068.70576306</v>
      </c>
      <c r="Q3221" s="9">
        <f t="shared" si="1274"/>
        <v>0</v>
      </c>
      <c r="R3221" s="4">
        <f t="shared" si="1281"/>
        <v>0</v>
      </c>
      <c r="S3221" s="59">
        <f t="shared" si="1282"/>
        <v>0</v>
      </c>
      <c r="T3221" s="8">
        <f t="shared" si="1291"/>
        <v>6.8500000000000005E-2</v>
      </c>
      <c r="U3221" s="9">
        <f t="shared" si="1292"/>
        <v>198</v>
      </c>
      <c r="V3221" s="9">
        <v>252</v>
      </c>
      <c r="W3221" s="10">
        <f t="shared" si="1283"/>
        <v>1.0534369720000001</v>
      </c>
      <c r="X3221" s="2">
        <f t="shared" si="1284"/>
        <v>6950.47778793</v>
      </c>
      <c r="Y3221" s="2">
        <v>0</v>
      </c>
      <c r="Z3221" s="3">
        <f t="shared" si="1270"/>
        <v>0</v>
      </c>
      <c r="AA3221" s="1" t="str">
        <f t="shared" si="1271"/>
        <v>A+J=</v>
      </c>
      <c r="AB3221" s="7">
        <f t="shared" si="1293"/>
        <v>43391</v>
      </c>
      <c r="AC3221" s="5"/>
      <c r="AD3221" s="1"/>
      <c r="AE3221" s="7"/>
      <c r="AF3221" s="1"/>
      <c r="AG3221" s="1"/>
      <c r="AH3221" s="1"/>
      <c r="AI3221" s="1"/>
      <c r="AJ3221" s="4"/>
      <c r="AK3221" s="1"/>
      <c r="AL3221" s="1"/>
      <c r="AM3221" s="1"/>
      <c r="AN3221" s="1"/>
      <c r="AO3221" s="1"/>
    </row>
    <row r="3222" spans="1:41" x14ac:dyDescent="0.2">
      <c r="A3222" s="118">
        <f t="shared" si="1285"/>
        <v>43318</v>
      </c>
      <c r="B3222" s="2">
        <f t="shared" si="1275"/>
        <v>137019.18355099001</v>
      </c>
      <c r="C3222" s="2">
        <f t="shared" si="1286"/>
        <v>76849.809790290004</v>
      </c>
      <c r="D3222" s="50">
        <f t="shared" si="1287"/>
        <v>5044.46</v>
      </c>
      <c r="E3222" s="3">
        <f>IF(K3222=1,VLOOKUP(A3221,[1]Plan1!$AQ$43:$AS$500,3),E3221)</f>
        <v>5061.1099999999997</v>
      </c>
      <c r="F3222" s="7">
        <f t="shared" si="1288"/>
        <v>43301</v>
      </c>
      <c r="G3222" s="8">
        <f t="shared" si="1276"/>
        <v>3.3006506147337245E-3</v>
      </c>
      <c r="H3222" s="7">
        <f t="shared" si="1289"/>
        <v>43332</v>
      </c>
      <c r="I3222" s="7">
        <f t="shared" si="1277"/>
        <v>43332</v>
      </c>
      <c r="J3222" s="1">
        <f t="shared" si="1290"/>
        <v>22</v>
      </c>
      <c r="K3222" s="1">
        <f t="shared" si="1278"/>
        <v>12</v>
      </c>
      <c r="L3222" s="2">
        <f t="shared" si="1279"/>
        <v>1.0017990000000001</v>
      </c>
      <c r="M3222" s="10">
        <f t="shared" si="1273"/>
        <v>1.01260014</v>
      </c>
      <c r="N3222" s="10">
        <f t="shared" si="1269"/>
        <v>1.6894658947710246</v>
      </c>
      <c r="O3222" s="2">
        <f t="shared" si="1272"/>
        <v>1.69250524</v>
      </c>
      <c r="P3222" s="2">
        <f t="shared" si="1280"/>
        <v>130068.70576306</v>
      </c>
      <c r="Q3222" s="9">
        <f t="shared" si="1274"/>
        <v>0</v>
      </c>
      <c r="R3222" s="4">
        <f t="shared" si="1281"/>
        <v>0</v>
      </c>
      <c r="S3222" s="59">
        <f t="shared" si="1282"/>
        <v>0</v>
      </c>
      <c r="T3222" s="8">
        <f t="shared" si="1291"/>
        <v>6.8500000000000005E-2</v>
      </c>
      <c r="U3222" s="9">
        <f t="shared" si="1292"/>
        <v>198</v>
      </c>
      <c r="V3222" s="9">
        <v>252</v>
      </c>
      <c r="W3222" s="10">
        <f t="shared" si="1283"/>
        <v>1.0534369720000001</v>
      </c>
      <c r="X3222" s="2">
        <f t="shared" si="1284"/>
        <v>6950.47778793</v>
      </c>
      <c r="Y3222" s="2">
        <v>0</v>
      </c>
      <c r="Z3222" s="3">
        <f t="shared" si="1270"/>
        <v>0</v>
      </c>
      <c r="AA3222" s="1" t="str">
        <f t="shared" si="1271"/>
        <v>A+J=</v>
      </c>
      <c r="AB3222" s="7">
        <f t="shared" si="1293"/>
        <v>43391</v>
      </c>
      <c r="AC3222" s="5"/>
      <c r="AD3222" s="1"/>
      <c r="AE3222" s="7"/>
      <c r="AF3222" s="1"/>
      <c r="AG3222" s="1"/>
      <c r="AH3222" s="1"/>
      <c r="AI3222" s="1"/>
      <c r="AJ3222" s="4"/>
      <c r="AK3222" s="1"/>
      <c r="AL3222" s="1"/>
      <c r="AM3222" s="1"/>
      <c r="AN3222" s="1"/>
      <c r="AO3222" s="1"/>
    </row>
    <row r="3223" spans="1:41" x14ac:dyDescent="0.2">
      <c r="A3223" s="118">
        <f t="shared" si="1285"/>
        <v>43319</v>
      </c>
      <c r="B3223" s="2">
        <f t="shared" si="1275"/>
        <v>137075.74283417</v>
      </c>
      <c r="C3223" s="2">
        <f t="shared" si="1286"/>
        <v>76849.809790290004</v>
      </c>
      <c r="D3223" s="50">
        <f t="shared" si="1287"/>
        <v>5044.46</v>
      </c>
      <c r="E3223" s="3">
        <f>IF(K3223=1,VLOOKUP(A3222,[1]Plan1!$AQ$43:$AS$500,3),E3222)</f>
        <v>5061.1099999999997</v>
      </c>
      <c r="F3223" s="7">
        <f t="shared" si="1288"/>
        <v>43301</v>
      </c>
      <c r="G3223" s="8">
        <f t="shared" si="1276"/>
        <v>3.3006506147337245E-3</v>
      </c>
      <c r="H3223" s="7">
        <f t="shared" si="1289"/>
        <v>43332</v>
      </c>
      <c r="I3223" s="7">
        <f t="shared" si="1277"/>
        <v>43332</v>
      </c>
      <c r="J3223" s="1">
        <f t="shared" si="1290"/>
        <v>22</v>
      </c>
      <c r="K3223" s="1">
        <f t="shared" si="1278"/>
        <v>13</v>
      </c>
      <c r="L3223" s="2">
        <f t="shared" si="1279"/>
        <v>1.0019490600000001</v>
      </c>
      <c r="M3223" s="10">
        <f t="shared" si="1273"/>
        <v>1.01260014</v>
      </c>
      <c r="N3223" s="10">
        <f t="shared" si="1269"/>
        <v>1.6894658947710246</v>
      </c>
      <c r="O3223" s="2">
        <f t="shared" si="1272"/>
        <v>1.69275876</v>
      </c>
      <c r="P3223" s="2">
        <f t="shared" si="1280"/>
        <v>130088.18872684</v>
      </c>
      <c r="Q3223" s="9">
        <f t="shared" si="1274"/>
        <v>0</v>
      </c>
      <c r="R3223" s="4">
        <f t="shared" si="1281"/>
        <v>0</v>
      </c>
      <c r="S3223" s="59">
        <f t="shared" si="1282"/>
        <v>0</v>
      </c>
      <c r="T3223" s="8">
        <f t="shared" si="1291"/>
        <v>6.8500000000000005E-2</v>
      </c>
      <c r="U3223" s="9">
        <f t="shared" si="1292"/>
        <v>199</v>
      </c>
      <c r="V3223" s="9">
        <v>252</v>
      </c>
      <c r="W3223" s="10">
        <f t="shared" si="1283"/>
        <v>1.053713978</v>
      </c>
      <c r="X3223" s="2">
        <f t="shared" si="1284"/>
        <v>6987.5541073300001</v>
      </c>
      <c r="Y3223" s="2">
        <v>0</v>
      </c>
      <c r="Z3223" s="3">
        <f t="shared" si="1270"/>
        <v>0</v>
      </c>
      <c r="AA3223" s="1" t="str">
        <f t="shared" si="1271"/>
        <v>A+J=</v>
      </c>
      <c r="AB3223" s="7">
        <f t="shared" si="1293"/>
        <v>43391</v>
      </c>
      <c r="AC3223" s="5"/>
      <c r="AD3223" s="1"/>
      <c r="AE3223" s="7"/>
      <c r="AF3223" s="1"/>
      <c r="AG3223" s="1"/>
      <c r="AH3223" s="1"/>
      <c r="AI3223" s="1"/>
      <c r="AJ3223" s="4"/>
      <c r="AK3223" s="1"/>
      <c r="AL3223" s="1"/>
      <c r="AM3223" s="1"/>
      <c r="AN3223" s="1"/>
      <c r="AO3223" s="1"/>
    </row>
    <row r="3224" spans="1:41" x14ac:dyDescent="0.2">
      <c r="A3224" s="118">
        <f t="shared" si="1285"/>
        <v>43320</v>
      </c>
      <c r="B3224" s="2">
        <f t="shared" si="1275"/>
        <v>137132.32645895</v>
      </c>
      <c r="C3224" s="2">
        <f t="shared" si="1286"/>
        <v>76849.809790290004</v>
      </c>
      <c r="D3224" s="50">
        <f t="shared" si="1287"/>
        <v>5044.46</v>
      </c>
      <c r="E3224" s="3">
        <f>IF(K3224=1,VLOOKUP(A3223,[1]Plan1!$AQ$43:$AS$500,3),E3223)</f>
        <v>5061.1099999999997</v>
      </c>
      <c r="F3224" s="7">
        <f t="shared" si="1288"/>
        <v>43301</v>
      </c>
      <c r="G3224" s="8">
        <f t="shared" si="1276"/>
        <v>3.3006506147337245E-3</v>
      </c>
      <c r="H3224" s="7">
        <f t="shared" si="1289"/>
        <v>43332</v>
      </c>
      <c r="I3224" s="7">
        <f t="shared" si="1277"/>
        <v>43332</v>
      </c>
      <c r="J3224" s="1">
        <f t="shared" si="1290"/>
        <v>22</v>
      </c>
      <c r="K3224" s="1">
        <f t="shared" si="1278"/>
        <v>14</v>
      </c>
      <c r="L3224" s="2">
        <f t="shared" si="1279"/>
        <v>1.00209915</v>
      </c>
      <c r="M3224" s="10">
        <f t="shared" si="1273"/>
        <v>1.01260014</v>
      </c>
      <c r="N3224" s="10">
        <f t="shared" si="1269"/>
        <v>1.6894658947710246</v>
      </c>
      <c r="O3224" s="2">
        <f t="shared" si="1272"/>
        <v>1.69301233</v>
      </c>
      <c r="P3224" s="2">
        <f t="shared" si="1280"/>
        <v>130107.67553311</v>
      </c>
      <c r="Q3224" s="9">
        <f t="shared" si="1274"/>
        <v>0</v>
      </c>
      <c r="R3224" s="4">
        <f t="shared" si="1281"/>
        <v>0</v>
      </c>
      <c r="S3224" s="59">
        <f t="shared" si="1282"/>
        <v>0</v>
      </c>
      <c r="T3224" s="8">
        <f t="shared" si="1291"/>
        <v>6.8500000000000005E-2</v>
      </c>
      <c r="U3224" s="9">
        <f t="shared" si="1292"/>
        <v>200</v>
      </c>
      <c r="V3224" s="9">
        <v>252</v>
      </c>
      <c r="W3224" s="10">
        <f t="shared" si="1283"/>
        <v>1.053991057</v>
      </c>
      <c r="X3224" s="2">
        <f t="shared" si="1284"/>
        <v>7024.6509258400001</v>
      </c>
      <c r="Y3224" s="2">
        <v>0</v>
      </c>
      <c r="Z3224" s="3">
        <f t="shared" si="1270"/>
        <v>0</v>
      </c>
      <c r="AA3224" s="1" t="str">
        <f t="shared" si="1271"/>
        <v>A+J=</v>
      </c>
      <c r="AB3224" s="7">
        <f t="shared" si="1293"/>
        <v>43391</v>
      </c>
      <c r="AC3224" s="5"/>
      <c r="AD3224" s="1"/>
      <c r="AE3224" s="7"/>
      <c r="AF3224" s="1"/>
      <c r="AG3224" s="1"/>
      <c r="AH3224" s="1"/>
      <c r="AI3224" s="1"/>
      <c r="AJ3224" s="4"/>
      <c r="AK3224" s="1"/>
      <c r="AL3224" s="1"/>
      <c r="AM3224" s="1"/>
      <c r="AN3224" s="1"/>
      <c r="AO3224" s="1"/>
    </row>
    <row r="3225" spans="1:41" x14ac:dyDescent="0.2">
      <c r="A3225" s="118">
        <f t="shared" si="1285"/>
        <v>43321</v>
      </c>
      <c r="B3225" s="2">
        <f t="shared" si="1275"/>
        <v>137188.93349247001</v>
      </c>
      <c r="C3225" s="2">
        <f t="shared" si="1286"/>
        <v>76849.809790290004</v>
      </c>
      <c r="D3225" s="50">
        <f t="shared" si="1287"/>
        <v>5044.46</v>
      </c>
      <c r="E3225" s="3">
        <f>IF(K3225=1,VLOOKUP(A3224,[1]Plan1!$AQ$43:$AS$500,3),E3224)</f>
        <v>5061.1099999999997</v>
      </c>
      <c r="F3225" s="7">
        <f t="shared" si="1288"/>
        <v>43301</v>
      </c>
      <c r="G3225" s="8">
        <f t="shared" si="1276"/>
        <v>3.3006506147337245E-3</v>
      </c>
      <c r="H3225" s="7">
        <f t="shared" si="1289"/>
        <v>43332</v>
      </c>
      <c r="I3225" s="7">
        <f t="shared" si="1277"/>
        <v>43332</v>
      </c>
      <c r="J3225" s="1">
        <f t="shared" si="1290"/>
        <v>22</v>
      </c>
      <c r="K3225" s="1">
        <f t="shared" si="1278"/>
        <v>15</v>
      </c>
      <c r="L3225" s="2">
        <f t="shared" si="1279"/>
        <v>1.0022492599999999</v>
      </c>
      <c r="M3225" s="10">
        <f t="shared" si="1273"/>
        <v>1.01260014</v>
      </c>
      <c r="N3225" s="10">
        <f t="shared" si="1269"/>
        <v>1.6894658947710246</v>
      </c>
      <c r="O3225" s="2">
        <f t="shared" si="1272"/>
        <v>1.6932659400000001</v>
      </c>
      <c r="P3225" s="2">
        <f t="shared" si="1280"/>
        <v>130127.16541337001</v>
      </c>
      <c r="Q3225" s="9">
        <f t="shared" si="1274"/>
        <v>0</v>
      </c>
      <c r="R3225" s="4">
        <f t="shared" si="1281"/>
        <v>0</v>
      </c>
      <c r="S3225" s="59">
        <f t="shared" si="1282"/>
        <v>0</v>
      </c>
      <c r="T3225" s="8">
        <f t="shared" si="1291"/>
        <v>6.8500000000000005E-2</v>
      </c>
      <c r="U3225" s="9">
        <f t="shared" si="1292"/>
        <v>201</v>
      </c>
      <c r="V3225" s="9">
        <v>252</v>
      </c>
      <c r="W3225" s="10">
        <f t="shared" si="1283"/>
        <v>1.0542682080000001</v>
      </c>
      <c r="X3225" s="2">
        <f t="shared" si="1284"/>
        <v>7061.7680791000003</v>
      </c>
      <c r="Y3225" s="2">
        <v>0</v>
      </c>
      <c r="Z3225" s="3">
        <f t="shared" si="1270"/>
        <v>0</v>
      </c>
      <c r="AA3225" s="1" t="str">
        <f t="shared" si="1271"/>
        <v>A+J=</v>
      </c>
      <c r="AB3225" s="7">
        <f t="shared" si="1293"/>
        <v>43391</v>
      </c>
      <c r="AC3225" s="5"/>
      <c r="AD3225" s="1"/>
      <c r="AE3225" s="7"/>
      <c r="AF3225" s="1"/>
      <c r="AG3225" s="1"/>
      <c r="AH3225" s="1"/>
      <c r="AI3225" s="1"/>
      <c r="AJ3225" s="4"/>
      <c r="AK3225" s="1"/>
      <c r="AL3225" s="1"/>
      <c r="AM3225" s="1"/>
      <c r="AN3225" s="1"/>
      <c r="AO3225" s="1"/>
    </row>
    <row r="3226" spans="1:41" x14ac:dyDescent="0.2">
      <c r="A3226" s="118">
        <f t="shared" si="1285"/>
        <v>43322</v>
      </c>
      <c r="B3226" s="2">
        <f t="shared" si="1275"/>
        <v>137245.56339137</v>
      </c>
      <c r="C3226" s="2">
        <f t="shared" si="1286"/>
        <v>76849.809790290004</v>
      </c>
      <c r="D3226" s="50">
        <f t="shared" si="1287"/>
        <v>5044.46</v>
      </c>
      <c r="E3226" s="3">
        <f>IF(K3226=1,VLOOKUP(A3225,[1]Plan1!$AQ$43:$AS$500,3),E3225)</f>
        <v>5061.1099999999997</v>
      </c>
      <c r="F3226" s="7">
        <f t="shared" si="1288"/>
        <v>43301</v>
      </c>
      <c r="G3226" s="8">
        <f t="shared" si="1276"/>
        <v>3.3006506147337245E-3</v>
      </c>
      <c r="H3226" s="7">
        <f t="shared" si="1289"/>
        <v>43332</v>
      </c>
      <c r="I3226" s="7">
        <f t="shared" si="1277"/>
        <v>43332</v>
      </c>
      <c r="J3226" s="1">
        <f t="shared" si="1290"/>
        <v>22</v>
      </c>
      <c r="K3226" s="1">
        <f t="shared" si="1278"/>
        <v>16</v>
      </c>
      <c r="L3226" s="2">
        <f t="shared" si="1279"/>
        <v>1.0023993899999999</v>
      </c>
      <c r="M3226" s="10">
        <f t="shared" si="1273"/>
        <v>1.01260014</v>
      </c>
      <c r="N3226" s="10">
        <f t="shared" si="1269"/>
        <v>1.6894658947710246</v>
      </c>
      <c r="O3226" s="2">
        <f t="shared" si="1272"/>
        <v>1.69351958</v>
      </c>
      <c r="P3226" s="2">
        <f t="shared" si="1280"/>
        <v>130146.65759913001</v>
      </c>
      <c r="Q3226" s="9">
        <f t="shared" si="1274"/>
        <v>0</v>
      </c>
      <c r="R3226" s="4">
        <f t="shared" si="1281"/>
        <v>0</v>
      </c>
      <c r="S3226" s="59">
        <f t="shared" si="1282"/>
        <v>0</v>
      </c>
      <c r="T3226" s="8">
        <f t="shared" si="1291"/>
        <v>6.8500000000000005E-2</v>
      </c>
      <c r="U3226" s="9">
        <f t="shared" si="1292"/>
        <v>202</v>
      </c>
      <c r="V3226" s="9">
        <v>252</v>
      </c>
      <c r="W3226" s="10">
        <f t="shared" si="1283"/>
        <v>1.0545454329999999</v>
      </c>
      <c r="X3226" s="2">
        <f t="shared" si="1284"/>
        <v>7098.9057922399998</v>
      </c>
      <c r="Y3226" s="2">
        <v>0</v>
      </c>
      <c r="Z3226" s="3">
        <f t="shared" si="1270"/>
        <v>0</v>
      </c>
      <c r="AA3226" s="1" t="str">
        <f t="shared" si="1271"/>
        <v>A+J=</v>
      </c>
      <c r="AB3226" s="7">
        <f t="shared" si="1293"/>
        <v>43391</v>
      </c>
      <c r="AC3226" s="5"/>
      <c r="AD3226" s="1"/>
      <c r="AE3226" s="7"/>
      <c r="AF3226" s="1"/>
      <c r="AG3226" s="1"/>
      <c r="AH3226" s="1"/>
      <c r="AI3226" s="1"/>
      <c r="AJ3226" s="4"/>
      <c r="AK3226" s="1"/>
      <c r="AL3226" s="1"/>
      <c r="AM3226" s="1"/>
      <c r="AN3226" s="1"/>
      <c r="AO3226" s="1"/>
    </row>
    <row r="3227" spans="1:41" x14ac:dyDescent="0.2">
      <c r="A3227" s="118">
        <f t="shared" si="1285"/>
        <v>43323</v>
      </c>
      <c r="B3227" s="2">
        <f t="shared" si="1275"/>
        <v>137302.21590156</v>
      </c>
      <c r="C3227" s="2">
        <f t="shared" si="1286"/>
        <v>76849.809790290004</v>
      </c>
      <c r="D3227" s="50">
        <f t="shared" si="1287"/>
        <v>5044.46</v>
      </c>
      <c r="E3227" s="3">
        <f>IF(K3227=1,VLOOKUP(A3226,[1]Plan1!$AQ$43:$AS$500,3),E3226)</f>
        <v>5061.1099999999997</v>
      </c>
      <c r="F3227" s="7">
        <f t="shared" si="1288"/>
        <v>43301</v>
      </c>
      <c r="G3227" s="8">
        <f t="shared" si="1276"/>
        <v>3.3006506147337245E-3</v>
      </c>
      <c r="H3227" s="7">
        <f t="shared" si="1289"/>
        <v>43332</v>
      </c>
      <c r="I3227" s="7">
        <f t="shared" si="1277"/>
        <v>43332</v>
      </c>
      <c r="J3227" s="1">
        <f t="shared" si="1290"/>
        <v>22</v>
      </c>
      <c r="K3227" s="1">
        <f t="shared" si="1278"/>
        <v>17</v>
      </c>
      <c r="L3227" s="2">
        <f t="shared" si="1279"/>
        <v>1.00254954</v>
      </c>
      <c r="M3227" s="10">
        <f t="shared" si="1273"/>
        <v>1.01260014</v>
      </c>
      <c r="N3227" s="10">
        <f t="shared" si="1269"/>
        <v>1.6894658947710246</v>
      </c>
      <c r="O3227" s="2">
        <f t="shared" si="1272"/>
        <v>1.69377325</v>
      </c>
      <c r="P3227" s="2">
        <f t="shared" si="1280"/>
        <v>130166.15209038</v>
      </c>
      <c r="Q3227" s="9">
        <f t="shared" si="1274"/>
        <v>0</v>
      </c>
      <c r="R3227" s="4">
        <f t="shared" si="1281"/>
        <v>0</v>
      </c>
      <c r="S3227" s="59">
        <f t="shared" si="1282"/>
        <v>0</v>
      </c>
      <c r="T3227" s="8">
        <f t="shared" si="1291"/>
        <v>6.8500000000000005E-2</v>
      </c>
      <c r="U3227" s="9">
        <f t="shared" si="1292"/>
        <v>203</v>
      </c>
      <c r="V3227" s="9">
        <v>252</v>
      </c>
      <c r="W3227" s="10">
        <f t="shared" si="1283"/>
        <v>1.0548227299999999</v>
      </c>
      <c r="X3227" s="2">
        <f t="shared" si="1284"/>
        <v>7136.0638111799999</v>
      </c>
      <c r="Y3227" s="2">
        <v>0</v>
      </c>
      <c r="Z3227" s="3">
        <f t="shared" si="1270"/>
        <v>0</v>
      </c>
      <c r="AA3227" s="1" t="str">
        <f t="shared" si="1271"/>
        <v>A+J=</v>
      </c>
      <c r="AB3227" s="7">
        <f t="shared" si="1293"/>
        <v>43391</v>
      </c>
      <c r="AC3227" s="5"/>
      <c r="AD3227" s="1"/>
      <c r="AE3227" s="7"/>
      <c r="AF3227" s="1"/>
      <c r="AG3227" s="1"/>
      <c r="AH3227" s="1"/>
      <c r="AI3227" s="1"/>
      <c r="AJ3227" s="4"/>
      <c r="AK3227" s="1"/>
      <c r="AL3227" s="1"/>
      <c r="AM3227" s="1"/>
      <c r="AN3227" s="1"/>
      <c r="AO3227" s="1"/>
    </row>
    <row r="3228" spans="1:41" x14ac:dyDescent="0.2">
      <c r="A3228" s="118">
        <f t="shared" si="1285"/>
        <v>43324</v>
      </c>
      <c r="B3228" s="2">
        <f t="shared" si="1275"/>
        <v>137302.21590156</v>
      </c>
      <c r="C3228" s="2">
        <f t="shared" si="1286"/>
        <v>76849.809790290004</v>
      </c>
      <c r="D3228" s="50">
        <f t="shared" si="1287"/>
        <v>5044.46</v>
      </c>
      <c r="E3228" s="3">
        <f>IF(K3228=1,VLOOKUP(A3227,[1]Plan1!$AQ$43:$AS$500,3),E3227)</f>
        <v>5061.1099999999997</v>
      </c>
      <c r="F3228" s="7">
        <f t="shared" si="1288"/>
        <v>43301</v>
      </c>
      <c r="G3228" s="8">
        <f t="shared" si="1276"/>
        <v>3.3006506147337245E-3</v>
      </c>
      <c r="H3228" s="7">
        <f t="shared" si="1289"/>
        <v>43332</v>
      </c>
      <c r="I3228" s="7">
        <f t="shared" si="1277"/>
        <v>43332</v>
      </c>
      <c r="J3228" s="1">
        <f t="shared" si="1290"/>
        <v>22</v>
      </c>
      <c r="K3228" s="1">
        <f t="shared" si="1278"/>
        <v>17</v>
      </c>
      <c r="L3228" s="2">
        <f t="shared" si="1279"/>
        <v>1.00254954</v>
      </c>
      <c r="M3228" s="10">
        <f t="shared" si="1273"/>
        <v>1.01260014</v>
      </c>
      <c r="N3228" s="10">
        <f t="shared" si="1269"/>
        <v>1.6894658947710246</v>
      </c>
      <c r="O3228" s="2">
        <f t="shared" si="1272"/>
        <v>1.69377325</v>
      </c>
      <c r="P3228" s="2">
        <f t="shared" si="1280"/>
        <v>130166.15209038</v>
      </c>
      <c r="Q3228" s="9">
        <f t="shared" si="1274"/>
        <v>0</v>
      </c>
      <c r="R3228" s="4">
        <f t="shared" si="1281"/>
        <v>0</v>
      </c>
      <c r="S3228" s="59">
        <f t="shared" si="1282"/>
        <v>0</v>
      </c>
      <c r="T3228" s="8">
        <f t="shared" si="1291"/>
        <v>6.8500000000000005E-2</v>
      </c>
      <c r="U3228" s="9">
        <f t="shared" si="1292"/>
        <v>203</v>
      </c>
      <c r="V3228" s="9">
        <v>252</v>
      </c>
      <c r="W3228" s="10">
        <f t="shared" si="1283"/>
        <v>1.0548227299999999</v>
      </c>
      <c r="X3228" s="2">
        <f t="shared" si="1284"/>
        <v>7136.0638111799999</v>
      </c>
      <c r="Y3228" s="2">
        <v>0</v>
      </c>
      <c r="Z3228" s="3">
        <f t="shared" si="1270"/>
        <v>0</v>
      </c>
      <c r="AA3228" s="1" t="str">
        <f t="shared" si="1271"/>
        <v>A+J=</v>
      </c>
      <c r="AB3228" s="7">
        <f t="shared" si="1293"/>
        <v>43391</v>
      </c>
      <c r="AC3228" s="5"/>
      <c r="AD3228" s="1"/>
      <c r="AE3228" s="7"/>
      <c r="AF3228" s="1"/>
      <c r="AG3228" s="1"/>
      <c r="AH3228" s="1"/>
      <c r="AI3228" s="1"/>
      <c r="AJ3228" s="4"/>
      <c r="AK3228" s="1"/>
      <c r="AL3228" s="1"/>
      <c r="AM3228" s="1"/>
      <c r="AN3228" s="1"/>
      <c r="AO3228" s="1"/>
    </row>
    <row r="3229" spans="1:41" x14ac:dyDescent="0.2">
      <c r="A3229" s="118">
        <f t="shared" si="1285"/>
        <v>43325</v>
      </c>
      <c r="B3229" s="2">
        <f t="shared" si="1275"/>
        <v>137302.21590156</v>
      </c>
      <c r="C3229" s="2">
        <f t="shared" si="1286"/>
        <v>76849.809790290004</v>
      </c>
      <c r="D3229" s="50">
        <f t="shared" si="1287"/>
        <v>5044.46</v>
      </c>
      <c r="E3229" s="3">
        <f>IF(K3229=1,VLOOKUP(A3228,[1]Plan1!$AQ$43:$AS$500,3),E3228)</f>
        <v>5061.1099999999997</v>
      </c>
      <c r="F3229" s="7">
        <f t="shared" si="1288"/>
        <v>43301</v>
      </c>
      <c r="G3229" s="8">
        <f t="shared" si="1276"/>
        <v>3.3006506147337245E-3</v>
      </c>
      <c r="H3229" s="7">
        <f t="shared" si="1289"/>
        <v>43332</v>
      </c>
      <c r="I3229" s="7">
        <f t="shared" si="1277"/>
        <v>43332</v>
      </c>
      <c r="J3229" s="1">
        <f t="shared" si="1290"/>
        <v>22</v>
      </c>
      <c r="K3229" s="1">
        <f t="shared" si="1278"/>
        <v>17</v>
      </c>
      <c r="L3229" s="2">
        <f t="shared" si="1279"/>
        <v>1.00254954</v>
      </c>
      <c r="M3229" s="10">
        <f t="shared" si="1273"/>
        <v>1.01260014</v>
      </c>
      <c r="N3229" s="10">
        <f t="shared" si="1269"/>
        <v>1.6894658947710246</v>
      </c>
      <c r="O3229" s="2">
        <f t="shared" si="1272"/>
        <v>1.69377325</v>
      </c>
      <c r="P3229" s="2">
        <f t="shared" si="1280"/>
        <v>130166.15209038</v>
      </c>
      <c r="Q3229" s="9">
        <f t="shared" si="1274"/>
        <v>0</v>
      </c>
      <c r="R3229" s="4">
        <f t="shared" si="1281"/>
        <v>0</v>
      </c>
      <c r="S3229" s="59">
        <f t="shared" si="1282"/>
        <v>0</v>
      </c>
      <c r="T3229" s="8">
        <f t="shared" si="1291"/>
        <v>6.8500000000000005E-2</v>
      </c>
      <c r="U3229" s="9">
        <f t="shared" si="1292"/>
        <v>203</v>
      </c>
      <c r="V3229" s="9">
        <v>252</v>
      </c>
      <c r="W3229" s="10">
        <f t="shared" si="1283"/>
        <v>1.0548227299999999</v>
      </c>
      <c r="X3229" s="2">
        <f t="shared" si="1284"/>
        <v>7136.0638111799999</v>
      </c>
      <c r="Y3229" s="2">
        <v>0</v>
      </c>
      <c r="Z3229" s="3">
        <f t="shared" si="1270"/>
        <v>0</v>
      </c>
      <c r="AA3229" s="1" t="str">
        <f t="shared" si="1271"/>
        <v>A+J=</v>
      </c>
      <c r="AB3229" s="7">
        <f t="shared" si="1293"/>
        <v>43391</v>
      </c>
      <c r="AC3229" s="5"/>
      <c r="AD3229" s="1"/>
      <c r="AE3229" s="7"/>
      <c r="AF3229" s="1"/>
      <c r="AG3229" s="1"/>
      <c r="AH3229" s="1"/>
      <c r="AI3229" s="1"/>
      <c r="AJ3229" s="4"/>
      <c r="AK3229" s="1"/>
      <c r="AL3229" s="1"/>
      <c r="AM3229" s="1"/>
      <c r="AN3229" s="1"/>
      <c r="AO3229" s="1"/>
    </row>
    <row r="3230" spans="1:41" x14ac:dyDescent="0.2">
      <c r="A3230" s="118">
        <f t="shared" si="1285"/>
        <v>43326</v>
      </c>
      <c r="B3230" s="2">
        <f t="shared" si="1275"/>
        <v>137358.89278105</v>
      </c>
      <c r="C3230" s="2">
        <f t="shared" si="1286"/>
        <v>76849.809790290004</v>
      </c>
      <c r="D3230" s="50">
        <f t="shared" si="1287"/>
        <v>5044.46</v>
      </c>
      <c r="E3230" s="3">
        <f>IF(K3230=1,VLOOKUP(A3229,[1]Plan1!$AQ$43:$AS$500,3),E3229)</f>
        <v>5061.1099999999997</v>
      </c>
      <c r="F3230" s="7">
        <f t="shared" si="1288"/>
        <v>43301</v>
      </c>
      <c r="G3230" s="8">
        <f t="shared" si="1276"/>
        <v>3.3006506147337245E-3</v>
      </c>
      <c r="H3230" s="7">
        <f t="shared" si="1289"/>
        <v>43332</v>
      </c>
      <c r="I3230" s="7">
        <f t="shared" si="1277"/>
        <v>43332</v>
      </c>
      <c r="J3230" s="1">
        <f t="shared" si="1290"/>
        <v>22</v>
      </c>
      <c r="K3230" s="1">
        <f t="shared" si="1278"/>
        <v>18</v>
      </c>
      <c r="L3230" s="2">
        <f t="shared" si="1279"/>
        <v>1.0026997200000001</v>
      </c>
      <c r="M3230" s="10">
        <f t="shared" si="1273"/>
        <v>1.01260014</v>
      </c>
      <c r="N3230" s="10">
        <f t="shared" si="1269"/>
        <v>1.6894658947710246</v>
      </c>
      <c r="O3230" s="2">
        <f t="shared" si="1272"/>
        <v>1.6940269699999999</v>
      </c>
      <c r="P3230" s="2">
        <f t="shared" si="1280"/>
        <v>130185.65042412</v>
      </c>
      <c r="Q3230" s="9">
        <f t="shared" si="1274"/>
        <v>0</v>
      </c>
      <c r="R3230" s="4">
        <f t="shared" si="1281"/>
        <v>0</v>
      </c>
      <c r="S3230" s="59">
        <f t="shared" si="1282"/>
        <v>0</v>
      </c>
      <c r="T3230" s="8">
        <f t="shared" si="1291"/>
        <v>6.8500000000000005E-2</v>
      </c>
      <c r="U3230" s="9">
        <f t="shared" si="1292"/>
        <v>204</v>
      </c>
      <c r="V3230" s="9">
        <v>252</v>
      </c>
      <c r="W3230" s="10">
        <f t="shared" si="1283"/>
        <v>1.0551001</v>
      </c>
      <c r="X3230" s="2">
        <f t="shared" si="1284"/>
        <v>7173.2423569299999</v>
      </c>
      <c r="Y3230" s="2">
        <v>0</v>
      </c>
      <c r="Z3230" s="3">
        <f t="shared" si="1270"/>
        <v>0</v>
      </c>
      <c r="AA3230" s="1" t="str">
        <f t="shared" si="1271"/>
        <v>A+J=</v>
      </c>
      <c r="AB3230" s="7">
        <f t="shared" si="1293"/>
        <v>43391</v>
      </c>
      <c r="AC3230" s="5"/>
      <c r="AD3230" s="1"/>
      <c r="AE3230" s="7"/>
      <c r="AF3230" s="1"/>
      <c r="AG3230" s="1"/>
      <c r="AH3230" s="1"/>
      <c r="AI3230" s="1"/>
      <c r="AJ3230" s="4"/>
      <c r="AK3230" s="1"/>
      <c r="AL3230" s="1"/>
      <c r="AM3230" s="1"/>
      <c r="AN3230" s="1"/>
      <c r="AO3230" s="1"/>
    </row>
    <row r="3231" spans="1:41" x14ac:dyDescent="0.2">
      <c r="A3231" s="118">
        <f t="shared" si="1285"/>
        <v>43327</v>
      </c>
      <c r="B3231" s="2">
        <f t="shared" si="1275"/>
        <v>137415.59322623</v>
      </c>
      <c r="C3231" s="2">
        <f t="shared" si="1286"/>
        <v>76849.809790290004</v>
      </c>
      <c r="D3231" s="50">
        <f t="shared" si="1287"/>
        <v>5044.46</v>
      </c>
      <c r="E3231" s="3">
        <f>IF(K3231=1,VLOOKUP(A3230,[1]Plan1!$AQ$43:$AS$500,3),E3230)</f>
        <v>5061.1099999999997</v>
      </c>
      <c r="F3231" s="7">
        <f t="shared" si="1288"/>
        <v>43301</v>
      </c>
      <c r="G3231" s="8">
        <f t="shared" si="1276"/>
        <v>3.3006506147337245E-3</v>
      </c>
      <c r="H3231" s="7">
        <f t="shared" si="1289"/>
        <v>43363</v>
      </c>
      <c r="I3231" s="7">
        <f t="shared" si="1277"/>
        <v>43332</v>
      </c>
      <c r="J3231" s="1">
        <f t="shared" si="1290"/>
        <v>22</v>
      </c>
      <c r="K3231" s="1">
        <f t="shared" si="1278"/>
        <v>19</v>
      </c>
      <c r="L3231" s="2">
        <f t="shared" si="1279"/>
        <v>1.0028499200000001</v>
      </c>
      <c r="M3231" s="10">
        <f t="shared" si="1273"/>
        <v>1.01260014</v>
      </c>
      <c r="N3231" s="10">
        <f t="shared" ref="N3231:N3294" si="1294">IF(I3231&gt;I3230,N3230*M3231,N3230)</f>
        <v>1.6894658947710246</v>
      </c>
      <c r="O3231" s="2">
        <f t="shared" si="1272"/>
        <v>1.69428073</v>
      </c>
      <c r="P3231" s="2">
        <f t="shared" si="1280"/>
        <v>130205.15183185</v>
      </c>
      <c r="Q3231" s="9">
        <f t="shared" si="1274"/>
        <v>0</v>
      </c>
      <c r="R3231" s="4">
        <f t="shared" si="1281"/>
        <v>0</v>
      </c>
      <c r="S3231" s="59">
        <f t="shared" si="1282"/>
        <v>0</v>
      </c>
      <c r="T3231" s="8">
        <f t="shared" si="1291"/>
        <v>6.8500000000000005E-2</v>
      </c>
      <c r="U3231" s="9">
        <f t="shared" si="1292"/>
        <v>205</v>
      </c>
      <c r="V3231" s="9">
        <v>252</v>
      </c>
      <c r="W3231" s="10">
        <f t="shared" si="1283"/>
        <v>1.0553775430000001</v>
      </c>
      <c r="X3231" s="2">
        <f t="shared" si="1284"/>
        <v>7210.44139438</v>
      </c>
      <c r="Y3231" s="2">
        <v>0</v>
      </c>
      <c r="Z3231" s="3">
        <f t="shared" si="1270"/>
        <v>0</v>
      </c>
      <c r="AA3231" s="1" t="str">
        <f t="shared" si="1271"/>
        <v>A+J=</v>
      </c>
      <c r="AB3231" s="7">
        <f t="shared" si="1293"/>
        <v>43391</v>
      </c>
      <c r="AC3231" s="5"/>
      <c r="AD3231" s="1"/>
      <c r="AE3231" s="7"/>
      <c r="AF3231" s="1"/>
      <c r="AG3231" s="1"/>
      <c r="AH3231" s="1"/>
      <c r="AI3231" s="1"/>
      <c r="AJ3231" s="4"/>
      <c r="AK3231" s="1"/>
      <c r="AL3231" s="1"/>
      <c r="AM3231" s="1"/>
      <c r="AN3231" s="1"/>
      <c r="AO3231" s="1"/>
    </row>
    <row r="3232" spans="1:41" x14ac:dyDescent="0.2">
      <c r="A3232" s="118">
        <f t="shared" si="1285"/>
        <v>43328</v>
      </c>
      <c r="B3232" s="2">
        <f t="shared" si="1275"/>
        <v>137472.31656291999</v>
      </c>
      <c r="C3232" s="2">
        <f t="shared" si="1286"/>
        <v>76849.809790290004</v>
      </c>
      <c r="D3232" s="50">
        <f t="shared" si="1287"/>
        <v>5044.46</v>
      </c>
      <c r="E3232" s="3">
        <f>IF(K3232=1,VLOOKUP(A3231,[1]Plan1!$AQ$43:$AS$500,3),E3231)</f>
        <v>5061.1099999999997</v>
      </c>
      <c r="F3232" s="7">
        <f t="shared" si="1288"/>
        <v>43301</v>
      </c>
      <c r="G3232" s="8">
        <f t="shared" si="1276"/>
        <v>3.3006506147337245E-3</v>
      </c>
      <c r="H3232" s="7">
        <f t="shared" si="1289"/>
        <v>43363</v>
      </c>
      <c r="I3232" s="7">
        <f t="shared" si="1277"/>
        <v>43332</v>
      </c>
      <c r="J3232" s="1">
        <f t="shared" si="1290"/>
        <v>22</v>
      </c>
      <c r="K3232" s="1">
        <f t="shared" si="1278"/>
        <v>20</v>
      </c>
      <c r="L3232" s="2">
        <f t="shared" si="1279"/>
        <v>1.0030001399999999</v>
      </c>
      <c r="M3232" s="10">
        <f t="shared" si="1273"/>
        <v>1.01260014</v>
      </c>
      <c r="N3232" s="10">
        <f t="shared" si="1294"/>
        <v>1.6894658947710246</v>
      </c>
      <c r="O3232" s="2">
        <f t="shared" si="1272"/>
        <v>1.6945345199999999</v>
      </c>
      <c r="P3232" s="2">
        <f t="shared" si="1280"/>
        <v>130224.65554507999</v>
      </c>
      <c r="Q3232" s="9">
        <f t="shared" si="1274"/>
        <v>0</v>
      </c>
      <c r="R3232" s="4">
        <f t="shared" si="1281"/>
        <v>0</v>
      </c>
      <c r="S3232" s="59">
        <f t="shared" si="1282"/>
        <v>0</v>
      </c>
      <c r="T3232" s="8">
        <f t="shared" si="1291"/>
        <v>6.8500000000000005E-2</v>
      </c>
      <c r="U3232" s="9">
        <f t="shared" si="1292"/>
        <v>206</v>
      </c>
      <c r="V3232" s="9">
        <v>252</v>
      </c>
      <c r="W3232" s="10">
        <f t="shared" si="1283"/>
        <v>1.0556550600000001</v>
      </c>
      <c r="X3232" s="2">
        <f t="shared" si="1284"/>
        <v>7247.6610178399997</v>
      </c>
      <c r="Y3232" s="2">
        <v>0</v>
      </c>
      <c r="Z3232" s="3">
        <f t="shared" si="1270"/>
        <v>0</v>
      </c>
      <c r="AA3232" s="1" t="str">
        <f t="shared" si="1271"/>
        <v>A+J=</v>
      </c>
      <c r="AB3232" s="7">
        <f t="shared" si="1293"/>
        <v>43391</v>
      </c>
      <c r="AC3232" s="5"/>
      <c r="AD3232" s="1"/>
      <c r="AE3232" s="7"/>
      <c r="AF3232" s="1"/>
      <c r="AG3232" s="1"/>
      <c r="AH3232" s="1"/>
      <c r="AI3232" s="1"/>
      <c r="AJ3232" s="4"/>
      <c r="AK3232" s="1"/>
      <c r="AL3232" s="1"/>
      <c r="AM3232" s="1"/>
      <c r="AN3232" s="1"/>
      <c r="AO3232" s="1"/>
    </row>
    <row r="3233" spans="1:41" x14ac:dyDescent="0.2">
      <c r="A3233" s="118">
        <f t="shared" si="1285"/>
        <v>43329</v>
      </c>
      <c r="B3233" s="2">
        <f t="shared" si="1275"/>
        <v>137529.06334831999</v>
      </c>
      <c r="C3233" s="2">
        <f t="shared" si="1286"/>
        <v>76849.809790290004</v>
      </c>
      <c r="D3233" s="50">
        <f t="shared" si="1287"/>
        <v>5044.46</v>
      </c>
      <c r="E3233" s="3">
        <f>IF(K3233=1,VLOOKUP(A3232,[1]Plan1!$AQ$43:$AS$500,3),E3232)</f>
        <v>5061.1099999999997</v>
      </c>
      <c r="F3233" s="7">
        <f t="shared" si="1288"/>
        <v>43301</v>
      </c>
      <c r="G3233" s="8">
        <f t="shared" si="1276"/>
        <v>3.3006506147337245E-3</v>
      </c>
      <c r="H3233" s="7">
        <f t="shared" si="1289"/>
        <v>43363</v>
      </c>
      <c r="I3233" s="7">
        <f t="shared" si="1277"/>
        <v>43332</v>
      </c>
      <c r="J3233" s="1">
        <f t="shared" si="1290"/>
        <v>22</v>
      </c>
      <c r="K3233" s="1">
        <f t="shared" si="1278"/>
        <v>21</v>
      </c>
      <c r="L3233" s="2">
        <f t="shared" si="1279"/>
        <v>1.0031503799999999</v>
      </c>
      <c r="M3233" s="10">
        <f t="shared" si="1273"/>
        <v>1.01260014</v>
      </c>
      <c r="N3233" s="10">
        <f t="shared" si="1294"/>
        <v>1.6894658947710246</v>
      </c>
      <c r="O3233" s="2">
        <f t="shared" si="1272"/>
        <v>1.6947883500000001</v>
      </c>
      <c r="P3233" s="2">
        <f t="shared" si="1280"/>
        <v>130244.16233229</v>
      </c>
      <c r="Q3233" s="9">
        <f t="shared" si="1274"/>
        <v>0</v>
      </c>
      <c r="R3233" s="4">
        <f t="shared" si="1281"/>
        <v>0</v>
      </c>
      <c r="S3233" s="59">
        <f t="shared" si="1282"/>
        <v>0</v>
      </c>
      <c r="T3233" s="8">
        <f t="shared" si="1291"/>
        <v>6.8500000000000005E-2</v>
      </c>
      <c r="U3233" s="9">
        <f t="shared" si="1292"/>
        <v>207</v>
      </c>
      <c r="V3233" s="9">
        <v>252</v>
      </c>
      <c r="W3233" s="10">
        <f t="shared" si="1283"/>
        <v>1.0559326490000001</v>
      </c>
      <c r="X3233" s="2">
        <f t="shared" si="1284"/>
        <v>7284.9010160300004</v>
      </c>
      <c r="Y3233" s="2">
        <v>0</v>
      </c>
      <c r="Z3233" s="3">
        <f t="shared" si="1270"/>
        <v>0</v>
      </c>
      <c r="AA3233" s="1" t="str">
        <f t="shared" si="1271"/>
        <v>A+J=</v>
      </c>
      <c r="AB3233" s="7">
        <f t="shared" si="1293"/>
        <v>43391</v>
      </c>
      <c r="AC3233" s="5"/>
      <c r="AD3233" s="1"/>
      <c r="AE3233" s="7"/>
      <c r="AF3233" s="1"/>
      <c r="AG3233" s="1"/>
      <c r="AH3233" s="1"/>
      <c r="AI3233" s="1"/>
      <c r="AJ3233" s="4"/>
      <c r="AK3233" s="1"/>
      <c r="AL3233" s="1"/>
      <c r="AM3233" s="1"/>
      <c r="AN3233" s="1"/>
      <c r="AO3233" s="1"/>
    </row>
    <row r="3234" spans="1:41" x14ac:dyDescent="0.2">
      <c r="A3234" s="118">
        <f t="shared" si="1285"/>
        <v>43330</v>
      </c>
      <c r="B3234" s="2">
        <f t="shared" si="1275"/>
        <v>137585.83453118999</v>
      </c>
      <c r="C3234" s="2">
        <f t="shared" si="1286"/>
        <v>76849.809790290004</v>
      </c>
      <c r="D3234" s="50">
        <f t="shared" si="1287"/>
        <v>5044.46</v>
      </c>
      <c r="E3234" s="3">
        <f>IF(K3234=1,VLOOKUP(A3233,[1]Plan1!$AQ$43:$AS$500,3),E3233)</f>
        <v>5061.1099999999997</v>
      </c>
      <c r="F3234" s="7">
        <f t="shared" si="1288"/>
        <v>43301</v>
      </c>
      <c r="G3234" s="8">
        <f t="shared" si="1276"/>
        <v>3.3006506147337245E-3</v>
      </c>
      <c r="H3234" s="7">
        <f t="shared" si="1289"/>
        <v>43363</v>
      </c>
      <c r="I3234" s="7">
        <f t="shared" si="1277"/>
        <v>43332</v>
      </c>
      <c r="J3234" s="1">
        <f t="shared" si="1290"/>
        <v>22</v>
      </c>
      <c r="K3234" s="1">
        <f t="shared" si="1278"/>
        <v>22</v>
      </c>
      <c r="L3234" s="2">
        <f t="shared" si="1279"/>
        <v>1.0033006499999999</v>
      </c>
      <c r="M3234" s="10">
        <f t="shared" si="1273"/>
        <v>1.01260014</v>
      </c>
      <c r="N3234" s="10">
        <f t="shared" si="1294"/>
        <v>1.6894658947710246</v>
      </c>
      <c r="O3234" s="2">
        <f t="shared" si="1272"/>
        <v>1.6950422300000001</v>
      </c>
      <c r="P3234" s="2">
        <f t="shared" si="1280"/>
        <v>130263.672962</v>
      </c>
      <c r="Q3234" s="9">
        <f t="shared" si="1274"/>
        <v>0</v>
      </c>
      <c r="R3234" s="4">
        <f t="shared" si="1281"/>
        <v>0</v>
      </c>
      <c r="S3234" s="59">
        <f t="shared" si="1282"/>
        <v>0</v>
      </c>
      <c r="T3234" s="8">
        <f t="shared" si="1291"/>
        <v>6.8500000000000005E-2</v>
      </c>
      <c r="U3234" s="9">
        <f t="shared" si="1292"/>
        <v>208</v>
      </c>
      <c r="V3234" s="9">
        <v>252</v>
      </c>
      <c r="W3234" s="10">
        <f t="shared" si="1283"/>
        <v>1.0562103110000001</v>
      </c>
      <c r="X3234" s="2">
        <f t="shared" si="1284"/>
        <v>7322.1615691899997</v>
      </c>
      <c r="Y3234" s="2">
        <v>0</v>
      </c>
      <c r="Z3234" s="3">
        <f t="shared" si="1270"/>
        <v>0</v>
      </c>
      <c r="AA3234" s="1" t="str">
        <f t="shared" si="1271"/>
        <v>A+J=</v>
      </c>
      <c r="AB3234" s="7">
        <f t="shared" si="1293"/>
        <v>43391</v>
      </c>
      <c r="AC3234" s="5"/>
      <c r="AD3234" s="1"/>
      <c r="AE3234" s="7"/>
      <c r="AF3234" s="1"/>
      <c r="AG3234" s="1"/>
      <c r="AH3234" s="1"/>
      <c r="AI3234" s="1"/>
      <c r="AJ3234" s="4"/>
      <c r="AK3234" s="1"/>
      <c r="AL3234" s="1"/>
      <c r="AM3234" s="1"/>
      <c r="AN3234" s="1"/>
      <c r="AO3234" s="1"/>
    </row>
    <row r="3235" spans="1:41" x14ac:dyDescent="0.2">
      <c r="A3235" s="118">
        <f t="shared" si="1285"/>
        <v>43331</v>
      </c>
      <c r="B3235" s="2">
        <f t="shared" si="1275"/>
        <v>137585.83453118999</v>
      </c>
      <c r="C3235" s="2">
        <f t="shared" si="1286"/>
        <v>76849.809790290004</v>
      </c>
      <c r="D3235" s="50">
        <f t="shared" si="1287"/>
        <v>5044.46</v>
      </c>
      <c r="E3235" s="3">
        <f>IF(K3235=1,VLOOKUP(A3234,[1]Plan1!$AQ$43:$AS$500,3),E3234)</f>
        <v>5061.1099999999997</v>
      </c>
      <c r="F3235" s="7">
        <f t="shared" si="1288"/>
        <v>43301</v>
      </c>
      <c r="G3235" s="8">
        <f t="shared" si="1276"/>
        <v>3.3006506147337245E-3</v>
      </c>
      <c r="H3235" s="7">
        <f t="shared" si="1289"/>
        <v>43363</v>
      </c>
      <c r="I3235" s="7">
        <f t="shared" si="1277"/>
        <v>43332</v>
      </c>
      <c r="J3235" s="1">
        <f t="shared" si="1290"/>
        <v>22</v>
      </c>
      <c r="K3235" s="1">
        <f t="shared" si="1278"/>
        <v>22</v>
      </c>
      <c r="L3235" s="2">
        <f t="shared" si="1279"/>
        <v>1.0033006499999999</v>
      </c>
      <c r="M3235" s="10">
        <f t="shared" si="1273"/>
        <v>1.01260014</v>
      </c>
      <c r="N3235" s="10">
        <f t="shared" si="1294"/>
        <v>1.6894658947710246</v>
      </c>
      <c r="O3235" s="2">
        <f t="shared" si="1272"/>
        <v>1.6950422300000001</v>
      </c>
      <c r="P3235" s="2">
        <f t="shared" si="1280"/>
        <v>130263.672962</v>
      </c>
      <c r="Q3235" s="9">
        <f t="shared" si="1274"/>
        <v>0</v>
      </c>
      <c r="R3235" s="4">
        <f t="shared" si="1281"/>
        <v>0</v>
      </c>
      <c r="S3235" s="59">
        <f t="shared" si="1282"/>
        <v>0</v>
      </c>
      <c r="T3235" s="8">
        <f t="shared" si="1291"/>
        <v>6.8500000000000005E-2</v>
      </c>
      <c r="U3235" s="9">
        <f t="shared" si="1292"/>
        <v>208</v>
      </c>
      <c r="V3235" s="9">
        <v>252</v>
      </c>
      <c r="W3235" s="10">
        <f t="shared" si="1283"/>
        <v>1.0562103110000001</v>
      </c>
      <c r="X3235" s="2">
        <f t="shared" si="1284"/>
        <v>7322.1615691899997</v>
      </c>
      <c r="Y3235" s="2">
        <v>0</v>
      </c>
      <c r="Z3235" s="3">
        <f t="shared" si="1270"/>
        <v>0</v>
      </c>
      <c r="AA3235" s="1" t="str">
        <f t="shared" si="1271"/>
        <v>A+J=</v>
      </c>
      <c r="AB3235" s="7">
        <f t="shared" si="1293"/>
        <v>43391</v>
      </c>
      <c r="AC3235" s="5"/>
      <c r="AD3235" s="1"/>
      <c r="AE3235" s="7"/>
      <c r="AF3235" s="1"/>
      <c r="AG3235" s="1"/>
      <c r="AH3235" s="1"/>
      <c r="AI3235" s="1"/>
      <c r="AJ3235" s="4"/>
      <c r="AK3235" s="1"/>
      <c r="AL3235" s="1"/>
      <c r="AM3235" s="1"/>
      <c r="AN3235" s="1"/>
      <c r="AO3235" s="1"/>
    </row>
    <row r="3236" spans="1:41" x14ac:dyDescent="0.2">
      <c r="A3236" s="118">
        <f t="shared" si="1285"/>
        <v>43332</v>
      </c>
      <c r="B3236" s="2">
        <f t="shared" si="1275"/>
        <v>137585.83453118999</v>
      </c>
      <c r="C3236" s="2">
        <f t="shared" si="1286"/>
        <v>76849.809790290004</v>
      </c>
      <c r="D3236" s="50">
        <f t="shared" si="1287"/>
        <v>5044.46</v>
      </c>
      <c r="E3236" s="3">
        <f>IF(K3236=1,VLOOKUP(A3235,[1]Plan1!$AQ$43:$AS$500,3),E3235)</f>
        <v>5061.1099999999997</v>
      </c>
      <c r="F3236" s="7">
        <f t="shared" si="1288"/>
        <v>43301</v>
      </c>
      <c r="G3236" s="8">
        <f t="shared" si="1276"/>
        <v>3.3006506147337245E-3</v>
      </c>
      <c r="H3236" s="7">
        <f t="shared" si="1289"/>
        <v>43363</v>
      </c>
      <c r="I3236" s="7">
        <f t="shared" si="1277"/>
        <v>43332</v>
      </c>
      <c r="J3236" s="1">
        <f t="shared" si="1290"/>
        <v>22</v>
      </c>
      <c r="K3236" s="1">
        <f t="shared" si="1278"/>
        <v>22</v>
      </c>
      <c r="L3236" s="2">
        <f t="shared" si="1279"/>
        <v>1.0033006499999999</v>
      </c>
      <c r="M3236" s="10">
        <f t="shared" si="1273"/>
        <v>1.01260014</v>
      </c>
      <c r="N3236" s="10">
        <f t="shared" si="1294"/>
        <v>1.6894658947710246</v>
      </c>
      <c r="O3236" s="2">
        <f t="shared" si="1272"/>
        <v>1.6950422300000001</v>
      </c>
      <c r="P3236" s="2">
        <f t="shared" si="1280"/>
        <v>130263.672962</v>
      </c>
      <c r="Q3236" s="9">
        <f t="shared" si="1274"/>
        <v>0</v>
      </c>
      <c r="R3236" s="4">
        <f t="shared" si="1281"/>
        <v>0</v>
      </c>
      <c r="S3236" s="59">
        <f t="shared" si="1282"/>
        <v>0</v>
      </c>
      <c r="T3236" s="8">
        <f t="shared" si="1291"/>
        <v>6.8500000000000005E-2</v>
      </c>
      <c r="U3236" s="9">
        <f t="shared" si="1292"/>
        <v>208</v>
      </c>
      <c r="V3236" s="9">
        <v>252</v>
      </c>
      <c r="W3236" s="10">
        <f t="shared" si="1283"/>
        <v>1.0562103110000001</v>
      </c>
      <c r="X3236" s="2">
        <f t="shared" si="1284"/>
        <v>7322.1615691899997</v>
      </c>
      <c r="Y3236" s="2">
        <v>0</v>
      </c>
      <c r="Z3236" s="3">
        <f t="shared" si="1270"/>
        <v>0</v>
      </c>
      <c r="AA3236" s="1" t="str">
        <f t="shared" si="1271"/>
        <v>A+J=</v>
      </c>
      <c r="AB3236" s="7">
        <f t="shared" si="1293"/>
        <v>43391</v>
      </c>
      <c r="AC3236" s="5"/>
      <c r="AD3236" s="1"/>
      <c r="AE3236" s="7"/>
      <c r="AF3236" s="1"/>
      <c r="AG3236" s="1"/>
      <c r="AH3236" s="1"/>
      <c r="AI3236" s="1"/>
      <c r="AJ3236" s="4"/>
      <c r="AK3236" s="1"/>
      <c r="AL3236" s="1"/>
      <c r="AM3236" s="1"/>
      <c r="AN3236" s="1"/>
      <c r="AO3236" s="1"/>
    </row>
    <row r="3237" spans="1:41" x14ac:dyDescent="0.2">
      <c r="A3237" s="118">
        <f t="shared" si="1285"/>
        <v>43333</v>
      </c>
      <c r="B3237" s="2">
        <f t="shared" si="1275"/>
        <v>137616.38597075999</v>
      </c>
      <c r="C3237" s="2">
        <f t="shared" si="1286"/>
        <v>76849.809790290004</v>
      </c>
      <c r="D3237" s="50">
        <f t="shared" si="1287"/>
        <v>5061.1099999999997</v>
      </c>
      <c r="E3237" s="3">
        <f>IF(K3237=1,VLOOKUP(A3236,[1]Plan1!$AQ$43:$AS$500,3),E3236)</f>
        <v>5056.5600000000004</v>
      </c>
      <c r="F3237" s="7">
        <f t="shared" si="1288"/>
        <v>43333</v>
      </c>
      <c r="G3237" s="8">
        <f t="shared" si="1276"/>
        <v>-8.990122720112792E-4</v>
      </c>
      <c r="H3237" s="7">
        <f t="shared" si="1289"/>
        <v>43363</v>
      </c>
      <c r="I3237" s="7">
        <f t="shared" si="1277"/>
        <v>43363</v>
      </c>
      <c r="J3237" s="1">
        <f t="shared" si="1290"/>
        <v>22</v>
      </c>
      <c r="K3237" s="1">
        <f t="shared" si="1278"/>
        <v>1</v>
      </c>
      <c r="L3237" s="2">
        <f t="shared" si="1279"/>
        <v>0.99995911000000004</v>
      </c>
      <c r="M3237" s="10">
        <f t="shared" si="1273"/>
        <v>1.0033006499999999</v>
      </c>
      <c r="N3237" s="10">
        <f t="shared" si="1294"/>
        <v>1.6950422303766004</v>
      </c>
      <c r="O3237" s="2">
        <f t="shared" si="1272"/>
        <v>1.6949729200000001</v>
      </c>
      <c r="P3237" s="2">
        <f t="shared" si="1280"/>
        <v>130258.34650169</v>
      </c>
      <c r="Q3237" s="9">
        <f t="shared" si="1274"/>
        <v>0</v>
      </c>
      <c r="R3237" s="4">
        <f t="shared" si="1281"/>
        <v>0</v>
      </c>
      <c r="S3237" s="59">
        <f t="shared" si="1282"/>
        <v>0</v>
      </c>
      <c r="T3237" s="8">
        <f t="shared" si="1291"/>
        <v>6.8500000000000005E-2</v>
      </c>
      <c r="U3237" s="9">
        <f t="shared" si="1292"/>
        <v>209</v>
      </c>
      <c r="V3237" s="9">
        <v>252</v>
      </c>
      <c r="W3237" s="10">
        <f t="shared" si="1283"/>
        <v>1.0564880459999999</v>
      </c>
      <c r="X3237" s="2">
        <f t="shared" si="1284"/>
        <v>7358.0394690700005</v>
      </c>
      <c r="Y3237" s="2">
        <v>0</v>
      </c>
      <c r="Z3237" s="3">
        <f t="shared" si="1270"/>
        <v>0</v>
      </c>
      <c r="AA3237" s="1" t="str">
        <f t="shared" si="1271"/>
        <v>A+J=</v>
      </c>
      <c r="AB3237" s="7">
        <f t="shared" si="1293"/>
        <v>43391</v>
      </c>
      <c r="AC3237" s="5"/>
      <c r="AD3237" s="1"/>
      <c r="AE3237" s="7"/>
      <c r="AF3237" s="1"/>
      <c r="AG3237" s="1"/>
      <c r="AH3237" s="1"/>
      <c r="AI3237" s="1"/>
      <c r="AJ3237" s="4"/>
      <c r="AK3237" s="1"/>
      <c r="AL3237" s="1"/>
      <c r="AM3237" s="1"/>
      <c r="AN3237" s="1"/>
      <c r="AO3237" s="1"/>
    </row>
    <row r="3238" spans="1:41" x14ac:dyDescent="0.2">
      <c r="A3238" s="118">
        <f t="shared" si="1285"/>
        <v>43334</v>
      </c>
      <c r="B3238" s="2">
        <f t="shared" si="1275"/>
        <v>137646.94477221998</v>
      </c>
      <c r="C3238" s="2">
        <f t="shared" si="1286"/>
        <v>76849.809790290004</v>
      </c>
      <c r="D3238" s="50">
        <f t="shared" si="1287"/>
        <v>5061.1099999999997</v>
      </c>
      <c r="E3238" s="3">
        <f>IF(K3238=1,VLOOKUP(A3237,[1]Plan1!$AQ$43:$AS$500,3),E3237)</f>
        <v>5056.5600000000004</v>
      </c>
      <c r="F3238" s="7">
        <f t="shared" si="1288"/>
        <v>43333</v>
      </c>
      <c r="G3238" s="8">
        <f t="shared" si="1276"/>
        <v>-8.990122720112792E-4</v>
      </c>
      <c r="H3238" s="7">
        <f t="shared" si="1289"/>
        <v>43363</v>
      </c>
      <c r="I3238" s="7">
        <f t="shared" si="1277"/>
        <v>43363</v>
      </c>
      <c r="J3238" s="1">
        <f t="shared" si="1290"/>
        <v>22</v>
      </c>
      <c r="K3238" s="1">
        <f t="shared" si="1278"/>
        <v>2</v>
      </c>
      <c r="L3238" s="2">
        <f t="shared" si="1279"/>
        <v>0.99991823000000002</v>
      </c>
      <c r="M3238" s="10">
        <f t="shared" si="1273"/>
        <v>1.0033006499999999</v>
      </c>
      <c r="N3238" s="10">
        <f t="shared" si="1294"/>
        <v>1.6950422303766004</v>
      </c>
      <c r="O3238" s="2">
        <f t="shared" si="1272"/>
        <v>1.6949036200000001</v>
      </c>
      <c r="P3238" s="2">
        <f t="shared" si="1280"/>
        <v>130253.02080986999</v>
      </c>
      <c r="Q3238" s="9">
        <f t="shared" si="1274"/>
        <v>0</v>
      </c>
      <c r="R3238" s="4">
        <f t="shared" si="1281"/>
        <v>0</v>
      </c>
      <c r="S3238" s="59">
        <f t="shared" si="1282"/>
        <v>0</v>
      </c>
      <c r="T3238" s="8">
        <f t="shared" si="1291"/>
        <v>6.8500000000000005E-2</v>
      </c>
      <c r="U3238" s="9">
        <f t="shared" si="1292"/>
        <v>210</v>
      </c>
      <c r="V3238" s="9">
        <v>252</v>
      </c>
      <c r="W3238" s="10">
        <f t="shared" si="1283"/>
        <v>1.056765854</v>
      </c>
      <c r="X3238" s="2">
        <f t="shared" si="1284"/>
        <v>7393.9239623499998</v>
      </c>
      <c r="Y3238" s="2">
        <v>0</v>
      </c>
      <c r="Z3238" s="3">
        <f t="shared" ref="Z3238:Z3301" si="1295">IF(S3238&gt;0,S3238+X3238+Y3238,0)</f>
        <v>0</v>
      </c>
      <c r="AA3238" s="1" t="str">
        <f t="shared" ref="AA3238:AA3301" si="1296">AA3237</f>
        <v>A+J=</v>
      </c>
      <c r="AB3238" s="7">
        <f t="shared" si="1293"/>
        <v>43391</v>
      </c>
      <c r="AC3238" s="5"/>
      <c r="AD3238" s="1"/>
      <c r="AE3238" s="7"/>
      <c r="AF3238" s="1"/>
      <c r="AG3238" s="1"/>
      <c r="AH3238" s="1"/>
      <c r="AI3238" s="1"/>
      <c r="AJ3238" s="4"/>
      <c r="AK3238" s="1"/>
      <c r="AL3238" s="1"/>
      <c r="AM3238" s="1"/>
      <c r="AN3238" s="1"/>
      <c r="AO3238" s="1"/>
    </row>
    <row r="3239" spans="1:41" x14ac:dyDescent="0.2">
      <c r="A3239" s="118">
        <f t="shared" si="1285"/>
        <v>43335</v>
      </c>
      <c r="B3239" s="2">
        <f t="shared" si="1275"/>
        <v>137677.51093506001</v>
      </c>
      <c r="C3239" s="2">
        <f t="shared" si="1286"/>
        <v>76849.809790290004</v>
      </c>
      <c r="D3239" s="50">
        <f t="shared" si="1287"/>
        <v>5061.1099999999997</v>
      </c>
      <c r="E3239" s="3">
        <f>IF(K3239=1,VLOOKUP(A3238,[1]Plan1!$AQ$43:$AS$500,3),E3238)</f>
        <v>5056.5600000000004</v>
      </c>
      <c r="F3239" s="7">
        <f t="shared" si="1288"/>
        <v>43333</v>
      </c>
      <c r="G3239" s="8">
        <f t="shared" si="1276"/>
        <v>-8.990122720112792E-4</v>
      </c>
      <c r="H3239" s="7">
        <f t="shared" si="1289"/>
        <v>43363</v>
      </c>
      <c r="I3239" s="7">
        <f t="shared" si="1277"/>
        <v>43363</v>
      </c>
      <c r="J3239" s="1">
        <f t="shared" si="1290"/>
        <v>22</v>
      </c>
      <c r="K3239" s="1">
        <f t="shared" si="1278"/>
        <v>3</v>
      </c>
      <c r="L3239" s="2">
        <f t="shared" si="1279"/>
        <v>0.99987735</v>
      </c>
      <c r="M3239" s="10">
        <f t="shared" si="1273"/>
        <v>1.0033006499999999</v>
      </c>
      <c r="N3239" s="10">
        <f t="shared" si="1294"/>
        <v>1.6950422303766004</v>
      </c>
      <c r="O3239" s="2">
        <f t="shared" si="1272"/>
        <v>1.6948343299999999</v>
      </c>
      <c r="P3239" s="2">
        <f t="shared" si="1280"/>
        <v>130247.69588655001</v>
      </c>
      <c r="Q3239" s="9">
        <f t="shared" si="1274"/>
        <v>0</v>
      </c>
      <c r="R3239" s="4">
        <f t="shared" si="1281"/>
        <v>0</v>
      </c>
      <c r="S3239" s="59">
        <f t="shared" si="1282"/>
        <v>0</v>
      </c>
      <c r="T3239" s="8">
        <f t="shared" si="1291"/>
        <v>6.8500000000000005E-2</v>
      </c>
      <c r="U3239" s="9">
        <f t="shared" si="1292"/>
        <v>211</v>
      </c>
      <c r="V3239" s="9">
        <v>252</v>
      </c>
      <c r="W3239" s="10">
        <f t="shared" si="1283"/>
        <v>1.0570437349999999</v>
      </c>
      <c r="X3239" s="2">
        <f t="shared" si="1284"/>
        <v>7429.8150485100005</v>
      </c>
      <c r="Y3239" s="2">
        <v>0</v>
      </c>
      <c r="Z3239" s="3">
        <f t="shared" si="1295"/>
        <v>0</v>
      </c>
      <c r="AA3239" s="1" t="str">
        <f t="shared" si="1296"/>
        <v>A+J=</v>
      </c>
      <c r="AB3239" s="7">
        <f t="shared" si="1293"/>
        <v>43391</v>
      </c>
      <c r="AC3239" s="5"/>
      <c r="AD3239" s="1"/>
      <c r="AE3239" s="7"/>
      <c r="AF3239" s="1"/>
      <c r="AG3239" s="1"/>
      <c r="AH3239" s="1"/>
      <c r="AI3239" s="1"/>
      <c r="AJ3239" s="4"/>
      <c r="AK3239" s="1"/>
      <c r="AL3239" s="1"/>
      <c r="AM3239" s="1"/>
      <c r="AN3239" s="1"/>
      <c r="AO3239" s="1"/>
    </row>
    <row r="3240" spans="1:41" x14ac:dyDescent="0.2">
      <c r="A3240" s="118">
        <f t="shared" si="1285"/>
        <v>43336</v>
      </c>
      <c r="B3240" s="2">
        <f t="shared" si="1275"/>
        <v>137708.08458900001</v>
      </c>
      <c r="C3240" s="2">
        <f t="shared" si="1286"/>
        <v>76849.809790290004</v>
      </c>
      <c r="D3240" s="50">
        <f t="shared" si="1287"/>
        <v>5061.1099999999997</v>
      </c>
      <c r="E3240" s="3">
        <f>IF(K3240=1,VLOOKUP(A3239,[1]Plan1!$AQ$43:$AS$500,3),E3239)</f>
        <v>5056.5600000000004</v>
      </c>
      <c r="F3240" s="7">
        <f t="shared" si="1288"/>
        <v>43333</v>
      </c>
      <c r="G3240" s="8">
        <f t="shared" si="1276"/>
        <v>-8.990122720112792E-4</v>
      </c>
      <c r="H3240" s="7">
        <f t="shared" si="1289"/>
        <v>43363</v>
      </c>
      <c r="I3240" s="7">
        <f t="shared" si="1277"/>
        <v>43363</v>
      </c>
      <c r="J3240" s="1">
        <f t="shared" si="1290"/>
        <v>22</v>
      </c>
      <c r="K3240" s="1">
        <f t="shared" si="1278"/>
        <v>4</v>
      </c>
      <c r="L3240" s="2">
        <f t="shared" si="1279"/>
        <v>0.99983648000000003</v>
      </c>
      <c r="M3240" s="10">
        <f t="shared" si="1273"/>
        <v>1.0033006499999999</v>
      </c>
      <c r="N3240" s="10">
        <f t="shared" si="1294"/>
        <v>1.6950422303766004</v>
      </c>
      <c r="O3240" s="2">
        <f t="shared" si="1272"/>
        <v>1.69476505</v>
      </c>
      <c r="P3240" s="2">
        <f t="shared" si="1280"/>
        <v>130242.37173173</v>
      </c>
      <c r="Q3240" s="9">
        <f t="shared" si="1274"/>
        <v>0</v>
      </c>
      <c r="R3240" s="4">
        <f t="shared" si="1281"/>
        <v>0</v>
      </c>
      <c r="S3240" s="59">
        <f t="shared" si="1282"/>
        <v>0</v>
      </c>
      <c r="T3240" s="8">
        <f t="shared" si="1291"/>
        <v>6.8500000000000005E-2</v>
      </c>
      <c r="U3240" s="9">
        <f t="shared" si="1292"/>
        <v>212</v>
      </c>
      <c r="V3240" s="9">
        <v>252</v>
      </c>
      <c r="W3240" s="10">
        <f t="shared" si="1283"/>
        <v>1.05732169</v>
      </c>
      <c r="X3240" s="2">
        <f t="shared" si="1284"/>
        <v>7465.7128572700003</v>
      </c>
      <c r="Y3240" s="2">
        <v>0</v>
      </c>
      <c r="Z3240" s="3">
        <f t="shared" si="1295"/>
        <v>0</v>
      </c>
      <c r="AA3240" s="1" t="str">
        <f t="shared" si="1296"/>
        <v>A+J=</v>
      </c>
      <c r="AB3240" s="7">
        <f t="shared" si="1293"/>
        <v>43391</v>
      </c>
      <c r="AC3240" s="5"/>
      <c r="AD3240" s="1"/>
      <c r="AE3240" s="7"/>
      <c r="AF3240" s="1"/>
      <c r="AG3240" s="1"/>
      <c r="AH3240" s="1"/>
      <c r="AI3240" s="1"/>
      <c r="AJ3240" s="4"/>
      <c r="AK3240" s="1"/>
      <c r="AL3240" s="1"/>
      <c r="AM3240" s="1"/>
      <c r="AN3240" s="1"/>
      <c r="AO3240" s="1"/>
    </row>
    <row r="3241" spans="1:41" x14ac:dyDescent="0.2">
      <c r="A3241" s="118">
        <f t="shared" si="1285"/>
        <v>43337</v>
      </c>
      <c r="B3241" s="2">
        <f t="shared" si="1275"/>
        <v>137738.66384749001</v>
      </c>
      <c r="C3241" s="2">
        <f t="shared" si="1286"/>
        <v>76849.809790290004</v>
      </c>
      <c r="D3241" s="50">
        <f t="shared" si="1287"/>
        <v>5061.1099999999997</v>
      </c>
      <c r="E3241" s="3">
        <f>IF(K3241=1,VLOOKUP(A3240,[1]Plan1!$AQ$43:$AS$500,3),E3240)</f>
        <v>5056.5600000000004</v>
      </c>
      <c r="F3241" s="7">
        <f t="shared" si="1288"/>
        <v>43333</v>
      </c>
      <c r="G3241" s="8">
        <f t="shared" si="1276"/>
        <v>-8.990122720112792E-4</v>
      </c>
      <c r="H3241" s="7">
        <f t="shared" si="1289"/>
        <v>43363</v>
      </c>
      <c r="I3241" s="7">
        <f t="shared" si="1277"/>
        <v>43363</v>
      </c>
      <c r="J3241" s="1">
        <f t="shared" si="1290"/>
        <v>22</v>
      </c>
      <c r="K3241" s="1">
        <f t="shared" si="1278"/>
        <v>5</v>
      </c>
      <c r="L3241" s="2">
        <f t="shared" si="1279"/>
        <v>0.99979560000000001</v>
      </c>
      <c r="M3241" s="10">
        <f t="shared" si="1273"/>
        <v>1.0033006499999999</v>
      </c>
      <c r="N3241" s="10">
        <f t="shared" si="1294"/>
        <v>1.6950422303766004</v>
      </c>
      <c r="O3241" s="2">
        <f t="shared" ref="O3241:O3304" si="1297">TRUNC(TRUNC((L3241*N3241),15),8)</f>
        <v>1.6946957600000001</v>
      </c>
      <c r="P3241" s="2">
        <f t="shared" si="1280"/>
        <v>130237.04680841</v>
      </c>
      <c r="Q3241" s="9">
        <f t="shared" si="1274"/>
        <v>0</v>
      </c>
      <c r="R3241" s="4">
        <f t="shared" si="1281"/>
        <v>0</v>
      </c>
      <c r="S3241" s="59">
        <f t="shared" si="1282"/>
        <v>0</v>
      </c>
      <c r="T3241" s="8">
        <f t="shared" si="1291"/>
        <v>6.8500000000000005E-2</v>
      </c>
      <c r="U3241" s="9">
        <f t="shared" si="1292"/>
        <v>213</v>
      </c>
      <c r="V3241" s="9">
        <v>252</v>
      </c>
      <c r="W3241" s="10">
        <f t="shared" si="1283"/>
        <v>1.057599717</v>
      </c>
      <c r="X3241" s="2">
        <f t="shared" si="1284"/>
        <v>7501.6170390799998</v>
      </c>
      <c r="Y3241" s="2">
        <v>0</v>
      </c>
      <c r="Z3241" s="3">
        <f t="shared" si="1295"/>
        <v>0</v>
      </c>
      <c r="AA3241" s="1" t="str">
        <f t="shared" si="1296"/>
        <v>A+J=</v>
      </c>
      <c r="AB3241" s="7">
        <f t="shared" si="1293"/>
        <v>43391</v>
      </c>
      <c r="AC3241" s="5"/>
      <c r="AD3241" s="1"/>
      <c r="AE3241" s="7"/>
      <c r="AF3241" s="1"/>
      <c r="AG3241" s="1"/>
      <c r="AH3241" s="1"/>
      <c r="AI3241" s="1"/>
      <c r="AJ3241" s="4"/>
      <c r="AK3241" s="1"/>
      <c r="AL3241" s="1"/>
      <c r="AM3241" s="1"/>
      <c r="AN3241" s="1"/>
      <c r="AO3241" s="1"/>
    </row>
    <row r="3242" spans="1:41" x14ac:dyDescent="0.2">
      <c r="A3242" s="118">
        <f t="shared" si="1285"/>
        <v>43338</v>
      </c>
      <c r="B3242" s="2">
        <f t="shared" si="1275"/>
        <v>137738.66384749001</v>
      </c>
      <c r="C3242" s="2">
        <f t="shared" si="1286"/>
        <v>76849.809790290004</v>
      </c>
      <c r="D3242" s="50">
        <f t="shared" si="1287"/>
        <v>5061.1099999999997</v>
      </c>
      <c r="E3242" s="3">
        <f>IF(K3242=1,VLOOKUP(A3241,[1]Plan1!$AQ$43:$AS$500,3),E3241)</f>
        <v>5056.5600000000004</v>
      </c>
      <c r="F3242" s="7">
        <f t="shared" si="1288"/>
        <v>43333</v>
      </c>
      <c r="G3242" s="8">
        <f t="shared" si="1276"/>
        <v>-8.990122720112792E-4</v>
      </c>
      <c r="H3242" s="7">
        <f t="shared" si="1289"/>
        <v>43363</v>
      </c>
      <c r="I3242" s="7">
        <f t="shared" si="1277"/>
        <v>43363</v>
      </c>
      <c r="J3242" s="1">
        <f t="shared" si="1290"/>
        <v>22</v>
      </c>
      <c r="K3242" s="1">
        <f t="shared" si="1278"/>
        <v>5</v>
      </c>
      <c r="L3242" s="2">
        <f t="shared" si="1279"/>
        <v>0.99979560000000001</v>
      </c>
      <c r="M3242" s="10">
        <f t="shared" ref="M3242:M3305" si="1298">IF(I3242&gt;I3241,L3241,M3241)</f>
        <v>1.0033006499999999</v>
      </c>
      <c r="N3242" s="10">
        <f t="shared" si="1294"/>
        <v>1.6950422303766004</v>
      </c>
      <c r="O3242" s="2">
        <f t="shared" si="1297"/>
        <v>1.6946957600000001</v>
      </c>
      <c r="P3242" s="2">
        <f t="shared" si="1280"/>
        <v>130237.04680841</v>
      </c>
      <c r="Q3242" s="9">
        <f t="shared" si="1274"/>
        <v>0</v>
      </c>
      <c r="R3242" s="4">
        <f t="shared" si="1281"/>
        <v>0</v>
      </c>
      <c r="S3242" s="59">
        <f t="shared" si="1282"/>
        <v>0</v>
      </c>
      <c r="T3242" s="8">
        <f t="shared" si="1291"/>
        <v>6.8500000000000005E-2</v>
      </c>
      <c r="U3242" s="9">
        <f t="shared" si="1292"/>
        <v>213</v>
      </c>
      <c r="V3242" s="9">
        <v>252</v>
      </c>
      <c r="W3242" s="10">
        <f t="shared" si="1283"/>
        <v>1.057599717</v>
      </c>
      <c r="X3242" s="2">
        <f t="shared" si="1284"/>
        <v>7501.6170390799998</v>
      </c>
      <c r="Y3242" s="2">
        <v>0</v>
      </c>
      <c r="Z3242" s="3">
        <f t="shared" si="1295"/>
        <v>0</v>
      </c>
      <c r="AA3242" s="1" t="str">
        <f t="shared" si="1296"/>
        <v>A+J=</v>
      </c>
      <c r="AB3242" s="7">
        <f t="shared" si="1293"/>
        <v>43391</v>
      </c>
      <c r="AC3242" s="5"/>
      <c r="AD3242" s="1"/>
      <c r="AE3242" s="7"/>
      <c r="AF3242" s="1"/>
      <c r="AG3242" s="1"/>
      <c r="AH3242" s="1"/>
      <c r="AI3242" s="1"/>
      <c r="AJ3242" s="4"/>
      <c r="AK3242" s="1"/>
      <c r="AL3242" s="1"/>
      <c r="AM3242" s="1"/>
      <c r="AN3242" s="1"/>
      <c r="AO3242" s="1"/>
    </row>
    <row r="3243" spans="1:41" x14ac:dyDescent="0.2">
      <c r="A3243" s="118">
        <f t="shared" si="1285"/>
        <v>43339</v>
      </c>
      <c r="B3243" s="2">
        <f t="shared" si="1275"/>
        <v>137738.66384749001</v>
      </c>
      <c r="C3243" s="2">
        <f t="shared" si="1286"/>
        <v>76849.809790290004</v>
      </c>
      <c r="D3243" s="50">
        <f t="shared" si="1287"/>
        <v>5061.1099999999997</v>
      </c>
      <c r="E3243" s="3">
        <f>IF(K3243=1,VLOOKUP(A3242,[1]Plan1!$AQ$43:$AS$500,3),E3242)</f>
        <v>5056.5600000000004</v>
      </c>
      <c r="F3243" s="7">
        <f t="shared" si="1288"/>
        <v>43333</v>
      </c>
      <c r="G3243" s="8">
        <f t="shared" si="1276"/>
        <v>-8.990122720112792E-4</v>
      </c>
      <c r="H3243" s="7">
        <f t="shared" si="1289"/>
        <v>43363</v>
      </c>
      <c r="I3243" s="7">
        <f t="shared" si="1277"/>
        <v>43363</v>
      </c>
      <c r="J3243" s="1">
        <f t="shared" si="1290"/>
        <v>22</v>
      </c>
      <c r="K3243" s="1">
        <f t="shared" si="1278"/>
        <v>5</v>
      </c>
      <c r="L3243" s="2">
        <f t="shared" si="1279"/>
        <v>0.99979560000000001</v>
      </c>
      <c r="M3243" s="10">
        <f t="shared" si="1298"/>
        <v>1.0033006499999999</v>
      </c>
      <c r="N3243" s="10">
        <f t="shared" si="1294"/>
        <v>1.6950422303766004</v>
      </c>
      <c r="O3243" s="2">
        <f t="shared" si="1297"/>
        <v>1.6946957600000001</v>
      </c>
      <c r="P3243" s="2">
        <f t="shared" si="1280"/>
        <v>130237.04680841</v>
      </c>
      <c r="Q3243" s="9">
        <f t="shared" si="1274"/>
        <v>0</v>
      </c>
      <c r="R3243" s="4">
        <f t="shared" si="1281"/>
        <v>0</v>
      </c>
      <c r="S3243" s="59">
        <f t="shared" si="1282"/>
        <v>0</v>
      </c>
      <c r="T3243" s="8">
        <f t="shared" si="1291"/>
        <v>6.8500000000000005E-2</v>
      </c>
      <c r="U3243" s="9">
        <f t="shared" si="1292"/>
        <v>213</v>
      </c>
      <c r="V3243" s="9">
        <v>252</v>
      </c>
      <c r="W3243" s="10">
        <f t="shared" si="1283"/>
        <v>1.057599717</v>
      </c>
      <c r="X3243" s="2">
        <f t="shared" si="1284"/>
        <v>7501.6170390799998</v>
      </c>
      <c r="Y3243" s="2">
        <v>0</v>
      </c>
      <c r="Z3243" s="3">
        <f t="shared" si="1295"/>
        <v>0</v>
      </c>
      <c r="AA3243" s="1" t="str">
        <f t="shared" si="1296"/>
        <v>A+J=</v>
      </c>
      <c r="AB3243" s="7">
        <f t="shared" si="1293"/>
        <v>43391</v>
      </c>
      <c r="AC3243" s="5"/>
      <c r="AD3243" s="1"/>
      <c r="AE3243" s="7"/>
      <c r="AF3243" s="1"/>
      <c r="AG3243" s="1"/>
      <c r="AH3243" s="1"/>
      <c r="AI3243" s="1"/>
      <c r="AJ3243" s="4"/>
      <c r="AK3243" s="1"/>
      <c r="AL3243" s="1"/>
      <c r="AM3243" s="1"/>
      <c r="AN3243" s="1"/>
      <c r="AO3243" s="1"/>
    </row>
    <row r="3244" spans="1:41" x14ac:dyDescent="0.2">
      <c r="A3244" s="118">
        <f t="shared" si="1285"/>
        <v>43340</v>
      </c>
      <c r="B3244" s="2">
        <f t="shared" si="1275"/>
        <v>137769.25059514999</v>
      </c>
      <c r="C3244" s="2">
        <f t="shared" si="1286"/>
        <v>76849.809790290004</v>
      </c>
      <c r="D3244" s="50">
        <f t="shared" si="1287"/>
        <v>5061.1099999999997</v>
      </c>
      <c r="E3244" s="3">
        <f>IF(K3244=1,VLOOKUP(A3243,[1]Plan1!$AQ$43:$AS$500,3),E3243)</f>
        <v>5056.5600000000004</v>
      </c>
      <c r="F3244" s="7">
        <f t="shared" si="1288"/>
        <v>43333</v>
      </c>
      <c r="G3244" s="8">
        <f t="shared" si="1276"/>
        <v>-8.990122720112792E-4</v>
      </c>
      <c r="H3244" s="7">
        <f t="shared" si="1289"/>
        <v>43363</v>
      </c>
      <c r="I3244" s="7">
        <f t="shared" si="1277"/>
        <v>43363</v>
      </c>
      <c r="J3244" s="1">
        <f t="shared" si="1290"/>
        <v>22</v>
      </c>
      <c r="K3244" s="1">
        <f t="shared" si="1278"/>
        <v>6</v>
      </c>
      <c r="L3244" s="2">
        <f t="shared" si="1279"/>
        <v>0.99975473000000004</v>
      </c>
      <c r="M3244" s="10">
        <f t="shared" si="1298"/>
        <v>1.0033006499999999</v>
      </c>
      <c r="N3244" s="10">
        <f t="shared" si="1294"/>
        <v>1.6950422303766004</v>
      </c>
      <c r="O3244" s="2">
        <f t="shared" si="1297"/>
        <v>1.6946264799999999</v>
      </c>
      <c r="P3244" s="2">
        <f t="shared" si="1280"/>
        <v>130231.72265358</v>
      </c>
      <c r="Q3244" s="9">
        <f t="shared" si="1274"/>
        <v>0</v>
      </c>
      <c r="R3244" s="4">
        <f t="shared" si="1281"/>
        <v>0</v>
      </c>
      <c r="S3244" s="59">
        <f t="shared" si="1282"/>
        <v>0</v>
      </c>
      <c r="T3244" s="8">
        <f t="shared" si="1291"/>
        <v>6.8500000000000005E-2</v>
      </c>
      <c r="U3244" s="9">
        <f t="shared" si="1292"/>
        <v>214</v>
      </c>
      <c r="V3244" s="9">
        <v>252</v>
      </c>
      <c r="W3244" s="10">
        <f t="shared" si="1283"/>
        <v>1.0578778179999999</v>
      </c>
      <c r="X3244" s="2">
        <f t="shared" si="1284"/>
        <v>7537.5279415699997</v>
      </c>
      <c r="Y3244" s="2">
        <v>0</v>
      </c>
      <c r="Z3244" s="3">
        <f t="shared" si="1295"/>
        <v>0</v>
      </c>
      <c r="AA3244" s="1" t="str">
        <f t="shared" si="1296"/>
        <v>A+J=</v>
      </c>
      <c r="AB3244" s="7">
        <f t="shared" si="1293"/>
        <v>43391</v>
      </c>
      <c r="AC3244" s="5"/>
      <c r="AD3244" s="1"/>
      <c r="AE3244" s="7"/>
      <c r="AF3244" s="1"/>
      <c r="AG3244" s="1"/>
      <c r="AH3244" s="1"/>
      <c r="AI3244" s="1"/>
      <c r="AJ3244" s="4"/>
      <c r="AK3244" s="1"/>
      <c r="AL3244" s="1"/>
      <c r="AM3244" s="1"/>
      <c r="AN3244" s="1"/>
      <c r="AO3244" s="1"/>
    </row>
    <row r="3245" spans="1:41" x14ac:dyDescent="0.2">
      <c r="A3245" s="118">
        <f t="shared" si="1285"/>
        <v>43341</v>
      </c>
      <c r="B3245" s="2">
        <f t="shared" si="1275"/>
        <v>137799.84457099999</v>
      </c>
      <c r="C3245" s="2">
        <f t="shared" si="1286"/>
        <v>76849.809790290004</v>
      </c>
      <c r="D3245" s="50">
        <f t="shared" si="1287"/>
        <v>5061.1099999999997</v>
      </c>
      <c r="E3245" s="3">
        <f>IF(K3245=1,VLOOKUP(A3244,[1]Plan1!$AQ$43:$AS$500,3),E3244)</f>
        <v>5056.5600000000004</v>
      </c>
      <c r="F3245" s="7">
        <f t="shared" si="1288"/>
        <v>43333</v>
      </c>
      <c r="G3245" s="8">
        <f t="shared" si="1276"/>
        <v>-8.990122720112792E-4</v>
      </c>
      <c r="H3245" s="7">
        <f t="shared" si="1289"/>
        <v>43363</v>
      </c>
      <c r="I3245" s="7">
        <f t="shared" si="1277"/>
        <v>43363</v>
      </c>
      <c r="J3245" s="1">
        <f t="shared" si="1290"/>
        <v>22</v>
      </c>
      <c r="K3245" s="1">
        <f t="shared" si="1278"/>
        <v>7</v>
      </c>
      <c r="L3245" s="2">
        <f t="shared" si="1279"/>
        <v>0.99971385999999995</v>
      </c>
      <c r="M3245" s="10">
        <f t="shared" si="1298"/>
        <v>1.0033006499999999</v>
      </c>
      <c r="N3245" s="10">
        <f t="shared" si="1294"/>
        <v>1.6950422303766004</v>
      </c>
      <c r="O3245" s="2">
        <f t="shared" si="1297"/>
        <v>1.6945572099999999</v>
      </c>
      <c r="P3245" s="2">
        <f t="shared" si="1280"/>
        <v>130226.39926726</v>
      </c>
      <c r="Q3245" s="9">
        <f t="shared" si="1274"/>
        <v>0</v>
      </c>
      <c r="R3245" s="4">
        <f t="shared" si="1281"/>
        <v>0</v>
      </c>
      <c r="S3245" s="59">
        <f t="shared" si="1282"/>
        <v>0</v>
      </c>
      <c r="T3245" s="8">
        <f t="shared" si="1291"/>
        <v>6.8500000000000005E-2</v>
      </c>
      <c r="U3245" s="9">
        <f t="shared" si="1292"/>
        <v>215</v>
      </c>
      <c r="V3245" s="9">
        <v>252</v>
      </c>
      <c r="W3245" s="10">
        <f t="shared" si="1283"/>
        <v>1.058155991</v>
      </c>
      <c r="X3245" s="2">
        <f t="shared" si="1284"/>
        <v>7573.4453037399999</v>
      </c>
      <c r="Y3245" s="2">
        <v>0</v>
      </c>
      <c r="Z3245" s="3">
        <f t="shared" si="1295"/>
        <v>0</v>
      </c>
      <c r="AA3245" s="1" t="str">
        <f t="shared" si="1296"/>
        <v>A+J=</v>
      </c>
      <c r="AB3245" s="7">
        <f t="shared" si="1293"/>
        <v>43391</v>
      </c>
      <c r="AC3245" s="5"/>
      <c r="AD3245" s="1"/>
      <c r="AE3245" s="7"/>
      <c r="AF3245" s="1"/>
      <c r="AG3245" s="1"/>
      <c r="AH3245" s="1"/>
      <c r="AI3245" s="1"/>
      <c r="AJ3245" s="4"/>
      <c r="AK3245" s="1"/>
      <c r="AL3245" s="1"/>
      <c r="AM3245" s="1"/>
      <c r="AN3245" s="1"/>
      <c r="AO3245" s="1"/>
    </row>
    <row r="3246" spans="1:41" x14ac:dyDescent="0.2">
      <c r="A3246" s="118">
        <f t="shared" si="1285"/>
        <v>43342</v>
      </c>
      <c r="B3246" s="2">
        <f t="shared" si="1275"/>
        <v>137830.44440817001</v>
      </c>
      <c r="C3246" s="2">
        <f t="shared" si="1286"/>
        <v>76849.809790290004</v>
      </c>
      <c r="D3246" s="50">
        <f t="shared" si="1287"/>
        <v>5061.1099999999997</v>
      </c>
      <c r="E3246" s="3">
        <f>IF(K3246=1,VLOOKUP(A3245,[1]Plan1!$AQ$43:$AS$500,3),E3245)</f>
        <v>5056.5600000000004</v>
      </c>
      <c r="F3246" s="7">
        <f t="shared" si="1288"/>
        <v>43333</v>
      </c>
      <c r="G3246" s="8">
        <f t="shared" si="1276"/>
        <v>-8.990122720112792E-4</v>
      </c>
      <c r="H3246" s="7">
        <f t="shared" si="1289"/>
        <v>43363</v>
      </c>
      <c r="I3246" s="7">
        <f t="shared" si="1277"/>
        <v>43363</v>
      </c>
      <c r="J3246" s="1">
        <f t="shared" si="1290"/>
        <v>22</v>
      </c>
      <c r="K3246" s="1">
        <f t="shared" si="1278"/>
        <v>8</v>
      </c>
      <c r="L3246" s="2">
        <f t="shared" si="1279"/>
        <v>0.99967298999999998</v>
      </c>
      <c r="M3246" s="10">
        <f t="shared" si="1298"/>
        <v>1.0033006499999999</v>
      </c>
      <c r="N3246" s="10">
        <f t="shared" si="1294"/>
        <v>1.6950422303766004</v>
      </c>
      <c r="O3246" s="2">
        <f t="shared" si="1297"/>
        <v>1.69448793</v>
      </c>
      <c r="P3246" s="2">
        <f t="shared" si="1280"/>
        <v>130221.07511244</v>
      </c>
      <c r="Q3246" s="9">
        <f t="shared" si="1274"/>
        <v>0</v>
      </c>
      <c r="R3246" s="4">
        <f t="shared" si="1281"/>
        <v>0</v>
      </c>
      <c r="S3246" s="59">
        <f t="shared" si="1282"/>
        <v>0</v>
      </c>
      <c r="T3246" s="8">
        <f t="shared" si="1291"/>
        <v>6.8500000000000005E-2</v>
      </c>
      <c r="U3246" s="9">
        <f t="shared" si="1292"/>
        <v>216</v>
      </c>
      <c r="V3246" s="9">
        <v>252</v>
      </c>
      <c r="W3246" s="10">
        <f t="shared" si="1283"/>
        <v>1.058434238</v>
      </c>
      <c r="X3246" s="2">
        <f t="shared" si="1284"/>
        <v>7609.36929573</v>
      </c>
      <c r="Y3246" s="2">
        <v>0</v>
      </c>
      <c r="Z3246" s="3">
        <f t="shared" si="1295"/>
        <v>0</v>
      </c>
      <c r="AA3246" s="1" t="str">
        <f t="shared" si="1296"/>
        <v>A+J=</v>
      </c>
      <c r="AB3246" s="7">
        <f t="shared" si="1293"/>
        <v>43391</v>
      </c>
      <c r="AC3246" s="5"/>
      <c r="AD3246" s="1"/>
      <c r="AE3246" s="7"/>
      <c r="AF3246" s="1"/>
      <c r="AG3246" s="1"/>
      <c r="AH3246" s="1"/>
      <c r="AI3246" s="1"/>
      <c r="AJ3246" s="4"/>
      <c r="AK3246" s="1"/>
      <c r="AL3246" s="1"/>
      <c r="AM3246" s="1"/>
      <c r="AN3246" s="1"/>
      <c r="AO3246" s="1"/>
    </row>
    <row r="3247" spans="1:41" x14ac:dyDescent="0.2">
      <c r="A3247" s="118">
        <f t="shared" si="1285"/>
        <v>43343</v>
      </c>
      <c r="B3247" s="2">
        <f t="shared" si="1275"/>
        <v>137861.05078823</v>
      </c>
      <c r="C3247" s="2">
        <f t="shared" si="1286"/>
        <v>76849.809790290004</v>
      </c>
      <c r="D3247" s="50">
        <f t="shared" si="1287"/>
        <v>5061.1099999999997</v>
      </c>
      <c r="E3247" s="3">
        <f>IF(K3247=1,VLOOKUP(A3246,[1]Plan1!$AQ$43:$AS$500,3),E3246)</f>
        <v>5056.5600000000004</v>
      </c>
      <c r="F3247" s="7">
        <f t="shared" si="1288"/>
        <v>43333</v>
      </c>
      <c r="G3247" s="8">
        <f t="shared" si="1276"/>
        <v>-8.990122720112792E-4</v>
      </c>
      <c r="H3247" s="7">
        <f t="shared" si="1289"/>
        <v>43363</v>
      </c>
      <c r="I3247" s="7">
        <f t="shared" si="1277"/>
        <v>43363</v>
      </c>
      <c r="J3247" s="1">
        <f t="shared" si="1290"/>
        <v>22</v>
      </c>
      <c r="K3247" s="1">
        <f t="shared" si="1278"/>
        <v>9</v>
      </c>
      <c r="L3247" s="2">
        <f t="shared" si="1279"/>
        <v>0.99963212000000001</v>
      </c>
      <c r="M3247" s="10">
        <f t="shared" si="1298"/>
        <v>1.0033006499999999</v>
      </c>
      <c r="N3247" s="10">
        <f t="shared" si="1294"/>
        <v>1.6950422303766004</v>
      </c>
      <c r="O3247" s="2">
        <f t="shared" si="1297"/>
        <v>1.69441865</v>
      </c>
      <c r="P3247" s="2">
        <f t="shared" si="1280"/>
        <v>130215.75095762</v>
      </c>
      <c r="Q3247" s="9">
        <f t="shared" si="1274"/>
        <v>0</v>
      </c>
      <c r="R3247" s="4">
        <f t="shared" si="1281"/>
        <v>0</v>
      </c>
      <c r="S3247" s="59">
        <f t="shared" si="1282"/>
        <v>0</v>
      </c>
      <c r="T3247" s="8">
        <f t="shared" si="1291"/>
        <v>6.8500000000000005E-2</v>
      </c>
      <c r="U3247" s="9">
        <f t="shared" si="1292"/>
        <v>217</v>
      </c>
      <c r="V3247" s="9">
        <v>252</v>
      </c>
      <c r="W3247" s="10">
        <f t="shared" si="1283"/>
        <v>1.0587125580000001</v>
      </c>
      <c r="X3247" s="2">
        <f t="shared" si="1284"/>
        <v>7645.2998306099998</v>
      </c>
      <c r="Y3247" s="2">
        <v>0</v>
      </c>
      <c r="Z3247" s="3">
        <f t="shared" si="1295"/>
        <v>0</v>
      </c>
      <c r="AA3247" s="1" t="str">
        <f t="shared" si="1296"/>
        <v>A+J=</v>
      </c>
      <c r="AB3247" s="7">
        <f t="shared" si="1293"/>
        <v>43391</v>
      </c>
      <c r="AC3247" s="5"/>
      <c r="AD3247" s="1"/>
      <c r="AE3247" s="7"/>
      <c r="AF3247" s="1"/>
      <c r="AG3247" s="1"/>
      <c r="AH3247" s="1"/>
      <c r="AI3247" s="1"/>
      <c r="AJ3247" s="4"/>
      <c r="AK3247" s="1"/>
      <c r="AL3247" s="1"/>
      <c r="AM3247" s="1"/>
      <c r="AN3247" s="1"/>
      <c r="AO3247" s="1"/>
    </row>
    <row r="3248" spans="1:41" x14ac:dyDescent="0.2">
      <c r="A3248" s="118">
        <f t="shared" si="1285"/>
        <v>43344</v>
      </c>
      <c r="B3248" s="2">
        <f t="shared" si="1275"/>
        <v>137891.66452383</v>
      </c>
      <c r="C3248" s="2">
        <f t="shared" si="1286"/>
        <v>76849.809790290004</v>
      </c>
      <c r="D3248" s="50">
        <f t="shared" si="1287"/>
        <v>5061.1099999999997</v>
      </c>
      <c r="E3248" s="3">
        <f>IF(K3248=1,VLOOKUP(A3247,[1]Plan1!$AQ$43:$AS$500,3),E3247)</f>
        <v>5056.5600000000004</v>
      </c>
      <c r="F3248" s="7">
        <f t="shared" si="1288"/>
        <v>43333</v>
      </c>
      <c r="G3248" s="8">
        <f t="shared" si="1276"/>
        <v>-8.990122720112792E-4</v>
      </c>
      <c r="H3248" s="7">
        <f t="shared" si="1289"/>
        <v>43363</v>
      </c>
      <c r="I3248" s="7">
        <f t="shared" si="1277"/>
        <v>43363</v>
      </c>
      <c r="J3248" s="1">
        <f t="shared" si="1290"/>
        <v>22</v>
      </c>
      <c r="K3248" s="1">
        <f t="shared" si="1278"/>
        <v>10</v>
      </c>
      <c r="L3248" s="2">
        <f t="shared" si="1279"/>
        <v>0.99959125000000004</v>
      </c>
      <c r="M3248" s="10">
        <f t="shared" si="1298"/>
        <v>1.0033006499999999</v>
      </c>
      <c r="N3248" s="10">
        <f t="shared" si="1294"/>
        <v>1.6950422303766004</v>
      </c>
      <c r="O3248" s="2">
        <f t="shared" si="1297"/>
        <v>1.69434938</v>
      </c>
      <c r="P3248" s="2">
        <f t="shared" si="1280"/>
        <v>130210.42757129</v>
      </c>
      <c r="Q3248" s="9">
        <f t="shared" si="1274"/>
        <v>0</v>
      </c>
      <c r="R3248" s="4">
        <f t="shared" si="1281"/>
        <v>0</v>
      </c>
      <c r="S3248" s="59">
        <f t="shared" si="1282"/>
        <v>0</v>
      </c>
      <c r="T3248" s="8">
        <f t="shared" si="1291"/>
        <v>6.8500000000000005E-2</v>
      </c>
      <c r="U3248" s="9">
        <f t="shared" si="1292"/>
        <v>218</v>
      </c>
      <c r="V3248" s="9">
        <v>252</v>
      </c>
      <c r="W3248" s="10">
        <f t="shared" si="1283"/>
        <v>1.058990951</v>
      </c>
      <c r="X3248" s="2">
        <f t="shared" si="1284"/>
        <v>7681.2369525399999</v>
      </c>
      <c r="Y3248" s="2">
        <v>0</v>
      </c>
      <c r="Z3248" s="3">
        <f t="shared" si="1295"/>
        <v>0</v>
      </c>
      <c r="AA3248" s="1" t="str">
        <f t="shared" si="1296"/>
        <v>A+J=</v>
      </c>
      <c r="AB3248" s="7">
        <f t="shared" si="1293"/>
        <v>43391</v>
      </c>
      <c r="AC3248" s="5"/>
      <c r="AD3248" s="1"/>
      <c r="AE3248" s="7"/>
      <c r="AF3248" s="1"/>
      <c r="AG3248" s="1"/>
      <c r="AH3248" s="1"/>
      <c r="AI3248" s="1"/>
      <c r="AJ3248" s="4"/>
      <c r="AK3248" s="1"/>
      <c r="AL3248" s="1"/>
      <c r="AM3248" s="1"/>
      <c r="AN3248" s="1"/>
      <c r="AO3248" s="1"/>
    </row>
    <row r="3249" spans="1:41" x14ac:dyDescent="0.2">
      <c r="A3249" s="118">
        <f t="shared" si="1285"/>
        <v>43345</v>
      </c>
      <c r="B3249" s="2">
        <f t="shared" si="1275"/>
        <v>137891.66452383</v>
      </c>
      <c r="C3249" s="2">
        <f t="shared" si="1286"/>
        <v>76849.809790290004</v>
      </c>
      <c r="D3249" s="50">
        <f t="shared" si="1287"/>
        <v>5061.1099999999997</v>
      </c>
      <c r="E3249" s="3">
        <f>IF(K3249=1,VLOOKUP(A3248,[1]Plan1!$AQ$43:$AS$500,3),E3248)</f>
        <v>5056.5600000000004</v>
      </c>
      <c r="F3249" s="7">
        <f t="shared" si="1288"/>
        <v>43333</v>
      </c>
      <c r="G3249" s="8">
        <f t="shared" si="1276"/>
        <v>-8.990122720112792E-4</v>
      </c>
      <c r="H3249" s="7">
        <f t="shared" si="1289"/>
        <v>43363</v>
      </c>
      <c r="I3249" s="7">
        <f t="shared" si="1277"/>
        <v>43363</v>
      </c>
      <c r="J3249" s="1">
        <f t="shared" si="1290"/>
        <v>22</v>
      </c>
      <c r="K3249" s="1">
        <f t="shared" si="1278"/>
        <v>10</v>
      </c>
      <c r="L3249" s="2">
        <f t="shared" si="1279"/>
        <v>0.99959125000000004</v>
      </c>
      <c r="M3249" s="10">
        <f t="shared" si="1298"/>
        <v>1.0033006499999999</v>
      </c>
      <c r="N3249" s="10">
        <f t="shared" si="1294"/>
        <v>1.6950422303766004</v>
      </c>
      <c r="O3249" s="2">
        <f t="shared" si="1297"/>
        <v>1.69434938</v>
      </c>
      <c r="P3249" s="2">
        <f t="shared" si="1280"/>
        <v>130210.42757129</v>
      </c>
      <c r="Q3249" s="9">
        <f t="shared" si="1274"/>
        <v>0</v>
      </c>
      <c r="R3249" s="4">
        <f t="shared" si="1281"/>
        <v>0</v>
      </c>
      <c r="S3249" s="59">
        <f t="shared" si="1282"/>
        <v>0</v>
      </c>
      <c r="T3249" s="8">
        <f t="shared" si="1291"/>
        <v>6.8500000000000005E-2</v>
      </c>
      <c r="U3249" s="9">
        <f t="shared" si="1292"/>
        <v>218</v>
      </c>
      <c r="V3249" s="9">
        <v>252</v>
      </c>
      <c r="W3249" s="10">
        <f t="shared" si="1283"/>
        <v>1.058990951</v>
      </c>
      <c r="X3249" s="2">
        <f t="shared" si="1284"/>
        <v>7681.2369525399999</v>
      </c>
      <c r="Y3249" s="2">
        <v>0</v>
      </c>
      <c r="Z3249" s="3">
        <f t="shared" si="1295"/>
        <v>0</v>
      </c>
      <c r="AA3249" s="1" t="str">
        <f t="shared" si="1296"/>
        <v>A+J=</v>
      </c>
      <c r="AB3249" s="7">
        <f t="shared" si="1293"/>
        <v>43391</v>
      </c>
      <c r="AC3249" s="5"/>
      <c r="AD3249" s="1"/>
      <c r="AE3249" s="7"/>
      <c r="AF3249" s="1"/>
      <c r="AG3249" s="1"/>
      <c r="AH3249" s="1"/>
      <c r="AI3249" s="1"/>
      <c r="AJ3249" s="4"/>
      <c r="AK3249" s="1"/>
      <c r="AL3249" s="1"/>
      <c r="AM3249" s="1"/>
      <c r="AN3249" s="1"/>
      <c r="AO3249" s="1"/>
    </row>
    <row r="3250" spans="1:41" x14ac:dyDescent="0.2">
      <c r="A3250" s="118">
        <f t="shared" si="1285"/>
        <v>43346</v>
      </c>
      <c r="B3250" s="2">
        <f t="shared" si="1275"/>
        <v>137891.66452383</v>
      </c>
      <c r="C3250" s="2">
        <f t="shared" si="1286"/>
        <v>76849.809790290004</v>
      </c>
      <c r="D3250" s="50">
        <f t="shared" si="1287"/>
        <v>5061.1099999999997</v>
      </c>
      <c r="E3250" s="3">
        <f>IF(K3250=1,VLOOKUP(A3249,[1]Plan1!$AQ$43:$AS$500,3),E3249)</f>
        <v>5056.5600000000004</v>
      </c>
      <c r="F3250" s="7">
        <f t="shared" si="1288"/>
        <v>43333</v>
      </c>
      <c r="G3250" s="8">
        <f t="shared" si="1276"/>
        <v>-8.990122720112792E-4</v>
      </c>
      <c r="H3250" s="7">
        <f t="shared" si="1289"/>
        <v>43363</v>
      </c>
      <c r="I3250" s="7">
        <f t="shared" si="1277"/>
        <v>43363</v>
      </c>
      <c r="J3250" s="1">
        <f t="shared" si="1290"/>
        <v>22</v>
      </c>
      <c r="K3250" s="1">
        <f t="shared" si="1278"/>
        <v>10</v>
      </c>
      <c r="L3250" s="2">
        <f t="shared" si="1279"/>
        <v>0.99959125000000004</v>
      </c>
      <c r="M3250" s="10">
        <f t="shared" si="1298"/>
        <v>1.0033006499999999</v>
      </c>
      <c r="N3250" s="10">
        <f t="shared" si="1294"/>
        <v>1.6950422303766004</v>
      </c>
      <c r="O3250" s="2">
        <f t="shared" si="1297"/>
        <v>1.69434938</v>
      </c>
      <c r="P3250" s="2">
        <f t="shared" si="1280"/>
        <v>130210.42757129</v>
      </c>
      <c r="Q3250" s="9">
        <f t="shared" si="1274"/>
        <v>0</v>
      </c>
      <c r="R3250" s="4">
        <f t="shared" si="1281"/>
        <v>0</v>
      </c>
      <c r="S3250" s="59">
        <f t="shared" si="1282"/>
        <v>0</v>
      </c>
      <c r="T3250" s="8">
        <f t="shared" si="1291"/>
        <v>6.8500000000000005E-2</v>
      </c>
      <c r="U3250" s="9">
        <f t="shared" si="1292"/>
        <v>218</v>
      </c>
      <c r="V3250" s="9">
        <v>252</v>
      </c>
      <c r="W3250" s="10">
        <f t="shared" si="1283"/>
        <v>1.058990951</v>
      </c>
      <c r="X3250" s="2">
        <f t="shared" si="1284"/>
        <v>7681.2369525399999</v>
      </c>
      <c r="Y3250" s="2">
        <v>0</v>
      </c>
      <c r="Z3250" s="3">
        <f t="shared" si="1295"/>
        <v>0</v>
      </c>
      <c r="AA3250" s="1" t="str">
        <f t="shared" si="1296"/>
        <v>A+J=</v>
      </c>
      <c r="AB3250" s="7">
        <f t="shared" si="1293"/>
        <v>43391</v>
      </c>
      <c r="AC3250" s="5"/>
      <c r="AD3250" s="1"/>
      <c r="AE3250" s="7"/>
      <c r="AF3250" s="1"/>
      <c r="AG3250" s="1"/>
      <c r="AH3250" s="1"/>
      <c r="AI3250" s="1"/>
      <c r="AJ3250" s="4"/>
      <c r="AK3250" s="1"/>
      <c r="AL3250" s="1"/>
      <c r="AM3250" s="1"/>
      <c r="AN3250" s="1"/>
      <c r="AO3250" s="1"/>
    </row>
    <row r="3251" spans="1:41" x14ac:dyDescent="0.2">
      <c r="A3251" s="118">
        <f t="shared" si="1285"/>
        <v>43347</v>
      </c>
      <c r="B3251" s="2">
        <f t="shared" si="1275"/>
        <v>137922.28561448</v>
      </c>
      <c r="C3251" s="2">
        <f t="shared" si="1286"/>
        <v>76849.809790290004</v>
      </c>
      <c r="D3251" s="50">
        <f t="shared" si="1287"/>
        <v>5061.1099999999997</v>
      </c>
      <c r="E3251" s="3">
        <f>IF(K3251=1,VLOOKUP(A3250,[1]Plan1!$AQ$43:$AS$500,3),E3250)</f>
        <v>5056.5600000000004</v>
      </c>
      <c r="F3251" s="7">
        <f t="shared" si="1288"/>
        <v>43333</v>
      </c>
      <c r="G3251" s="8">
        <f t="shared" si="1276"/>
        <v>-8.990122720112792E-4</v>
      </c>
      <c r="H3251" s="7">
        <f t="shared" si="1289"/>
        <v>43363</v>
      </c>
      <c r="I3251" s="7">
        <f t="shared" si="1277"/>
        <v>43363</v>
      </c>
      <c r="J3251" s="1">
        <f t="shared" si="1290"/>
        <v>22</v>
      </c>
      <c r="K3251" s="1">
        <f t="shared" si="1278"/>
        <v>11</v>
      </c>
      <c r="L3251" s="2">
        <f t="shared" si="1279"/>
        <v>0.99955039000000001</v>
      </c>
      <c r="M3251" s="10">
        <f t="shared" si="1298"/>
        <v>1.0033006499999999</v>
      </c>
      <c r="N3251" s="10">
        <f t="shared" si="1294"/>
        <v>1.6950422303766004</v>
      </c>
      <c r="O3251" s="2">
        <f t="shared" si="1297"/>
        <v>1.6942801199999999</v>
      </c>
      <c r="P3251" s="2">
        <f t="shared" si="1280"/>
        <v>130205.10495347</v>
      </c>
      <c r="Q3251" s="9">
        <f t="shared" si="1274"/>
        <v>0</v>
      </c>
      <c r="R3251" s="4">
        <f t="shared" si="1281"/>
        <v>0</v>
      </c>
      <c r="S3251" s="59">
        <f t="shared" si="1282"/>
        <v>0</v>
      </c>
      <c r="T3251" s="8">
        <f t="shared" si="1291"/>
        <v>6.8500000000000005E-2</v>
      </c>
      <c r="U3251" s="9">
        <f t="shared" si="1292"/>
        <v>219</v>
      </c>
      <c r="V3251" s="9">
        <v>252</v>
      </c>
      <c r="W3251" s="10">
        <f t="shared" si="1283"/>
        <v>1.0592694170000001</v>
      </c>
      <c r="X3251" s="2">
        <f t="shared" si="1284"/>
        <v>7717.1806610100002</v>
      </c>
      <c r="Y3251" s="2">
        <v>0</v>
      </c>
      <c r="Z3251" s="3">
        <f t="shared" si="1295"/>
        <v>0</v>
      </c>
      <c r="AA3251" s="1" t="str">
        <f t="shared" si="1296"/>
        <v>A+J=</v>
      </c>
      <c r="AB3251" s="7">
        <f t="shared" si="1293"/>
        <v>43391</v>
      </c>
      <c r="AC3251" s="5"/>
      <c r="AD3251" s="1"/>
      <c r="AE3251" s="7"/>
      <c r="AF3251" s="1"/>
      <c r="AG3251" s="1"/>
      <c r="AH3251" s="1"/>
      <c r="AI3251" s="1"/>
      <c r="AJ3251" s="4"/>
      <c r="AK3251" s="1"/>
      <c r="AL3251" s="1"/>
      <c r="AM3251" s="1"/>
      <c r="AN3251" s="1"/>
      <c r="AO3251" s="1"/>
    </row>
    <row r="3252" spans="1:41" x14ac:dyDescent="0.2">
      <c r="A3252" s="118">
        <f t="shared" si="1285"/>
        <v>43348</v>
      </c>
      <c r="B3252" s="2">
        <f t="shared" si="1275"/>
        <v>137952.91174703999</v>
      </c>
      <c r="C3252" s="2">
        <f t="shared" si="1286"/>
        <v>76849.809790290004</v>
      </c>
      <c r="D3252" s="50">
        <f t="shared" si="1287"/>
        <v>5061.1099999999997</v>
      </c>
      <c r="E3252" s="3">
        <f>IF(K3252=1,VLOOKUP(A3251,[1]Plan1!$AQ$43:$AS$500,3),E3251)</f>
        <v>5056.5600000000004</v>
      </c>
      <c r="F3252" s="7">
        <f t="shared" si="1288"/>
        <v>43333</v>
      </c>
      <c r="G3252" s="8">
        <f t="shared" si="1276"/>
        <v>-8.990122720112792E-4</v>
      </c>
      <c r="H3252" s="7">
        <f t="shared" si="1289"/>
        <v>43363</v>
      </c>
      <c r="I3252" s="7">
        <f t="shared" si="1277"/>
        <v>43363</v>
      </c>
      <c r="J3252" s="1">
        <f t="shared" si="1290"/>
        <v>22</v>
      </c>
      <c r="K3252" s="1">
        <f t="shared" si="1278"/>
        <v>12</v>
      </c>
      <c r="L3252" s="2">
        <f t="shared" si="1279"/>
        <v>0.99950952000000004</v>
      </c>
      <c r="M3252" s="10">
        <f t="shared" si="1298"/>
        <v>1.0033006499999999</v>
      </c>
      <c r="N3252" s="10">
        <f t="shared" si="1294"/>
        <v>1.6950422303766004</v>
      </c>
      <c r="O3252" s="2">
        <f t="shared" si="1297"/>
        <v>1.69421084</v>
      </c>
      <c r="P3252" s="2">
        <f t="shared" si="1280"/>
        <v>130199.78079864</v>
      </c>
      <c r="Q3252" s="9">
        <f t="shared" si="1274"/>
        <v>0</v>
      </c>
      <c r="R3252" s="4">
        <f t="shared" si="1281"/>
        <v>0</v>
      </c>
      <c r="S3252" s="59">
        <f t="shared" si="1282"/>
        <v>0</v>
      </c>
      <c r="T3252" s="8">
        <f t="shared" si="1291"/>
        <v>6.8500000000000005E-2</v>
      </c>
      <c r="U3252" s="9">
        <f t="shared" si="1292"/>
        <v>220</v>
      </c>
      <c r="V3252" s="9">
        <v>252</v>
      </c>
      <c r="W3252" s="10">
        <f t="shared" si="1283"/>
        <v>1.0595479569999999</v>
      </c>
      <c r="X3252" s="2">
        <f t="shared" si="1284"/>
        <v>7753.1309484000003</v>
      </c>
      <c r="Y3252" s="2">
        <v>0</v>
      </c>
      <c r="Z3252" s="3">
        <f t="shared" si="1295"/>
        <v>0</v>
      </c>
      <c r="AA3252" s="1" t="str">
        <f t="shared" si="1296"/>
        <v>A+J=</v>
      </c>
      <c r="AB3252" s="7">
        <f t="shared" si="1293"/>
        <v>43391</v>
      </c>
      <c r="AC3252" s="5"/>
      <c r="AD3252" s="1"/>
      <c r="AE3252" s="7"/>
      <c r="AF3252" s="1"/>
      <c r="AG3252" s="1"/>
      <c r="AH3252" s="1"/>
      <c r="AI3252" s="1"/>
      <c r="AJ3252" s="4"/>
      <c r="AK3252" s="1"/>
      <c r="AL3252" s="1"/>
      <c r="AM3252" s="1"/>
      <c r="AN3252" s="1"/>
      <c r="AO3252" s="1"/>
    </row>
    <row r="3253" spans="1:41" x14ac:dyDescent="0.2">
      <c r="A3253" s="118">
        <f t="shared" si="1285"/>
        <v>43349</v>
      </c>
      <c r="B3253" s="2">
        <f t="shared" si="1275"/>
        <v>137983.54604678001</v>
      </c>
      <c r="C3253" s="2">
        <f t="shared" si="1286"/>
        <v>76849.809790290004</v>
      </c>
      <c r="D3253" s="50">
        <f t="shared" si="1287"/>
        <v>5061.1099999999997</v>
      </c>
      <c r="E3253" s="3">
        <f>IF(K3253=1,VLOOKUP(A3252,[1]Plan1!$AQ$43:$AS$500,3),E3252)</f>
        <v>5056.5600000000004</v>
      </c>
      <c r="F3253" s="7">
        <f t="shared" si="1288"/>
        <v>43333</v>
      </c>
      <c r="G3253" s="8">
        <f t="shared" si="1276"/>
        <v>-8.990122720112792E-4</v>
      </c>
      <c r="H3253" s="7">
        <f t="shared" si="1289"/>
        <v>43363</v>
      </c>
      <c r="I3253" s="7">
        <f t="shared" si="1277"/>
        <v>43363</v>
      </c>
      <c r="J3253" s="1">
        <f t="shared" si="1290"/>
        <v>22</v>
      </c>
      <c r="K3253" s="1">
        <f t="shared" si="1278"/>
        <v>13</v>
      </c>
      <c r="L3253" s="2">
        <f t="shared" si="1279"/>
        <v>0.99946866000000001</v>
      </c>
      <c r="M3253" s="10">
        <f t="shared" si="1298"/>
        <v>1.0033006499999999</v>
      </c>
      <c r="N3253" s="10">
        <f t="shared" si="1294"/>
        <v>1.6950422303766004</v>
      </c>
      <c r="O3253" s="2">
        <f t="shared" si="1297"/>
        <v>1.6941415799999999</v>
      </c>
      <c r="P3253" s="2">
        <f t="shared" si="1280"/>
        <v>130194.45818082</v>
      </c>
      <c r="Q3253" s="9">
        <f t="shared" si="1274"/>
        <v>0</v>
      </c>
      <c r="R3253" s="4">
        <f t="shared" si="1281"/>
        <v>0</v>
      </c>
      <c r="S3253" s="59">
        <f t="shared" si="1282"/>
        <v>0</v>
      </c>
      <c r="T3253" s="8">
        <f t="shared" si="1291"/>
        <v>6.8500000000000005E-2</v>
      </c>
      <c r="U3253" s="9">
        <f t="shared" si="1292"/>
        <v>221</v>
      </c>
      <c r="V3253" s="9">
        <v>252</v>
      </c>
      <c r="W3253" s="10">
        <f t="shared" si="1283"/>
        <v>1.05982657</v>
      </c>
      <c r="X3253" s="2">
        <f t="shared" si="1284"/>
        <v>7789.0878659600003</v>
      </c>
      <c r="Y3253" s="2">
        <v>0</v>
      </c>
      <c r="Z3253" s="3">
        <f t="shared" si="1295"/>
        <v>0</v>
      </c>
      <c r="AA3253" s="1" t="str">
        <f t="shared" si="1296"/>
        <v>A+J=</v>
      </c>
      <c r="AB3253" s="7">
        <f t="shared" si="1293"/>
        <v>43391</v>
      </c>
      <c r="AC3253" s="5"/>
      <c r="AD3253" s="1"/>
      <c r="AE3253" s="7"/>
      <c r="AF3253" s="1"/>
      <c r="AG3253" s="1"/>
      <c r="AH3253" s="1"/>
      <c r="AI3253" s="1"/>
      <c r="AJ3253" s="4"/>
      <c r="AK3253" s="1"/>
      <c r="AL3253" s="1"/>
      <c r="AM3253" s="1"/>
      <c r="AN3253" s="1"/>
      <c r="AO3253" s="1"/>
    </row>
    <row r="3254" spans="1:41" x14ac:dyDescent="0.2">
      <c r="A3254" s="118">
        <f t="shared" si="1285"/>
        <v>43350</v>
      </c>
      <c r="B3254" s="2">
        <f t="shared" si="1275"/>
        <v>138014.18688441999</v>
      </c>
      <c r="C3254" s="2">
        <f t="shared" si="1286"/>
        <v>76849.809790290004</v>
      </c>
      <c r="D3254" s="50">
        <f t="shared" si="1287"/>
        <v>5061.1099999999997</v>
      </c>
      <c r="E3254" s="3">
        <f>IF(K3254=1,VLOOKUP(A3253,[1]Plan1!$AQ$43:$AS$500,3),E3253)</f>
        <v>5056.5600000000004</v>
      </c>
      <c r="F3254" s="7">
        <f t="shared" si="1288"/>
        <v>43333</v>
      </c>
      <c r="G3254" s="8">
        <f t="shared" si="1276"/>
        <v>-8.990122720112792E-4</v>
      </c>
      <c r="H3254" s="7">
        <f t="shared" si="1289"/>
        <v>43363</v>
      </c>
      <c r="I3254" s="7">
        <f t="shared" si="1277"/>
        <v>43363</v>
      </c>
      <c r="J3254" s="1">
        <f t="shared" si="1290"/>
        <v>22</v>
      </c>
      <c r="K3254" s="1">
        <f t="shared" si="1278"/>
        <v>14</v>
      </c>
      <c r="L3254" s="2">
        <f t="shared" si="1279"/>
        <v>0.99942779999999998</v>
      </c>
      <c r="M3254" s="10">
        <f t="shared" si="1298"/>
        <v>1.0033006499999999</v>
      </c>
      <c r="N3254" s="10">
        <f t="shared" si="1294"/>
        <v>1.6950422303766004</v>
      </c>
      <c r="O3254" s="2">
        <f t="shared" si="1297"/>
        <v>1.6940723200000001</v>
      </c>
      <c r="P3254" s="2">
        <f t="shared" si="1280"/>
        <v>130189.13556299001</v>
      </c>
      <c r="Q3254" s="9">
        <f t="shared" si="1274"/>
        <v>0</v>
      </c>
      <c r="R3254" s="4">
        <f t="shared" si="1281"/>
        <v>0</v>
      </c>
      <c r="S3254" s="59">
        <f t="shared" si="1282"/>
        <v>0</v>
      </c>
      <c r="T3254" s="8">
        <f t="shared" si="1291"/>
        <v>6.8500000000000005E-2</v>
      </c>
      <c r="U3254" s="9">
        <f t="shared" si="1292"/>
        <v>222</v>
      </c>
      <c r="V3254" s="9">
        <v>252</v>
      </c>
      <c r="W3254" s="10">
        <f t="shared" si="1283"/>
        <v>1.0601052559999999</v>
      </c>
      <c r="X3254" s="2">
        <f t="shared" si="1284"/>
        <v>7825.0513214299999</v>
      </c>
      <c r="Y3254" s="2">
        <v>0</v>
      </c>
      <c r="Z3254" s="3">
        <f t="shared" si="1295"/>
        <v>0</v>
      </c>
      <c r="AA3254" s="1" t="str">
        <f t="shared" si="1296"/>
        <v>A+J=</v>
      </c>
      <c r="AB3254" s="7">
        <f t="shared" si="1293"/>
        <v>43391</v>
      </c>
      <c r="AC3254" s="5"/>
      <c r="AD3254" s="1"/>
      <c r="AE3254" s="7"/>
      <c r="AF3254" s="1"/>
      <c r="AG3254" s="1"/>
      <c r="AH3254" s="1"/>
      <c r="AI3254" s="1"/>
      <c r="AJ3254" s="4"/>
      <c r="AK3254" s="1"/>
      <c r="AL3254" s="1"/>
      <c r="AM3254" s="1"/>
      <c r="AN3254" s="1"/>
      <c r="AO3254" s="1"/>
    </row>
    <row r="3255" spans="1:41" x14ac:dyDescent="0.2">
      <c r="A3255" s="118">
        <f t="shared" si="1285"/>
        <v>43351</v>
      </c>
      <c r="B3255" s="2">
        <f t="shared" si="1275"/>
        <v>138014.18688441999</v>
      </c>
      <c r="C3255" s="2">
        <f t="shared" si="1286"/>
        <v>76849.809790290004</v>
      </c>
      <c r="D3255" s="50">
        <f t="shared" si="1287"/>
        <v>5061.1099999999997</v>
      </c>
      <c r="E3255" s="3">
        <f>IF(K3255=1,VLOOKUP(A3254,[1]Plan1!$AQ$43:$AS$500,3),E3254)</f>
        <v>5056.5600000000004</v>
      </c>
      <c r="F3255" s="7">
        <f t="shared" si="1288"/>
        <v>43333</v>
      </c>
      <c r="G3255" s="8">
        <f t="shared" si="1276"/>
        <v>-8.990122720112792E-4</v>
      </c>
      <c r="H3255" s="7">
        <f t="shared" si="1289"/>
        <v>43363</v>
      </c>
      <c r="I3255" s="7">
        <f t="shared" si="1277"/>
        <v>43363</v>
      </c>
      <c r="J3255" s="1">
        <f t="shared" si="1290"/>
        <v>22</v>
      </c>
      <c r="K3255" s="1">
        <f t="shared" si="1278"/>
        <v>14</v>
      </c>
      <c r="L3255" s="2">
        <f t="shared" si="1279"/>
        <v>0.99942779999999998</v>
      </c>
      <c r="M3255" s="10">
        <f t="shared" si="1298"/>
        <v>1.0033006499999999</v>
      </c>
      <c r="N3255" s="10">
        <f t="shared" si="1294"/>
        <v>1.6950422303766004</v>
      </c>
      <c r="O3255" s="2">
        <f t="shared" si="1297"/>
        <v>1.6940723200000001</v>
      </c>
      <c r="P3255" s="2">
        <f t="shared" si="1280"/>
        <v>130189.13556299001</v>
      </c>
      <c r="Q3255" s="9">
        <f t="shared" si="1274"/>
        <v>0</v>
      </c>
      <c r="R3255" s="4">
        <f t="shared" si="1281"/>
        <v>0</v>
      </c>
      <c r="S3255" s="59">
        <f t="shared" si="1282"/>
        <v>0</v>
      </c>
      <c r="T3255" s="8">
        <f t="shared" si="1291"/>
        <v>6.8500000000000005E-2</v>
      </c>
      <c r="U3255" s="9">
        <f t="shared" si="1292"/>
        <v>222</v>
      </c>
      <c r="V3255" s="9">
        <v>252</v>
      </c>
      <c r="W3255" s="10">
        <f t="shared" si="1283"/>
        <v>1.0601052559999999</v>
      </c>
      <c r="X3255" s="2">
        <f t="shared" si="1284"/>
        <v>7825.0513214299999</v>
      </c>
      <c r="Y3255" s="2">
        <v>0</v>
      </c>
      <c r="Z3255" s="3">
        <f t="shared" si="1295"/>
        <v>0</v>
      </c>
      <c r="AA3255" s="1" t="str">
        <f t="shared" si="1296"/>
        <v>A+J=</v>
      </c>
      <c r="AB3255" s="7">
        <f t="shared" si="1293"/>
        <v>43391</v>
      </c>
      <c r="AC3255" s="5"/>
      <c r="AD3255" s="1"/>
      <c r="AE3255" s="7"/>
      <c r="AF3255" s="1"/>
      <c r="AG3255" s="1"/>
      <c r="AH3255" s="1"/>
      <c r="AI3255" s="1"/>
      <c r="AJ3255" s="4"/>
      <c r="AK3255" s="1"/>
      <c r="AL3255" s="1"/>
      <c r="AM3255" s="1"/>
      <c r="AN3255" s="1"/>
      <c r="AO3255" s="1"/>
    </row>
    <row r="3256" spans="1:41" x14ac:dyDescent="0.2">
      <c r="A3256" s="118">
        <f t="shared" si="1285"/>
        <v>43352</v>
      </c>
      <c r="B3256" s="2">
        <f t="shared" si="1275"/>
        <v>138014.18688441999</v>
      </c>
      <c r="C3256" s="2">
        <f t="shared" si="1286"/>
        <v>76849.809790290004</v>
      </c>
      <c r="D3256" s="50">
        <f t="shared" si="1287"/>
        <v>5061.1099999999997</v>
      </c>
      <c r="E3256" s="3">
        <f>IF(K3256=1,VLOOKUP(A3255,[1]Plan1!$AQ$43:$AS$500,3),E3255)</f>
        <v>5056.5600000000004</v>
      </c>
      <c r="F3256" s="7">
        <f t="shared" si="1288"/>
        <v>43333</v>
      </c>
      <c r="G3256" s="8">
        <f t="shared" si="1276"/>
        <v>-8.990122720112792E-4</v>
      </c>
      <c r="H3256" s="7">
        <f t="shared" si="1289"/>
        <v>43363</v>
      </c>
      <c r="I3256" s="7">
        <f t="shared" si="1277"/>
        <v>43363</v>
      </c>
      <c r="J3256" s="1">
        <f t="shared" si="1290"/>
        <v>22</v>
      </c>
      <c r="K3256" s="1">
        <f t="shared" si="1278"/>
        <v>14</v>
      </c>
      <c r="L3256" s="2">
        <f t="shared" si="1279"/>
        <v>0.99942779999999998</v>
      </c>
      <c r="M3256" s="10">
        <f t="shared" si="1298"/>
        <v>1.0033006499999999</v>
      </c>
      <c r="N3256" s="10">
        <f t="shared" si="1294"/>
        <v>1.6950422303766004</v>
      </c>
      <c r="O3256" s="2">
        <f t="shared" si="1297"/>
        <v>1.6940723200000001</v>
      </c>
      <c r="P3256" s="2">
        <f t="shared" si="1280"/>
        <v>130189.13556299001</v>
      </c>
      <c r="Q3256" s="9">
        <f t="shared" si="1274"/>
        <v>0</v>
      </c>
      <c r="R3256" s="4">
        <f t="shared" si="1281"/>
        <v>0</v>
      </c>
      <c r="S3256" s="59">
        <f t="shared" si="1282"/>
        <v>0</v>
      </c>
      <c r="T3256" s="8">
        <f t="shared" si="1291"/>
        <v>6.8500000000000005E-2</v>
      </c>
      <c r="U3256" s="9">
        <f t="shared" si="1292"/>
        <v>222</v>
      </c>
      <c r="V3256" s="9">
        <v>252</v>
      </c>
      <c r="W3256" s="10">
        <f t="shared" si="1283"/>
        <v>1.0601052559999999</v>
      </c>
      <c r="X3256" s="2">
        <f t="shared" si="1284"/>
        <v>7825.0513214299999</v>
      </c>
      <c r="Y3256" s="2">
        <v>0</v>
      </c>
      <c r="Z3256" s="3">
        <f t="shared" si="1295"/>
        <v>0</v>
      </c>
      <c r="AA3256" s="1" t="str">
        <f t="shared" si="1296"/>
        <v>A+J=</v>
      </c>
      <c r="AB3256" s="7">
        <f t="shared" si="1293"/>
        <v>43391</v>
      </c>
      <c r="AC3256" s="5"/>
      <c r="AD3256" s="1"/>
      <c r="AE3256" s="7"/>
      <c r="AF3256" s="1"/>
      <c r="AG3256" s="1"/>
      <c r="AH3256" s="1"/>
      <c r="AI3256" s="1"/>
      <c r="AJ3256" s="4"/>
      <c r="AK3256" s="1"/>
      <c r="AL3256" s="1"/>
      <c r="AM3256" s="1"/>
      <c r="AN3256" s="1"/>
      <c r="AO3256" s="1"/>
    </row>
    <row r="3257" spans="1:41" x14ac:dyDescent="0.2">
      <c r="A3257" s="118">
        <f t="shared" si="1285"/>
        <v>43353</v>
      </c>
      <c r="B3257" s="2">
        <f t="shared" si="1275"/>
        <v>138014.18688441999</v>
      </c>
      <c r="C3257" s="2">
        <f t="shared" si="1286"/>
        <v>76849.809790290004</v>
      </c>
      <c r="D3257" s="50">
        <f t="shared" si="1287"/>
        <v>5061.1099999999997</v>
      </c>
      <c r="E3257" s="3">
        <f>IF(K3257=1,VLOOKUP(A3256,[1]Plan1!$AQ$43:$AS$500,3),E3256)</f>
        <v>5056.5600000000004</v>
      </c>
      <c r="F3257" s="7">
        <f t="shared" si="1288"/>
        <v>43333</v>
      </c>
      <c r="G3257" s="8">
        <f t="shared" si="1276"/>
        <v>-8.990122720112792E-4</v>
      </c>
      <c r="H3257" s="7">
        <f t="shared" si="1289"/>
        <v>43363</v>
      </c>
      <c r="I3257" s="7">
        <f t="shared" si="1277"/>
        <v>43363</v>
      </c>
      <c r="J3257" s="1">
        <f t="shared" si="1290"/>
        <v>22</v>
      </c>
      <c r="K3257" s="1">
        <f t="shared" si="1278"/>
        <v>14</v>
      </c>
      <c r="L3257" s="2">
        <f t="shared" si="1279"/>
        <v>0.99942779999999998</v>
      </c>
      <c r="M3257" s="10">
        <f t="shared" si="1298"/>
        <v>1.0033006499999999</v>
      </c>
      <c r="N3257" s="10">
        <f t="shared" si="1294"/>
        <v>1.6950422303766004</v>
      </c>
      <c r="O3257" s="2">
        <f t="shared" si="1297"/>
        <v>1.6940723200000001</v>
      </c>
      <c r="P3257" s="2">
        <f t="shared" si="1280"/>
        <v>130189.13556299001</v>
      </c>
      <c r="Q3257" s="9">
        <f t="shared" si="1274"/>
        <v>0</v>
      </c>
      <c r="R3257" s="4">
        <f t="shared" si="1281"/>
        <v>0</v>
      </c>
      <c r="S3257" s="59">
        <f t="shared" si="1282"/>
        <v>0</v>
      </c>
      <c r="T3257" s="8">
        <f t="shared" si="1291"/>
        <v>6.8500000000000005E-2</v>
      </c>
      <c r="U3257" s="9">
        <f t="shared" si="1292"/>
        <v>222</v>
      </c>
      <c r="V3257" s="9">
        <v>252</v>
      </c>
      <c r="W3257" s="10">
        <f t="shared" si="1283"/>
        <v>1.0601052559999999</v>
      </c>
      <c r="X3257" s="2">
        <f t="shared" si="1284"/>
        <v>7825.0513214299999</v>
      </c>
      <c r="Y3257" s="2">
        <v>0</v>
      </c>
      <c r="Z3257" s="3">
        <f t="shared" si="1295"/>
        <v>0</v>
      </c>
      <c r="AA3257" s="1" t="str">
        <f t="shared" si="1296"/>
        <v>A+J=</v>
      </c>
      <c r="AB3257" s="7">
        <f t="shared" si="1293"/>
        <v>43391</v>
      </c>
      <c r="AC3257" s="5"/>
      <c r="AD3257" s="1"/>
      <c r="AE3257" s="7"/>
      <c r="AF3257" s="1"/>
      <c r="AG3257" s="1"/>
      <c r="AH3257" s="1"/>
      <c r="AI3257" s="1"/>
      <c r="AJ3257" s="4"/>
      <c r="AK3257" s="1"/>
      <c r="AL3257" s="1"/>
      <c r="AM3257" s="1"/>
      <c r="AN3257" s="1"/>
      <c r="AO3257" s="1"/>
    </row>
    <row r="3258" spans="1:41" x14ac:dyDescent="0.2">
      <c r="A3258" s="118">
        <f t="shared" si="1285"/>
        <v>43354</v>
      </c>
      <c r="B3258" s="2">
        <f t="shared" si="1275"/>
        <v>138044.83425878998</v>
      </c>
      <c r="C3258" s="2">
        <f t="shared" si="1286"/>
        <v>76849.809790290004</v>
      </c>
      <c r="D3258" s="50">
        <f t="shared" si="1287"/>
        <v>5061.1099999999997</v>
      </c>
      <c r="E3258" s="3">
        <f>IF(K3258=1,VLOOKUP(A3257,[1]Plan1!$AQ$43:$AS$500,3),E3257)</f>
        <v>5056.5600000000004</v>
      </c>
      <c r="F3258" s="7">
        <f t="shared" si="1288"/>
        <v>43333</v>
      </c>
      <c r="G3258" s="8">
        <f t="shared" si="1276"/>
        <v>-8.990122720112792E-4</v>
      </c>
      <c r="H3258" s="7">
        <f t="shared" si="1289"/>
        <v>43363</v>
      </c>
      <c r="I3258" s="7">
        <f t="shared" si="1277"/>
        <v>43363</v>
      </c>
      <c r="J3258" s="1">
        <f t="shared" si="1290"/>
        <v>22</v>
      </c>
      <c r="K3258" s="1">
        <f t="shared" si="1278"/>
        <v>15</v>
      </c>
      <c r="L3258" s="2">
        <f t="shared" si="1279"/>
        <v>0.99938693999999995</v>
      </c>
      <c r="M3258" s="10">
        <f t="shared" si="1298"/>
        <v>1.0033006499999999</v>
      </c>
      <c r="N3258" s="10">
        <f t="shared" si="1294"/>
        <v>1.6950422303766004</v>
      </c>
      <c r="O3258" s="2">
        <f t="shared" si="1297"/>
        <v>1.69400306</v>
      </c>
      <c r="P3258" s="2">
        <f t="shared" si="1280"/>
        <v>130183.81294516</v>
      </c>
      <c r="Q3258" s="9">
        <f t="shared" si="1274"/>
        <v>0</v>
      </c>
      <c r="R3258" s="4">
        <f t="shared" si="1281"/>
        <v>0</v>
      </c>
      <c r="S3258" s="59">
        <f t="shared" si="1282"/>
        <v>0</v>
      </c>
      <c r="T3258" s="8">
        <f t="shared" si="1291"/>
        <v>6.8500000000000005E-2</v>
      </c>
      <c r="U3258" s="9">
        <f t="shared" si="1292"/>
        <v>223</v>
      </c>
      <c r="V3258" s="9">
        <v>252</v>
      </c>
      <c r="W3258" s="10">
        <f t="shared" si="1283"/>
        <v>1.0603840149999999</v>
      </c>
      <c r="X3258" s="2">
        <f t="shared" si="1284"/>
        <v>7861.0213136299999</v>
      </c>
      <c r="Y3258" s="2">
        <v>0</v>
      </c>
      <c r="Z3258" s="3">
        <f t="shared" si="1295"/>
        <v>0</v>
      </c>
      <c r="AA3258" s="1" t="str">
        <f t="shared" si="1296"/>
        <v>A+J=</v>
      </c>
      <c r="AB3258" s="7">
        <f t="shared" si="1293"/>
        <v>43391</v>
      </c>
      <c r="AC3258" s="5"/>
      <c r="AD3258" s="1"/>
      <c r="AE3258" s="7"/>
      <c r="AF3258" s="1"/>
      <c r="AG3258" s="1"/>
      <c r="AH3258" s="1"/>
      <c r="AI3258" s="1"/>
      <c r="AJ3258" s="4"/>
      <c r="AK3258" s="1"/>
      <c r="AL3258" s="1"/>
      <c r="AM3258" s="1"/>
      <c r="AN3258" s="1"/>
      <c r="AO3258" s="1"/>
    </row>
    <row r="3259" spans="1:41" x14ac:dyDescent="0.2">
      <c r="A3259" s="118">
        <f t="shared" si="1285"/>
        <v>43355</v>
      </c>
      <c r="B3259" s="2">
        <f t="shared" si="1275"/>
        <v>138075.48992916002</v>
      </c>
      <c r="C3259" s="2">
        <f t="shared" si="1286"/>
        <v>76849.809790290004</v>
      </c>
      <c r="D3259" s="50">
        <f t="shared" si="1287"/>
        <v>5061.1099999999997</v>
      </c>
      <c r="E3259" s="3">
        <f>IF(K3259=1,VLOOKUP(A3258,[1]Plan1!$AQ$43:$AS$500,3),E3258)</f>
        <v>5056.5600000000004</v>
      </c>
      <c r="F3259" s="7">
        <f t="shared" si="1288"/>
        <v>43333</v>
      </c>
      <c r="G3259" s="8">
        <f t="shared" si="1276"/>
        <v>-8.990122720112792E-4</v>
      </c>
      <c r="H3259" s="7">
        <f t="shared" si="1289"/>
        <v>43363</v>
      </c>
      <c r="I3259" s="7">
        <f t="shared" si="1277"/>
        <v>43363</v>
      </c>
      <c r="J3259" s="1">
        <f t="shared" si="1290"/>
        <v>22</v>
      </c>
      <c r="K3259" s="1">
        <f t="shared" si="1278"/>
        <v>16</v>
      </c>
      <c r="L3259" s="2">
        <f t="shared" si="1279"/>
        <v>0.99934608999999996</v>
      </c>
      <c r="M3259" s="10">
        <f t="shared" si="1298"/>
        <v>1.0033006499999999</v>
      </c>
      <c r="N3259" s="10">
        <f t="shared" si="1294"/>
        <v>1.6950422303766004</v>
      </c>
      <c r="O3259" s="2">
        <f t="shared" si="1297"/>
        <v>1.69393382</v>
      </c>
      <c r="P3259" s="2">
        <f t="shared" si="1280"/>
        <v>130178.49186433</v>
      </c>
      <c r="Q3259" s="9">
        <f t="shared" si="1274"/>
        <v>0</v>
      </c>
      <c r="R3259" s="4">
        <f t="shared" si="1281"/>
        <v>0</v>
      </c>
      <c r="S3259" s="59">
        <f t="shared" si="1282"/>
        <v>0</v>
      </c>
      <c r="T3259" s="8">
        <f t="shared" si="1291"/>
        <v>6.8500000000000005E-2</v>
      </c>
      <c r="U3259" s="9">
        <f t="shared" si="1292"/>
        <v>224</v>
      </c>
      <c r="V3259" s="9">
        <v>252</v>
      </c>
      <c r="W3259" s="10">
        <f t="shared" si="1283"/>
        <v>1.060662848</v>
      </c>
      <c r="X3259" s="2">
        <f t="shared" si="1284"/>
        <v>7896.9980648299997</v>
      </c>
      <c r="Y3259" s="2">
        <v>0</v>
      </c>
      <c r="Z3259" s="3">
        <f t="shared" si="1295"/>
        <v>0</v>
      </c>
      <c r="AA3259" s="1" t="str">
        <f t="shared" si="1296"/>
        <v>A+J=</v>
      </c>
      <c r="AB3259" s="7">
        <f t="shared" si="1293"/>
        <v>43391</v>
      </c>
      <c r="AC3259" s="5"/>
      <c r="AD3259" s="1"/>
      <c r="AE3259" s="7"/>
      <c r="AF3259" s="1"/>
      <c r="AG3259" s="1"/>
      <c r="AH3259" s="1"/>
      <c r="AI3259" s="1"/>
      <c r="AJ3259" s="4"/>
      <c r="AK3259" s="1"/>
      <c r="AL3259" s="1"/>
      <c r="AM3259" s="1"/>
      <c r="AN3259" s="1"/>
      <c r="AO3259" s="1"/>
    </row>
    <row r="3260" spans="1:41" x14ac:dyDescent="0.2">
      <c r="A3260" s="118">
        <f t="shared" si="1285"/>
        <v>43356</v>
      </c>
      <c r="B3260" s="2">
        <f t="shared" si="1275"/>
        <v>138106.15050413</v>
      </c>
      <c r="C3260" s="2">
        <f t="shared" si="1286"/>
        <v>76849.809790290004</v>
      </c>
      <c r="D3260" s="50">
        <f t="shared" si="1287"/>
        <v>5061.1099999999997</v>
      </c>
      <c r="E3260" s="3">
        <f>IF(K3260=1,VLOOKUP(A3259,[1]Plan1!$AQ$43:$AS$500,3),E3259)</f>
        <v>5056.5600000000004</v>
      </c>
      <c r="F3260" s="7">
        <f t="shared" si="1288"/>
        <v>43333</v>
      </c>
      <c r="G3260" s="8">
        <f t="shared" si="1276"/>
        <v>-8.990122720112792E-4</v>
      </c>
      <c r="H3260" s="7">
        <f t="shared" si="1289"/>
        <v>43363</v>
      </c>
      <c r="I3260" s="7">
        <f t="shared" si="1277"/>
        <v>43363</v>
      </c>
      <c r="J3260" s="1">
        <f t="shared" si="1290"/>
        <v>22</v>
      </c>
      <c r="K3260" s="1">
        <f t="shared" si="1278"/>
        <v>17</v>
      </c>
      <c r="L3260" s="2">
        <f t="shared" si="1279"/>
        <v>0.99930523000000004</v>
      </c>
      <c r="M3260" s="10">
        <f t="shared" si="1298"/>
        <v>1.0033006499999999</v>
      </c>
      <c r="N3260" s="10">
        <f t="shared" si="1294"/>
        <v>1.6950422303766004</v>
      </c>
      <c r="O3260" s="2">
        <f t="shared" si="1297"/>
        <v>1.69386456</v>
      </c>
      <c r="P3260" s="2">
        <f t="shared" si="1280"/>
        <v>130173.16924651001</v>
      </c>
      <c r="Q3260" s="9">
        <f t="shared" si="1274"/>
        <v>0</v>
      </c>
      <c r="R3260" s="4">
        <f t="shared" si="1281"/>
        <v>0</v>
      </c>
      <c r="S3260" s="59">
        <f t="shared" si="1282"/>
        <v>0</v>
      </c>
      <c r="T3260" s="8">
        <f t="shared" si="1291"/>
        <v>6.8500000000000005E-2</v>
      </c>
      <c r="U3260" s="9">
        <f t="shared" si="1292"/>
        <v>225</v>
      </c>
      <c r="V3260" s="9">
        <v>252</v>
      </c>
      <c r="W3260" s="10">
        <f t="shared" si="1283"/>
        <v>1.0609417539999999</v>
      </c>
      <c r="X3260" s="2">
        <f t="shared" si="1284"/>
        <v>7932.9812576200002</v>
      </c>
      <c r="Y3260" s="2">
        <v>0</v>
      </c>
      <c r="Z3260" s="3">
        <f t="shared" si="1295"/>
        <v>0</v>
      </c>
      <c r="AA3260" s="1" t="str">
        <f t="shared" si="1296"/>
        <v>A+J=</v>
      </c>
      <c r="AB3260" s="7">
        <f t="shared" si="1293"/>
        <v>43391</v>
      </c>
      <c r="AC3260" s="5"/>
      <c r="AD3260" s="1"/>
      <c r="AE3260" s="7"/>
      <c r="AF3260" s="1"/>
      <c r="AG3260" s="1"/>
      <c r="AH3260" s="1"/>
      <c r="AI3260" s="1"/>
      <c r="AJ3260" s="4"/>
      <c r="AK3260" s="1"/>
      <c r="AL3260" s="1"/>
      <c r="AM3260" s="1"/>
      <c r="AN3260" s="1"/>
      <c r="AO3260" s="1"/>
    </row>
    <row r="3261" spans="1:41" x14ac:dyDescent="0.2">
      <c r="A3261" s="118">
        <f t="shared" si="1285"/>
        <v>43357</v>
      </c>
      <c r="B3261" s="2">
        <f t="shared" si="1275"/>
        <v>138136.81924340999</v>
      </c>
      <c r="C3261" s="2">
        <f t="shared" si="1286"/>
        <v>76849.809790290004</v>
      </c>
      <c r="D3261" s="50">
        <f t="shared" si="1287"/>
        <v>5061.1099999999997</v>
      </c>
      <c r="E3261" s="3">
        <f>IF(K3261=1,VLOOKUP(A3260,[1]Plan1!$AQ$43:$AS$500,3),E3260)</f>
        <v>5056.5600000000004</v>
      </c>
      <c r="F3261" s="7">
        <f t="shared" si="1288"/>
        <v>43333</v>
      </c>
      <c r="G3261" s="8">
        <f t="shared" si="1276"/>
        <v>-8.990122720112792E-4</v>
      </c>
      <c r="H3261" s="7">
        <f t="shared" si="1289"/>
        <v>43363</v>
      </c>
      <c r="I3261" s="7">
        <f t="shared" si="1277"/>
        <v>43363</v>
      </c>
      <c r="J3261" s="1">
        <f t="shared" si="1290"/>
        <v>22</v>
      </c>
      <c r="K3261" s="1">
        <f t="shared" si="1278"/>
        <v>18</v>
      </c>
      <c r="L3261" s="2">
        <f t="shared" si="1279"/>
        <v>0.99926437999999995</v>
      </c>
      <c r="M3261" s="10">
        <f t="shared" si="1298"/>
        <v>1.0033006499999999</v>
      </c>
      <c r="N3261" s="10">
        <f t="shared" si="1294"/>
        <v>1.6950422303766004</v>
      </c>
      <c r="O3261" s="2">
        <f t="shared" si="1297"/>
        <v>1.69379532</v>
      </c>
      <c r="P3261" s="2">
        <f t="shared" si="1280"/>
        <v>130167.84816568</v>
      </c>
      <c r="Q3261" s="9">
        <f t="shared" si="1274"/>
        <v>0</v>
      </c>
      <c r="R3261" s="4">
        <f t="shared" si="1281"/>
        <v>0</v>
      </c>
      <c r="S3261" s="59">
        <f t="shared" si="1282"/>
        <v>0</v>
      </c>
      <c r="T3261" s="8">
        <f t="shared" si="1291"/>
        <v>6.8500000000000005E-2</v>
      </c>
      <c r="U3261" s="9">
        <f t="shared" si="1292"/>
        <v>226</v>
      </c>
      <c r="V3261" s="9">
        <v>252</v>
      </c>
      <c r="W3261" s="10">
        <f t="shared" si="1283"/>
        <v>1.0612207330000001</v>
      </c>
      <c r="X3261" s="2">
        <f t="shared" si="1284"/>
        <v>7968.9710777299997</v>
      </c>
      <c r="Y3261" s="2">
        <v>0</v>
      </c>
      <c r="Z3261" s="3">
        <f t="shared" si="1295"/>
        <v>0</v>
      </c>
      <c r="AA3261" s="1" t="str">
        <f t="shared" si="1296"/>
        <v>A+J=</v>
      </c>
      <c r="AB3261" s="7">
        <f t="shared" si="1293"/>
        <v>43391</v>
      </c>
      <c r="AC3261" s="5"/>
      <c r="AD3261" s="1"/>
      <c r="AE3261" s="7"/>
      <c r="AF3261" s="1"/>
      <c r="AG3261" s="1"/>
      <c r="AH3261" s="1"/>
      <c r="AI3261" s="1"/>
      <c r="AJ3261" s="4"/>
      <c r="AK3261" s="1"/>
      <c r="AL3261" s="1"/>
      <c r="AM3261" s="1"/>
      <c r="AN3261" s="1"/>
      <c r="AO3261" s="1"/>
    </row>
    <row r="3262" spans="1:41" x14ac:dyDescent="0.2">
      <c r="A3262" s="118">
        <f t="shared" si="1285"/>
        <v>43358</v>
      </c>
      <c r="B3262" s="2">
        <f t="shared" si="1275"/>
        <v>138167.49464577998</v>
      </c>
      <c r="C3262" s="2">
        <f t="shared" si="1286"/>
        <v>76849.809790290004</v>
      </c>
      <c r="D3262" s="50">
        <f t="shared" si="1287"/>
        <v>5061.1099999999997</v>
      </c>
      <c r="E3262" s="3">
        <f>IF(K3262=1,VLOOKUP(A3261,[1]Plan1!$AQ$43:$AS$500,3),E3261)</f>
        <v>5056.5600000000004</v>
      </c>
      <c r="F3262" s="7">
        <f t="shared" si="1288"/>
        <v>43333</v>
      </c>
      <c r="G3262" s="8">
        <f t="shared" si="1276"/>
        <v>-8.990122720112792E-4</v>
      </c>
      <c r="H3262" s="7">
        <f t="shared" si="1289"/>
        <v>43391</v>
      </c>
      <c r="I3262" s="7">
        <f t="shared" si="1277"/>
        <v>43363</v>
      </c>
      <c r="J3262" s="1">
        <f t="shared" si="1290"/>
        <v>22</v>
      </c>
      <c r="K3262" s="1">
        <f t="shared" si="1278"/>
        <v>19</v>
      </c>
      <c r="L3262" s="2">
        <f t="shared" si="1279"/>
        <v>0.99922352999999997</v>
      </c>
      <c r="M3262" s="10">
        <f t="shared" si="1298"/>
        <v>1.0033006499999999</v>
      </c>
      <c r="N3262" s="10">
        <f t="shared" si="1294"/>
        <v>1.6950422303766004</v>
      </c>
      <c r="O3262" s="2">
        <f t="shared" si="1297"/>
        <v>1.69372608</v>
      </c>
      <c r="P3262" s="2">
        <f t="shared" si="1280"/>
        <v>130162.52708484999</v>
      </c>
      <c r="Q3262" s="9">
        <f t="shared" si="1274"/>
        <v>0</v>
      </c>
      <c r="R3262" s="4">
        <f t="shared" si="1281"/>
        <v>0</v>
      </c>
      <c r="S3262" s="59">
        <f t="shared" si="1282"/>
        <v>0</v>
      </c>
      <c r="T3262" s="8">
        <f t="shared" si="1291"/>
        <v>6.8500000000000005E-2</v>
      </c>
      <c r="U3262" s="9">
        <f t="shared" si="1292"/>
        <v>227</v>
      </c>
      <c r="V3262" s="9">
        <v>252</v>
      </c>
      <c r="W3262" s="10">
        <f t="shared" si="1283"/>
        <v>1.0614997859999999</v>
      </c>
      <c r="X3262" s="2">
        <f t="shared" si="1284"/>
        <v>8004.9675609300002</v>
      </c>
      <c r="Y3262" s="2">
        <v>0</v>
      </c>
      <c r="Z3262" s="3">
        <f t="shared" si="1295"/>
        <v>0</v>
      </c>
      <c r="AA3262" s="1" t="str">
        <f t="shared" si="1296"/>
        <v>A+J=</v>
      </c>
      <c r="AB3262" s="7">
        <f t="shared" si="1293"/>
        <v>43391</v>
      </c>
      <c r="AC3262" s="5"/>
      <c r="AD3262" s="1"/>
      <c r="AE3262" s="7"/>
      <c r="AF3262" s="1"/>
      <c r="AG3262" s="1"/>
      <c r="AH3262" s="1"/>
      <c r="AI3262" s="1"/>
      <c r="AJ3262" s="4"/>
      <c r="AK3262" s="1"/>
      <c r="AL3262" s="1"/>
      <c r="AM3262" s="1"/>
      <c r="AN3262" s="1"/>
      <c r="AO3262" s="1"/>
    </row>
    <row r="3263" spans="1:41" x14ac:dyDescent="0.2">
      <c r="A3263" s="118">
        <f t="shared" si="1285"/>
        <v>43359</v>
      </c>
      <c r="B3263" s="2">
        <f t="shared" si="1275"/>
        <v>138167.49464577998</v>
      </c>
      <c r="C3263" s="2">
        <f t="shared" si="1286"/>
        <v>76849.809790290004</v>
      </c>
      <c r="D3263" s="50">
        <f t="shared" si="1287"/>
        <v>5061.1099999999997</v>
      </c>
      <c r="E3263" s="3">
        <f>IF(K3263=1,VLOOKUP(A3262,[1]Plan1!$AQ$43:$AS$500,3),E3262)</f>
        <v>5056.5600000000004</v>
      </c>
      <c r="F3263" s="7">
        <f t="shared" si="1288"/>
        <v>43333</v>
      </c>
      <c r="G3263" s="8">
        <f t="shared" si="1276"/>
        <v>-8.990122720112792E-4</v>
      </c>
      <c r="H3263" s="7">
        <f t="shared" si="1289"/>
        <v>43391</v>
      </c>
      <c r="I3263" s="7">
        <f t="shared" si="1277"/>
        <v>43363</v>
      </c>
      <c r="J3263" s="1">
        <f t="shared" si="1290"/>
        <v>22</v>
      </c>
      <c r="K3263" s="1">
        <f t="shared" si="1278"/>
        <v>19</v>
      </c>
      <c r="L3263" s="2">
        <f t="shared" si="1279"/>
        <v>0.99922352999999997</v>
      </c>
      <c r="M3263" s="10">
        <f t="shared" si="1298"/>
        <v>1.0033006499999999</v>
      </c>
      <c r="N3263" s="10">
        <f t="shared" si="1294"/>
        <v>1.6950422303766004</v>
      </c>
      <c r="O3263" s="2">
        <f t="shared" si="1297"/>
        <v>1.69372608</v>
      </c>
      <c r="P3263" s="2">
        <f t="shared" si="1280"/>
        <v>130162.52708484999</v>
      </c>
      <c r="Q3263" s="9">
        <f t="shared" si="1274"/>
        <v>0</v>
      </c>
      <c r="R3263" s="4">
        <f t="shared" si="1281"/>
        <v>0</v>
      </c>
      <c r="S3263" s="59">
        <f t="shared" si="1282"/>
        <v>0</v>
      </c>
      <c r="T3263" s="8">
        <f t="shared" si="1291"/>
        <v>6.8500000000000005E-2</v>
      </c>
      <c r="U3263" s="9">
        <f t="shared" si="1292"/>
        <v>227</v>
      </c>
      <c r="V3263" s="9">
        <v>252</v>
      </c>
      <c r="W3263" s="10">
        <f t="shared" si="1283"/>
        <v>1.0614997859999999</v>
      </c>
      <c r="X3263" s="2">
        <f t="shared" si="1284"/>
        <v>8004.9675609300002</v>
      </c>
      <c r="Y3263" s="2">
        <v>0</v>
      </c>
      <c r="Z3263" s="3">
        <f t="shared" si="1295"/>
        <v>0</v>
      </c>
      <c r="AA3263" s="1" t="str">
        <f t="shared" si="1296"/>
        <v>A+J=</v>
      </c>
      <c r="AB3263" s="7">
        <f t="shared" si="1293"/>
        <v>43391</v>
      </c>
      <c r="AC3263" s="5"/>
      <c r="AD3263" s="1"/>
      <c r="AE3263" s="7"/>
      <c r="AF3263" s="1"/>
      <c r="AG3263" s="1"/>
      <c r="AH3263" s="1"/>
      <c r="AI3263" s="1"/>
      <c r="AJ3263" s="4"/>
      <c r="AK3263" s="1"/>
      <c r="AL3263" s="1"/>
      <c r="AM3263" s="1"/>
      <c r="AN3263" s="1"/>
      <c r="AO3263" s="1"/>
    </row>
    <row r="3264" spans="1:41" x14ac:dyDescent="0.2">
      <c r="A3264" s="118">
        <f t="shared" si="1285"/>
        <v>43360</v>
      </c>
      <c r="B3264" s="2">
        <f t="shared" si="1275"/>
        <v>138167.49464577998</v>
      </c>
      <c r="C3264" s="2">
        <f t="shared" si="1286"/>
        <v>76849.809790290004</v>
      </c>
      <c r="D3264" s="50">
        <f t="shared" si="1287"/>
        <v>5061.1099999999997</v>
      </c>
      <c r="E3264" s="3">
        <f>IF(K3264=1,VLOOKUP(A3263,[1]Plan1!$AQ$43:$AS$500,3),E3263)</f>
        <v>5056.5600000000004</v>
      </c>
      <c r="F3264" s="7">
        <f t="shared" si="1288"/>
        <v>43333</v>
      </c>
      <c r="G3264" s="8">
        <f t="shared" si="1276"/>
        <v>-8.990122720112792E-4</v>
      </c>
      <c r="H3264" s="7">
        <f t="shared" si="1289"/>
        <v>43391</v>
      </c>
      <c r="I3264" s="7">
        <f t="shared" si="1277"/>
        <v>43363</v>
      </c>
      <c r="J3264" s="1">
        <f t="shared" si="1290"/>
        <v>22</v>
      </c>
      <c r="K3264" s="1">
        <f t="shared" si="1278"/>
        <v>19</v>
      </c>
      <c r="L3264" s="2">
        <f t="shared" si="1279"/>
        <v>0.99922352999999997</v>
      </c>
      <c r="M3264" s="10">
        <f t="shared" si="1298"/>
        <v>1.0033006499999999</v>
      </c>
      <c r="N3264" s="10">
        <f t="shared" si="1294"/>
        <v>1.6950422303766004</v>
      </c>
      <c r="O3264" s="2">
        <f t="shared" si="1297"/>
        <v>1.69372608</v>
      </c>
      <c r="P3264" s="2">
        <f t="shared" si="1280"/>
        <v>130162.52708484999</v>
      </c>
      <c r="Q3264" s="9">
        <f t="shared" si="1274"/>
        <v>0</v>
      </c>
      <c r="R3264" s="4">
        <f t="shared" si="1281"/>
        <v>0</v>
      </c>
      <c r="S3264" s="59">
        <f t="shared" si="1282"/>
        <v>0</v>
      </c>
      <c r="T3264" s="8">
        <f t="shared" si="1291"/>
        <v>6.8500000000000005E-2</v>
      </c>
      <c r="U3264" s="9">
        <f t="shared" si="1292"/>
        <v>227</v>
      </c>
      <c r="V3264" s="9">
        <v>252</v>
      </c>
      <c r="W3264" s="10">
        <f t="shared" si="1283"/>
        <v>1.0614997859999999</v>
      </c>
      <c r="X3264" s="2">
        <f t="shared" si="1284"/>
        <v>8004.9675609300002</v>
      </c>
      <c r="Y3264" s="2">
        <v>0</v>
      </c>
      <c r="Z3264" s="3">
        <f t="shared" si="1295"/>
        <v>0</v>
      </c>
      <c r="AA3264" s="1" t="str">
        <f t="shared" si="1296"/>
        <v>A+J=</v>
      </c>
      <c r="AB3264" s="7">
        <f t="shared" si="1293"/>
        <v>43391</v>
      </c>
      <c r="AC3264" s="5"/>
      <c r="AD3264" s="1"/>
      <c r="AE3264" s="7"/>
      <c r="AF3264" s="1"/>
      <c r="AG3264" s="1"/>
      <c r="AH3264" s="1"/>
      <c r="AI3264" s="1"/>
      <c r="AJ3264" s="4"/>
      <c r="AK3264" s="1"/>
      <c r="AL3264" s="1"/>
      <c r="AM3264" s="1"/>
      <c r="AN3264" s="1"/>
      <c r="AO3264" s="1"/>
    </row>
    <row r="3265" spans="1:41" x14ac:dyDescent="0.2">
      <c r="A3265" s="118">
        <f t="shared" si="1285"/>
        <v>43361</v>
      </c>
      <c r="B3265" s="2">
        <f t="shared" si="1275"/>
        <v>138198.17576392999</v>
      </c>
      <c r="C3265" s="2">
        <f t="shared" si="1286"/>
        <v>76849.809790290004</v>
      </c>
      <c r="D3265" s="50">
        <f t="shared" si="1287"/>
        <v>5061.1099999999997</v>
      </c>
      <c r="E3265" s="3">
        <f>IF(K3265=1,VLOOKUP(A3264,[1]Plan1!$AQ$43:$AS$500,3),E3264)</f>
        <v>5056.5600000000004</v>
      </c>
      <c r="F3265" s="7">
        <f t="shared" si="1288"/>
        <v>43333</v>
      </c>
      <c r="G3265" s="8">
        <f t="shared" si="1276"/>
        <v>-8.990122720112792E-4</v>
      </c>
      <c r="H3265" s="7">
        <f t="shared" si="1289"/>
        <v>43391</v>
      </c>
      <c r="I3265" s="7">
        <f t="shared" si="1277"/>
        <v>43363</v>
      </c>
      <c r="J3265" s="1">
        <f t="shared" si="1290"/>
        <v>22</v>
      </c>
      <c r="K3265" s="1">
        <f t="shared" si="1278"/>
        <v>20</v>
      </c>
      <c r="L3265" s="2">
        <f t="shared" si="1279"/>
        <v>0.99918267999999999</v>
      </c>
      <c r="M3265" s="10">
        <f t="shared" si="1298"/>
        <v>1.0033006499999999</v>
      </c>
      <c r="N3265" s="10">
        <f t="shared" si="1294"/>
        <v>1.6950422303766004</v>
      </c>
      <c r="O3265" s="2">
        <f t="shared" si="1297"/>
        <v>1.6936568299999999</v>
      </c>
      <c r="P3265" s="2">
        <f t="shared" si="1280"/>
        <v>130157.20523552</v>
      </c>
      <c r="Q3265" s="9">
        <f t="shared" si="1274"/>
        <v>0</v>
      </c>
      <c r="R3265" s="4">
        <f t="shared" si="1281"/>
        <v>0</v>
      </c>
      <c r="S3265" s="59">
        <f t="shared" si="1282"/>
        <v>0</v>
      </c>
      <c r="T3265" s="8">
        <f t="shared" si="1291"/>
        <v>6.8500000000000005E-2</v>
      </c>
      <c r="U3265" s="9">
        <f t="shared" si="1292"/>
        <v>228</v>
      </c>
      <c r="V3265" s="9">
        <v>252</v>
      </c>
      <c r="W3265" s="10">
        <f t="shared" si="1283"/>
        <v>1.0617789120000001</v>
      </c>
      <c r="X3265" s="2">
        <f t="shared" si="1284"/>
        <v>8040.97052841</v>
      </c>
      <c r="Y3265" s="2">
        <v>0</v>
      </c>
      <c r="Z3265" s="3">
        <f t="shared" si="1295"/>
        <v>0</v>
      </c>
      <c r="AA3265" s="1" t="str">
        <f t="shared" si="1296"/>
        <v>A+J=</v>
      </c>
      <c r="AB3265" s="7">
        <f t="shared" si="1293"/>
        <v>43391</v>
      </c>
      <c r="AC3265" s="5"/>
      <c r="AD3265" s="1"/>
      <c r="AE3265" s="7"/>
      <c r="AF3265" s="1"/>
      <c r="AG3265" s="1"/>
      <c r="AH3265" s="1"/>
      <c r="AI3265" s="1"/>
      <c r="AJ3265" s="4"/>
      <c r="AK3265" s="1"/>
      <c r="AL3265" s="1"/>
      <c r="AM3265" s="1"/>
      <c r="AN3265" s="1"/>
      <c r="AO3265" s="1"/>
    </row>
    <row r="3266" spans="1:41" x14ac:dyDescent="0.2">
      <c r="A3266" s="118">
        <f t="shared" si="1285"/>
        <v>43362</v>
      </c>
      <c r="B3266" s="2">
        <f t="shared" si="1275"/>
        <v>138228.86422841999</v>
      </c>
      <c r="C3266" s="2">
        <f t="shared" si="1286"/>
        <v>76849.809790290004</v>
      </c>
      <c r="D3266" s="50">
        <f t="shared" si="1287"/>
        <v>5061.1099999999997</v>
      </c>
      <c r="E3266" s="3">
        <f>IF(K3266=1,VLOOKUP(A3265,[1]Plan1!$AQ$43:$AS$500,3),E3265)</f>
        <v>5056.5600000000004</v>
      </c>
      <c r="F3266" s="7">
        <f t="shared" si="1288"/>
        <v>43333</v>
      </c>
      <c r="G3266" s="8">
        <f t="shared" si="1276"/>
        <v>-8.990122720112792E-4</v>
      </c>
      <c r="H3266" s="7">
        <f t="shared" si="1289"/>
        <v>43391</v>
      </c>
      <c r="I3266" s="7">
        <f t="shared" si="1277"/>
        <v>43363</v>
      </c>
      <c r="J3266" s="1">
        <f t="shared" si="1290"/>
        <v>22</v>
      </c>
      <c r="K3266" s="1">
        <f t="shared" si="1278"/>
        <v>21</v>
      </c>
      <c r="L3266" s="2">
        <f t="shared" si="1279"/>
        <v>0.99914183000000001</v>
      </c>
      <c r="M3266" s="10">
        <f t="shared" si="1298"/>
        <v>1.0033006499999999</v>
      </c>
      <c r="N3266" s="10">
        <f t="shared" si="1294"/>
        <v>1.6950422303766004</v>
      </c>
      <c r="O3266" s="2">
        <f t="shared" si="1297"/>
        <v>1.6935875899999999</v>
      </c>
      <c r="P3266" s="2">
        <f t="shared" si="1280"/>
        <v>130151.88415468999</v>
      </c>
      <c r="Q3266" s="9">
        <f t="shared" si="1274"/>
        <v>0</v>
      </c>
      <c r="R3266" s="4">
        <f t="shared" si="1281"/>
        <v>0</v>
      </c>
      <c r="S3266" s="59">
        <f t="shared" si="1282"/>
        <v>0</v>
      </c>
      <c r="T3266" s="8">
        <f t="shared" si="1291"/>
        <v>6.8500000000000005E-2</v>
      </c>
      <c r="U3266" s="9">
        <f t="shared" si="1292"/>
        <v>229</v>
      </c>
      <c r="V3266" s="9">
        <v>252</v>
      </c>
      <c r="W3266" s="10">
        <f t="shared" si="1283"/>
        <v>1.062058111</v>
      </c>
      <c r="X3266" s="2">
        <f t="shared" si="1284"/>
        <v>8076.9800737300002</v>
      </c>
      <c r="Y3266" s="2">
        <v>0</v>
      </c>
      <c r="Z3266" s="3">
        <f t="shared" si="1295"/>
        <v>0</v>
      </c>
      <c r="AA3266" s="1" t="str">
        <f t="shared" si="1296"/>
        <v>A+J=</v>
      </c>
      <c r="AB3266" s="7">
        <f t="shared" si="1293"/>
        <v>43391</v>
      </c>
      <c r="AC3266" s="5"/>
      <c r="AD3266" s="1"/>
      <c r="AE3266" s="7"/>
      <c r="AF3266" s="1"/>
      <c r="AG3266" s="1"/>
      <c r="AH3266" s="1"/>
      <c r="AI3266" s="1"/>
      <c r="AJ3266" s="4"/>
      <c r="AK3266" s="1"/>
      <c r="AL3266" s="1"/>
      <c r="AM3266" s="1"/>
      <c r="AN3266" s="1"/>
      <c r="AO3266" s="1"/>
    </row>
    <row r="3267" spans="1:41" x14ac:dyDescent="0.2">
      <c r="A3267" s="118">
        <f t="shared" si="1285"/>
        <v>43363</v>
      </c>
      <c r="B3267" s="2">
        <f t="shared" si="1275"/>
        <v>138259.55935247001</v>
      </c>
      <c r="C3267" s="2">
        <f t="shared" si="1286"/>
        <v>76849.809790290004</v>
      </c>
      <c r="D3267" s="50">
        <f t="shared" si="1287"/>
        <v>5061.1099999999997</v>
      </c>
      <c r="E3267" s="3">
        <f>IF(K3267=1,VLOOKUP(A3266,[1]Plan1!$AQ$43:$AS$500,3),E3266)</f>
        <v>5056.5600000000004</v>
      </c>
      <c r="F3267" s="7">
        <f t="shared" si="1288"/>
        <v>43333</v>
      </c>
      <c r="G3267" s="8">
        <f t="shared" si="1276"/>
        <v>-8.990122720112792E-4</v>
      </c>
      <c r="H3267" s="7">
        <f t="shared" si="1289"/>
        <v>43391</v>
      </c>
      <c r="I3267" s="7">
        <f t="shared" si="1277"/>
        <v>43363</v>
      </c>
      <c r="J3267" s="1">
        <f t="shared" si="1290"/>
        <v>22</v>
      </c>
      <c r="K3267" s="1">
        <f t="shared" si="1278"/>
        <v>22</v>
      </c>
      <c r="L3267" s="2">
        <f t="shared" si="1279"/>
        <v>0.99910098000000003</v>
      </c>
      <c r="M3267" s="10">
        <f t="shared" si="1298"/>
        <v>1.0033006499999999</v>
      </c>
      <c r="N3267" s="10">
        <f t="shared" si="1294"/>
        <v>1.6950422303766004</v>
      </c>
      <c r="O3267" s="2">
        <f t="shared" si="1297"/>
        <v>1.69351835</v>
      </c>
      <c r="P3267" s="2">
        <f t="shared" si="1280"/>
        <v>130146.56307386</v>
      </c>
      <c r="Q3267" s="9">
        <f t="shared" si="1274"/>
        <v>0</v>
      </c>
      <c r="R3267" s="4">
        <f t="shared" si="1281"/>
        <v>0</v>
      </c>
      <c r="S3267" s="59">
        <f t="shared" si="1282"/>
        <v>0</v>
      </c>
      <c r="T3267" s="8">
        <f t="shared" si="1291"/>
        <v>6.8500000000000005E-2</v>
      </c>
      <c r="U3267" s="9">
        <f t="shared" si="1292"/>
        <v>230</v>
      </c>
      <c r="V3267" s="9">
        <v>252</v>
      </c>
      <c r="W3267" s="10">
        <f t="shared" si="1283"/>
        <v>1.0623373840000001</v>
      </c>
      <c r="X3267" s="2">
        <f t="shared" si="1284"/>
        <v>8112.9962786100004</v>
      </c>
      <c r="Y3267" s="2">
        <v>0</v>
      </c>
      <c r="Z3267" s="3">
        <f t="shared" si="1295"/>
        <v>0</v>
      </c>
      <c r="AA3267" s="1" t="str">
        <f t="shared" si="1296"/>
        <v>A+J=</v>
      </c>
      <c r="AB3267" s="7">
        <f t="shared" si="1293"/>
        <v>43391</v>
      </c>
      <c r="AC3267" s="5"/>
      <c r="AD3267" s="1"/>
      <c r="AE3267" s="7"/>
      <c r="AF3267" s="1"/>
      <c r="AG3267" s="1"/>
      <c r="AH3267" s="1"/>
      <c r="AI3267" s="1"/>
      <c r="AJ3267" s="4"/>
      <c r="AK3267" s="1"/>
      <c r="AL3267" s="1"/>
      <c r="AM3267" s="1"/>
      <c r="AN3267" s="1"/>
      <c r="AO3267" s="1"/>
    </row>
    <row r="3268" spans="1:41" x14ac:dyDescent="0.2">
      <c r="A3268" s="118">
        <f t="shared" si="1285"/>
        <v>43364</v>
      </c>
      <c r="B3268" s="2">
        <f t="shared" si="1275"/>
        <v>138330.77102031</v>
      </c>
      <c r="C3268" s="2">
        <f t="shared" si="1286"/>
        <v>76849.809790290004</v>
      </c>
      <c r="D3268" s="50">
        <f t="shared" si="1287"/>
        <v>5056.5600000000004</v>
      </c>
      <c r="E3268" s="3">
        <f>IF(K3268=1,VLOOKUP(A3267,[1]Plan1!$AQ$43:$AS$500,3),E3267)</f>
        <v>5080.83</v>
      </c>
      <c r="F3268" s="7">
        <f t="shared" si="1288"/>
        <v>43364</v>
      </c>
      <c r="G3268" s="8">
        <f t="shared" si="1276"/>
        <v>4.7997057287958445E-3</v>
      </c>
      <c r="H3268" s="7">
        <f t="shared" si="1289"/>
        <v>43391</v>
      </c>
      <c r="I3268" s="7">
        <f t="shared" si="1277"/>
        <v>43391</v>
      </c>
      <c r="J3268" s="1">
        <f t="shared" si="1290"/>
        <v>19</v>
      </c>
      <c r="K3268" s="1">
        <f t="shared" si="1278"/>
        <v>1</v>
      </c>
      <c r="L3268" s="2">
        <f t="shared" si="1279"/>
        <v>1.0002520399999999</v>
      </c>
      <c r="M3268" s="10">
        <f t="shared" si="1298"/>
        <v>0.99910098000000003</v>
      </c>
      <c r="N3268" s="10">
        <f t="shared" si="1294"/>
        <v>1.6935183535106473</v>
      </c>
      <c r="O3268" s="2">
        <f t="shared" si="1297"/>
        <v>1.6939451800000001</v>
      </c>
      <c r="P3268" s="2">
        <f t="shared" si="1280"/>
        <v>130179.36487817</v>
      </c>
      <c r="Q3268" s="9">
        <f t="shared" si="1274"/>
        <v>0</v>
      </c>
      <c r="R3268" s="4">
        <f t="shared" si="1281"/>
        <v>0</v>
      </c>
      <c r="S3268" s="59">
        <f t="shared" si="1282"/>
        <v>0</v>
      </c>
      <c r="T3268" s="8">
        <f t="shared" si="1291"/>
        <v>6.8500000000000005E-2</v>
      </c>
      <c r="U3268" s="9">
        <f t="shared" si="1292"/>
        <v>231</v>
      </c>
      <c r="V3268" s="9">
        <v>252</v>
      </c>
      <c r="W3268" s="10">
        <f t="shared" si="1283"/>
        <v>1.06261673</v>
      </c>
      <c r="X3268" s="2">
        <f t="shared" si="1284"/>
        <v>8151.4061421400002</v>
      </c>
      <c r="Y3268" s="2">
        <v>0</v>
      </c>
      <c r="Z3268" s="3">
        <f t="shared" si="1295"/>
        <v>0</v>
      </c>
      <c r="AA3268" s="1" t="str">
        <f t="shared" si="1296"/>
        <v>A+J=</v>
      </c>
      <c r="AB3268" s="7">
        <f t="shared" si="1293"/>
        <v>43391</v>
      </c>
      <c r="AC3268" s="5"/>
      <c r="AD3268" s="1"/>
      <c r="AE3268" s="7"/>
      <c r="AF3268" s="1"/>
      <c r="AG3268" s="1"/>
      <c r="AH3268" s="1"/>
      <c r="AI3268" s="1"/>
      <c r="AJ3268" s="4"/>
      <c r="AK3268" s="1"/>
      <c r="AL3268" s="1"/>
      <c r="AM3268" s="1"/>
      <c r="AN3268" s="1"/>
      <c r="AO3268" s="1"/>
    </row>
    <row r="3269" spans="1:41" x14ac:dyDescent="0.2">
      <c r="A3269" s="118">
        <f t="shared" si="1285"/>
        <v>43365</v>
      </c>
      <c r="B3269" s="2">
        <f t="shared" si="1275"/>
        <v>138402.02126880002</v>
      </c>
      <c r="C3269" s="2">
        <f t="shared" si="1286"/>
        <v>76849.809790290004</v>
      </c>
      <c r="D3269" s="50">
        <f t="shared" si="1287"/>
        <v>5056.5600000000004</v>
      </c>
      <c r="E3269" s="3">
        <f>IF(K3269=1,VLOOKUP(A3268,[1]Plan1!$AQ$43:$AS$500,3),E3268)</f>
        <v>5080.83</v>
      </c>
      <c r="F3269" s="7">
        <f t="shared" si="1288"/>
        <v>43364</v>
      </c>
      <c r="G3269" s="8">
        <f t="shared" si="1276"/>
        <v>4.7997057287958445E-3</v>
      </c>
      <c r="H3269" s="7">
        <f t="shared" si="1289"/>
        <v>43391</v>
      </c>
      <c r="I3269" s="7">
        <f t="shared" si="1277"/>
        <v>43391</v>
      </c>
      <c r="J3269" s="1">
        <f t="shared" si="1290"/>
        <v>19</v>
      </c>
      <c r="K3269" s="1">
        <f t="shared" si="1278"/>
        <v>2</v>
      </c>
      <c r="L3269" s="2">
        <f t="shared" si="1279"/>
        <v>1.00050415</v>
      </c>
      <c r="M3269" s="10">
        <f t="shared" si="1298"/>
        <v>0.99910098000000003</v>
      </c>
      <c r="N3269" s="10">
        <f t="shared" si="1294"/>
        <v>1.6935183535106473</v>
      </c>
      <c r="O3269" s="2">
        <f t="shared" si="1297"/>
        <v>1.69437214</v>
      </c>
      <c r="P3269" s="2">
        <f t="shared" si="1280"/>
        <v>130212.17667296001</v>
      </c>
      <c r="Q3269" s="9">
        <f t="shared" si="1274"/>
        <v>0</v>
      </c>
      <c r="R3269" s="4">
        <f t="shared" si="1281"/>
        <v>0</v>
      </c>
      <c r="S3269" s="59">
        <f t="shared" si="1282"/>
        <v>0</v>
      </c>
      <c r="T3269" s="8">
        <f t="shared" si="1291"/>
        <v>6.8500000000000005E-2</v>
      </c>
      <c r="U3269" s="9">
        <f t="shared" si="1292"/>
        <v>232</v>
      </c>
      <c r="V3269" s="9">
        <v>252</v>
      </c>
      <c r="W3269" s="10">
        <f t="shared" si="1283"/>
        <v>1.06289615</v>
      </c>
      <c r="X3269" s="2">
        <f t="shared" si="1284"/>
        <v>8189.8445958399998</v>
      </c>
      <c r="Y3269" s="2">
        <v>0</v>
      </c>
      <c r="Z3269" s="3">
        <f t="shared" si="1295"/>
        <v>0</v>
      </c>
      <c r="AA3269" s="1" t="str">
        <f t="shared" si="1296"/>
        <v>A+J=</v>
      </c>
      <c r="AB3269" s="7">
        <f t="shared" si="1293"/>
        <v>43391</v>
      </c>
      <c r="AC3269" s="5"/>
      <c r="AD3269" s="1"/>
      <c r="AE3269" s="7"/>
      <c r="AF3269" s="1"/>
      <c r="AG3269" s="1"/>
      <c r="AH3269" s="1"/>
      <c r="AI3269" s="1"/>
      <c r="AJ3269" s="4"/>
      <c r="AK3269" s="1"/>
      <c r="AL3269" s="1"/>
      <c r="AM3269" s="1"/>
      <c r="AN3269" s="1"/>
      <c r="AO3269" s="1"/>
    </row>
    <row r="3270" spans="1:41" x14ac:dyDescent="0.2">
      <c r="A3270" s="118">
        <f t="shared" si="1285"/>
        <v>43366</v>
      </c>
      <c r="B3270" s="2">
        <f t="shared" si="1275"/>
        <v>138402.02126880002</v>
      </c>
      <c r="C3270" s="2">
        <f t="shared" si="1286"/>
        <v>76849.809790290004</v>
      </c>
      <c r="D3270" s="50">
        <f t="shared" si="1287"/>
        <v>5056.5600000000004</v>
      </c>
      <c r="E3270" s="3">
        <f>IF(K3270=1,VLOOKUP(A3269,[1]Plan1!$AQ$43:$AS$500,3),E3269)</f>
        <v>5080.83</v>
      </c>
      <c r="F3270" s="7">
        <f t="shared" si="1288"/>
        <v>43364</v>
      </c>
      <c r="G3270" s="8">
        <f t="shared" si="1276"/>
        <v>4.7997057287958445E-3</v>
      </c>
      <c r="H3270" s="7">
        <f t="shared" si="1289"/>
        <v>43391</v>
      </c>
      <c r="I3270" s="7">
        <f t="shared" si="1277"/>
        <v>43391</v>
      </c>
      <c r="J3270" s="1">
        <f t="shared" si="1290"/>
        <v>19</v>
      </c>
      <c r="K3270" s="1">
        <f t="shared" si="1278"/>
        <v>2</v>
      </c>
      <c r="L3270" s="2">
        <f t="shared" si="1279"/>
        <v>1.00050415</v>
      </c>
      <c r="M3270" s="10">
        <f t="shared" si="1298"/>
        <v>0.99910098000000003</v>
      </c>
      <c r="N3270" s="10">
        <f t="shared" si="1294"/>
        <v>1.6935183535106473</v>
      </c>
      <c r="O3270" s="2">
        <f t="shared" si="1297"/>
        <v>1.69437214</v>
      </c>
      <c r="P3270" s="2">
        <f t="shared" si="1280"/>
        <v>130212.17667296001</v>
      </c>
      <c r="Q3270" s="9">
        <f t="shared" si="1274"/>
        <v>0</v>
      </c>
      <c r="R3270" s="4">
        <f t="shared" si="1281"/>
        <v>0</v>
      </c>
      <c r="S3270" s="59">
        <f t="shared" si="1282"/>
        <v>0</v>
      </c>
      <c r="T3270" s="8">
        <f t="shared" si="1291"/>
        <v>6.8500000000000005E-2</v>
      </c>
      <c r="U3270" s="9">
        <f t="shared" si="1292"/>
        <v>232</v>
      </c>
      <c r="V3270" s="9">
        <v>252</v>
      </c>
      <c r="W3270" s="10">
        <f t="shared" si="1283"/>
        <v>1.06289615</v>
      </c>
      <c r="X3270" s="2">
        <f t="shared" si="1284"/>
        <v>8189.8445958399998</v>
      </c>
      <c r="Y3270" s="2">
        <v>0</v>
      </c>
      <c r="Z3270" s="3">
        <f t="shared" si="1295"/>
        <v>0</v>
      </c>
      <c r="AA3270" s="1" t="str">
        <f t="shared" si="1296"/>
        <v>A+J=</v>
      </c>
      <c r="AB3270" s="7">
        <f t="shared" si="1293"/>
        <v>43391</v>
      </c>
      <c r="AC3270" s="5"/>
      <c r="AD3270" s="1"/>
      <c r="AE3270" s="7"/>
      <c r="AF3270" s="1"/>
      <c r="AG3270" s="1"/>
      <c r="AH3270" s="1"/>
      <c r="AI3270" s="1"/>
      <c r="AJ3270" s="4"/>
      <c r="AK3270" s="1"/>
      <c r="AL3270" s="1"/>
      <c r="AM3270" s="1"/>
      <c r="AN3270" s="1"/>
      <c r="AO3270" s="1"/>
    </row>
    <row r="3271" spans="1:41" x14ac:dyDescent="0.2">
      <c r="A3271" s="118">
        <f t="shared" si="1285"/>
        <v>43367</v>
      </c>
      <c r="B3271" s="2">
        <f t="shared" si="1275"/>
        <v>138402.02126880002</v>
      </c>
      <c r="C3271" s="2">
        <f t="shared" si="1286"/>
        <v>76849.809790290004</v>
      </c>
      <c r="D3271" s="50">
        <f t="shared" si="1287"/>
        <v>5056.5600000000004</v>
      </c>
      <c r="E3271" s="3">
        <f>IF(K3271=1,VLOOKUP(A3270,[1]Plan1!$AQ$43:$AS$500,3),E3270)</f>
        <v>5080.83</v>
      </c>
      <c r="F3271" s="7">
        <f t="shared" si="1288"/>
        <v>43364</v>
      </c>
      <c r="G3271" s="8">
        <f t="shared" si="1276"/>
        <v>4.7997057287958445E-3</v>
      </c>
      <c r="H3271" s="7">
        <f t="shared" si="1289"/>
        <v>43391</v>
      </c>
      <c r="I3271" s="7">
        <f t="shared" si="1277"/>
        <v>43391</v>
      </c>
      <c r="J3271" s="1">
        <f t="shared" si="1290"/>
        <v>19</v>
      </c>
      <c r="K3271" s="1">
        <f t="shared" si="1278"/>
        <v>2</v>
      </c>
      <c r="L3271" s="2">
        <f t="shared" si="1279"/>
        <v>1.00050415</v>
      </c>
      <c r="M3271" s="10">
        <f t="shared" si="1298"/>
        <v>0.99910098000000003</v>
      </c>
      <c r="N3271" s="10">
        <f t="shared" si="1294"/>
        <v>1.6935183535106473</v>
      </c>
      <c r="O3271" s="2">
        <f t="shared" si="1297"/>
        <v>1.69437214</v>
      </c>
      <c r="P3271" s="2">
        <f t="shared" si="1280"/>
        <v>130212.17667296001</v>
      </c>
      <c r="Q3271" s="9">
        <f t="shared" si="1274"/>
        <v>0</v>
      </c>
      <c r="R3271" s="4">
        <f t="shared" si="1281"/>
        <v>0</v>
      </c>
      <c r="S3271" s="59">
        <f t="shared" si="1282"/>
        <v>0</v>
      </c>
      <c r="T3271" s="8">
        <f t="shared" si="1291"/>
        <v>6.8500000000000005E-2</v>
      </c>
      <c r="U3271" s="9">
        <f t="shared" si="1292"/>
        <v>232</v>
      </c>
      <c r="V3271" s="9">
        <v>252</v>
      </c>
      <c r="W3271" s="10">
        <f t="shared" si="1283"/>
        <v>1.06289615</v>
      </c>
      <c r="X3271" s="2">
        <f t="shared" si="1284"/>
        <v>8189.8445958399998</v>
      </c>
      <c r="Y3271" s="2">
        <v>0</v>
      </c>
      <c r="Z3271" s="3">
        <f t="shared" si="1295"/>
        <v>0</v>
      </c>
      <c r="AA3271" s="1" t="str">
        <f t="shared" si="1296"/>
        <v>A+J=</v>
      </c>
      <c r="AB3271" s="7">
        <f t="shared" si="1293"/>
        <v>43391</v>
      </c>
      <c r="AC3271" s="5"/>
      <c r="AD3271" s="1"/>
      <c r="AE3271" s="7"/>
      <c r="AF3271" s="1"/>
      <c r="AG3271" s="1"/>
      <c r="AH3271" s="1"/>
      <c r="AI3271" s="1"/>
      <c r="AJ3271" s="4"/>
      <c r="AK3271" s="1"/>
      <c r="AL3271" s="1"/>
      <c r="AM3271" s="1"/>
      <c r="AN3271" s="1"/>
      <c r="AO3271" s="1"/>
    </row>
    <row r="3272" spans="1:41" x14ac:dyDescent="0.2">
      <c r="A3272" s="118">
        <f t="shared" si="1285"/>
        <v>43368</v>
      </c>
      <c r="B3272" s="2">
        <f t="shared" si="1275"/>
        <v>138473.30671516</v>
      </c>
      <c r="C3272" s="2">
        <f t="shared" si="1286"/>
        <v>76849.809790290004</v>
      </c>
      <c r="D3272" s="50">
        <f t="shared" si="1287"/>
        <v>5056.5600000000004</v>
      </c>
      <c r="E3272" s="3">
        <f>IF(K3272=1,VLOOKUP(A3271,[1]Plan1!$AQ$43:$AS$500,3),E3271)</f>
        <v>5080.83</v>
      </c>
      <c r="F3272" s="7">
        <f t="shared" si="1288"/>
        <v>43364</v>
      </c>
      <c r="G3272" s="8">
        <f t="shared" si="1276"/>
        <v>4.7997057287958445E-3</v>
      </c>
      <c r="H3272" s="7">
        <f t="shared" si="1289"/>
        <v>43391</v>
      </c>
      <c r="I3272" s="7">
        <f t="shared" si="1277"/>
        <v>43391</v>
      </c>
      <c r="J3272" s="1">
        <f t="shared" si="1290"/>
        <v>19</v>
      </c>
      <c r="K3272" s="1">
        <f t="shared" si="1278"/>
        <v>3</v>
      </c>
      <c r="L3272" s="2">
        <f t="shared" si="1279"/>
        <v>1.00075632</v>
      </c>
      <c r="M3272" s="10">
        <f t="shared" si="1298"/>
        <v>0.99910098000000003</v>
      </c>
      <c r="N3272" s="10">
        <f t="shared" si="1294"/>
        <v>1.6935183535106473</v>
      </c>
      <c r="O3272" s="2">
        <f t="shared" si="1297"/>
        <v>1.6947991899999999</v>
      </c>
      <c r="P3272" s="2">
        <f t="shared" si="1280"/>
        <v>130244.99538423</v>
      </c>
      <c r="Q3272" s="9">
        <f t="shared" si="1274"/>
        <v>0</v>
      </c>
      <c r="R3272" s="4">
        <f t="shared" si="1281"/>
        <v>0</v>
      </c>
      <c r="S3272" s="59">
        <f t="shared" si="1282"/>
        <v>0</v>
      </c>
      <c r="T3272" s="8">
        <f t="shared" si="1291"/>
        <v>6.8500000000000005E-2</v>
      </c>
      <c r="U3272" s="9">
        <f t="shared" si="1292"/>
        <v>233</v>
      </c>
      <c r="V3272" s="9">
        <v>252</v>
      </c>
      <c r="W3272" s="10">
        <f t="shared" si="1283"/>
        <v>1.0631756429999999</v>
      </c>
      <c r="X3272" s="2">
        <f t="shared" si="1284"/>
        <v>8228.3113309300006</v>
      </c>
      <c r="Y3272" s="2">
        <v>0</v>
      </c>
      <c r="Z3272" s="3">
        <f t="shared" si="1295"/>
        <v>0</v>
      </c>
      <c r="AA3272" s="1" t="str">
        <f t="shared" si="1296"/>
        <v>A+J=</v>
      </c>
      <c r="AB3272" s="7">
        <f t="shared" si="1293"/>
        <v>43391</v>
      </c>
      <c r="AC3272" s="5"/>
      <c r="AD3272" s="1"/>
      <c r="AE3272" s="7"/>
      <c r="AF3272" s="1"/>
      <c r="AG3272" s="1"/>
      <c r="AH3272" s="1"/>
      <c r="AI3272" s="1"/>
      <c r="AJ3272" s="4"/>
      <c r="AK3272" s="1"/>
      <c r="AL3272" s="1"/>
      <c r="AM3272" s="1"/>
      <c r="AN3272" s="1"/>
      <c r="AO3272" s="1"/>
    </row>
    <row r="3273" spans="1:41" x14ac:dyDescent="0.2">
      <c r="A3273" s="118">
        <f t="shared" si="1285"/>
        <v>43369</v>
      </c>
      <c r="B3273" s="2">
        <f t="shared" si="1275"/>
        <v>138544.62913715999</v>
      </c>
      <c r="C3273" s="2">
        <f t="shared" si="1286"/>
        <v>76849.809790290004</v>
      </c>
      <c r="D3273" s="50">
        <f t="shared" si="1287"/>
        <v>5056.5600000000004</v>
      </c>
      <c r="E3273" s="3">
        <f>IF(K3273=1,VLOOKUP(A3272,[1]Plan1!$AQ$43:$AS$500,3),E3272)</f>
        <v>5080.83</v>
      </c>
      <c r="F3273" s="7">
        <f t="shared" si="1288"/>
        <v>43364</v>
      </c>
      <c r="G3273" s="8">
        <f t="shared" si="1276"/>
        <v>4.7997057287958445E-3</v>
      </c>
      <c r="H3273" s="7">
        <f t="shared" si="1289"/>
        <v>43391</v>
      </c>
      <c r="I3273" s="7">
        <f t="shared" si="1277"/>
        <v>43391</v>
      </c>
      <c r="J3273" s="1">
        <f t="shared" si="1290"/>
        <v>19</v>
      </c>
      <c r="K3273" s="1">
        <f t="shared" si="1278"/>
        <v>4</v>
      </c>
      <c r="L3273" s="2">
        <f t="shared" si="1279"/>
        <v>1.0010085500000001</v>
      </c>
      <c r="M3273" s="10">
        <f t="shared" si="1298"/>
        <v>0.99910098000000003</v>
      </c>
      <c r="N3273" s="10">
        <f t="shared" si="1294"/>
        <v>1.6935183535106473</v>
      </c>
      <c r="O3273" s="2">
        <f t="shared" si="1297"/>
        <v>1.69522635</v>
      </c>
      <c r="P3273" s="2">
        <f t="shared" si="1280"/>
        <v>130277.82254898</v>
      </c>
      <c r="Q3273" s="9">
        <f t="shared" ref="Q3273:Q3336" si="1299">IF(VLOOKUP(A3273,AE$10:AL$48,8)=VLOOKUP(A3272,AE$10:AL$48,8),0,VLOOKUP(A3273,AE$10:AL$48,8))</f>
        <v>0</v>
      </c>
      <c r="R3273" s="4">
        <f t="shared" si="1281"/>
        <v>0</v>
      </c>
      <c r="S3273" s="59">
        <f t="shared" si="1282"/>
        <v>0</v>
      </c>
      <c r="T3273" s="8">
        <f t="shared" si="1291"/>
        <v>6.8500000000000005E-2</v>
      </c>
      <c r="U3273" s="9">
        <f t="shared" si="1292"/>
        <v>234</v>
      </c>
      <c r="V3273" s="9">
        <v>252</v>
      </c>
      <c r="W3273" s="10">
        <f t="shared" si="1283"/>
        <v>1.0634552100000001</v>
      </c>
      <c r="X3273" s="2">
        <f t="shared" si="1284"/>
        <v>8266.8065881799994</v>
      </c>
      <c r="Y3273" s="2">
        <v>0</v>
      </c>
      <c r="Z3273" s="3">
        <f t="shared" si="1295"/>
        <v>0</v>
      </c>
      <c r="AA3273" s="1" t="str">
        <f t="shared" si="1296"/>
        <v>A+J=</v>
      </c>
      <c r="AB3273" s="7">
        <f t="shared" si="1293"/>
        <v>43391</v>
      </c>
      <c r="AC3273" s="5"/>
      <c r="AD3273" s="1"/>
      <c r="AE3273" s="7"/>
      <c r="AF3273" s="1"/>
      <c r="AG3273" s="1"/>
      <c r="AH3273" s="1"/>
      <c r="AI3273" s="1"/>
      <c r="AJ3273" s="4"/>
      <c r="AK3273" s="1"/>
      <c r="AL3273" s="1"/>
      <c r="AM3273" s="1"/>
      <c r="AN3273" s="1"/>
      <c r="AO3273" s="1"/>
    </row>
    <row r="3274" spans="1:41" x14ac:dyDescent="0.2">
      <c r="A3274" s="118">
        <f t="shared" si="1285"/>
        <v>43370</v>
      </c>
      <c r="B3274" s="2">
        <f t="shared" ref="B3274:B3337" si="1300">(P3274+X3274)</f>
        <v>138615.98841888999</v>
      </c>
      <c r="C3274" s="2">
        <f t="shared" si="1286"/>
        <v>76849.809790290004</v>
      </c>
      <c r="D3274" s="50">
        <f t="shared" si="1287"/>
        <v>5056.5600000000004</v>
      </c>
      <c r="E3274" s="3">
        <f>IF(K3274=1,VLOOKUP(A3273,[1]Plan1!$AQ$43:$AS$500,3),E3273)</f>
        <v>5080.83</v>
      </c>
      <c r="F3274" s="7">
        <f t="shared" si="1288"/>
        <v>43364</v>
      </c>
      <c r="G3274" s="8">
        <f t="shared" ref="G3274:G3337" si="1301">(E3274/D3274)-1</f>
        <v>4.7997057287958445E-3</v>
      </c>
      <c r="H3274" s="7">
        <f t="shared" si="1289"/>
        <v>43391</v>
      </c>
      <c r="I3274" s="7">
        <f t="shared" ref="I3274:I3337" si="1302">IF(A3274&gt;I3273,H3274,I3273)</f>
        <v>43391</v>
      </c>
      <c r="J3274" s="1">
        <f t="shared" si="1290"/>
        <v>19</v>
      </c>
      <c r="K3274" s="1">
        <f t="shared" ref="K3274:K3337" si="1303">(J3274-(NETWORKDAYS(A3274,I3274,AE$53:AE$223)-1))</f>
        <v>5</v>
      </c>
      <c r="L3274" s="2">
        <f t="shared" ref="L3274:L3337" si="1304">TRUNC((E3274/D3274)^TRUNC((K3274/J3274),9),8)</f>
        <v>1.00126085</v>
      </c>
      <c r="M3274" s="10">
        <f t="shared" si="1298"/>
        <v>0.99910098000000003</v>
      </c>
      <c r="N3274" s="10">
        <f t="shared" si="1294"/>
        <v>1.6935183535106473</v>
      </c>
      <c r="O3274" s="2">
        <f t="shared" si="1297"/>
        <v>1.6956536200000001</v>
      </c>
      <c r="P3274" s="2">
        <f t="shared" ref="P3274:P3337" si="1305">TRUNC(C3274*O3274,8)</f>
        <v>130310.65816721</v>
      </c>
      <c r="Q3274" s="9">
        <f t="shared" si="1299"/>
        <v>0</v>
      </c>
      <c r="R3274" s="4">
        <f t="shared" ref="R3274:R3337" si="1306">IF(Q3274&gt;0,VLOOKUP($A3274,$AE$10:$AJ$21,6),0)</f>
        <v>0</v>
      </c>
      <c r="S3274" s="59">
        <f t="shared" ref="S3274:S3337" si="1307">IF(R3274&gt;0,TRUNC(R3274*P3274,8),0)</f>
        <v>0</v>
      </c>
      <c r="T3274" s="8">
        <f t="shared" si="1291"/>
        <v>6.8500000000000005E-2</v>
      </c>
      <c r="U3274" s="9">
        <f t="shared" si="1292"/>
        <v>235</v>
      </c>
      <c r="V3274" s="9">
        <v>252</v>
      </c>
      <c r="W3274" s="10">
        <f t="shared" ref="W3274:W3337" si="1308">ROUND((1+T3274)^TRUNC((U3274/V3274),9),9)</f>
        <v>1.0637348499999999</v>
      </c>
      <c r="X3274" s="2">
        <f t="shared" ref="X3274:X3337" si="1309">TRUNC((P3274*(W3274-1)),8)</f>
        <v>8305.3302516799995</v>
      </c>
      <c r="Y3274" s="2">
        <v>0</v>
      </c>
      <c r="Z3274" s="3">
        <f t="shared" si="1295"/>
        <v>0</v>
      </c>
      <c r="AA3274" s="1" t="str">
        <f t="shared" si="1296"/>
        <v>A+J=</v>
      </c>
      <c r="AB3274" s="7">
        <f t="shared" si="1293"/>
        <v>43391</v>
      </c>
      <c r="AC3274" s="5"/>
      <c r="AD3274" s="1"/>
      <c r="AE3274" s="7"/>
      <c r="AF3274" s="1"/>
      <c r="AG3274" s="1"/>
      <c r="AH3274" s="1"/>
      <c r="AI3274" s="1"/>
      <c r="AJ3274" s="4"/>
      <c r="AK3274" s="1"/>
      <c r="AL3274" s="1"/>
      <c r="AM3274" s="1"/>
      <c r="AN3274" s="1"/>
      <c r="AO3274" s="1"/>
    </row>
    <row r="3275" spans="1:41" x14ac:dyDescent="0.2">
      <c r="A3275" s="118">
        <f t="shared" ref="A3275:A3338" si="1310">(A3274+1)</f>
        <v>43371</v>
      </c>
      <c r="B3275" s="2">
        <f t="shared" si="1300"/>
        <v>138687.38470497</v>
      </c>
      <c r="C3275" s="2">
        <f t="shared" ref="C3275:C3338" si="1311">TRUNC(IF(Q3274&gt;0,VLOOKUP(A3274,$AE$11:$AF$21,2),C3274),8)</f>
        <v>76849.809790290004</v>
      </c>
      <c r="D3275" s="50">
        <f t="shared" ref="D3275:D3338" si="1312">IF(E3275=E3274,D3274,E3274)</f>
        <v>5056.5600000000004</v>
      </c>
      <c r="E3275" s="3">
        <f>IF(K3275=1,VLOOKUP(A3274,[1]Plan1!$AQ$43:$AS$500,3),E3274)</f>
        <v>5080.83</v>
      </c>
      <c r="F3275" s="7">
        <f t="shared" ref="F3275:F3338" si="1313">IF(D3275=D3274,F3274,A3275)</f>
        <v>43364</v>
      </c>
      <c r="G3275" s="8">
        <f t="shared" si="1301"/>
        <v>4.7997057287958445E-3</v>
      </c>
      <c r="H3275" s="7">
        <f t="shared" ref="H3275:H3338" si="1314">IF(DAY(A3275)=15,VLOOKUP(A3275,AI$53:AN$175,4),H3274)</f>
        <v>43391</v>
      </c>
      <c r="I3275" s="7">
        <f t="shared" si="1302"/>
        <v>43391</v>
      </c>
      <c r="J3275" s="1">
        <f t="shared" ref="J3275:J3338" si="1315">IF(I3275=I3274,J3274,NETWORKDAYS(I3274,I3275,$AE$53:$AE$223)-1)</f>
        <v>19</v>
      </c>
      <c r="K3275" s="1">
        <f t="shared" si="1303"/>
        <v>6</v>
      </c>
      <c r="L3275" s="2">
        <f t="shared" si="1304"/>
        <v>1.0015132099999999</v>
      </c>
      <c r="M3275" s="10">
        <f t="shared" si="1298"/>
        <v>0.99910098000000003</v>
      </c>
      <c r="N3275" s="10">
        <f t="shared" si="1294"/>
        <v>1.6935183535106473</v>
      </c>
      <c r="O3275" s="2">
        <f t="shared" si="1297"/>
        <v>1.6960809999999999</v>
      </c>
      <c r="P3275" s="2">
        <f t="shared" si="1305"/>
        <v>130343.50223892</v>
      </c>
      <c r="Q3275" s="9">
        <f t="shared" si="1299"/>
        <v>0</v>
      </c>
      <c r="R3275" s="4">
        <f t="shared" si="1306"/>
        <v>0</v>
      </c>
      <c r="S3275" s="59">
        <f t="shared" si="1307"/>
        <v>0</v>
      </c>
      <c r="T3275" s="8">
        <f t="shared" ref="T3275:T3338" si="1316">(T3274)</f>
        <v>6.8500000000000005E-2</v>
      </c>
      <c r="U3275" s="9">
        <f t="shared" ref="U3275:U3338" si="1317">IF(Q3274&gt;0,1,IF(K3275=K3274,U3274,U3274+1))</f>
        <v>236</v>
      </c>
      <c r="V3275" s="9">
        <v>252</v>
      </c>
      <c r="W3275" s="10">
        <f t="shared" si="1308"/>
        <v>1.0640145640000001</v>
      </c>
      <c r="X3275" s="2">
        <f t="shared" si="1309"/>
        <v>8343.8824660499995</v>
      </c>
      <c r="Y3275" s="2">
        <v>0</v>
      </c>
      <c r="Z3275" s="3">
        <f t="shared" si="1295"/>
        <v>0</v>
      </c>
      <c r="AA3275" s="1" t="str">
        <f t="shared" si="1296"/>
        <v>A+J=</v>
      </c>
      <c r="AB3275" s="7">
        <f t="shared" ref="AB3275:AB3338" si="1318">IF(Q3274&gt;0,VLOOKUP(A3274,$AE$10:$AM$48,9),AB3274)</f>
        <v>43391</v>
      </c>
      <c r="AC3275" s="5"/>
      <c r="AD3275" s="1"/>
      <c r="AE3275" s="7"/>
      <c r="AF3275" s="1"/>
      <c r="AG3275" s="1"/>
      <c r="AH3275" s="1"/>
      <c r="AI3275" s="1"/>
      <c r="AJ3275" s="4"/>
      <c r="AK3275" s="1"/>
      <c r="AL3275" s="1"/>
      <c r="AM3275" s="1"/>
      <c r="AN3275" s="1"/>
      <c r="AO3275" s="1"/>
    </row>
    <row r="3276" spans="1:41" x14ac:dyDescent="0.2">
      <c r="A3276" s="118">
        <f t="shared" si="1310"/>
        <v>43372</v>
      </c>
      <c r="B3276" s="2">
        <f t="shared" si="1300"/>
        <v>138758.81706150001</v>
      </c>
      <c r="C3276" s="2">
        <f t="shared" si="1311"/>
        <v>76849.809790290004</v>
      </c>
      <c r="D3276" s="50">
        <f t="shared" si="1312"/>
        <v>5056.5600000000004</v>
      </c>
      <c r="E3276" s="3">
        <f>IF(K3276=1,VLOOKUP(A3275,[1]Plan1!$AQ$43:$AS$500,3),E3275)</f>
        <v>5080.83</v>
      </c>
      <c r="F3276" s="7">
        <f t="shared" si="1313"/>
        <v>43364</v>
      </c>
      <c r="G3276" s="8">
        <f t="shared" si="1301"/>
        <v>4.7997057287958445E-3</v>
      </c>
      <c r="H3276" s="7">
        <f t="shared" si="1314"/>
        <v>43391</v>
      </c>
      <c r="I3276" s="7">
        <f t="shared" si="1302"/>
        <v>43391</v>
      </c>
      <c r="J3276" s="1">
        <f t="shared" si="1315"/>
        <v>19</v>
      </c>
      <c r="K3276" s="1">
        <f t="shared" si="1303"/>
        <v>7</v>
      </c>
      <c r="L3276" s="2">
        <f t="shared" si="1304"/>
        <v>1.00176563</v>
      </c>
      <c r="M3276" s="10">
        <f t="shared" si="1298"/>
        <v>0.99910098000000003</v>
      </c>
      <c r="N3276" s="10">
        <f t="shared" si="1294"/>
        <v>1.6935183535106473</v>
      </c>
      <c r="O3276" s="2">
        <f t="shared" si="1297"/>
        <v>1.6965084800000001</v>
      </c>
      <c r="P3276" s="2">
        <f t="shared" si="1305"/>
        <v>130376.35399561</v>
      </c>
      <c r="Q3276" s="9">
        <f t="shared" si="1299"/>
        <v>0</v>
      </c>
      <c r="R3276" s="4">
        <f t="shared" si="1306"/>
        <v>0</v>
      </c>
      <c r="S3276" s="59">
        <f t="shared" si="1307"/>
        <v>0</v>
      </c>
      <c r="T3276" s="8">
        <f t="shared" si="1316"/>
        <v>6.8500000000000005E-2</v>
      </c>
      <c r="U3276" s="9">
        <f t="shared" si="1317"/>
        <v>237</v>
      </c>
      <c r="V3276" s="9">
        <v>252</v>
      </c>
      <c r="W3276" s="10">
        <f t="shared" si="1308"/>
        <v>1.064294351</v>
      </c>
      <c r="X3276" s="2">
        <f t="shared" si="1309"/>
        <v>8382.4630658900005</v>
      </c>
      <c r="Y3276" s="2">
        <v>0</v>
      </c>
      <c r="Z3276" s="3">
        <f t="shared" si="1295"/>
        <v>0</v>
      </c>
      <c r="AA3276" s="1" t="str">
        <f t="shared" si="1296"/>
        <v>A+J=</v>
      </c>
      <c r="AB3276" s="7">
        <f t="shared" si="1318"/>
        <v>43391</v>
      </c>
      <c r="AC3276" s="5"/>
      <c r="AD3276" s="1"/>
      <c r="AE3276" s="7"/>
      <c r="AF3276" s="1"/>
      <c r="AG3276" s="1"/>
      <c r="AH3276" s="1"/>
      <c r="AI3276" s="1"/>
      <c r="AJ3276" s="4"/>
      <c r="AK3276" s="1"/>
      <c r="AL3276" s="1"/>
      <c r="AM3276" s="1"/>
      <c r="AN3276" s="1"/>
      <c r="AO3276" s="1"/>
    </row>
    <row r="3277" spans="1:41" x14ac:dyDescent="0.2">
      <c r="A3277" s="118">
        <f t="shared" si="1310"/>
        <v>43373</v>
      </c>
      <c r="B3277" s="2">
        <f t="shared" si="1300"/>
        <v>138758.81706150001</v>
      </c>
      <c r="C3277" s="2">
        <f t="shared" si="1311"/>
        <v>76849.809790290004</v>
      </c>
      <c r="D3277" s="50">
        <f t="shared" si="1312"/>
        <v>5056.5600000000004</v>
      </c>
      <c r="E3277" s="3">
        <f>IF(K3277=1,VLOOKUP(A3276,[1]Plan1!$AQ$43:$AS$500,3),E3276)</f>
        <v>5080.83</v>
      </c>
      <c r="F3277" s="7">
        <f t="shared" si="1313"/>
        <v>43364</v>
      </c>
      <c r="G3277" s="8">
        <f t="shared" si="1301"/>
        <v>4.7997057287958445E-3</v>
      </c>
      <c r="H3277" s="7">
        <f t="shared" si="1314"/>
        <v>43391</v>
      </c>
      <c r="I3277" s="7">
        <f t="shared" si="1302"/>
        <v>43391</v>
      </c>
      <c r="J3277" s="1">
        <f t="shared" si="1315"/>
        <v>19</v>
      </c>
      <c r="K3277" s="1">
        <f t="shared" si="1303"/>
        <v>7</v>
      </c>
      <c r="L3277" s="2">
        <f t="shared" si="1304"/>
        <v>1.00176563</v>
      </c>
      <c r="M3277" s="10">
        <f t="shared" si="1298"/>
        <v>0.99910098000000003</v>
      </c>
      <c r="N3277" s="10">
        <f t="shared" si="1294"/>
        <v>1.6935183535106473</v>
      </c>
      <c r="O3277" s="2">
        <f t="shared" si="1297"/>
        <v>1.6965084800000001</v>
      </c>
      <c r="P3277" s="2">
        <f t="shared" si="1305"/>
        <v>130376.35399561</v>
      </c>
      <c r="Q3277" s="9">
        <f t="shared" si="1299"/>
        <v>0</v>
      </c>
      <c r="R3277" s="4">
        <f t="shared" si="1306"/>
        <v>0</v>
      </c>
      <c r="S3277" s="59">
        <f t="shared" si="1307"/>
        <v>0</v>
      </c>
      <c r="T3277" s="8">
        <f t="shared" si="1316"/>
        <v>6.8500000000000005E-2</v>
      </c>
      <c r="U3277" s="9">
        <f t="shared" si="1317"/>
        <v>237</v>
      </c>
      <c r="V3277" s="9">
        <v>252</v>
      </c>
      <c r="W3277" s="10">
        <f t="shared" si="1308"/>
        <v>1.064294351</v>
      </c>
      <c r="X3277" s="2">
        <f t="shared" si="1309"/>
        <v>8382.4630658900005</v>
      </c>
      <c r="Y3277" s="2">
        <v>0</v>
      </c>
      <c r="Z3277" s="3">
        <f t="shared" si="1295"/>
        <v>0</v>
      </c>
      <c r="AA3277" s="1" t="str">
        <f t="shared" si="1296"/>
        <v>A+J=</v>
      </c>
      <c r="AB3277" s="7">
        <f t="shared" si="1318"/>
        <v>43391</v>
      </c>
      <c r="AC3277" s="5"/>
      <c r="AD3277" s="1"/>
      <c r="AE3277" s="7"/>
      <c r="AF3277" s="1"/>
      <c r="AG3277" s="1"/>
      <c r="AH3277" s="1"/>
      <c r="AI3277" s="1"/>
      <c r="AJ3277" s="4"/>
      <c r="AK3277" s="1"/>
      <c r="AL3277" s="1"/>
      <c r="AM3277" s="1"/>
      <c r="AN3277" s="1"/>
      <c r="AO3277" s="1"/>
    </row>
    <row r="3278" spans="1:41" x14ac:dyDescent="0.2">
      <c r="A3278" s="118">
        <f t="shared" si="1310"/>
        <v>43374</v>
      </c>
      <c r="B3278" s="2">
        <f t="shared" si="1300"/>
        <v>138758.81706150001</v>
      </c>
      <c r="C3278" s="2">
        <f t="shared" si="1311"/>
        <v>76849.809790290004</v>
      </c>
      <c r="D3278" s="50">
        <f t="shared" si="1312"/>
        <v>5056.5600000000004</v>
      </c>
      <c r="E3278" s="3">
        <f>IF(K3278=1,VLOOKUP(A3277,[1]Plan1!$AQ$43:$AS$500,3),E3277)</f>
        <v>5080.83</v>
      </c>
      <c r="F3278" s="7">
        <f t="shared" si="1313"/>
        <v>43364</v>
      </c>
      <c r="G3278" s="8">
        <f t="shared" si="1301"/>
        <v>4.7997057287958445E-3</v>
      </c>
      <c r="H3278" s="7">
        <f t="shared" si="1314"/>
        <v>43391</v>
      </c>
      <c r="I3278" s="7">
        <f t="shared" si="1302"/>
        <v>43391</v>
      </c>
      <c r="J3278" s="1">
        <f t="shared" si="1315"/>
        <v>19</v>
      </c>
      <c r="K3278" s="1">
        <f t="shared" si="1303"/>
        <v>7</v>
      </c>
      <c r="L3278" s="2">
        <f t="shared" si="1304"/>
        <v>1.00176563</v>
      </c>
      <c r="M3278" s="10">
        <f t="shared" si="1298"/>
        <v>0.99910098000000003</v>
      </c>
      <c r="N3278" s="10">
        <f t="shared" si="1294"/>
        <v>1.6935183535106473</v>
      </c>
      <c r="O3278" s="2">
        <f t="shared" si="1297"/>
        <v>1.6965084800000001</v>
      </c>
      <c r="P3278" s="2">
        <f t="shared" si="1305"/>
        <v>130376.35399561</v>
      </c>
      <c r="Q3278" s="9">
        <f t="shared" si="1299"/>
        <v>0</v>
      </c>
      <c r="R3278" s="4">
        <f t="shared" si="1306"/>
        <v>0</v>
      </c>
      <c r="S3278" s="59">
        <f t="shared" si="1307"/>
        <v>0</v>
      </c>
      <c r="T3278" s="8">
        <f t="shared" si="1316"/>
        <v>6.8500000000000005E-2</v>
      </c>
      <c r="U3278" s="9">
        <f t="shared" si="1317"/>
        <v>237</v>
      </c>
      <c r="V3278" s="9">
        <v>252</v>
      </c>
      <c r="W3278" s="10">
        <f t="shared" si="1308"/>
        <v>1.064294351</v>
      </c>
      <c r="X3278" s="2">
        <f t="shared" si="1309"/>
        <v>8382.4630658900005</v>
      </c>
      <c r="Y3278" s="2">
        <v>0</v>
      </c>
      <c r="Z3278" s="3">
        <f t="shared" si="1295"/>
        <v>0</v>
      </c>
      <c r="AA3278" s="1" t="str">
        <f t="shared" si="1296"/>
        <v>A+J=</v>
      </c>
      <c r="AB3278" s="7">
        <f t="shared" si="1318"/>
        <v>43391</v>
      </c>
      <c r="AC3278" s="5"/>
      <c r="AD3278" s="1"/>
      <c r="AE3278" s="7"/>
      <c r="AF3278" s="1"/>
      <c r="AG3278" s="1"/>
      <c r="AH3278" s="1"/>
      <c r="AI3278" s="1"/>
      <c r="AJ3278" s="4"/>
      <c r="AK3278" s="1"/>
      <c r="AL3278" s="1"/>
      <c r="AM3278" s="1"/>
      <c r="AN3278" s="1"/>
      <c r="AO3278" s="1"/>
    </row>
    <row r="3279" spans="1:41" x14ac:dyDescent="0.2">
      <c r="A3279" s="118">
        <f t="shared" si="1310"/>
        <v>43375</v>
      </c>
      <c r="B3279" s="2">
        <f t="shared" si="1300"/>
        <v>138830.28645064999</v>
      </c>
      <c r="C3279" s="2">
        <f t="shared" si="1311"/>
        <v>76849.809790290004</v>
      </c>
      <c r="D3279" s="50">
        <f t="shared" si="1312"/>
        <v>5056.5600000000004</v>
      </c>
      <c r="E3279" s="3">
        <f>IF(K3279=1,VLOOKUP(A3278,[1]Plan1!$AQ$43:$AS$500,3),E3278)</f>
        <v>5080.83</v>
      </c>
      <c r="F3279" s="7">
        <f t="shared" si="1313"/>
        <v>43364</v>
      </c>
      <c r="G3279" s="8">
        <f t="shared" si="1301"/>
        <v>4.7997057287958445E-3</v>
      </c>
      <c r="H3279" s="7">
        <f t="shared" si="1314"/>
        <v>43391</v>
      </c>
      <c r="I3279" s="7">
        <f t="shared" si="1302"/>
        <v>43391</v>
      </c>
      <c r="J3279" s="1">
        <f t="shared" si="1315"/>
        <v>19</v>
      </c>
      <c r="K3279" s="1">
        <f t="shared" si="1303"/>
        <v>8</v>
      </c>
      <c r="L3279" s="2">
        <f t="shared" si="1304"/>
        <v>1.00201812</v>
      </c>
      <c r="M3279" s="10">
        <f t="shared" si="1298"/>
        <v>0.99910098000000003</v>
      </c>
      <c r="N3279" s="10">
        <f t="shared" si="1294"/>
        <v>1.6935183535106473</v>
      </c>
      <c r="O3279" s="2">
        <f t="shared" si="1297"/>
        <v>1.69693607</v>
      </c>
      <c r="P3279" s="2">
        <f t="shared" si="1305"/>
        <v>130409.21420577999</v>
      </c>
      <c r="Q3279" s="9">
        <f t="shared" si="1299"/>
        <v>0</v>
      </c>
      <c r="R3279" s="4">
        <f t="shared" si="1306"/>
        <v>0</v>
      </c>
      <c r="S3279" s="59">
        <f t="shared" si="1307"/>
        <v>0</v>
      </c>
      <c r="T3279" s="8">
        <f t="shared" si="1316"/>
        <v>6.8500000000000005E-2</v>
      </c>
      <c r="U3279" s="9">
        <f t="shared" si="1317"/>
        <v>238</v>
      </c>
      <c r="V3279" s="9">
        <v>252</v>
      </c>
      <c r="W3279" s="10">
        <f t="shared" si="1308"/>
        <v>1.0645742119999999</v>
      </c>
      <c r="X3279" s="2">
        <f t="shared" si="1309"/>
        <v>8421.0722448699998</v>
      </c>
      <c r="Y3279" s="2">
        <v>0</v>
      </c>
      <c r="Z3279" s="3">
        <f t="shared" si="1295"/>
        <v>0</v>
      </c>
      <c r="AA3279" s="1" t="str">
        <f t="shared" si="1296"/>
        <v>A+J=</v>
      </c>
      <c r="AB3279" s="7">
        <f t="shared" si="1318"/>
        <v>43391</v>
      </c>
      <c r="AC3279" s="5"/>
      <c r="AD3279" s="1"/>
      <c r="AE3279" s="7"/>
      <c r="AF3279" s="1"/>
      <c r="AG3279" s="1"/>
      <c r="AH3279" s="1"/>
      <c r="AI3279" s="1"/>
      <c r="AJ3279" s="4"/>
      <c r="AK3279" s="1"/>
      <c r="AL3279" s="1"/>
      <c r="AM3279" s="1"/>
      <c r="AN3279" s="1"/>
      <c r="AO3279" s="1"/>
    </row>
    <row r="3280" spans="1:41" x14ac:dyDescent="0.2">
      <c r="A3280" s="118">
        <f t="shared" si="1310"/>
        <v>43376</v>
      </c>
      <c r="B3280" s="2">
        <f t="shared" si="1300"/>
        <v>138901.79439305002</v>
      </c>
      <c r="C3280" s="2">
        <f t="shared" si="1311"/>
        <v>76849.809790290004</v>
      </c>
      <c r="D3280" s="50">
        <f t="shared" si="1312"/>
        <v>5056.5600000000004</v>
      </c>
      <c r="E3280" s="3">
        <f>IF(K3280=1,VLOOKUP(A3279,[1]Plan1!$AQ$43:$AS$500,3),E3279)</f>
        <v>5080.83</v>
      </c>
      <c r="F3280" s="7">
        <f t="shared" si="1313"/>
        <v>43364</v>
      </c>
      <c r="G3280" s="8">
        <f t="shared" si="1301"/>
        <v>4.7997057287958445E-3</v>
      </c>
      <c r="H3280" s="7">
        <f t="shared" si="1314"/>
        <v>43391</v>
      </c>
      <c r="I3280" s="7">
        <f t="shared" si="1302"/>
        <v>43391</v>
      </c>
      <c r="J3280" s="1">
        <f t="shared" si="1315"/>
        <v>19</v>
      </c>
      <c r="K3280" s="1">
        <f t="shared" si="1303"/>
        <v>9</v>
      </c>
      <c r="L3280" s="2">
        <f t="shared" si="1304"/>
        <v>1.0022706800000001</v>
      </c>
      <c r="M3280" s="10">
        <f t="shared" si="1298"/>
        <v>0.99910098000000003</v>
      </c>
      <c r="N3280" s="10">
        <f t="shared" si="1294"/>
        <v>1.6935183535106473</v>
      </c>
      <c r="O3280" s="2">
        <f t="shared" si="1297"/>
        <v>1.69736379</v>
      </c>
      <c r="P3280" s="2">
        <f t="shared" si="1305"/>
        <v>130442.08440642001</v>
      </c>
      <c r="Q3280" s="9">
        <f t="shared" si="1299"/>
        <v>0</v>
      </c>
      <c r="R3280" s="4">
        <f t="shared" si="1306"/>
        <v>0</v>
      </c>
      <c r="S3280" s="59">
        <f t="shared" si="1307"/>
        <v>0</v>
      </c>
      <c r="T3280" s="8">
        <f t="shared" si="1316"/>
        <v>6.8500000000000005E-2</v>
      </c>
      <c r="U3280" s="9">
        <f t="shared" si="1317"/>
        <v>239</v>
      </c>
      <c r="V3280" s="9">
        <v>252</v>
      </c>
      <c r="W3280" s="10">
        <f t="shared" si="1308"/>
        <v>1.0648541460000001</v>
      </c>
      <c r="X3280" s="2">
        <f t="shared" si="1309"/>
        <v>8459.7099866299995</v>
      </c>
      <c r="Y3280" s="2">
        <v>0</v>
      </c>
      <c r="Z3280" s="3">
        <f t="shared" si="1295"/>
        <v>0</v>
      </c>
      <c r="AA3280" s="1" t="str">
        <f t="shared" si="1296"/>
        <v>A+J=</v>
      </c>
      <c r="AB3280" s="7">
        <f t="shared" si="1318"/>
        <v>43391</v>
      </c>
      <c r="AC3280" s="5"/>
      <c r="AD3280" s="1"/>
      <c r="AE3280" s="7"/>
      <c r="AF3280" s="1"/>
      <c r="AG3280" s="1"/>
      <c r="AH3280" s="1"/>
      <c r="AI3280" s="1"/>
      <c r="AJ3280" s="4"/>
      <c r="AK3280" s="1"/>
      <c r="AL3280" s="1"/>
      <c r="AM3280" s="1"/>
      <c r="AN3280" s="1"/>
      <c r="AO3280" s="1"/>
    </row>
    <row r="3281" spans="1:41" x14ac:dyDescent="0.2">
      <c r="A3281" s="118">
        <f t="shared" si="1310"/>
        <v>43377</v>
      </c>
      <c r="B3281" s="2">
        <f t="shared" si="1300"/>
        <v>138973.33694201001</v>
      </c>
      <c r="C3281" s="2">
        <f t="shared" si="1311"/>
        <v>76849.809790290004</v>
      </c>
      <c r="D3281" s="50">
        <f t="shared" si="1312"/>
        <v>5056.5600000000004</v>
      </c>
      <c r="E3281" s="3">
        <f>IF(K3281=1,VLOOKUP(A3280,[1]Plan1!$AQ$43:$AS$500,3),E3280)</f>
        <v>5080.83</v>
      </c>
      <c r="F3281" s="7">
        <f t="shared" si="1313"/>
        <v>43364</v>
      </c>
      <c r="G3281" s="8">
        <f t="shared" si="1301"/>
        <v>4.7997057287958445E-3</v>
      </c>
      <c r="H3281" s="7">
        <f t="shared" si="1314"/>
        <v>43391</v>
      </c>
      <c r="I3281" s="7">
        <f t="shared" si="1302"/>
        <v>43391</v>
      </c>
      <c r="J3281" s="1">
        <f t="shared" si="1315"/>
        <v>19</v>
      </c>
      <c r="K3281" s="1">
        <f t="shared" si="1303"/>
        <v>10</v>
      </c>
      <c r="L3281" s="2">
        <f t="shared" si="1304"/>
        <v>1.0025232900000001</v>
      </c>
      <c r="M3281" s="10">
        <f t="shared" si="1298"/>
        <v>0.99910098000000003</v>
      </c>
      <c r="N3281" s="10">
        <f t="shared" si="1294"/>
        <v>1.6935183535106473</v>
      </c>
      <c r="O3281" s="2">
        <f t="shared" si="1297"/>
        <v>1.69779159</v>
      </c>
      <c r="P3281" s="2">
        <f t="shared" si="1305"/>
        <v>130474.96075504999</v>
      </c>
      <c r="Q3281" s="9">
        <f t="shared" si="1299"/>
        <v>0</v>
      </c>
      <c r="R3281" s="4">
        <f t="shared" si="1306"/>
        <v>0</v>
      </c>
      <c r="S3281" s="59">
        <f t="shared" si="1307"/>
        <v>0</v>
      </c>
      <c r="T3281" s="8">
        <f t="shared" si="1316"/>
        <v>6.8500000000000005E-2</v>
      </c>
      <c r="U3281" s="9">
        <f t="shared" si="1317"/>
        <v>240</v>
      </c>
      <c r="V3281" s="9">
        <v>252</v>
      </c>
      <c r="W3281" s="10">
        <f t="shared" si="1308"/>
        <v>1.0651341540000001</v>
      </c>
      <c r="X3281" s="2">
        <f t="shared" si="1309"/>
        <v>8498.3761869600003</v>
      </c>
      <c r="Y3281" s="2">
        <v>0</v>
      </c>
      <c r="Z3281" s="3">
        <f t="shared" si="1295"/>
        <v>0</v>
      </c>
      <c r="AA3281" s="1" t="str">
        <f t="shared" si="1296"/>
        <v>A+J=</v>
      </c>
      <c r="AB3281" s="7">
        <f t="shared" si="1318"/>
        <v>43391</v>
      </c>
      <c r="AC3281" s="5"/>
      <c r="AD3281" s="1"/>
      <c r="AE3281" s="7"/>
      <c r="AF3281" s="1"/>
      <c r="AG3281" s="1"/>
      <c r="AH3281" s="1"/>
      <c r="AI3281" s="1"/>
      <c r="AJ3281" s="4"/>
      <c r="AK3281" s="1"/>
      <c r="AL3281" s="1"/>
      <c r="AM3281" s="1"/>
      <c r="AN3281" s="1"/>
      <c r="AO3281" s="1"/>
    </row>
    <row r="3282" spans="1:41" x14ac:dyDescent="0.2">
      <c r="A3282" s="118">
        <f t="shared" si="1310"/>
        <v>43378</v>
      </c>
      <c r="B3282" s="2">
        <f t="shared" si="1300"/>
        <v>139044.91656628001</v>
      </c>
      <c r="C3282" s="2">
        <f t="shared" si="1311"/>
        <v>76849.809790290004</v>
      </c>
      <c r="D3282" s="50">
        <f t="shared" si="1312"/>
        <v>5056.5600000000004</v>
      </c>
      <c r="E3282" s="3">
        <f>IF(K3282=1,VLOOKUP(A3281,[1]Plan1!$AQ$43:$AS$500,3),E3281)</f>
        <v>5080.83</v>
      </c>
      <c r="F3282" s="7">
        <f t="shared" si="1313"/>
        <v>43364</v>
      </c>
      <c r="G3282" s="8">
        <f t="shared" si="1301"/>
        <v>4.7997057287958445E-3</v>
      </c>
      <c r="H3282" s="7">
        <f t="shared" si="1314"/>
        <v>43391</v>
      </c>
      <c r="I3282" s="7">
        <f t="shared" si="1302"/>
        <v>43391</v>
      </c>
      <c r="J3282" s="1">
        <f t="shared" si="1315"/>
        <v>19</v>
      </c>
      <c r="K3282" s="1">
        <f t="shared" si="1303"/>
        <v>11</v>
      </c>
      <c r="L3282" s="2">
        <f t="shared" si="1304"/>
        <v>1.0027759700000001</v>
      </c>
      <c r="M3282" s="10">
        <f t="shared" si="1298"/>
        <v>0.99910098000000003</v>
      </c>
      <c r="N3282" s="10">
        <f t="shared" si="1294"/>
        <v>1.6935183535106473</v>
      </c>
      <c r="O3282" s="2">
        <f t="shared" si="1297"/>
        <v>1.6982195</v>
      </c>
      <c r="P3282" s="2">
        <f t="shared" si="1305"/>
        <v>130507.84555716001</v>
      </c>
      <c r="Q3282" s="9">
        <f t="shared" si="1299"/>
        <v>0</v>
      </c>
      <c r="R3282" s="4">
        <f t="shared" si="1306"/>
        <v>0</v>
      </c>
      <c r="S3282" s="59">
        <f t="shared" si="1307"/>
        <v>0</v>
      </c>
      <c r="T3282" s="8">
        <f t="shared" si="1316"/>
        <v>6.8500000000000005E-2</v>
      </c>
      <c r="U3282" s="9">
        <f t="shared" si="1317"/>
        <v>241</v>
      </c>
      <c r="V3282" s="9">
        <v>252</v>
      </c>
      <c r="W3282" s="10">
        <f t="shared" si="1308"/>
        <v>1.0654142360000001</v>
      </c>
      <c r="X3282" s="2">
        <f t="shared" si="1309"/>
        <v>8537.0710091199999</v>
      </c>
      <c r="Y3282" s="2">
        <v>0</v>
      </c>
      <c r="Z3282" s="3">
        <f t="shared" si="1295"/>
        <v>0</v>
      </c>
      <c r="AA3282" s="1" t="str">
        <f t="shared" si="1296"/>
        <v>A+J=</v>
      </c>
      <c r="AB3282" s="7">
        <f t="shared" si="1318"/>
        <v>43391</v>
      </c>
      <c r="AC3282" s="5"/>
      <c r="AD3282" s="1"/>
      <c r="AE3282" s="7"/>
      <c r="AF3282" s="1"/>
      <c r="AG3282" s="1"/>
      <c r="AH3282" s="1"/>
      <c r="AI3282" s="1"/>
      <c r="AJ3282" s="4"/>
      <c r="AK3282" s="1"/>
      <c r="AL3282" s="1"/>
      <c r="AM3282" s="1"/>
      <c r="AN3282" s="1"/>
      <c r="AO3282" s="1"/>
    </row>
    <row r="3283" spans="1:41" x14ac:dyDescent="0.2">
      <c r="A3283" s="118">
        <f t="shared" si="1310"/>
        <v>43379</v>
      </c>
      <c r="B3283" s="2">
        <f t="shared" si="1300"/>
        <v>139116.53328027</v>
      </c>
      <c r="C3283" s="2">
        <f t="shared" si="1311"/>
        <v>76849.809790290004</v>
      </c>
      <c r="D3283" s="50">
        <f t="shared" si="1312"/>
        <v>5056.5600000000004</v>
      </c>
      <c r="E3283" s="3">
        <f>IF(K3283=1,VLOOKUP(A3282,[1]Plan1!$AQ$43:$AS$500,3),E3282)</f>
        <v>5080.83</v>
      </c>
      <c r="F3283" s="7">
        <f t="shared" si="1313"/>
        <v>43364</v>
      </c>
      <c r="G3283" s="8">
        <f t="shared" si="1301"/>
        <v>4.7997057287958445E-3</v>
      </c>
      <c r="H3283" s="7">
        <f t="shared" si="1314"/>
        <v>43391</v>
      </c>
      <c r="I3283" s="7">
        <f t="shared" si="1302"/>
        <v>43391</v>
      </c>
      <c r="J3283" s="1">
        <f t="shared" si="1315"/>
        <v>19</v>
      </c>
      <c r="K3283" s="1">
        <f t="shared" si="1303"/>
        <v>12</v>
      </c>
      <c r="L3283" s="2">
        <f t="shared" si="1304"/>
        <v>1.0030287099999999</v>
      </c>
      <c r="M3283" s="10">
        <f t="shared" si="1298"/>
        <v>0.99910098000000003</v>
      </c>
      <c r="N3283" s="10">
        <f t="shared" si="1294"/>
        <v>1.6935183535106473</v>
      </c>
      <c r="O3283" s="2">
        <f t="shared" si="1297"/>
        <v>1.69864752</v>
      </c>
      <c r="P3283" s="2">
        <f t="shared" si="1305"/>
        <v>130540.73881274</v>
      </c>
      <c r="Q3283" s="9">
        <f t="shared" si="1299"/>
        <v>0</v>
      </c>
      <c r="R3283" s="4">
        <f t="shared" si="1306"/>
        <v>0</v>
      </c>
      <c r="S3283" s="59">
        <f t="shared" si="1307"/>
        <v>0</v>
      </c>
      <c r="T3283" s="8">
        <f t="shared" si="1316"/>
        <v>6.8500000000000005E-2</v>
      </c>
      <c r="U3283" s="9">
        <f t="shared" si="1317"/>
        <v>242</v>
      </c>
      <c r="V3283" s="9">
        <v>252</v>
      </c>
      <c r="W3283" s="10">
        <f t="shared" si="1308"/>
        <v>1.0656943919999999</v>
      </c>
      <c r="X3283" s="2">
        <f t="shared" si="1309"/>
        <v>8575.7944675300005</v>
      </c>
      <c r="Y3283" s="2">
        <v>0</v>
      </c>
      <c r="Z3283" s="3">
        <f t="shared" si="1295"/>
        <v>0</v>
      </c>
      <c r="AA3283" s="1" t="str">
        <f t="shared" si="1296"/>
        <v>A+J=</v>
      </c>
      <c r="AB3283" s="7">
        <f t="shared" si="1318"/>
        <v>43391</v>
      </c>
      <c r="AC3283" s="5"/>
      <c r="AD3283" s="1"/>
      <c r="AE3283" s="7"/>
      <c r="AF3283" s="1"/>
      <c r="AG3283" s="1"/>
      <c r="AH3283" s="1"/>
      <c r="AI3283" s="1"/>
      <c r="AJ3283" s="4"/>
      <c r="AK3283" s="1"/>
      <c r="AL3283" s="1"/>
      <c r="AM3283" s="1"/>
      <c r="AN3283" s="1"/>
      <c r="AO3283" s="1"/>
    </row>
    <row r="3284" spans="1:41" x14ac:dyDescent="0.2">
      <c r="A3284" s="118">
        <f t="shared" si="1310"/>
        <v>43380</v>
      </c>
      <c r="B3284" s="2">
        <f t="shared" si="1300"/>
        <v>139116.53328027</v>
      </c>
      <c r="C3284" s="2">
        <f t="shared" si="1311"/>
        <v>76849.809790290004</v>
      </c>
      <c r="D3284" s="50">
        <f t="shared" si="1312"/>
        <v>5056.5600000000004</v>
      </c>
      <c r="E3284" s="3">
        <f>IF(K3284=1,VLOOKUP(A3283,[1]Plan1!$AQ$43:$AS$500,3),E3283)</f>
        <v>5080.83</v>
      </c>
      <c r="F3284" s="7">
        <f t="shared" si="1313"/>
        <v>43364</v>
      </c>
      <c r="G3284" s="8">
        <f t="shared" si="1301"/>
        <v>4.7997057287958445E-3</v>
      </c>
      <c r="H3284" s="7">
        <f t="shared" si="1314"/>
        <v>43391</v>
      </c>
      <c r="I3284" s="7">
        <f t="shared" si="1302"/>
        <v>43391</v>
      </c>
      <c r="J3284" s="1">
        <f t="shared" si="1315"/>
        <v>19</v>
      </c>
      <c r="K3284" s="1">
        <f t="shared" si="1303"/>
        <v>12</v>
      </c>
      <c r="L3284" s="2">
        <f t="shared" si="1304"/>
        <v>1.0030287099999999</v>
      </c>
      <c r="M3284" s="10">
        <f t="shared" si="1298"/>
        <v>0.99910098000000003</v>
      </c>
      <c r="N3284" s="10">
        <f t="shared" si="1294"/>
        <v>1.6935183535106473</v>
      </c>
      <c r="O3284" s="2">
        <f t="shared" si="1297"/>
        <v>1.69864752</v>
      </c>
      <c r="P3284" s="2">
        <f t="shared" si="1305"/>
        <v>130540.73881274</v>
      </c>
      <c r="Q3284" s="9">
        <f t="shared" si="1299"/>
        <v>0</v>
      </c>
      <c r="R3284" s="4">
        <f t="shared" si="1306"/>
        <v>0</v>
      </c>
      <c r="S3284" s="59">
        <f t="shared" si="1307"/>
        <v>0</v>
      </c>
      <c r="T3284" s="8">
        <f t="shared" si="1316"/>
        <v>6.8500000000000005E-2</v>
      </c>
      <c r="U3284" s="9">
        <f t="shared" si="1317"/>
        <v>242</v>
      </c>
      <c r="V3284" s="9">
        <v>252</v>
      </c>
      <c r="W3284" s="10">
        <f t="shared" si="1308"/>
        <v>1.0656943919999999</v>
      </c>
      <c r="X3284" s="2">
        <f t="shared" si="1309"/>
        <v>8575.7944675300005</v>
      </c>
      <c r="Y3284" s="2">
        <v>0</v>
      </c>
      <c r="Z3284" s="3">
        <f t="shared" si="1295"/>
        <v>0</v>
      </c>
      <c r="AA3284" s="1" t="str">
        <f t="shared" si="1296"/>
        <v>A+J=</v>
      </c>
      <c r="AB3284" s="7">
        <f t="shared" si="1318"/>
        <v>43391</v>
      </c>
      <c r="AC3284" s="5"/>
      <c r="AD3284" s="1"/>
      <c r="AE3284" s="7"/>
      <c r="AF3284" s="1"/>
      <c r="AG3284" s="1"/>
      <c r="AH3284" s="1"/>
      <c r="AI3284" s="1"/>
      <c r="AJ3284" s="4"/>
      <c r="AK3284" s="1"/>
      <c r="AL3284" s="1"/>
      <c r="AM3284" s="1"/>
      <c r="AN3284" s="1"/>
      <c r="AO3284" s="1"/>
    </row>
    <row r="3285" spans="1:41" x14ac:dyDescent="0.2">
      <c r="A3285" s="118">
        <f t="shared" si="1310"/>
        <v>43381</v>
      </c>
      <c r="B3285" s="2">
        <f t="shared" si="1300"/>
        <v>139116.53328027</v>
      </c>
      <c r="C3285" s="2">
        <f t="shared" si="1311"/>
        <v>76849.809790290004</v>
      </c>
      <c r="D3285" s="50">
        <f t="shared" si="1312"/>
        <v>5056.5600000000004</v>
      </c>
      <c r="E3285" s="3">
        <f>IF(K3285=1,VLOOKUP(A3284,[1]Plan1!$AQ$43:$AS$500,3),E3284)</f>
        <v>5080.83</v>
      </c>
      <c r="F3285" s="7">
        <f t="shared" si="1313"/>
        <v>43364</v>
      </c>
      <c r="G3285" s="8">
        <f t="shared" si="1301"/>
        <v>4.7997057287958445E-3</v>
      </c>
      <c r="H3285" s="7">
        <f t="shared" si="1314"/>
        <v>43391</v>
      </c>
      <c r="I3285" s="7">
        <f t="shared" si="1302"/>
        <v>43391</v>
      </c>
      <c r="J3285" s="1">
        <f t="shared" si="1315"/>
        <v>19</v>
      </c>
      <c r="K3285" s="1">
        <f t="shared" si="1303"/>
        <v>12</v>
      </c>
      <c r="L3285" s="2">
        <f t="shared" si="1304"/>
        <v>1.0030287099999999</v>
      </c>
      <c r="M3285" s="10">
        <f t="shared" si="1298"/>
        <v>0.99910098000000003</v>
      </c>
      <c r="N3285" s="10">
        <f t="shared" si="1294"/>
        <v>1.6935183535106473</v>
      </c>
      <c r="O3285" s="2">
        <f t="shared" si="1297"/>
        <v>1.69864752</v>
      </c>
      <c r="P3285" s="2">
        <f t="shared" si="1305"/>
        <v>130540.73881274</v>
      </c>
      <c r="Q3285" s="9">
        <f t="shared" si="1299"/>
        <v>0</v>
      </c>
      <c r="R3285" s="4">
        <f t="shared" si="1306"/>
        <v>0</v>
      </c>
      <c r="S3285" s="59">
        <f t="shared" si="1307"/>
        <v>0</v>
      </c>
      <c r="T3285" s="8">
        <f t="shared" si="1316"/>
        <v>6.8500000000000005E-2</v>
      </c>
      <c r="U3285" s="9">
        <f t="shared" si="1317"/>
        <v>242</v>
      </c>
      <c r="V3285" s="9">
        <v>252</v>
      </c>
      <c r="W3285" s="10">
        <f t="shared" si="1308"/>
        <v>1.0656943919999999</v>
      </c>
      <c r="X3285" s="2">
        <f t="shared" si="1309"/>
        <v>8575.7944675300005</v>
      </c>
      <c r="Y3285" s="2">
        <v>0</v>
      </c>
      <c r="Z3285" s="3">
        <f t="shared" si="1295"/>
        <v>0</v>
      </c>
      <c r="AA3285" s="1" t="str">
        <f t="shared" si="1296"/>
        <v>A+J=</v>
      </c>
      <c r="AB3285" s="7">
        <f t="shared" si="1318"/>
        <v>43391</v>
      </c>
      <c r="AC3285" s="5"/>
      <c r="AD3285" s="1"/>
      <c r="AE3285" s="7"/>
      <c r="AF3285" s="1"/>
      <c r="AG3285" s="1"/>
      <c r="AH3285" s="1"/>
      <c r="AI3285" s="1"/>
      <c r="AJ3285" s="4"/>
      <c r="AK3285" s="1"/>
      <c r="AL3285" s="1"/>
      <c r="AM3285" s="1"/>
      <c r="AN3285" s="1"/>
      <c r="AO3285" s="1"/>
    </row>
    <row r="3286" spans="1:41" x14ac:dyDescent="0.2">
      <c r="A3286" s="118">
        <f t="shared" si="1310"/>
        <v>43382</v>
      </c>
      <c r="B3286" s="2">
        <f t="shared" si="1300"/>
        <v>139188.18778702</v>
      </c>
      <c r="C3286" s="2">
        <f t="shared" si="1311"/>
        <v>76849.809790290004</v>
      </c>
      <c r="D3286" s="50">
        <f t="shared" si="1312"/>
        <v>5056.5600000000004</v>
      </c>
      <c r="E3286" s="3">
        <f>IF(K3286=1,VLOOKUP(A3285,[1]Plan1!$AQ$43:$AS$500,3),E3285)</f>
        <v>5080.83</v>
      </c>
      <c r="F3286" s="7">
        <f t="shared" si="1313"/>
        <v>43364</v>
      </c>
      <c r="G3286" s="8">
        <f t="shared" si="1301"/>
        <v>4.7997057287958445E-3</v>
      </c>
      <c r="H3286" s="7">
        <f t="shared" si="1314"/>
        <v>43391</v>
      </c>
      <c r="I3286" s="7">
        <f t="shared" si="1302"/>
        <v>43391</v>
      </c>
      <c r="J3286" s="1">
        <f t="shared" si="1315"/>
        <v>19</v>
      </c>
      <c r="K3286" s="1">
        <f t="shared" si="1303"/>
        <v>13</v>
      </c>
      <c r="L3286" s="2">
        <f t="shared" si="1304"/>
        <v>1.00328152</v>
      </c>
      <c r="M3286" s="10">
        <f t="shared" si="1298"/>
        <v>0.99910098000000003</v>
      </c>
      <c r="N3286" s="10">
        <f t="shared" si="1294"/>
        <v>1.6935183535106473</v>
      </c>
      <c r="O3286" s="2">
        <f t="shared" si="1297"/>
        <v>1.6990756600000001</v>
      </c>
      <c r="P3286" s="2">
        <f t="shared" si="1305"/>
        <v>130573.64129031</v>
      </c>
      <c r="Q3286" s="9">
        <f t="shared" si="1299"/>
        <v>0</v>
      </c>
      <c r="R3286" s="4">
        <f t="shared" si="1306"/>
        <v>0</v>
      </c>
      <c r="S3286" s="59">
        <f t="shared" si="1307"/>
        <v>0</v>
      </c>
      <c r="T3286" s="8">
        <f t="shared" si="1316"/>
        <v>6.8500000000000005E-2</v>
      </c>
      <c r="U3286" s="9">
        <f t="shared" si="1317"/>
        <v>243</v>
      </c>
      <c r="V3286" s="9">
        <v>252</v>
      </c>
      <c r="W3286" s="10">
        <f t="shared" si="1308"/>
        <v>1.0659746210000001</v>
      </c>
      <c r="X3286" s="2">
        <f t="shared" si="1309"/>
        <v>8614.5464967099997</v>
      </c>
      <c r="Y3286" s="2">
        <v>0</v>
      </c>
      <c r="Z3286" s="3">
        <f t="shared" si="1295"/>
        <v>0</v>
      </c>
      <c r="AA3286" s="1" t="str">
        <f t="shared" si="1296"/>
        <v>A+J=</v>
      </c>
      <c r="AB3286" s="7">
        <f t="shared" si="1318"/>
        <v>43391</v>
      </c>
      <c r="AC3286" s="5"/>
      <c r="AD3286" s="1"/>
      <c r="AE3286" s="7"/>
      <c r="AF3286" s="1"/>
      <c r="AG3286" s="1"/>
      <c r="AH3286" s="1"/>
      <c r="AI3286" s="1"/>
      <c r="AJ3286" s="4"/>
      <c r="AK3286" s="1"/>
      <c r="AL3286" s="1"/>
      <c r="AM3286" s="1"/>
      <c r="AN3286" s="1"/>
      <c r="AO3286" s="1"/>
    </row>
    <row r="3287" spans="1:41" x14ac:dyDescent="0.2">
      <c r="A3287" s="118">
        <f t="shared" si="1310"/>
        <v>43383</v>
      </c>
      <c r="B3287" s="2">
        <f t="shared" si="1300"/>
        <v>139259.87846265</v>
      </c>
      <c r="C3287" s="2">
        <f t="shared" si="1311"/>
        <v>76849.809790290004</v>
      </c>
      <c r="D3287" s="50">
        <f t="shared" si="1312"/>
        <v>5056.5600000000004</v>
      </c>
      <c r="E3287" s="3">
        <f>IF(K3287=1,VLOOKUP(A3286,[1]Plan1!$AQ$43:$AS$500,3),E3286)</f>
        <v>5080.83</v>
      </c>
      <c r="F3287" s="7">
        <f t="shared" si="1313"/>
        <v>43364</v>
      </c>
      <c r="G3287" s="8">
        <f t="shared" si="1301"/>
        <v>4.7997057287958445E-3</v>
      </c>
      <c r="H3287" s="7">
        <f t="shared" si="1314"/>
        <v>43391</v>
      </c>
      <c r="I3287" s="7">
        <f t="shared" si="1302"/>
        <v>43391</v>
      </c>
      <c r="J3287" s="1">
        <f t="shared" si="1315"/>
        <v>19</v>
      </c>
      <c r="K3287" s="1">
        <f t="shared" si="1303"/>
        <v>14</v>
      </c>
      <c r="L3287" s="2">
        <f t="shared" si="1304"/>
        <v>1.00353439</v>
      </c>
      <c r="M3287" s="10">
        <f t="shared" si="1298"/>
        <v>0.99910098000000003</v>
      </c>
      <c r="N3287" s="10">
        <f t="shared" si="1294"/>
        <v>1.6935183535106473</v>
      </c>
      <c r="O3287" s="2">
        <f t="shared" si="1297"/>
        <v>1.6995039000000001</v>
      </c>
      <c r="P3287" s="2">
        <f t="shared" si="1305"/>
        <v>130606.55145285001</v>
      </c>
      <c r="Q3287" s="9">
        <f t="shared" si="1299"/>
        <v>0</v>
      </c>
      <c r="R3287" s="4">
        <f t="shared" si="1306"/>
        <v>0</v>
      </c>
      <c r="S3287" s="59">
        <f t="shared" si="1307"/>
        <v>0</v>
      </c>
      <c r="T3287" s="8">
        <f t="shared" si="1316"/>
        <v>6.8500000000000005E-2</v>
      </c>
      <c r="U3287" s="9">
        <f t="shared" si="1317"/>
        <v>244</v>
      </c>
      <c r="V3287" s="9">
        <v>252</v>
      </c>
      <c r="W3287" s="10">
        <f t="shared" si="1308"/>
        <v>1.066254923</v>
      </c>
      <c r="X3287" s="2">
        <f t="shared" si="1309"/>
        <v>8653.3270097999994</v>
      </c>
      <c r="Y3287" s="2">
        <v>0</v>
      </c>
      <c r="Z3287" s="3">
        <f t="shared" si="1295"/>
        <v>0</v>
      </c>
      <c r="AA3287" s="1" t="str">
        <f t="shared" si="1296"/>
        <v>A+J=</v>
      </c>
      <c r="AB3287" s="7">
        <f t="shared" si="1318"/>
        <v>43391</v>
      </c>
      <c r="AC3287" s="5"/>
      <c r="AD3287" s="1"/>
      <c r="AE3287" s="7"/>
      <c r="AF3287" s="1"/>
      <c r="AG3287" s="1"/>
      <c r="AH3287" s="1"/>
      <c r="AI3287" s="1"/>
      <c r="AJ3287" s="4"/>
      <c r="AK3287" s="1"/>
      <c r="AL3287" s="1"/>
      <c r="AM3287" s="1"/>
      <c r="AN3287" s="1"/>
      <c r="AO3287" s="1"/>
    </row>
    <row r="3288" spans="1:41" x14ac:dyDescent="0.2">
      <c r="A3288" s="118">
        <f t="shared" si="1310"/>
        <v>43384</v>
      </c>
      <c r="B3288" s="2">
        <f t="shared" si="1300"/>
        <v>139331.60722137001</v>
      </c>
      <c r="C3288" s="2">
        <f t="shared" si="1311"/>
        <v>76849.809790290004</v>
      </c>
      <c r="D3288" s="50">
        <f t="shared" si="1312"/>
        <v>5056.5600000000004</v>
      </c>
      <c r="E3288" s="3">
        <f>IF(K3288=1,VLOOKUP(A3287,[1]Plan1!$AQ$43:$AS$500,3),E3287)</f>
        <v>5080.83</v>
      </c>
      <c r="F3288" s="7">
        <f t="shared" si="1313"/>
        <v>43364</v>
      </c>
      <c r="G3288" s="8">
        <f t="shared" si="1301"/>
        <v>4.7997057287958445E-3</v>
      </c>
      <c r="H3288" s="7">
        <f t="shared" si="1314"/>
        <v>43391</v>
      </c>
      <c r="I3288" s="7">
        <f t="shared" si="1302"/>
        <v>43391</v>
      </c>
      <c r="J3288" s="1">
        <f t="shared" si="1315"/>
        <v>19</v>
      </c>
      <c r="K3288" s="1">
        <f t="shared" si="1303"/>
        <v>15</v>
      </c>
      <c r="L3288" s="2">
        <f t="shared" si="1304"/>
        <v>1.00378733</v>
      </c>
      <c r="M3288" s="10">
        <f t="shared" si="1298"/>
        <v>0.99910098000000003</v>
      </c>
      <c r="N3288" s="10">
        <f t="shared" si="1294"/>
        <v>1.6935183535106473</v>
      </c>
      <c r="O3288" s="2">
        <f t="shared" si="1297"/>
        <v>1.69993226</v>
      </c>
      <c r="P3288" s="2">
        <f t="shared" si="1305"/>
        <v>130639.47083737</v>
      </c>
      <c r="Q3288" s="9">
        <f t="shared" si="1299"/>
        <v>0</v>
      </c>
      <c r="R3288" s="4">
        <f t="shared" si="1306"/>
        <v>0</v>
      </c>
      <c r="S3288" s="59">
        <f t="shared" si="1307"/>
        <v>0</v>
      </c>
      <c r="T3288" s="8">
        <f t="shared" si="1316"/>
        <v>6.8500000000000005E-2</v>
      </c>
      <c r="U3288" s="9">
        <f t="shared" si="1317"/>
        <v>245</v>
      </c>
      <c r="V3288" s="9">
        <v>252</v>
      </c>
      <c r="W3288" s="10">
        <f t="shared" si="1308"/>
        <v>1.0665353</v>
      </c>
      <c r="X3288" s="2">
        <f t="shared" si="1309"/>
        <v>8692.1363839999995</v>
      </c>
      <c r="Y3288" s="2">
        <v>0</v>
      </c>
      <c r="Z3288" s="3">
        <f t="shared" si="1295"/>
        <v>0</v>
      </c>
      <c r="AA3288" s="1" t="str">
        <f t="shared" si="1296"/>
        <v>A+J=</v>
      </c>
      <c r="AB3288" s="7">
        <f t="shared" si="1318"/>
        <v>43391</v>
      </c>
      <c r="AC3288" s="5"/>
      <c r="AD3288" s="1"/>
      <c r="AE3288" s="7"/>
      <c r="AF3288" s="1"/>
      <c r="AG3288" s="1"/>
      <c r="AH3288" s="1"/>
      <c r="AI3288" s="1"/>
      <c r="AJ3288" s="4"/>
      <c r="AK3288" s="1"/>
      <c r="AL3288" s="1"/>
      <c r="AM3288" s="1"/>
      <c r="AN3288" s="1"/>
      <c r="AO3288" s="1"/>
    </row>
    <row r="3289" spans="1:41" x14ac:dyDescent="0.2">
      <c r="A3289" s="118">
        <f t="shared" si="1310"/>
        <v>43385</v>
      </c>
      <c r="B3289" s="2">
        <f t="shared" si="1300"/>
        <v>139403.37053763002</v>
      </c>
      <c r="C3289" s="2">
        <f t="shared" si="1311"/>
        <v>76849.809790290004</v>
      </c>
      <c r="D3289" s="50">
        <f t="shared" si="1312"/>
        <v>5056.5600000000004</v>
      </c>
      <c r="E3289" s="3">
        <f>IF(K3289=1,VLOOKUP(A3288,[1]Plan1!$AQ$43:$AS$500,3),E3288)</f>
        <v>5080.83</v>
      </c>
      <c r="F3289" s="7">
        <f t="shared" si="1313"/>
        <v>43364</v>
      </c>
      <c r="G3289" s="8">
        <f t="shared" si="1301"/>
        <v>4.7997057287958445E-3</v>
      </c>
      <c r="H3289" s="7">
        <f t="shared" si="1314"/>
        <v>43391</v>
      </c>
      <c r="I3289" s="7">
        <f t="shared" si="1302"/>
        <v>43391</v>
      </c>
      <c r="J3289" s="1">
        <f t="shared" si="1315"/>
        <v>19</v>
      </c>
      <c r="K3289" s="1">
        <f t="shared" si="1303"/>
        <v>16</v>
      </c>
      <c r="L3289" s="2">
        <f t="shared" si="1304"/>
        <v>1.0040403200000001</v>
      </c>
      <c r="M3289" s="10">
        <f t="shared" si="1298"/>
        <v>0.99910098000000003</v>
      </c>
      <c r="N3289" s="10">
        <f t="shared" si="1294"/>
        <v>1.6935183535106473</v>
      </c>
      <c r="O3289" s="2">
        <f t="shared" si="1297"/>
        <v>1.7003607000000001</v>
      </c>
      <c r="P3289" s="2">
        <f t="shared" si="1305"/>
        <v>130672.39636988001</v>
      </c>
      <c r="Q3289" s="9">
        <f t="shared" si="1299"/>
        <v>0</v>
      </c>
      <c r="R3289" s="4">
        <f t="shared" si="1306"/>
        <v>0</v>
      </c>
      <c r="S3289" s="59">
        <f t="shared" si="1307"/>
        <v>0</v>
      </c>
      <c r="T3289" s="8">
        <f t="shared" si="1316"/>
        <v>6.8500000000000005E-2</v>
      </c>
      <c r="U3289" s="9">
        <f t="shared" si="1317"/>
        <v>246</v>
      </c>
      <c r="V3289" s="9">
        <v>252</v>
      </c>
      <c r="W3289" s="10">
        <f t="shared" si="1308"/>
        <v>1.06681575</v>
      </c>
      <c r="X3289" s="2">
        <f t="shared" si="1309"/>
        <v>8730.9741677500006</v>
      </c>
      <c r="Y3289" s="2">
        <v>0</v>
      </c>
      <c r="Z3289" s="3">
        <f t="shared" si="1295"/>
        <v>0</v>
      </c>
      <c r="AA3289" s="1" t="str">
        <f t="shared" si="1296"/>
        <v>A+J=</v>
      </c>
      <c r="AB3289" s="7">
        <f t="shared" si="1318"/>
        <v>43391</v>
      </c>
      <c r="AC3289" s="5"/>
      <c r="AD3289" s="1"/>
      <c r="AE3289" s="7"/>
      <c r="AF3289" s="1"/>
      <c r="AG3289" s="1"/>
      <c r="AH3289" s="1"/>
      <c r="AI3289" s="1"/>
      <c r="AJ3289" s="4"/>
      <c r="AK3289" s="1"/>
      <c r="AL3289" s="1"/>
      <c r="AM3289" s="1"/>
      <c r="AN3289" s="1"/>
      <c r="AO3289" s="1"/>
    </row>
    <row r="3290" spans="1:41" x14ac:dyDescent="0.2">
      <c r="A3290" s="118">
        <f t="shared" si="1310"/>
        <v>43386</v>
      </c>
      <c r="B3290" s="2">
        <f t="shared" si="1300"/>
        <v>139403.37053763002</v>
      </c>
      <c r="C3290" s="2">
        <f t="shared" si="1311"/>
        <v>76849.809790290004</v>
      </c>
      <c r="D3290" s="50">
        <f t="shared" si="1312"/>
        <v>5056.5600000000004</v>
      </c>
      <c r="E3290" s="3">
        <f>IF(K3290=1,VLOOKUP(A3289,[1]Plan1!$AQ$43:$AS$500,3),E3289)</f>
        <v>5080.83</v>
      </c>
      <c r="F3290" s="7">
        <f t="shared" si="1313"/>
        <v>43364</v>
      </c>
      <c r="G3290" s="8">
        <f t="shared" si="1301"/>
        <v>4.7997057287958445E-3</v>
      </c>
      <c r="H3290" s="7">
        <f t="shared" si="1314"/>
        <v>43391</v>
      </c>
      <c r="I3290" s="7">
        <f t="shared" si="1302"/>
        <v>43391</v>
      </c>
      <c r="J3290" s="1">
        <f t="shared" si="1315"/>
        <v>19</v>
      </c>
      <c r="K3290" s="1">
        <f t="shared" si="1303"/>
        <v>16</v>
      </c>
      <c r="L3290" s="2">
        <f t="shared" si="1304"/>
        <v>1.0040403200000001</v>
      </c>
      <c r="M3290" s="10">
        <f t="shared" si="1298"/>
        <v>0.99910098000000003</v>
      </c>
      <c r="N3290" s="10">
        <f t="shared" si="1294"/>
        <v>1.6935183535106473</v>
      </c>
      <c r="O3290" s="2">
        <f t="shared" si="1297"/>
        <v>1.7003607000000001</v>
      </c>
      <c r="P3290" s="2">
        <f t="shared" si="1305"/>
        <v>130672.39636988001</v>
      </c>
      <c r="Q3290" s="9">
        <f t="shared" si="1299"/>
        <v>0</v>
      </c>
      <c r="R3290" s="4">
        <f t="shared" si="1306"/>
        <v>0</v>
      </c>
      <c r="S3290" s="59">
        <f t="shared" si="1307"/>
        <v>0</v>
      </c>
      <c r="T3290" s="8">
        <f t="shared" si="1316"/>
        <v>6.8500000000000005E-2</v>
      </c>
      <c r="U3290" s="9">
        <f t="shared" si="1317"/>
        <v>246</v>
      </c>
      <c r="V3290" s="9">
        <v>252</v>
      </c>
      <c r="W3290" s="10">
        <f t="shared" si="1308"/>
        <v>1.06681575</v>
      </c>
      <c r="X3290" s="2">
        <f t="shared" si="1309"/>
        <v>8730.9741677500006</v>
      </c>
      <c r="Y3290" s="2">
        <v>0</v>
      </c>
      <c r="Z3290" s="3">
        <f t="shared" si="1295"/>
        <v>0</v>
      </c>
      <c r="AA3290" s="1" t="str">
        <f t="shared" si="1296"/>
        <v>A+J=</v>
      </c>
      <c r="AB3290" s="7">
        <f t="shared" si="1318"/>
        <v>43391</v>
      </c>
      <c r="AC3290" s="5"/>
      <c r="AD3290" s="1"/>
      <c r="AE3290" s="7"/>
      <c r="AF3290" s="1"/>
      <c r="AG3290" s="1"/>
      <c r="AH3290" s="1"/>
      <c r="AI3290" s="1"/>
      <c r="AJ3290" s="4"/>
      <c r="AK3290" s="1"/>
      <c r="AL3290" s="1"/>
      <c r="AM3290" s="1"/>
      <c r="AN3290" s="1"/>
      <c r="AO3290" s="1"/>
    </row>
    <row r="3291" spans="1:41" x14ac:dyDescent="0.2">
      <c r="A3291" s="118">
        <f t="shared" si="1310"/>
        <v>43387</v>
      </c>
      <c r="B3291" s="2">
        <f t="shared" si="1300"/>
        <v>139403.37053763002</v>
      </c>
      <c r="C3291" s="2">
        <f t="shared" si="1311"/>
        <v>76849.809790290004</v>
      </c>
      <c r="D3291" s="50">
        <f t="shared" si="1312"/>
        <v>5056.5600000000004</v>
      </c>
      <c r="E3291" s="3">
        <f>IF(K3291=1,VLOOKUP(A3290,[1]Plan1!$AQ$43:$AS$500,3),E3290)</f>
        <v>5080.83</v>
      </c>
      <c r="F3291" s="7">
        <f t="shared" si="1313"/>
        <v>43364</v>
      </c>
      <c r="G3291" s="8">
        <f t="shared" si="1301"/>
        <v>4.7997057287958445E-3</v>
      </c>
      <c r="H3291" s="7">
        <f t="shared" si="1314"/>
        <v>43391</v>
      </c>
      <c r="I3291" s="7">
        <f t="shared" si="1302"/>
        <v>43391</v>
      </c>
      <c r="J3291" s="1">
        <f t="shared" si="1315"/>
        <v>19</v>
      </c>
      <c r="K3291" s="1">
        <f t="shared" si="1303"/>
        <v>16</v>
      </c>
      <c r="L3291" s="2">
        <f t="shared" si="1304"/>
        <v>1.0040403200000001</v>
      </c>
      <c r="M3291" s="10">
        <f t="shared" si="1298"/>
        <v>0.99910098000000003</v>
      </c>
      <c r="N3291" s="10">
        <f t="shared" si="1294"/>
        <v>1.6935183535106473</v>
      </c>
      <c r="O3291" s="2">
        <f t="shared" si="1297"/>
        <v>1.7003607000000001</v>
      </c>
      <c r="P3291" s="2">
        <f t="shared" si="1305"/>
        <v>130672.39636988001</v>
      </c>
      <c r="Q3291" s="9">
        <f t="shared" si="1299"/>
        <v>0</v>
      </c>
      <c r="R3291" s="4">
        <f t="shared" si="1306"/>
        <v>0</v>
      </c>
      <c r="S3291" s="59">
        <f t="shared" si="1307"/>
        <v>0</v>
      </c>
      <c r="T3291" s="8">
        <f t="shared" si="1316"/>
        <v>6.8500000000000005E-2</v>
      </c>
      <c r="U3291" s="9">
        <f t="shared" si="1317"/>
        <v>246</v>
      </c>
      <c r="V3291" s="9">
        <v>252</v>
      </c>
      <c r="W3291" s="10">
        <f t="shared" si="1308"/>
        <v>1.06681575</v>
      </c>
      <c r="X3291" s="2">
        <f t="shared" si="1309"/>
        <v>8730.9741677500006</v>
      </c>
      <c r="Y3291" s="2">
        <v>0</v>
      </c>
      <c r="Z3291" s="3">
        <f t="shared" si="1295"/>
        <v>0</v>
      </c>
      <c r="AA3291" s="1" t="str">
        <f t="shared" si="1296"/>
        <v>A+J=</v>
      </c>
      <c r="AB3291" s="7">
        <f t="shared" si="1318"/>
        <v>43391</v>
      </c>
      <c r="AC3291" s="5"/>
      <c r="AD3291" s="1"/>
      <c r="AE3291" s="7"/>
      <c r="AF3291" s="1"/>
      <c r="AG3291" s="1"/>
      <c r="AH3291" s="1"/>
      <c r="AI3291" s="1"/>
      <c r="AJ3291" s="4"/>
      <c r="AK3291" s="1"/>
      <c r="AL3291" s="1"/>
      <c r="AM3291" s="1"/>
      <c r="AN3291" s="1"/>
      <c r="AO3291" s="1"/>
    </row>
    <row r="3292" spans="1:41" x14ac:dyDescent="0.2">
      <c r="A3292" s="118">
        <f t="shared" si="1310"/>
        <v>43388</v>
      </c>
      <c r="B3292" s="2">
        <f t="shared" si="1300"/>
        <v>139403.37053763002</v>
      </c>
      <c r="C3292" s="2">
        <f t="shared" si="1311"/>
        <v>76849.809790290004</v>
      </c>
      <c r="D3292" s="50">
        <f t="shared" si="1312"/>
        <v>5056.5600000000004</v>
      </c>
      <c r="E3292" s="3">
        <f>IF(K3292=1,VLOOKUP(A3291,[1]Plan1!$AQ$43:$AS$500,3),E3291)</f>
        <v>5080.83</v>
      </c>
      <c r="F3292" s="7">
        <f t="shared" si="1313"/>
        <v>43364</v>
      </c>
      <c r="G3292" s="8">
        <f t="shared" si="1301"/>
        <v>4.7997057287958445E-3</v>
      </c>
      <c r="H3292" s="7">
        <f t="shared" si="1314"/>
        <v>43425</v>
      </c>
      <c r="I3292" s="7">
        <f t="shared" si="1302"/>
        <v>43391</v>
      </c>
      <c r="J3292" s="1">
        <f t="shared" si="1315"/>
        <v>19</v>
      </c>
      <c r="K3292" s="1">
        <f t="shared" si="1303"/>
        <v>16</v>
      </c>
      <c r="L3292" s="2">
        <f t="shared" si="1304"/>
        <v>1.0040403200000001</v>
      </c>
      <c r="M3292" s="10">
        <f t="shared" si="1298"/>
        <v>0.99910098000000003</v>
      </c>
      <c r="N3292" s="10">
        <f t="shared" si="1294"/>
        <v>1.6935183535106473</v>
      </c>
      <c r="O3292" s="2">
        <f t="shared" si="1297"/>
        <v>1.7003607000000001</v>
      </c>
      <c r="P3292" s="2">
        <f t="shared" si="1305"/>
        <v>130672.39636988001</v>
      </c>
      <c r="Q3292" s="9">
        <f t="shared" si="1299"/>
        <v>0</v>
      </c>
      <c r="R3292" s="4">
        <f t="shared" si="1306"/>
        <v>0</v>
      </c>
      <c r="S3292" s="59">
        <f t="shared" si="1307"/>
        <v>0</v>
      </c>
      <c r="T3292" s="8">
        <f t="shared" si="1316"/>
        <v>6.8500000000000005E-2</v>
      </c>
      <c r="U3292" s="9">
        <f t="shared" si="1317"/>
        <v>246</v>
      </c>
      <c r="V3292" s="9">
        <v>252</v>
      </c>
      <c r="W3292" s="10">
        <f t="shared" si="1308"/>
        <v>1.06681575</v>
      </c>
      <c r="X3292" s="2">
        <f t="shared" si="1309"/>
        <v>8730.9741677500006</v>
      </c>
      <c r="Y3292" s="2">
        <v>0</v>
      </c>
      <c r="Z3292" s="3">
        <f t="shared" si="1295"/>
        <v>0</v>
      </c>
      <c r="AA3292" s="1" t="str">
        <f t="shared" si="1296"/>
        <v>A+J=</v>
      </c>
      <c r="AB3292" s="7">
        <f t="shared" si="1318"/>
        <v>43391</v>
      </c>
      <c r="AC3292" s="5"/>
      <c r="AD3292" s="1"/>
      <c r="AE3292" s="7"/>
      <c r="AF3292" s="1"/>
      <c r="AG3292" s="1"/>
      <c r="AH3292" s="1"/>
      <c r="AI3292" s="1"/>
      <c r="AJ3292" s="4"/>
      <c r="AK3292" s="1"/>
      <c r="AL3292" s="1"/>
      <c r="AM3292" s="1"/>
      <c r="AN3292" s="1"/>
      <c r="AO3292" s="1"/>
    </row>
    <row r="3293" spans="1:41" x14ac:dyDescent="0.2">
      <c r="A3293" s="118">
        <f t="shared" si="1310"/>
        <v>43389</v>
      </c>
      <c r="B3293" s="2">
        <f t="shared" si="1300"/>
        <v>139475.17347486</v>
      </c>
      <c r="C3293" s="2">
        <f t="shared" si="1311"/>
        <v>76849.809790290004</v>
      </c>
      <c r="D3293" s="50">
        <f t="shared" si="1312"/>
        <v>5056.5600000000004</v>
      </c>
      <c r="E3293" s="3">
        <f>IF(K3293=1,VLOOKUP(A3292,[1]Plan1!$AQ$43:$AS$500,3),E3292)</f>
        <v>5080.83</v>
      </c>
      <c r="F3293" s="7">
        <f t="shared" si="1313"/>
        <v>43364</v>
      </c>
      <c r="G3293" s="8">
        <f t="shared" si="1301"/>
        <v>4.7997057287958445E-3</v>
      </c>
      <c r="H3293" s="7">
        <f t="shared" si="1314"/>
        <v>43425</v>
      </c>
      <c r="I3293" s="7">
        <f t="shared" si="1302"/>
        <v>43391</v>
      </c>
      <c r="J3293" s="1">
        <f t="shared" si="1315"/>
        <v>19</v>
      </c>
      <c r="K3293" s="1">
        <f t="shared" si="1303"/>
        <v>17</v>
      </c>
      <c r="L3293" s="2">
        <f t="shared" si="1304"/>
        <v>1.00429339</v>
      </c>
      <c r="M3293" s="10">
        <f t="shared" si="1298"/>
        <v>0.99910098000000003</v>
      </c>
      <c r="N3293" s="10">
        <f t="shared" si="1294"/>
        <v>1.6935183535106473</v>
      </c>
      <c r="O3293" s="2">
        <f t="shared" si="1297"/>
        <v>1.70078928</v>
      </c>
      <c r="P3293" s="2">
        <f t="shared" si="1305"/>
        <v>130705.33266135999</v>
      </c>
      <c r="Q3293" s="9">
        <f t="shared" si="1299"/>
        <v>0</v>
      </c>
      <c r="R3293" s="4">
        <f t="shared" si="1306"/>
        <v>0</v>
      </c>
      <c r="S3293" s="59">
        <f t="shared" si="1307"/>
        <v>0</v>
      </c>
      <c r="T3293" s="8">
        <f t="shared" si="1316"/>
        <v>6.8500000000000005E-2</v>
      </c>
      <c r="U3293" s="9">
        <f t="shared" si="1317"/>
        <v>247</v>
      </c>
      <c r="V3293" s="9">
        <v>252</v>
      </c>
      <c r="W3293" s="10">
        <f t="shared" si="1308"/>
        <v>1.0670962740000001</v>
      </c>
      <c r="X3293" s="2">
        <f t="shared" si="1309"/>
        <v>8769.8408135000009</v>
      </c>
      <c r="Y3293" s="2">
        <v>0</v>
      </c>
      <c r="Z3293" s="3">
        <f t="shared" si="1295"/>
        <v>0</v>
      </c>
      <c r="AA3293" s="1" t="str">
        <f t="shared" si="1296"/>
        <v>A+J=</v>
      </c>
      <c r="AB3293" s="7">
        <f t="shared" si="1318"/>
        <v>43391</v>
      </c>
      <c r="AC3293" s="5"/>
      <c r="AD3293" s="1"/>
      <c r="AE3293" s="7"/>
      <c r="AF3293" s="1"/>
      <c r="AG3293" s="1"/>
      <c r="AH3293" s="1"/>
      <c r="AI3293" s="1"/>
      <c r="AJ3293" s="4"/>
      <c r="AK3293" s="1"/>
      <c r="AL3293" s="1"/>
      <c r="AM3293" s="1"/>
      <c r="AN3293" s="1"/>
      <c r="AO3293" s="1"/>
    </row>
    <row r="3294" spans="1:41" x14ac:dyDescent="0.2">
      <c r="A3294" s="118">
        <f t="shared" si="1310"/>
        <v>43390</v>
      </c>
      <c r="B3294" s="2">
        <f t="shared" si="1300"/>
        <v>139547.01181731999</v>
      </c>
      <c r="C3294" s="2">
        <f t="shared" si="1311"/>
        <v>76849.809790290004</v>
      </c>
      <c r="D3294" s="50">
        <f t="shared" si="1312"/>
        <v>5056.5600000000004</v>
      </c>
      <c r="E3294" s="3">
        <f>IF(K3294=1,VLOOKUP(A3293,[1]Plan1!$AQ$43:$AS$500,3),E3293)</f>
        <v>5080.83</v>
      </c>
      <c r="F3294" s="7">
        <f t="shared" si="1313"/>
        <v>43364</v>
      </c>
      <c r="G3294" s="8">
        <f t="shared" si="1301"/>
        <v>4.7997057287958445E-3</v>
      </c>
      <c r="H3294" s="7">
        <f t="shared" si="1314"/>
        <v>43425</v>
      </c>
      <c r="I3294" s="7">
        <f t="shared" si="1302"/>
        <v>43391</v>
      </c>
      <c r="J3294" s="1">
        <f t="shared" si="1315"/>
        <v>19</v>
      </c>
      <c r="K3294" s="1">
        <f t="shared" si="1303"/>
        <v>18</v>
      </c>
      <c r="L3294" s="2">
        <f t="shared" si="1304"/>
        <v>1.0045465099999999</v>
      </c>
      <c r="M3294" s="10">
        <f t="shared" si="1298"/>
        <v>0.99910098000000003</v>
      </c>
      <c r="N3294" s="10">
        <f t="shared" si="1294"/>
        <v>1.6935183535106473</v>
      </c>
      <c r="O3294" s="2">
        <f t="shared" si="1297"/>
        <v>1.70121795</v>
      </c>
      <c r="P3294" s="2">
        <f t="shared" si="1305"/>
        <v>130738.27586932</v>
      </c>
      <c r="Q3294" s="9">
        <f t="shared" si="1299"/>
        <v>0</v>
      </c>
      <c r="R3294" s="4">
        <f t="shared" si="1306"/>
        <v>0</v>
      </c>
      <c r="S3294" s="59">
        <f t="shared" si="1307"/>
        <v>0</v>
      </c>
      <c r="T3294" s="8">
        <f t="shared" si="1316"/>
        <v>6.8500000000000005E-2</v>
      </c>
      <c r="U3294" s="9">
        <f t="shared" si="1317"/>
        <v>248</v>
      </c>
      <c r="V3294" s="9">
        <v>252</v>
      </c>
      <c r="W3294" s="10">
        <f t="shared" si="1308"/>
        <v>1.067376871</v>
      </c>
      <c r="X3294" s="2">
        <f t="shared" si="1309"/>
        <v>8808.7359479999996</v>
      </c>
      <c r="Y3294" s="2">
        <v>0</v>
      </c>
      <c r="Z3294" s="3">
        <f t="shared" si="1295"/>
        <v>0</v>
      </c>
      <c r="AA3294" s="1" t="str">
        <f t="shared" si="1296"/>
        <v>A+J=</v>
      </c>
      <c r="AB3294" s="7">
        <f t="shared" si="1318"/>
        <v>43391</v>
      </c>
      <c r="AC3294" s="5"/>
      <c r="AD3294" s="1"/>
      <c r="AE3294" s="7"/>
      <c r="AF3294" s="1"/>
      <c r="AG3294" s="1"/>
      <c r="AH3294" s="1"/>
      <c r="AI3294" s="1"/>
      <c r="AJ3294" s="4"/>
      <c r="AK3294" s="1"/>
      <c r="AL3294" s="1"/>
      <c r="AM3294" s="1"/>
      <c r="AN3294" s="1"/>
      <c r="AO3294" s="1"/>
    </row>
    <row r="3295" spans="1:41" x14ac:dyDescent="0.2">
      <c r="A3295" s="117">
        <f t="shared" si="1310"/>
        <v>43391</v>
      </c>
      <c r="B3295" s="48">
        <f t="shared" si="1300"/>
        <v>139618.88748058002</v>
      </c>
      <c r="C3295" s="2">
        <f t="shared" si="1311"/>
        <v>76849.809790290004</v>
      </c>
      <c r="D3295" s="51">
        <f t="shared" si="1312"/>
        <v>5056.5600000000004</v>
      </c>
      <c r="E3295" s="3">
        <f>IF(K3295=1,VLOOKUP(A3294,[1]Plan1!$AQ$43:$AS$500,3),E3294)</f>
        <v>5080.83</v>
      </c>
      <c r="F3295" s="11">
        <f t="shared" si="1313"/>
        <v>43364</v>
      </c>
      <c r="G3295" s="52">
        <f t="shared" si="1301"/>
        <v>4.7997057287958445E-3</v>
      </c>
      <c r="H3295" s="11">
        <f t="shared" si="1314"/>
        <v>43425</v>
      </c>
      <c r="I3295" s="11">
        <f t="shared" si="1302"/>
        <v>43391</v>
      </c>
      <c r="J3295" s="21">
        <f t="shared" si="1315"/>
        <v>19</v>
      </c>
      <c r="K3295" s="21">
        <f t="shared" si="1303"/>
        <v>19</v>
      </c>
      <c r="L3295" s="2">
        <f t="shared" si="1304"/>
        <v>1.0047997</v>
      </c>
      <c r="M3295" s="53">
        <f t="shared" si="1298"/>
        <v>0.99910098000000003</v>
      </c>
      <c r="N3295" s="53">
        <f t="shared" ref="N3295:N3358" si="1319">IF(I3295&gt;I3294,N3294*M3295,N3294)</f>
        <v>1.6935183535106473</v>
      </c>
      <c r="O3295" s="48">
        <f t="shared" si="1297"/>
        <v>1.70164673</v>
      </c>
      <c r="P3295" s="48">
        <f t="shared" si="1305"/>
        <v>130771.22753076001</v>
      </c>
      <c r="Q3295" s="54">
        <f t="shared" si="1299"/>
        <v>9</v>
      </c>
      <c r="R3295" s="4">
        <f t="shared" si="1306"/>
        <v>0.48384938773232183</v>
      </c>
      <c r="S3295" s="59">
        <f t="shared" si="1307"/>
        <v>63273.57837376</v>
      </c>
      <c r="T3295" s="52">
        <f t="shared" si="1316"/>
        <v>6.8500000000000005E-2</v>
      </c>
      <c r="U3295" s="54">
        <f t="shared" si="1317"/>
        <v>249</v>
      </c>
      <c r="V3295" s="54">
        <v>252</v>
      </c>
      <c r="W3295" s="10">
        <f t="shared" si="1308"/>
        <v>1.0676575429999999</v>
      </c>
      <c r="X3295" s="48">
        <f t="shared" si="1309"/>
        <v>8847.6599498199994</v>
      </c>
      <c r="Y3295" s="48">
        <v>0</v>
      </c>
      <c r="Z3295" s="29">
        <f t="shared" si="1295"/>
        <v>72121.238323579993</v>
      </c>
      <c r="AA3295" s="21" t="str">
        <f t="shared" si="1296"/>
        <v>A+J=</v>
      </c>
      <c r="AB3295" s="11">
        <f t="shared" si="1318"/>
        <v>43391</v>
      </c>
      <c r="AC3295" s="55"/>
      <c r="AD3295" s="21"/>
      <c r="AE3295" s="11"/>
      <c r="AF3295" s="21"/>
      <c r="AG3295" s="21"/>
      <c r="AH3295" s="21"/>
      <c r="AI3295" s="21"/>
      <c r="AJ3295" s="28"/>
      <c r="AK3295" s="21"/>
      <c r="AL3295" s="21"/>
      <c r="AM3295" s="21"/>
      <c r="AN3295" s="21"/>
      <c r="AO3295" s="21"/>
    </row>
    <row r="3296" spans="1:41" x14ac:dyDescent="0.2">
      <c r="A3296" s="118">
        <f t="shared" si="1310"/>
        <v>43392</v>
      </c>
      <c r="B3296" s="2">
        <f t="shared" si="1300"/>
        <v>67529.175600799994</v>
      </c>
      <c r="C3296" s="2">
        <f t="shared" si="1311"/>
        <v>39666.076375919998</v>
      </c>
      <c r="D3296" s="50">
        <f t="shared" si="1312"/>
        <v>5080.83</v>
      </c>
      <c r="E3296" s="3">
        <f>IF(K3296=1,VLOOKUP(A3295,[1]Plan1!$AQ$43:$AS$500,3),E3295)</f>
        <v>5103.6899999999996</v>
      </c>
      <c r="F3296" s="7">
        <f t="shared" si="1313"/>
        <v>43392</v>
      </c>
      <c r="G3296" s="8">
        <f t="shared" si="1301"/>
        <v>4.4992648838870775E-3</v>
      </c>
      <c r="H3296" s="7">
        <f t="shared" si="1314"/>
        <v>43425</v>
      </c>
      <c r="I3296" s="7">
        <f t="shared" si="1302"/>
        <v>43425</v>
      </c>
      <c r="J3296" s="1">
        <f t="shared" si="1315"/>
        <v>22</v>
      </c>
      <c r="K3296" s="1">
        <f t="shared" si="1303"/>
        <v>1</v>
      </c>
      <c r="L3296" s="2">
        <f t="shared" si="1304"/>
        <v>1.0002040699999999</v>
      </c>
      <c r="M3296" s="10">
        <f t="shared" si="1298"/>
        <v>1.0047997</v>
      </c>
      <c r="N3296" s="10">
        <f t="shared" si="1319"/>
        <v>1.7016467335519923</v>
      </c>
      <c r="O3296" s="2">
        <f t="shared" si="1297"/>
        <v>1.7019939799999999</v>
      </c>
      <c r="P3296" s="2">
        <f t="shared" si="1305"/>
        <v>67511.423202029997</v>
      </c>
      <c r="Q3296" s="9">
        <f t="shared" si="1299"/>
        <v>0</v>
      </c>
      <c r="R3296" s="4">
        <f t="shared" si="1306"/>
        <v>0</v>
      </c>
      <c r="S3296" s="59">
        <f t="shared" si="1307"/>
        <v>0</v>
      </c>
      <c r="T3296" s="8">
        <f t="shared" si="1316"/>
        <v>6.8500000000000005E-2</v>
      </c>
      <c r="U3296" s="9">
        <f t="shared" si="1317"/>
        <v>1</v>
      </c>
      <c r="V3296" s="9">
        <v>252</v>
      </c>
      <c r="W3296" s="10">
        <f t="shared" si="1308"/>
        <v>1.0002629540000001</v>
      </c>
      <c r="X3296" s="2">
        <f t="shared" si="1309"/>
        <v>17.752398769999999</v>
      </c>
      <c r="Y3296" s="2">
        <v>0</v>
      </c>
      <c r="Z3296" s="3">
        <f t="shared" si="1295"/>
        <v>0</v>
      </c>
      <c r="AA3296" s="1" t="str">
        <f t="shared" si="1296"/>
        <v>A+J=</v>
      </c>
      <c r="AB3296" s="7">
        <f t="shared" si="1318"/>
        <v>43669</v>
      </c>
      <c r="AC3296" s="5"/>
      <c r="AD3296" s="1"/>
      <c r="AE3296" s="7"/>
      <c r="AF3296" s="1"/>
      <c r="AG3296" s="1"/>
      <c r="AH3296" s="1"/>
      <c r="AI3296" s="1"/>
      <c r="AJ3296" s="4"/>
      <c r="AK3296" s="1"/>
      <c r="AL3296" s="1"/>
      <c r="AM3296" s="1"/>
      <c r="AN3296" s="1"/>
      <c r="AO3296" s="1"/>
    </row>
    <row r="3297" spans="1:41" x14ac:dyDescent="0.2">
      <c r="A3297" s="118">
        <f t="shared" si="1310"/>
        <v>43393</v>
      </c>
      <c r="B3297" s="2">
        <f t="shared" si="1300"/>
        <v>67560.717190199997</v>
      </c>
      <c r="C3297" s="2">
        <f t="shared" si="1311"/>
        <v>39666.076375919998</v>
      </c>
      <c r="D3297" s="50">
        <f t="shared" si="1312"/>
        <v>5080.83</v>
      </c>
      <c r="E3297" s="3">
        <f>IF(K3297=1,VLOOKUP(A3296,[1]Plan1!$AQ$43:$AS$500,3),E3296)</f>
        <v>5103.6899999999996</v>
      </c>
      <c r="F3297" s="7">
        <f t="shared" si="1313"/>
        <v>43392</v>
      </c>
      <c r="G3297" s="8">
        <f t="shared" si="1301"/>
        <v>4.4992648838870775E-3</v>
      </c>
      <c r="H3297" s="7">
        <f t="shared" si="1314"/>
        <v>43425</v>
      </c>
      <c r="I3297" s="7">
        <f t="shared" si="1302"/>
        <v>43425</v>
      </c>
      <c r="J3297" s="1">
        <f t="shared" si="1315"/>
        <v>22</v>
      </c>
      <c r="K3297" s="1">
        <f t="shared" si="1303"/>
        <v>2</v>
      </c>
      <c r="L3297" s="2">
        <f t="shared" si="1304"/>
        <v>1.00040818</v>
      </c>
      <c r="M3297" s="10">
        <f t="shared" si="1298"/>
        <v>1.0047997</v>
      </c>
      <c r="N3297" s="10">
        <f t="shared" si="1319"/>
        <v>1.7016467335519923</v>
      </c>
      <c r="O3297" s="2">
        <f t="shared" si="1297"/>
        <v>1.70234131</v>
      </c>
      <c r="P3297" s="2">
        <f t="shared" si="1305"/>
        <v>67525.200420339999</v>
      </c>
      <c r="Q3297" s="9">
        <f t="shared" si="1299"/>
        <v>0</v>
      </c>
      <c r="R3297" s="4">
        <f t="shared" si="1306"/>
        <v>0</v>
      </c>
      <c r="S3297" s="59">
        <f t="shared" si="1307"/>
        <v>0</v>
      </c>
      <c r="T3297" s="8">
        <f t="shared" si="1316"/>
        <v>6.8500000000000005E-2</v>
      </c>
      <c r="U3297" s="9">
        <f t="shared" si="1317"/>
        <v>2</v>
      </c>
      <c r="V3297" s="9">
        <v>252</v>
      </c>
      <c r="W3297" s="10">
        <f t="shared" si="1308"/>
        <v>1.000525978</v>
      </c>
      <c r="X3297" s="2">
        <f t="shared" si="1309"/>
        <v>35.516769859999997</v>
      </c>
      <c r="Y3297" s="2">
        <v>0</v>
      </c>
      <c r="Z3297" s="3">
        <f t="shared" si="1295"/>
        <v>0</v>
      </c>
      <c r="AA3297" s="1" t="str">
        <f t="shared" si="1296"/>
        <v>A+J=</v>
      </c>
      <c r="AB3297" s="7">
        <f t="shared" si="1318"/>
        <v>43669</v>
      </c>
      <c r="AC3297" s="5"/>
      <c r="AD3297" s="1"/>
      <c r="AE3297" s="7"/>
      <c r="AF3297" s="1"/>
      <c r="AG3297" s="1"/>
      <c r="AH3297" s="1"/>
      <c r="AI3297" s="1"/>
      <c r="AJ3297" s="4"/>
      <c r="AK3297" s="1"/>
      <c r="AL3297" s="1"/>
      <c r="AM3297" s="1"/>
      <c r="AN3297" s="1"/>
      <c r="AO3297" s="1"/>
    </row>
    <row r="3298" spans="1:41" x14ac:dyDescent="0.2">
      <c r="A3298" s="118">
        <f t="shared" si="1310"/>
        <v>43394</v>
      </c>
      <c r="B3298" s="2">
        <f t="shared" si="1300"/>
        <v>67560.717190199997</v>
      </c>
      <c r="C3298" s="2">
        <f t="shared" si="1311"/>
        <v>39666.076375919998</v>
      </c>
      <c r="D3298" s="50">
        <f t="shared" si="1312"/>
        <v>5080.83</v>
      </c>
      <c r="E3298" s="3">
        <f>IF(K3298=1,VLOOKUP(A3297,[1]Plan1!$AQ$43:$AS$500,3),E3297)</f>
        <v>5103.6899999999996</v>
      </c>
      <c r="F3298" s="7">
        <f t="shared" si="1313"/>
        <v>43392</v>
      </c>
      <c r="G3298" s="8">
        <f t="shared" si="1301"/>
        <v>4.4992648838870775E-3</v>
      </c>
      <c r="H3298" s="7">
        <f t="shared" si="1314"/>
        <v>43425</v>
      </c>
      <c r="I3298" s="7">
        <f t="shared" si="1302"/>
        <v>43425</v>
      </c>
      <c r="J3298" s="1">
        <f t="shared" si="1315"/>
        <v>22</v>
      </c>
      <c r="K3298" s="1">
        <f t="shared" si="1303"/>
        <v>2</v>
      </c>
      <c r="L3298" s="2">
        <f t="shared" si="1304"/>
        <v>1.00040818</v>
      </c>
      <c r="M3298" s="10">
        <f t="shared" si="1298"/>
        <v>1.0047997</v>
      </c>
      <c r="N3298" s="10">
        <f t="shared" si="1319"/>
        <v>1.7016467335519923</v>
      </c>
      <c r="O3298" s="2">
        <f t="shared" si="1297"/>
        <v>1.70234131</v>
      </c>
      <c r="P3298" s="2">
        <f t="shared" si="1305"/>
        <v>67525.200420339999</v>
      </c>
      <c r="Q3298" s="9">
        <f t="shared" si="1299"/>
        <v>0</v>
      </c>
      <c r="R3298" s="4">
        <f t="shared" si="1306"/>
        <v>0</v>
      </c>
      <c r="S3298" s="59">
        <f t="shared" si="1307"/>
        <v>0</v>
      </c>
      <c r="T3298" s="8">
        <f t="shared" si="1316"/>
        <v>6.8500000000000005E-2</v>
      </c>
      <c r="U3298" s="9">
        <f t="shared" si="1317"/>
        <v>2</v>
      </c>
      <c r="V3298" s="9">
        <v>252</v>
      </c>
      <c r="W3298" s="10">
        <f t="shared" si="1308"/>
        <v>1.000525978</v>
      </c>
      <c r="X3298" s="2">
        <f t="shared" si="1309"/>
        <v>35.516769859999997</v>
      </c>
      <c r="Y3298" s="2">
        <v>0</v>
      </c>
      <c r="Z3298" s="3">
        <f t="shared" si="1295"/>
        <v>0</v>
      </c>
      <c r="AA3298" s="1" t="str">
        <f t="shared" si="1296"/>
        <v>A+J=</v>
      </c>
      <c r="AB3298" s="7">
        <f t="shared" si="1318"/>
        <v>43669</v>
      </c>
      <c r="AC3298" s="5"/>
      <c r="AD3298" s="1"/>
      <c r="AE3298" s="7"/>
      <c r="AF3298" s="1"/>
      <c r="AG3298" s="1"/>
      <c r="AH3298" s="1"/>
      <c r="AI3298" s="1"/>
      <c r="AJ3298" s="4"/>
      <c r="AK3298" s="1"/>
      <c r="AL3298" s="1"/>
      <c r="AM3298" s="1"/>
      <c r="AN3298" s="1"/>
      <c r="AO3298" s="1"/>
    </row>
    <row r="3299" spans="1:41" x14ac:dyDescent="0.2">
      <c r="A3299" s="118">
        <f t="shared" si="1310"/>
        <v>43395</v>
      </c>
      <c r="B3299" s="2">
        <f t="shared" si="1300"/>
        <v>67560.717190199997</v>
      </c>
      <c r="C3299" s="2">
        <f t="shared" si="1311"/>
        <v>39666.076375919998</v>
      </c>
      <c r="D3299" s="50">
        <f t="shared" si="1312"/>
        <v>5080.83</v>
      </c>
      <c r="E3299" s="3">
        <f>IF(K3299=1,VLOOKUP(A3298,[1]Plan1!$AQ$43:$AS$500,3),E3298)</f>
        <v>5103.6899999999996</v>
      </c>
      <c r="F3299" s="7">
        <f t="shared" si="1313"/>
        <v>43392</v>
      </c>
      <c r="G3299" s="8">
        <f t="shared" si="1301"/>
        <v>4.4992648838870775E-3</v>
      </c>
      <c r="H3299" s="7">
        <f t="shared" si="1314"/>
        <v>43425</v>
      </c>
      <c r="I3299" s="7">
        <f t="shared" si="1302"/>
        <v>43425</v>
      </c>
      <c r="J3299" s="1">
        <f t="shared" si="1315"/>
        <v>22</v>
      </c>
      <c r="K3299" s="1">
        <f t="shared" si="1303"/>
        <v>2</v>
      </c>
      <c r="L3299" s="2">
        <f t="shared" si="1304"/>
        <v>1.00040818</v>
      </c>
      <c r="M3299" s="10">
        <f t="shared" si="1298"/>
        <v>1.0047997</v>
      </c>
      <c r="N3299" s="10">
        <f t="shared" si="1319"/>
        <v>1.7016467335519923</v>
      </c>
      <c r="O3299" s="2">
        <f t="shared" si="1297"/>
        <v>1.70234131</v>
      </c>
      <c r="P3299" s="2">
        <f t="shared" si="1305"/>
        <v>67525.200420339999</v>
      </c>
      <c r="Q3299" s="9">
        <f t="shared" si="1299"/>
        <v>0</v>
      </c>
      <c r="R3299" s="4">
        <f t="shared" si="1306"/>
        <v>0</v>
      </c>
      <c r="S3299" s="59">
        <f t="shared" si="1307"/>
        <v>0</v>
      </c>
      <c r="T3299" s="8">
        <f t="shared" si="1316"/>
        <v>6.8500000000000005E-2</v>
      </c>
      <c r="U3299" s="9">
        <f t="shared" si="1317"/>
        <v>2</v>
      </c>
      <c r="V3299" s="9">
        <v>252</v>
      </c>
      <c r="W3299" s="10">
        <f t="shared" si="1308"/>
        <v>1.000525978</v>
      </c>
      <c r="X3299" s="2">
        <f t="shared" si="1309"/>
        <v>35.516769859999997</v>
      </c>
      <c r="Y3299" s="2">
        <v>0</v>
      </c>
      <c r="Z3299" s="3">
        <f t="shared" si="1295"/>
        <v>0</v>
      </c>
      <c r="AA3299" s="1" t="str">
        <f t="shared" si="1296"/>
        <v>A+J=</v>
      </c>
      <c r="AB3299" s="7">
        <f t="shared" si="1318"/>
        <v>43669</v>
      </c>
      <c r="AC3299" s="5"/>
      <c r="AD3299" s="1"/>
      <c r="AE3299" s="7"/>
      <c r="AF3299" s="1"/>
      <c r="AG3299" s="1"/>
      <c r="AH3299" s="1"/>
      <c r="AI3299" s="1"/>
      <c r="AJ3299" s="4"/>
      <c r="AK3299" s="1"/>
      <c r="AL3299" s="1"/>
      <c r="AM3299" s="1"/>
      <c r="AN3299" s="1"/>
      <c r="AO3299" s="1"/>
    </row>
    <row r="3300" spans="1:41" x14ac:dyDescent="0.2">
      <c r="A3300" s="118">
        <f t="shared" si="1310"/>
        <v>43396</v>
      </c>
      <c r="B3300" s="2">
        <f t="shared" si="1300"/>
        <v>67592.273466079991</v>
      </c>
      <c r="C3300" s="2">
        <f t="shared" si="1311"/>
        <v>39666.076375919998</v>
      </c>
      <c r="D3300" s="50">
        <f t="shared" si="1312"/>
        <v>5080.83</v>
      </c>
      <c r="E3300" s="3">
        <f>IF(K3300=1,VLOOKUP(A3299,[1]Plan1!$AQ$43:$AS$500,3),E3299)</f>
        <v>5103.6899999999996</v>
      </c>
      <c r="F3300" s="7">
        <f t="shared" si="1313"/>
        <v>43392</v>
      </c>
      <c r="G3300" s="8">
        <f t="shared" si="1301"/>
        <v>4.4992648838870775E-3</v>
      </c>
      <c r="H3300" s="7">
        <f t="shared" si="1314"/>
        <v>43425</v>
      </c>
      <c r="I3300" s="7">
        <f t="shared" si="1302"/>
        <v>43425</v>
      </c>
      <c r="J3300" s="1">
        <f t="shared" si="1315"/>
        <v>22</v>
      </c>
      <c r="K3300" s="1">
        <f t="shared" si="1303"/>
        <v>3</v>
      </c>
      <c r="L3300" s="2">
        <f t="shared" si="1304"/>
        <v>1.00061234</v>
      </c>
      <c r="M3300" s="10">
        <f t="shared" si="1298"/>
        <v>1.0047997</v>
      </c>
      <c r="N3300" s="10">
        <f t="shared" si="1319"/>
        <v>1.7016467335519923</v>
      </c>
      <c r="O3300" s="2">
        <f t="shared" si="1297"/>
        <v>1.7026887100000001</v>
      </c>
      <c r="P3300" s="2">
        <f t="shared" si="1305"/>
        <v>67538.980415269994</v>
      </c>
      <c r="Q3300" s="9">
        <f t="shared" si="1299"/>
        <v>0</v>
      </c>
      <c r="R3300" s="4">
        <f t="shared" si="1306"/>
        <v>0</v>
      </c>
      <c r="S3300" s="59">
        <f t="shared" si="1307"/>
        <v>0</v>
      </c>
      <c r="T3300" s="8">
        <f t="shared" si="1316"/>
        <v>6.8500000000000005E-2</v>
      </c>
      <c r="U3300" s="9">
        <f t="shared" si="1317"/>
        <v>3</v>
      </c>
      <c r="V3300" s="9">
        <v>252</v>
      </c>
      <c r="W3300" s="10">
        <f t="shared" si="1308"/>
        <v>1.000789071</v>
      </c>
      <c r="X3300" s="2">
        <f t="shared" si="1309"/>
        <v>53.293050809999997</v>
      </c>
      <c r="Y3300" s="2">
        <v>0</v>
      </c>
      <c r="Z3300" s="3">
        <f t="shared" si="1295"/>
        <v>0</v>
      </c>
      <c r="AA3300" s="1" t="str">
        <f t="shared" si="1296"/>
        <v>A+J=</v>
      </c>
      <c r="AB3300" s="7">
        <f t="shared" si="1318"/>
        <v>43669</v>
      </c>
      <c r="AC3300" s="5"/>
      <c r="AD3300" s="1"/>
      <c r="AE3300" s="7"/>
      <c r="AF3300" s="1"/>
      <c r="AG3300" s="1"/>
      <c r="AH3300" s="1"/>
      <c r="AI3300" s="1"/>
      <c r="AJ3300" s="4"/>
      <c r="AK3300" s="1"/>
      <c r="AL3300" s="1"/>
      <c r="AM3300" s="1"/>
      <c r="AN3300" s="1"/>
      <c r="AO3300" s="1"/>
    </row>
    <row r="3301" spans="1:41" x14ac:dyDescent="0.2">
      <c r="A3301" s="118">
        <f t="shared" si="1310"/>
        <v>43397</v>
      </c>
      <c r="B3301" s="2">
        <f t="shared" si="1300"/>
        <v>67623.844763019995</v>
      </c>
      <c r="C3301" s="2">
        <f t="shared" si="1311"/>
        <v>39666.076375919998</v>
      </c>
      <c r="D3301" s="50">
        <f t="shared" si="1312"/>
        <v>5080.83</v>
      </c>
      <c r="E3301" s="3">
        <f>IF(K3301=1,VLOOKUP(A3300,[1]Plan1!$AQ$43:$AS$500,3),E3300)</f>
        <v>5103.6899999999996</v>
      </c>
      <c r="F3301" s="7">
        <f t="shared" si="1313"/>
        <v>43392</v>
      </c>
      <c r="G3301" s="8">
        <f t="shared" si="1301"/>
        <v>4.4992648838870775E-3</v>
      </c>
      <c r="H3301" s="7">
        <f t="shared" si="1314"/>
        <v>43425</v>
      </c>
      <c r="I3301" s="7">
        <f t="shared" si="1302"/>
        <v>43425</v>
      </c>
      <c r="J3301" s="1">
        <f t="shared" si="1315"/>
        <v>22</v>
      </c>
      <c r="K3301" s="1">
        <f t="shared" si="1303"/>
        <v>4</v>
      </c>
      <c r="L3301" s="2">
        <f t="shared" si="1304"/>
        <v>1.00081654</v>
      </c>
      <c r="M3301" s="10">
        <f t="shared" si="1298"/>
        <v>1.0047997</v>
      </c>
      <c r="N3301" s="10">
        <f t="shared" si="1319"/>
        <v>1.7016467335519923</v>
      </c>
      <c r="O3301" s="2">
        <f t="shared" si="1297"/>
        <v>1.7030361899999999</v>
      </c>
      <c r="P3301" s="2">
        <f t="shared" si="1305"/>
        <v>67552.763583489999</v>
      </c>
      <c r="Q3301" s="9">
        <f t="shared" si="1299"/>
        <v>0</v>
      </c>
      <c r="R3301" s="4">
        <f t="shared" si="1306"/>
        <v>0</v>
      </c>
      <c r="S3301" s="59">
        <f t="shared" si="1307"/>
        <v>0</v>
      </c>
      <c r="T3301" s="8">
        <f t="shared" si="1316"/>
        <v>6.8500000000000005E-2</v>
      </c>
      <c r="U3301" s="9">
        <f t="shared" si="1317"/>
        <v>4</v>
      </c>
      <c r="V3301" s="9">
        <v>252</v>
      </c>
      <c r="W3301" s="10">
        <f t="shared" si="1308"/>
        <v>1.0010522319999999</v>
      </c>
      <c r="X3301" s="2">
        <f t="shared" si="1309"/>
        <v>71.08117953</v>
      </c>
      <c r="Y3301" s="2">
        <v>0</v>
      </c>
      <c r="Z3301" s="3">
        <f t="shared" si="1295"/>
        <v>0</v>
      </c>
      <c r="AA3301" s="1" t="str">
        <f t="shared" si="1296"/>
        <v>A+J=</v>
      </c>
      <c r="AB3301" s="7">
        <f t="shared" si="1318"/>
        <v>43669</v>
      </c>
      <c r="AC3301" s="5"/>
      <c r="AD3301" s="1"/>
      <c r="AE3301" s="7"/>
      <c r="AF3301" s="1"/>
      <c r="AG3301" s="1"/>
      <c r="AH3301" s="1"/>
      <c r="AI3301" s="1"/>
      <c r="AJ3301" s="4"/>
      <c r="AK3301" s="1"/>
      <c r="AL3301" s="1"/>
      <c r="AM3301" s="1"/>
      <c r="AN3301" s="1"/>
      <c r="AO3301" s="1"/>
    </row>
    <row r="3302" spans="1:41" x14ac:dyDescent="0.2">
      <c r="A3302" s="118">
        <f t="shared" si="1310"/>
        <v>43398</v>
      </c>
      <c r="B3302" s="2">
        <f t="shared" si="1300"/>
        <v>67655.430891839991</v>
      </c>
      <c r="C3302" s="2">
        <f t="shared" si="1311"/>
        <v>39666.076375919998</v>
      </c>
      <c r="D3302" s="50">
        <f t="shared" si="1312"/>
        <v>5080.83</v>
      </c>
      <c r="E3302" s="3">
        <f>IF(K3302=1,VLOOKUP(A3301,[1]Plan1!$AQ$43:$AS$500,3),E3301)</f>
        <v>5103.6899999999996</v>
      </c>
      <c r="F3302" s="7">
        <f t="shared" si="1313"/>
        <v>43392</v>
      </c>
      <c r="G3302" s="8">
        <f t="shared" si="1301"/>
        <v>4.4992648838870775E-3</v>
      </c>
      <c r="H3302" s="7">
        <f t="shared" si="1314"/>
        <v>43425</v>
      </c>
      <c r="I3302" s="7">
        <f t="shared" si="1302"/>
        <v>43425</v>
      </c>
      <c r="J3302" s="1">
        <f t="shared" si="1315"/>
        <v>22</v>
      </c>
      <c r="K3302" s="1">
        <f t="shared" si="1303"/>
        <v>5</v>
      </c>
      <c r="L3302" s="2">
        <f t="shared" si="1304"/>
        <v>1.0010207799999999</v>
      </c>
      <c r="M3302" s="10">
        <f t="shared" si="1298"/>
        <v>1.0047997</v>
      </c>
      <c r="N3302" s="10">
        <f t="shared" si="1319"/>
        <v>1.7016467335519923</v>
      </c>
      <c r="O3302" s="2">
        <f t="shared" si="1297"/>
        <v>1.70338374</v>
      </c>
      <c r="P3302" s="2">
        <f t="shared" si="1305"/>
        <v>67566.549528339994</v>
      </c>
      <c r="Q3302" s="9">
        <f t="shared" si="1299"/>
        <v>0</v>
      </c>
      <c r="R3302" s="4">
        <f t="shared" si="1306"/>
        <v>0</v>
      </c>
      <c r="S3302" s="59">
        <f t="shared" si="1307"/>
        <v>0</v>
      </c>
      <c r="T3302" s="8">
        <f t="shared" si="1316"/>
        <v>6.8500000000000005E-2</v>
      </c>
      <c r="U3302" s="9">
        <f t="shared" si="1317"/>
        <v>5</v>
      </c>
      <c r="V3302" s="9">
        <v>252</v>
      </c>
      <c r="W3302" s="10">
        <f t="shared" si="1308"/>
        <v>1.0013154639999999</v>
      </c>
      <c r="X3302" s="2">
        <f t="shared" si="1309"/>
        <v>88.881363500000006</v>
      </c>
      <c r="Y3302" s="2">
        <v>0</v>
      </c>
      <c r="Z3302" s="3">
        <f t="shared" ref="Z3302:Z3365" si="1320">IF(S3302&gt;0,S3302+X3302+Y3302,0)</f>
        <v>0</v>
      </c>
      <c r="AA3302" s="1" t="str">
        <f t="shared" ref="AA3302:AA3365" si="1321">AA3301</f>
        <v>A+J=</v>
      </c>
      <c r="AB3302" s="7">
        <f t="shared" si="1318"/>
        <v>43669</v>
      </c>
      <c r="AC3302" s="5"/>
      <c r="AD3302" s="1"/>
      <c r="AE3302" s="7"/>
      <c r="AF3302" s="1"/>
      <c r="AG3302" s="1"/>
      <c r="AH3302" s="1"/>
      <c r="AI3302" s="1"/>
      <c r="AJ3302" s="4"/>
      <c r="AK3302" s="1"/>
      <c r="AL3302" s="1"/>
      <c r="AM3302" s="1"/>
      <c r="AN3302" s="1"/>
      <c r="AO3302" s="1"/>
    </row>
    <row r="3303" spans="1:41" x14ac:dyDescent="0.2">
      <c r="A3303" s="118">
        <f t="shared" si="1310"/>
        <v>43399</v>
      </c>
      <c r="B3303" s="2">
        <f t="shared" si="1300"/>
        <v>67687.03125765</v>
      </c>
      <c r="C3303" s="2">
        <f t="shared" si="1311"/>
        <v>39666.076375919998</v>
      </c>
      <c r="D3303" s="50">
        <f t="shared" si="1312"/>
        <v>5080.83</v>
      </c>
      <c r="E3303" s="3">
        <f>IF(K3303=1,VLOOKUP(A3302,[1]Plan1!$AQ$43:$AS$500,3),E3302)</f>
        <v>5103.6899999999996</v>
      </c>
      <c r="F3303" s="7">
        <f t="shared" si="1313"/>
        <v>43392</v>
      </c>
      <c r="G3303" s="8">
        <f t="shared" si="1301"/>
        <v>4.4992648838870775E-3</v>
      </c>
      <c r="H3303" s="7">
        <f t="shared" si="1314"/>
        <v>43425</v>
      </c>
      <c r="I3303" s="7">
        <f t="shared" si="1302"/>
        <v>43425</v>
      </c>
      <c r="J3303" s="1">
        <f t="shared" si="1315"/>
        <v>22</v>
      </c>
      <c r="K3303" s="1">
        <f t="shared" si="1303"/>
        <v>6</v>
      </c>
      <c r="L3303" s="2">
        <f t="shared" si="1304"/>
        <v>1.0012250599999999</v>
      </c>
      <c r="M3303" s="10">
        <f t="shared" si="1298"/>
        <v>1.0047997</v>
      </c>
      <c r="N3303" s="10">
        <f t="shared" si="1319"/>
        <v>1.7016467335519923</v>
      </c>
      <c r="O3303" s="2">
        <f t="shared" si="1297"/>
        <v>1.70373135</v>
      </c>
      <c r="P3303" s="2">
        <f t="shared" si="1305"/>
        <v>67580.337853139994</v>
      </c>
      <c r="Q3303" s="9">
        <f t="shared" si="1299"/>
        <v>0</v>
      </c>
      <c r="R3303" s="4">
        <f t="shared" si="1306"/>
        <v>0</v>
      </c>
      <c r="S3303" s="59">
        <f t="shared" si="1307"/>
        <v>0</v>
      </c>
      <c r="T3303" s="8">
        <f t="shared" si="1316"/>
        <v>6.8500000000000005E-2</v>
      </c>
      <c r="U3303" s="9">
        <f t="shared" si="1317"/>
        <v>6</v>
      </c>
      <c r="V3303" s="9">
        <v>252</v>
      </c>
      <c r="W3303" s="10">
        <f t="shared" si="1308"/>
        <v>1.001578764</v>
      </c>
      <c r="X3303" s="2">
        <f t="shared" si="1309"/>
        <v>106.69340450999999</v>
      </c>
      <c r="Y3303" s="2">
        <v>0</v>
      </c>
      <c r="Z3303" s="3">
        <f t="shared" si="1320"/>
        <v>0</v>
      </c>
      <c r="AA3303" s="1" t="str">
        <f t="shared" si="1321"/>
        <v>A+J=</v>
      </c>
      <c r="AB3303" s="7">
        <f t="shared" si="1318"/>
        <v>43669</v>
      </c>
      <c r="AC3303" s="5"/>
      <c r="AD3303" s="1"/>
      <c r="AE3303" s="7"/>
      <c r="AF3303" s="1"/>
      <c r="AG3303" s="1"/>
      <c r="AH3303" s="1"/>
      <c r="AI3303" s="1"/>
      <c r="AJ3303" s="4"/>
      <c r="AK3303" s="1"/>
      <c r="AL3303" s="1"/>
      <c r="AM3303" s="1"/>
      <c r="AN3303" s="1"/>
      <c r="AO3303" s="1"/>
    </row>
    <row r="3304" spans="1:41" x14ac:dyDescent="0.2">
      <c r="A3304" s="118">
        <f t="shared" si="1310"/>
        <v>43400</v>
      </c>
      <c r="B3304" s="2">
        <f t="shared" si="1300"/>
        <v>67718.64712491</v>
      </c>
      <c r="C3304" s="2">
        <f t="shared" si="1311"/>
        <v>39666.076375919998</v>
      </c>
      <c r="D3304" s="50">
        <f t="shared" si="1312"/>
        <v>5080.83</v>
      </c>
      <c r="E3304" s="3">
        <f>IF(K3304=1,VLOOKUP(A3303,[1]Plan1!$AQ$43:$AS$500,3),E3303)</f>
        <v>5103.6899999999996</v>
      </c>
      <c r="F3304" s="7">
        <f t="shared" si="1313"/>
        <v>43392</v>
      </c>
      <c r="G3304" s="8">
        <f t="shared" si="1301"/>
        <v>4.4992648838870775E-3</v>
      </c>
      <c r="H3304" s="7">
        <f t="shared" si="1314"/>
        <v>43425</v>
      </c>
      <c r="I3304" s="7">
        <f t="shared" si="1302"/>
        <v>43425</v>
      </c>
      <c r="J3304" s="1">
        <f t="shared" si="1315"/>
        <v>22</v>
      </c>
      <c r="K3304" s="1">
        <f t="shared" si="1303"/>
        <v>7</v>
      </c>
      <c r="L3304" s="2">
        <f t="shared" si="1304"/>
        <v>1.00142939</v>
      </c>
      <c r="M3304" s="10">
        <f t="shared" si="1298"/>
        <v>1.0047997</v>
      </c>
      <c r="N3304" s="10">
        <f t="shared" si="1319"/>
        <v>1.7016467335519923</v>
      </c>
      <c r="O3304" s="2">
        <f t="shared" si="1297"/>
        <v>1.70407905</v>
      </c>
      <c r="P3304" s="2">
        <f t="shared" si="1305"/>
        <v>67594.129747900006</v>
      </c>
      <c r="Q3304" s="9">
        <f t="shared" si="1299"/>
        <v>0</v>
      </c>
      <c r="R3304" s="4">
        <f t="shared" si="1306"/>
        <v>0</v>
      </c>
      <c r="S3304" s="59">
        <f t="shared" si="1307"/>
        <v>0</v>
      </c>
      <c r="T3304" s="8">
        <f t="shared" si="1316"/>
        <v>6.8500000000000005E-2</v>
      </c>
      <c r="U3304" s="9">
        <f t="shared" si="1317"/>
        <v>7</v>
      </c>
      <c r="V3304" s="9">
        <v>252</v>
      </c>
      <c r="W3304" s="10">
        <f t="shared" si="1308"/>
        <v>1.001842133</v>
      </c>
      <c r="X3304" s="2">
        <f t="shared" si="1309"/>
        <v>124.51737701</v>
      </c>
      <c r="Y3304" s="2">
        <v>0</v>
      </c>
      <c r="Z3304" s="3">
        <f t="shared" si="1320"/>
        <v>0</v>
      </c>
      <c r="AA3304" s="1" t="str">
        <f t="shared" si="1321"/>
        <v>A+J=</v>
      </c>
      <c r="AB3304" s="7">
        <f t="shared" si="1318"/>
        <v>43669</v>
      </c>
      <c r="AC3304" s="5"/>
      <c r="AD3304" s="1"/>
      <c r="AE3304" s="7"/>
      <c r="AF3304" s="1"/>
      <c r="AG3304" s="1"/>
      <c r="AH3304" s="1"/>
      <c r="AI3304" s="1"/>
      <c r="AJ3304" s="4"/>
      <c r="AK3304" s="1"/>
      <c r="AL3304" s="1"/>
      <c r="AM3304" s="1"/>
      <c r="AN3304" s="1"/>
      <c r="AO3304" s="1"/>
    </row>
    <row r="3305" spans="1:41" x14ac:dyDescent="0.2">
      <c r="A3305" s="118">
        <f t="shared" si="1310"/>
        <v>43401</v>
      </c>
      <c r="B3305" s="2">
        <f t="shared" si="1300"/>
        <v>67718.64712491</v>
      </c>
      <c r="C3305" s="2">
        <f t="shared" si="1311"/>
        <v>39666.076375919998</v>
      </c>
      <c r="D3305" s="50">
        <f t="shared" si="1312"/>
        <v>5080.83</v>
      </c>
      <c r="E3305" s="3">
        <f>IF(K3305=1,VLOOKUP(A3304,[1]Plan1!$AQ$43:$AS$500,3),E3304)</f>
        <v>5103.6899999999996</v>
      </c>
      <c r="F3305" s="7">
        <f t="shared" si="1313"/>
        <v>43392</v>
      </c>
      <c r="G3305" s="8">
        <f t="shared" si="1301"/>
        <v>4.4992648838870775E-3</v>
      </c>
      <c r="H3305" s="7">
        <f t="shared" si="1314"/>
        <v>43425</v>
      </c>
      <c r="I3305" s="7">
        <f t="shared" si="1302"/>
        <v>43425</v>
      </c>
      <c r="J3305" s="1">
        <f t="shared" si="1315"/>
        <v>22</v>
      </c>
      <c r="K3305" s="1">
        <f t="shared" si="1303"/>
        <v>7</v>
      </c>
      <c r="L3305" s="2">
        <f t="shared" si="1304"/>
        <v>1.00142939</v>
      </c>
      <c r="M3305" s="10">
        <f t="shared" si="1298"/>
        <v>1.0047997</v>
      </c>
      <c r="N3305" s="10">
        <f t="shared" si="1319"/>
        <v>1.7016467335519923</v>
      </c>
      <c r="O3305" s="2">
        <f t="shared" ref="O3305:O3368" si="1322">TRUNC(TRUNC((L3305*N3305),15),8)</f>
        <v>1.70407905</v>
      </c>
      <c r="P3305" s="2">
        <f t="shared" si="1305"/>
        <v>67594.129747900006</v>
      </c>
      <c r="Q3305" s="9">
        <f t="shared" si="1299"/>
        <v>0</v>
      </c>
      <c r="R3305" s="4">
        <f t="shared" si="1306"/>
        <v>0</v>
      </c>
      <c r="S3305" s="59">
        <f t="shared" si="1307"/>
        <v>0</v>
      </c>
      <c r="T3305" s="8">
        <f t="shared" si="1316"/>
        <v>6.8500000000000005E-2</v>
      </c>
      <c r="U3305" s="9">
        <f t="shared" si="1317"/>
        <v>7</v>
      </c>
      <c r="V3305" s="9">
        <v>252</v>
      </c>
      <c r="W3305" s="10">
        <f t="shared" si="1308"/>
        <v>1.001842133</v>
      </c>
      <c r="X3305" s="2">
        <f t="shared" si="1309"/>
        <v>124.51737701</v>
      </c>
      <c r="Y3305" s="2">
        <v>0</v>
      </c>
      <c r="Z3305" s="3">
        <f t="shared" si="1320"/>
        <v>0</v>
      </c>
      <c r="AA3305" s="1" t="str">
        <f t="shared" si="1321"/>
        <v>A+J=</v>
      </c>
      <c r="AB3305" s="7">
        <f t="shared" si="1318"/>
        <v>43669</v>
      </c>
      <c r="AC3305" s="5"/>
      <c r="AD3305" s="1"/>
      <c r="AE3305" s="7"/>
      <c r="AF3305" s="1"/>
      <c r="AG3305" s="1"/>
      <c r="AH3305" s="1"/>
      <c r="AI3305" s="1"/>
      <c r="AJ3305" s="4"/>
      <c r="AK3305" s="1"/>
      <c r="AL3305" s="1"/>
      <c r="AM3305" s="1"/>
      <c r="AN3305" s="1"/>
      <c r="AO3305" s="1"/>
    </row>
    <row r="3306" spans="1:41" x14ac:dyDescent="0.2">
      <c r="A3306" s="118">
        <f t="shared" si="1310"/>
        <v>43402</v>
      </c>
      <c r="B3306" s="2">
        <f t="shared" si="1300"/>
        <v>67718.64712491</v>
      </c>
      <c r="C3306" s="2">
        <f t="shared" si="1311"/>
        <v>39666.076375919998</v>
      </c>
      <c r="D3306" s="50">
        <f t="shared" si="1312"/>
        <v>5080.83</v>
      </c>
      <c r="E3306" s="3">
        <f>IF(K3306=1,VLOOKUP(A3305,[1]Plan1!$AQ$43:$AS$500,3),E3305)</f>
        <v>5103.6899999999996</v>
      </c>
      <c r="F3306" s="7">
        <f t="shared" si="1313"/>
        <v>43392</v>
      </c>
      <c r="G3306" s="8">
        <f t="shared" si="1301"/>
        <v>4.4992648838870775E-3</v>
      </c>
      <c r="H3306" s="7">
        <f t="shared" si="1314"/>
        <v>43425</v>
      </c>
      <c r="I3306" s="7">
        <f t="shared" si="1302"/>
        <v>43425</v>
      </c>
      <c r="J3306" s="1">
        <f t="shared" si="1315"/>
        <v>22</v>
      </c>
      <c r="K3306" s="1">
        <f t="shared" si="1303"/>
        <v>7</v>
      </c>
      <c r="L3306" s="2">
        <f t="shared" si="1304"/>
        <v>1.00142939</v>
      </c>
      <c r="M3306" s="10">
        <f t="shared" ref="M3306:M3369" si="1323">IF(I3306&gt;I3305,L3305,M3305)</f>
        <v>1.0047997</v>
      </c>
      <c r="N3306" s="10">
        <f t="shared" si="1319"/>
        <v>1.7016467335519923</v>
      </c>
      <c r="O3306" s="2">
        <f t="shared" si="1322"/>
        <v>1.70407905</v>
      </c>
      <c r="P3306" s="2">
        <f t="shared" si="1305"/>
        <v>67594.129747900006</v>
      </c>
      <c r="Q3306" s="9">
        <f t="shared" si="1299"/>
        <v>0</v>
      </c>
      <c r="R3306" s="4">
        <f t="shared" si="1306"/>
        <v>0</v>
      </c>
      <c r="S3306" s="59">
        <f t="shared" si="1307"/>
        <v>0</v>
      </c>
      <c r="T3306" s="8">
        <f t="shared" si="1316"/>
        <v>6.8500000000000005E-2</v>
      </c>
      <c r="U3306" s="9">
        <f t="shared" si="1317"/>
        <v>7</v>
      </c>
      <c r="V3306" s="9">
        <v>252</v>
      </c>
      <c r="W3306" s="10">
        <f t="shared" si="1308"/>
        <v>1.001842133</v>
      </c>
      <c r="X3306" s="2">
        <f t="shared" si="1309"/>
        <v>124.51737701</v>
      </c>
      <c r="Y3306" s="2">
        <v>0</v>
      </c>
      <c r="Z3306" s="3">
        <f t="shared" si="1320"/>
        <v>0</v>
      </c>
      <c r="AA3306" s="1" t="str">
        <f t="shared" si="1321"/>
        <v>A+J=</v>
      </c>
      <c r="AB3306" s="7">
        <f t="shared" si="1318"/>
        <v>43669</v>
      </c>
      <c r="AC3306" s="5"/>
      <c r="AD3306" s="1"/>
      <c r="AE3306" s="7"/>
      <c r="AF3306" s="1"/>
      <c r="AG3306" s="1"/>
      <c r="AH3306" s="1"/>
      <c r="AI3306" s="1"/>
      <c r="AJ3306" s="4"/>
      <c r="AK3306" s="1"/>
      <c r="AL3306" s="1"/>
      <c r="AM3306" s="1"/>
      <c r="AN3306" s="1"/>
      <c r="AO3306" s="1"/>
    </row>
    <row r="3307" spans="1:41" x14ac:dyDescent="0.2">
      <c r="A3307" s="118">
        <f t="shared" si="1310"/>
        <v>43403</v>
      </c>
      <c r="B3307" s="2">
        <f t="shared" si="1300"/>
        <v>67750.276579419995</v>
      </c>
      <c r="C3307" s="2">
        <f t="shared" si="1311"/>
        <v>39666.076375919998</v>
      </c>
      <c r="D3307" s="50">
        <f t="shared" si="1312"/>
        <v>5080.83</v>
      </c>
      <c r="E3307" s="3">
        <f>IF(K3307=1,VLOOKUP(A3306,[1]Plan1!$AQ$43:$AS$500,3),E3306)</f>
        <v>5103.6899999999996</v>
      </c>
      <c r="F3307" s="7">
        <f t="shared" si="1313"/>
        <v>43392</v>
      </c>
      <c r="G3307" s="8">
        <f t="shared" si="1301"/>
        <v>4.4992648838870775E-3</v>
      </c>
      <c r="H3307" s="7">
        <f t="shared" si="1314"/>
        <v>43425</v>
      </c>
      <c r="I3307" s="7">
        <f t="shared" si="1302"/>
        <v>43425</v>
      </c>
      <c r="J3307" s="1">
        <f t="shared" si="1315"/>
        <v>22</v>
      </c>
      <c r="K3307" s="1">
        <f t="shared" si="1303"/>
        <v>8</v>
      </c>
      <c r="L3307" s="2">
        <f t="shared" si="1304"/>
        <v>1.0016337500000001</v>
      </c>
      <c r="M3307" s="10">
        <f t="shared" si="1323"/>
        <v>1.0047997</v>
      </c>
      <c r="N3307" s="10">
        <f t="shared" si="1319"/>
        <v>1.7016467335519923</v>
      </c>
      <c r="O3307" s="2">
        <f t="shared" si="1322"/>
        <v>1.7044267900000001</v>
      </c>
      <c r="P3307" s="2">
        <f t="shared" si="1305"/>
        <v>67607.923229299995</v>
      </c>
      <c r="Q3307" s="9">
        <f t="shared" si="1299"/>
        <v>0</v>
      </c>
      <c r="R3307" s="4">
        <f t="shared" si="1306"/>
        <v>0</v>
      </c>
      <c r="S3307" s="59">
        <f t="shared" si="1307"/>
        <v>0</v>
      </c>
      <c r="T3307" s="8">
        <f t="shared" si="1316"/>
        <v>6.8500000000000005E-2</v>
      </c>
      <c r="U3307" s="9">
        <f t="shared" si="1317"/>
        <v>8</v>
      </c>
      <c r="V3307" s="9">
        <v>252</v>
      </c>
      <c r="W3307" s="10">
        <f t="shared" si="1308"/>
        <v>1.0021055720000001</v>
      </c>
      <c r="X3307" s="2">
        <f t="shared" si="1309"/>
        <v>142.35335011999999</v>
      </c>
      <c r="Y3307" s="2">
        <v>0</v>
      </c>
      <c r="Z3307" s="3">
        <f t="shared" si="1320"/>
        <v>0</v>
      </c>
      <c r="AA3307" s="1" t="str">
        <f t="shared" si="1321"/>
        <v>A+J=</v>
      </c>
      <c r="AB3307" s="7">
        <f t="shared" si="1318"/>
        <v>43669</v>
      </c>
      <c r="AC3307" s="5"/>
      <c r="AD3307" s="1"/>
      <c r="AE3307" s="7"/>
      <c r="AF3307" s="1"/>
      <c r="AG3307" s="1"/>
      <c r="AH3307" s="1"/>
      <c r="AI3307" s="1"/>
      <c r="AJ3307" s="4"/>
      <c r="AK3307" s="1"/>
      <c r="AL3307" s="1"/>
      <c r="AM3307" s="1"/>
      <c r="AN3307" s="1"/>
      <c r="AO3307" s="1"/>
    </row>
    <row r="3308" spans="1:41" x14ac:dyDescent="0.2">
      <c r="A3308" s="118">
        <f t="shared" si="1310"/>
        <v>43404</v>
      </c>
      <c r="B3308" s="2">
        <f t="shared" si="1300"/>
        <v>67781.921943330002</v>
      </c>
      <c r="C3308" s="2">
        <f t="shared" si="1311"/>
        <v>39666.076375919998</v>
      </c>
      <c r="D3308" s="50">
        <f t="shared" si="1312"/>
        <v>5080.83</v>
      </c>
      <c r="E3308" s="3">
        <f>IF(K3308=1,VLOOKUP(A3307,[1]Plan1!$AQ$43:$AS$500,3),E3307)</f>
        <v>5103.6899999999996</v>
      </c>
      <c r="F3308" s="7">
        <f t="shared" si="1313"/>
        <v>43392</v>
      </c>
      <c r="G3308" s="8">
        <f t="shared" si="1301"/>
        <v>4.4992648838870775E-3</v>
      </c>
      <c r="H3308" s="7">
        <f t="shared" si="1314"/>
        <v>43425</v>
      </c>
      <c r="I3308" s="7">
        <f t="shared" si="1302"/>
        <v>43425</v>
      </c>
      <c r="J3308" s="1">
        <f t="shared" si="1315"/>
        <v>22</v>
      </c>
      <c r="K3308" s="1">
        <f t="shared" si="1303"/>
        <v>9</v>
      </c>
      <c r="L3308" s="2">
        <f t="shared" si="1304"/>
        <v>1.0018381599999999</v>
      </c>
      <c r="M3308" s="10">
        <f t="shared" si="1323"/>
        <v>1.0047997</v>
      </c>
      <c r="N3308" s="10">
        <f t="shared" si="1319"/>
        <v>1.7016467335519923</v>
      </c>
      <c r="O3308" s="2">
        <f t="shared" si="1322"/>
        <v>1.70477463</v>
      </c>
      <c r="P3308" s="2">
        <f t="shared" si="1305"/>
        <v>67621.720677310004</v>
      </c>
      <c r="Q3308" s="9">
        <f t="shared" si="1299"/>
        <v>0</v>
      </c>
      <c r="R3308" s="4">
        <f t="shared" si="1306"/>
        <v>0</v>
      </c>
      <c r="S3308" s="59">
        <f t="shared" si="1307"/>
        <v>0</v>
      </c>
      <c r="T3308" s="8">
        <f t="shared" si="1316"/>
        <v>6.8500000000000005E-2</v>
      </c>
      <c r="U3308" s="9">
        <f t="shared" si="1317"/>
        <v>9</v>
      </c>
      <c r="V3308" s="9">
        <v>252</v>
      </c>
      <c r="W3308" s="10">
        <f t="shared" si="1308"/>
        <v>1.00236908</v>
      </c>
      <c r="X3308" s="2">
        <f t="shared" si="1309"/>
        <v>160.20126601999999</v>
      </c>
      <c r="Y3308" s="2">
        <v>0</v>
      </c>
      <c r="Z3308" s="3">
        <f t="shared" si="1320"/>
        <v>0</v>
      </c>
      <c r="AA3308" s="1" t="str">
        <f t="shared" si="1321"/>
        <v>A+J=</v>
      </c>
      <c r="AB3308" s="7">
        <f t="shared" si="1318"/>
        <v>43669</v>
      </c>
      <c r="AC3308" s="5"/>
      <c r="AD3308" s="1"/>
      <c r="AE3308" s="7"/>
      <c r="AF3308" s="1"/>
      <c r="AG3308" s="1"/>
      <c r="AH3308" s="1"/>
      <c r="AI3308" s="1"/>
      <c r="AJ3308" s="4"/>
      <c r="AK3308" s="1"/>
      <c r="AL3308" s="1"/>
      <c r="AM3308" s="1"/>
      <c r="AN3308" s="1"/>
      <c r="AO3308" s="1"/>
    </row>
    <row r="3309" spans="1:41" x14ac:dyDescent="0.2">
      <c r="A3309" s="118">
        <f t="shared" si="1310"/>
        <v>43405</v>
      </c>
      <c r="B3309" s="2">
        <f t="shared" si="1300"/>
        <v>67813.581699419999</v>
      </c>
      <c r="C3309" s="2">
        <f t="shared" si="1311"/>
        <v>39666.076375919998</v>
      </c>
      <c r="D3309" s="50">
        <f t="shared" si="1312"/>
        <v>5080.83</v>
      </c>
      <c r="E3309" s="3">
        <f>IF(K3309=1,VLOOKUP(A3308,[1]Plan1!$AQ$43:$AS$500,3),E3308)</f>
        <v>5103.6899999999996</v>
      </c>
      <c r="F3309" s="7">
        <f t="shared" si="1313"/>
        <v>43392</v>
      </c>
      <c r="G3309" s="8">
        <f t="shared" si="1301"/>
        <v>4.4992648838870775E-3</v>
      </c>
      <c r="H3309" s="7">
        <f t="shared" si="1314"/>
        <v>43425</v>
      </c>
      <c r="I3309" s="7">
        <f t="shared" si="1302"/>
        <v>43425</v>
      </c>
      <c r="J3309" s="1">
        <f t="shared" si="1315"/>
        <v>22</v>
      </c>
      <c r="K3309" s="1">
        <f t="shared" si="1303"/>
        <v>10</v>
      </c>
      <c r="L3309" s="2">
        <f t="shared" si="1304"/>
        <v>1.0020426099999999</v>
      </c>
      <c r="M3309" s="10">
        <f t="shared" si="1323"/>
        <v>1.0047997</v>
      </c>
      <c r="N3309" s="10">
        <f t="shared" si="1319"/>
        <v>1.7016467335519923</v>
      </c>
      <c r="O3309" s="2">
        <f t="shared" si="1322"/>
        <v>1.7051225299999999</v>
      </c>
      <c r="P3309" s="2">
        <f t="shared" si="1305"/>
        <v>67635.520505280001</v>
      </c>
      <c r="Q3309" s="9">
        <f t="shared" si="1299"/>
        <v>0</v>
      </c>
      <c r="R3309" s="4">
        <f t="shared" si="1306"/>
        <v>0</v>
      </c>
      <c r="S3309" s="59">
        <f t="shared" si="1307"/>
        <v>0</v>
      </c>
      <c r="T3309" s="8">
        <f t="shared" si="1316"/>
        <v>6.8500000000000005E-2</v>
      </c>
      <c r="U3309" s="9">
        <f t="shared" si="1317"/>
        <v>10</v>
      </c>
      <c r="V3309" s="9">
        <v>252</v>
      </c>
      <c r="W3309" s="10">
        <f t="shared" si="1308"/>
        <v>1.002632658</v>
      </c>
      <c r="X3309" s="2">
        <f t="shared" si="1309"/>
        <v>178.06119414</v>
      </c>
      <c r="Y3309" s="2">
        <v>0</v>
      </c>
      <c r="Z3309" s="3">
        <f t="shared" si="1320"/>
        <v>0</v>
      </c>
      <c r="AA3309" s="1" t="str">
        <f t="shared" si="1321"/>
        <v>A+J=</v>
      </c>
      <c r="AB3309" s="7">
        <f t="shared" si="1318"/>
        <v>43669</v>
      </c>
      <c r="AC3309" s="5"/>
      <c r="AD3309" s="1"/>
      <c r="AE3309" s="7"/>
      <c r="AF3309" s="1"/>
      <c r="AG3309" s="1"/>
      <c r="AH3309" s="1"/>
      <c r="AI3309" s="1"/>
      <c r="AJ3309" s="4"/>
      <c r="AK3309" s="1"/>
      <c r="AL3309" s="1"/>
      <c r="AM3309" s="1"/>
      <c r="AN3309" s="1"/>
      <c r="AO3309" s="1"/>
    </row>
    <row r="3310" spans="1:41" x14ac:dyDescent="0.2">
      <c r="A3310" s="118">
        <f t="shared" si="1310"/>
        <v>43406</v>
      </c>
      <c r="B3310" s="2">
        <f t="shared" si="1300"/>
        <v>67845.256114989999</v>
      </c>
      <c r="C3310" s="2">
        <f t="shared" si="1311"/>
        <v>39666.076375919998</v>
      </c>
      <c r="D3310" s="50">
        <f t="shared" si="1312"/>
        <v>5080.83</v>
      </c>
      <c r="E3310" s="3">
        <f>IF(K3310=1,VLOOKUP(A3309,[1]Plan1!$AQ$43:$AS$500,3),E3309)</f>
        <v>5103.6899999999996</v>
      </c>
      <c r="F3310" s="7">
        <f t="shared" si="1313"/>
        <v>43392</v>
      </c>
      <c r="G3310" s="8">
        <f t="shared" si="1301"/>
        <v>4.4992648838870775E-3</v>
      </c>
      <c r="H3310" s="7">
        <f t="shared" si="1314"/>
        <v>43425</v>
      </c>
      <c r="I3310" s="7">
        <f t="shared" si="1302"/>
        <v>43425</v>
      </c>
      <c r="J3310" s="1">
        <f t="shared" si="1315"/>
        <v>22</v>
      </c>
      <c r="K3310" s="1">
        <f t="shared" si="1303"/>
        <v>11</v>
      </c>
      <c r="L3310" s="2">
        <f t="shared" si="1304"/>
        <v>1.0022470999999999</v>
      </c>
      <c r="M3310" s="10">
        <f t="shared" si="1323"/>
        <v>1.0047997</v>
      </c>
      <c r="N3310" s="10">
        <f t="shared" si="1319"/>
        <v>1.7016467335519923</v>
      </c>
      <c r="O3310" s="2">
        <f t="shared" si="1322"/>
        <v>1.7054704999999999</v>
      </c>
      <c r="P3310" s="2">
        <f t="shared" si="1305"/>
        <v>67649.323109870005</v>
      </c>
      <c r="Q3310" s="9">
        <f t="shared" si="1299"/>
        <v>0</v>
      </c>
      <c r="R3310" s="4">
        <f t="shared" si="1306"/>
        <v>0</v>
      </c>
      <c r="S3310" s="59">
        <f t="shared" si="1307"/>
        <v>0</v>
      </c>
      <c r="T3310" s="8">
        <f t="shared" si="1316"/>
        <v>6.8500000000000005E-2</v>
      </c>
      <c r="U3310" s="9">
        <f t="shared" si="1317"/>
        <v>11</v>
      </c>
      <c r="V3310" s="9">
        <v>252</v>
      </c>
      <c r="W3310" s="10">
        <f t="shared" si="1308"/>
        <v>1.0028963040000001</v>
      </c>
      <c r="X3310" s="2">
        <f t="shared" si="1309"/>
        <v>195.93300511999999</v>
      </c>
      <c r="Y3310" s="2">
        <v>0</v>
      </c>
      <c r="Z3310" s="3">
        <f t="shared" si="1320"/>
        <v>0</v>
      </c>
      <c r="AA3310" s="1" t="str">
        <f t="shared" si="1321"/>
        <v>A+J=</v>
      </c>
      <c r="AB3310" s="7">
        <f t="shared" si="1318"/>
        <v>43669</v>
      </c>
      <c r="AC3310" s="5"/>
      <c r="AD3310" s="1"/>
      <c r="AE3310" s="7"/>
      <c r="AF3310" s="1"/>
      <c r="AG3310" s="1"/>
      <c r="AH3310" s="1"/>
      <c r="AI3310" s="1"/>
      <c r="AJ3310" s="4"/>
      <c r="AK3310" s="1"/>
      <c r="AL3310" s="1"/>
      <c r="AM3310" s="1"/>
      <c r="AN3310" s="1"/>
      <c r="AO3310" s="1"/>
    </row>
    <row r="3311" spans="1:41" x14ac:dyDescent="0.2">
      <c r="A3311" s="118">
        <f t="shared" si="1310"/>
        <v>43407</v>
      </c>
      <c r="B3311" s="2">
        <f t="shared" si="1300"/>
        <v>67845.256114989999</v>
      </c>
      <c r="C3311" s="2">
        <f t="shared" si="1311"/>
        <v>39666.076375919998</v>
      </c>
      <c r="D3311" s="50">
        <f t="shared" si="1312"/>
        <v>5080.83</v>
      </c>
      <c r="E3311" s="3">
        <f>IF(K3311=1,VLOOKUP(A3310,[1]Plan1!$AQ$43:$AS$500,3),E3310)</f>
        <v>5103.6899999999996</v>
      </c>
      <c r="F3311" s="7">
        <f t="shared" si="1313"/>
        <v>43392</v>
      </c>
      <c r="G3311" s="8">
        <f t="shared" si="1301"/>
        <v>4.4992648838870775E-3</v>
      </c>
      <c r="H3311" s="7">
        <f t="shared" si="1314"/>
        <v>43425</v>
      </c>
      <c r="I3311" s="7">
        <f t="shared" si="1302"/>
        <v>43425</v>
      </c>
      <c r="J3311" s="1">
        <f t="shared" si="1315"/>
        <v>22</v>
      </c>
      <c r="K3311" s="1">
        <f t="shared" si="1303"/>
        <v>11</v>
      </c>
      <c r="L3311" s="2">
        <f t="shared" si="1304"/>
        <v>1.0022470999999999</v>
      </c>
      <c r="M3311" s="10">
        <f t="shared" si="1323"/>
        <v>1.0047997</v>
      </c>
      <c r="N3311" s="10">
        <f t="shared" si="1319"/>
        <v>1.7016467335519923</v>
      </c>
      <c r="O3311" s="2">
        <f t="shared" si="1322"/>
        <v>1.7054704999999999</v>
      </c>
      <c r="P3311" s="2">
        <f t="shared" si="1305"/>
        <v>67649.323109870005</v>
      </c>
      <c r="Q3311" s="9">
        <f t="shared" si="1299"/>
        <v>0</v>
      </c>
      <c r="R3311" s="4">
        <f t="shared" si="1306"/>
        <v>0</v>
      </c>
      <c r="S3311" s="59">
        <f t="shared" si="1307"/>
        <v>0</v>
      </c>
      <c r="T3311" s="8">
        <f t="shared" si="1316"/>
        <v>6.8500000000000005E-2</v>
      </c>
      <c r="U3311" s="9">
        <f t="shared" si="1317"/>
        <v>11</v>
      </c>
      <c r="V3311" s="9">
        <v>252</v>
      </c>
      <c r="W3311" s="10">
        <f t="shared" si="1308"/>
        <v>1.0028963040000001</v>
      </c>
      <c r="X3311" s="2">
        <f t="shared" si="1309"/>
        <v>195.93300511999999</v>
      </c>
      <c r="Y3311" s="2">
        <v>0</v>
      </c>
      <c r="Z3311" s="3">
        <f t="shared" si="1320"/>
        <v>0</v>
      </c>
      <c r="AA3311" s="1" t="str">
        <f t="shared" si="1321"/>
        <v>A+J=</v>
      </c>
      <c r="AB3311" s="7">
        <f t="shared" si="1318"/>
        <v>43669</v>
      </c>
      <c r="AC3311" s="5"/>
      <c r="AD3311" s="1"/>
      <c r="AE3311" s="7"/>
      <c r="AF3311" s="1"/>
      <c r="AG3311" s="1"/>
      <c r="AH3311" s="1"/>
      <c r="AI3311" s="1"/>
      <c r="AJ3311" s="4"/>
      <c r="AK3311" s="1"/>
      <c r="AL3311" s="1"/>
      <c r="AM3311" s="1"/>
      <c r="AN3311" s="1"/>
      <c r="AO3311" s="1"/>
    </row>
    <row r="3312" spans="1:41" x14ac:dyDescent="0.2">
      <c r="A3312" s="118">
        <f t="shared" si="1310"/>
        <v>43408</v>
      </c>
      <c r="B3312" s="2">
        <f t="shared" si="1300"/>
        <v>67845.256114989999</v>
      </c>
      <c r="C3312" s="2">
        <f t="shared" si="1311"/>
        <v>39666.076375919998</v>
      </c>
      <c r="D3312" s="50">
        <f t="shared" si="1312"/>
        <v>5080.83</v>
      </c>
      <c r="E3312" s="3">
        <f>IF(K3312=1,VLOOKUP(A3311,[1]Plan1!$AQ$43:$AS$500,3),E3311)</f>
        <v>5103.6899999999996</v>
      </c>
      <c r="F3312" s="7">
        <f t="shared" si="1313"/>
        <v>43392</v>
      </c>
      <c r="G3312" s="8">
        <f t="shared" si="1301"/>
        <v>4.4992648838870775E-3</v>
      </c>
      <c r="H3312" s="7">
        <f t="shared" si="1314"/>
        <v>43425</v>
      </c>
      <c r="I3312" s="7">
        <f t="shared" si="1302"/>
        <v>43425</v>
      </c>
      <c r="J3312" s="1">
        <f t="shared" si="1315"/>
        <v>22</v>
      </c>
      <c r="K3312" s="1">
        <f t="shared" si="1303"/>
        <v>11</v>
      </c>
      <c r="L3312" s="2">
        <f t="shared" si="1304"/>
        <v>1.0022470999999999</v>
      </c>
      <c r="M3312" s="10">
        <f t="shared" si="1323"/>
        <v>1.0047997</v>
      </c>
      <c r="N3312" s="10">
        <f t="shared" si="1319"/>
        <v>1.7016467335519923</v>
      </c>
      <c r="O3312" s="2">
        <f t="shared" si="1322"/>
        <v>1.7054704999999999</v>
      </c>
      <c r="P3312" s="2">
        <f t="shared" si="1305"/>
        <v>67649.323109870005</v>
      </c>
      <c r="Q3312" s="9">
        <f t="shared" si="1299"/>
        <v>0</v>
      </c>
      <c r="R3312" s="4">
        <f t="shared" si="1306"/>
        <v>0</v>
      </c>
      <c r="S3312" s="59">
        <f t="shared" si="1307"/>
        <v>0</v>
      </c>
      <c r="T3312" s="8">
        <f t="shared" si="1316"/>
        <v>6.8500000000000005E-2</v>
      </c>
      <c r="U3312" s="9">
        <f t="shared" si="1317"/>
        <v>11</v>
      </c>
      <c r="V3312" s="9">
        <v>252</v>
      </c>
      <c r="W3312" s="10">
        <f t="shared" si="1308"/>
        <v>1.0028963040000001</v>
      </c>
      <c r="X3312" s="2">
        <f t="shared" si="1309"/>
        <v>195.93300511999999</v>
      </c>
      <c r="Y3312" s="2">
        <v>0</v>
      </c>
      <c r="Z3312" s="3">
        <f t="shared" si="1320"/>
        <v>0</v>
      </c>
      <c r="AA3312" s="1" t="str">
        <f t="shared" si="1321"/>
        <v>A+J=</v>
      </c>
      <c r="AB3312" s="7">
        <f t="shared" si="1318"/>
        <v>43669</v>
      </c>
      <c r="AC3312" s="5"/>
      <c r="AD3312" s="1"/>
      <c r="AE3312" s="7"/>
      <c r="AF3312" s="1"/>
      <c r="AG3312" s="1"/>
      <c r="AH3312" s="1"/>
      <c r="AI3312" s="1"/>
      <c r="AJ3312" s="4"/>
      <c r="AK3312" s="1"/>
      <c r="AL3312" s="1"/>
      <c r="AM3312" s="1"/>
      <c r="AN3312" s="1"/>
      <c r="AO3312" s="1"/>
    </row>
    <row r="3313" spans="1:41" x14ac:dyDescent="0.2">
      <c r="A3313" s="118">
        <f t="shared" si="1310"/>
        <v>43409</v>
      </c>
      <c r="B3313" s="2">
        <f t="shared" si="1300"/>
        <v>67845.256114989999</v>
      </c>
      <c r="C3313" s="2">
        <f t="shared" si="1311"/>
        <v>39666.076375919998</v>
      </c>
      <c r="D3313" s="50">
        <f t="shared" si="1312"/>
        <v>5080.83</v>
      </c>
      <c r="E3313" s="3">
        <f>IF(K3313=1,VLOOKUP(A3312,[1]Plan1!$AQ$43:$AS$500,3),E3312)</f>
        <v>5103.6899999999996</v>
      </c>
      <c r="F3313" s="7">
        <f t="shared" si="1313"/>
        <v>43392</v>
      </c>
      <c r="G3313" s="8">
        <f t="shared" si="1301"/>
        <v>4.4992648838870775E-3</v>
      </c>
      <c r="H3313" s="7">
        <f t="shared" si="1314"/>
        <v>43425</v>
      </c>
      <c r="I3313" s="7">
        <f t="shared" si="1302"/>
        <v>43425</v>
      </c>
      <c r="J3313" s="1">
        <f t="shared" si="1315"/>
        <v>22</v>
      </c>
      <c r="K3313" s="1">
        <f t="shared" si="1303"/>
        <v>11</v>
      </c>
      <c r="L3313" s="2">
        <f t="shared" si="1304"/>
        <v>1.0022470999999999</v>
      </c>
      <c r="M3313" s="10">
        <f t="shared" si="1323"/>
        <v>1.0047997</v>
      </c>
      <c r="N3313" s="10">
        <f t="shared" si="1319"/>
        <v>1.7016467335519923</v>
      </c>
      <c r="O3313" s="2">
        <f t="shared" si="1322"/>
        <v>1.7054704999999999</v>
      </c>
      <c r="P3313" s="2">
        <f t="shared" si="1305"/>
        <v>67649.323109870005</v>
      </c>
      <c r="Q3313" s="9">
        <f t="shared" si="1299"/>
        <v>0</v>
      </c>
      <c r="R3313" s="4">
        <f t="shared" si="1306"/>
        <v>0</v>
      </c>
      <c r="S3313" s="59">
        <f t="shared" si="1307"/>
        <v>0</v>
      </c>
      <c r="T3313" s="8">
        <f t="shared" si="1316"/>
        <v>6.8500000000000005E-2</v>
      </c>
      <c r="U3313" s="9">
        <f t="shared" si="1317"/>
        <v>11</v>
      </c>
      <c r="V3313" s="9">
        <v>252</v>
      </c>
      <c r="W3313" s="10">
        <f t="shared" si="1308"/>
        <v>1.0028963040000001</v>
      </c>
      <c r="X3313" s="2">
        <f t="shared" si="1309"/>
        <v>195.93300511999999</v>
      </c>
      <c r="Y3313" s="2">
        <v>0</v>
      </c>
      <c r="Z3313" s="3">
        <f t="shared" si="1320"/>
        <v>0</v>
      </c>
      <c r="AA3313" s="1" t="str">
        <f t="shared" si="1321"/>
        <v>A+J=</v>
      </c>
      <c r="AB3313" s="7">
        <f t="shared" si="1318"/>
        <v>43669</v>
      </c>
      <c r="AC3313" s="5"/>
      <c r="AD3313" s="1"/>
      <c r="AE3313" s="7"/>
      <c r="AF3313" s="1"/>
      <c r="AG3313" s="1"/>
      <c r="AH3313" s="1"/>
      <c r="AI3313" s="1"/>
      <c r="AJ3313" s="4"/>
      <c r="AK3313" s="1"/>
      <c r="AL3313" s="1"/>
      <c r="AM3313" s="1"/>
      <c r="AN3313" s="1"/>
      <c r="AO3313" s="1"/>
    </row>
    <row r="3314" spans="1:41" x14ac:dyDescent="0.2">
      <c r="A3314" s="118">
        <f t="shared" si="1310"/>
        <v>43410</v>
      </c>
      <c r="B3314" s="2">
        <f t="shared" si="1300"/>
        <v>67876.945728300008</v>
      </c>
      <c r="C3314" s="2">
        <f t="shared" si="1311"/>
        <v>39666.076375919998</v>
      </c>
      <c r="D3314" s="50">
        <f t="shared" si="1312"/>
        <v>5080.83</v>
      </c>
      <c r="E3314" s="3">
        <f>IF(K3314=1,VLOOKUP(A3313,[1]Plan1!$AQ$43:$AS$500,3),E3313)</f>
        <v>5103.6899999999996</v>
      </c>
      <c r="F3314" s="7">
        <f t="shared" si="1313"/>
        <v>43392</v>
      </c>
      <c r="G3314" s="8">
        <f t="shared" si="1301"/>
        <v>4.4992648838870775E-3</v>
      </c>
      <c r="H3314" s="7">
        <f t="shared" si="1314"/>
        <v>43425</v>
      </c>
      <c r="I3314" s="7">
        <f t="shared" si="1302"/>
        <v>43425</v>
      </c>
      <c r="J3314" s="1">
        <f t="shared" si="1315"/>
        <v>22</v>
      </c>
      <c r="K3314" s="1">
        <f t="shared" si="1303"/>
        <v>12</v>
      </c>
      <c r="L3314" s="2">
        <f t="shared" si="1304"/>
        <v>1.0024516400000001</v>
      </c>
      <c r="M3314" s="10">
        <f t="shared" si="1323"/>
        <v>1.0047997</v>
      </c>
      <c r="N3314" s="10">
        <f t="shared" si="1319"/>
        <v>1.7016467335519923</v>
      </c>
      <c r="O3314" s="2">
        <f t="shared" si="1322"/>
        <v>1.70581855</v>
      </c>
      <c r="P3314" s="2">
        <f t="shared" si="1305"/>
        <v>67663.128887760002</v>
      </c>
      <c r="Q3314" s="9">
        <f t="shared" si="1299"/>
        <v>0</v>
      </c>
      <c r="R3314" s="4">
        <f t="shared" si="1306"/>
        <v>0</v>
      </c>
      <c r="S3314" s="59">
        <f t="shared" si="1307"/>
        <v>0</v>
      </c>
      <c r="T3314" s="8">
        <f t="shared" si="1316"/>
        <v>6.8500000000000005E-2</v>
      </c>
      <c r="U3314" s="9">
        <f t="shared" si="1317"/>
        <v>12</v>
      </c>
      <c r="V3314" s="9">
        <v>252</v>
      </c>
      <c r="W3314" s="10">
        <f t="shared" si="1308"/>
        <v>1.0031600199999999</v>
      </c>
      <c r="X3314" s="2">
        <f t="shared" si="1309"/>
        <v>213.81684053999999</v>
      </c>
      <c r="Y3314" s="2">
        <v>0</v>
      </c>
      <c r="Z3314" s="3">
        <f t="shared" si="1320"/>
        <v>0</v>
      </c>
      <c r="AA3314" s="1" t="str">
        <f t="shared" si="1321"/>
        <v>A+J=</v>
      </c>
      <c r="AB3314" s="7">
        <f t="shared" si="1318"/>
        <v>43669</v>
      </c>
      <c r="AC3314" s="5"/>
      <c r="AD3314" s="1"/>
      <c r="AE3314" s="7"/>
      <c r="AF3314" s="1"/>
      <c r="AG3314" s="1"/>
      <c r="AH3314" s="1"/>
      <c r="AI3314" s="1"/>
      <c r="AJ3314" s="4"/>
      <c r="AK3314" s="1"/>
      <c r="AL3314" s="1"/>
      <c r="AM3314" s="1"/>
      <c r="AN3314" s="1"/>
      <c r="AO3314" s="1"/>
    </row>
    <row r="3315" spans="1:41" x14ac:dyDescent="0.2">
      <c r="A3315" s="118">
        <f t="shared" si="1310"/>
        <v>43411</v>
      </c>
      <c r="B3315" s="2">
        <f t="shared" si="1300"/>
        <v>67908.649748709999</v>
      </c>
      <c r="C3315" s="2">
        <f t="shared" si="1311"/>
        <v>39666.076375919998</v>
      </c>
      <c r="D3315" s="50">
        <f t="shared" si="1312"/>
        <v>5080.83</v>
      </c>
      <c r="E3315" s="3">
        <f>IF(K3315=1,VLOOKUP(A3314,[1]Plan1!$AQ$43:$AS$500,3),E3314)</f>
        <v>5103.6899999999996</v>
      </c>
      <c r="F3315" s="7">
        <f t="shared" si="1313"/>
        <v>43392</v>
      </c>
      <c r="G3315" s="8">
        <f t="shared" si="1301"/>
        <v>4.4992648838870775E-3</v>
      </c>
      <c r="H3315" s="7">
        <f t="shared" si="1314"/>
        <v>43425</v>
      </c>
      <c r="I3315" s="7">
        <f t="shared" si="1302"/>
        <v>43425</v>
      </c>
      <c r="J3315" s="1">
        <f t="shared" si="1315"/>
        <v>22</v>
      </c>
      <c r="K3315" s="1">
        <f t="shared" si="1303"/>
        <v>13</v>
      </c>
      <c r="L3315" s="2">
        <f t="shared" si="1304"/>
        <v>1.00265621</v>
      </c>
      <c r="M3315" s="10">
        <f t="shared" si="1323"/>
        <v>1.0047997</v>
      </c>
      <c r="N3315" s="10">
        <f t="shared" si="1319"/>
        <v>1.7016467335519923</v>
      </c>
      <c r="O3315" s="2">
        <f t="shared" si="1322"/>
        <v>1.7061666600000001</v>
      </c>
      <c r="P3315" s="2">
        <f t="shared" si="1305"/>
        <v>67676.937045600003</v>
      </c>
      <c r="Q3315" s="9">
        <f t="shared" si="1299"/>
        <v>0</v>
      </c>
      <c r="R3315" s="4">
        <f t="shared" si="1306"/>
        <v>0</v>
      </c>
      <c r="S3315" s="59">
        <f t="shared" si="1307"/>
        <v>0</v>
      </c>
      <c r="T3315" s="8">
        <f t="shared" si="1316"/>
        <v>6.8500000000000005E-2</v>
      </c>
      <c r="U3315" s="9">
        <f t="shared" si="1317"/>
        <v>13</v>
      </c>
      <c r="V3315" s="9">
        <v>252</v>
      </c>
      <c r="W3315" s="10">
        <f t="shared" si="1308"/>
        <v>1.003423806</v>
      </c>
      <c r="X3315" s="2">
        <f t="shared" si="1309"/>
        <v>231.71270311000001</v>
      </c>
      <c r="Y3315" s="2">
        <v>0</v>
      </c>
      <c r="Z3315" s="3">
        <f t="shared" si="1320"/>
        <v>0</v>
      </c>
      <c r="AA3315" s="1" t="str">
        <f t="shared" si="1321"/>
        <v>A+J=</v>
      </c>
      <c r="AB3315" s="7">
        <f t="shared" si="1318"/>
        <v>43669</v>
      </c>
      <c r="AC3315" s="5"/>
      <c r="AD3315" s="1"/>
      <c r="AE3315" s="7"/>
      <c r="AF3315" s="1"/>
      <c r="AG3315" s="1"/>
      <c r="AH3315" s="1"/>
      <c r="AI3315" s="1"/>
      <c r="AJ3315" s="4"/>
      <c r="AK3315" s="1"/>
      <c r="AL3315" s="1"/>
      <c r="AM3315" s="1"/>
      <c r="AN3315" s="1"/>
      <c r="AO3315" s="1"/>
    </row>
    <row r="3316" spans="1:41" x14ac:dyDescent="0.2">
      <c r="A3316" s="118">
        <f t="shared" si="1310"/>
        <v>43412</v>
      </c>
      <c r="B3316" s="2">
        <f t="shared" si="1300"/>
        <v>67940.368841889998</v>
      </c>
      <c r="C3316" s="2">
        <f t="shared" si="1311"/>
        <v>39666.076375919998</v>
      </c>
      <c r="D3316" s="50">
        <f t="shared" si="1312"/>
        <v>5080.83</v>
      </c>
      <c r="E3316" s="3">
        <f>IF(K3316=1,VLOOKUP(A3315,[1]Plan1!$AQ$43:$AS$500,3),E3315)</f>
        <v>5103.6899999999996</v>
      </c>
      <c r="F3316" s="7">
        <f t="shared" si="1313"/>
        <v>43392</v>
      </c>
      <c r="G3316" s="8">
        <f t="shared" si="1301"/>
        <v>4.4992648838870775E-3</v>
      </c>
      <c r="H3316" s="7">
        <f t="shared" si="1314"/>
        <v>43425</v>
      </c>
      <c r="I3316" s="7">
        <f t="shared" si="1302"/>
        <v>43425</v>
      </c>
      <c r="J3316" s="1">
        <f t="shared" si="1315"/>
        <v>22</v>
      </c>
      <c r="K3316" s="1">
        <f t="shared" si="1303"/>
        <v>14</v>
      </c>
      <c r="L3316" s="2">
        <f t="shared" si="1304"/>
        <v>1.0028608299999999</v>
      </c>
      <c r="M3316" s="10">
        <f t="shared" si="1323"/>
        <v>1.0047997</v>
      </c>
      <c r="N3316" s="10">
        <f t="shared" si="1319"/>
        <v>1.7016467335519923</v>
      </c>
      <c r="O3316" s="2">
        <f t="shared" si="1322"/>
        <v>1.70651485</v>
      </c>
      <c r="P3316" s="2">
        <f t="shared" si="1305"/>
        <v>67690.748376739997</v>
      </c>
      <c r="Q3316" s="9">
        <f t="shared" si="1299"/>
        <v>0</v>
      </c>
      <c r="R3316" s="4">
        <f t="shared" si="1306"/>
        <v>0</v>
      </c>
      <c r="S3316" s="59">
        <f t="shared" si="1307"/>
        <v>0</v>
      </c>
      <c r="T3316" s="8">
        <f t="shared" si="1316"/>
        <v>6.8500000000000005E-2</v>
      </c>
      <c r="U3316" s="9">
        <f t="shared" si="1317"/>
        <v>14</v>
      </c>
      <c r="V3316" s="9">
        <v>252</v>
      </c>
      <c r="W3316" s="10">
        <f t="shared" si="1308"/>
        <v>1.00368766</v>
      </c>
      <c r="X3316" s="2">
        <f t="shared" si="1309"/>
        <v>249.62046515</v>
      </c>
      <c r="Y3316" s="2">
        <v>0</v>
      </c>
      <c r="Z3316" s="3">
        <f t="shared" si="1320"/>
        <v>0</v>
      </c>
      <c r="AA3316" s="1" t="str">
        <f t="shared" si="1321"/>
        <v>A+J=</v>
      </c>
      <c r="AB3316" s="7">
        <f t="shared" si="1318"/>
        <v>43669</v>
      </c>
      <c r="AC3316" s="5"/>
      <c r="AD3316" s="1"/>
      <c r="AE3316" s="7"/>
      <c r="AF3316" s="1"/>
      <c r="AG3316" s="1"/>
      <c r="AH3316" s="1"/>
      <c r="AI3316" s="1"/>
      <c r="AJ3316" s="4"/>
      <c r="AK3316" s="1"/>
      <c r="AL3316" s="1"/>
      <c r="AM3316" s="1"/>
      <c r="AN3316" s="1"/>
      <c r="AO3316" s="1"/>
    </row>
    <row r="3317" spans="1:41" x14ac:dyDescent="0.2">
      <c r="A3317" s="118">
        <f t="shared" si="1310"/>
        <v>43413</v>
      </c>
      <c r="B3317" s="2">
        <f t="shared" si="1300"/>
        <v>67972.101953870006</v>
      </c>
      <c r="C3317" s="2">
        <f t="shared" si="1311"/>
        <v>39666.076375919998</v>
      </c>
      <c r="D3317" s="50">
        <f t="shared" si="1312"/>
        <v>5080.83</v>
      </c>
      <c r="E3317" s="3">
        <f>IF(K3317=1,VLOOKUP(A3316,[1]Plan1!$AQ$43:$AS$500,3),E3316)</f>
        <v>5103.6899999999996</v>
      </c>
      <c r="F3317" s="7">
        <f t="shared" si="1313"/>
        <v>43392</v>
      </c>
      <c r="G3317" s="8">
        <f t="shared" si="1301"/>
        <v>4.4992648838870775E-3</v>
      </c>
      <c r="H3317" s="7">
        <f t="shared" si="1314"/>
        <v>43425</v>
      </c>
      <c r="I3317" s="7">
        <f t="shared" si="1302"/>
        <v>43425</v>
      </c>
      <c r="J3317" s="1">
        <f t="shared" si="1315"/>
        <v>22</v>
      </c>
      <c r="K3317" s="1">
        <f t="shared" si="1303"/>
        <v>15</v>
      </c>
      <c r="L3317" s="2">
        <f t="shared" si="1304"/>
        <v>1.0030654800000001</v>
      </c>
      <c r="M3317" s="10">
        <f t="shared" si="1323"/>
        <v>1.0047997</v>
      </c>
      <c r="N3317" s="10">
        <f t="shared" si="1319"/>
        <v>1.7016467335519923</v>
      </c>
      <c r="O3317" s="2">
        <f t="shared" si="1322"/>
        <v>1.7068630899999999</v>
      </c>
      <c r="P3317" s="2">
        <f t="shared" si="1305"/>
        <v>67704.561691170005</v>
      </c>
      <c r="Q3317" s="9">
        <f t="shared" si="1299"/>
        <v>0</v>
      </c>
      <c r="R3317" s="4">
        <f t="shared" si="1306"/>
        <v>0</v>
      </c>
      <c r="S3317" s="59">
        <f t="shared" si="1307"/>
        <v>0</v>
      </c>
      <c r="T3317" s="8">
        <f t="shared" si="1316"/>
        <v>6.8500000000000005E-2</v>
      </c>
      <c r="U3317" s="9">
        <f t="shared" si="1317"/>
        <v>15</v>
      </c>
      <c r="V3317" s="9">
        <v>252</v>
      </c>
      <c r="W3317" s="10">
        <f t="shared" si="1308"/>
        <v>1.003951584</v>
      </c>
      <c r="X3317" s="2">
        <f t="shared" si="1309"/>
        <v>267.54026270000003</v>
      </c>
      <c r="Y3317" s="2">
        <v>0</v>
      </c>
      <c r="Z3317" s="3">
        <f t="shared" si="1320"/>
        <v>0</v>
      </c>
      <c r="AA3317" s="1" t="str">
        <f t="shared" si="1321"/>
        <v>A+J=</v>
      </c>
      <c r="AB3317" s="7">
        <f t="shared" si="1318"/>
        <v>43669</v>
      </c>
      <c r="AC3317" s="5"/>
      <c r="AD3317" s="1"/>
      <c r="AE3317" s="7"/>
      <c r="AF3317" s="1"/>
      <c r="AG3317" s="1"/>
      <c r="AH3317" s="1"/>
      <c r="AI3317" s="1"/>
      <c r="AJ3317" s="4"/>
      <c r="AK3317" s="1"/>
      <c r="AL3317" s="1"/>
      <c r="AM3317" s="1"/>
      <c r="AN3317" s="1"/>
      <c r="AO3317" s="1"/>
    </row>
    <row r="3318" spans="1:41" x14ac:dyDescent="0.2">
      <c r="A3318" s="118">
        <f t="shared" si="1310"/>
        <v>43414</v>
      </c>
      <c r="B3318" s="2">
        <f t="shared" si="1300"/>
        <v>68003.850682470002</v>
      </c>
      <c r="C3318" s="2">
        <f t="shared" si="1311"/>
        <v>39666.076375919998</v>
      </c>
      <c r="D3318" s="50">
        <f t="shared" si="1312"/>
        <v>5080.83</v>
      </c>
      <c r="E3318" s="3">
        <f>IF(K3318=1,VLOOKUP(A3317,[1]Plan1!$AQ$43:$AS$500,3),E3317)</f>
        <v>5103.6899999999996</v>
      </c>
      <c r="F3318" s="7">
        <f t="shared" si="1313"/>
        <v>43392</v>
      </c>
      <c r="G3318" s="8">
        <f t="shared" si="1301"/>
        <v>4.4992648838870775E-3</v>
      </c>
      <c r="H3318" s="7">
        <f t="shared" si="1314"/>
        <v>43425</v>
      </c>
      <c r="I3318" s="7">
        <f t="shared" si="1302"/>
        <v>43425</v>
      </c>
      <c r="J3318" s="1">
        <f t="shared" si="1315"/>
        <v>22</v>
      </c>
      <c r="K3318" s="1">
        <f t="shared" si="1303"/>
        <v>16</v>
      </c>
      <c r="L3318" s="2">
        <f t="shared" si="1304"/>
        <v>1.0032701799999999</v>
      </c>
      <c r="M3318" s="10">
        <f t="shared" si="1323"/>
        <v>1.0047997</v>
      </c>
      <c r="N3318" s="10">
        <f t="shared" si="1319"/>
        <v>1.7016467335519923</v>
      </c>
      <c r="O3318" s="2">
        <f t="shared" si="1322"/>
        <v>1.7072114199999999</v>
      </c>
      <c r="P3318" s="2">
        <f t="shared" si="1305"/>
        <v>67718.378575559997</v>
      </c>
      <c r="Q3318" s="9">
        <f t="shared" si="1299"/>
        <v>0</v>
      </c>
      <c r="R3318" s="4">
        <f t="shared" si="1306"/>
        <v>0</v>
      </c>
      <c r="S3318" s="59">
        <f t="shared" si="1307"/>
        <v>0</v>
      </c>
      <c r="T3318" s="8">
        <f t="shared" si="1316"/>
        <v>6.8500000000000005E-2</v>
      </c>
      <c r="U3318" s="9">
        <f t="shared" si="1317"/>
        <v>16</v>
      </c>
      <c r="V3318" s="9">
        <v>252</v>
      </c>
      <c r="W3318" s="10">
        <f t="shared" si="1308"/>
        <v>1.0042155779999999</v>
      </c>
      <c r="X3318" s="2">
        <f t="shared" si="1309"/>
        <v>285.47210690999998</v>
      </c>
      <c r="Y3318" s="2">
        <v>0</v>
      </c>
      <c r="Z3318" s="3">
        <f t="shared" si="1320"/>
        <v>0</v>
      </c>
      <c r="AA3318" s="1" t="str">
        <f t="shared" si="1321"/>
        <v>A+J=</v>
      </c>
      <c r="AB3318" s="7">
        <f t="shared" si="1318"/>
        <v>43669</v>
      </c>
      <c r="AC3318" s="5"/>
      <c r="AD3318" s="1"/>
      <c r="AE3318" s="7"/>
      <c r="AF3318" s="1"/>
      <c r="AG3318" s="1"/>
      <c r="AH3318" s="1"/>
      <c r="AI3318" s="1"/>
      <c r="AJ3318" s="4"/>
      <c r="AK3318" s="1"/>
      <c r="AL3318" s="1"/>
      <c r="AM3318" s="1"/>
      <c r="AN3318" s="1"/>
      <c r="AO3318" s="1"/>
    </row>
    <row r="3319" spans="1:41" x14ac:dyDescent="0.2">
      <c r="A3319" s="118">
        <f t="shared" si="1310"/>
        <v>43415</v>
      </c>
      <c r="B3319" s="2">
        <f t="shared" si="1300"/>
        <v>68003.850682470002</v>
      </c>
      <c r="C3319" s="2">
        <f t="shared" si="1311"/>
        <v>39666.076375919998</v>
      </c>
      <c r="D3319" s="50">
        <f t="shared" si="1312"/>
        <v>5080.83</v>
      </c>
      <c r="E3319" s="3">
        <f>IF(K3319=1,VLOOKUP(A3318,[1]Plan1!$AQ$43:$AS$500,3),E3318)</f>
        <v>5103.6899999999996</v>
      </c>
      <c r="F3319" s="7">
        <f t="shared" si="1313"/>
        <v>43392</v>
      </c>
      <c r="G3319" s="8">
        <f t="shared" si="1301"/>
        <v>4.4992648838870775E-3</v>
      </c>
      <c r="H3319" s="7">
        <f t="shared" si="1314"/>
        <v>43425</v>
      </c>
      <c r="I3319" s="7">
        <f t="shared" si="1302"/>
        <v>43425</v>
      </c>
      <c r="J3319" s="1">
        <f t="shared" si="1315"/>
        <v>22</v>
      </c>
      <c r="K3319" s="1">
        <f t="shared" si="1303"/>
        <v>16</v>
      </c>
      <c r="L3319" s="2">
        <f t="shared" si="1304"/>
        <v>1.0032701799999999</v>
      </c>
      <c r="M3319" s="10">
        <f t="shared" si="1323"/>
        <v>1.0047997</v>
      </c>
      <c r="N3319" s="10">
        <f t="shared" si="1319"/>
        <v>1.7016467335519923</v>
      </c>
      <c r="O3319" s="2">
        <f t="shared" si="1322"/>
        <v>1.7072114199999999</v>
      </c>
      <c r="P3319" s="2">
        <f t="shared" si="1305"/>
        <v>67718.378575559997</v>
      </c>
      <c r="Q3319" s="9">
        <f t="shared" si="1299"/>
        <v>0</v>
      </c>
      <c r="R3319" s="4">
        <f t="shared" si="1306"/>
        <v>0</v>
      </c>
      <c r="S3319" s="59">
        <f t="shared" si="1307"/>
        <v>0</v>
      </c>
      <c r="T3319" s="8">
        <f t="shared" si="1316"/>
        <v>6.8500000000000005E-2</v>
      </c>
      <c r="U3319" s="9">
        <f t="shared" si="1317"/>
        <v>16</v>
      </c>
      <c r="V3319" s="9">
        <v>252</v>
      </c>
      <c r="W3319" s="10">
        <f t="shared" si="1308"/>
        <v>1.0042155779999999</v>
      </c>
      <c r="X3319" s="2">
        <f t="shared" si="1309"/>
        <v>285.47210690999998</v>
      </c>
      <c r="Y3319" s="2">
        <v>0</v>
      </c>
      <c r="Z3319" s="3">
        <f t="shared" si="1320"/>
        <v>0</v>
      </c>
      <c r="AA3319" s="1" t="str">
        <f t="shared" si="1321"/>
        <v>A+J=</v>
      </c>
      <c r="AB3319" s="7">
        <f t="shared" si="1318"/>
        <v>43669</v>
      </c>
      <c r="AC3319" s="5"/>
      <c r="AD3319" s="1"/>
      <c r="AE3319" s="7"/>
      <c r="AF3319" s="1"/>
      <c r="AG3319" s="1"/>
      <c r="AH3319" s="1"/>
      <c r="AI3319" s="1"/>
      <c r="AJ3319" s="4"/>
      <c r="AK3319" s="1"/>
      <c r="AL3319" s="1"/>
      <c r="AM3319" s="1"/>
      <c r="AN3319" s="1"/>
      <c r="AO3319" s="1"/>
    </row>
    <row r="3320" spans="1:41" x14ac:dyDescent="0.2">
      <c r="A3320" s="118">
        <f t="shared" si="1310"/>
        <v>43416</v>
      </c>
      <c r="B3320" s="2">
        <f t="shared" si="1300"/>
        <v>68003.850682470002</v>
      </c>
      <c r="C3320" s="2">
        <f t="shared" si="1311"/>
        <v>39666.076375919998</v>
      </c>
      <c r="D3320" s="50">
        <f t="shared" si="1312"/>
        <v>5080.83</v>
      </c>
      <c r="E3320" s="3">
        <f>IF(K3320=1,VLOOKUP(A3319,[1]Plan1!$AQ$43:$AS$500,3),E3319)</f>
        <v>5103.6899999999996</v>
      </c>
      <c r="F3320" s="7">
        <f t="shared" si="1313"/>
        <v>43392</v>
      </c>
      <c r="G3320" s="8">
        <f t="shared" si="1301"/>
        <v>4.4992648838870775E-3</v>
      </c>
      <c r="H3320" s="7">
        <f t="shared" si="1314"/>
        <v>43425</v>
      </c>
      <c r="I3320" s="7">
        <f t="shared" si="1302"/>
        <v>43425</v>
      </c>
      <c r="J3320" s="1">
        <f t="shared" si="1315"/>
        <v>22</v>
      </c>
      <c r="K3320" s="1">
        <f t="shared" si="1303"/>
        <v>16</v>
      </c>
      <c r="L3320" s="2">
        <f t="shared" si="1304"/>
        <v>1.0032701799999999</v>
      </c>
      <c r="M3320" s="10">
        <f t="shared" si="1323"/>
        <v>1.0047997</v>
      </c>
      <c r="N3320" s="10">
        <f t="shared" si="1319"/>
        <v>1.7016467335519923</v>
      </c>
      <c r="O3320" s="2">
        <f t="shared" si="1322"/>
        <v>1.7072114199999999</v>
      </c>
      <c r="P3320" s="2">
        <f t="shared" si="1305"/>
        <v>67718.378575559997</v>
      </c>
      <c r="Q3320" s="9">
        <f t="shared" si="1299"/>
        <v>0</v>
      </c>
      <c r="R3320" s="4">
        <f t="shared" si="1306"/>
        <v>0</v>
      </c>
      <c r="S3320" s="59">
        <f t="shared" si="1307"/>
        <v>0</v>
      </c>
      <c r="T3320" s="8">
        <f t="shared" si="1316"/>
        <v>6.8500000000000005E-2</v>
      </c>
      <c r="U3320" s="9">
        <f t="shared" si="1317"/>
        <v>16</v>
      </c>
      <c r="V3320" s="9">
        <v>252</v>
      </c>
      <c r="W3320" s="10">
        <f t="shared" si="1308"/>
        <v>1.0042155779999999</v>
      </c>
      <c r="X3320" s="2">
        <f t="shared" si="1309"/>
        <v>285.47210690999998</v>
      </c>
      <c r="Y3320" s="2">
        <v>0</v>
      </c>
      <c r="Z3320" s="3">
        <f t="shared" si="1320"/>
        <v>0</v>
      </c>
      <c r="AA3320" s="1" t="str">
        <f t="shared" si="1321"/>
        <v>A+J=</v>
      </c>
      <c r="AB3320" s="7">
        <f t="shared" si="1318"/>
        <v>43669</v>
      </c>
      <c r="AC3320" s="5"/>
      <c r="AD3320" s="1"/>
      <c r="AE3320" s="7"/>
      <c r="AF3320" s="1"/>
      <c r="AG3320" s="1"/>
      <c r="AH3320" s="1"/>
      <c r="AI3320" s="1"/>
      <c r="AJ3320" s="4"/>
      <c r="AK3320" s="1"/>
      <c r="AL3320" s="1"/>
      <c r="AM3320" s="1"/>
      <c r="AN3320" s="1"/>
      <c r="AO3320" s="1"/>
    </row>
    <row r="3321" spans="1:41" x14ac:dyDescent="0.2">
      <c r="A3321" s="118">
        <f t="shared" si="1310"/>
        <v>43417</v>
      </c>
      <c r="B3321" s="2">
        <f t="shared" si="1300"/>
        <v>68035.614567240002</v>
      </c>
      <c r="C3321" s="2">
        <f t="shared" si="1311"/>
        <v>39666.076375919998</v>
      </c>
      <c r="D3321" s="50">
        <f t="shared" si="1312"/>
        <v>5080.83</v>
      </c>
      <c r="E3321" s="3">
        <f>IF(K3321=1,VLOOKUP(A3320,[1]Plan1!$AQ$43:$AS$500,3),E3320)</f>
        <v>5103.6899999999996</v>
      </c>
      <c r="F3321" s="7">
        <f t="shared" si="1313"/>
        <v>43392</v>
      </c>
      <c r="G3321" s="8">
        <f t="shared" si="1301"/>
        <v>4.4992648838870775E-3</v>
      </c>
      <c r="H3321" s="7">
        <f t="shared" si="1314"/>
        <v>43425</v>
      </c>
      <c r="I3321" s="7">
        <f t="shared" si="1302"/>
        <v>43425</v>
      </c>
      <c r="J3321" s="1">
        <f t="shared" si="1315"/>
        <v>22</v>
      </c>
      <c r="K3321" s="1">
        <f t="shared" si="1303"/>
        <v>17</v>
      </c>
      <c r="L3321" s="2">
        <f t="shared" si="1304"/>
        <v>1.0034749300000001</v>
      </c>
      <c r="M3321" s="10">
        <f t="shared" si="1323"/>
        <v>1.0047997</v>
      </c>
      <c r="N3321" s="10">
        <f t="shared" si="1319"/>
        <v>1.7016467335519923</v>
      </c>
      <c r="O3321" s="2">
        <f t="shared" si="1322"/>
        <v>1.7075598299999999</v>
      </c>
      <c r="P3321" s="2">
        <f t="shared" si="1305"/>
        <v>67732.19863323</v>
      </c>
      <c r="Q3321" s="9">
        <f t="shared" si="1299"/>
        <v>0</v>
      </c>
      <c r="R3321" s="4">
        <f t="shared" si="1306"/>
        <v>0</v>
      </c>
      <c r="S3321" s="59">
        <f t="shared" si="1307"/>
        <v>0</v>
      </c>
      <c r="T3321" s="8">
        <f t="shared" si="1316"/>
        <v>6.8500000000000005E-2</v>
      </c>
      <c r="U3321" s="9">
        <f t="shared" si="1317"/>
        <v>17</v>
      </c>
      <c r="V3321" s="9">
        <v>252</v>
      </c>
      <c r="W3321" s="10">
        <f t="shared" si="1308"/>
        <v>1.0044796410000001</v>
      </c>
      <c r="X3321" s="2">
        <f t="shared" si="1309"/>
        <v>303.41593401</v>
      </c>
      <c r="Y3321" s="2">
        <v>0</v>
      </c>
      <c r="Z3321" s="3">
        <f t="shared" si="1320"/>
        <v>0</v>
      </c>
      <c r="AA3321" s="1" t="str">
        <f t="shared" si="1321"/>
        <v>A+J=</v>
      </c>
      <c r="AB3321" s="7">
        <f t="shared" si="1318"/>
        <v>43669</v>
      </c>
      <c r="AC3321" s="5"/>
      <c r="AD3321" s="1"/>
      <c r="AE3321" s="7"/>
      <c r="AF3321" s="1"/>
      <c r="AG3321" s="1"/>
      <c r="AH3321" s="1"/>
      <c r="AI3321" s="1"/>
      <c r="AJ3321" s="4"/>
      <c r="AK3321" s="1"/>
      <c r="AL3321" s="1"/>
      <c r="AM3321" s="1"/>
      <c r="AN3321" s="1"/>
      <c r="AO3321" s="1"/>
    </row>
    <row r="3322" spans="1:41" x14ac:dyDescent="0.2">
      <c r="A3322" s="118">
        <f t="shared" si="1310"/>
        <v>43418</v>
      </c>
      <c r="B3322" s="2">
        <f t="shared" si="1300"/>
        <v>68067.392816470005</v>
      </c>
      <c r="C3322" s="2">
        <f t="shared" si="1311"/>
        <v>39666.076375919998</v>
      </c>
      <c r="D3322" s="50">
        <f t="shared" si="1312"/>
        <v>5080.83</v>
      </c>
      <c r="E3322" s="3">
        <f>IF(K3322=1,VLOOKUP(A3321,[1]Plan1!$AQ$43:$AS$500,3),E3321)</f>
        <v>5103.6899999999996</v>
      </c>
      <c r="F3322" s="7">
        <f t="shared" si="1313"/>
        <v>43392</v>
      </c>
      <c r="G3322" s="8">
        <f t="shared" si="1301"/>
        <v>4.4992648838870775E-3</v>
      </c>
      <c r="H3322" s="7">
        <f t="shared" si="1314"/>
        <v>43425</v>
      </c>
      <c r="I3322" s="7">
        <f t="shared" si="1302"/>
        <v>43425</v>
      </c>
      <c r="J3322" s="1">
        <f t="shared" si="1315"/>
        <v>22</v>
      </c>
      <c r="K3322" s="1">
        <f t="shared" si="1303"/>
        <v>18</v>
      </c>
      <c r="L3322" s="2">
        <f t="shared" si="1304"/>
        <v>1.0036797099999999</v>
      </c>
      <c r="M3322" s="10">
        <f t="shared" si="1323"/>
        <v>1.0047997</v>
      </c>
      <c r="N3322" s="10">
        <f t="shared" si="1319"/>
        <v>1.7016467335519923</v>
      </c>
      <c r="O3322" s="2">
        <f t="shared" si="1322"/>
        <v>1.7079082999999999</v>
      </c>
      <c r="P3322" s="2">
        <f t="shared" si="1305"/>
        <v>67746.021070860006</v>
      </c>
      <c r="Q3322" s="9">
        <f t="shared" si="1299"/>
        <v>0</v>
      </c>
      <c r="R3322" s="4">
        <f t="shared" si="1306"/>
        <v>0</v>
      </c>
      <c r="S3322" s="59">
        <f t="shared" si="1307"/>
        <v>0</v>
      </c>
      <c r="T3322" s="8">
        <f t="shared" si="1316"/>
        <v>6.8500000000000005E-2</v>
      </c>
      <c r="U3322" s="9">
        <f t="shared" si="1317"/>
        <v>18</v>
      </c>
      <c r="V3322" s="9">
        <v>252</v>
      </c>
      <c r="W3322" s="10">
        <f t="shared" si="1308"/>
        <v>1.004743773</v>
      </c>
      <c r="X3322" s="2">
        <f t="shared" si="1309"/>
        <v>321.37174561</v>
      </c>
      <c r="Y3322" s="2">
        <v>0</v>
      </c>
      <c r="Z3322" s="3">
        <f t="shared" si="1320"/>
        <v>0</v>
      </c>
      <c r="AA3322" s="1" t="str">
        <f t="shared" si="1321"/>
        <v>A+J=</v>
      </c>
      <c r="AB3322" s="7">
        <f t="shared" si="1318"/>
        <v>43669</v>
      </c>
      <c r="AC3322" s="5"/>
      <c r="AD3322" s="1"/>
      <c r="AE3322" s="7"/>
      <c r="AF3322" s="1"/>
      <c r="AG3322" s="1"/>
      <c r="AH3322" s="1"/>
      <c r="AI3322" s="1"/>
      <c r="AJ3322" s="4"/>
      <c r="AK3322" s="1"/>
      <c r="AL3322" s="1"/>
      <c r="AM3322" s="1"/>
      <c r="AN3322" s="1"/>
      <c r="AO3322" s="1"/>
    </row>
    <row r="3323" spans="1:41" x14ac:dyDescent="0.2">
      <c r="A3323" s="118">
        <f t="shared" si="1310"/>
        <v>43419</v>
      </c>
      <c r="B3323" s="2">
        <f t="shared" si="1300"/>
        <v>68099.185502669992</v>
      </c>
      <c r="C3323" s="2">
        <f t="shared" si="1311"/>
        <v>39666.076375919998</v>
      </c>
      <c r="D3323" s="50">
        <f t="shared" si="1312"/>
        <v>5080.83</v>
      </c>
      <c r="E3323" s="3">
        <f>IF(K3323=1,VLOOKUP(A3322,[1]Plan1!$AQ$43:$AS$500,3),E3322)</f>
        <v>5103.6899999999996</v>
      </c>
      <c r="F3323" s="7">
        <f t="shared" si="1313"/>
        <v>43392</v>
      </c>
      <c r="G3323" s="8">
        <f t="shared" si="1301"/>
        <v>4.4992648838870775E-3</v>
      </c>
      <c r="H3323" s="7">
        <f t="shared" si="1314"/>
        <v>43454</v>
      </c>
      <c r="I3323" s="7">
        <f t="shared" si="1302"/>
        <v>43425</v>
      </c>
      <c r="J3323" s="1">
        <f t="shared" si="1315"/>
        <v>22</v>
      </c>
      <c r="K3323" s="1">
        <f t="shared" si="1303"/>
        <v>19</v>
      </c>
      <c r="L3323" s="2">
        <f t="shared" si="1304"/>
        <v>1.0038845300000001</v>
      </c>
      <c r="M3323" s="10">
        <f t="shared" si="1323"/>
        <v>1.0047997</v>
      </c>
      <c r="N3323" s="10">
        <f t="shared" si="1319"/>
        <v>1.7016467335519923</v>
      </c>
      <c r="O3323" s="2">
        <f t="shared" si="1322"/>
        <v>1.7082568300000001</v>
      </c>
      <c r="P3323" s="2">
        <f t="shared" si="1305"/>
        <v>67759.845888459997</v>
      </c>
      <c r="Q3323" s="9">
        <f t="shared" si="1299"/>
        <v>0</v>
      </c>
      <c r="R3323" s="4">
        <f t="shared" si="1306"/>
        <v>0</v>
      </c>
      <c r="S3323" s="59">
        <f t="shared" si="1307"/>
        <v>0</v>
      </c>
      <c r="T3323" s="8">
        <f t="shared" si="1316"/>
        <v>6.8500000000000005E-2</v>
      </c>
      <c r="U3323" s="9">
        <f t="shared" si="1317"/>
        <v>19</v>
      </c>
      <c r="V3323" s="9">
        <v>252</v>
      </c>
      <c r="W3323" s="10">
        <f t="shared" si="1308"/>
        <v>1.0050079750000001</v>
      </c>
      <c r="X3323" s="2">
        <f t="shared" si="1309"/>
        <v>339.33961420999998</v>
      </c>
      <c r="Y3323" s="2">
        <v>0</v>
      </c>
      <c r="Z3323" s="3">
        <f t="shared" si="1320"/>
        <v>0</v>
      </c>
      <c r="AA3323" s="1" t="str">
        <f t="shared" si="1321"/>
        <v>A+J=</v>
      </c>
      <c r="AB3323" s="7">
        <f t="shared" si="1318"/>
        <v>43669</v>
      </c>
      <c r="AC3323" s="5"/>
      <c r="AD3323" s="1"/>
      <c r="AE3323" s="7"/>
      <c r="AF3323" s="1"/>
      <c r="AG3323" s="1"/>
      <c r="AH3323" s="1"/>
      <c r="AI3323" s="1"/>
      <c r="AJ3323" s="4"/>
      <c r="AK3323" s="1"/>
      <c r="AL3323" s="1"/>
      <c r="AM3323" s="1"/>
      <c r="AN3323" s="1"/>
      <c r="AO3323" s="1"/>
    </row>
    <row r="3324" spans="1:41" x14ac:dyDescent="0.2">
      <c r="A3324" s="118">
        <f t="shared" si="1310"/>
        <v>43420</v>
      </c>
      <c r="B3324" s="2">
        <f t="shared" si="1300"/>
        <v>68099.185502669992</v>
      </c>
      <c r="C3324" s="2">
        <f t="shared" si="1311"/>
        <v>39666.076375919998</v>
      </c>
      <c r="D3324" s="50">
        <f t="shared" si="1312"/>
        <v>5080.83</v>
      </c>
      <c r="E3324" s="3">
        <f>IF(K3324=1,VLOOKUP(A3323,[1]Plan1!$AQ$43:$AS$500,3),E3323)</f>
        <v>5103.6899999999996</v>
      </c>
      <c r="F3324" s="7">
        <f t="shared" si="1313"/>
        <v>43392</v>
      </c>
      <c r="G3324" s="8">
        <f t="shared" si="1301"/>
        <v>4.4992648838870775E-3</v>
      </c>
      <c r="H3324" s="7">
        <f t="shared" si="1314"/>
        <v>43454</v>
      </c>
      <c r="I3324" s="7">
        <f t="shared" si="1302"/>
        <v>43425</v>
      </c>
      <c r="J3324" s="1">
        <f t="shared" si="1315"/>
        <v>22</v>
      </c>
      <c r="K3324" s="1">
        <f t="shared" si="1303"/>
        <v>19</v>
      </c>
      <c r="L3324" s="2">
        <f t="shared" si="1304"/>
        <v>1.0038845300000001</v>
      </c>
      <c r="M3324" s="10">
        <f t="shared" si="1323"/>
        <v>1.0047997</v>
      </c>
      <c r="N3324" s="10">
        <f t="shared" si="1319"/>
        <v>1.7016467335519923</v>
      </c>
      <c r="O3324" s="2">
        <f t="shared" si="1322"/>
        <v>1.7082568300000001</v>
      </c>
      <c r="P3324" s="2">
        <f t="shared" si="1305"/>
        <v>67759.845888459997</v>
      </c>
      <c r="Q3324" s="9">
        <f t="shared" si="1299"/>
        <v>0</v>
      </c>
      <c r="R3324" s="4">
        <f t="shared" si="1306"/>
        <v>0</v>
      </c>
      <c r="S3324" s="59">
        <f t="shared" si="1307"/>
        <v>0</v>
      </c>
      <c r="T3324" s="8">
        <f t="shared" si="1316"/>
        <v>6.8500000000000005E-2</v>
      </c>
      <c r="U3324" s="9">
        <f t="shared" si="1317"/>
        <v>19</v>
      </c>
      <c r="V3324" s="9">
        <v>252</v>
      </c>
      <c r="W3324" s="10">
        <f t="shared" si="1308"/>
        <v>1.0050079750000001</v>
      </c>
      <c r="X3324" s="2">
        <f t="shared" si="1309"/>
        <v>339.33961420999998</v>
      </c>
      <c r="Y3324" s="2">
        <v>0</v>
      </c>
      <c r="Z3324" s="3">
        <f t="shared" si="1320"/>
        <v>0</v>
      </c>
      <c r="AA3324" s="1" t="str">
        <f t="shared" si="1321"/>
        <v>A+J=</v>
      </c>
      <c r="AB3324" s="7">
        <f t="shared" si="1318"/>
        <v>43669</v>
      </c>
      <c r="AC3324" s="5"/>
      <c r="AD3324" s="1"/>
      <c r="AE3324" s="7"/>
      <c r="AF3324" s="1"/>
      <c r="AG3324" s="1"/>
      <c r="AH3324" s="1"/>
      <c r="AI3324" s="1"/>
      <c r="AJ3324" s="4"/>
      <c r="AK3324" s="1"/>
      <c r="AL3324" s="1"/>
      <c r="AM3324" s="1"/>
      <c r="AN3324" s="1"/>
      <c r="AO3324" s="1"/>
    </row>
    <row r="3325" spans="1:41" x14ac:dyDescent="0.2">
      <c r="A3325" s="118">
        <f t="shared" si="1310"/>
        <v>43421</v>
      </c>
      <c r="B3325" s="2">
        <f t="shared" si="1300"/>
        <v>68130.993360359993</v>
      </c>
      <c r="C3325" s="2">
        <f t="shared" si="1311"/>
        <v>39666.076375919998</v>
      </c>
      <c r="D3325" s="50">
        <f t="shared" si="1312"/>
        <v>5080.83</v>
      </c>
      <c r="E3325" s="3">
        <f>IF(K3325=1,VLOOKUP(A3324,[1]Plan1!$AQ$43:$AS$500,3),E3324)</f>
        <v>5103.6899999999996</v>
      </c>
      <c r="F3325" s="7">
        <f t="shared" si="1313"/>
        <v>43392</v>
      </c>
      <c r="G3325" s="8">
        <f t="shared" si="1301"/>
        <v>4.4992648838870775E-3</v>
      </c>
      <c r="H3325" s="7">
        <f t="shared" si="1314"/>
        <v>43454</v>
      </c>
      <c r="I3325" s="7">
        <f t="shared" si="1302"/>
        <v>43425</v>
      </c>
      <c r="J3325" s="1">
        <f t="shared" si="1315"/>
        <v>22</v>
      </c>
      <c r="K3325" s="1">
        <f t="shared" si="1303"/>
        <v>20</v>
      </c>
      <c r="L3325" s="2">
        <f t="shared" si="1304"/>
        <v>1.0040894</v>
      </c>
      <c r="M3325" s="10">
        <f t="shared" si="1323"/>
        <v>1.0047997</v>
      </c>
      <c r="N3325" s="10">
        <f t="shared" si="1319"/>
        <v>1.7016467335519923</v>
      </c>
      <c r="O3325" s="2">
        <f t="shared" si="1322"/>
        <v>1.7086054399999999</v>
      </c>
      <c r="P3325" s="2">
        <f t="shared" si="1305"/>
        <v>67773.673879349997</v>
      </c>
      <c r="Q3325" s="9">
        <f t="shared" si="1299"/>
        <v>0</v>
      </c>
      <c r="R3325" s="4">
        <f t="shared" si="1306"/>
        <v>0</v>
      </c>
      <c r="S3325" s="59">
        <f t="shared" si="1307"/>
        <v>0</v>
      </c>
      <c r="T3325" s="8">
        <f t="shared" si="1316"/>
        <v>6.8500000000000005E-2</v>
      </c>
      <c r="U3325" s="9">
        <f t="shared" si="1317"/>
        <v>20</v>
      </c>
      <c r="V3325" s="9">
        <v>252</v>
      </c>
      <c r="W3325" s="10">
        <f t="shared" si="1308"/>
        <v>1.0052722460000001</v>
      </c>
      <c r="X3325" s="2">
        <f t="shared" si="1309"/>
        <v>357.31948101</v>
      </c>
      <c r="Y3325" s="2">
        <v>0</v>
      </c>
      <c r="Z3325" s="3">
        <f t="shared" si="1320"/>
        <v>0</v>
      </c>
      <c r="AA3325" s="1" t="str">
        <f t="shared" si="1321"/>
        <v>A+J=</v>
      </c>
      <c r="AB3325" s="7">
        <f t="shared" si="1318"/>
        <v>43669</v>
      </c>
      <c r="AC3325" s="5"/>
      <c r="AD3325" s="1"/>
      <c r="AE3325" s="7"/>
      <c r="AF3325" s="1"/>
      <c r="AG3325" s="1"/>
      <c r="AH3325" s="1"/>
      <c r="AI3325" s="1"/>
      <c r="AJ3325" s="4"/>
      <c r="AK3325" s="1"/>
      <c r="AL3325" s="1"/>
      <c r="AM3325" s="1"/>
      <c r="AN3325" s="1"/>
      <c r="AO3325" s="1"/>
    </row>
    <row r="3326" spans="1:41" x14ac:dyDescent="0.2">
      <c r="A3326" s="118">
        <f t="shared" si="1310"/>
        <v>43422</v>
      </c>
      <c r="B3326" s="2">
        <f t="shared" si="1300"/>
        <v>68130.993360359993</v>
      </c>
      <c r="C3326" s="2">
        <f t="shared" si="1311"/>
        <v>39666.076375919998</v>
      </c>
      <c r="D3326" s="50">
        <f t="shared" si="1312"/>
        <v>5080.83</v>
      </c>
      <c r="E3326" s="3">
        <f>IF(K3326=1,VLOOKUP(A3325,[1]Plan1!$AQ$43:$AS$500,3),E3325)</f>
        <v>5103.6899999999996</v>
      </c>
      <c r="F3326" s="7">
        <f t="shared" si="1313"/>
        <v>43392</v>
      </c>
      <c r="G3326" s="8">
        <f t="shared" si="1301"/>
        <v>4.4992648838870775E-3</v>
      </c>
      <c r="H3326" s="7">
        <f t="shared" si="1314"/>
        <v>43454</v>
      </c>
      <c r="I3326" s="7">
        <f t="shared" si="1302"/>
        <v>43425</v>
      </c>
      <c r="J3326" s="1">
        <f t="shared" si="1315"/>
        <v>22</v>
      </c>
      <c r="K3326" s="1">
        <f t="shared" si="1303"/>
        <v>20</v>
      </c>
      <c r="L3326" s="2">
        <f t="shared" si="1304"/>
        <v>1.0040894</v>
      </c>
      <c r="M3326" s="10">
        <f t="shared" si="1323"/>
        <v>1.0047997</v>
      </c>
      <c r="N3326" s="10">
        <f t="shared" si="1319"/>
        <v>1.7016467335519923</v>
      </c>
      <c r="O3326" s="2">
        <f t="shared" si="1322"/>
        <v>1.7086054399999999</v>
      </c>
      <c r="P3326" s="2">
        <f t="shared" si="1305"/>
        <v>67773.673879349997</v>
      </c>
      <c r="Q3326" s="9">
        <f t="shared" si="1299"/>
        <v>0</v>
      </c>
      <c r="R3326" s="4">
        <f t="shared" si="1306"/>
        <v>0</v>
      </c>
      <c r="S3326" s="59">
        <f t="shared" si="1307"/>
        <v>0</v>
      </c>
      <c r="T3326" s="8">
        <f t="shared" si="1316"/>
        <v>6.8500000000000005E-2</v>
      </c>
      <c r="U3326" s="9">
        <f t="shared" si="1317"/>
        <v>20</v>
      </c>
      <c r="V3326" s="9">
        <v>252</v>
      </c>
      <c r="W3326" s="10">
        <f t="shared" si="1308"/>
        <v>1.0052722460000001</v>
      </c>
      <c r="X3326" s="2">
        <f t="shared" si="1309"/>
        <v>357.31948101</v>
      </c>
      <c r="Y3326" s="2">
        <v>0</v>
      </c>
      <c r="Z3326" s="3">
        <f t="shared" si="1320"/>
        <v>0</v>
      </c>
      <c r="AA3326" s="1" t="str">
        <f t="shared" si="1321"/>
        <v>A+J=</v>
      </c>
      <c r="AB3326" s="7">
        <f t="shared" si="1318"/>
        <v>43669</v>
      </c>
      <c r="AC3326" s="5"/>
      <c r="AD3326" s="1"/>
      <c r="AE3326" s="7"/>
      <c r="AF3326" s="1"/>
      <c r="AG3326" s="1"/>
      <c r="AH3326" s="1"/>
      <c r="AI3326" s="1"/>
      <c r="AJ3326" s="4"/>
      <c r="AK3326" s="1"/>
      <c r="AL3326" s="1"/>
      <c r="AM3326" s="1"/>
      <c r="AN3326" s="1"/>
      <c r="AO3326" s="1"/>
    </row>
    <row r="3327" spans="1:41" x14ac:dyDescent="0.2">
      <c r="A3327" s="118">
        <f t="shared" si="1310"/>
        <v>43423</v>
      </c>
      <c r="B3327" s="2">
        <f t="shared" si="1300"/>
        <v>68130.993360359993</v>
      </c>
      <c r="C3327" s="2">
        <f t="shared" si="1311"/>
        <v>39666.076375919998</v>
      </c>
      <c r="D3327" s="50">
        <f t="shared" si="1312"/>
        <v>5080.83</v>
      </c>
      <c r="E3327" s="3">
        <f>IF(K3327=1,VLOOKUP(A3326,[1]Plan1!$AQ$43:$AS$500,3),E3326)</f>
        <v>5103.6899999999996</v>
      </c>
      <c r="F3327" s="7">
        <f t="shared" si="1313"/>
        <v>43392</v>
      </c>
      <c r="G3327" s="8">
        <f t="shared" si="1301"/>
        <v>4.4992648838870775E-3</v>
      </c>
      <c r="H3327" s="7">
        <f t="shared" si="1314"/>
        <v>43454</v>
      </c>
      <c r="I3327" s="7">
        <f t="shared" si="1302"/>
        <v>43425</v>
      </c>
      <c r="J3327" s="1">
        <f t="shared" si="1315"/>
        <v>22</v>
      </c>
      <c r="K3327" s="1">
        <f t="shared" si="1303"/>
        <v>20</v>
      </c>
      <c r="L3327" s="2">
        <f t="shared" si="1304"/>
        <v>1.0040894</v>
      </c>
      <c r="M3327" s="10">
        <f t="shared" si="1323"/>
        <v>1.0047997</v>
      </c>
      <c r="N3327" s="10">
        <f t="shared" si="1319"/>
        <v>1.7016467335519923</v>
      </c>
      <c r="O3327" s="2">
        <f t="shared" si="1322"/>
        <v>1.7086054399999999</v>
      </c>
      <c r="P3327" s="2">
        <f t="shared" si="1305"/>
        <v>67773.673879349997</v>
      </c>
      <c r="Q3327" s="9">
        <f t="shared" si="1299"/>
        <v>0</v>
      </c>
      <c r="R3327" s="4">
        <f t="shared" si="1306"/>
        <v>0</v>
      </c>
      <c r="S3327" s="59">
        <f t="shared" si="1307"/>
        <v>0</v>
      </c>
      <c r="T3327" s="8">
        <f t="shared" si="1316"/>
        <v>6.8500000000000005E-2</v>
      </c>
      <c r="U3327" s="9">
        <f t="shared" si="1317"/>
        <v>20</v>
      </c>
      <c r="V3327" s="9">
        <v>252</v>
      </c>
      <c r="W3327" s="10">
        <f t="shared" si="1308"/>
        <v>1.0052722460000001</v>
      </c>
      <c r="X3327" s="2">
        <f t="shared" si="1309"/>
        <v>357.31948101</v>
      </c>
      <c r="Y3327" s="2">
        <v>0</v>
      </c>
      <c r="Z3327" s="3">
        <f t="shared" si="1320"/>
        <v>0</v>
      </c>
      <c r="AA3327" s="1" t="str">
        <f t="shared" si="1321"/>
        <v>A+J=</v>
      </c>
      <c r="AB3327" s="7">
        <f t="shared" si="1318"/>
        <v>43669</v>
      </c>
      <c r="AC3327" s="5"/>
      <c r="AD3327" s="1"/>
      <c r="AE3327" s="7"/>
      <c r="AF3327" s="1"/>
      <c r="AG3327" s="1"/>
      <c r="AH3327" s="1"/>
      <c r="AI3327" s="1"/>
      <c r="AJ3327" s="4"/>
      <c r="AK3327" s="1"/>
      <c r="AL3327" s="1"/>
      <c r="AM3327" s="1"/>
      <c r="AN3327" s="1"/>
      <c r="AO3327" s="1"/>
    </row>
    <row r="3328" spans="1:41" x14ac:dyDescent="0.2">
      <c r="A3328" s="118">
        <f t="shared" si="1310"/>
        <v>43424</v>
      </c>
      <c r="B3328" s="2">
        <f t="shared" si="1300"/>
        <v>68162.816462699993</v>
      </c>
      <c r="C3328" s="2">
        <f t="shared" si="1311"/>
        <v>39666.076375919998</v>
      </c>
      <c r="D3328" s="50">
        <f t="shared" si="1312"/>
        <v>5080.83</v>
      </c>
      <c r="E3328" s="3">
        <f>IF(K3328=1,VLOOKUP(A3327,[1]Plan1!$AQ$43:$AS$500,3),E3327)</f>
        <v>5103.6899999999996</v>
      </c>
      <c r="F3328" s="7">
        <f t="shared" si="1313"/>
        <v>43392</v>
      </c>
      <c r="G3328" s="8">
        <f t="shared" si="1301"/>
        <v>4.4992648838870775E-3</v>
      </c>
      <c r="H3328" s="7">
        <f t="shared" si="1314"/>
        <v>43454</v>
      </c>
      <c r="I3328" s="7">
        <f t="shared" si="1302"/>
        <v>43425</v>
      </c>
      <c r="J3328" s="1">
        <f t="shared" si="1315"/>
        <v>22</v>
      </c>
      <c r="K3328" s="1">
        <f t="shared" si="1303"/>
        <v>21</v>
      </c>
      <c r="L3328" s="2">
        <f t="shared" si="1304"/>
        <v>1.0042943099999999</v>
      </c>
      <c r="M3328" s="10">
        <f t="shared" si="1323"/>
        <v>1.0047997</v>
      </c>
      <c r="N3328" s="10">
        <f t="shared" si="1319"/>
        <v>1.7016467335519923</v>
      </c>
      <c r="O3328" s="2">
        <f t="shared" si="1322"/>
        <v>1.70895413</v>
      </c>
      <c r="P3328" s="2">
        <f t="shared" si="1305"/>
        <v>67787.505043519996</v>
      </c>
      <c r="Q3328" s="9">
        <f t="shared" si="1299"/>
        <v>0</v>
      </c>
      <c r="R3328" s="4">
        <f t="shared" si="1306"/>
        <v>0</v>
      </c>
      <c r="S3328" s="59">
        <f t="shared" si="1307"/>
        <v>0</v>
      </c>
      <c r="T3328" s="8">
        <f t="shared" si="1316"/>
        <v>6.8500000000000005E-2</v>
      </c>
      <c r="U3328" s="9">
        <f t="shared" si="1317"/>
        <v>21</v>
      </c>
      <c r="V3328" s="9">
        <v>252</v>
      </c>
      <c r="W3328" s="10">
        <f t="shared" si="1308"/>
        <v>1.0055365869999999</v>
      </c>
      <c r="X3328" s="2">
        <f t="shared" si="1309"/>
        <v>375.31141917999997</v>
      </c>
      <c r="Y3328" s="2">
        <v>0</v>
      </c>
      <c r="Z3328" s="3">
        <f t="shared" si="1320"/>
        <v>0</v>
      </c>
      <c r="AA3328" s="1" t="str">
        <f t="shared" si="1321"/>
        <v>A+J=</v>
      </c>
      <c r="AB3328" s="7">
        <f t="shared" si="1318"/>
        <v>43669</v>
      </c>
      <c r="AC3328" s="5"/>
      <c r="AD3328" s="1"/>
      <c r="AE3328" s="7"/>
      <c r="AF3328" s="1"/>
      <c r="AG3328" s="1"/>
      <c r="AH3328" s="1"/>
      <c r="AI3328" s="1"/>
      <c r="AJ3328" s="4"/>
      <c r="AK3328" s="1"/>
      <c r="AL3328" s="1"/>
      <c r="AM3328" s="1"/>
      <c r="AN3328" s="1"/>
      <c r="AO3328" s="1"/>
    </row>
    <row r="3329" spans="1:41" x14ac:dyDescent="0.2">
      <c r="A3329" s="118">
        <f t="shared" si="1310"/>
        <v>43425</v>
      </c>
      <c r="B3329" s="2">
        <f t="shared" si="1300"/>
        <v>68194.653949399988</v>
      </c>
      <c r="C3329" s="2">
        <f t="shared" si="1311"/>
        <v>39666.076375919998</v>
      </c>
      <c r="D3329" s="50">
        <f t="shared" si="1312"/>
        <v>5080.83</v>
      </c>
      <c r="E3329" s="3">
        <f>IF(K3329=1,VLOOKUP(A3328,[1]Plan1!$AQ$43:$AS$500,3),E3328)</f>
        <v>5103.6899999999996</v>
      </c>
      <c r="F3329" s="7">
        <f t="shared" si="1313"/>
        <v>43392</v>
      </c>
      <c r="G3329" s="8">
        <f t="shared" si="1301"/>
        <v>4.4992648838870775E-3</v>
      </c>
      <c r="H3329" s="7">
        <f t="shared" si="1314"/>
        <v>43454</v>
      </c>
      <c r="I3329" s="7">
        <f t="shared" si="1302"/>
        <v>43425</v>
      </c>
      <c r="J3329" s="1">
        <f t="shared" si="1315"/>
        <v>22</v>
      </c>
      <c r="K3329" s="1">
        <f t="shared" si="1303"/>
        <v>22</v>
      </c>
      <c r="L3329" s="2">
        <f t="shared" si="1304"/>
        <v>1.00449926</v>
      </c>
      <c r="M3329" s="10">
        <f t="shared" si="1323"/>
        <v>1.0047997</v>
      </c>
      <c r="N3329" s="10">
        <f t="shared" si="1319"/>
        <v>1.7016467335519923</v>
      </c>
      <c r="O3329" s="2">
        <f t="shared" si="1322"/>
        <v>1.7093028800000001</v>
      </c>
      <c r="P3329" s="2">
        <f t="shared" si="1305"/>
        <v>67801.338587659993</v>
      </c>
      <c r="Q3329" s="9">
        <f t="shared" si="1299"/>
        <v>0</v>
      </c>
      <c r="R3329" s="4">
        <f t="shared" si="1306"/>
        <v>0</v>
      </c>
      <c r="S3329" s="59">
        <f t="shared" si="1307"/>
        <v>0</v>
      </c>
      <c r="T3329" s="8">
        <f t="shared" si="1316"/>
        <v>6.8500000000000005E-2</v>
      </c>
      <c r="U3329" s="9">
        <f t="shared" si="1317"/>
        <v>22</v>
      </c>
      <c r="V3329" s="9">
        <v>252</v>
      </c>
      <c r="W3329" s="10">
        <f t="shared" si="1308"/>
        <v>1.0058009969999999</v>
      </c>
      <c r="X3329" s="2">
        <f t="shared" si="1309"/>
        <v>393.31536174000001</v>
      </c>
      <c r="Y3329" s="2">
        <v>0</v>
      </c>
      <c r="Z3329" s="3">
        <f t="shared" si="1320"/>
        <v>0</v>
      </c>
      <c r="AA3329" s="1" t="str">
        <f t="shared" si="1321"/>
        <v>A+J=</v>
      </c>
      <c r="AB3329" s="7">
        <f t="shared" si="1318"/>
        <v>43669</v>
      </c>
      <c r="AC3329" s="5"/>
      <c r="AD3329" s="1"/>
      <c r="AE3329" s="7"/>
      <c r="AF3329" s="1"/>
      <c r="AG3329" s="1"/>
      <c r="AH3329" s="1"/>
      <c r="AI3329" s="1"/>
      <c r="AJ3329" s="4"/>
      <c r="AK3329" s="1"/>
      <c r="AL3329" s="1"/>
      <c r="AM3329" s="1"/>
      <c r="AN3329" s="1"/>
      <c r="AO3329" s="1"/>
    </row>
    <row r="3330" spans="1:41" x14ac:dyDescent="0.2">
      <c r="A3330" s="118">
        <f t="shared" si="1310"/>
        <v>43426</v>
      </c>
      <c r="B3330" s="2">
        <f t="shared" si="1300"/>
        <v>68205.756020839995</v>
      </c>
      <c r="C3330" s="2">
        <f t="shared" si="1311"/>
        <v>39666.076375919998</v>
      </c>
      <c r="D3330" s="50">
        <f t="shared" si="1312"/>
        <v>5103.6899999999996</v>
      </c>
      <c r="E3330" s="3">
        <f>IF(K3330=1,VLOOKUP(A3329,[1]Plan1!$AQ$43:$AS$500,3),E3329)</f>
        <v>5092.97</v>
      </c>
      <c r="F3330" s="7">
        <f t="shared" si="1313"/>
        <v>43426</v>
      </c>
      <c r="G3330" s="8">
        <f t="shared" si="1301"/>
        <v>-2.1004410534337659E-3</v>
      </c>
      <c r="H3330" s="7">
        <f t="shared" si="1314"/>
        <v>43454</v>
      </c>
      <c r="I3330" s="7">
        <f t="shared" si="1302"/>
        <v>43454</v>
      </c>
      <c r="J3330" s="1">
        <f t="shared" si="1315"/>
        <v>21</v>
      </c>
      <c r="K3330" s="1">
        <f t="shared" si="1303"/>
        <v>1</v>
      </c>
      <c r="L3330" s="2">
        <f t="shared" si="1304"/>
        <v>0.99989987000000002</v>
      </c>
      <c r="M3330" s="10">
        <f t="shared" si="1323"/>
        <v>1.00449926</v>
      </c>
      <c r="N3330" s="10">
        <f t="shared" si="1319"/>
        <v>1.7093028846343934</v>
      </c>
      <c r="O3330" s="2">
        <f t="shared" si="1322"/>
        <v>1.70913173</v>
      </c>
      <c r="P3330" s="2">
        <f t="shared" si="1305"/>
        <v>67794.549738679998</v>
      </c>
      <c r="Q3330" s="9">
        <f t="shared" si="1299"/>
        <v>0</v>
      </c>
      <c r="R3330" s="4">
        <f t="shared" si="1306"/>
        <v>0</v>
      </c>
      <c r="S3330" s="59">
        <f t="shared" si="1307"/>
        <v>0</v>
      </c>
      <c r="T3330" s="8">
        <f t="shared" si="1316"/>
        <v>6.8500000000000005E-2</v>
      </c>
      <c r="U3330" s="9">
        <f t="shared" si="1317"/>
        <v>23</v>
      </c>
      <c r="V3330" s="9">
        <v>252</v>
      </c>
      <c r="W3330" s="10">
        <f t="shared" si="1308"/>
        <v>1.0060654769999999</v>
      </c>
      <c r="X3330" s="2">
        <f t="shared" si="1309"/>
        <v>411.20628216</v>
      </c>
      <c r="Y3330" s="2">
        <v>0</v>
      </c>
      <c r="Z3330" s="3">
        <f t="shared" si="1320"/>
        <v>0</v>
      </c>
      <c r="AA3330" s="1" t="str">
        <f t="shared" si="1321"/>
        <v>A+J=</v>
      </c>
      <c r="AB3330" s="7">
        <f t="shared" si="1318"/>
        <v>43669</v>
      </c>
      <c r="AC3330" s="5"/>
      <c r="AD3330" s="1"/>
      <c r="AE3330" s="7"/>
      <c r="AF3330" s="1"/>
      <c r="AG3330" s="1"/>
      <c r="AH3330" s="1"/>
      <c r="AI3330" s="1"/>
      <c r="AJ3330" s="4"/>
      <c r="AK3330" s="1"/>
      <c r="AL3330" s="1"/>
      <c r="AM3330" s="1"/>
      <c r="AN3330" s="1"/>
      <c r="AO3330" s="1"/>
    </row>
    <row r="3331" spans="1:41" x14ac:dyDescent="0.2">
      <c r="A3331" s="118">
        <f t="shared" si="1310"/>
        <v>43427</v>
      </c>
      <c r="B3331" s="2">
        <f t="shared" si="1300"/>
        <v>68216.860376130004</v>
      </c>
      <c r="C3331" s="2">
        <f t="shared" si="1311"/>
        <v>39666.076375919998</v>
      </c>
      <c r="D3331" s="50">
        <f t="shared" si="1312"/>
        <v>5103.6899999999996</v>
      </c>
      <c r="E3331" s="3">
        <f>IF(K3331=1,VLOOKUP(A3330,[1]Plan1!$AQ$43:$AS$500,3),E3330)</f>
        <v>5092.97</v>
      </c>
      <c r="F3331" s="7">
        <f t="shared" si="1313"/>
        <v>43426</v>
      </c>
      <c r="G3331" s="8">
        <f t="shared" si="1301"/>
        <v>-2.1004410534337659E-3</v>
      </c>
      <c r="H3331" s="7">
        <f t="shared" si="1314"/>
        <v>43454</v>
      </c>
      <c r="I3331" s="7">
        <f t="shared" si="1302"/>
        <v>43454</v>
      </c>
      <c r="J3331" s="1">
        <f t="shared" si="1315"/>
        <v>21</v>
      </c>
      <c r="K3331" s="1">
        <f t="shared" si="1303"/>
        <v>2</v>
      </c>
      <c r="L3331" s="2">
        <f t="shared" si="1304"/>
        <v>0.99979976000000004</v>
      </c>
      <c r="M3331" s="10">
        <f t="shared" si="1323"/>
        <v>1.00449926</v>
      </c>
      <c r="N3331" s="10">
        <f t="shared" si="1319"/>
        <v>1.7093028846343934</v>
      </c>
      <c r="O3331" s="2">
        <f t="shared" si="1322"/>
        <v>1.7089606100000001</v>
      </c>
      <c r="P3331" s="2">
        <f t="shared" si="1305"/>
        <v>67787.762079690001</v>
      </c>
      <c r="Q3331" s="9">
        <f t="shared" si="1299"/>
        <v>0</v>
      </c>
      <c r="R3331" s="4">
        <f t="shared" si="1306"/>
        <v>0</v>
      </c>
      <c r="S3331" s="59">
        <f t="shared" si="1307"/>
        <v>0</v>
      </c>
      <c r="T3331" s="8">
        <f t="shared" si="1316"/>
        <v>6.8500000000000005E-2</v>
      </c>
      <c r="U3331" s="9">
        <f t="shared" si="1317"/>
        <v>24</v>
      </c>
      <c r="V3331" s="9">
        <v>252</v>
      </c>
      <c r="W3331" s="10">
        <f t="shared" si="1308"/>
        <v>1.0063300260000001</v>
      </c>
      <c r="X3331" s="2">
        <f t="shared" si="1309"/>
        <v>429.09829644000001</v>
      </c>
      <c r="Y3331" s="2">
        <v>0</v>
      </c>
      <c r="Z3331" s="3">
        <f t="shared" si="1320"/>
        <v>0</v>
      </c>
      <c r="AA3331" s="1" t="str">
        <f t="shared" si="1321"/>
        <v>A+J=</v>
      </c>
      <c r="AB3331" s="7">
        <f t="shared" si="1318"/>
        <v>43669</v>
      </c>
      <c r="AC3331" s="5"/>
      <c r="AD3331" s="1"/>
      <c r="AE3331" s="7"/>
      <c r="AF3331" s="1"/>
      <c r="AG3331" s="1"/>
      <c r="AH3331" s="1"/>
      <c r="AI3331" s="1"/>
      <c r="AJ3331" s="4"/>
      <c r="AK3331" s="1"/>
      <c r="AL3331" s="1"/>
      <c r="AM3331" s="1"/>
      <c r="AN3331" s="1"/>
      <c r="AO3331" s="1"/>
    </row>
    <row r="3332" spans="1:41" x14ac:dyDescent="0.2">
      <c r="A3332" s="118">
        <f t="shared" si="1310"/>
        <v>43428</v>
      </c>
      <c r="B3332" s="2">
        <f t="shared" si="1300"/>
        <v>68227.966683320003</v>
      </c>
      <c r="C3332" s="2">
        <f t="shared" si="1311"/>
        <v>39666.076375919998</v>
      </c>
      <c r="D3332" s="50">
        <f t="shared" si="1312"/>
        <v>5103.6899999999996</v>
      </c>
      <c r="E3332" s="3">
        <f>IF(K3332=1,VLOOKUP(A3331,[1]Plan1!$AQ$43:$AS$500,3),E3331)</f>
        <v>5092.97</v>
      </c>
      <c r="F3332" s="7">
        <f t="shared" si="1313"/>
        <v>43426</v>
      </c>
      <c r="G3332" s="8">
        <f t="shared" si="1301"/>
        <v>-2.1004410534337659E-3</v>
      </c>
      <c r="H3332" s="7">
        <f t="shared" si="1314"/>
        <v>43454</v>
      </c>
      <c r="I3332" s="7">
        <f t="shared" si="1302"/>
        <v>43454</v>
      </c>
      <c r="J3332" s="1">
        <f t="shared" si="1315"/>
        <v>21</v>
      </c>
      <c r="K3332" s="1">
        <f t="shared" si="1303"/>
        <v>3</v>
      </c>
      <c r="L3332" s="2">
        <f t="shared" si="1304"/>
        <v>0.99969965999999999</v>
      </c>
      <c r="M3332" s="10">
        <f t="shared" si="1323"/>
        <v>1.00449926</v>
      </c>
      <c r="N3332" s="10">
        <f t="shared" si="1319"/>
        <v>1.7093028846343934</v>
      </c>
      <c r="O3332" s="2">
        <f t="shared" si="1322"/>
        <v>1.7087895099999999</v>
      </c>
      <c r="P3332" s="2">
        <f t="shared" si="1305"/>
        <v>67780.975214029997</v>
      </c>
      <c r="Q3332" s="9">
        <f t="shared" si="1299"/>
        <v>0</v>
      </c>
      <c r="R3332" s="4">
        <f t="shared" si="1306"/>
        <v>0</v>
      </c>
      <c r="S3332" s="59">
        <f t="shared" si="1307"/>
        <v>0</v>
      </c>
      <c r="T3332" s="8">
        <f t="shared" si="1316"/>
        <v>6.8500000000000005E-2</v>
      </c>
      <c r="U3332" s="9">
        <f t="shared" si="1317"/>
        <v>25</v>
      </c>
      <c r="V3332" s="9">
        <v>252</v>
      </c>
      <c r="W3332" s="10">
        <f t="shared" si="1308"/>
        <v>1.0065946450000001</v>
      </c>
      <c r="X3332" s="2">
        <f t="shared" si="1309"/>
        <v>446.99146929</v>
      </c>
      <c r="Y3332" s="2">
        <v>0</v>
      </c>
      <c r="Z3332" s="3">
        <f t="shared" si="1320"/>
        <v>0</v>
      </c>
      <c r="AA3332" s="1" t="str">
        <f t="shared" si="1321"/>
        <v>A+J=</v>
      </c>
      <c r="AB3332" s="7">
        <f t="shared" si="1318"/>
        <v>43669</v>
      </c>
      <c r="AC3332" s="5"/>
      <c r="AD3332" s="1"/>
      <c r="AE3332" s="7"/>
      <c r="AF3332" s="1"/>
      <c r="AG3332" s="1"/>
      <c r="AH3332" s="1"/>
      <c r="AI3332" s="1"/>
      <c r="AJ3332" s="4"/>
      <c r="AK3332" s="1"/>
      <c r="AL3332" s="1"/>
      <c r="AM3332" s="1"/>
      <c r="AN3332" s="1"/>
      <c r="AO3332" s="1"/>
    </row>
    <row r="3333" spans="1:41" x14ac:dyDescent="0.2">
      <c r="A3333" s="118">
        <f t="shared" si="1310"/>
        <v>43429</v>
      </c>
      <c r="B3333" s="2">
        <f t="shared" si="1300"/>
        <v>68227.966683320003</v>
      </c>
      <c r="C3333" s="2">
        <f t="shared" si="1311"/>
        <v>39666.076375919998</v>
      </c>
      <c r="D3333" s="50">
        <f t="shared" si="1312"/>
        <v>5103.6899999999996</v>
      </c>
      <c r="E3333" s="3">
        <f>IF(K3333=1,VLOOKUP(A3332,[1]Plan1!$AQ$43:$AS$500,3),E3332)</f>
        <v>5092.97</v>
      </c>
      <c r="F3333" s="7">
        <f t="shared" si="1313"/>
        <v>43426</v>
      </c>
      <c r="G3333" s="8">
        <f t="shared" si="1301"/>
        <v>-2.1004410534337659E-3</v>
      </c>
      <c r="H3333" s="7">
        <f t="shared" si="1314"/>
        <v>43454</v>
      </c>
      <c r="I3333" s="7">
        <f t="shared" si="1302"/>
        <v>43454</v>
      </c>
      <c r="J3333" s="1">
        <f t="shared" si="1315"/>
        <v>21</v>
      </c>
      <c r="K3333" s="1">
        <f t="shared" si="1303"/>
        <v>3</v>
      </c>
      <c r="L3333" s="2">
        <f t="shared" si="1304"/>
        <v>0.99969965999999999</v>
      </c>
      <c r="M3333" s="10">
        <f t="shared" si="1323"/>
        <v>1.00449926</v>
      </c>
      <c r="N3333" s="10">
        <f t="shared" si="1319"/>
        <v>1.7093028846343934</v>
      </c>
      <c r="O3333" s="2">
        <f t="shared" si="1322"/>
        <v>1.7087895099999999</v>
      </c>
      <c r="P3333" s="2">
        <f t="shared" si="1305"/>
        <v>67780.975214029997</v>
      </c>
      <c r="Q3333" s="9">
        <f t="shared" si="1299"/>
        <v>0</v>
      </c>
      <c r="R3333" s="4">
        <f t="shared" si="1306"/>
        <v>0</v>
      </c>
      <c r="S3333" s="59">
        <f t="shared" si="1307"/>
        <v>0</v>
      </c>
      <c r="T3333" s="8">
        <f t="shared" si="1316"/>
        <v>6.8500000000000005E-2</v>
      </c>
      <c r="U3333" s="9">
        <f t="shared" si="1317"/>
        <v>25</v>
      </c>
      <c r="V3333" s="9">
        <v>252</v>
      </c>
      <c r="W3333" s="10">
        <f t="shared" si="1308"/>
        <v>1.0065946450000001</v>
      </c>
      <c r="X3333" s="2">
        <f t="shared" si="1309"/>
        <v>446.99146929</v>
      </c>
      <c r="Y3333" s="2">
        <v>0</v>
      </c>
      <c r="Z3333" s="3">
        <f t="shared" si="1320"/>
        <v>0</v>
      </c>
      <c r="AA3333" s="1" t="str">
        <f t="shared" si="1321"/>
        <v>A+J=</v>
      </c>
      <c r="AB3333" s="7">
        <f t="shared" si="1318"/>
        <v>43669</v>
      </c>
      <c r="AC3333" s="5"/>
      <c r="AD3333" s="1"/>
      <c r="AE3333" s="7"/>
      <c r="AF3333" s="1"/>
      <c r="AG3333" s="1"/>
      <c r="AH3333" s="1"/>
      <c r="AI3333" s="1"/>
      <c r="AJ3333" s="4"/>
      <c r="AK3333" s="1"/>
      <c r="AL3333" s="1"/>
      <c r="AM3333" s="1"/>
      <c r="AN3333" s="1"/>
      <c r="AO3333" s="1"/>
    </row>
    <row r="3334" spans="1:41" x14ac:dyDescent="0.2">
      <c r="A3334" s="118">
        <f t="shared" si="1310"/>
        <v>43430</v>
      </c>
      <c r="B3334" s="2">
        <f t="shared" si="1300"/>
        <v>68227.966683320003</v>
      </c>
      <c r="C3334" s="2">
        <f t="shared" si="1311"/>
        <v>39666.076375919998</v>
      </c>
      <c r="D3334" s="50">
        <f t="shared" si="1312"/>
        <v>5103.6899999999996</v>
      </c>
      <c r="E3334" s="3">
        <f>IF(K3334=1,VLOOKUP(A3333,[1]Plan1!$AQ$43:$AS$500,3),E3333)</f>
        <v>5092.97</v>
      </c>
      <c r="F3334" s="7">
        <f t="shared" si="1313"/>
        <v>43426</v>
      </c>
      <c r="G3334" s="8">
        <f t="shared" si="1301"/>
        <v>-2.1004410534337659E-3</v>
      </c>
      <c r="H3334" s="7">
        <f t="shared" si="1314"/>
        <v>43454</v>
      </c>
      <c r="I3334" s="7">
        <f t="shared" si="1302"/>
        <v>43454</v>
      </c>
      <c r="J3334" s="1">
        <f t="shared" si="1315"/>
        <v>21</v>
      </c>
      <c r="K3334" s="1">
        <f t="shared" si="1303"/>
        <v>3</v>
      </c>
      <c r="L3334" s="2">
        <f t="shared" si="1304"/>
        <v>0.99969965999999999</v>
      </c>
      <c r="M3334" s="10">
        <f t="shared" si="1323"/>
        <v>1.00449926</v>
      </c>
      <c r="N3334" s="10">
        <f t="shared" si="1319"/>
        <v>1.7093028846343934</v>
      </c>
      <c r="O3334" s="2">
        <f t="shared" si="1322"/>
        <v>1.7087895099999999</v>
      </c>
      <c r="P3334" s="2">
        <f t="shared" si="1305"/>
        <v>67780.975214029997</v>
      </c>
      <c r="Q3334" s="9">
        <f t="shared" si="1299"/>
        <v>0</v>
      </c>
      <c r="R3334" s="4">
        <f t="shared" si="1306"/>
        <v>0</v>
      </c>
      <c r="S3334" s="59">
        <f t="shared" si="1307"/>
        <v>0</v>
      </c>
      <c r="T3334" s="8">
        <f t="shared" si="1316"/>
        <v>6.8500000000000005E-2</v>
      </c>
      <c r="U3334" s="9">
        <f t="shared" si="1317"/>
        <v>25</v>
      </c>
      <c r="V3334" s="9">
        <v>252</v>
      </c>
      <c r="W3334" s="10">
        <f t="shared" si="1308"/>
        <v>1.0065946450000001</v>
      </c>
      <c r="X3334" s="2">
        <f t="shared" si="1309"/>
        <v>446.99146929</v>
      </c>
      <c r="Y3334" s="2">
        <v>0</v>
      </c>
      <c r="Z3334" s="3">
        <f t="shared" si="1320"/>
        <v>0</v>
      </c>
      <c r="AA3334" s="1" t="str">
        <f t="shared" si="1321"/>
        <v>A+J=</v>
      </c>
      <c r="AB3334" s="7">
        <f t="shared" si="1318"/>
        <v>43669</v>
      </c>
      <c r="AC3334" s="5"/>
      <c r="AD3334" s="1"/>
      <c r="AE3334" s="7"/>
      <c r="AF3334" s="1"/>
      <c r="AG3334" s="1"/>
      <c r="AH3334" s="1"/>
      <c r="AI3334" s="1"/>
      <c r="AJ3334" s="4"/>
      <c r="AK3334" s="1"/>
      <c r="AL3334" s="1"/>
      <c r="AM3334" s="1"/>
      <c r="AN3334" s="1"/>
      <c r="AO3334" s="1"/>
    </row>
    <row r="3335" spans="1:41" x14ac:dyDescent="0.2">
      <c r="A3335" s="118">
        <f t="shared" si="1310"/>
        <v>43431</v>
      </c>
      <c r="B3335" s="2">
        <f t="shared" si="1300"/>
        <v>68239.074542200004</v>
      </c>
      <c r="C3335" s="2">
        <f t="shared" si="1311"/>
        <v>39666.076375919998</v>
      </c>
      <c r="D3335" s="50">
        <f t="shared" si="1312"/>
        <v>5103.6899999999996</v>
      </c>
      <c r="E3335" s="3">
        <f>IF(K3335=1,VLOOKUP(A3334,[1]Plan1!$AQ$43:$AS$500,3),E3334)</f>
        <v>5092.97</v>
      </c>
      <c r="F3335" s="7">
        <f t="shared" si="1313"/>
        <v>43426</v>
      </c>
      <c r="G3335" s="8">
        <f t="shared" si="1301"/>
        <v>-2.1004410534337659E-3</v>
      </c>
      <c r="H3335" s="7">
        <f t="shared" si="1314"/>
        <v>43454</v>
      </c>
      <c r="I3335" s="7">
        <f t="shared" si="1302"/>
        <v>43454</v>
      </c>
      <c r="J3335" s="1">
        <f t="shared" si="1315"/>
        <v>21</v>
      </c>
      <c r="K3335" s="1">
        <f t="shared" si="1303"/>
        <v>4</v>
      </c>
      <c r="L3335" s="2">
        <f t="shared" si="1304"/>
        <v>0.99959956999999999</v>
      </c>
      <c r="M3335" s="10">
        <f t="shared" si="1323"/>
        <v>1.00449926</v>
      </c>
      <c r="N3335" s="10">
        <f t="shared" si="1319"/>
        <v>1.7093028846343934</v>
      </c>
      <c r="O3335" s="2">
        <f t="shared" si="1322"/>
        <v>1.7086184200000001</v>
      </c>
      <c r="P3335" s="2">
        <f t="shared" si="1305"/>
        <v>67774.188745020001</v>
      </c>
      <c r="Q3335" s="9">
        <f t="shared" si="1299"/>
        <v>0</v>
      </c>
      <c r="R3335" s="4">
        <f t="shared" si="1306"/>
        <v>0</v>
      </c>
      <c r="S3335" s="59">
        <f t="shared" si="1307"/>
        <v>0</v>
      </c>
      <c r="T3335" s="8">
        <f t="shared" si="1316"/>
        <v>6.8500000000000005E-2</v>
      </c>
      <c r="U3335" s="9">
        <f t="shared" si="1317"/>
        <v>26</v>
      </c>
      <c r="V3335" s="9">
        <v>252</v>
      </c>
      <c r="W3335" s="10">
        <f t="shared" si="1308"/>
        <v>1.0068593340000001</v>
      </c>
      <c r="X3335" s="2">
        <f t="shared" si="1309"/>
        <v>464.88579718</v>
      </c>
      <c r="Y3335" s="2">
        <v>0</v>
      </c>
      <c r="Z3335" s="3">
        <f t="shared" si="1320"/>
        <v>0</v>
      </c>
      <c r="AA3335" s="1" t="str">
        <f t="shared" si="1321"/>
        <v>A+J=</v>
      </c>
      <c r="AB3335" s="7">
        <f t="shared" si="1318"/>
        <v>43669</v>
      </c>
      <c r="AC3335" s="5"/>
      <c r="AD3335" s="1"/>
      <c r="AE3335" s="7"/>
      <c r="AF3335" s="1"/>
      <c r="AG3335" s="1"/>
      <c r="AH3335" s="1"/>
      <c r="AI3335" s="1"/>
      <c r="AJ3335" s="4"/>
      <c r="AK3335" s="1"/>
      <c r="AL3335" s="1"/>
      <c r="AM3335" s="1"/>
      <c r="AN3335" s="1"/>
      <c r="AO3335" s="1"/>
    </row>
    <row r="3336" spans="1:41" x14ac:dyDescent="0.2">
      <c r="A3336" s="118">
        <f t="shared" si="1310"/>
        <v>43432</v>
      </c>
      <c r="B3336" s="2">
        <f t="shared" si="1300"/>
        <v>68250.184682880004</v>
      </c>
      <c r="C3336" s="2">
        <f t="shared" si="1311"/>
        <v>39666.076375919998</v>
      </c>
      <c r="D3336" s="50">
        <f t="shared" si="1312"/>
        <v>5103.6899999999996</v>
      </c>
      <c r="E3336" s="3">
        <f>IF(K3336=1,VLOOKUP(A3335,[1]Plan1!$AQ$43:$AS$500,3),E3335)</f>
        <v>5092.97</v>
      </c>
      <c r="F3336" s="7">
        <f t="shared" si="1313"/>
        <v>43426</v>
      </c>
      <c r="G3336" s="8">
        <f t="shared" si="1301"/>
        <v>-2.1004410534337659E-3</v>
      </c>
      <c r="H3336" s="7">
        <f t="shared" si="1314"/>
        <v>43454</v>
      </c>
      <c r="I3336" s="7">
        <f t="shared" si="1302"/>
        <v>43454</v>
      </c>
      <c r="J3336" s="1">
        <f t="shared" si="1315"/>
        <v>21</v>
      </c>
      <c r="K3336" s="1">
        <f t="shared" si="1303"/>
        <v>5</v>
      </c>
      <c r="L3336" s="2">
        <f t="shared" si="1304"/>
        <v>0.99949949000000005</v>
      </c>
      <c r="M3336" s="10">
        <f t="shared" si="1323"/>
        <v>1.00449926</v>
      </c>
      <c r="N3336" s="10">
        <f t="shared" si="1319"/>
        <v>1.7093028846343934</v>
      </c>
      <c r="O3336" s="2">
        <f t="shared" si="1322"/>
        <v>1.7084473600000001</v>
      </c>
      <c r="P3336" s="2">
        <f t="shared" si="1305"/>
        <v>67767.403465990006</v>
      </c>
      <c r="Q3336" s="9">
        <f t="shared" si="1299"/>
        <v>0</v>
      </c>
      <c r="R3336" s="4">
        <f t="shared" si="1306"/>
        <v>0</v>
      </c>
      <c r="S3336" s="59">
        <f t="shared" si="1307"/>
        <v>0</v>
      </c>
      <c r="T3336" s="8">
        <f t="shared" si="1316"/>
        <v>6.8500000000000005E-2</v>
      </c>
      <c r="U3336" s="9">
        <f t="shared" si="1317"/>
        <v>27</v>
      </c>
      <c r="V3336" s="9">
        <v>252</v>
      </c>
      <c r="W3336" s="10">
        <f t="shared" si="1308"/>
        <v>1.007124092</v>
      </c>
      <c r="X3336" s="2">
        <f t="shared" si="1309"/>
        <v>482.78121689</v>
      </c>
      <c r="Y3336" s="2">
        <v>0</v>
      </c>
      <c r="Z3336" s="3">
        <f t="shared" si="1320"/>
        <v>0</v>
      </c>
      <c r="AA3336" s="1" t="str">
        <f t="shared" si="1321"/>
        <v>A+J=</v>
      </c>
      <c r="AB3336" s="7">
        <f t="shared" si="1318"/>
        <v>43669</v>
      </c>
      <c r="AC3336" s="5"/>
      <c r="AD3336" s="1"/>
      <c r="AE3336" s="7"/>
      <c r="AF3336" s="1"/>
      <c r="AG3336" s="1"/>
      <c r="AH3336" s="1"/>
      <c r="AI3336" s="1"/>
      <c r="AJ3336" s="4"/>
      <c r="AK3336" s="1"/>
      <c r="AL3336" s="1"/>
      <c r="AM3336" s="1"/>
      <c r="AN3336" s="1"/>
      <c r="AO3336" s="1"/>
    </row>
    <row r="3337" spans="1:41" x14ac:dyDescent="0.2">
      <c r="A3337" s="118">
        <f t="shared" si="1310"/>
        <v>43433</v>
      </c>
      <c r="B3337" s="2">
        <f t="shared" si="1300"/>
        <v>68261.296305729993</v>
      </c>
      <c r="C3337" s="2">
        <f t="shared" si="1311"/>
        <v>39666.076375919998</v>
      </c>
      <c r="D3337" s="50">
        <f t="shared" si="1312"/>
        <v>5103.6899999999996</v>
      </c>
      <c r="E3337" s="3">
        <f>IF(K3337=1,VLOOKUP(A3336,[1]Plan1!$AQ$43:$AS$500,3),E3336)</f>
        <v>5092.97</v>
      </c>
      <c r="F3337" s="7">
        <f t="shared" si="1313"/>
        <v>43426</v>
      </c>
      <c r="G3337" s="8">
        <f t="shared" si="1301"/>
        <v>-2.1004410534337659E-3</v>
      </c>
      <c r="H3337" s="7">
        <f t="shared" si="1314"/>
        <v>43454</v>
      </c>
      <c r="I3337" s="7">
        <f t="shared" si="1302"/>
        <v>43454</v>
      </c>
      <c r="J3337" s="1">
        <f t="shared" si="1315"/>
        <v>21</v>
      </c>
      <c r="K3337" s="1">
        <f t="shared" si="1303"/>
        <v>6</v>
      </c>
      <c r="L3337" s="2">
        <f t="shared" si="1304"/>
        <v>0.99939942000000004</v>
      </c>
      <c r="M3337" s="10">
        <f t="shared" si="1323"/>
        <v>1.00449926</v>
      </c>
      <c r="N3337" s="10">
        <f t="shared" si="1319"/>
        <v>1.7093028846343934</v>
      </c>
      <c r="O3337" s="2">
        <f t="shared" si="1322"/>
        <v>1.70827631</v>
      </c>
      <c r="P3337" s="2">
        <f t="shared" si="1305"/>
        <v>67760.618583629999</v>
      </c>
      <c r="Q3337" s="9">
        <f t="shared" ref="Q3337:Q3400" si="1324">IF(VLOOKUP(A3337,AE$10:AL$48,8)=VLOOKUP(A3336,AE$10:AL$48,8),0,VLOOKUP(A3337,AE$10:AL$48,8))</f>
        <v>0</v>
      </c>
      <c r="R3337" s="4">
        <f t="shared" si="1306"/>
        <v>0</v>
      </c>
      <c r="S3337" s="59">
        <f t="shared" si="1307"/>
        <v>0</v>
      </c>
      <c r="T3337" s="8">
        <f t="shared" si="1316"/>
        <v>6.8500000000000005E-2</v>
      </c>
      <c r="U3337" s="9">
        <f t="shared" si="1317"/>
        <v>28</v>
      </c>
      <c r="V3337" s="9">
        <v>252</v>
      </c>
      <c r="W3337" s="10">
        <f t="shared" si="1308"/>
        <v>1.007388919</v>
      </c>
      <c r="X3337" s="2">
        <f t="shared" si="1309"/>
        <v>500.67772209999998</v>
      </c>
      <c r="Y3337" s="2">
        <v>0</v>
      </c>
      <c r="Z3337" s="3">
        <f t="shared" si="1320"/>
        <v>0</v>
      </c>
      <c r="AA3337" s="1" t="str">
        <f t="shared" si="1321"/>
        <v>A+J=</v>
      </c>
      <c r="AB3337" s="7">
        <f t="shared" si="1318"/>
        <v>43669</v>
      </c>
      <c r="AC3337" s="5"/>
      <c r="AD3337" s="1"/>
      <c r="AE3337" s="7"/>
      <c r="AF3337" s="1"/>
      <c r="AG3337" s="1"/>
      <c r="AH3337" s="1"/>
      <c r="AI3337" s="1"/>
      <c r="AJ3337" s="4"/>
      <c r="AK3337" s="1"/>
      <c r="AL3337" s="1"/>
      <c r="AM3337" s="1"/>
      <c r="AN3337" s="1"/>
      <c r="AO3337" s="1"/>
    </row>
    <row r="3338" spans="1:41" x14ac:dyDescent="0.2">
      <c r="A3338" s="118">
        <f t="shared" si="1310"/>
        <v>43434</v>
      </c>
      <c r="B3338" s="2">
        <f t="shared" ref="B3338:B3401" si="1325">(P3338+X3338)</f>
        <v>68272.409545160001</v>
      </c>
      <c r="C3338" s="2">
        <f t="shared" si="1311"/>
        <v>39666.076375919998</v>
      </c>
      <c r="D3338" s="50">
        <f t="shared" si="1312"/>
        <v>5103.6899999999996</v>
      </c>
      <c r="E3338" s="3">
        <f>IF(K3338=1,VLOOKUP(A3337,[1]Plan1!$AQ$43:$AS$500,3),E3337)</f>
        <v>5092.97</v>
      </c>
      <c r="F3338" s="7">
        <f t="shared" si="1313"/>
        <v>43426</v>
      </c>
      <c r="G3338" s="8">
        <f t="shared" ref="G3338:G3401" si="1326">(E3338/D3338)-1</f>
        <v>-2.1004410534337659E-3</v>
      </c>
      <c r="H3338" s="7">
        <f t="shared" si="1314"/>
        <v>43454</v>
      </c>
      <c r="I3338" s="7">
        <f t="shared" ref="I3338:I3401" si="1327">IF(A3338&gt;I3337,H3338,I3337)</f>
        <v>43454</v>
      </c>
      <c r="J3338" s="1">
        <f t="shared" si="1315"/>
        <v>21</v>
      </c>
      <c r="K3338" s="1">
        <f t="shared" ref="K3338:K3401" si="1328">(J3338-(NETWORKDAYS(A3338,I3338,AE$53:AE$223)-1))</f>
        <v>7</v>
      </c>
      <c r="L3338" s="2">
        <f t="shared" ref="L3338:L3401" si="1329">TRUNC((E3338/D3338)^TRUNC((K3338/J3338),9),8)</f>
        <v>0.99929935999999997</v>
      </c>
      <c r="M3338" s="10">
        <f t="shared" si="1323"/>
        <v>1.00449926</v>
      </c>
      <c r="N3338" s="10">
        <f t="shared" si="1319"/>
        <v>1.7093028846343934</v>
      </c>
      <c r="O3338" s="2">
        <f t="shared" si="1322"/>
        <v>1.7081052699999999</v>
      </c>
      <c r="P3338" s="2">
        <f t="shared" ref="P3338:P3401" si="1330">TRUNC(C3338*O3338,8)</f>
        <v>67753.834097929997</v>
      </c>
      <c r="Q3338" s="9">
        <f t="shared" si="1324"/>
        <v>0</v>
      </c>
      <c r="R3338" s="4">
        <f t="shared" ref="R3338:R3401" si="1331">IF(Q3338&gt;0,VLOOKUP($A3338,$AE$10:$AJ$21,6),0)</f>
        <v>0</v>
      </c>
      <c r="S3338" s="59">
        <f t="shared" ref="S3338:S3401" si="1332">IF(R3338&gt;0,TRUNC(R3338*P3338,8),0)</f>
        <v>0</v>
      </c>
      <c r="T3338" s="8">
        <f t="shared" si="1316"/>
        <v>6.8500000000000005E-2</v>
      </c>
      <c r="U3338" s="9">
        <f t="shared" si="1317"/>
        <v>29</v>
      </c>
      <c r="V3338" s="9">
        <v>252</v>
      </c>
      <c r="W3338" s="10">
        <f t="shared" ref="W3338:W3401" si="1333">ROUND((1+T3338)^TRUNC((U3338/V3338),9),9)</f>
        <v>1.007653817</v>
      </c>
      <c r="X3338" s="2">
        <f t="shared" ref="X3338:X3401" si="1334">TRUNC((P3338*(W3338-1)),8)</f>
        <v>518.57544723000001</v>
      </c>
      <c r="Y3338" s="2">
        <v>0</v>
      </c>
      <c r="Z3338" s="3">
        <f t="shared" si="1320"/>
        <v>0</v>
      </c>
      <c r="AA3338" s="1" t="str">
        <f t="shared" si="1321"/>
        <v>A+J=</v>
      </c>
      <c r="AB3338" s="7">
        <f t="shared" si="1318"/>
        <v>43669</v>
      </c>
      <c r="AC3338" s="5"/>
      <c r="AD3338" s="1"/>
      <c r="AE3338" s="7"/>
      <c r="AF3338" s="1"/>
      <c r="AG3338" s="1"/>
      <c r="AH3338" s="1"/>
      <c r="AI3338" s="1"/>
      <c r="AJ3338" s="4"/>
      <c r="AK3338" s="1"/>
      <c r="AL3338" s="1"/>
      <c r="AM3338" s="1"/>
      <c r="AN3338" s="1"/>
      <c r="AO3338" s="1"/>
    </row>
    <row r="3339" spans="1:41" x14ac:dyDescent="0.2">
      <c r="A3339" s="118">
        <f t="shared" ref="A3339:A3402" si="1335">(A3338+1)</f>
        <v>43435</v>
      </c>
      <c r="B3339" s="2">
        <f t="shared" si="1325"/>
        <v>68283.525064139991</v>
      </c>
      <c r="C3339" s="2">
        <f t="shared" ref="C3339:C3402" si="1336">TRUNC(IF(Q3338&gt;0,VLOOKUP(A3338,$AE$11:$AF$21,2),C3338),8)</f>
        <v>39666.076375919998</v>
      </c>
      <c r="D3339" s="50">
        <f t="shared" ref="D3339:D3402" si="1337">IF(E3339=E3338,D3338,E3338)</f>
        <v>5103.6899999999996</v>
      </c>
      <c r="E3339" s="3">
        <f>IF(K3339=1,VLOOKUP(A3338,[1]Plan1!$AQ$43:$AS$500,3),E3338)</f>
        <v>5092.97</v>
      </c>
      <c r="F3339" s="7">
        <f t="shared" ref="F3339:F3402" si="1338">IF(D3339=D3338,F3338,A3339)</f>
        <v>43426</v>
      </c>
      <c r="G3339" s="8">
        <f t="shared" si="1326"/>
        <v>-2.1004410534337659E-3</v>
      </c>
      <c r="H3339" s="7">
        <f t="shared" ref="H3339:H3402" si="1339">IF(DAY(A3339)=15,VLOOKUP(A3339,AI$53:AN$175,4),H3338)</f>
        <v>43454</v>
      </c>
      <c r="I3339" s="7">
        <f t="shared" si="1327"/>
        <v>43454</v>
      </c>
      <c r="J3339" s="1">
        <f t="shared" ref="J3339:J3402" si="1340">IF(I3339=I3338,J3338,NETWORKDAYS(I3338,I3339,$AE$53:$AE$223)-1)</f>
        <v>21</v>
      </c>
      <c r="K3339" s="1">
        <f t="shared" si="1328"/>
        <v>8</v>
      </c>
      <c r="L3339" s="2">
        <f t="shared" si="1329"/>
        <v>0.99919930999999995</v>
      </c>
      <c r="M3339" s="10">
        <f t="shared" si="1323"/>
        <v>1.00449926</v>
      </c>
      <c r="N3339" s="10">
        <f t="shared" si="1319"/>
        <v>1.7093028846343934</v>
      </c>
      <c r="O3339" s="2">
        <f t="shared" si="1322"/>
        <v>1.70793426</v>
      </c>
      <c r="P3339" s="2">
        <f t="shared" si="1330"/>
        <v>67747.050802209997</v>
      </c>
      <c r="Q3339" s="9">
        <f t="shared" si="1324"/>
        <v>0</v>
      </c>
      <c r="R3339" s="4">
        <f t="shared" si="1331"/>
        <v>0</v>
      </c>
      <c r="S3339" s="59">
        <f t="shared" si="1332"/>
        <v>0</v>
      </c>
      <c r="T3339" s="8">
        <f t="shared" ref="T3339:T3402" si="1341">(T3338)</f>
        <v>6.8500000000000005E-2</v>
      </c>
      <c r="U3339" s="9">
        <f t="shared" ref="U3339:U3402" si="1342">IF(Q3338&gt;0,1,IF(K3339=K3338,U3338,U3338+1))</f>
        <v>30</v>
      </c>
      <c r="V3339" s="9">
        <v>252</v>
      </c>
      <c r="W3339" s="10">
        <f t="shared" si="1333"/>
        <v>1.0079187839999999</v>
      </c>
      <c r="X3339" s="2">
        <f t="shared" si="1334"/>
        <v>536.47426193000001</v>
      </c>
      <c r="Y3339" s="2">
        <v>0</v>
      </c>
      <c r="Z3339" s="3">
        <f t="shared" si="1320"/>
        <v>0</v>
      </c>
      <c r="AA3339" s="1" t="str">
        <f t="shared" si="1321"/>
        <v>A+J=</v>
      </c>
      <c r="AB3339" s="7">
        <f t="shared" ref="AB3339:AB3402" si="1343">IF(Q3338&gt;0,VLOOKUP(A3338,$AE$10:$AM$48,9),AB3338)</f>
        <v>43669</v>
      </c>
      <c r="AC3339" s="5"/>
      <c r="AD3339" s="1"/>
      <c r="AE3339" s="7"/>
      <c r="AF3339" s="1"/>
      <c r="AG3339" s="1"/>
      <c r="AH3339" s="1"/>
      <c r="AI3339" s="1"/>
      <c r="AJ3339" s="4"/>
      <c r="AK3339" s="1"/>
      <c r="AL3339" s="1"/>
      <c r="AM3339" s="1"/>
      <c r="AN3339" s="1"/>
      <c r="AO3339" s="1"/>
    </row>
    <row r="3340" spans="1:41" x14ac:dyDescent="0.2">
      <c r="A3340" s="118">
        <f t="shared" si="1335"/>
        <v>43436</v>
      </c>
      <c r="B3340" s="2">
        <f t="shared" si="1325"/>
        <v>68283.525064139991</v>
      </c>
      <c r="C3340" s="2">
        <f t="shared" si="1336"/>
        <v>39666.076375919998</v>
      </c>
      <c r="D3340" s="50">
        <f t="shared" si="1337"/>
        <v>5103.6899999999996</v>
      </c>
      <c r="E3340" s="3">
        <f>IF(K3340=1,VLOOKUP(A3339,[1]Plan1!$AQ$43:$AS$500,3),E3339)</f>
        <v>5092.97</v>
      </c>
      <c r="F3340" s="7">
        <f t="shared" si="1338"/>
        <v>43426</v>
      </c>
      <c r="G3340" s="8">
        <f t="shared" si="1326"/>
        <v>-2.1004410534337659E-3</v>
      </c>
      <c r="H3340" s="7">
        <f t="shared" si="1339"/>
        <v>43454</v>
      </c>
      <c r="I3340" s="7">
        <f t="shared" si="1327"/>
        <v>43454</v>
      </c>
      <c r="J3340" s="1">
        <f t="shared" si="1340"/>
        <v>21</v>
      </c>
      <c r="K3340" s="1">
        <f t="shared" si="1328"/>
        <v>8</v>
      </c>
      <c r="L3340" s="2">
        <f t="shared" si="1329"/>
        <v>0.99919930999999995</v>
      </c>
      <c r="M3340" s="10">
        <f t="shared" si="1323"/>
        <v>1.00449926</v>
      </c>
      <c r="N3340" s="10">
        <f t="shared" si="1319"/>
        <v>1.7093028846343934</v>
      </c>
      <c r="O3340" s="2">
        <f t="shared" si="1322"/>
        <v>1.70793426</v>
      </c>
      <c r="P3340" s="2">
        <f t="shared" si="1330"/>
        <v>67747.050802209997</v>
      </c>
      <c r="Q3340" s="9">
        <f t="shared" si="1324"/>
        <v>0</v>
      </c>
      <c r="R3340" s="4">
        <f t="shared" si="1331"/>
        <v>0</v>
      </c>
      <c r="S3340" s="59">
        <f t="shared" si="1332"/>
        <v>0</v>
      </c>
      <c r="T3340" s="8">
        <f t="shared" si="1341"/>
        <v>6.8500000000000005E-2</v>
      </c>
      <c r="U3340" s="9">
        <f t="shared" si="1342"/>
        <v>30</v>
      </c>
      <c r="V3340" s="9">
        <v>252</v>
      </c>
      <c r="W3340" s="10">
        <f t="shared" si="1333"/>
        <v>1.0079187839999999</v>
      </c>
      <c r="X3340" s="2">
        <f t="shared" si="1334"/>
        <v>536.47426193000001</v>
      </c>
      <c r="Y3340" s="2">
        <v>0</v>
      </c>
      <c r="Z3340" s="3">
        <f t="shared" si="1320"/>
        <v>0</v>
      </c>
      <c r="AA3340" s="1" t="str">
        <f t="shared" si="1321"/>
        <v>A+J=</v>
      </c>
      <c r="AB3340" s="7">
        <f t="shared" si="1343"/>
        <v>43669</v>
      </c>
      <c r="AC3340" s="5"/>
      <c r="AD3340" s="1"/>
      <c r="AE3340" s="7"/>
      <c r="AF3340" s="1"/>
      <c r="AG3340" s="1"/>
      <c r="AH3340" s="1"/>
      <c r="AI3340" s="1"/>
      <c r="AJ3340" s="4"/>
      <c r="AK3340" s="1"/>
      <c r="AL3340" s="1"/>
      <c r="AM3340" s="1"/>
      <c r="AN3340" s="1"/>
      <c r="AO3340" s="1"/>
    </row>
    <row r="3341" spans="1:41" x14ac:dyDescent="0.2">
      <c r="A3341" s="118">
        <f t="shared" si="1335"/>
        <v>43437</v>
      </c>
      <c r="B3341" s="2">
        <f t="shared" si="1325"/>
        <v>68283.525064139991</v>
      </c>
      <c r="C3341" s="2">
        <f t="shared" si="1336"/>
        <v>39666.076375919998</v>
      </c>
      <c r="D3341" s="50">
        <f t="shared" si="1337"/>
        <v>5103.6899999999996</v>
      </c>
      <c r="E3341" s="3">
        <f>IF(K3341=1,VLOOKUP(A3340,[1]Plan1!$AQ$43:$AS$500,3),E3340)</f>
        <v>5092.97</v>
      </c>
      <c r="F3341" s="7">
        <f t="shared" si="1338"/>
        <v>43426</v>
      </c>
      <c r="G3341" s="8">
        <f t="shared" si="1326"/>
        <v>-2.1004410534337659E-3</v>
      </c>
      <c r="H3341" s="7">
        <f t="shared" si="1339"/>
        <v>43454</v>
      </c>
      <c r="I3341" s="7">
        <f t="shared" si="1327"/>
        <v>43454</v>
      </c>
      <c r="J3341" s="1">
        <f t="shared" si="1340"/>
        <v>21</v>
      </c>
      <c r="K3341" s="1">
        <f t="shared" si="1328"/>
        <v>8</v>
      </c>
      <c r="L3341" s="2">
        <f t="shared" si="1329"/>
        <v>0.99919930999999995</v>
      </c>
      <c r="M3341" s="10">
        <f t="shared" si="1323"/>
        <v>1.00449926</v>
      </c>
      <c r="N3341" s="10">
        <f t="shared" si="1319"/>
        <v>1.7093028846343934</v>
      </c>
      <c r="O3341" s="2">
        <f t="shared" si="1322"/>
        <v>1.70793426</v>
      </c>
      <c r="P3341" s="2">
        <f t="shared" si="1330"/>
        <v>67747.050802209997</v>
      </c>
      <c r="Q3341" s="9">
        <f t="shared" si="1324"/>
        <v>0</v>
      </c>
      <c r="R3341" s="4">
        <f t="shared" si="1331"/>
        <v>0</v>
      </c>
      <c r="S3341" s="59">
        <f t="shared" si="1332"/>
        <v>0</v>
      </c>
      <c r="T3341" s="8">
        <f t="shared" si="1341"/>
        <v>6.8500000000000005E-2</v>
      </c>
      <c r="U3341" s="9">
        <f t="shared" si="1342"/>
        <v>30</v>
      </c>
      <c r="V3341" s="9">
        <v>252</v>
      </c>
      <c r="W3341" s="10">
        <f t="shared" si="1333"/>
        <v>1.0079187839999999</v>
      </c>
      <c r="X3341" s="2">
        <f t="shared" si="1334"/>
        <v>536.47426193000001</v>
      </c>
      <c r="Y3341" s="2">
        <v>0</v>
      </c>
      <c r="Z3341" s="3">
        <f t="shared" si="1320"/>
        <v>0</v>
      </c>
      <c r="AA3341" s="1" t="str">
        <f t="shared" si="1321"/>
        <v>A+J=</v>
      </c>
      <c r="AB3341" s="7">
        <f t="shared" si="1343"/>
        <v>43669</v>
      </c>
      <c r="AC3341" s="5"/>
      <c r="AD3341" s="1"/>
      <c r="AE3341" s="7"/>
      <c r="AF3341" s="1"/>
      <c r="AG3341" s="1"/>
      <c r="AH3341" s="1"/>
      <c r="AI3341" s="1"/>
      <c r="AJ3341" s="4"/>
      <c r="AK3341" s="1"/>
      <c r="AL3341" s="1"/>
      <c r="AM3341" s="1"/>
      <c r="AN3341" s="1"/>
      <c r="AO3341" s="1"/>
    </row>
    <row r="3342" spans="1:41" x14ac:dyDescent="0.2">
      <c r="A3342" s="118">
        <f t="shared" si="1335"/>
        <v>43438</v>
      </c>
      <c r="B3342" s="2">
        <f t="shared" si="1325"/>
        <v>68294.642062419996</v>
      </c>
      <c r="C3342" s="2">
        <f t="shared" si="1336"/>
        <v>39666.076375919998</v>
      </c>
      <c r="D3342" s="50">
        <f t="shared" si="1337"/>
        <v>5103.6899999999996</v>
      </c>
      <c r="E3342" s="3">
        <f>IF(K3342=1,VLOOKUP(A3341,[1]Plan1!$AQ$43:$AS$500,3),E3341)</f>
        <v>5092.97</v>
      </c>
      <c r="F3342" s="7">
        <f t="shared" si="1338"/>
        <v>43426</v>
      </c>
      <c r="G3342" s="8">
        <f t="shared" si="1326"/>
        <v>-2.1004410534337659E-3</v>
      </c>
      <c r="H3342" s="7">
        <f t="shared" si="1339"/>
        <v>43454</v>
      </c>
      <c r="I3342" s="7">
        <f t="shared" si="1327"/>
        <v>43454</v>
      </c>
      <c r="J3342" s="1">
        <f t="shared" si="1340"/>
        <v>21</v>
      </c>
      <c r="K3342" s="1">
        <f t="shared" si="1328"/>
        <v>9</v>
      </c>
      <c r="L3342" s="2">
        <f t="shared" si="1329"/>
        <v>0.99909926999999998</v>
      </c>
      <c r="M3342" s="10">
        <f t="shared" si="1323"/>
        <v>1.00449926</v>
      </c>
      <c r="N3342" s="10">
        <f t="shared" si="1319"/>
        <v>1.7093028846343934</v>
      </c>
      <c r="O3342" s="2">
        <f t="shared" si="1322"/>
        <v>1.7077632599999999</v>
      </c>
      <c r="P3342" s="2">
        <f t="shared" si="1330"/>
        <v>67740.267903150001</v>
      </c>
      <c r="Q3342" s="9">
        <f t="shared" si="1324"/>
        <v>0</v>
      </c>
      <c r="R3342" s="4">
        <f t="shared" si="1331"/>
        <v>0</v>
      </c>
      <c r="S3342" s="59">
        <f t="shared" si="1332"/>
        <v>0</v>
      </c>
      <c r="T3342" s="8">
        <f t="shared" si="1341"/>
        <v>6.8500000000000005E-2</v>
      </c>
      <c r="U3342" s="9">
        <f t="shared" si="1342"/>
        <v>31</v>
      </c>
      <c r="V3342" s="9">
        <v>252</v>
      </c>
      <c r="W3342" s="10">
        <f t="shared" si="1333"/>
        <v>1.00818382</v>
      </c>
      <c r="X3342" s="2">
        <f t="shared" si="1334"/>
        <v>554.37415926999995</v>
      </c>
      <c r="Y3342" s="2">
        <v>0</v>
      </c>
      <c r="Z3342" s="3">
        <f t="shared" si="1320"/>
        <v>0</v>
      </c>
      <c r="AA3342" s="1" t="str">
        <f t="shared" si="1321"/>
        <v>A+J=</v>
      </c>
      <c r="AB3342" s="7">
        <f t="shared" si="1343"/>
        <v>43669</v>
      </c>
      <c r="AC3342" s="5"/>
      <c r="AD3342" s="1"/>
      <c r="AE3342" s="7"/>
      <c r="AF3342" s="1"/>
      <c r="AG3342" s="1"/>
      <c r="AH3342" s="1"/>
      <c r="AI3342" s="1"/>
      <c r="AJ3342" s="4"/>
      <c r="AK3342" s="1"/>
      <c r="AL3342" s="1"/>
      <c r="AM3342" s="1"/>
      <c r="AN3342" s="1"/>
      <c r="AO3342" s="1"/>
    </row>
    <row r="3343" spans="1:41" x14ac:dyDescent="0.2">
      <c r="A3343" s="118">
        <f t="shared" si="1335"/>
        <v>43439</v>
      </c>
      <c r="B3343" s="2">
        <f t="shared" si="1325"/>
        <v>68305.760274329994</v>
      </c>
      <c r="C3343" s="2">
        <f t="shared" si="1336"/>
        <v>39666.076375919998</v>
      </c>
      <c r="D3343" s="50">
        <f t="shared" si="1337"/>
        <v>5103.6899999999996</v>
      </c>
      <c r="E3343" s="3">
        <f>IF(K3343=1,VLOOKUP(A3342,[1]Plan1!$AQ$43:$AS$500,3),E3342)</f>
        <v>5092.97</v>
      </c>
      <c r="F3343" s="7">
        <f t="shared" si="1338"/>
        <v>43426</v>
      </c>
      <c r="G3343" s="8">
        <f t="shared" si="1326"/>
        <v>-2.1004410534337659E-3</v>
      </c>
      <c r="H3343" s="7">
        <f t="shared" si="1339"/>
        <v>43454</v>
      </c>
      <c r="I3343" s="7">
        <f t="shared" si="1327"/>
        <v>43454</v>
      </c>
      <c r="J3343" s="1">
        <f t="shared" si="1340"/>
        <v>21</v>
      </c>
      <c r="K3343" s="1">
        <f t="shared" si="1328"/>
        <v>10</v>
      </c>
      <c r="L3343" s="2">
        <f t="shared" si="1329"/>
        <v>0.99899923000000002</v>
      </c>
      <c r="M3343" s="10">
        <f t="shared" si="1323"/>
        <v>1.00449926</v>
      </c>
      <c r="N3343" s="10">
        <f t="shared" si="1319"/>
        <v>1.7093028846343934</v>
      </c>
      <c r="O3343" s="2">
        <f t="shared" si="1322"/>
        <v>1.70759226</v>
      </c>
      <c r="P3343" s="2">
        <f t="shared" si="1330"/>
        <v>67733.485004079994</v>
      </c>
      <c r="Q3343" s="9">
        <f t="shared" si="1324"/>
        <v>0</v>
      </c>
      <c r="R3343" s="4">
        <f t="shared" si="1331"/>
        <v>0</v>
      </c>
      <c r="S3343" s="59">
        <f t="shared" si="1332"/>
        <v>0</v>
      </c>
      <c r="T3343" s="8">
        <f t="shared" si="1341"/>
        <v>6.8500000000000005E-2</v>
      </c>
      <c r="U3343" s="9">
        <f t="shared" si="1342"/>
        <v>32</v>
      </c>
      <c r="V3343" s="9">
        <v>252</v>
      </c>
      <c r="W3343" s="10">
        <f t="shared" si="1333"/>
        <v>1.0084489270000001</v>
      </c>
      <c r="X3343" s="2">
        <f t="shared" si="1334"/>
        <v>572.27527024999995</v>
      </c>
      <c r="Y3343" s="2">
        <v>0</v>
      </c>
      <c r="Z3343" s="3">
        <f t="shared" si="1320"/>
        <v>0</v>
      </c>
      <c r="AA3343" s="1" t="str">
        <f t="shared" si="1321"/>
        <v>A+J=</v>
      </c>
      <c r="AB3343" s="7">
        <f t="shared" si="1343"/>
        <v>43669</v>
      </c>
      <c r="AC3343" s="5"/>
      <c r="AD3343" s="1"/>
      <c r="AE3343" s="7"/>
      <c r="AF3343" s="1"/>
      <c r="AG3343" s="1"/>
      <c r="AH3343" s="1"/>
      <c r="AI3343" s="1"/>
      <c r="AJ3343" s="4"/>
      <c r="AK3343" s="1"/>
      <c r="AL3343" s="1"/>
      <c r="AM3343" s="1"/>
      <c r="AN3343" s="1"/>
      <c r="AO3343" s="1"/>
    </row>
    <row r="3344" spans="1:41" x14ac:dyDescent="0.2">
      <c r="A3344" s="118">
        <f t="shared" si="1335"/>
        <v>43440</v>
      </c>
      <c r="B3344" s="2">
        <f t="shared" si="1325"/>
        <v>68316.881163480008</v>
      </c>
      <c r="C3344" s="2">
        <f t="shared" si="1336"/>
        <v>39666.076375919998</v>
      </c>
      <c r="D3344" s="50">
        <f t="shared" si="1337"/>
        <v>5103.6899999999996</v>
      </c>
      <c r="E3344" s="3">
        <f>IF(K3344=1,VLOOKUP(A3343,[1]Plan1!$AQ$43:$AS$500,3),E3343)</f>
        <v>5092.97</v>
      </c>
      <c r="F3344" s="7">
        <f t="shared" si="1338"/>
        <v>43426</v>
      </c>
      <c r="G3344" s="8">
        <f t="shared" si="1326"/>
        <v>-2.1004410534337659E-3</v>
      </c>
      <c r="H3344" s="7">
        <f t="shared" si="1339"/>
        <v>43454</v>
      </c>
      <c r="I3344" s="7">
        <f t="shared" si="1327"/>
        <v>43454</v>
      </c>
      <c r="J3344" s="1">
        <f t="shared" si="1340"/>
        <v>21</v>
      </c>
      <c r="K3344" s="1">
        <f t="shared" si="1328"/>
        <v>11</v>
      </c>
      <c r="L3344" s="2">
        <f t="shared" si="1329"/>
        <v>0.99889921000000004</v>
      </c>
      <c r="M3344" s="10">
        <f t="shared" si="1323"/>
        <v>1.00449926</v>
      </c>
      <c r="N3344" s="10">
        <f t="shared" si="1319"/>
        <v>1.7093028846343934</v>
      </c>
      <c r="O3344" s="2">
        <f t="shared" si="1322"/>
        <v>1.7074213</v>
      </c>
      <c r="P3344" s="2">
        <f t="shared" si="1330"/>
        <v>67726.703691670002</v>
      </c>
      <c r="Q3344" s="9">
        <f t="shared" si="1324"/>
        <v>0</v>
      </c>
      <c r="R3344" s="4">
        <f t="shared" si="1331"/>
        <v>0</v>
      </c>
      <c r="S3344" s="59">
        <f t="shared" si="1332"/>
        <v>0</v>
      </c>
      <c r="T3344" s="8">
        <f t="shared" si="1341"/>
        <v>6.8500000000000005E-2</v>
      </c>
      <c r="U3344" s="9">
        <f t="shared" si="1342"/>
        <v>33</v>
      </c>
      <c r="V3344" s="9">
        <v>252</v>
      </c>
      <c r="W3344" s="10">
        <f t="shared" si="1333"/>
        <v>1.008714103</v>
      </c>
      <c r="X3344" s="2">
        <f t="shared" si="1334"/>
        <v>590.17747181000004</v>
      </c>
      <c r="Y3344" s="2">
        <v>0</v>
      </c>
      <c r="Z3344" s="3">
        <f t="shared" si="1320"/>
        <v>0</v>
      </c>
      <c r="AA3344" s="1" t="str">
        <f t="shared" si="1321"/>
        <v>A+J=</v>
      </c>
      <c r="AB3344" s="7">
        <f t="shared" si="1343"/>
        <v>43669</v>
      </c>
      <c r="AC3344" s="5"/>
      <c r="AD3344" s="1"/>
      <c r="AE3344" s="7"/>
      <c r="AF3344" s="1"/>
      <c r="AG3344" s="1"/>
      <c r="AH3344" s="1"/>
      <c r="AI3344" s="1"/>
      <c r="AJ3344" s="4"/>
      <c r="AK3344" s="1"/>
      <c r="AL3344" s="1"/>
      <c r="AM3344" s="1"/>
      <c r="AN3344" s="1"/>
      <c r="AO3344" s="1"/>
    </row>
    <row r="3345" spans="1:41" x14ac:dyDescent="0.2">
      <c r="A3345" s="118">
        <f t="shared" si="1335"/>
        <v>43441</v>
      </c>
      <c r="B3345" s="2">
        <f t="shared" si="1325"/>
        <v>68328.003596759998</v>
      </c>
      <c r="C3345" s="2">
        <f t="shared" si="1336"/>
        <v>39666.076375919998</v>
      </c>
      <c r="D3345" s="50">
        <f t="shared" si="1337"/>
        <v>5103.6899999999996</v>
      </c>
      <c r="E3345" s="3">
        <f>IF(K3345=1,VLOOKUP(A3344,[1]Plan1!$AQ$43:$AS$500,3),E3344)</f>
        <v>5092.97</v>
      </c>
      <c r="F3345" s="7">
        <f t="shared" si="1338"/>
        <v>43426</v>
      </c>
      <c r="G3345" s="8">
        <f t="shared" si="1326"/>
        <v>-2.1004410534337659E-3</v>
      </c>
      <c r="H3345" s="7">
        <f t="shared" si="1339"/>
        <v>43454</v>
      </c>
      <c r="I3345" s="7">
        <f t="shared" si="1327"/>
        <v>43454</v>
      </c>
      <c r="J3345" s="1">
        <f t="shared" si="1340"/>
        <v>21</v>
      </c>
      <c r="K3345" s="1">
        <f t="shared" si="1328"/>
        <v>12</v>
      </c>
      <c r="L3345" s="2">
        <f t="shared" si="1329"/>
        <v>0.9987992</v>
      </c>
      <c r="M3345" s="10">
        <f t="shared" si="1323"/>
        <v>1.00449926</v>
      </c>
      <c r="N3345" s="10">
        <f t="shared" si="1319"/>
        <v>1.7093028846343934</v>
      </c>
      <c r="O3345" s="2">
        <f t="shared" si="1322"/>
        <v>1.70725035</v>
      </c>
      <c r="P3345" s="2">
        <f t="shared" si="1330"/>
        <v>67719.922775910003</v>
      </c>
      <c r="Q3345" s="9">
        <f t="shared" si="1324"/>
        <v>0</v>
      </c>
      <c r="R3345" s="4">
        <f t="shared" si="1331"/>
        <v>0</v>
      </c>
      <c r="S3345" s="59">
        <f t="shared" si="1332"/>
        <v>0</v>
      </c>
      <c r="T3345" s="8">
        <f t="shared" si="1341"/>
        <v>6.8500000000000005E-2</v>
      </c>
      <c r="U3345" s="9">
        <f t="shared" si="1342"/>
        <v>34</v>
      </c>
      <c r="V3345" s="9">
        <v>252</v>
      </c>
      <c r="W3345" s="10">
        <f t="shared" si="1333"/>
        <v>1.0089793490000001</v>
      </c>
      <c r="X3345" s="2">
        <f t="shared" si="1334"/>
        <v>608.08082085000001</v>
      </c>
      <c r="Y3345" s="2">
        <v>0</v>
      </c>
      <c r="Z3345" s="3">
        <f t="shared" si="1320"/>
        <v>0</v>
      </c>
      <c r="AA3345" s="1" t="str">
        <f t="shared" si="1321"/>
        <v>A+J=</v>
      </c>
      <c r="AB3345" s="7">
        <f t="shared" si="1343"/>
        <v>43669</v>
      </c>
      <c r="AC3345" s="5"/>
      <c r="AD3345" s="1"/>
      <c r="AE3345" s="7"/>
      <c r="AF3345" s="1"/>
      <c r="AG3345" s="1"/>
      <c r="AH3345" s="1"/>
      <c r="AI3345" s="1"/>
      <c r="AJ3345" s="4"/>
      <c r="AK3345" s="1"/>
      <c r="AL3345" s="1"/>
      <c r="AM3345" s="1"/>
      <c r="AN3345" s="1"/>
      <c r="AO3345" s="1"/>
    </row>
    <row r="3346" spans="1:41" x14ac:dyDescent="0.2">
      <c r="A3346" s="118">
        <f t="shared" si="1335"/>
        <v>43442</v>
      </c>
      <c r="B3346" s="2">
        <f t="shared" si="1325"/>
        <v>68339.127905689995</v>
      </c>
      <c r="C3346" s="2">
        <f t="shared" si="1336"/>
        <v>39666.076375919998</v>
      </c>
      <c r="D3346" s="50">
        <f t="shared" si="1337"/>
        <v>5103.6899999999996</v>
      </c>
      <c r="E3346" s="3">
        <f>IF(K3346=1,VLOOKUP(A3345,[1]Plan1!$AQ$43:$AS$500,3),E3345)</f>
        <v>5092.97</v>
      </c>
      <c r="F3346" s="7">
        <f t="shared" si="1338"/>
        <v>43426</v>
      </c>
      <c r="G3346" s="8">
        <f t="shared" si="1326"/>
        <v>-2.1004410534337659E-3</v>
      </c>
      <c r="H3346" s="7">
        <f t="shared" si="1339"/>
        <v>43454</v>
      </c>
      <c r="I3346" s="7">
        <f t="shared" si="1327"/>
        <v>43454</v>
      </c>
      <c r="J3346" s="1">
        <f t="shared" si="1340"/>
        <v>21</v>
      </c>
      <c r="K3346" s="1">
        <f t="shared" si="1328"/>
        <v>13</v>
      </c>
      <c r="L3346" s="2">
        <f t="shared" si="1329"/>
        <v>0.99869920000000001</v>
      </c>
      <c r="M3346" s="10">
        <f t="shared" si="1323"/>
        <v>1.00449926</v>
      </c>
      <c r="N3346" s="10">
        <f t="shared" si="1319"/>
        <v>1.7093028846343934</v>
      </c>
      <c r="O3346" s="2">
        <f t="shared" si="1322"/>
        <v>1.7070794199999999</v>
      </c>
      <c r="P3346" s="2">
        <f t="shared" si="1330"/>
        <v>67713.142653479998</v>
      </c>
      <c r="Q3346" s="9">
        <f t="shared" si="1324"/>
        <v>0</v>
      </c>
      <c r="R3346" s="4">
        <f t="shared" si="1331"/>
        <v>0</v>
      </c>
      <c r="S3346" s="59">
        <f t="shared" si="1332"/>
        <v>0</v>
      </c>
      <c r="T3346" s="8">
        <f t="shared" si="1341"/>
        <v>6.8500000000000005E-2</v>
      </c>
      <c r="U3346" s="9">
        <f t="shared" si="1342"/>
        <v>35</v>
      </c>
      <c r="V3346" s="9">
        <v>252</v>
      </c>
      <c r="W3346" s="10">
        <f t="shared" si="1333"/>
        <v>1.0092446639999999</v>
      </c>
      <c r="X3346" s="2">
        <f t="shared" si="1334"/>
        <v>625.98525221</v>
      </c>
      <c r="Y3346" s="2">
        <v>0</v>
      </c>
      <c r="Z3346" s="3">
        <f t="shared" si="1320"/>
        <v>0</v>
      </c>
      <c r="AA3346" s="1" t="str">
        <f t="shared" si="1321"/>
        <v>A+J=</v>
      </c>
      <c r="AB3346" s="7">
        <f t="shared" si="1343"/>
        <v>43669</v>
      </c>
      <c r="AC3346" s="5"/>
      <c r="AD3346" s="1"/>
      <c r="AE3346" s="7"/>
      <c r="AF3346" s="1"/>
      <c r="AG3346" s="1"/>
      <c r="AH3346" s="1"/>
      <c r="AI3346" s="1"/>
      <c r="AJ3346" s="4"/>
      <c r="AK3346" s="1"/>
      <c r="AL3346" s="1"/>
      <c r="AM3346" s="1"/>
      <c r="AN3346" s="1"/>
      <c r="AO3346" s="1"/>
    </row>
    <row r="3347" spans="1:41" x14ac:dyDescent="0.2">
      <c r="A3347" s="118">
        <f t="shared" si="1335"/>
        <v>43443</v>
      </c>
      <c r="B3347" s="2">
        <f t="shared" si="1325"/>
        <v>68339.127905689995</v>
      </c>
      <c r="C3347" s="2">
        <f t="shared" si="1336"/>
        <v>39666.076375919998</v>
      </c>
      <c r="D3347" s="50">
        <f t="shared" si="1337"/>
        <v>5103.6899999999996</v>
      </c>
      <c r="E3347" s="3">
        <f>IF(K3347=1,VLOOKUP(A3346,[1]Plan1!$AQ$43:$AS$500,3),E3346)</f>
        <v>5092.97</v>
      </c>
      <c r="F3347" s="7">
        <f t="shared" si="1338"/>
        <v>43426</v>
      </c>
      <c r="G3347" s="8">
        <f t="shared" si="1326"/>
        <v>-2.1004410534337659E-3</v>
      </c>
      <c r="H3347" s="7">
        <f t="shared" si="1339"/>
        <v>43454</v>
      </c>
      <c r="I3347" s="7">
        <f t="shared" si="1327"/>
        <v>43454</v>
      </c>
      <c r="J3347" s="1">
        <f t="shared" si="1340"/>
        <v>21</v>
      </c>
      <c r="K3347" s="1">
        <f t="shared" si="1328"/>
        <v>13</v>
      </c>
      <c r="L3347" s="2">
        <f t="shared" si="1329"/>
        <v>0.99869920000000001</v>
      </c>
      <c r="M3347" s="10">
        <f t="shared" si="1323"/>
        <v>1.00449926</v>
      </c>
      <c r="N3347" s="10">
        <f t="shared" si="1319"/>
        <v>1.7093028846343934</v>
      </c>
      <c r="O3347" s="2">
        <f t="shared" si="1322"/>
        <v>1.7070794199999999</v>
      </c>
      <c r="P3347" s="2">
        <f t="shared" si="1330"/>
        <v>67713.142653479998</v>
      </c>
      <c r="Q3347" s="9">
        <f t="shared" si="1324"/>
        <v>0</v>
      </c>
      <c r="R3347" s="4">
        <f t="shared" si="1331"/>
        <v>0</v>
      </c>
      <c r="S3347" s="59">
        <f t="shared" si="1332"/>
        <v>0</v>
      </c>
      <c r="T3347" s="8">
        <f t="shared" si="1341"/>
        <v>6.8500000000000005E-2</v>
      </c>
      <c r="U3347" s="9">
        <f t="shared" si="1342"/>
        <v>35</v>
      </c>
      <c r="V3347" s="9">
        <v>252</v>
      </c>
      <c r="W3347" s="10">
        <f t="shared" si="1333"/>
        <v>1.0092446639999999</v>
      </c>
      <c r="X3347" s="2">
        <f t="shared" si="1334"/>
        <v>625.98525221</v>
      </c>
      <c r="Y3347" s="2">
        <v>0</v>
      </c>
      <c r="Z3347" s="3">
        <f t="shared" si="1320"/>
        <v>0</v>
      </c>
      <c r="AA3347" s="1" t="str">
        <f t="shared" si="1321"/>
        <v>A+J=</v>
      </c>
      <c r="AB3347" s="7">
        <f t="shared" si="1343"/>
        <v>43669</v>
      </c>
      <c r="AC3347" s="5"/>
      <c r="AD3347" s="1"/>
      <c r="AE3347" s="7"/>
      <c r="AF3347" s="1"/>
      <c r="AG3347" s="1"/>
      <c r="AH3347" s="1"/>
      <c r="AI3347" s="1"/>
      <c r="AJ3347" s="4"/>
      <c r="AK3347" s="1"/>
      <c r="AL3347" s="1"/>
      <c r="AM3347" s="1"/>
      <c r="AN3347" s="1"/>
      <c r="AO3347" s="1"/>
    </row>
    <row r="3348" spans="1:41" x14ac:dyDescent="0.2">
      <c r="A3348" s="118">
        <f t="shared" si="1335"/>
        <v>43444</v>
      </c>
      <c r="B3348" s="2">
        <f t="shared" si="1325"/>
        <v>68339.127905689995</v>
      </c>
      <c r="C3348" s="2">
        <f t="shared" si="1336"/>
        <v>39666.076375919998</v>
      </c>
      <c r="D3348" s="50">
        <f t="shared" si="1337"/>
        <v>5103.6899999999996</v>
      </c>
      <c r="E3348" s="3">
        <f>IF(K3348=1,VLOOKUP(A3347,[1]Plan1!$AQ$43:$AS$500,3),E3347)</f>
        <v>5092.97</v>
      </c>
      <c r="F3348" s="7">
        <f t="shared" si="1338"/>
        <v>43426</v>
      </c>
      <c r="G3348" s="8">
        <f t="shared" si="1326"/>
        <v>-2.1004410534337659E-3</v>
      </c>
      <c r="H3348" s="7">
        <f t="shared" si="1339"/>
        <v>43454</v>
      </c>
      <c r="I3348" s="7">
        <f t="shared" si="1327"/>
        <v>43454</v>
      </c>
      <c r="J3348" s="1">
        <f t="shared" si="1340"/>
        <v>21</v>
      </c>
      <c r="K3348" s="1">
        <f t="shared" si="1328"/>
        <v>13</v>
      </c>
      <c r="L3348" s="2">
        <f t="shared" si="1329"/>
        <v>0.99869920000000001</v>
      </c>
      <c r="M3348" s="10">
        <f t="shared" si="1323"/>
        <v>1.00449926</v>
      </c>
      <c r="N3348" s="10">
        <f t="shared" si="1319"/>
        <v>1.7093028846343934</v>
      </c>
      <c r="O3348" s="2">
        <f t="shared" si="1322"/>
        <v>1.7070794199999999</v>
      </c>
      <c r="P3348" s="2">
        <f t="shared" si="1330"/>
        <v>67713.142653479998</v>
      </c>
      <c r="Q3348" s="9">
        <f t="shared" si="1324"/>
        <v>0</v>
      </c>
      <c r="R3348" s="4">
        <f t="shared" si="1331"/>
        <v>0</v>
      </c>
      <c r="S3348" s="59">
        <f t="shared" si="1332"/>
        <v>0</v>
      </c>
      <c r="T3348" s="8">
        <f t="shared" si="1341"/>
        <v>6.8500000000000005E-2</v>
      </c>
      <c r="U3348" s="9">
        <f t="shared" si="1342"/>
        <v>35</v>
      </c>
      <c r="V3348" s="9">
        <v>252</v>
      </c>
      <c r="W3348" s="10">
        <f t="shared" si="1333"/>
        <v>1.0092446639999999</v>
      </c>
      <c r="X3348" s="2">
        <f t="shared" si="1334"/>
        <v>625.98525221</v>
      </c>
      <c r="Y3348" s="2">
        <v>0</v>
      </c>
      <c r="Z3348" s="3">
        <f t="shared" si="1320"/>
        <v>0</v>
      </c>
      <c r="AA3348" s="1" t="str">
        <f t="shared" si="1321"/>
        <v>A+J=</v>
      </c>
      <c r="AB3348" s="7">
        <f t="shared" si="1343"/>
        <v>43669</v>
      </c>
      <c r="AC3348" s="5"/>
      <c r="AD3348" s="1"/>
      <c r="AE3348" s="7"/>
      <c r="AF3348" s="1"/>
      <c r="AG3348" s="1"/>
      <c r="AH3348" s="1"/>
      <c r="AI3348" s="1"/>
      <c r="AJ3348" s="4"/>
      <c r="AK3348" s="1"/>
      <c r="AL3348" s="1"/>
      <c r="AM3348" s="1"/>
      <c r="AN3348" s="1"/>
      <c r="AO3348" s="1"/>
    </row>
    <row r="3349" spans="1:41" x14ac:dyDescent="0.2">
      <c r="A3349" s="118">
        <f t="shared" si="1335"/>
        <v>43445</v>
      </c>
      <c r="B3349" s="2">
        <f t="shared" si="1325"/>
        <v>68350.25415718001</v>
      </c>
      <c r="C3349" s="2">
        <f t="shared" si="1336"/>
        <v>39666.076375919998</v>
      </c>
      <c r="D3349" s="50">
        <f t="shared" si="1337"/>
        <v>5103.6899999999996</v>
      </c>
      <c r="E3349" s="3">
        <f>IF(K3349=1,VLOOKUP(A3348,[1]Plan1!$AQ$43:$AS$500,3),E3348)</f>
        <v>5092.97</v>
      </c>
      <c r="F3349" s="7">
        <f t="shared" si="1338"/>
        <v>43426</v>
      </c>
      <c r="G3349" s="8">
        <f t="shared" si="1326"/>
        <v>-2.1004410534337659E-3</v>
      </c>
      <c r="H3349" s="7">
        <f t="shared" si="1339"/>
        <v>43454</v>
      </c>
      <c r="I3349" s="7">
        <f t="shared" si="1327"/>
        <v>43454</v>
      </c>
      <c r="J3349" s="1">
        <f t="shared" si="1340"/>
        <v>21</v>
      </c>
      <c r="K3349" s="1">
        <f t="shared" si="1328"/>
        <v>14</v>
      </c>
      <c r="L3349" s="2">
        <f t="shared" si="1329"/>
        <v>0.99859920999999996</v>
      </c>
      <c r="M3349" s="10">
        <f t="shared" si="1323"/>
        <v>1.00449926</v>
      </c>
      <c r="N3349" s="10">
        <f t="shared" si="1319"/>
        <v>1.7093028846343934</v>
      </c>
      <c r="O3349" s="2">
        <f t="shared" si="1322"/>
        <v>1.7069085100000001</v>
      </c>
      <c r="P3349" s="2">
        <f t="shared" si="1330"/>
        <v>67706.363324360005</v>
      </c>
      <c r="Q3349" s="9">
        <f t="shared" si="1324"/>
        <v>0</v>
      </c>
      <c r="R3349" s="4">
        <f t="shared" si="1331"/>
        <v>0</v>
      </c>
      <c r="S3349" s="59">
        <f t="shared" si="1332"/>
        <v>0</v>
      </c>
      <c r="T3349" s="8">
        <f t="shared" si="1341"/>
        <v>6.8500000000000005E-2</v>
      </c>
      <c r="U3349" s="9">
        <f t="shared" si="1342"/>
        <v>36</v>
      </c>
      <c r="V3349" s="9">
        <v>252</v>
      </c>
      <c r="W3349" s="10">
        <f t="shared" si="1333"/>
        <v>1.009510049</v>
      </c>
      <c r="X3349" s="2">
        <f t="shared" si="1334"/>
        <v>643.89083282000001</v>
      </c>
      <c r="Y3349" s="2">
        <v>0</v>
      </c>
      <c r="Z3349" s="3">
        <f t="shared" si="1320"/>
        <v>0</v>
      </c>
      <c r="AA3349" s="1" t="str">
        <f t="shared" si="1321"/>
        <v>A+J=</v>
      </c>
      <c r="AB3349" s="7">
        <f t="shared" si="1343"/>
        <v>43669</v>
      </c>
      <c r="AC3349" s="5"/>
      <c r="AD3349" s="1"/>
      <c r="AE3349" s="7"/>
      <c r="AF3349" s="1"/>
      <c r="AG3349" s="1"/>
      <c r="AH3349" s="1"/>
      <c r="AI3349" s="1"/>
      <c r="AJ3349" s="4"/>
      <c r="AK3349" s="1"/>
      <c r="AL3349" s="1"/>
      <c r="AM3349" s="1"/>
      <c r="AN3349" s="1"/>
      <c r="AO3349" s="1"/>
    </row>
    <row r="3350" spans="1:41" x14ac:dyDescent="0.2">
      <c r="A3350" s="118">
        <f t="shared" si="1335"/>
        <v>43446</v>
      </c>
      <c r="B3350" s="2">
        <f t="shared" si="1325"/>
        <v>68361.382017630007</v>
      </c>
      <c r="C3350" s="2">
        <f t="shared" si="1336"/>
        <v>39666.076375919998</v>
      </c>
      <c r="D3350" s="50">
        <f t="shared" si="1337"/>
        <v>5103.6899999999996</v>
      </c>
      <c r="E3350" s="3">
        <f>IF(K3350=1,VLOOKUP(A3349,[1]Plan1!$AQ$43:$AS$500,3),E3349)</f>
        <v>5092.97</v>
      </c>
      <c r="F3350" s="7">
        <f t="shared" si="1338"/>
        <v>43426</v>
      </c>
      <c r="G3350" s="8">
        <f t="shared" si="1326"/>
        <v>-2.1004410534337659E-3</v>
      </c>
      <c r="H3350" s="7">
        <f t="shared" si="1339"/>
        <v>43454</v>
      </c>
      <c r="I3350" s="7">
        <f t="shared" si="1327"/>
        <v>43454</v>
      </c>
      <c r="J3350" s="1">
        <f t="shared" si="1340"/>
        <v>21</v>
      </c>
      <c r="K3350" s="1">
        <f t="shared" si="1328"/>
        <v>15</v>
      </c>
      <c r="L3350" s="2">
        <f t="shared" si="1329"/>
        <v>0.99849922999999996</v>
      </c>
      <c r="M3350" s="10">
        <f t="shared" si="1323"/>
        <v>1.00449926</v>
      </c>
      <c r="N3350" s="10">
        <f t="shared" si="1319"/>
        <v>1.7093028846343934</v>
      </c>
      <c r="O3350" s="2">
        <f t="shared" si="1322"/>
        <v>1.70673761</v>
      </c>
      <c r="P3350" s="2">
        <f t="shared" si="1330"/>
        <v>67699.584391910001</v>
      </c>
      <c r="Q3350" s="9">
        <f t="shared" si="1324"/>
        <v>0</v>
      </c>
      <c r="R3350" s="4">
        <f t="shared" si="1331"/>
        <v>0</v>
      </c>
      <c r="S3350" s="59">
        <f t="shared" si="1332"/>
        <v>0</v>
      </c>
      <c r="T3350" s="8">
        <f t="shared" si="1341"/>
        <v>6.8500000000000005E-2</v>
      </c>
      <c r="U3350" s="9">
        <f t="shared" si="1342"/>
        <v>37</v>
      </c>
      <c r="V3350" s="9">
        <v>252</v>
      </c>
      <c r="W3350" s="10">
        <f t="shared" si="1333"/>
        <v>1.0097755049999999</v>
      </c>
      <c r="X3350" s="2">
        <f t="shared" si="1334"/>
        <v>661.79762572000004</v>
      </c>
      <c r="Y3350" s="2">
        <v>0</v>
      </c>
      <c r="Z3350" s="3">
        <f t="shared" si="1320"/>
        <v>0</v>
      </c>
      <c r="AA3350" s="1" t="str">
        <f t="shared" si="1321"/>
        <v>A+J=</v>
      </c>
      <c r="AB3350" s="7">
        <f t="shared" si="1343"/>
        <v>43669</v>
      </c>
      <c r="AC3350" s="5"/>
      <c r="AD3350" s="1"/>
      <c r="AE3350" s="7"/>
      <c r="AF3350" s="1"/>
      <c r="AG3350" s="1"/>
      <c r="AH3350" s="1"/>
      <c r="AI3350" s="1"/>
      <c r="AJ3350" s="4"/>
      <c r="AK3350" s="1"/>
      <c r="AL3350" s="1"/>
      <c r="AM3350" s="1"/>
      <c r="AN3350" s="1"/>
      <c r="AO3350" s="1"/>
    </row>
    <row r="3351" spans="1:41" x14ac:dyDescent="0.2">
      <c r="A3351" s="118">
        <f t="shared" si="1335"/>
        <v>43447</v>
      </c>
      <c r="B3351" s="2">
        <f t="shared" si="1325"/>
        <v>68372.511683450008</v>
      </c>
      <c r="C3351" s="2">
        <f t="shared" si="1336"/>
        <v>39666.076375919998</v>
      </c>
      <c r="D3351" s="50">
        <f t="shared" si="1337"/>
        <v>5103.6899999999996</v>
      </c>
      <c r="E3351" s="3">
        <f>IF(K3351=1,VLOOKUP(A3350,[1]Plan1!$AQ$43:$AS$500,3),E3350)</f>
        <v>5092.97</v>
      </c>
      <c r="F3351" s="7">
        <f t="shared" si="1338"/>
        <v>43426</v>
      </c>
      <c r="G3351" s="8">
        <f t="shared" si="1326"/>
        <v>-2.1004410534337659E-3</v>
      </c>
      <c r="H3351" s="7">
        <f t="shared" si="1339"/>
        <v>43454</v>
      </c>
      <c r="I3351" s="7">
        <f t="shared" si="1327"/>
        <v>43454</v>
      </c>
      <c r="J3351" s="1">
        <f t="shared" si="1340"/>
        <v>21</v>
      </c>
      <c r="K3351" s="1">
        <f t="shared" si="1328"/>
        <v>16</v>
      </c>
      <c r="L3351" s="2">
        <f t="shared" si="1329"/>
        <v>0.99839926000000001</v>
      </c>
      <c r="M3351" s="10">
        <f t="shared" si="1323"/>
        <v>1.00449926</v>
      </c>
      <c r="N3351" s="10">
        <f t="shared" si="1319"/>
        <v>1.7093028846343934</v>
      </c>
      <c r="O3351" s="2">
        <f t="shared" si="1322"/>
        <v>1.70656673</v>
      </c>
      <c r="P3351" s="2">
        <f t="shared" si="1330"/>
        <v>67692.806252780007</v>
      </c>
      <c r="Q3351" s="9">
        <f t="shared" si="1324"/>
        <v>0</v>
      </c>
      <c r="R3351" s="4">
        <f t="shared" si="1331"/>
        <v>0</v>
      </c>
      <c r="S3351" s="59">
        <f t="shared" si="1332"/>
        <v>0</v>
      </c>
      <c r="T3351" s="8">
        <f t="shared" si="1341"/>
        <v>6.8500000000000005E-2</v>
      </c>
      <c r="U3351" s="9">
        <f t="shared" si="1342"/>
        <v>38</v>
      </c>
      <c r="V3351" s="9">
        <v>252</v>
      </c>
      <c r="W3351" s="10">
        <f t="shared" si="1333"/>
        <v>1.0100410289999999</v>
      </c>
      <c r="X3351" s="2">
        <f t="shared" si="1334"/>
        <v>679.70543067000006</v>
      </c>
      <c r="Y3351" s="2">
        <v>0</v>
      </c>
      <c r="Z3351" s="3">
        <f t="shared" si="1320"/>
        <v>0</v>
      </c>
      <c r="AA3351" s="1" t="str">
        <f t="shared" si="1321"/>
        <v>A+J=</v>
      </c>
      <c r="AB3351" s="7">
        <f t="shared" si="1343"/>
        <v>43669</v>
      </c>
      <c r="AC3351" s="5"/>
      <c r="AD3351" s="1"/>
      <c r="AE3351" s="7"/>
      <c r="AF3351" s="1"/>
      <c r="AG3351" s="1"/>
      <c r="AH3351" s="1"/>
      <c r="AI3351" s="1"/>
      <c r="AJ3351" s="4"/>
      <c r="AK3351" s="1"/>
      <c r="AL3351" s="1"/>
      <c r="AM3351" s="1"/>
      <c r="AN3351" s="1"/>
      <c r="AO3351" s="1"/>
    </row>
    <row r="3352" spans="1:41" x14ac:dyDescent="0.2">
      <c r="A3352" s="118">
        <f t="shared" si="1335"/>
        <v>43448</v>
      </c>
      <c r="B3352" s="2">
        <f t="shared" si="1325"/>
        <v>68383.64335695999</v>
      </c>
      <c r="C3352" s="2">
        <f t="shared" si="1336"/>
        <v>39666.076375919998</v>
      </c>
      <c r="D3352" s="50">
        <f t="shared" si="1337"/>
        <v>5103.6899999999996</v>
      </c>
      <c r="E3352" s="3">
        <f>IF(K3352=1,VLOOKUP(A3351,[1]Plan1!$AQ$43:$AS$500,3),E3351)</f>
        <v>5092.97</v>
      </c>
      <c r="F3352" s="7">
        <f t="shared" si="1338"/>
        <v>43426</v>
      </c>
      <c r="G3352" s="8">
        <f t="shared" si="1326"/>
        <v>-2.1004410534337659E-3</v>
      </c>
      <c r="H3352" s="7">
        <f t="shared" si="1339"/>
        <v>43454</v>
      </c>
      <c r="I3352" s="7">
        <f t="shared" si="1327"/>
        <v>43454</v>
      </c>
      <c r="J3352" s="1">
        <f t="shared" si="1340"/>
        <v>21</v>
      </c>
      <c r="K3352" s="1">
        <f t="shared" si="1328"/>
        <v>17</v>
      </c>
      <c r="L3352" s="2">
        <f t="shared" si="1329"/>
        <v>0.9982993</v>
      </c>
      <c r="M3352" s="10">
        <f t="shared" si="1323"/>
        <v>1.00449926</v>
      </c>
      <c r="N3352" s="10">
        <f t="shared" si="1319"/>
        <v>1.7093028846343934</v>
      </c>
      <c r="O3352" s="2">
        <f t="shared" si="1322"/>
        <v>1.7063958699999999</v>
      </c>
      <c r="P3352" s="2">
        <f t="shared" si="1330"/>
        <v>67686.028906969994</v>
      </c>
      <c r="Q3352" s="9">
        <f t="shared" si="1324"/>
        <v>0</v>
      </c>
      <c r="R3352" s="4">
        <f t="shared" si="1331"/>
        <v>0</v>
      </c>
      <c r="S3352" s="59">
        <f t="shared" si="1332"/>
        <v>0</v>
      </c>
      <c r="T3352" s="8">
        <f t="shared" si="1341"/>
        <v>6.8500000000000005E-2</v>
      </c>
      <c r="U3352" s="9">
        <f t="shared" si="1342"/>
        <v>39</v>
      </c>
      <c r="V3352" s="9">
        <v>252</v>
      </c>
      <c r="W3352" s="10">
        <f t="shared" si="1333"/>
        <v>1.010306624</v>
      </c>
      <c r="X3352" s="2">
        <f t="shared" si="1334"/>
        <v>697.61444999000003</v>
      </c>
      <c r="Y3352" s="2">
        <v>0</v>
      </c>
      <c r="Z3352" s="3">
        <f t="shared" si="1320"/>
        <v>0</v>
      </c>
      <c r="AA3352" s="1" t="str">
        <f t="shared" si="1321"/>
        <v>A+J=</v>
      </c>
      <c r="AB3352" s="7">
        <f t="shared" si="1343"/>
        <v>43669</v>
      </c>
      <c r="AC3352" s="5"/>
      <c r="AD3352" s="1"/>
      <c r="AE3352" s="7"/>
      <c r="AF3352" s="1"/>
      <c r="AG3352" s="1"/>
      <c r="AH3352" s="1"/>
      <c r="AI3352" s="1"/>
      <c r="AJ3352" s="4"/>
      <c r="AK3352" s="1"/>
      <c r="AL3352" s="1"/>
      <c r="AM3352" s="1"/>
      <c r="AN3352" s="1"/>
      <c r="AO3352" s="1"/>
    </row>
    <row r="3353" spans="1:41" x14ac:dyDescent="0.2">
      <c r="A3353" s="118">
        <f t="shared" si="1335"/>
        <v>43449</v>
      </c>
      <c r="B3353" s="2">
        <f t="shared" si="1325"/>
        <v>68394.776568820002</v>
      </c>
      <c r="C3353" s="2">
        <f t="shared" si="1336"/>
        <v>39666.076375919998</v>
      </c>
      <c r="D3353" s="50">
        <f t="shared" si="1337"/>
        <v>5103.6899999999996</v>
      </c>
      <c r="E3353" s="3">
        <f>IF(K3353=1,VLOOKUP(A3352,[1]Plan1!$AQ$43:$AS$500,3),E3352)</f>
        <v>5092.97</v>
      </c>
      <c r="F3353" s="7">
        <f t="shared" si="1338"/>
        <v>43426</v>
      </c>
      <c r="G3353" s="8">
        <f t="shared" si="1326"/>
        <v>-2.1004410534337659E-3</v>
      </c>
      <c r="H3353" s="7">
        <f t="shared" si="1339"/>
        <v>43483</v>
      </c>
      <c r="I3353" s="7">
        <f t="shared" si="1327"/>
        <v>43454</v>
      </c>
      <c r="J3353" s="1">
        <f t="shared" si="1340"/>
        <v>21</v>
      </c>
      <c r="K3353" s="1">
        <f t="shared" si="1328"/>
        <v>18</v>
      </c>
      <c r="L3353" s="2">
        <f t="shared" si="1329"/>
        <v>0.99819935000000004</v>
      </c>
      <c r="M3353" s="10">
        <f t="shared" si="1323"/>
        <v>1.00449926</v>
      </c>
      <c r="N3353" s="10">
        <f t="shared" si="1319"/>
        <v>1.7093028846343934</v>
      </c>
      <c r="O3353" s="2">
        <f t="shared" si="1322"/>
        <v>1.70622502</v>
      </c>
      <c r="P3353" s="2">
        <f t="shared" si="1330"/>
        <v>67679.251957820001</v>
      </c>
      <c r="Q3353" s="9">
        <f t="shared" si="1324"/>
        <v>0</v>
      </c>
      <c r="R3353" s="4">
        <f t="shared" si="1331"/>
        <v>0</v>
      </c>
      <c r="S3353" s="59">
        <f t="shared" si="1332"/>
        <v>0</v>
      </c>
      <c r="T3353" s="8">
        <f t="shared" si="1341"/>
        <v>6.8500000000000005E-2</v>
      </c>
      <c r="U3353" s="9">
        <f t="shared" si="1342"/>
        <v>40</v>
      </c>
      <c r="V3353" s="9">
        <v>252</v>
      </c>
      <c r="W3353" s="10">
        <f t="shared" si="1333"/>
        <v>1.010572289</v>
      </c>
      <c r="X3353" s="2">
        <f t="shared" si="1334"/>
        <v>715.52461100000005</v>
      </c>
      <c r="Y3353" s="2">
        <v>0</v>
      </c>
      <c r="Z3353" s="3">
        <f t="shared" si="1320"/>
        <v>0</v>
      </c>
      <c r="AA3353" s="1" t="str">
        <f t="shared" si="1321"/>
        <v>A+J=</v>
      </c>
      <c r="AB3353" s="7">
        <f t="shared" si="1343"/>
        <v>43669</v>
      </c>
      <c r="AC3353" s="5"/>
      <c r="AD3353" s="1"/>
      <c r="AE3353" s="7"/>
      <c r="AF3353" s="1"/>
      <c r="AG3353" s="1"/>
      <c r="AH3353" s="1"/>
      <c r="AI3353" s="1"/>
      <c r="AJ3353" s="4"/>
      <c r="AK3353" s="1"/>
      <c r="AL3353" s="1"/>
      <c r="AM3353" s="1"/>
      <c r="AN3353" s="1"/>
      <c r="AO3353" s="1"/>
    </row>
    <row r="3354" spans="1:41" x14ac:dyDescent="0.2">
      <c r="A3354" s="118">
        <f t="shared" si="1335"/>
        <v>43450</v>
      </c>
      <c r="B3354" s="2">
        <f t="shared" si="1325"/>
        <v>68394.776568820002</v>
      </c>
      <c r="C3354" s="2">
        <f t="shared" si="1336"/>
        <v>39666.076375919998</v>
      </c>
      <c r="D3354" s="50">
        <f t="shared" si="1337"/>
        <v>5103.6899999999996</v>
      </c>
      <c r="E3354" s="3">
        <f>IF(K3354=1,VLOOKUP(A3353,[1]Plan1!$AQ$43:$AS$500,3),E3353)</f>
        <v>5092.97</v>
      </c>
      <c r="F3354" s="7">
        <f t="shared" si="1338"/>
        <v>43426</v>
      </c>
      <c r="G3354" s="8">
        <f t="shared" si="1326"/>
        <v>-2.1004410534337659E-3</v>
      </c>
      <c r="H3354" s="7">
        <f t="shared" si="1339"/>
        <v>43483</v>
      </c>
      <c r="I3354" s="7">
        <f t="shared" si="1327"/>
        <v>43454</v>
      </c>
      <c r="J3354" s="1">
        <f t="shared" si="1340"/>
        <v>21</v>
      </c>
      <c r="K3354" s="1">
        <f t="shared" si="1328"/>
        <v>18</v>
      </c>
      <c r="L3354" s="2">
        <f t="shared" si="1329"/>
        <v>0.99819935000000004</v>
      </c>
      <c r="M3354" s="10">
        <f t="shared" si="1323"/>
        <v>1.00449926</v>
      </c>
      <c r="N3354" s="10">
        <f t="shared" si="1319"/>
        <v>1.7093028846343934</v>
      </c>
      <c r="O3354" s="2">
        <f t="shared" si="1322"/>
        <v>1.70622502</v>
      </c>
      <c r="P3354" s="2">
        <f t="shared" si="1330"/>
        <v>67679.251957820001</v>
      </c>
      <c r="Q3354" s="9">
        <f t="shared" si="1324"/>
        <v>0</v>
      </c>
      <c r="R3354" s="4">
        <f t="shared" si="1331"/>
        <v>0</v>
      </c>
      <c r="S3354" s="59">
        <f t="shared" si="1332"/>
        <v>0</v>
      </c>
      <c r="T3354" s="8">
        <f t="shared" si="1341"/>
        <v>6.8500000000000005E-2</v>
      </c>
      <c r="U3354" s="9">
        <f t="shared" si="1342"/>
        <v>40</v>
      </c>
      <c r="V3354" s="9">
        <v>252</v>
      </c>
      <c r="W3354" s="10">
        <f t="shared" si="1333"/>
        <v>1.010572289</v>
      </c>
      <c r="X3354" s="2">
        <f t="shared" si="1334"/>
        <v>715.52461100000005</v>
      </c>
      <c r="Y3354" s="2">
        <v>0</v>
      </c>
      <c r="Z3354" s="3">
        <f t="shared" si="1320"/>
        <v>0</v>
      </c>
      <c r="AA3354" s="1" t="str">
        <f t="shared" si="1321"/>
        <v>A+J=</v>
      </c>
      <c r="AB3354" s="7">
        <f t="shared" si="1343"/>
        <v>43669</v>
      </c>
      <c r="AC3354" s="5"/>
      <c r="AD3354" s="1"/>
      <c r="AE3354" s="7"/>
      <c r="AF3354" s="1"/>
      <c r="AG3354" s="1"/>
      <c r="AH3354" s="1"/>
      <c r="AI3354" s="1"/>
      <c r="AJ3354" s="4"/>
      <c r="AK3354" s="1"/>
      <c r="AL3354" s="1"/>
      <c r="AM3354" s="1"/>
      <c r="AN3354" s="1"/>
      <c r="AO3354" s="1"/>
    </row>
    <row r="3355" spans="1:41" x14ac:dyDescent="0.2">
      <c r="A3355" s="118">
        <f t="shared" si="1335"/>
        <v>43451</v>
      </c>
      <c r="B3355" s="2">
        <f t="shared" si="1325"/>
        <v>68394.776568820002</v>
      </c>
      <c r="C3355" s="2">
        <f t="shared" si="1336"/>
        <v>39666.076375919998</v>
      </c>
      <c r="D3355" s="50">
        <f t="shared" si="1337"/>
        <v>5103.6899999999996</v>
      </c>
      <c r="E3355" s="3">
        <f>IF(K3355=1,VLOOKUP(A3354,[1]Plan1!$AQ$43:$AS$500,3),E3354)</f>
        <v>5092.97</v>
      </c>
      <c r="F3355" s="7">
        <f t="shared" si="1338"/>
        <v>43426</v>
      </c>
      <c r="G3355" s="8">
        <f t="shared" si="1326"/>
        <v>-2.1004410534337659E-3</v>
      </c>
      <c r="H3355" s="7">
        <f t="shared" si="1339"/>
        <v>43483</v>
      </c>
      <c r="I3355" s="7">
        <f t="shared" si="1327"/>
        <v>43454</v>
      </c>
      <c r="J3355" s="1">
        <f t="shared" si="1340"/>
        <v>21</v>
      </c>
      <c r="K3355" s="1">
        <f t="shared" si="1328"/>
        <v>18</v>
      </c>
      <c r="L3355" s="2">
        <f t="shared" si="1329"/>
        <v>0.99819935000000004</v>
      </c>
      <c r="M3355" s="10">
        <f t="shared" si="1323"/>
        <v>1.00449926</v>
      </c>
      <c r="N3355" s="10">
        <f t="shared" si="1319"/>
        <v>1.7093028846343934</v>
      </c>
      <c r="O3355" s="2">
        <f t="shared" si="1322"/>
        <v>1.70622502</v>
      </c>
      <c r="P3355" s="2">
        <f t="shared" si="1330"/>
        <v>67679.251957820001</v>
      </c>
      <c r="Q3355" s="9">
        <f t="shared" si="1324"/>
        <v>0</v>
      </c>
      <c r="R3355" s="4">
        <f t="shared" si="1331"/>
        <v>0</v>
      </c>
      <c r="S3355" s="59">
        <f t="shared" si="1332"/>
        <v>0</v>
      </c>
      <c r="T3355" s="8">
        <f t="shared" si="1341"/>
        <v>6.8500000000000005E-2</v>
      </c>
      <c r="U3355" s="9">
        <f t="shared" si="1342"/>
        <v>40</v>
      </c>
      <c r="V3355" s="9">
        <v>252</v>
      </c>
      <c r="W3355" s="10">
        <f t="shared" si="1333"/>
        <v>1.010572289</v>
      </c>
      <c r="X3355" s="2">
        <f t="shared" si="1334"/>
        <v>715.52461100000005</v>
      </c>
      <c r="Y3355" s="2">
        <v>0</v>
      </c>
      <c r="Z3355" s="3">
        <f t="shared" si="1320"/>
        <v>0</v>
      </c>
      <c r="AA3355" s="1" t="str">
        <f t="shared" si="1321"/>
        <v>A+J=</v>
      </c>
      <c r="AB3355" s="7">
        <f t="shared" si="1343"/>
        <v>43669</v>
      </c>
      <c r="AC3355" s="5"/>
      <c r="AD3355" s="1"/>
      <c r="AE3355" s="7"/>
      <c r="AF3355" s="1"/>
      <c r="AG3355" s="1"/>
      <c r="AH3355" s="1"/>
      <c r="AI3355" s="1"/>
      <c r="AJ3355" s="4"/>
      <c r="AK3355" s="1"/>
      <c r="AL3355" s="1"/>
      <c r="AM3355" s="1"/>
      <c r="AN3355" s="1"/>
      <c r="AO3355" s="1"/>
    </row>
    <row r="3356" spans="1:41" x14ac:dyDescent="0.2">
      <c r="A3356" s="118">
        <f t="shared" si="1335"/>
        <v>43452</v>
      </c>
      <c r="B3356" s="2">
        <f t="shared" si="1325"/>
        <v>68405.912052150001</v>
      </c>
      <c r="C3356" s="2">
        <f t="shared" si="1336"/>
        <v>39666.076375919998</v>
      </c>
      <c r="D3356" s="50">
        <f t="shared" si="1337"/>
        <v>5103.6899999999996</v>
      </c>
      <c r="E3356" s="3">
        <f>IF(K3356=1,VLOOKUP(A3355,[1]Plan1!$AQ$43:$AS$500,3),E3355)</f>
        <v>5092.97</v>
      </c>
      <c r="F3356" s="7">
        <f t="shared" si="1338"/>
        <v>43426</v>
      </c>
      <c r="G3356" s="8">
        <f t="shared" si="1326"/>
        <v>-2.1004410534337659E-3</v>
      </c>
      <c r="H3356" s="7">
        <f t="shared" si="1339"/>
        <v>43483</v>
      </c>
      <c r="I3356" s="7">
        <f t="shared" si="1327"/>
        <v>43454</v>
      </c>
      <c r="J3356" s="1">
        <f t="shared" si="1340"/>
        <v>21</v>
      </c>
      <c r="K3356" s="1">
        <f t="shared" si="1328"/>
        <v>19</v>
      </c>
      <c r="L3356" s="2">
        <f t="shared" si="1329"/>
        <v>0.99809941000000002</v>
      </c>
      <c r="M3356" s="10">
        <f t="shared" si="1323"/>
        <v>1.00449926</v>
      </c>
      <c r="N3356" s="10">
        <f t="shared" si="1319"/>
        <v>1.7093028846343934</v>
      </c>
      <c r="O3356" s="2">
        <f t="shared" si="1322"/>
        <v>1.7060542000000001</v>
      </c>
      <c r="P3356" s="2">
        <f t="shared" si="1330"/>
        <v>67672.476198649994</v>
      </c>
      <c r="Q3356" s="9">
        <f t="shared" si="1324"/>
        <v>0</v>
      </c>
      <c r="R3356" s="4">
        <f t="shared" si="1331"/>
        <v>0</v>
      </c>
      <c r="S3356" s="59">
        <f t="shared" si="1332"/>
        <v>0</v>
      </c>
      <c r="T3356" s="8">
        <f t="shared" si="1341"/>
        <v>6.8500000000000005E-2</v>
      </c>
      <c r="U3356" s="9">
        <f t="shared" si="1342"/>
        <v>41</v>
      </c>
      <c r="V3356" s="9">
        <v>252</v>
      </c>
      <c r="W3356" s="10">
        <f t="shared" si="1333"/>
        <v>1.010838023</v>
      </c>
      <c r="X3356" s="2">
        <f t="shared" si="1334"/>
        <v>733.43585350000001</v>
      </c>
      <c r="Y3356" s="2">
        <v>0</v>
      </c>
      <c r="Z3356" s="3">
        <f t="shared" si="1320"/>
        <v>0</v>
      </c>
      <c r="AA3356" s="1" t="str">
        <f t="shared" si="1321"/>
        <v>A+J=</v>
      </c>
      <c r="AB3356" s="7">
        <f t="shared" si="1343"/>
        <v>43669</v>
      </c>
      <c r="AC3356" s="5"/>
      <c r="AD3356" s="1"/>
      <c r="AE3356" s="7"/>
      <c r="AF3356" s="1"/>
      <c r="AG3356" s="1"/>
      <c r="AH3356" s="1"/>
      <c r="AI3356" s="1"/>
      <c r="AJ3356" s="4"/>
      <c r="AK3356" s="1"/>
      <c r="AL3356" s="1"/>
      <c r="AM3356" s="1"/>
      <c r="AN3356" s="1"/>
      <c r="AO3356" s="1"/>
    </row>
    <row r="3357" spans="1:41" x14ac:dyDescent="0.2">
      <c r="A3357" s="118">
        <f t="shared" si="1335"/>
        <v>43453</v>
      </c>
      <c r="B3357" s="2">
        <f t="shared" si="1325"/>
        <v>68417.04826992999</v>
      </c>
      <c r="C3357" s="2">
        <f t="shared" si="1336"/>
        <v>39666.076375919998</v>
      </c>
      <c r="D3357" s="50">
        <f t="shared" si="1337"/>
        <v>5103.6899999999996</v>
      </c>
      <c r="E3357" s="3">
        <f>IF(K3357=1,VLOOKUP(A3356,[1]Plan1!$AQ$43:$AS$500,3),E3356)</f>
        <v>5092.97</v>
      </c>
      <c r="F3357" s="7">
        <f t="shared" si="1338"/>
        <v>43426</v>
      </c>
      <c r="G3357" s="8">
        <f t="shared" si="1326"/>
        <v>-2.1004410534337659E-3</v>
      </c>
      <c r="H3357" s="7">
        <f t="shared" si="1339"/>
        <v>43483</v>
      </c>
      <c r="I3357" s="7">
        <f t="shared" si="1327"/>
        <v>43454</v>
      </c>
      <c r="J3357" s="1">
        <f t="shared" si="1340"/>
        <v>21</v>
      </c>
      <c r="K3357" s="1">
        <f t="shared" si="1328"/>
        <v>20</v>
      </c>
      <c r="L3357" s="2">
        <f t="shared" si="1329"/>
        <v>0.99799947</v>
      </c>
      <c r="M3357" s="10">
        <f t="shared" si="1323"/>
        <v>1.00449926</v>
      </c>
      <c r="N3357" s="10">
        <f t="shared" si="1319"/>
        <v>1.7093028846343934</v>
      </c>
      <c r="O3357" s="2">
        <f t="shared" si="1322"/>
        <v>1.70588337</v>
      </c>
      <c r="P3357" s="2">
        <f t="shared" si="1330"/>
        <v>67665.700042829994</v>
      </c>
      <c r="Q3357" s="9">
        <f t="shared" si="1324"/>
        <v>0</v>
      </c>
      <c r="R3357" s="4">
        <f t="shared" si="1331"/>
        <v>0</v>
      </c>
      <c r="S3357" s="59">
        <f t="shared" si="1332"/>
        <v>0</v>
      </c>
      <c r="T3357" s="8">
        <f t="shared" si="1341"/>
        <v>6.8500000000000005E-2</v>
      </c>
      <c r="U3357" s="9">
        <f t="shared" si="1342"/>
        <v>42</v>
      </c>
      <c r="V3357" s="9">
        <v>252</v>
      </c>
      <c r="W3357" s="10">
        <f t="shared" si="1333"/>
        <v>1.0111038269999999</v>
      </c>
      <c r="X3357" s="2">
        <f t="shared" si="1334"/>
        <v>751.34822710000003</v>
      </c>
      <c r="Y3357" s="2">
        <v>0</v>
      </c>
      <c r="Z3357" s="3">
        <f t="shared" si="1320"/>
        <v>0</v>
      </c>
      <c r="AA3357" s="1" t="str">
        <f t="shared" si="1321"/>
        <v>A+J=</v>
      </c>
      <c r="AB3357" s="7">
        <f t="shared" si="1343"/>
        <v>43669</v>
      </c>
      <c r="AC3357" s="5"/>
      <c r="AD3357" s="1"/>
      <c r="AE3357" s="7"/>
      <c r="AF3357" s="1"/>
      <c r="AG3357" s="1"/>
      <c r="AH3357" s="1"/>
      <c r="AI3357" s="1"/>
      <c r="AJ3357" s="4"/>
      <c r="AK3357" s="1"/>
      <c r="AL3357" s="1"/>
      <c r="AM3357" s="1"/>
      <c r="AN3357" s="1"/>
      <c r="AO3357" s="1"/>
    </row>
    <row r="3358" spans="1:41" x14ac:dyDescent="0.2">
      <c r="A3358" s="118">
        <f t="shared" si="1335"/>
        <v>43454</v>
      </c>
      <c r="B3358" s="2">
        <f t="shared" si="1325"/>
        <v>68428.186892739992</v>
      </c>
      <c r="C3358" s="2">
        <f t="shared" si="1336"/>
        <v>39666.076375919998</v>
      </c>
      <c r="D3358" s="50">
        <f t="shared" si="1337"/>
        <v>5103.6899999999996</v>
      </c>
      <c r="E3358" s="3">
        <f>IF(K3358=1,VLOOKUP(A3357,[1]Plan1!$AQ$43:$AS$500,3),E3357)</f>
        <v>5092.97</v>
      </c>
      <c r="F3358" s="7">
        <f t="shared" si="1338"/>
        <v>43426</v>
      </c>
      <c r="G3358" s="8">
        <f t="shared" si="1326"/>
        <v>-2.1004410534337659E-3</v>
      </c>
      <c r="H3358" s="7">
        <f t="shared" si="1339"/>
        <v>43483</v>
      </c>
      <c r="I3358" s="7">
        <f t="shared" si="1327"/>
        <v>43454</v>
      </c>
      <c r="J3358" s="1">
        <f t="shared" si="1340"/>
        <v>21</v>
      </c>
      <c r="K3358" s="1">
        <f t="shared" si="1328"/>
        <v>21</v>
      </c>
      <c r="L3358" s="2">
        <f t="shared" si="1329"/>
        <v>0.99789954999999997</v>
      </c>
      <c r="M3358" s="10">
        <f t="shared" si="1323"/>
        <v>1.00449926</v>
      </c>
      <c r="N3358" s="10">
        <f t="shared" si="1319"/>
        <v>1.7093028846343934</v>
      </c>
      <c r="O3358" s="2">
        <f t="shared" si="1322"/>
        <v>1.70571257</v>
      </c>
      <c r="P3358" s="2">
        <f t="shared" si="1330"/>
        <v>67658.925076979998</v>
      </c>
      <c r="Q3358" s="9">
        <f t="shared" si="1324"/>
        <v>0</v>
      </c>
      <c r="R3358" s="4">
        <f t="shared" si="1331"/>
        <v>0</v>
      </c>
      <c r="S3358" s="59">
        <f t="shared" si="1332"/>
        <v>0</v>
      </c>
      <c r="T3358" s="8">
        <f t="shared" si="1341"/>
        <v>6.8500000000000005E-2</v>
      </c>
      <c r="U3358" s="9">
        <f t="shared" si="1342"/>
        <v>43</v>
      </c>
      <c r="V3358" s="9">
        <v>252</v>
      </c>
      <c r="W3358" s="10">
        <f t="shared" si="1333"/>
        <v>1.0113697020000001</v>
      </c>
      <c r="X3358" s="2">
        <f t="shared" si="1334"/>
        <v>769.26181575999999</v>
      </c>
      <c r="Y3358" s="2">
        <v>0</v>
      </c>
      <c r="Z3358" s="3">
        <f t="shared" si="1320"/>
        <v>0</v>
      </c>
      <c r="AA3358" s="1" t="str">
        <f t="shared" si="1321"/>
        <v>A+J=</v>
      </c>
      <c r="AB3358" s="7">
        <f t="shared" si="1343"/>
        <v>43669</v>
      </c>
      <c r="AC3358" s="5"/>
      <c r="AD3358" s="1"/>
      <c r="AE3358" s="7"/>
      <c r="AF3358" s="1"/>
      <c r="AG3358" s="1"/>
      <c r="AH3358" s="1"/>
      <c r="AI3358" s="1"/>
      <c r="AJ3358" s="4"/>
      <c r="AK3358" s="1"/>
      <c r="AL3358" s="1"/>
      <c r="AM3358" s="1"/>
      <c r="AN3358" s="1"/>
      <c r="AO3358" s="1"/>
    </row>
    <row r="3359" spans="1:41" x14ac:dyDescent="0.2">
      <c r="A3359" s="118">
        <f t="shared" si="1335"/>
        <v>43455</v>
      </c>
      <c r="B3359" s="2">
        <f t="shared" si="1325"/>
        <v>68451.580351309996</v>
      </c>
      <c r="C3359" s="2">
        <f t="shared" si="1336"/>
        <v>39666.076375919998</v>
      </c>
      <c r="D3359" s="50">
        <f t="shared" si="1337"/>
        <v>5092.97</v>
      </c>
      <c r="E3359" s="3">
        <f>IF(K3359=1,VLOOKUP(A3358,[1]Plan1!$AQ$43:$AS$500,3),E3358)</f>
        <v>5100.6099999999997</v>
      </c>
      <c r="F3359" s="7">
        <f t="shared" si="1338"/>
        <v>43455</v>
      </c>
      <c r="G3359" s="8">
        <f t="shared" si="1326"/>
        <v>1.5001070102511616E-3</v>
      </c>
      <c r="H3359" s="7">
        <f t="shared" si="1339"/>
        <v>43483</v>
      </c>
      <c r="I3359" s="7">
        <f t="shared" si="1327"/>
        <v>43483</v>
      </c>
      <c r="J3359" s="1">
        <f t="shared" si="1340"/>
        <v>19</v>
      </c>
      <c r="K3359" s="1">
        <f t="shared" si="1328"/>
        <v>1</v>
      </c>
      <c r="L3359" s="2">
        <f t="shared" si="1329"/>
        <v>1.0000788899999999</v>
      </c>
      <c r="M3359" s="10">
        <f t="shared" si="1323"/>
        <v>0.99789954999999997</v>
      </c>
      <c r="N3359" s="10">
        <f t="shared" ref="N3359:N3422" si="1344">IF(I3359&gt;I3358,N3358*M3359,N3358)</f>
        <v>1.7057125793903631</v>
      </c>
      <c r="O3359" s="2">
        <f t="shared" si="1322"/>
        <v>1.7058471399999999</v>
      </c>
      <c r="P3359" s="2">
        <f t="shared" si="1330"/>
        <v>67664.262940879998</v>
      </c>
      <c r="Q3359" s="9">
        <f t="shared" si="1324"/>
        <v>0</v>
      </c>
      <c r="R3359" s="4">
        <f t="shared" si="1331"/>
        <v>0</v>
      </c>
      <c r="S3359" s="59">
        <f t="shared" si="1332"/>
        <v>0</v>
      </c>
      <c r="T3359" s="8">
        <f t="shared" si="1341"/>
        <v>6.8500000000000005E-2</v>
      </c>
      <c r="U3359" s="9">
        <f t="shared" si="1342"/>
        <v>44</v>
      </c>
      <c r="V3359" s="9">
        <v>252</v>
      </c>
      <c r="W3359" s="10">
        <f t="shared" si="1333"/>
        <v>1.011635646</v>
      </c>
      <c r="X3359" s="2">
        <f t="shared" si="1334"/>
        <v>787.31741043</v>
      </c>
      <c r="Y3359" s="2">
        <v>0</v>
      </c>
      <c r="Z3359" s="3">
        <f t="shared" si="1320"/>
        <v>0</v>
      </c>
      <c r="AA3359" s="1" t="str">
        <f t="shared" si="1321"/>
        <v>A+J=</v>
      </c>
      <c r="AB3359" s="7">
        <f t="shared" si="1343"/>
        <v>43669</v>
      </c>
      <c r="AC3359" s="5"/>
      <c r="AD3359" s="1"/>
      <c r="AE3359" s="7"/>
      <c r="AF3359" s="1"/>
      <c r="AG3359" s="1"/>
      <c r="AH3359" s="1"/>
      <c r="AI3359" s="1"/>
      <c r="AJ3359" s="4"/>
      <c r="AK3359" s="1"/>
      <c r="AL3359" s="1"/>
      <c r="AM3359" s="1"/>
      <c r="AN3359" s="1"/>
      <c r="AO3359" s="1"/>
    </row>
    <row r="3360" spans="1:41" x14ac:dyDescent="0.2">
      <c r="A3360" s="118">
        <f t="shared" si="1335"/>
        <v>43456</v>
      </c>
      <c r="B3360" s="2">
        <f t="shared" si="1325"/>
        <v>68474.982590030006</v>
      </c>
      <c r="C3360" s="2">
        <f t="shared" si="1336"/>
        <v>39666.076375919998</v>
      </c>
      <c r="D3360" s="50">
        <f t="shared" si="1337"/>
        <v>5092.97</v>
      </c>
      <c r="E3360" s="3">
        <f>IF(K3360=1,VLOOKUP(A3359,[1]Plan1!$AQ$43:$AS$500,3),E3359)</f>
        <v>5100.6099999999997</v>
      </c>
      <c r="F3360" s="7">
        <f t="shared" si="1338"/>
        <v>43455</v>
      </c>
      <c r="G3360" s="8">
        <f t="shared" si="1326"/>
        <v>1.5001070102511616E-3</v>
      </c>
      <c r="H3360" s="7">
        <f t="shared" si="1339"/>
        <v>43483</v>
      </c>
      <c r="I3360" s="7">
        <f t="shared" si="1327"/>
        <v>43483</v>
      </c>
      <c r="J3360" s="1">
        <f t="shared" si="1340"/>
        <v>19</v>
      </c>
      <c r="K3360" s="1">
        <f t="shared" si="1328"/>
        <v>2</v>
      </c>
      <c r="L3360" s="2">
        <f t="shared" si="1329"/>
        <v>1.0001578</v>
      </c>
      <c r="M3360" s="10">
        <f t="shared" si="1323"/>
        <v>0.99789954999999997</v>
      </c>
      <c r="N3360" s="10">
        <f t="shared" si="1344"/>
        <v>1.7057125793903631</v>
      </c>
      <c r="O3360" s="2">
        <f t="shared" si="1322"/>
        <v>1.7059817399999999</v>
      </c>
      <c r="P3360" s="2">
        <f t="shared" si="1330"/>
        <v>67669.60199476</v>
      </c>
      <c r="Q3360" s="9">
        <f t="shared" si="1324"/>
        <v>0</v>
      </c>
      <c r="R3360" s="4">
        <f t="shared" si="1331"/>
        <v>0</v>
      </c>
      <c r="S3360" s="59">
        <f t="shared" si="1332"/>
        <v>0</v>
      </c>
      <c r="T3360" s="8">
        <f t="shared" si="1341"/>
        <v>6.8500000000000005E-2</v>
      </c>
      <c r="U3360" s="9">
        <f t="shared" si="1342"/>
        <v>45</v>
      </c>
      <c r="V3360" s="9">
        <v>252</v>
      </c>
      <c r="W3360" s="10">
        <f t="shared" si="1333"/>
        <v>1.0119016599999999</v>
      </c>
      <c r="X3360" s="2">
        <f t="shared" si="1334"/>
        <v>805.38059526999996</v>
      </c>
      <c r="Y3360" s="2">
        <v>0</v>
      </c>
      <c r="Z3360" s="3">
        <f t="shared" si="1320"/>
        <v>0</v>
      </c>
      <c r="AA3360" s="1" t="str">
        <f t="shared" si="1321"/>
        <v>A+J=</v>
      </c>
      <c r="AB3360" s="7">
        <f t="shared" si="1343"/>
        <v>43669</v>
      </c>
      <c r="AC3360" s="5"/>
      <c r="AD3360" s="1"/>
      <c r="AE3360" s="7"/>
      <c r="AF3360" s="1"/>
      <c r="AG3360" s="1"/>
      <c r="AH3360" s="1"/>
      <c r="AI3360" s="1"/>
      <c r="AJ3360" s="4"/>
      <c r="AK3360" s="1"/>
      <c r="AL3360" s="1"/>
      <c r="AM3360" s="1"/>
      <c r="AN3360" s="1"/>
      <c r="AO3360" s="1"/>
    </row>
    <row r="3361" spans="1:41" x14ac:dyDescent="0.2">
      <c r="A3361" s="118">
        <f t="shared" si="1335"/>
        <v>43457</v>
      </c>
      <c r="B3361" s="2">
        <f t="shared" si="1325"/>
        <v>68474.982590030006</v>
      </c>
      <c r="C3361" s="2">
        <f t="shared" si="1336"/>
        <v>39666.076375919998</v>
      </c>
      <c r="D3361" s="50">
        <f t="shared" si="1337"/>
        <v>5092.97</v>
      </c>
      <c r="E3361" s="3">
        <f>IF(K3361=1,VLOOKUP(A3360,[1]Plan1!$AQ$43:$AS$500,3),E3360)</f>
        <v>5100.6099999999997</v>
      </c>
      <c r="F3361" s="7">
        <f t="shared" si="1338"/>
        <v>43455</v>
      </c>
      <c r="G3361" s="8">
        <f t="shared" si="1326"/>
        <v>1.5001070102511616E-3</v>
      </c>
      <c r="H3361" s="7">
        <f t="shared" si="1339"/>
        <v>43483</v>
      </c>
      <c r="I3361" s="7">
        <f t="shared" si="1327"/>
        <v>43483</v>
      </c>
      <c r="J3361" s="1">
        <f t="shared" si="1340"/>
        <v>19</v>
      </c>
      <c r="K3361" s="1">
        <f t="shared" si="1328"/>
        <v>2</v>
      </c>
      <c r="L3361" s="2">
        <f t="shared" si="1329"/>
        <v>1.0001578</v>
      </c>
      <c r="M3361" s="10">
        <f t="shared" si="1323"/>
        <v>0.99789954999999997</v>
      </c>
      <c r="N3361" s="10">
        <f t="shared" si="1344"/>
        <v>1.7057125793903631</v>
      </c>
      <c r="O3361" s="2">
        <f t="shared" si="1322"/>
        <v>1.7059817399999999</v>
      </c>
      <c r="P3361" s="2">
        <f t="shared" si="1330"/>
        <v>67669.60199476</v>
      </c>
      <c r="Q3361" s="9">
        <f t="shared" si="1324"/>
        <v>0</v>
      </c>
      <c r="R3361" s="4">
        <f t="shared" si="1331"/>
        <v>0</v>
      </c>
      <c r="S3361" s="59">
        <f t="shared" si="1332"/>
        <v>0</v>
      </c>
      <c r="T3361" s="8">
        <f t="shared" si="1341"/>
        <v>6.8500000000000005E-2</v>
      </c>
      <c r="U3361" s="9">
        <f t="shared" si="1342"/>
        <v>45</v>
      </c>
      <c r="V3361" s="9">
        <v>252</v>
      </c>
      <c r="W3361" s="10">
        <f t="shared" si="1333"/>
        <v>1.0119016599999999</v>
      </c>
      <c r="X3361" s="2">
        <f t="shared" si="1334"/>
        <v>805.38059526999996</v>
      </c>
      <c r="Y3361" s="2">
        <v>0</v>
      </c>
      <c r="Z3361" s="3">
        <f t="shared" si="1320"/>
        <v>0</v>
      </c>
      <c r="AA3361" s="1" t="str">
        <f t="shared" si="1321"/>
        <v>A+J=</v>
      </c>
      <c r="AB3361" s="7">
        <f t="shared" si="1343"/>
        <v>43669</v>
      </c>
      <c r="AC3361" s="5"/>
      <c r="AD3361" s="1"/>
      <c r="AE3361" s="7"/>
      <c r="AF3361" s="1"/>
      <c r="AG3361" s="1"/>
      <c r="AH3361" s="1"/>
      <c r="AI3361" s="1"/>
      <c r="AJ3361" s="4"/>
      <c r="AK3361" s="1"/>
      <c r="AL3361" s="1"/>
      <c r="AM3361" s="1"/>
      <c r="AN3361" s="1"/>
      <c r="AO3361" s="1"/>
    </row>
    <row r="3362" spans="1:41" x14ac:dyDescent="0.2">
      <c r="A3362" s="118">
        <f t="shared" si="1335"/>
        <v>43458</v>
      </c>
      <c r="B3362" s="2">
        <f t="shared" si="1325"/>
        <v>68474.982590030006</v>
      </c>
      <c r="C3362" s="2">
        <f t="shared" si="1336"/>
        <v>39666.076375919998</v>
      </c>
      <c r="D3362" s="50">
        <f t="shared" si="1337"/>
        <v>5092.97</v>
      </c>
      <c r="E3362" s="3">
        <f>IF(K3362=1,VLOOKUP(A3361,[1]Plan1!$AQ$43:$AS$500,3),E3361)</f>
        <v>5100.6099999999997</v>
      </c>
      <c r="F3362" s="7">
        <f t="shared" si="1338"/>
        <v>43455</v>
      </c>
      <c r="G3362" s="8">
        <f t="shared" si="1326"/>
        <v>1.5001070102511616E-3</v>
      </c>
      <c r="H3362" s="7">
        <f t="shared" si="1339"/>
        <v>43483</v>
      </c>
      <c r="I3362" s="7">
        <f t="shared" si="1327"/>
        <v>43483</v>
      </c>
      <c r="J3362" s="1">
        <f t="shared" si="1340"/>
        <v>19</v>
      </c>
      <c r="K3362" s="1">
        <f t="shared" si="1328"/>
        <v>2</v>
      </c>
      <c r="L3362" s="2">
        <f t="shared" si="1329"/>
        <v>1.0001578</v>
      </c>
      <c r="M3362" s="10">
        <f t="shared" si="1323"/>
        <v>0.99789954999999997</v>
      </c>
      <c r="N3362" s="10">
        <f t="shared" si="1344"/>
        <v>1.7057125793903631</v>
      </c>
      <c r="O3362" s="2">
        <f t="shared" si="1322"/>
        <v>1.7059817399999999</v>
      </c>
      <c r="P3362" s="2">
        <f t="shared" si="1330"/>
        <v>67669.60199476</v>
      </c>
      <c r="Q3362" s="9">
        <f t="shared" si="1324"/>
        <v>0</v>
      </c>
      <c r="R3362" s="4">
        <f t="shared" si="1331"/>
        <v>0</v>
      </c>
      <c r="S3362" s="59">
        <f t="shared" si="1332"/>
        <v>0</v>
      </c>
      <c r="T3362" s="8">
        <f t="shared" si="1341"/>
        <v>6.8500000000000005E-2</v>
      </c>
      <c r="U3362" s="9">
        <f t="shared" si="1342"/>
        <v>45</v>
      </c>
      <c r="V3362" s="9">
        <v>252</v>
      </c>
      <c r="W3362" s="10">
        <f t="shared" si="1333"/>
        <v>1.0119016599999999</v>
      </c>
      <c r="X3362" s="2">
        <f t="shared" si="1334"/>
        <v>805.38059526999996</v>
      </c>
      <c r="Y3362" s="2">
        <v>0</v>
      </c>
      <c r="Z3362" s="3">
        <f t="shared" si="1320"/>
        <v>0</v>
      </c>
      <c r="AA3362" s="1" t="str">
        <f t="shared" si="1321"/>
        <v>A+J=</v>
      </c>
      <c r="AB3362" s="7">
        <f t="shared" si="1343"/>
        <v>43669</v>
      </c>
      <c r="AC3362" s="5"/>
      <c r="AD3362" s="1"/>
      <c r="AE3362" s="7"/>
      <c r="AF3362" s="1"/>
      <c r="AG3362" s="1"/>
      <c r="AH3362" s="1"/>
      <c r="AI3362" s="1"/>
      <c r="AJ3362" s="4"/>
      <c r="AK3362" s="1"/>
      <c r="AL3362" s="1"/>
      <c r="AM3362" s="1"/>
      <c r="AN3362" s="1"/>
      <c r="AO3362" s="1"/>
    </row>
    <row r="3363" spans="1:41" x14ac:dyDescent="0.2">
      <c r="A3363" s="118">
        <f t="shared" si="1335"/>
        <v>43459</v>
      </c>
      <c r="B3363" s="2">
        <f t="shared" si="1325"/>
        <v>68498.391603560012</v>
      </c>
      <c r="C3363" s="2">
        <f t="shared" si="1336"/>
        <v>39666.076375919998</v>
      </c>
      <c r="D3363" s="50">
        <f t="shared" si="1337"/>
        <v>5092.97</v>
      </c>
      <c r="E3363" s="3">
        <f>IF(K3363=1,VLOOKUP(A3362,[1]Plan1!$AQ$43:$AS$500,3),E3362)</f>
        <v>5100.6099999999997</v>
      </c>
      <c r="F3363" s="7">
        <f t="shared" si="1338"/>
        <v>43455</v>
      </c>
      <c r="G3363" s="8">
        <f t="shared" si="1326"/>
        <v>1.5001070102511616E-3</v>
      </c>
      <c r="H3363" s="7">
        <f t="shared" si="1339"/>
        <v>43483</v>
      </c>
      <c r="I3363" s="7">
        <f t="shared" si="1327"/>
        <v>43483</v>
      </c>
      <c r="J3363" s="1">
        <f t="shared" si="1340"/>
        <v>19</v>
      </c>
      <c r="K3363" s="1">
        <f t="shared" si="1328"/>
        <v>3</v>
      </c>
      <c r="L3363" s="2">
        <f t="shared" si="1329"/>
        <v>1.0002367000000001</v>
      </c>
      <c r="M3363" s="10">
        <f t="shared" si="1323"/>
        <v>0.99789954999999997</v>
      </c>
      <c r="N3363" s="10">
        <f t="shared" si="1344"/>
        <v>1.7057125793903631</v>
      </c>
      <c r="O3363" s="2">
        <f t="shared" si="1322"/>
        <v>1.70611632</v>
      </c>
      <c r="P3363" s="2">
        <f t="shared" si="1330"/>
        <v>67674.940255320005</v>
      </c>
      <c r="Q3363" s="9">
        <f t="shared" si="1324"/>
        <v>0</v>
      </c>
      <c r="R3363" s="4">
        <f t="shared" si="1331"/>
        <v>0</v>
      </c>
      <c r="S3363" s="59">
        <f t="shared" si="1332"/>
        <v>0</v>
      </c>
      <c r="T3363" s="8">
        <f t="shared" si="1341"/>
        <v>6.8500000000000005E-2</v>
      </c>
      <c r="U3363" s="9">
        <f t="shared" si="1342"/>
        <v>46</v>
      </c>
      <c r="V3363" s="9">
        <v>252</v>
      </c>
      <c r="W3363" s="10">
        <f t="shared" si="1333"/>
        <v>1.0121677440000001</v>
      </c>
      <c r="X3363" s="2">
        <f t="shared" si="1334"/>
        <v>823.45134824000002</v>
      </c>
      <c r="Y3363" s="2">
        <v>0</v>
      </c>
      <c r="Z3363" s="3">
        <f t="shared" si="1320"/>
        <v>0</v>
      </c>
      <c r="AA3363" s="1" t="str">
        <f t="shared" si="1321"/>
        <v>A+J=</v>
      </c>
      <c r="AB3363" s="7">
        <f t="shared" si="1343"/>
        <v>43669</v>
      </c>
      <c r="AC3363" s="5"/>
      <c r="AD3363" s="1"/>
      <c r="AE3363" s="7"/>
      <c r="AF3363" s="1"/>
      <c r="AG3363" s="1"/>
      <c r="AH3363" s="1"/>
      <c r="AI3363" s="1"/>
      <c r="AJ3363" s="4"/>
      <c r="AK3363" s="1"/>
      <c r="AL3363" s="1"/>
      <c r="AM3363" s="1"/>
      <c r="AN3363" s="1"/>
      <c r="AO3363" s="1"/>
    </row>
    <row r="3364" spans="1:41" x14ac:dyDescent="0.2">
      <c r="A3364" s="118">
        <f t="shared" si="1335"/>
        <v>43460</v>
      </c>
      <c r="B3364" s="2">
        <f t="shared" si="1325"/>
        <v>68498.391603560012</v>
      </c>
      <c r="C3364" s="2">
        <f t="shared" si="1336"/>
        <v>39666.076375919998</v>
      </c>
      <c r="D3364" s="50">
        <f t="shared" si="1337"/>
        <v>5092.97</v>
      </c>
      <c r="E3364" s="3">
        <f>IF(K3364=1,VLOOKUP(A3363,[1]Plan1!$AQ$43:$AS$500,3),E3363)</f>
        <v>5100.6099999999997</v>
      </c>
      <c r="F3364" s="7">
        <f t="shared" si="1338"/>
        <v>43455</v>
      </c>
      <c r="G3364" s="8">
        <f t="shared" si="1326"/>
        <v>1.5001070102511616E-3</v>
      </c>
      <c r="H3364" s="7">
        <f t="shared" si="1339"/>
        <v>43483</v>
      </c>
      <c r="I3364" s="7">
        <f t="shared" si="1327"/>
        <v>43483</v>
      </c>
      <c r="J3364" s="1">
        <f t="shared" si="1340"/>
        <v>19</v>
      </c>
      <c r="K3364" s="1">
        <f t="shared" si="1328"/>
        <v>3</v>
      </c>
      <c r="L3364" s="2">
        <f t="shared" si="1329"/>
        <v>1.0002367000000001</v>
      </c>
      <c r="M3364" s="10">
        <f t="shared" si="1323"/>
        <v>0.99789954999999997</v>
      </c>
      <c r="N3364" s="10">
        <f t="shared" si="1344"/>
        <v>1.7057125793903631</v>
      </c>
      <c r="O3364" s="2">
        <f t="shared" si="1322"/>
        <v>1.70611632</v>
      </c>
      <c r="P3364" s="2">
        <f t="shared" si="1330"/>
        <v>67674.940255320005</v>
      </c>
      <c r="Q3364" s="9">
        <f t="shared" si="1324"/>
        <v>0</v>
      </c>
      <c r="R3364" s="4">
        <f t="shared" si="1331"/>
        <v>0</v>
      </c>
      <c r="S3364" s="59">
        <f t="shared" si="1332"/>
        <v>0</v>
      </c>
      <c r="T3364" s="8">
        <f t="shared" si="1341"/>
        <v>6.8500000000000005E-2</v>
      </c>
      <c r="U3364" s="9">
        <f t="shared" si="1342"/>
        <v>46</v>
      </c>
      <c r="V3364" s="9">
        <v>252</v>
      </c>
      <c r="W3364" s="10">
        <f t="shared" si="1333"/>
        <v>1.0121677440000001</v>
      </c>
      <c r="X3364" s="2">
        <f t="shared" si="1334"/>
        <v>823.45134824000002</v>
      </c>
      <c r="Y3364" s="2">
        <v>0</v>
      </c>
      <c r="Z3364" s="3">
        <f t="shared" si="1320"/>
        <v>0</v>
      </c>
      <c r="AA3364" s="1" t="str">
        <f t="shared" si="1321"/>
        <v>A+J=</v>
      </c>
      <c r="AB3364" s="7">
        <f t="shared" si="1343"/>
        <v>43669</v>
      </c>
      <c r="AC3364" s="5"/>
      <c r="AD3364" s="1"/>
      <c r="AE3364" s="7"/>
      <c r="AF3364" s="1"/>
      <c r="AG3364" s="1"/>
      <c r="AH3364" s="1"/>
      <c r="AI3364" s="1"/>
      <c r="AJ3364" s="4"/>
      <c r="AK3364" s="1"/>
      <c r="AL3364" s="1"/>
      <c r="AM3364" s="1"/>
      <c r="AN3364" s="1"/>
      <c r="AO3364" s="1"/>
    </row>
    <row r="3365" spans="1:41" x14ac:dyDescent="0.2">
      <c r="A3365" s="118">
        <f t="shared" si="1335"/>
        <v>43461</v>
      </c>
      <c r="B3365" s="2">
        <f t="shared" si="1325"/>
        <v>68521.809400329992</v>
      </c>
      <c r="C3365" s="2">
        <f t="shared" si="1336"/>
        <v>39666.076375919998</v>
      </c>
      <c r="D3365" s="50">
        <f t="shared" si="1337"/>
        <v>5092.97</v>
      </c>
      <c r="E3365" s="3">
        <f>IF(K3365=1,VLOOKUP(A3364,[1]Plan1!$AQ$43:$AS$500,3),E3364)</f>
        <v>5100.6099999999997</v>
      </c>
      <c r="F3365" s="7">
        <f t="shared" si="1338"/>
        <v>43455</v>
      </c>
      <c r="G3365" s="8">
        <f t="shared" si="1326"/>
        <v>1.5001070102511616E-3</v>
      </c>
      <c r="H3365" s="7">
        <f t="shared" si="1339"/>
        <v>43483</v>
      </c>
      <c r="I3365" s="7">
        <f t="shared" si="1327"/>
        <v>43483</v>
      </c>
      <c r="J3365" s="1">
        <f t="shared" si="1340"/>
        <v>19</v>
      </c>
      <c r="K3365" s="1">
        <f t="shared" si="1328"/>
        <v>4</v>
      </c>
      <c r="L3365" s="2">
        <f t="shared" si="1329"/>
        <v>1.0003156200000001</v>
      </c>
      <c r="M3365" s="10">
        <f t="shared" si="1323"/>
        <v>0.99789954999999997</v>
      </c>
      <c r="N3365" s="10">
        <f t="shared" si="1344"/>
        <v>1.7057125793903631</v>
      </c>
      <c r="O3365" s="2">
        <f t="shared" si="1322"/>
        <v>1.7062509299999999</v>
      </c>
      <c r="P3365" s="2">
        <f t="shared" si="1330"/>
        <v>67680.279705859997</v>
      </c>
      <c r="Q3365" s="9">
        <f t="shared" si="1324"/>
        <v>0</v>
      </c>
      <c r="R3365" s="4">
        <f t="shared" si="1331"/>
        <v>0</v>
      </c>
      <c r="S3365" s="59">
        <f t="shared" si="1332"/>
        <v>0</v>
      </c>
      <c r="T3365" s="8">
        <f t="shared" si="1341"/>
        <v>6.8500000000000005E-2</v>
      </c>
      <c r="U3365" s="9">
        <f t="shared" si="1342"/>
        <v>47</v>
      </c>
      <c r="V3365" s="9">
        <v>252</v>
      </c>
      <c r="W3365" s="10">
        <f t="shared" si="1333"/>
        <v>1.0124338980000001</v>
      </c>
      <c r="X3365" s="2">
        <f t="shared" si="1334"/>
        <v>841.52969446999998</v>
      </c>
      <c r="Y3365" s="2">
        <v>0</v>
      </c>
      <c r="Z3365" s="3">
        <f t="shared" si="1320"/>
        <v>0</v>
      </c>
      <c r="AA3365" s="1" t="str">
        <f t="shared" si="1321"/>
        <v>A+J=</v>
      </c>
      <c r="AB3365" s="7">
        <f t="shared" si="1343"/>
        <v>43669</v>
      </c>
      <c r="AC3365" s="5"/>
      <c r="AD3365" s="1"/>
      <c r="AE3365" s="7"/>
      <c r="AF3365" s="1"/>
      <c r="AG3365" s="1"/>
      <c r="AH3365" s="1"/>
      <c r="AI3365" s="1"/>
      <c r="AJ3365" s="4"/>
      <c r="AK3365" s="1"/>
      <c r="AL3365" s="1"/>
      <c r="AM3365" s="1"/>
      <c r="AN3365" s="1"/>
      <c r="AO3365" s="1"/>
    </row>
    <row r="3366" spans="1:41" x14ac:dyDescent="0.2">
      <c r="A3366" s="118">
        <f t="shared" si="1335"/>
        <v>43462</v>
      </c>
      <c r="B3366" s="2">
        <f t="shared" si="1325"/>
        <v>68545.23517901999</v>
      </c>
      <c r="C3366" s="2">
        <f t="shared" si="1336"/>
        <v>39666.076375919998</v>
      </c>
      <c r="D3366" s="50">
        <f t="shared" si="1337"/>
        <v>5092.97</v>
      </c>
      <c r="E3366" s="3">
        <f>IF(K3366=1,VLOOKUP(A3365,[1]Plan1!$AQ$43:$AS$500,3),E3365)</f>
        <v>5100.6099999999997</v>
      </c>
      <c r="F3366" s="7">
        <f t="shared" si="1338"/>
        <v>43455</v>
      </c>
      <c r="G3366" s="8">
        <f t="shared" si="1326"/>
        <v>1.5001070102511616E-3</v>
      </c>
      <c r="H3366" s="7">
        <f t="shared" si="1339"/>
        <v>43483</v>
      </c>
      <c r="I3366" s="7">
        <f t="shared" si="1327"/>
        <v>43483</v>
      </c>
      <c r="J3366" s="1">
        <f t="shared" si="1340"/>
        <v>19</v>
      </c>
      <c r="K3366" s="1">
        <f t="shared" si="1328"/>
        <v>5</v>
      </c>
      <c r="L3366" s="2">
        <f t="shared" si="1329"/>
        <v>1.0003945400000001</v>
      </c>
      <c r="M3366" s="10">
        <f t="shared" si="1323"/>
        <v>0.99789954999999997</v>
      </c>
      <c r="N3366" s="10">
        <f t="shared" si="1344"/>
        <v>1.7057125793903631</v>
      </c>
      <c r="O3366" s="2">
        <f t="shared" si="1322"/>
        <v>1.70638555</v>
      </c>
      <c r="P3366" s="2">
        <f t="shared" si="1330"/>
        <v>67685.619553059994</v>
      </c>
      <c r="Q3366" s="9">
        <f t="shared" si="1324"/>
        <v>0</v>
      </c>
      <c r="R3366" s="4">
        <f t="shared" si="1331"/>
        <v>0</v>
      </c>
      <c r="S3366" s="59">
        <f t="shared" si="1332"/>
        <v>0</v>
      </c>
      <c r="T3366" s="8">
        <f t="shared" si="1341"/>
        <v>6.8500000000000005E-2</v>
      </c>
      <c r="U3366" s="9">
        <f t="shared" si="1342"/>
        <v>48</v>
      </c>
      <c r="V3366" s="9">
        <v>252</v>
      </c>
      <c r="W3366" s="10">
        <f t="shared" si="1333"/>
        <v>1.012700122</v>
      </c>
      <c r="X3366" s="2">
        <f t="shared" si="1334"/>
        <v>859.61562595999999</v>
      </c>
      <c r="Y3366" s="2">
        <v>0</v>
      </c>
      <c r="Z3366" s="3">
        <f t="shared" ref="Z3366:Z3429" si="1345">IF(S3366&gt;0,S3366+X3366+Y3366,0)</f>
        <v>0</v>
      </c>
      <c r="AA3366" s="1" t="str">
        <f t="shared" ref="AA3366:AA3429" si="1346">AA3365</f>
        <v>A+J=</v>
      </c>
      <c r="AB3366" s="7">
        <f t="shared" si="1343"/>
        <v>43669</v>
      </c>
      <c r="AC3366" s="5"/>
      <c r="AD3366" s="1"/>
      <c r="AE3366" s="7"/>
      <c r="AF3366" s="1"/>
      <c r="AG3366" s="1"/>
      <c r="AH3366" s="1"/>
      <c r="AI3366" s="1"/>
      <c r="AJ3366" s="4"/>
      <c r="AK3366" s="1"/>
      <c r="AL3366" s="1"/>
      <c r="AM3366" s="1"/>
      <c r="AN3366" s="1"/>
      <c r="AO3366" s="1"/>
    </row>
    <row r="3367" spans="1:41" x14ac:dyDescent="0.2">
      <c r="A3367" s="118">
        <f t="shared" si="1335"/>
        <v>43463</v>
      </c>
      <c r="B3367" s="2">
        <f t="shared" si="1325"/>
        <v>68568.668941080003</v>
      </c>
      <c r="C3367" s="2">
        <f t="shared" si="1336"/>
        <v>39666.076375919998</v>
      </c>
      <c r="D3367" s="50">
        <f t="shared" si="1337"/>
        <v>5092.97</v>
      </c>
      <c r="E3367" s="3">
        <f>IF(K3367=1,VLOOKUP(A3366,[1]Plan1!$AQ$43:$AS$500,3),E3366)</f>
        <v>5100.6099999999997</v>
      </c>
      <c r="F3367" s="7">
        <f t="shared" si="1338"/>
        <v>43455</v>
      </c>
      <c r="G3367" s="8">
        <f t="shared" si="1326"/>
        <v>1.5001070102511616E-3</v>
      </c>
      <c r="H3367" s="7">
        <f t="shared" si="1339"/>
        <v>43483</v>
      </c>
      <c r="I3367" s="7">
        <f t="shared" si="1327"/>
        <v>43483</v>
      </c>
      <c r="J3367" s="1">
        <f t="shared" si="1340"/>
        <v>19</v>
      </c>
      <c r="K3367" s="1">
        <f t="shared" si="1328"/>
        <v>6</v>
      </c>
      <c r="L3367" s="2">
        <f t="shared" si="1329"/>
        <v>1.00047347</v>
      </c>
      <c r="M3367" s="10">
        <f t="shared" si="1323"/>
        <v>0.99789954999999997</v>
      </c>
      <c r="N3367" s="10">
        <f t="shared" si="1344"/>
        <v>1.7057125793903631</v>
      </c>
      <c r="O3367" s="2">
        <f t="shared" si="1322"/>
        <v>1.7065201800000001</v>
      </c>
      <c r="P3367" s="2">
        <f t="shared" si="1330"/>
        <v>67690.959796919997</v>
      </c>
      <c r="Q3367" s="9">
        <f t="shared" si="1324"/>
        <v>0</v>
      </c>
      <c r="R3367" s="4">
        <f t="shared" si="1331"/>
        <v>0</v>
      </c>
      <c r="S3367" s="59">
        <f t="shared" si="1332"/>
        <v>0</v>
      </c>
      <c r="T3367" s="8">
        <f t="shared" si="1341"/>
        <v>6.8500000000000005E-2</v>
      </c>
      <c r="U3367" s="9">
        <f t="shared" si="1342"/>
        <v>49</v>
      </c>
      <c r="V3367" s="9">
        <v>252</v>
      </c>
      <c r="W3367" s="10">
        <f t="shared" si="1333"/>
        <v>1.012966416</v>
      </c>
      <c r="X3367" s="2">
        <f t="shared" si="1334"/>
        <v>877.70914416000005</v>
      </c>
      <c r="Y3367" s="2">
        <v>0</v>
      </c>
      <c r="Z3367" s="3">
        <f t="shared" si="1345"/>
        <v>0</v>
      </c>
      <c r="AA3367" s="1" t="str">
        <f t="shared" si="1346"/>
        <v>A+J=</v>
      </c>
      <c r="AB3367" s="7">
        <f t="shared" si="1343"/>
        <v>43669</v>
      </c>
      <c r="AC3367" s="5"/>
      <c r="AD3367" s="1"/>
      <c r="AE3367" s="7"/>
      <c r="AF3367" s="1"/>
      <c r="AG3367" s="1"/>
      <c r="AH3367" s="1"/>
      <c r="AI3367" s="1"/>
      <c r="AJ3367" s="4"/>
      <c r="AK3367" s="1"/>
      <c r="AL3367" s="1"/>
      <c r="AM3367" s="1"/>
      <c r="AN3367" s="1"/>
      <c r="AO3367" s="1"/>
    </row>
    <row r="3368" spans="1:41" x14ac:dyDescent="0.2">
      <c r="A3368" s="118">
        <f t="shared" si="1335"/>
        <v>43464</v>
      </c>
      <c r="B3368" s="2">
        <f t="shared" si="1325"/>
        <v>68568.668941080003</v>
      </c>
      <c r="C3368" s="2">
        <f t="shared" si="1336"/>
        <v>39666.076375919998</v>
      </c>
      <c r="D3368" s="50">
        <f t="shared" si="1337"/>
        <v>5092.97</v>
      </c>
      <c r="E3368" s="3">
        <f>IF(K3368=1,VLOOKUP(A3367,[1]Plan1!$AQ$43:$AS$500,3),E3367)</f>
        <v>5100.6099999999997</v>
      </c>
      <c r="F3368" s="7">
        <f t="shared" si="1338"/>
        <v>43455</v>
      </c>
      <c r="G3368" s="8">
        <f t="shared" si="1326"/>
        <v>1.5001070102511616E-3</v>
      </c>
      <c r="H3368" s="7">
        <f t="shared" si="1339"/>
        <v>43483</v>
      </c>
      <c r="I3368" s="7">
        <f t="shared" si="1327"/>
        <v>43483</v>
      </c>
      <c r="J3368" s="1">
        <f t="shared" si="1340"/>
        <v>19</v>
      </c>
      <c r="K3368" s="1">
        <f t="shared" si="1328"/>
        <v>6</v>
      </c>
      <c r="L3368" s="2">
        <f t="shared" si="1329"/>
        <v>1.00047347</v>
      </c>
      <c r="M3368" s="10">
        <f t="shared" si="1323"/>
        <v>0.99789954999999997</v>
      </c>
      <c r="N3368" s="10">
        <f t="shared" si="1344"/>
        <v>1.7057125793903631</v>
      </c>
      <c r="O3368" s="2">
        <f t="shared" si="1322"/>
        <v>1.7065201800000001</v>
      </c>
      <c r="P3368" s="2">
        <f t="shared" si="1330"/>
        <v>67690.959796919997</v>
      </c>
      <c r="Q3368" s="9">
        <f t="shared" si="1324"/>
        <v>0</v>
      </c>
      <c r="R3368" s="4">
        <f t="shared" si="1331"/>
        <v>0</v>
      </c>
      <c r="S3368" s="59">
        <f t="shared" si="1332"/>
        <v>0</v>
      </c>
      <c r="T3368" s="8">
        <f t="shared" si="1341"/>
        <v>6.8500000000000005E-2</v>
      </c>
      <c r="U3368" s="9">
        <f t="shared" si="1342"/>
        <v>49</v>
      </c>
      <c r="V3368" s="9">
        <v>252</v>
      </c>
      <c r="W3368" s="10">
        <f t="shared" si="1333"/>
        <v>1.012966416</v>
      </c>
      <c r="X3368" s="2">
        <f t="shared" si="1334"/>
        <v>877.70914416000005</v>
      </c>
      <c r="Y3368" s="2">
        <v>0</v>
      </c>
      <c r="Z3368" s="3">
        <f t="shared" si="1345"/>
        <v>0</v>
      </c>
      <c r="AA3368" s="1" t="str">
        <f t="shared" si="1346"/>
        <v>A+J=</v>
      </c>
      <c r="AB3368" s="7">
        <f t="shared" si="1343"/>
        <v>43669</v>
      </c>
      <c r="AC3368" s="5"/>
      <c r="AD3368" s="1"/>
      <c r="AE3368" s="7"/>
      <c r="AF3368" s="1"/>
      <c r="AG3368" s="1"/>
      <c r="AH3368" s="1"/>
      <c r="AI3368" s="1"/>
      <c r="AJ3368" s="4"/>
      <c r="AK3368" s="1"/>
      <c r="AL3368" s="1"/>
      <c r="AM3368" s="1"/>
      <c r="AN3368" s="1"/>
      <c r="AO3368" s="1"/>
    </row>
    <row r="3369" spans="1:41" x14ac:dyDescent="0.2">
      <c r="A3369" s="118">
        <f t="shared" si="1335"/>
        <v>43465</v>
      </c>
      <c r="B3369" s="2">
        <f t="shared" si="1325"/>
        <v>68568.668941080003</v>
      </c>
      <c r="C3369" s="2">
        <f t="shared" si="1336"/>
        <v>39666.076375919998</v>
      </c>
      <c r="D3369" s="50">
        <f t="shared" si="1337"/>
        <v>5092.97</v>
      </c>
      <c r="E3369" s="3">
        <f>IF(K3369=1,VLOOKUP(A3368,[1]Plan1!$AQ$43:$AS$500,3),E3368)</f>
        <v>5100.6099999999997</v>
      </c>
      <c r="F3369" s="7">
        <f t="shared" si="1338"/>
        <v>43455</v>
      </c>
      <c r="G3369" s="8">
        <f t="shared" si="1326"/>
        <v>1.5001070102511616E-3</v>
      </c>
      <c r="H3369" s="7">
        <f t="shared" si="1339"/>
        <v>43483</v>
      </c>
      <c r="I3369" s="7">
        <f t="shared" si="1327"/>
        <v>43483</v>
      </c>
      <c r="J3369" s="1">
        <f t="shared" si="1340"/>
        <v>19</v>
      </c>
      <c r="K3369" s="1">
        <f t="shared" si="1328"/>
        <v>6</v>
      </c>
      <c r="L3369" s="2">
        <f t="shared" si="1329"/>
        <v>1.00047347</v>
      </c>
      <c r="M3369" s="10">
        <f t="shared" si="1323"/>
        <v>0.99789954999999997</v>
      </c>
      <c r="N3369" s="10">
        <f t="shared" si="1344"/>
        <v>1.7057125793903631</v>
      </c>
      <c r="O3369" s="2">
        <f t="shared" ref="O3369:O3432" si="1347">TRUNC(TRUNC((L3369*N3369),15),8)</f>
        <v>1.7065201800000001</v>
      </c>
      <c r="P3369" s="2">
        <f t="shared" si="1330"/>
        <v>67690.959796919997</v>
      </c>
      <c r="Q3369" s="9">
        <f t="shared" si="1324"/>
        <v>0</v>
      </c>
      <c r="R3369" s="4">
        <f t="shared" si="1331"/>
        <v>0</v>
      </c>
      <c r="S3369" s="59">
        <f t="shared" si="1332"/>
        <v>0</v>
      </c>
      <c r="T3369" s="8">
        <f t="shared" si="1341"/>
        <v>6.8500000000000005E-2</v>
      </c>
      <c r="U3369" s="9">
        <f t="shared" si="1342"/>
        <v>49</v>
      </c>
      <c r="V3369" s="9">
        <v>252</v>
      </c>
      <c r="W3369" s="10">
        <f t="shared" si="1333"/>
        <v>1.012966416</v>
      </c>
      <c r="X3369" s="2">
        <f t="shared" si="1334"/>
        <v>877.70914416000005</v>
      </c>
      <c r="Y3369" s="2">
        <v>0</v>
      </c>
      <c r="Z3369" s="3">
        <f t="shared" si="1345"/>
        <v>0</v>
      </c>
      <c r="AA3369" s="1" t="str">
        <f t="shared" si="1346"/>
        <v>A+J=</v>
      </c>
      <c r="AB3369" s="7">
        <f t="shared" si="1343"/>
        <v>43669</v>
      </c>
      <c r="AC3369" s="5"/>
      <c r="AD3369" s="1"/>
      <c r="AE3369" s="7"/>
      <c r="AF3369" s="1"/>
      <c r="AG3369" s="1"/>
      <c r="AH3369" s="1"/>
      <c r="AI3369" s="1"/>
      <c r="AJ3369" s="4"/>
      <c r="AK3369" s="1"/>
      <c r="AL3369" s="1"/>
      <c r="AM3369" s="1"/>
      <c r="AN3369" s="1"/>
      <c r="AO3369" s="1"/>
    </row>
    <row r="3370" spans="1:41" x14ac:dyDescent="0.2">
      <c r="A3370" s="118">
        <f t="shared" si="1335"/>
        <v>43466</v>
      </c>
      <c r="B3370" s="2">
        <f t="shared" si="1325"/>
        <v>68592.110286039999</v>
      </c>
      <c r="C3370" s="2">
        <f t="shared" si="1336"/>
        <v>39666.076375919998</v>
      </c>
      <c r="D3370" s="50">
        <f t="shared" si="1337"/>
        <v>5092.97</v>
      </c>
      <c r="E3370" s="3">
        <f>IF(K3370=1,VLOOKUP(A3369,[1]Plan1!$AQ$43:$AS$500,3),E3369)</f>
        <v>5100.6099999999997</v>
      </c>
      <c r="F3370" s="7">
        <f t="shared" si="1338"/>
        <v>43455</v>
      </c>
      <c r="G3370" s="8">
        <f t="shared" si="1326"/>
        <v>1.5001070102511616E-3</v>
      </c>
      <c r="H3370" s="7">
        <f t="shared" si="1339"/>
        <v>43483</v>
      </c>
      <c r="I3370" s="7">
        <f t="shared" si="1327"/>
        <v>43483</v>
      </c>
      <c r="J3370" s="1">
        <f t="shared" si="1340"/>
        <v>19</v>
      </c>
      <c r="K3370" s="1">
        <f t="shared" si="1328"/>
        <v>7</v>
      </c>
      <c r="L3370" s="2">
        <f t="shared" si="1329"/>
        <v>1.0005523999999999</v>
      </c>
      <c r="M3370" s="10">
        <f t="shared" ref="M3370:M3433" si="1348">IF(I3370&gt;I3369,L3369,M3369)</f>
        <v>0.99789954999999997</v>
      </c>
      <c r="N3370" s="10">
        <f t="shared" si="1344"/>
        <v>1.7057125793903631</v>
      </c>
      <c r="O3370" s="2">
        <f t="shared" si="1347"/>
        <v>1.7066548100000001</v>
      </c>
      <c r="P3370" s="2">
        <f t="shared" si="1330"/>
        <v>67696.300040789996</v>
      </c>
      <c r="Q3370" s="9">
        <f t="shared" si="1324"/>
        <v>0</v>
      </c>
      <c r="R3370" s="4">
        <f t="shared" si="1331"/>
        <v>0</v>
      </c>
      <c r="S3370" s="59">
        <f t="shared" si="1332"/>
        <v>0</v>
      </c>
      <c r="T3370" s="8">
        <f t="shared" si="1341"/>
        <v>6.8500000000000005E-2</v>
      </c>
      <c r="U3370" s="9">
        <f t="shared" si="1342"/>
        <v>50</v>
      </c>
      <c r="V3370" s="9">
        <v>252</v>
      </c>
      <c r="W3370" s="10">
        <f t="shared" si="1333"/>
        <v>1.0132327800000001</v>
      </c>
      <c r="X3370" s="2">
        <f t="shared" si="1334"/>
        <v>895.81024524999998</v>
      </c>
      <c r="Y3370" s="2">
        <v>0</v>
      </c>
      <c r="Z3370" s="3">
        <f t="shared" si="1345"/>
        <v>0</v>
      </c>
      <c r="AA3370" s="1" t="str">
        <f t="shared" si="1346"/>
        <v>A+J=</v>
      </c>
      <c r="AB3370" s="7">
        <f t="shared" si="1343"/>
        <v>43669</v>
      </c>
      <c r="AC3370" s="5"/>
      <c r="AD3370" s="1"/>
      <c r="AE3370" s="7"/>
      <c r="AF3370" s="1"/>
      <c r="AG3370" s="1"/>
      <c r="AH3370" s="1"/>
      <c r="AI3370" s="1"/>
      <c r="AJ3370" s="4"/>
      <c r="AK3370" s="1"/>
      <c r="AL3370" s="1"/>
      <c r="AM3370" s="1"/>
      <c r="AN3370" s="1"/>
      <c r="AO3370" s="1"/>
    </row>
    <row r="3371" spans="1:41" x14ac:dyDescent="0.2">
      <c r="A3371" s="118">
        <f t="shared" si="1335"/>
        <v>43467</v>
      </c>
      <c r="B3371" s="2">
        <f t="shared" si="1325"/>
        <v>68592.110286039999</v>
      </c>
      <c r="C3371" s="2">
        <f t="shared" si="1336"/>
        <v>39666.076375919998</v>
      </c>
      <c r="D3371" s="50">
        <f t="shared" si="1337"/>
        <v>5092.97</v>
      </c>
      <c r="E3371" s="3">
        <f>IF(K3371=1,VLOOKUP(A3370,[1]Plan1!$AQ$43:$AS$500,3),E3370)</f>
        <v>5100.6099999999997</v>
      </c>
      <c r="F3371" s="7">
        <f t="shared" si="1338"/>
        <v>43455</v>
      </c>
      <c r="G3371" s="8">
        <f t="shared" si="1326"/>
        <v>1.5001070102511616E-3</v>
      </c>
      <c r="H3371" s="7">
        <f t="shared" si="1339"/>
        <v>43483</v>
      </c>
      <c r="I3371" s="7">
        <f t="shared" si="1327"/>
        <v>43483</v>
      </c>
      <c r="J3371" s="1">
        <f t="shared" si="1340"/>
        <v>19</v>
      </c>
      <c r="K3371" s="1">
        <f t="shared" si="1328"/>
        <v>7</v>
      </c>
      <c r="L3371" s="2">
        <f t="shared" si="1329"/>
        <v>1.0005523999999999</v>
      </c>
      <c r="M3371" s="10">
        <f t="shared" si="1348"/>
        <v>0.99789954999999997</v>
      </c>
      <c r="N3371" s="10">
        <f t="shared" si="1344"/>
        <v>1.7057125793903631</v>
      </c>
      <c r="O3371" s="2">
        <f t="shared" si="1347"/>
        <v>1.7066548100000001</v>
      </c>
      <c r="P3371" s="2">
        <f t="shared" si="1330"/>
        <v>67696.300040789996</v>
      </c>
      <c r="Q3371" s="9">
        <f t="shared" si="1324"/>
        <v>0</v>
      </c>
      <c r="R3371" s="4">
        <f t="shared" si="1331"/>
        <v>0</v>
      </c>
      <c r="S3371" s="59">
        <f t="shared" si="1332"/>
        <v>0</v>
      </c>
      <c r="T3371" s="8">
        <f t="shared" si="1341"/>
        <v>6.8500000000000005E-2</v>
      </c>
      <c r="U3371" s="9">
        <f t="shared" si="1342"/>
        <v>50</v>
      </c>
      <c r="V3371" s="9">
        <v>252</v>
      </c>
      <c r="W3371" s="10">
        <f t="shared" si="1333"/>
        <v>1.0132327800000001</v>
      </c>
      <c r="X3371" s="2">
        <f t="shared" si="1334"/>
        <v>895.81024524999998</v>
      </c>
      <c r="Y3371" s="2">
        <v>0</v>
      </c>
      <c r="Z3371" s="3">
        <f t="shared" si="1345"/>
        <v>0</v>
      </c>
      <c r="AA3371" s="1" t="str">
        <f t="shared" si="1346"/>
        <v>A+J=</v>
      </c>
      <c r="AB3371" s="7">
        <f t="shared" si="1343"/>
        <v>43669</v>
      </c>
      <c r="AC3371" s="5"/>
      <c r="AD3371" s="1"/>
      <c r="AE3371" s="7"/>
      <c r="AF3371" s="1"/>
      <c r="AG3371" s="1"/>
      <c r="AH3371" s="1"/>
      <c r="AI3371" s="1"/>
      <c r="AJ3371" s="4"/>
      <c r="AK3371" s="1"/>
      <c r="AL3371" s="1"/>
      <c r="AM3371" s="1"/>
      <c r="AN3371" s="1"/>
      <c r="AO3371" s="1"/>
    </row>
    <row r="3372" spans="1:41" x14ac:dyDescent="0.2">
      <c r="A3372" s="118">
        <f t="shared" si="1335"/>
        <v>43468</v>
      </c>
      <c r="B3372" s="2">
        <f t="shared" si="1325"/>
        <v>68615.560019029988</v>
      </c>
      <c r="C3372" s="2">
        <f t="shared" si="1336"/>
        <v>39666.076375919998</v>
      </c>
      <c r="D3372" s="50">
        <f t="shared" si="1337"/>
        <v>5092.97</v>
      </c>
      <c r="E3372" s="3">
        <f>IF(K3372=1,VLOOKUP(A3371,[1]Plan1!$AQ$43:$AS$500,3),E3371)</f>
        <v>5100.6099999999997</v>
      </c>
      <c r="F3372" s="7">
        <f t="shared" si="1338"/>
        <v>43455</v>
      </c>
      <c r="G3372" s="8">
        <f t="shared" si="1326"/>
        <v>1.5001070102511616E-3</v>
      </c>
      <c r="H3372" s="7">
        <f t="shared" si="1339"/>
        <v>43483</v>
      </c>
      <c r="I3372" s="7">
        <f t="shared" si="1327"/>
        <v>43483</v>
      </c>
      <c r="J3372" s="1">
        <f t="shared" si="1340"/>
        <v>19</v>
      </c>
      <c r="K3372" s="1">
        <f t="shared" si="1328"/>
        <v>8</v>
      </c>
      <c r="L3372" s="2">
        <f t="shared" si="1329"/>
        <v>1.00063134</v>
      </c>
      <c r="M3372" s="10">
        <f t="shared" si="1348"/>
        <v>0.99789954999999997</v>
      </c>
      <c r="N3372" s="10">
        <f t="shared" si="1344"/>
        <v>1.7057125793903631</v>
      </c>
      <c r="O3372" s="2">
        <f t="shared" si="1347"/>
        <v>1.70678946</v>
      </c>
      <c r="P3372" s="2">
        <f t="shared" si="1330"/>
        <v>67701.641077969995</v>
      </c>
      <c r="Q3372" s="9">
        <f t="shared" si="1324"/>
        <v>0</v>
      </c>
      <c r="R3372" s="4">
        <f t="shared" si="1331"/>
        <v>0</v>
      </c>
      <c r="S3372" s="59">
        <f t="shared" si="1332"/>
        <v>0</v>
      </c>
      <c r="T3372" s="8">
        <f t="shared" si="1341"/>
        <v>6.8500000000000005E-2</v>
      </c>
      <c r="U3372" s="9">
        <f t="shared" si="1342"/>
        <v>51</v>
      </c>
      <c r="V3372" s="9">
        <v>252</v>
      </c>
      <c r="W3372" s="10">
        <f t="shared" si="1333"/>
        <v>1.0134992140000001</v>
      </c>
      <c r="X3372" s="2">
        <f t="shared" si="1334"/>
        <v>913.91894105999995</v>
      </c>
      <c r="Y3372" s="2">
        <v>0</v>
      </c>
      <c r="Z3372" s="3">
        <f t="shared" si="1345"/>
        <v>0</v>
      </c>
      <c r="AA3372" s="1" t="str">
        <f t="shared" si="1346"/>
        <v>A+J=</v>
      </c>
      <c r="AB3372" s="7">
        <f t="shared" si="1343"/>
        <v>43669</v>
      </c>
      <c r="AC3372" s="5"/>
      <c r="AD3372" s="1"/>
      <c r="AE3372" s="7"/>
      <c r="AF3372" s="1"/>
      <c r="AG3372" s="1"/>
      <c r="AH3372" s="1"/>
      <c r="AI3372" s="1"/>
      <c r="AJ3372" s="4"/>
      <c r="AK3372" s="1"/>
      <c r="AL3372" s="1"/>
      <c r="AM3372" s="1"/>
      <c r="AN3372" s="1"/>
      <c r="AO3372" s="1"/>
    </row>
    <row r="3373" spans="1:41" x14ac:dyDescent="0.2">
      <c r="A3373" s="118">
        <f t="shared" si="1335"/>
        <v>43469</v>
      </c>
      <c r="B3373" s="2">
        <f t="shared" si="1325"/>
        <v>68639.017739699993</v>
      </c>
      <c r="C3373" s="2">
        <f t="shared" si="1336"/>
        <v>39666.076375919998</v>
      </c>
      <c r="D3373" s="50">
        <f t="shared" si="1337"/>
        <v>5092.97</v>
      </c>
      <c r="E3373" s="3">
        <f>IF(K3373=1,VLOOKUP(A3372,[1]Plan1!$AQ$43:$AS$500,3),E3372)</f>
        <v>5100.6099999999997</v>
      </c>
      <c r="F3373" s="7">
        <f t="shared" si="1338"/>
        <v>43455</v>
      </c>
      <c r="G3373" s="8">
        <f t="shared" si="1326"/>
        <v>1.5001070102511616E-3</v>
      </c>
      <c r="H3373" s="7">
        <f t="shared" si="1339"/>
        <v>43483</v>
      </c>
      <c r="I3373" s="7">
        <f t="shared" si="1327"/>
        <v>43483</v>
      </c>
      <c r="J3373" s="1">
        <f t="shared" si="1340"/>
        <v>19</v>
      </c>
      <c r="K3373" s="1">
        <f t="shared" si="1328"/>
        <v>9</v>
      </c>
      <c r="L3373" s="2">
        <f t="shared" si="1329"/>
        <v>1.00071029</v>
      </c>
      <c r="M3373" s="10">
        <f t="shared" si="1348"/>
        <v>0.99789954999999997</v>
      </c>
      <c r="N3373" s="10">
        <f t="shared" si="1344"/>
        <v>1.7057125793903631</v>
      </c>
      <c r="O3373" s="2">
        <f t="shared" si="1347"/>
        <v>1.70692412</v>
      </c>
      <c r="P3373" s="2">
        <f t="shared" si="1330"/>
        <v>67706.982511819995</v>
      </c>
      <c r="Q3373" s="9">
        <f t="shared" si="1324"/>
        <v>0</v>
      </c>
      <c r="R3373" s="4">
        <f t="shared" si="1331"/>
        <v>0</v>
      </c>
      <c r="S3373" s="59">
        <f t="shared" si="1332"/>
        <v>0</v>
      </c>
      <c r="T3373" s="8">
        <f t="shared" si="1341"/>
        <v>6.8500000000000005E-2</v>
      </c>
      <c r="U3373" s="9">
        <f t="shared" si="1342"/>
        <v>52</v>
      </c>
      <c r="V3373" s="9">
        <v>252</v>
      </c>
      <c r="W3373" s="10">
        <f t="shared" si="1333"/>
        <v>1.0137657179999999</v>
      </c>
      <c r="X3373" s="2">
        <f t="shared" si="1334"/>
        <v>932.03522787999998</v>
      </c>
      <c r="Y3373" s="2">
        <v>0</v>
      </c>
      <c r="Z3373" s="3">
        <f t="shared" si="1345"/>
        <v>0</v>
      </c>
      <c r="AA3373" s="1" t="str">
        <f t="shared" si="1346"/>
        <v>A+J=</v>
      </c>
      <c r="AB3373" s="7">
        <f t="shared" si="1343"/>
        <v>43669</v>
      </c>
      <c r="AC3373" s="5"/>
      <c r="AD3373" s="1"/>
      <c r="AE3373" s="7"/>
      <c r="AF3373" s="1"/>
      <c r="AG3373" s="1"/>
      <c r="AH3373" s="1"/>
      <c r="AI3373" s="1"/>
      <c r="AJ3373" s="4"/>
      <c r="AK3373" s="1"/>
      <c r="AL3373" s="1"/>
      <c r="AM3373" s="1"/>
      <c r="AN3373" s="1"/>
      <c r="AO3373" s="1"/>
    </row>
    <row r="3374" spans="1:41" x14ac:dyDescent="0.2">
      <c r="A3374" s="118">
        <f t="shared" si="1335"/>
        <v>43470</v>
      </c>
      <c r="B3374" s="2">
        <f t="shared" si="1325"/>
        <v>68662.483449489999</v>
      </c>
      <c r="C3374" s="2">
        <f t="shared" si="1336"/>
        <v>39666.076375919998</v>
      </c>
      <c r="D3374" s="50">
        <f t="shared" si="1337"/>
        <v>5092.97</v>
      </c>
      <c r="E3374" s="3">
        <f>IF(K3374=1,VLOOKUP(A3373,[1]Plan1!$AQ$43:$AS$500,3),E3373)</f>
        <v>5100.6099999999997</v>
      </c>
      <c r="F3374" s="7">
        <f t="shared" si="1338"/>
        <v>43455</v>
      </c>
      <c r="G3374" s="8">
        <f t="shared" si="1326"/>
        <v>1.5001070102511616E-3</v>
      </c>
      <c r="H3374" s="7">
        <f t="shared" si="1339"/>
        <v>43483</v>
      </c>
      <c r="I3374" s="7">
        <f t="shared" si="1327"/>
        <v>43483</v>
      </c>
      <c r="J3374" s="1">
        <f t="shared" si="1340"/>
        <v>19</v>
      </c>
      <c r="K3374" s="1">
        <f t="shared" si="1328"/>
        <v>10</v>
      </c>
      <c r="L3374" s="2">
        <f t="shared" si="1329"/>
        <v>1.00078924</v>
      </c>
      <c r="M3374" s="10">
        <f t="shared" si="1348"/>
        <v>0.99789954999999997</v>
      </c>
      <c r="N3374" s="10">
        <f t="shared" si="1344"/>
        <v>1.7057125793903631</v>
      </c>
      <c r="O3374" s="2">
        <f t="shared" si="1347"/>
        <v>1.70705879</v>
      </c>
      <c r="P3374" s="2">
        <f t="shared" si="1330"/>
        <v>67712.324342320004</v>
      </c>
      <c r="Q3374" s="9">
        <f t="shared" si="1324"/>
        <v>0</v>
      </c>
      <c r="R3374" s="4">
        <f t="shared" si="1331"/>
        <v>0</v>
      </c>
      <c r="S3374" s="59">
        <f t="shared" si="1332"/>
        <v>0</v>
      </c>
      <c r="T3374" s="8">
        <f t="shared" si="1341"/>
        <v>6.8500000000000005E-2</v>
      </c>
      <c r="U3374" s="9">
        <f t="shared" si="1342"/>
        <v>53</v>
      </c>
      <c r="V3374" s="9">
        <v>252</v>
      </c>
      <c r="W3374" s="10">
        <f t="shared" si="1333"/>
        <v>1.014032292</v>
      </c>
      <c r="X3374" s="2">
        <f t="shared" si="1334"/>
        <v>950.15910716999997</v>
      </c>
      <c r="Y3374" s="2">
        <v>0</v>
      </c>
      <c r="Z3374" s="3">
        <f t="shared" si="1345"/>
        <v>0</v>
      </c>
      <c r="AA3374" s="1" t="str">
        <f t="shared" si="1346"/>
        <v>A+J=</v>
      </c>
      <c r="AB3374" s="7">
        <f t="shared" si="1343"/>
        <v>43669</v>
      </c>
      <c r="AC3374" s="5"/>
      <c r="AD3374" s="1"/>
      <c r="AE3374" s="7"/>
      <c r="AF3374" s="1"/>
      <c r="AG3374" s="1"/>
      <c r="AH3374" s="1"/>
      <c r="AI3374" s="1"/>
      <c r="AJ3374" s="4"/>
      <c r="AK3374" s="1"/>
      <c r="AL3374" s="1"/>
      <c r="AM3374" s="1"/>
      <c r="AN3374" s="1"/>
      <c r="AO3374" s="1"/>
    </row>
    <row r="3375" spans="1:41" x14ac:dyDescent="0.2">
      <c r="A3375" s="118">
        <f t="shared" si="1335"/>
        <v>43471</v>
      </c>
      <c r="B3375" s="2">
        <f t="shared" si="1325"/>
        <v>68662.483449489999</v>
      </c>
      <c r="C3375" s="2">
        <f t="shared" si="1336"/>
        <v>39666.076375919998</v>
      </c>
      <c r="D3375" s="50">
        <f t="shared" si="1337"/>
        <v>5092.97</v>
      </c>
      <c r="E3375" s="3">
        <f>IF(K3375=1,VLOOKUP(A3374,[1]Plan1!$AQ$43:$AS$500,3),E3374)</f>
        <v>5100.6099999999997</v>
      </c>
      <c r="F3375" s="7">
        <f t="shared" si="1338"/>
        <v>43455</v>
      </c>
      <c r="G3375" s="8">
        <f t="shared" si="1326"/>
        <v>1.5001070102511616E-3</v>
      </c>
      <c r="H3375" s="7">
        <f t="shared" si="1339"/>
        <v>43483</v>
      </c>
      <c r="I3375" s="7">
        <f t="shared" si="1327"/>
        <v>43483</v>
      </c>
      <c r="J3375" s="1">
        <f t="shared" si="1340"/>
        <v>19</v>
      </c>
      <c r="K3375" s="1">
        <f t="shared" si="1328"/>
        <v>10</v>
      </c>
      <c r="L3375" s="2">
        <f t="shared" si="1329"/>
        <v>1.00078924</v>
      </c>
      <c r="M3375" s="10">
        <f t="shared" si="1348"/>
        <v>0.99789954999999997</v>
      </c>
      <c r="N3375" s="10">
        <f t="shared" si="1344"/>
        <v>1.7057125793903631</v>
      </c>
      <c r="O3375" s="2">
        <f t="shared" si="1347"/>
        <v>1.70705879</v>
      </c>
      <c r="P3375" s="2">
        <f t="shared" si="1330"/>
        <v>67712.324342320004</v>
      </c>
      <c r="Q3375" s="9">
        <f t="shared" si="1324"/>
        <v>0</v>
      </c>
      <c r="R3375" s="4">
        <f t="shared" si="1331"/>
        <v>0</v>
      </c>
      <c r="S3375" s="59">
        <f t="shared" si="1332"/>
        <v>0</v>
      </c>
      <c r="T3375" s="8">
        <f t="shared" si="1341"/>
        <v>6.8500000000000005E-2</v>
      </c>
      <c r="U3375" s="9">
        <f t="shared" si="1342"/>
        <v>53</v>
      </c>
      <c r="V3375" s="9">
        <v>252</v>
      </c>
      <c r="W3375" s="10">
        <f t="shared" si="1333"/>
        <v>1.014032292</v>
      </c>
      <c r="X3375" s="2">
        <f t="shared" si="1334"/>
        <v>950.15910716999997</v>
      </c>
      <c r="Y3375" s="2">
        <v>0</v>
      </c>
      <c r="Z3375" s="3">
        <f t="shared" si="1345"/>
        <v>0</v>
      </c>
      <c r="AA3375" s="1" t="str">
        <f t="shared" si="1346"/>
        <v>A+J=</v>
      </c>
      <c r="AB3375" s="7">
        <f t="shared" si="1343"/>
        <v>43669</v>
      </c>
      <c r="AC3375" s="5"/>
      <c r="AD3375" s="1"/>
      <c r="AE3375" s="7"/>
      <c r="AF3375" s="1"/>
      <c r="AG3375" s="1"/>
      <c r="AH3375" s="1"/>
      <c r="AI3375" s="1"/>
      <c r="AJ3375" s="4"/>
      <c r="AK3375" s="1"/>
      <c r="AL3375" s="1"/>
      <c r="AM3375" s="1"/>
      <c r="AN3375" s="1"/>
      <c r="AO3375" s="1"/>
    </row>
    <row r="3376" spans="1:41" x14ac:dyDescent="0.2">
      <c r="A3376" s="118">
        <f t="shared" si="1335"/>
        <v>43472</v>
      </c>
      <c r="B3376" s="2">
        <f t="shared" si="1325"/>
        <v>68662.483449489999</v>
      </c>
      <c r="C3376" s="2">
        <f t="shared" si="1336"/>
        <v>39666.076375919998</v>
      </c>
      <c r="D3376" s="50">
        <f t="shared" si="1337"/>
        <v>5092.97</v>
      </c>
      <c r="E3376" s="3">
        <f>IF(K3376=1,VLOOKUP(A3375,[1]Plan1!$AQ$43:$AS$500,3),E3375)</f>
        <v>5100.6099999999997</v>
      </c>
      <c r="F3376" s="7">
        <f t="shared" si="1338"/>
        <v>43455</v>
      </c>
      <c r="G3376" s="8">
        <f t="shared" si="1326"/>
        <v>1.5001070102511616E-3</v>
      </c>
      <c r="H3376" s="7">
        <f t="shared" si="1339"/>
        <v>43483</v>
      </c>
      <c r="I3376" s="7">
        <f t="shared" si="1327"/>
        <v>43483</v>
      </c>
      <c r="J3376" s="1">
        <f t="shared" si="1340"/>
        <v>19</v>
      </c>
      <c r="K3376" s="1">
        <f t="shared" si="1328"/>
        <v>10</v>
      </c>
      <c r="L3376" s="2">
        <f t="shared" si="1329"/>
        <v>1.00078924</v>
      </c>
      <c r="M3376" s="10">
        <f t="shared" si="1348"/>
        <v>0.99789954999999997</v>
      </c>
      <c r="N3376" s="10">
        <f t="shared" si="1344"/>
        <v>1.7057125793903631</v>
      </c>
      <c r="O3376" s="2">
        <f t="shared" si="1347"/>
        <v>1.70705879</v>
      </c>
      <c r="P3376" s="2">
        <f t="shared" si="1330"/>
        <v>67712.324342320004</v>
      </c>
      <c r="Q3376" s="9">
        <f t="shared" si="1324"/>
        <v>0</v>
      </c>
      <c r="R3376" s="4">
        <f t="shared" si="1331"/>
        <v>0</v>
      </c>
      <c r="S3376" s="59">
        <f t="shared" si="1332"/>
        <v>0</v>
      </c>
      <c r="T3376" s="8">
        <f t="shared" si="1341"/>
        <v>6.8500000000000005E-2</v>
      </c>
      <c r="U3376" s="9">
        <f t="shared" si="1342"/>
        <v>53</v>
      </c>
      <c r="V3376" s="9">
        <v>252</v>
      </c>
      <c r="W3376" s="10">
        <f t="shared" si="1333"/>
        <v>1.014032292</v>
      </c>
      <c r="X3376" s="2">
        <f t="shared" si="1334"/>
        <v>950.15910716999997</v>
      </c>
      <c r="Y3376" s="2">
        <v>0</v>
      </c>
      <c r="Z3376" s="3">
        <f t="shared" si="1345"/>
        <v>0</v>
      </c>
      <c r="AA3376" s="1" t="str">
        <f t="shared" si="1346"/>
        <v>A+J=</v>
      </c>
      <c r="AB3376" s="7">
        <f t="shared" si="1343"/>
        <v>43669</v>
      </c>
      <c r="AC3376" s="5"/>
      <c r="AD3376" s="1"/>
      <c r="AE3376" s="7"/>
      <c r="AF3376" s="1"/>
      <c r="AG3376" s="1"/>
      <c r="AH3376" s="1"/>
      <c r="AI3376" s="1"/>
      <c r="AJ3376" s="4"/>
      <c r="AK3376" s="1"/>
      <c r="AL3376" s="1"/>
      <c r="AM3376" s="1"/>
      <c r="AN3376" s="1"/>
      <c r="AO3376" s="1"/>
    </row>
    <row r="3377" spans="1:41" x14ac:dyDescent="0.2">
      <c r="A3377" s="118">
        <f t="shared" si="1335"/>
        <v>43473</v>
      </c>
      <c r="B3377" s="2">
        <f t="shared" si="1325"/>
        <v>68685.957149830007</v>
      </c>
      <c r="C3377" s="2">
        <f t="shared" si="1336"/>
        <v>39666.076375919998</v>
      </c>
      <c r="D3377" s="50">
        <f t="shared" si="1337"/>
        <v>5092.97</v>
      </c>
      <c r="E3377" s="3">
        <f>IF(K3377=1,VLOOKUP(A3376,[1]Plan1!$AQ$43:$AS$500,3),E3376)</f>
        <v>5100.6099999999997</v>
      </c>
      <c r="F3377" s="7">
        <f t="shared" si="1338"/>
        <v>43455</v>
      </c>
      <c r="G3377" s="8">
        <f t="shared" si="1326"/>
        <v>1.5001070102511616E-3</v>
      </c>
      <c r="H3377" s="7">
        <f t="shared" si="1339"/>
        <v>43483</v>
      </c>
      <c r="I3377" s="7">
        <f t="shared" si="1327"/>
        <v>43483</v>
      </c>
      <c r="J3377" s="1">
        <f t="shared" si="1340"/>
        <v>19</v>
      </c>
      <c r="K3377" s="1">
        <f t="shared" si="1328"/>
        <v>11</v>
      </c>
      <c r="L3377" s="2">
        <f t="shared" si="1329"/>
        <v>1.0008682</v>
      </c>
      <c r="M3377" s="10">
        <f t="shared" si="1348"/>
        <v>0.99789954999999997</v>
      </c>
      <c r="N3377" s="10">
        <f t="shared" si="1344"/>
        <v>1.7057125793903631</v>
      </c>
      <c r="O3377" s="2">
        <f t="shared" si="1347"/>
        <v>1.70719347</v>
      </c>
      <c r="P3377" s="2">
        <f t="shared" si="1330"/>
        <v>67717.66656949</v>
      </c>
      <c r="Q3377" s="9">
        <f t="shared" si="1324"/>
        <v>0</v>
      </c>
      <c r="R3377" s="4">
        <f t="shared" si="1331"/>
        <v>0</v>
      </c>
      <c r="S3377" s="59">
        <f t="shared" si="1332"/>
        <v>0</v>
      </c>
      <c r="T3377" s="8">
        <f t="shared" si="1341"/>
        <v>6.8500000000000005E-2</v>
      </c>
      <c r="U3377" s="9">
        <f t="shared" si="1342"/>
        <v>54</v>
      </c>
      <c r="V3377" s="9">
        <v>252</v>
      </c>
      <c r="W3377" s="10">
        <f t="shared" si="1333"/>
        <v>1.0142989360000001</v>
      </c>
      <c r="X3377" s="2">
        <f t="shared" si="1334"/>
        <v>968.29058034000002</v>
      </c>
      <c r="Y3377" s="2">
        <v>0</v>
      </c>
      <c r="Z3377" s="3">
        <f t="shared" si="1345"/>
        <v>0</v>
      </c>
      <c r="AA3377" s="1" t="str">
        <f t="shared" si="1346"/>
        <v>A+J=</v>
      </c>
      <c r="AB3377" s="7">
        <f t="shared" si="1343"/>
        <v>43669</v>
      </c>
      <c r="AC3377" s="5"/>
      <c r="AD3377" s="1"/>
      <c r="AE3377" s="7"/>
      <c r="AF3377" s="1"/>
      <c r="AG3377" s="1"/>
      <c r="AH3377" s="1"/>
      <c r="AI3377" s="1"/>
      <c r="AJ3377" s="4"/>
      <c r="AK3377" s="1"/>
      <c r="AL3377" s="1"/>
      <c r="AM3377" s="1"/>
      <c r="AN3377" s="1"/>
      <c r="AO3377" s="1"/>
    </row>
    <row r="3378" spans="1:41" x14ac:dyDescent="0.2">
      <c r="A3378" s="118">
        <f t="shared" si="1335"/>
        <v>43474</v>
      </c>
      <c r="B3378" s="2">
        <f t="shared" si="1325"/>
        <v>68709.439244599998</v>
      </c>
      <c r="C3378" s="2">
        <f t="shared" si="1336"/>
        <v>39666.076375919998</v>
      </c>
      <c r="D3378" s="50">
        <f t="shared" si="1337"/>
        <v>5092.97</v>
      </c>
      <c r="E3378" s="3">
        <f>IF(K3378=1,VLOOKUP(A3377,[1]Plan1!$AQ$43:$AS$500,3),E3377)</f>
        <v>5100.6099999999997</v>
      </c>
      <c r="F3378" s="7">
        <f t="shared" si="1338"/>
        <v>43455</v>
      </c>
      <c r="G3378" s="8">
        <f t="shared" si="1326"/>
        <v>1.5001070102511616E-3</v>
      </c>
      <c r="H3378" s="7">
        <f t="shared" si="1339"/>
        <v>43483</v>
      </c>
      <c r="I3378" s="7">
        <f t="shared" si="1327"/>
        <v>43483</v>
      </c>
      <c r="J3378" s="1">
        <f t="shared" si="1340"/>
        <v>19</v>
      </c>
      <c r="K3378" s="1">
        <f t="shared" si="1328"/>
        <v>12</v>
      </c>
      <c r="L3378" s="2">
        <f t="shared" si="1329"/>
        <v>1.0009471700000001</v>
      </c>
      <c r="M3378" s="10">
        <f t="shared" si="1348"/>
        <v>0.99789954999999997</v>
      </c>
      <c r="N3378" s="10">
        <f t="shared" si="1344"/>
        <v>1.7057125793903631</v>
      </c>
      <c r="O3378" s="2">
        <f t="shared" si="1347"/>
        <v>1.70732817</v>
      </c>
      <c r="P3378" s="2">
        <f t="shared" si="1330"/>
        <v>67723.009589969995</v>
      </c>
      <c r="Q3378" s="9">
        <f t="shared" si="1324"/>
        <v>0</v>
      </c>
      <c r="R3378" s="4">
        <f t="shared" si="1331"/>
        <v>0</v>
      </c>
      <c r="S3378" s="59">
        <f t="shared" si="1332"/>
        <v>0</v>
      </c>
      <c r="T3378" s="8">
        <f t="shared" si="1341"/>
        <v>6.8500000000000005E-2</v>
      </c>
      <c r="U3378" s="9">
        <f t="shared" si="1342"/>
        <v>55</v>
      </c>
      <c r="V3378" s="9">
        <v>252</v>
      </c>
      <c r="W3378" s="10">
        <f t="shared" si="1333"/>
        <v>1.01456565</v>
      </c>
      <c r="X3378" s="2">
        <f t="shared" si="1334"/>
        <v>986.42965462999996</v>
      </c>
      <c r="Y3378" s="2">
        <v>0</v>
      </c>
      <c r="Z3378" s="3">
        <f t="shared" si="1345"/>
        <v>0</v>
      </c>
      <c r="AA3378" s="1" t="str">
        <f t="shared" si="1346"/>
        <v>A+J=</v>
      </c>
      <c r="AB3378" s="7">
        <f t="shared" si="1343"/>
        <v>43669</v>
      </c>
      <c r="AC3378" s="5"/>
      <c r="AD3378" s="1"/>
      <c r="AE3378" s="7"/>
      <c r="AF3378" s="1"/>
      <c r="AG3378" s="1"/>
      <c r="AH3378" s="1"/>
      <c r="AI3378" s="1"/>
      <c r="AJ3378" s="4"/>
      <c r="AK3378" s="1"/>
      <c r="AL3378" s="1"/>
      <c r="AM3378" s="1"/>
      <c r="AN3378" s="1"/>
      <c r="AO3378" s="1"/>
    </row>
    <row r="3379" spans="1:41" x14ac:dyDescent="0.2">
      <c r="A3379" s="118">
        <f t="shared" si="1335"/>
        <v>43475</v>
      </c>
      <c r="B3379" s="2">
        <f t="shared" si="1325"/>
        <v>68732.928998210002</v>
      </c>
      <c r="C3379" s="2">
        <f t="shared" si="1336"/>
        <v>39666.076375919998</v>
      </c>
      <c r="D3379" s="50">
        <f t="shared" si="1337"/>
        <v>5092.97</v>
      </c>
      <c r="E3379" s="3">
        <f>IF(K3379=1,VLOOKUP(A3378,[1]Plan1!$AQ$43:$AS$500,3),E3378)</f>
        <v>5100.6099999999997</v>
      </c>
      <c r="F3379" s="7">
        <f t="shared" si="1338"/>
        <v>43455</v>
      </c>
      <c r="G3379" s="8">
        <f t="shared" si="1326"/>
        <v>1.5001070102511616E-3</v>
      </c>
      <c r="H3379" s="7">
        <f t="shared" si="1339"/>
        <v>43483</v>
      </c>
      <c r="I3379" s="7">
        <f t="shared" si="1327"/>
        <v>43483</v>
      </c>
      <c r="J3379" s="1">
        <f t="shared" si="1340"/>
        <v>19</v>
      </c>
      <c r="K3379" s="1">
        <f t="shared" si="1328"/>
        <v>13</v>
      </c>
      <c r="L3379" s="2">
        <f t="shared" si="1329"/>
        <v>1.00102614</v>
      </c>
      <c r="M3379" s="10">
        <f t="shared" si="1348"/>
        <v>0.99789954999999997</v>
      </c>
      <c r="N3379" s="10">
        <f t="shared" si="1344"/>
        <v>1.7057125793903631</v>
      </c>
      <c r="O3379" s="2">
        <f t="shared" si="1347"/>
        <v>1.7074628700000001</v>
      </c>
      <c r="P3379" s="2">
        <f t="shared" si="1330"/>
        <v>67728.352610460002</v>
      </c>
      <c r="Q3379" s="9">
        <f t="shared" si="1324"/>
        <v>0</v>
      </c>
      <c r="R3379" s="4">
        <f t="shared" si="1331"/>
        <v>0</v>
      </c>
      <c r="S3379" s="59">
        <f t="shared" si="1332"/>
        <v>0</v>
      </c>
      <c r="T3379" s="8">
        <f t="shared" si="1341"/>
        <v>6.8500000000000005E-2</v>
      </c>
      <c r="U3379" s="9">
        <f t="shared" si="1342"/>
        <v>56</v>
      </c>
      <c r="V3379" s="9">
        <v>252</v>
      </c>
      <c r="W3379" s="10">
        <f t="shared" si="1333"/>
        <v>1.014832435</v>
      </c>
      <c r="X3379" s="2">
        <f t="shared" si="1334"/>
        <v>1004.57638775</v>
      </c>
      <c r="Y3379" s="2">
        <v>0</v>
      </c>
      <c r="Z3379" s="3">
        <f t="shared" si="1345"/>
        <v>0</v>
      </c>
      <c r="AA3379" s="1" t="str">
        <f t="shared" si="1346"/>
        <v>A+J=</v>
      </c>
      <c r="AB3379" s="7">
        <f t="shared" si="1343"/>
        <v>43669</v>
      </c>
      <c r="AC3379" s="5"/>
      <c r="AD3379" s="1"/>
      <c r="AE3379" s="7"/>
      <c r="AF3379" s="1"/>
      <c r="AG3379" s="1"/>
      <c r="AH3379" s="1"/>
      <c r="AI3379" s="1"/>
      <c r="AJ3379" s="4"/>
      <c r="AK3379" s="1"/>
      <c r="AL3379" s="1"/>
      <c r="AM3379" s="1"/>
      <c r="AN3379" s="1"/>
      <c r="AO3379" s="1"/>
    </row>
    <row r="3380" spans="1:41" x14ac:dyDescent="0.2">
      <c r="A3380" s="118">
        <f t="shared" si="1335"/>
        <v>43476</v>
      </c>
      <c r="B3380" s="2">
        <f t="shared" si="1325"/>
        <v>68756.427149349998</v>
      </c>
      <c r="C3380" s="2">
        <f t="shared" si="1336"/>
        <v>39666.076375919998</v>
      </c>
      <c r="D3380" s="50">
        <f t="shared" si="1337"/>
        <v>5092.97</v>
      </c>
      <c r="E3380" s="3">
        <f>IF(K3380=1,VLOOKUP(A3379,[1]Plan1!$AQ$43:$AS$500,3),E3379)</f>
        <v>5100.6099999999997</v>
      </c>
      <c r="F3380" s="7">
        <f t="shared" si="1338"/>
        <v>43455</v>
      </c>
      <c r="G3380" s="8">
        <f t="shared" si="1326"/>
        <v>1.5001070102511616E-3</v>
      </c>
      <c r="H3380" s="7">
        <f t="shared" si="1339"/>
        <v>43483</v>
      </c>
      <c r="I3380" s="7">
        <f t="shared" si="1327"/>
        <v>43483</v>
      </c>
      <c r="J3380" s="1">
        <f t="shared" si="1340"/>
        <v>19</v>
      </c>
      <c r="K3380" s="1">
        <f t="shared" si="1328"/>
        <v>14</v>
      </c>
      <c r="L3380" s="2">
        <f t="shared" si="1329"/>
        <v>1.0011051200000001</v>
      </c>
      <c r="M3380" s="10">
        <f t="shared" si="1348"/>
        <v>0.99789954999999997</v>
      </c>
      <c r="N3380" s="10">
        <f t="shared" si="1344"/>
        <v>1.7057125793903631</v>
      </c>
      <c r="O3380" s="2">
        <f t="shared" si="1347"/>
        <v>1.70759759</v>
      </c>
      <c r="P3380" s="2">
        <f t="shared" si="1330"/>
        <v>67733.696424270005</v>
      </c>
      <c r="Q3380" s="9">
        <f t="shared" si="1324"/>
        <v>0</v>
      </c>
      <c r="R3380" s="4">
        <f t="shared" si="1331"/>
        <v>0</v>
      </c>
      <c r="S3380" s="59">
        <f t="shared" si="1332"/>
        <v>0</v>
      </c>
      <c r="T3380" s="8">
        <f t="shared" si="1341"/>
        <v>6.8500000000000005E-2</v>
      </c>
      <c r="U3380" s="9">
        <f t="shared" si="1342"/>
        <v>57</v>
      </c>
      <c r="V3380" s="9">
        <v>252</v>
      </c>
      <c r="W3380" s="10">
        <f t="shared" si="1333"/>
        <v>1.01509929</v>
      </c>
      <c r="X3380" s="2">
        <f t="shared" si="1334"/>
        <v>1022.73072508</v>
      </c>
      <c r="Y3380" s="2">
        <v>0</v>
      </c>
      <c r="Z3380" s="3">
        <f t="shared" si="1345"/>
        <v>0</v>
      </c>
      <c r="AA3380" s="1" t="str">
        <f t="shared" si="1346"/>
        <v>A+J=</v>
      </c>
      <c r="AB3380" s="7">
        <f t="shared" si="1343"/>
        <v>43669</v>
      </c>
      <c r="AC3380" s="5"/>
      <c r="AD3380" s="1"/>
      <c r="AE3380" s="7"/>
      <c r="AF3380" s="1"/>
      <c r="AG3380" s="1"/>
      <c r="AH3380" s="1"/>
      <c r="AI3380" s="1"/>
      <c r="AJ3380" s="4"/>
      <c r="AK3380" s="1"/>
      <c r="AL3380" s="1"/>
      <c r="AM3380" s="1"/>
      <c r="AN3380" s="1"/>
      <c r="AO3380" s="1"/>
    </row>
    <row r="3381" spans="1:41" x14ac:dyDescent="0.2">
      <c r="A3381" s="118">
        <f t="shared" si="1335"/>
        <v>43477</v>
      </c>
      <c r="B3381" s="2">
        <f t="shared" si="1325"/>
        <v>68779.932826529999</v>
      </c>
      <c r="C3381" s="2">
        <f t="shared" si="1336"/>
        <v>39666.076375919998</v>
      </c>
      <c r="D3381" s="50">
        <f t="shared" si="1337"/>
        <v>5092.97</v>
      </c>
      <c r="E3381" s="3">
        <f>IF(K3381=1,VLOOKUP(A3380,[1]Plan1!$AQ$43:$AS$500,3),E3380)</f>
        <v>5100.6099999999997</v>
      </c>
      <c r="F3381" s="7">
        <f t="shared" si="1338"/>
        <v>43455</v>
      </c>
      <c r="G3381" s="8">
        <f t="shared" si="1326"/>
        <v>1.5001070102511616E-3</v>
      </c>
      <c r="H3381" s="7">
        <f t="shared" si="1339"/>
        <v>43483</v>
      </c>
      <c r="I3381" s="7">
        <f t="shared" si="1327"/>
        <v>43483</v>
      </c>
      <c r="J3381" s="1">
        <f t="shared" si="1340"/>
        <v>19</v>
      </c>
      <c r="K3381" s="1">
        <f t="shared" si="1328"/>
        <v>15</v>
      </c>
      <c r="L3381" s="2">
        <f t="shared" si="1329"/>
        <v>1.0011840999999999</v>
      </c>
      <c r="M3381" s="10">
        <f t="shared" si="1348"/>
        <v>0.99789954999999997</v>
      </c>
      <c r="N3381" s="10">
        <f t="shared" si="1344"/>
        <v>1.7057125793903631</v>
      </c>
      <c r="O3381" s="2">
        <f t="shared" si="1347"/>
        <v>1.7077323099999999</v>
      </c>
      <c r="P3381" s="2">
        <f t="shared" si="1330"/>
        <v>67739.040238079993</v>
      </c>
      <c r="Q3381" s="9">
        <f t="shared" si="1324"/>
        <v>0</v>
      </c>
      <c r="R3381" s="4">
        <f t="shared" si="1331"/>
        <v>0</v>
      </c>
      <c r="S3381" s="59">
        <f t="shared" si="1332"/>
        <v>0</v>
      </c>
      <c r="T3381" s="8">
        <f t="shared" si="1341"/>
        <v>6.8500000000000005E-2</v>
      </c>
      <c r="U3381" s="9">
        <f t="shared" si="1342"/>
        <v>58</v>
      </c>
      <c r="V3381" s="9">
        <v>252</v>
      </c>
      <c r="W3381" s="10">
        <f t="shared" si="1333"/>
        <v>1.0153662139999999</v>
      </c>
      <c r="X3381" s="2">
        <f t="shared" si="1334"/>
        <v>1040.8925884499999</v>
      </c>
      <c r="Y3381" s="2">
        <v>0</v>
      </c>
      <c r="Z3381" s="3">
        <f t="shared" si="1345"/>
        <v>0</v>
      </c>
      <c r="AA3381" s="1" t="str">
        <f t="shared" si="1346"/>
        <v>A+J=</v>
      </c>
      <c r="AB3381" s="7">
        <f t="shared" si="1343"/>
        <v>43669</v>
      </c>
      <c r="AC3381" s="5"/>
      <c r="AD3381" s="1"/>
      <c r="AE3381" s="7"/>
      <c r="AF3381" s="1"/>
      <c r="AG3381" s="1"/>
      <c r="AH3381" s="1"/>
      <c r="AI3381" s="1"/>
      <c r="AJ3381" s="4"/>
      <c r="AK3381" s="1"/>
      <c r="AL3381" s="1"/>
      <c r="AM3381" s="1"/>
      <c r="AN3381" s="1"/>
      <c r="AO3381" s="1"/>
    </row>
    <row r="3382" spans="1:41" x14ac:dyDescent="0.2">
      <c r="A3382" s="118">
        <f t="shared" si="1335"/>
        <v>43478</v>
      </c>
      <c r="B3382" s="2">
        <f t="shared" si="1325"/>
        <v>68779.932826529999</v>
      </c>
      <c r="C3382" s="2">
        <f t="shared" si="1336"/>
        <v>39666.076375919998</v>
      </c>
      <c r="D3382" s="50">
        <f t="shared" si="1337"/>
        <v>5092.97</v>
      </c>
      <c r="E3382" s="3">
        <f>IF(K3382=1,VLOOKUP(A3381,[1]Plan1!$AQ$43:$AS$500,3),E3381)</f>
        <v>5100.6099999999997</v>
      </c>
      <c r="F3382" s="7">
        <f t="shared" si="1338"/>
        <v>43455</v>
      </c>
      <c r="G3382" s="8">
        <f t="shared" si="1326"/>
        <v>1.5001070102511616E-3</v>
      </c>
      <c r="H3382" s="7">
        <f t="shared" si="1339"/>
        <v>43483</v>
      </c>
      <c r="I3382" s="7">
        <f t="shared" si="1327"/>
        <v>43483</v>
      </c>
      <c r="J3382" s="1">
        <f t="shared" si="1340"/>
        <v>19</v>
      </c>
      <c r="K3382" s="1">
        <f t="shared" si="1328"/>
        <v>15</v>
      </c>
      <c r="L3382" s="2">
        <f t="shared" si="1329"/>
        <v>1.0011840999999999</v>
      </c>
      <c r="M3382" s="10">
        <f t="shared" si="1348"/>
        <v>0.99789954999999997</v>
      </c>
      <c r="N3382" s="10">
        <f t="shared" si="1344"/>
        <v>1.7057125793903631</v>
      </c>
      <c r="O3382" s="2">
        <f t="shared" si="1347"/>
        <v>1.7077323099999999</v>
      </c>
      <c r="P3382" s="2">
        <f t="shared" si="1330"/>
        <v>67739.040238079993</v>
      </c>
      <c r="Q3382" s="9">
        <f t="shared" si="1324"/>
        <v>0</v>
      </c>
      <c r="R3382" s="4">
        <f t="shared" si="1331"/>
        <v>0</v>
      </c>
      <c r="S3382" s="59">
        <f t="shared" si="1332"/>
        <v>0</v>
      </c>
      <c r="T3382" s="8">
        <f t="shared" si="1341"/>
        <v>6.8500000000000005E-2</v>
      </c>
      <c r="U3382" s="9">
        <f t="shared" si="1342"/>
        <v>58</v>
      </c>
      <c r="V3382" s="9">
        <v>252</v>
      </c>
      <c r="W3382" s="10">
        <f t="shared" si="1333"/>
        <v>1.0153662139999999</v>
      </c>
      <c r="X3382" s="2">
        <f t="shared" si="1334"/>
        <v>1040.8925884499999</v>
      </c>
      <c r="Y3382" s="2">
        <v>0</v>
      </c>
      <c r="Z3382" s="3">
        <f t="shared" si="1345"/>
        <v>0</v>
      </c>
      <c r="AA3382" s="1" t="str">
        <f t="shared" si="1346"/>
        <v>A+J=</v>
      </c>
      <c r="AB3382" s="7">
        <f t="shared" si="1343"/>
        <v>43669</v>
      </c>
      <c r="AC3382" s="5"/>
      <c r="AD3382" s="1"/>
      <c r="AE3382" s="7"/>
      <c r="AF3382" s="1"/>
      <c r="AG3382" s="1"/>
      <c r="AH3382" s="1"/>
      <c r="AI3382" s="1"/>
      <c r="AJ3382" s="4"/>
      <c r="AK3382" s="1"/>
      <c r="AL3382" s="1"/>
      <c r="AM3382" s="1"/>
      <c r="AN3382" s="1"/>
      <c r="AO3382" s="1"/>
    </row>
    <row r="3383" spans="1:41" x14ac:dyDescent="0.2">
      <c r="A3383" s="118">
        <f t="shared" si="1335"/>
        <v>43479</v>
      </c>
      <c r="B3383" s="2">
        <f t="shared" si="1325"/>
        <v>68779.932826529999</v>
      </c>
      <c r="C3383" s="2">
        <f t="shared" si="1336"/>
        <v>39666.076375919998</v>
      </c>
      <c r="D3383" s="50">
        <f t="shared" si="1337"/>
        <v>5092.97</v>
      </c>
      <c r="E3383" s="3">
        <f>IF(K3383=1,VLOOKUP(A3382,[1]Plan1!$AQ$43:$AS$500,3),E3382)</f>
        <v>5100.6099999999997</v>
      </c>
      <c r="F3383" s="7">
        <f t="shared" si="1338"/>
        <v>43455</v>
      </c>
      <c r="G3383" s="8">
        <f t="shared" si="1326"/>
        <v>1.5001070102511616E-3</v>
      </c>
      <c r="H3383" s="7">
        <f t="shared" si="1339"/>
        <v>43483</v>
      </c>
      <c r="I3383" s="7">
        <f t="shared" si="1327"/>
        <v>43483</v>
      </c>
      <c r="J3383" s="1">
        <f t="shared" si="1340"/>
        <v>19</v>
      </c>
      <c r="K3383" s="1">
        <f t="shared" si="1328"/>
        <v>15</v>
      </c>
      <c r="L3383" s="2">
        <f t="shared" si="1329"/>
        <v>1.0011840999999999</v>
      </c>
      <c r="M3383" s="10">
        <f t="shared" si="1348"/>
        <v>0.99789954999999997</v>
      </c>
      <c r="N3383" s="10">
        <f t="shared" si="1344"/>
        <v>1.7057125793903631</v>
      </c>
      <c r="O3383" s="2">
        <f t="shared" si="1347"/>
        <v>1.7077323099999999</v>
      </c>
      <c r="P3383" s="2">
        <f t="shared" si="1330"/>
        <v>67739.040238079993</v>
      </c>
      <c r="Q3383" s="9">
        <f t="shared" si="1324"/>
        <v>0</v>
      </c>
      <c r="R3383" s="4">
        <f t="shared" si="1331"/>
        <v>0</v>
      </c>
      <c r="S3383" s="59">
        <f t="shared" si="1332"/>
        <v>0</v>
      </c>
      <c r="T3383" s="8">
        <f t="shared" si="1341"/>
        <v>6.8500000000000005E-2</v>
      </c>
      <c r="U3383" s="9">
        <f t="shared" si="1342"/>
        <v>58</v>
      </c>
      <c r="V3383" s="9">
        <v>252</v>
      </c>
      <c r="W3383" s="10">
        <f t="shared" si="1333"/>
        <v>1.0153662139999999</v>
      </c>
      <c r="X3383" s="2">
        <f t="shared" si="1334"/>
        <v>1040.8925884499999</v>
      </c>
      <c r="Y3383" s="2">
        <v>0</v>
      </c>
      <c r="Z3383" s="3">
        <f t="shared" si="1345"/>
        <v>0</v>
      </c>
      <c r="AA3383" s="1" t="str">
        <f t="shared" si="1346"/>
        <v>A+J=</v>
      </c>
      <c r="AB3383" s="7">
        <f t="shared" si="1343"/>
        <v>43669</v>
      </c>
      <c r="AC3383" s="5"/>
      <c r="AD3383" s="1"/>
      <c r="AE3383" s="7"/>
      <c r="AF3383" s="1"/>
      <c r="AG3383" s="1"/>
      <c r="AH3383" s="1"/>
      <c r="AI3383" s="1"/>
      <c r="AJ3383" s="4"/>
      <c r="AK3383" s="1"/>
      <c r="AL3383" s="1"/>
      <c r="AM3383" s="1"/>
      <c r="AN3383" s="1"/>
      <c r="AO3383" s="1"/>
    </row>
    <row r="3384" spans="1:41" x14ac:dyDescent="0.2">
      <c r="A3384" s="118">
        <f t="shared" si="1335"/>
        <v>43480</v>
      </c>
      <c r="B3384" s="2">
        <f t="shared" si="1325"/>
        <v>68803.446569210006</v>
      </c>
      <c r="C3384" s="2">
        <f t="shared" si="1336"/>
        <v>39666.076375919998</v>
      </c>
      <c r="D3384" s="50">
        <f t="shared" si="1337"/>
        <v>5092.97</v>
      </c>
      <c r="E3384" s="3">
        <f>IF(K3384=1,VLOOKUP(A3383,[1]Plan1!$AQ$43:$AS$500,3),E3383)</f>
        <v>5100.6099999999997</v>
      </c>
      <c r="F3384" s="7">
        <f t="shared" si="1338"/>
        <v>43455</v>
      </c>
      <c r="G3384" s="8">
        <f t="shared" si="1326"/>
        <v>1.5001070102511616E-3</v>
      </c>
      <c r="H3384" s="7">
        <f t="shared" si="1339"/>
        <v>43516</v>
      </c>
      <c r="I3384" s="7">
        <f t="shared" si="1327"/>
        <v>43483</v>
      </c>
      <c r="J3384" s="1">
        <f t="shared" si="1340"/>
        <v>19</v>
      </c>
      <c r="K3384" s="1">
        <f t="shared" si="1328"/>
        <v>16</v>
      </c>
      <c r="L3384" s="2">
        <f t="shared" si="1329"/>
        <v>1.0012630899999999</v>
      </c>
      <c r="M3384" s="10">
        <f t="shared" si="1348"/>
        <v>0.99789954999999997</v>
      </c>
      <c r="N3384" s="10">
        <f t="shared" si="1344"/>
        <v>1.7057125793903631</v>
      </c>
      <c r="O3384" s="2">
        <f t="shared" si="1347"/>
        <v>1.70786704</v>
      </c>
      <c r="P3384" s="2">
        <f t="shared" si="1330"/>
        <v>67744.384448550001</v>
      </c>
      <c r="Q3384" s="9">
        <f t="shared" si="1324"/>
        <v>0</v>
      </c>
      <c r="R3384" s="4">
        <f t="shared" si="1331"/>
        <v>0</v>
      </c>
      <c r="S3384" s="59">
        <f t="shared" si="1332"/>
        <v>0</v>
      </c>
      <c r="T3384" s="8">
        <f t="shared" si="1341"/>
        <v>6.8500000000000005E-2</v>
      </c>
      <c r="U3384" s="9">
        <f t="shared" si="1342"/>
        <v>59</v>
      </c>
      <c r="V3384" s="9">
        <v>252</v>
      </c>
      <c r="W3384" s="10">
        <f t="shared" si="1333"/>
        <v>1.015633209</v>
      </c>
      <c r="X3384" s="2">
        <f t="shared" si="1334"/>
        <v>1059.0621206599999</v>
      </c>
      <c r="Y3384" s="2">
        <v>0</v>
      </c>
      <c r="Z3384" s="3">
        <f t="shared" si="1345"/>
        <v>0</v>
      </c>
      <c r="AA3384" s="1" t="str">
        <f t="shared" si="1346"/>
        <v>A+J=</v>
      </c>
      <c r="AB3384" s="7">
        <f t="shared" si="1343"/>
        <v>43669</v>
      </c>
      <c r="AC3384" s="5"/>
      <c r="AD3384" s="1"/>
      <c r="AE3384" s="7"/>
      <c r="AF3384" s="1"/>
      <c r="AG3384" s="1"/>
      <c r="AH3384" s="1"/>
      <c r="AI3384" s="1"/>
      <c r="AJ3384" s="4"/>
      <c r="AK3384" s="1"/>
      <c r="AL3384" s="1"/>
      <c r="AM3384" s="1"/>
      <c r="AN3384" s="1"/>
      <c r="AO3384" s="1"/>
    </row>
    <row r="3385" spans="1:41" x14ac:dyDescent="0.2">
      <c r="A3385" s="118">
        <f t="shared" si="1335"/>
        <v>43481</v>
      </c>
      <c r="B3385" s="2">
        <f t="shared" si="1325"/>
        <v>68826.968781800009</v>
      </c>
      <c r="C3385" s="2">
        <f t="shared" si="1336"/>
        <v>39666.076375919998</v>
      </c>
      <c r="D3385" s="50">
        <f t="shared" si="1337"/>
        <v>5092.97</v>
      </c>
      <c r="E3385" s="3">
        <f>IF(K3385=1,VLOOKUP(A3384,[1]Plan1!$AQ$43:$AS$500,3),E3384)</f>
        <v>5100.6099999999997</v>
      </c>
      <c r="F3385" s="7">
        <f t="shared" si="1338"/>
        <v>43455</v>
      </c>
      <c r="G3385" s="8">
        <f t="shared" si="1326"/>
        <v>1.5001070102511616E-3</v>
      </c>
      <c r="H3385" s="7">
        <f t="shared" si="1339"/>
        <v>43516</v>
      </c>
      <c r="I3385" s="7">
        <f t="shared" si="1327"/>
        <v>43483</v>
      </c>
      <c r="J3385" s="1">
        <f t="shared" si="1340"/>
        <v>19</v>
      </c>
      <c r="K3385" s="1">
        <f t="shared" si="1328"/>
        <v>17</v>
      </c>
      <c r="L3385" s="2">
        <f t="shared" si="1329"/>
        <v>1.0013420900000001</v>
      </c>
      <c r="M3385" s="10">
        <f t="shared" si="1348"/>
        <v>0.99789954999999997</v>
      </c>
      <c r="N3385" s="10">
        <f t="shared" si="1344"/>
        <v>1.7057125793903631</v>
      </c>
      <c r="O3385" s="2">
        <f t="shared" si="1347"/>
        <v>1.70800179</v>
      </c>
      <c r="P3385" s="2">
        <f t="shared" si="1330"/>
        <v>67749.729452340005</v>
      </c>
      <c r="Q3385" s="9">
        <f t="shared" si="1324"/>
        <v>0</v>
      </c>
      <c r="R3385" s="4">
        <f t="shared" si="1331"/>
        <v>0</v>
      </c>
      <c r="S3385" s="59">
        <f t="shared" si="1332"/>
        <v>0</v>
      </c>
      <c r="T3385" s="8">
        <f t="shared" si="1341"/>
        <v>6.8500000000000005E-2</v>
      </c>
      <c r="U3385" s="9">
        <f t="shared" si="1342"/>
        <v>60</v>
      </c>
      <c r="V3385" s="9">
        <v>252</v>
      </c>
      <c r="W3385" s="10">
        <f t="shared" si="1333"/>
        <v>1.0159002749999999</v>
      </c>
      <c r="X3385" s="2">
        <f t="shared" si="1334"/>
        <v>1077.2393294599999</v>
      </c>
      <c r="Y3385" s="2">
        <v>0</v>
      </c>
      <c r="Z3385" s="3">
        <f t="shared" si="1345"/>
        <v>0</v>
      </c>
      <c r="AA3385" s="1" t="str">
        <f t="shared" si="1346"/>
        <v>A+J=</v>
      </c>
      <c r="AB3385" s="7">
        <f t="shared" si="1343"/>
        <v>43669</v>
      </c>
      <c r="AC3385" s="5"/>
      <c r="AD3385" s="1"/>
      <c r="AE3385" s="7"/>
      <c r="AF3385" s="1"/>
      <c r="AG3385" s="1"/>
      <c r="AH3385" s="1"/>
      <c r="AI3385" s="1"/>
      <c r="AJ3385" s="4"/>
      <c r="AK3385" s="1"/>
      <c r="AL3385" s="1"/>
      <c r="AM3385" s="1"/>
      <c r="AN3385" s="1"/>
      <c r="AO3385" s="1"/>
    </row>
    <row r="3386" spans="1:41" x14ac:dyDescent="0.2">
      <c r="A3386" s="118">
        <f t="shared" si="1335"/>
        <v>43482</v>
      </c>
      <c r="B3386" s="2">
        <f t="shared" si="1325"/>
        <v>68850.498927519991</v>
      </c>
      <c r="C3386" s="2">
        <f t="shared" si="1336"/>
        <v>39666.076375919998</v>
      </c>
      <c r="D3386" s="50">
        <f t="shared" si="1337"/>
        <v>5092.97</v>
      </c>
      <c r="E3386" s="3">
        <f>IF(K3386=1,VLOOKUP(A3385,[1]Plan1!$AQ$43:$AS$500,3),E3385)</f>
        <v>5100.6099999999997</v>
      </c>
      <c r="F3386" s="7">
        <f t="shared" si="1338"/>
        <v>43455</v>
      </c>
      <c r="G3386" s="8">
        <f t="shared" si="1326"/>
        <v>1.5001070102511616E-3</v>
      </c>
      <c r="H3386" s="7">
        <f t="shared" si="1339"/>
        <v>43516</v>
      </c>
      <c r="I3386" s="7">
        <f t="shared" si="1327"/>
        <v>43483</v>
      </c>
      <c r="J3386" s="1">
        <f t="shared" si="1340"/>
        <v>19</v>
      </c>
      <c r="K3386" s="1">
        <f t="shared" si="1328"/>
        <v>18</v>
      </c>
      <c r="L3386" s="2">
        <f t="shared" si="1329"/>
        <v>1.00142109</v>
      </c>
      <c r="M3386" s="10">
        <f t="shared" si="1348"/>
        <v>0.99789954999999997</v>
      </c>
      <c r="N3386" s="10">
        <f t="shared" si="1344"/>
        <v>1.7057125793903631</v>
      </c>
      <c r="O3386" s="2">
        <f t="shared" si="1347"/>
        <v>1.7081365500000001</v>
      </c>
      <c r="P3386" s="2">
        <f t="shared" si="1330"/>
        <v>67755.074852799997</v>
      </c>
      <c r="Q3386" s="9">
        <f t="shared" si="1324"/>
        <v>0</v>
      </c>
      <c r="R3386" s="4">
        <f t="shared" si="1331"/>
        <v>0</v>
      </c>
      <c r="S3386" s="59">
        <f t="shared" si="1332"/>
        <v>0</v>
      </c>
      <c r="T3386" s="8">
        <f t="shared" si="1341"/>
        <v>6.8500000000000005E-2</v>
      </c>
      <c r="U3386" s="9">
        <f t="shared" si="1342"/>
        <v>61</v>
      </c>
      <c r="V3386" s="9">
        <v>252</v>
      </c>
      <c r="W3386" s="10">
        <f t="shared" si="1333"/>
        <v>1.01616741</v>
      </c>
      <c r="X3386" s="2">
        <f t="shared" si="1334"/>
        <v>1095.4240747199999</v>
      </c>
      <c r="Y3386" s="2">
        <v>0</v>
      </c>
      <c r="Z3386" s="3">
        <f t="shared" si="1345"/>
        <v>0</v>
      </c>
      <c r="AA3386" s="1" t="str">
        <f t="shared" si="1346"/>
        <v>A+J=</v>
      </c>
      <c r="AB3386" s="7">
        <f t="shared" si="1343"/>
        <v>43669</v>
      </c>
      <c r="AC3386" s="5"/>
      <c r="AD3386" s="1"/>
      <c r="AE3386" s="7"/>
      <c r="AF3386" s="1"/>
      <c r="AG3386" s="1"/>
      <c r="AH3386" s="1"/>
      <c r="AI3386" s="1"/>
      <c r="AJ3386" s="4"/>
      <c r="AK3386" s="1"/>
      <c r="AL3386" s="1"/>
      <c r="AM3386" s="1"/>
      <c r="AN3386" s="1"/>
      <c r="AO3386" s="1"/>
    </row>
    <row r="3387" spans="1:41" x14ac:dyDescent="0.2">
      <c r="A3387" s="118">
        <f t="shared" si="1335"/>
        <v>43483</v>
      </c>
      <c r="B3387" s="2">
        <f t="shared" si="1325"/>
        <v>68874.036740110008</v>
      </c>
      <c r="C3387" s="2">
        <f t="shared" si="1336"/>
        <v>39666.076375919998</v>
      </c>
      <c r="D3387" s="50">
        <f t="shared" si="1337"/>
        <v>5092.97</v>
      </c>
      <c r="E3387" s="3">
        <f>IF(K3387=1,VLOOKUP(A3386,[1]Plan1!$AQ$43:$AS$500,3),E3386)</f>
        <v>5100.6099999999997</v>
      </c>
      <c r="F3387" s="7">
        <f t="shared" si="1338"/>
        <v>43455</v>
      </c>
      <c r="G3387" s="8">
        <f t="shared" si="1326"/>
        <v>1.5001070102511616E-3</v>
      </c>
      <c r="H3387" s="7">
        <f t="shared" si="1339"/>
        <v>43516</v>
      </c>
      <c r="I3387" s="7">
        <f t="shared" si="1327"/>
        <v>43483</v>
      </c>
      <c r="J3387" s="1">
        <f t="shared" si="1340"/>
        <v>19</v>
      </c>
      <c r="K3387" s="1">
        <f t="shared" si="1328"/>
        <v>19</v>
      </c>
      <c r="L3387" s="2">
        <f t="shared" si="1329"/>
        <v>1.0015000999999999</v>
      </c>
      <c r="M3387" s="10">
        <f t="shared" si="1348"/>
        <v>0.99789954999999997</v>
      </c>
      <c r="N3387" s="10">
        <f t="shared" si="1344"/>
        <v>1.7057125793903631</v>
      </c>
      <c r="O3387" s="2">
        <f t="shared" si="1347"/>
        <v>1.70827131</v>
      </c>
      <c r="P3387" s="2">
        <f t="shared" si="1330"/>
        <v>67760.420253250006</v>
      </c>
      <c r="Q3387" s="9">
        <f t="shared" si="1324"/>
        <v>0</v>
      </c>
      <c r="R3387" s="4">
        <f t="shared" si="1331"/>
        <v>0</v>
      </c>
      <c r="S3387" s="59">
        <f t="shared" si="1332"/>
        <v>0</v>
      </c>
      <c r="T3387" s="8">
        <f t="shared" si="1341"/>
        <v>6.8500000000000005E-2</v>
      </c>
      <c r="U3387" s="9">
        <f t="shared" si="1342"/>
        <v>62</v>
      </c>
      <c r="V3387" s="9">
        <v>252</v>
      </c>
      <c r="W3387" s="10">
        <f t="shared" si="1333"/>
        <v>1.016434616</v>
      </c>
      <c r="X3387" s="2">
        <f t="shared" si="1334"/>
        <v>1113.6164868599999</v>
      </c>
      <c r="Y3387" s="2">
        <v>0</v>
      </c>
      <c r="Z3387" s="3">
        <f t="shared" si="1345"/>
        <v>0</v>
      </c>
      <c r="AA3387" s="1" t="str">
        <f t="shared" si="1346"/>
        <v>A+J=</v>
      </c>
      <c r="AB3387" s="7">
        <f t="shared" si="1343"/>
        <v>43669</v>
      </c>
      <c r="AC3387" s="5"/>
      <c r="AD3387" s="1"/>
      <c r="AE3387" s="7"/>
      <c r="AF3387" s="1"/>
      <c r="AG3387" s="1"/>
      <c r="AH3387" s="1"/>
      <c r="AI3387" s="1"/>
      <c r="AJ3387" s="4"/>
      <c r="AK3387" s="1"/>
      <c r="AL3387" s="1"/>
      <c r="AM3387" s="1"/>
      <c r="AN3387" s="1"/>
      <c r="AO3387" s="1"/>
    </row>
    <row r="3388" spans="1:41" x14ac:dyDescent="0.2">
      <c r="A3388" s="118">
        <f t="shared" si="1335"/>
        <v>43484</v>
      </c>
      <c r="B3388" s="2">
        <f t="shared" si="1325"/>
        <v>68901.71663843999</v>
      </c>
      <c r="C3388" s="2">
        <f t="shared" si="1336"/>
        <v>39666.076375919998</v>
      </c>
      <c r="D3388" s="50">
        <f t="shared" si="1337"/>
        <v>5100.6099999999997</v>
      </c>
      <c r="E3388" s="3">
        <f>IF(K3388=1,VLOOKUP(A3387,[1]Plan1!$AQ$43:$AS$500,3),E3387)</f>
        <v>5116.93</v>
      </c>
      <c r="F3388" s="7">
        <f t="shared" si="1338"/>
        <v>43484</v>
      </c>
      <c r="G3388" s="8">
        <f t="shared" si="1326"/>
        <v>3.199617300675861E-3</v>
      </c>
      <c r="H3388" s="7">
        <f t="shared" si="1339"/>
        <v>43516</v>
      </c>
      <c r="I3388" s="7">
        <f t="shared" si="1327"/>
        <v>43516</v>
      </c>
      <c r="J3388" s="1">
        <f t="shared" si="1340"/>
        <v>23</v>
      </c>
      <c r="K3388" s="1">
        <f t="shared" si="1328"/>
        <v>1</v>
      </c>
      <c r="L3388" s="2">
        <f t="shared" si="1329"/>
        <v>1.0001389000000001</v>
      </c>
      <c r="M3388" s="10">
        <f t="shared" si="1348"/>
        <v>1.0015000999999999</v>
      </c>
      <c r="N3388" s="10">
        <f t="shared" si="1344"/>
        <v>1.7082713188307064</v>
      </c>
      <c r="O3388" s="2">
        <f t="shared" si="1347"/>
        <v>1.7085085900000001</v>
      </c>
      <c r="P3388" s="2">
        <f t="shared" si="1330"/>
        <v>67769.832219849995</v>
      </c>
      <c r="Q3388" s="9">
        <f t="shared" si="1324"/>
        <v>0</v>
      </c>
      <c r="R3388" s="4">
        <f t="shared" si="1331"/>
        <v>0</v>
      </c>
      <c r="S3388" s="59">
        <f t="shared" si="1332"/>
        <v>0</v>
      </c>
      <c r="T3388" s="8">
        <f t="shared" si="1341"/>
        <v>6.8500000000000005E-2</v>
      </c>
      <c r="U3388" s="9">
        <f t="shared" si="1342"/>
        <v>63</v>
      </c>
      <c r="V3388" s="9">
        <v>252</v>
      </c>
      <c r="W3388" s="10">
        <f t="shared" si="1333"/>
        <v>1.0167018919999999</v>
      </c>
      <c r="X3388" s="2">
        <f t="shared" si="1334"/>
        <v>1131.88441859</v>
      </c>
      <c r="Y3388" s="2">
        <v>0</v>
      </c>
      <c r="Z3388" s="3">
        <f t="shared" si="1345"/>
        <v>0</v>
      </c>
      <c r="AA3388" s="1" t="str">
        <f t="shared" si="1346"/>
        <v>A+J=</v>
      </c>
      <c r="AB3388" s="7">
        <f t="shared" si="1343"/>
        <v>43669</v>
      </c>
      <c r="AC3388" s="5"/>
      <c r="AD3388" s="1"/>
      <c r="AE3388" s="7"/>
      <c r="AF3388" s="1"/>
      <c r="AG3388" s="1"/>
      <c r="AH3388" s="1"/>
      <c r="AI3388" s="1"/>
      <c r="AJ3388" s="4"/>
      <c r="AK3388" s="1"/>
      <c r="AL3388" s="1"/>
      <c r="AM3388" s="1"/>
      <c r="AN3388" s="1"/>
      <c r="AO3388" s="1"/>
    </row>
    <row r="3389" spans="1:41" x14ac:dyDescent="0.2">
      <c r="A3389" s="118">
        <f t="shared" si="1335"/>
        <v>43485</v>
      </c>
      <c r="B3389" s="2">
        <f t="shared" si="1325"/>
        <v>68901.71663843999</v>
      </c>
      <c r="C3389" s="2">
        <f t="shared" si="1336"/>
        <v>39666.076375919998</v>
      </c>
      <c r="D3389" s="50">
        <f t="shared" si="1337"/>
        <v>5100.6099999999997</v>
      </c>
      <c r="E3389" s="3">
        <f>IF(K3389=1,VLOOKUP(A3388,[1]Plan1!$AQ$43:$AS$500,3),E3388)</f>
        <v>5116.93</v>
      </c>
      <c r="F3389" s="7">
        <f t="shared" si="1338"/>
        <v>43484</v>
      </c>
      <c r="G3389" s="8">
        <f t="shared" si="1326"/>
        <v>3.199617300675861E-3</v>
      </c>
      <c r="H3389" s="7">
        <f t="shared" si="1339"/>
        <v>43516</v>
      </c>
      <c r="I3389" s="7">
        <f t="shared" si="1327"/>
        <v>43516</v>
      </c>
      <c r="J3389" s="1">
        <f t="shared" si="1340"/>
        <v>23</v>
      </c>
      <c r="K3389" s="1">
        <f t="shared" si="1328"/>
        <v>1</v>
      </c>
      <c r="L3389" s="2">
        <f t="shared" si="1329"/>
        <v>1.0001389000000001</v>
      </c>
      <c r="M3389" s="10">
        <f t="shared" si="1348"/>
        <v>1.0015000999999999</v>
      </c>
      <c r="N3389" s="10">
        <f t="shared" si="1344"/>
        <v>1.7082713188307064</v>
      </c>
      <c r="O3389" s="2">
        <f t="shared" si="1347"/>
        <v>1.7085085900000001</v>
      </c>
      <c r="P3389" s="2">
        <f t="shared" si="1330"/>
        <v>67769.832219849995</v>
      </c>
      <c r="Q3389" s="9">
        <f t="shared" si="1324"/>
        <v>0</v>
      </c>
      <c r="R3389" s="4">
        <f t="shared" si="1331"/>
        <v>0</v>
      </c>
      <c r="S3389" s="59">
        <f t="shared" si="1332"/>
        <v>0</v>
      </c>
      <c r="T3389" s="8">
        <f t="shared" si="1341"/>
        <v>6.8500000000000005E-2</v>
      </c>
      <c r="U3389" s="9">
        <f t="shared" si="1342"/>
        <v>63</v>
      </c>
      <c r="V3389" s="9">
        <v>252</v>
      </c>
      <c r="W3389" s="10">
        <f t="shared" si="1333"/>
        <v>1.0167018919999999</v>
      </c>
      <c r="X3389" s="2">
        <f t="shared" si="1334"/>
        <v>1131.88441859</v>
      </c>
      <c r="Y3389" s="2">
        <v>0</v>
      </c>
      <c r="Z3389" s="3">
        <f t="shared" si="1345"/>
        <v>0</v>
      </c>
      <c r="AA3389" s="1" t="str">
        <f t="shared" si="1346"/>
        <v>A+J=</v>
      </c>
      <c r="AB3389" s="7">
        <f t="shared" si="1343"/>
        <v>43669</v>
      </c>
      <c r="AC3389" s="5"/>
      <c r="AD3389" s="1"/>
      <c r="AE3389" s="7"/>
      <c r="AF3389" s="1"/>
      <c r="AG3389" s="1"/>
      <c r="AH3389" s="1"/>
      <c r="AI3389" s="1"/>
      <c r="AJ3389" s="4"/>
      <c r="AK3389" s="1"/>
      <c r="AL3389" s="1"/>
      <c r="AM3389" s="1"/>
      <c r="AN3389" s="1"/>
      <c r="AO3389" s="1"/>
    </row>
    <row r="3390" spans="1:41" x14ac:dyDescent="0.2">
      <c r="A3390" s="118">
        <f t="shared" si="1335"/>
        <v>43486</v>
      </c>
      <c r="B3390" s="2">
        <f t="shared" si="1325"/>
        <v>68901.71663843999</v>
      </c>
      <c r="C3390" s="2">
        <f t="shared" si="1336"/>
        <v>39666.076375919998</v>
      </c>
      <c r="D3390" s="50">
        <f t="shared" si="1337"/>
        <v>5100.6099999999997</v>
      </c>
      <c r="E3390" s="3">
        <f>IF(K3390=1,VLOOKUP(A3389,[1]Plan1!$AQ$43:$AS$500,3),E3389)</f>
        <v>5116.93</v>
      </c>
      <c r="F3390" s="7">
        <f t="shared" si="1338"/>
        <v>43484</v>
      </c>
      <c r="G3390" s="8">
        <f t="shared" si="1326"/>
        <v>3.199617300675861E-3</v>
      </c>
      <c r="H3390" s="7">
        <f t="shared" si="1339"/>
        <v>43516</v>
      </c>
      <c r="I3390" s="7">
        <f t="shared" si="1327"/>
        <v>43516</v>
      </c>
      <c r="J3390" s="1">
        <f t="shared" si="1340"/>
        <v>23</v>
      </c>
      <c r="K3390" s="1">
        <f t="shared" si="1328"/>
        <v>1</v>
      </c>
      <c r="L3390" s="2">
        <f t="shared" si="1329"/>
        <v>1.0001389000000001</v>
      </c>
      <c r="M3390" s="10">
        <f t="shared" si="1348"/>
        <v>1.0015000999999999</v>
      </c>
      <c r="N3390" s="10">
        <f t="shared" si="1344"/>
        <v>1.7082713188307064</v>
      </c>
      <c r="O3390" s="2">
        <f t="shared" si="1347"/>
        <v>1.7085085900000001</v>
      </c>
      <c r="P3390" s="2">
        <f t="shared" si="1330"/>
        <v>67769.832219849995</v>
      </c>
      <c r="Q3390" s="9">
        <f t="shared" si="1324"/>
        <v>0</v>
      </c>
      <c r="R3390" s="4">
        <f t="shared" si="1331"/>
        <v>0</v>
      </c>
      <c r="S3390" s="59">
        <f t="shared" si="1332"/>
        <v>0</v>
      </c>
      <c r="T3390" s="8">
        <f t="shared" si="1341"/>
        <v>6.8500000000000005E-2</v>
      </c>
      <c r="U3390" s="9">
        <f t="shared" si="1342"/>
        <v>63</v>
      </c>
      <c r="V3390" s="9">
        <v>252</v>
      </c>
      <c r="W3390" s="10">
        <f t="shared" si="1333"/>
        <v>1.0167018919999999</v>
      </c>
      <c r="X3390" s="2">
        <f t="shared" si="1334"/>
        <v>1131.88441859</v>
      </c>
      <c r="Y3390" s="2">
        <v>0</v>
      </c>
      <c r="Z3390" s="3">
        <f t="shared" si="1345"/>
        <v>0</v>
      </c>
      <c r="AA3390" s="1" t="str">
        <f t="shared" si="1346"/>
        <v>A+J=</v>
      </c>
      <c r="AB3390" s="7">
        <f t="shared" si="1343"/>
        <v>43669</v>
      </c>
      <c r="AC3390" s="5"/>
      <c r="AD3390" s="1"/>
      <c r="AE3390" s="7"/>
      <c r="AF3390" s="1"/>
      <c r="AG3390" s="1"/>
      <c r="AH3390" s="1"/>
      <c r="AI3390" s="1"/>
      <c r="AJ3390" s="4"/>
      <c r="AK3390" s="1"/>
      <c r="AL3390" s="1"/>
      <c r="AM3390" s="1"/>
      <c r="AN3390" s="1"/>
      <c r="AO3390" s="1"/>
    </row>
    <row r="3391" spans="1:41" x14ac:dyDescent="0.2">
      <c r="A3391" s="118">
        <f t="shared" si="1335"/>
        <v>43487</v>
      </c>
      <c r="B3391" s="2">
        <f t="shared" si="1325"/>
        <v>68929.407926080006</v>
      </c>
      <c r="C3391" s="2">
        <f t="shared" si="1336"/>
        <v>39666.076375919998</v>
      </c>
      <c r="D3391" s="50">
        <f t="shared" si="1337"/>
        <v>5100.6099999999997</v>
      </c>
      <c r="E3391" s="3">
        <f>IF(K3391=1,VLOOKUP(A3390,[1]Plan1!$AQ$43:$AS$500,3),E3390)</f>
        <v>5116.93</v>
      </c>
      <c r="F3391" s="7">
        <f t="shared" si="1338"/>
        <v>43484</v>
      </c>
      <c r="G3391" s="8">
        <f t="shared" si="1326"/>
        <v>3.199617300675861E-3</v>
      </c>
      <c r="H3391" s="7">
        <f t="shared" si="1339"/>
        <v>43516</v>
      </c>
      <c r="I3391" s="7">
        <f t="shared" si="1327"/>
        <v>43516</v>
      </c>
      <c r="J3391" s="1">
        <f t="shared" si="1340"/>
        <v>23</v>
      </c>
      <c r="K3391" s="1">
        <f t="shared" si="1328"/>
        <v>2</v>
      </c>
      <c r="L3391" s="2">
        <f t="shared" si="1329"/>
        <v>1.00027782</v>
      </c>
      <c r="M3391" s="10">
        <f t="shared" si="1348"/>
        <v>1.0015000999999999</v>
      </c>
      <c r="N3391" s="10">
        <f t="shared" si="1344"/>
        <v>1.7082713188307064</v>
      </c>
      <c r="O3391" s="2">
        <f t="shared" si="1347"/>
        <v>1.70874591</v>
      </c>
      <c r="P3391" s="2">
        <f t="shared" si="1330"/>
        <v>67779.245773100003</v>
      </c>
      <c r="Q3391" s="9">
        <f t="shared" si="1324"/>
        <v>0</v>
      </c>
      <c r="R3391" s="4">
        <f t="shared" si="1331"/>
        <v>0</v>
      </c>
      <c r="S3391" s="59">
        <f t="shared" si="1332"/>
        <v>0</v>
      </c>
      <c r="T3391" s="8">
        <f t="shared" si="1341"/>
        <v>6.8500000000000005E-2</v>
      </c>
      <c r="U3391" s="9">
        <f t="shared" si="1342"/>
        <v>64</v>
      </c>
      <c r="V3391" s="9">
        <v>252</v>
      </c>
      <c r="W3391" s="10">
        <f t="shared" si="1333"/>
        <v>1.0169692379999999</v>
      </c>
      <c r="X3391" s="2">
        <f t="shared" si="1334"/>
        <v>1150.16215298</v>
      </c>
      <c r="Y3391" s="2">
        <v>0</v>
      </c>
      <c r="Z3391" s="3">
        <f t="shared" si="1345"/>
        <v>0</v>
      </c>
      <c r="AA3391" s="1" t="str">
        <f t="shared" si="1346"/>
        <v>A+J=</v>
      </c>
      <c r="AB3391" s="7">
        <f t="shared" si="1343"/>
        <v>43669</v>
      </c>
      <c r="AC3391" s="5"/>
      <c r="AD3391" s="1"/>
      <c r="AE3391" s="7"/>
      <c r="AF3391" s="1"/>
      <c r="AG3391" s="1"/>
      <c r="AH3391" s="1"/>
      <c r="AI3391" s="1"/>
      <c r="AJ3391" s="4"/>
      <c r="AK3391" s="1"/>
      <c r="AL3391" s="1"/>
      <c r="AM3391" s="1"/>
      <c r="AN3391" s="1"/>
      <c r="AO3391" s="1"/>
    </row>
    <row r="3392" spans="1:41" x14ac:dyDescent="0.2">
      <c r="A3392" s="118">
        <f t="shared" si="1335"/>
        <v>43488</v>
      </c>
      <c r="B3392" s="2">
        <f t="shared" si="1325"/>
        <v>68957.109799259997</v>
      </c>
      <c r="C3392" s="2">
        <f t="shared" si="1336"/>
        <v>39666.076375919998</v>
      </c>
      <c r="D3392" s="50">
        <f t="shared" si="1337"/>
        <v>5100.6099999999997</v>
      </c>
      <c r="E3392" s="3">
        <f>IF(K3392=1,VLOOKUP(A3391,[1]Plan1!$AQ$43:$AS$500,3),E3391)</f>
        <v>5116.93</v>
      </c>
      <c r="F3392" s="7">
        <f t="shared" si="1338"/>
        <v>43484</v>
      </c>
      <c r="G3392" s="8">
        <f t="shared" si="1326"/>
        <v>3.199617300675861E-3</v>
      </c>
      <c r="H3392" s="7">
        <f t="shared" si="1339"/>
        <v>43516</v>
      </c>
      <c r="I3392" s="7">
        <f t="shared" si="1327"/>
        <v>43516</v>
      </c>
      <c r="J3392" s="1">
        <f t="shared" si="1340"/>
        <v>23</v>
      </c>
      <c r="K3392" s="1">
        <f t="shared" si="1328"/>
        <v>3</v>
      </c>
      <c r="L3392" s="2">
        <f t="shared" si="1329"/>
        <v>1.00041676</v>
      </c>
      <c r="M3392" s="10">
        <f t="shared" si="1348"/>
        <v>1.0015000999999999</v>
      </c>
      <c r="N3392" s="10">
        <f t="shared" si="1344"/>
        <v>1.7082713188307064</v>
      </c>
      <c r="O3392" s="2">
        <f t="shared" si="1347"/>
        <v>1.70898325</v>
      </c>
      <c r="P3392" s="2">
        <f t="shared" si="1330"/>
        <v>67788.660119659995</v>
      </c>
      <c r="Q3392" s="9">
        <f t="shared" si="1324"/>
        <v>0</v>
      </c>
      <c r="R3392" s="4">
        <f t="shared" si="1331"/>
        <v>0</v>
      </c>
      <c r="S3392" s="59">
        <f t="shared" si="1332"/>
        <v>0</v>
      </c>
      <c r="T3392" s="8">
        <f t="shared" si="1341"/>
        <v>6.8500000000000005E-2</v>
      </c>
      <c r="U3392" s="9">
        <f t="shared" si="1342"/>
        <v>65</v>
      </c>
      <c r="V3392" s="9">
        <v>252</v>
      </c>
      <c r="W3392" s="10">
        <f t="shared" si="1333"/>
        <v>1.017236654</v>
      </c>
      <c r="X3392" s="2">
        <f t="shared" si="1334"/>
        <v>1168.4496796000001</v>
      </c>
      <c r="Y3392" s="2">
        <v>0</v>
      </c>
      <c r="Z3392" s="3">
        <f t="shared" si="1345"/>
        <v>0</v>
      </c>
      <c r="AA3392" s="1" t="str">
        <f t="shared" si="1346"/>
        <v>A+J=</v>
      </c>
      <c r="AB3392" s="7">
        <f t="shared" si="1343"/>
        <v>43669</v>
      </c>
      <c r="AC3392" s="5"/>
      <c r="AD3392" s="1"/>
      <c r="AE3392" s="7"/>
      <c r="AF3392" s="1"/>
      <c r="AG3392" s="1"/>
      <c r="AH3392" s="1"/>
      <c r="AI3392" s="1"/>
      <c r="AJ3392" s="4"/>
      <c r="AK3392" s="1"/>
      <c r="AL3392" s="1"/>
      <c r="AM3392" s="1"/>
      <c r="AN3392" s="1"/>
      <c r="AO3392" s="1"/>
    </row>
    <row r="3393" spans="1:41" x14ac:dyDescent="0.2">
      <c r="A3393" s="118">
        <f t="shared" si="1335"/>
        <v>43489</v>
      </c>
      <c r="B3393" s="2">
        <f t="shared" si="1325"/>
        <v>68984.823135619998</v>
      </c>
      <c r="C3393" s="2">
        <f t="shared" si="1336"/>
        <v>39666.076375919998</v>
      </c>
      <c r="D3393" s="50">
        <f t="shared" si="1337"/>
        <v>5100.6099999999997</v>
      </c>
      <c r="E3393" s="3">
        <f>IF(K3393=1,VLOOKUP(A3392,[1]Plan1!$AQ$43:$AS$500,3),E3392)</f>
        <v>5116.93</v>
      </c>
      <c r="F3393" s="7">
        <f t="shared" si="1338"/>
        <v>43484</v>
      </c>
      <c r="G3393" s="8">
        <f t="shared" si="1326"/>
        <v>3.199617300675861E-3</v>
      </c>
      <c r="H3393" s="7">
        <f t="shared" si="1339"/>
        <v>43516</v>
      </c>
      <c r="I3393" s="7">
        <f t="shared" si="1327"/>
        <v>43516</v>
      </c>
      <c r="J3393" s="1">
        <f t="shared" si="1340"/>
        <v>23</v>
      </c>
      <c r="K3393" s="1">
        <f t="shared" si="1328"/>
        <v>4</v>
      </c>
      <c r="L3393" s="2">
        <f t="shared" si="1329"/>
        <v>1.0005557199999999</v>
      </c>
      <c r="M3393" s="10">
        <f t="shared" si="1348"/>
        <v>1.0015000999999999</v>
      </c>
      <c r="N3393" s="10">
        <f t="shared" si="1344"/>
        <v>1.7082713188307064</v>
      </c>
      <c r="O3393" s="2">
        <f t="shared" si="1347"/>
        <v>1.7092206299999999</v>
      </c>
      <c r="P3393" s="2">
        <f t="shared" si="1330"/>
        <v>67798.076052870005</v>
      </c>
      <c r="Q3393" s="9">
        <f t="shared" si="1324"/>
        <v>0</v>
      </c>
      <c r="R3393" s="4">
        <f t="shared" si="1331"/>
        <v>0</v>
      </c>
      <c r="S3393" s="59">
        <f t="shared" si="1332"/>
        <v>0</v>
      </c>
      <c r="T3393" s="8">
        <f t="shared" si="1341"/>
        <v>6.8500000000000005E-2</v>
      </c>
      <c r="U3393" s="9">
        <f t="shared" si="1342"/>
        <v>66</v>
      </c>
      <c r="V3393" s="9">
        <v>252</v>
      </c>
      <c r="W3393" s="10">
        <f t="shared" si="1333"/>
        <v>1.0175041410000001</v>
      </c>
      <c r="X3393" s="2">
        <f t="shared" si="1334"/>
        <v>1186.7470827499999</v>
      </c>
      <c r="Y3393" s="2">
        <v>0</v>
      </c>
      <c r="Z3393" s="3">
        <f t="shared" si="1345"/>
        <v>0</v>
      </c>
      <c r="AA3393" s="1" t="str">
        <f t="shared" si="1346"/>
        <v>A+J=</v>
      </c>
      <c r="AB3393" s="7">
        <f t="shared" si="1343"/>
        <v>43669</v>
      </c>
      <c r="AC3393" s="5"/>
      <c r="AD3393" s="1"/>
      <c r="AE3393" s="7"/>
      <c r="AF3393" s="1"/>
      <c r="AG3393" s="1"/>
      <c r="AH3393" s="1"/>
      <c r="AI3393" s="1"/>
      <c r="AJ3393" s="4"/>
      <c r="AK3393" s="1"/>
      <c r="AL3393" s="1"/>
      <c r="AM3393" s="1"/>
      <c r="AN3393" s="1"/>
      <c r="AO3393" s="1"/>
    </row>
    <row r="3394" spans="1:41" x14ac:dyDescent="0.2">
      <c r="A3394" s="118">
        <f t="shared" si="1335"/>
        <v>43490</v>
      </c>
      <c r="B3394" s="2">
        <f t="shared" si="1325"/>
        <v>69012.54706320999</v>
      </c>
      <c r="C3394" s="2">
        <f t="shared" si="1336"/>
        <v>39666.076375919998</v>
      </c>
      <c r="D3394" s="50">
        <f t="shared" si="1337"/>
        <v>5100.6099999999997</v>
      </c>
      <c r="E3394" s="3">
        <f>IF(K3394=1,VLOOKUP(A3393,[1]Plan1!$AQ$43:$AS$500,3),E3393)</f>
        <v>5116.93</v>
      </c>
      <c r="F3394" s="7">
        <f t="shared" si="1338"/>
        <v>43484</v>
      </c>
      <c r="G3394" s="8">
        <f t="shared" si="1326"/>
        <v>3.199617300675861E-3</v>
      </c>
      <c r="H3394" s="7">
        <f t="shared" si="1339"/>
        <v>43516</v>
      </c>
      <c r="I3394" s="7">
        <f t="shared" si="1327"/>
        <v>43516</v>
      </c>
      <c r="J3394" s="1">
        <f t="shared" si="1340"/>
        <v>23</v>
      </c>
      <c r="K3394" s="1">
        <f t="shared" si="1328"/>
        <v>5</v>
      </c>
      <c r="L3394" s="2">
        <f t="shared" si="1329"/>
        <v>1.00069469</v>
      </c>
      <c r="M3394" s="10">
        <f t="shared" si="1348"/>
        <v>1.0015000999999999</v>
      </c>
      <c r="N3394" s="10">
        <f t="shared" si="1344"/>
        <v>1.7082713188307064</v>
      </c>
      <c r="O3394" s="2">
        <f t="shared" si="1347"/>
        <v>1.70945803</v>
      </c>
      <c r="P3394" s="2">
        <f t="shared" si="1330"/>
        <v>67807.492779399996</v>
      </c>
      <c r="Q3394" s="9">
        <f t="shared" si="1324"/>
        <v>0</v>
      </c>
      <c r="R3394" s="4">
        <f t="shared" si="1331"/>
        <v>0</v>
      </c>
      <c r="S3394" s="59">
        <f t="shared" si="1332"/>
        <v>0</v>
      </c>
      <c r="T3394" s="8">
        <f t="shared" si="1341"/>
        <v>6.8500000000000005E-2</v>
      </c>
      <c r="U3394" s="9">
        <f t="shared" si="1342"/>
        <v>67</v>
      </c>
      <c r="V3394" s="9">
        <v>252</v>
      </c>
      <c r="W3394" s="10">
        <f t="shared" si="1333"/>
        <v>1.017771698</v>
      </c>
      <c r="X3394" s="2">
        <f t="shared" si="1334"/>
        <v>1205.05428381</v>
      </c>
      <c r="Y3394" s="2">
        <v>0</v>
      </c>
      <c r="Z3394" s="3">
        <f t="shared" si="1345"/>
        <v>0</v>
      </c>
      <c r="AA3394" s="1" t="str">
        <f t="shared" si="1346"/>
        <v>A+J=</v>
      </c>
      <c r="AB3394" s="7">
        <f t="shared" si="1343"/>
        <v>43669</v>
      </c>
      <c r="AC3394" s="5"/>
      <c r="AD3394" s="1"/>
      <c r="AE3394" s="7"/>
      <c r="AF3394" s="1"/>
      <c r="AG3394" s="1"/>
      <c r="AH3394" s="1"/>
      <c r="AI3394" s="1"/>
      <c r="AJ3394" s="4"/>
      <c r="AK3394" s="1"/>
      <c r="AL3394" s="1"/>
      <c r="AM3394" s="1"/>
      <c r="AN3394" s="1"/>
      <c r="AO3394" s="1"/>
    </row>
    <row r="3395" spans="1:41" x14ac:dyDescent="0.2">
      <c r="A3395" s="118">
        <f t="shared" si="1335"/>
        <v>43491</v>
      </c>
      <c r="B3395" s="2">
        <f t="shared" si="1325"/>
        <v>69040.282863899993</v>
      </c>
      <c r="C3395" s="2">
        <f t="shared" si="1336"/>
        <v>39666.076375919998</v>
      </c>
      <c r="D3395" s="50">
        <f t="shared" si="1337"/>
        <v>5100.6099999999997</v>
      </c>
      <c r="E3395" s="3">
        <f>IF(K3395=1,VLOOKUP(A3394,[1]Plan1!$AQ$43:$AS$500,3),E3394)</f>
        <v>5116.93</v>
      </c>
      <c r="F3395" s="7">
        <f t="shared" si="1338"/>
        <v>43484</v>
      </c>
      <c r="G3395" s="8">
        <f t="shared" si="1326"/>
        <v>3.199617300675861E-3</v>
      </c>
      <c r="H3395" s="7">
        <f t="shared" si="1339"/>
        <v>43516</v>
      </c>
      <c r="I3395" s="7">
        <f t="shared" si="1327"/>
        <v>43516</v>
      </c>
      <c r="J3395" s="1">
        <f t="shared" si="1340"/>
        <v>23</v>
      </c>
      <c r="K3395" s="1">
        <f t="shared" si="1328"/>
        <v>6</v>
      </c>
      <c r="L3395" s="2">
        <f t="shared" si="1329"/>
        <v>1.0008336900000001</v>
      </c>
      <c r="M3395" s="10">
        <f t="shared" si="1348"/>
        <v>1.0015000999999999</v>
      </c>
      <c r="N3395" s="10">
        <f t="shared" si="1344"/>
        <v>1.7082713188307064</v>
      </c>
      <c r="O3395" s="2">
        <f t="shared" si="1347"/>
        <v>1.7096954799999999</v>
      </c>
      <c r="P3395" s="2">
        <f t="shared" si="1330"/>
        <v>67816.911489239996</v>
      </c>
      <c r="Q3395" s="9">
        <f t="shared" si="1324"/>
        <v>0</v>
      </c>
      <c r="R3395" s="4">
        <f t="shared" si="1331"/>
        <v>0</v>
      </c>
      <c r="S3395" s="59">
        <f t="shared" si="1332"/>
        <v>0</v>
      </c>
      <c r="T3395" s="8">
        <f t="shared" si="1341"/>
        <v>6.8500000000000005E-2</v>
      </c>
      <c r="U3395" s="9">
        <f t="shared" si="1342"/>
        <v>68</v>
      </c>
      <c r="V3395" s="9">
        <v>252</v>
      </c>
      <c r="W3395" s="10">
        <f t="shared" si="1333"/>
        <v>1.018039326</v>
      </c>
      <c r="X3395" s="2">
        <f t="shared" si="1334"/>
        <v>1223.3713746599999</v>
      </c>
      <c r="Y3395" s="2">
        <v>0</v>
      </c>
      <c r="Z3395" s="3">
        <f t="shared" si="1345"/>
        <v>0</v>
      </c>
      <c r="AA3395" s="1" t="str">
        <f t="shared" si="1346"/>
        <v>A+J=</v>
      </c>
      <c r="AB3395" s="7">
        <f t="shared" si="1343"/>
        <v>43669</v>
      </c>
      <c r="AC3395" s="5"/>
      <c r="AD3395" s="1"/>
      <c r="AE3395" s="7"/>
      <c r="AF3395" s="1"/>
      <c r="AG3395" s="1"/>
      <c r="AH3395" s="1"/>
      <c r="AI3395" s="1"/>
      <c r="AJ3395" s="4"/>
      <c r="AK3395" s="1"/>
      <c r="AL3395" s="1"/>
      <c r="AM3395" s="1"/>
      <c r="AN3395" s="1"/>
      <c r="AO3395" s="1"/>
    </row>
    <row r="3396" spans="1:41" x14ac:dyDescent="0.2">
      <c r="A3396" s="118">
        <f t="shared" si="1335"/>
        <v>43492</v>
      </c>
      <c r="B3396" s="2">
        <f t="shared" si="1325"/>
        <v>69040.282863899993</v>
      </c>
      <c r="C3396" s="2">
        <f t="shared" si="1336"/>
        <v>39666.076375919998</v>
      </c>
      <c r="D3396" s="50">
        <f t="shared" si="1337"/>
        <v>5100.6099999999997</v>
      </c>
      <c r="E3396" s="3">
        <f>IF(K3396=1,VLOOKUP(A3395,[1]Plan1!$AQ$43:$AS$500,3),E3395)</f>
        <v>5116.93</v>
      </c>
      <c r="F3396" s="7">
        <f t="shared" si="1338"/>
        <v>43484</v>
      </c>
      <c r="G3396" s="8">
        <f t="shared" si="1326"/>
        <v>3.199617300675861E-3</v>
      </c>
      <c r="H3396" s="7">
        <f t="shared" si="1339"/>
        <v>43516</v>
      </c>
      <c r="I3396" s="7">
        <f t="shared" si="1327"/>
        <v>43516</v>
      </c>
      <c r="J3396" s="1">
        <f t="shared" si="1340"/>
        <v>23</v>
      </c>
      <c r="K3396" s="1">
        <f t="shared" si="1328"/>
        <v>6</v>
      </c>
      <c r="L3396" s="2">
        <f t="shared" si="1329"/>
        <v>1.0008336900000001</v>
      </c>
      <c r="M3396" s="10">
        <f t="shared" si="1348"/>
        <v>1.0015000999999999</v>
      </c>
      <c r="N3396" s="10">
        <f t="shared" si="1344"/>
        <v>1.7082713188307064</v>
      </c>
      <c r="O3396" s="2">
        <f t="shared" si="1347"/>
        <v>1.7096954799999999</v>
      </c>
      <c r="P3396" s="2">
        <f t="shared" si="1330"/>
        <v>67816.911489239996</v>
      </c>
      <c r="Q3396" s="9">
        <f t="shared" si="1324"/>
        <v>0</v>
      </c>
      <c r="R3396" s="4">
        <f t="shared" si="1331"/>
        <v>0</v>
      </c>
      <c r="S3396" s="59">
        <f t="shared" si="1332"/>
        <v>0</v>
      </c>
      <c r="T3396" s="8">
        <f t="shared" si="1341"/>
        <v>6.8500000000000005E-2</v>
      </c>
      <c r="U3396" s="9">
        <f t="shared" si="1342"/>
        <v>68</v>
      </c>
      <c r="V3396" s="9">
        <v>252</v>
      </c>
      <c r="W3396" s="10">
        <f t="shared" si="1333"/>
        <v>1.018039326</v>
      </c>
      <c r="X3396" s="2">
        <f t="shared" si="1334"/>
        <v>1223.3713746599999</v>
      </c>
      <c r="Y3396" s="2">
        <v>0</v>
      </c>
      <c r="Z3396" s="3">
        <f t="shared" si="1345"/>
        <v>0</v>
      </c>
      <c r="AA3396" s="1" t="str">
        <f t="shared" si="1346"/>
        <v>A+J=</v>
      </c>
      <c r="AB3396" s="7">
        <f t="shared" si="1343"/>
        <v>43669</v>
      </c>
      <c r="AC3396" s="5"/>
      <c r="AD3396" s="1"/>
      <c r="AE3396" s="7"/>
      <c r="AF3396" s="1"/>
      <c r="AG3396" s="1"/>
      <c r="AH3396" s="1"/>
      <c r="AI3396" s="1"/>
      <c r="AJ3396" s="4"/>
      <c r="AK3396" s="1"/>
      <c r="AL3396" s="1"/>
      <c r="AM3396" s="1"/>
      <c r="AN3396" s="1"/>
      <c r="AO3396" s="1"/>
    </row>
    <row r="3397" spans="1:41" x14ac:dyDescent="0.2">
      <c r="A3397" s="118">
        <f t="shared" si="1335"/>
        <v>43493</v>
      </c>
      <c r="B3397" s="2">
        <f t="shared" si="1325"/>
        <v>69040.282863899993</v>
      </c>
      <c r="C3397" s="2">
        <f t="shared" si="1336"/>
        <v>39666.076375919998</v>
      </c>
      <c r="D3397" s="50">
        <f t="shared" si="1337"/>
        <v>5100.6099999999997</v>
      </c>
      <c r="E3397" s="3">
        <f>IF(K3397=1,VLOOKUP(A3396,[1]Plan1!$AQ$43:$AS$500,3),E3396)</f>
        <v>5116.93</v>
      </c>
      <c r="F3397" s="7">
        <f t="shared" si="1338"/>
        <v>43484</v>
      </c>
      <c r="G3397" s="8">
        <f t="shared" si="1326"/>
        <v>3.199617300675861E-3</v>
      </c>
      <c r="H3397" s="7">
        <f t="shared" si="1339"/>
        <v>43516</v>
      </c>
      <c r="I3397" s="7">
        <f t="shared" si="1327"/>
        <v>43516</v>
      </c>
      <c r="J3397" s="1">
        <f t="shared" si="1340"/>
        <v>23</v>
      </c>
      <c r="K3397" s="1">
        <f t="shared" si="1328"/>
        <v>6</v>
      </c>
      <c r="L3397" s="2">
        <f t="shared" si="1329"/>
        <v>1.0008336900000001</v>
      </c>
      <c r="M3397" s="10">
        <f t="shared" si="1348"/>
        <v>1.0015000999999999</v>
      </c>
      <c r="N3397" s="10">
        <f t="shared" si="1344"/>
        <v>1.7082713188307064</v>
      </c>
      <c r="O3397" s="2">
        <f t="shared" si="1347"/>
        <v>1.7096954799999999</v>
      </c>
      <c r="P3397" s="2">
        <f t="shared" si="1330"/>
        <v>67816.911489239996</v>
      </c>
      <c r="Q3397" s="9">
        <f t="shared" si="1324"/>
        <v>0</v>
      </c>
      <c r="R3397" s="4">
        <f t="shared" si="1331"/>
        <v>0</v>
      </c>
      <c r="S3397" s="59">
        <f t="shared" si="1332"/>
        <v>0</v>
      </c>
      <c r="T3397" s="8">
        <f t="shared" si="1341"/>
        <v>6.8500000000000005E-2</v>
      </c>
      <c r="U3397" s="9">
        <f t="shared" si="1342"/>
        <v>68</v>
      </c>
      <c r="V3397" s="9">
        <v>252</v>
      </c>
      <c r="W3397" s="10">
        <f t="shared" si="1333"/>
        <v>1.018039326</v>
      </c>
      <c r="X3397" s="2">
        <f t="shared" si="1334"/>
        <v>1223.3713746599999</v>
      </c>
      <c r="Y3397" s="2">
        <v>0</v>
      </c>
      <c r="Z3397" s="3">
        <f t="shared" si="1345"/>
        <v>0</v>
      </c>
      <c r="AA3397" s="1" t="str">
        <f t="shared" si="1346"/>
        <v>A+J=</v>
      </c>
      <c r="AB3397" s="7">
        <f t="shared" si="1343"/>
        <v>43669</v>
      </c>
      <c r="AC3397" s="5"/>
      <c r="AD3397" s="1"/>
      <c r="AE3397" s="7"/>
      <c r="AF3397" s="1"/>
      <c r="AG3397" s="1"/>
      <c r="AH3397" s="1"/>
      <c r="AI3397" s="1"/>
      <c r="AJ3397" s="4"/>
      <c r="AK3397" s="1"/>
      <c r="AL3397" s="1"/>
      <c r="AM3397" s="1"/>
      <c r="AN3397" s="1"/>
      <c r="AO3397" s="1"/>
    </row>
    <row r="3398" spans="1:41" x14ac:dyDescent="0.2">
      <c r="A3398" s="118">
        <f t="shared" si="1335"/>
        <v>43494</v>
      </c>
      <c r="B3398" s="2">
        <f t="shared" si="1325"/>
        <v>69068.030069550005</v>
      </c>
      <c r="C3398" s="2">
        <f t="shared" si="1336"/>
        <v>39666.076375919998</v>
      </c>
      <c r="D3398" s="50">
        <f t="shared" si="1337"/>
        <v>5100.6099999999997</v>
      </c>
      <c r="E3398" s="3">
        <f>IF(K3398=1,VLOOKUP(A3397,[1]Plan1!$AQ$43:$AS$500,3),E3397)</f>
        <v>5116.93</v>
      </c>
      <c r="F3398" s="7">
        <f t="shared" si="1338"/>
        <v>43484</v>
      </c>
      <c r="G3398" s="8">
        <f t="shared" si="1326"/>
        <v>3.199617300675861E-3</v>
      </c>
      <c r="H3398" s="7">
        <f t="shared" si="1339"/>
        <v>43516</v>
      </c>
      <c r="I3398" s="7">
        <f t="shared" si="1327"/>
        <v>43516</v>
      </c>
      <c r="J3398" s="1">
        <f t="shared" si="1340"/>
        <v>23</v>
      </c>
      <c r="K3398" s="1">
        <f t="shared" si="1328"/>
        <v>7</v>
      </c>
      <c r="L3398" s="2">
        <f t="shared" si="1329"/>
        <v>1.0009727100000001</v>
      </c>
      <c r="M3398" s="10">
        <f t="shared" si="1348"/>
        <v>1.0015000999999999</v>
      </c>
      <c r="N3398" s="10">
        <f t="shared" si="1344"/>
        <v>1.7082713188307064</v>
      </c>
      <c r="O3398" s="2">
        <f t="shared" si="1347"/>
        <v>1.7099329700000001</v>
      </c>
      <c r="P3398" s="2">
        <f t="shared" si="1330"/>
        <v>67826.331785720002</v>
      </c>
      <c r="Q3398" s="9">
        <f t="shared" si="1324"/>
        <v>0</v>
      </c>
      <c r="R3398" s="4">
        <f t="shared" si="1331"/>
        <v>0</v>
      </c>
      <c r="S3398" s="59">
        <f t="shared" si="1332"/>
        <v>0</v>
      </c>
      <c r="T3398" s="8">
        <f t="shared" si="1341"/>
        <v>6.8500000000000005E-2</v>
      </c>
      <c r="U3398" s="9">
        <f t="shared" si="1342"/>
        <v>69</v>
      </c>
      <c r="V3398" s="9">
        <v>252</v>
      </c>
      <c r="W3398" s="10">
        <f t="shared" si="1333"/>
        <v>1.0183070240000001</v>
      </c>
      <c r="X3398" s="2">
        <f t="shared" si="1334"/>
        <v>1241.69828383</v>
      </c>
      <c r="Y3398" s="2">
        <v>0</v>
      </c>
      <c r="Z3398" s="3">
        <f t="shared" si="1345"/>
        <v>0</v>
      </c>
      <c r="AA3398" s="1" t="str">
        <f t="shared" si="1346"/>
        <v>A+J=</v>
      </c>
      <c r="AB3398" s="7">
        <f t="shared" si="1343"/>
        <v>43669</v>
      </c>
      <c r="AC3398" s="5"/>
      <c r="AD3398" s="1"/>
      <c r="AE3398" s="7"/>
      <c r="AF3398" s="1"/>
      <c r="AG3398" s="1"/>
      <c r="AH3398" s="1"/>
      <c r="AI3398" s="1"/>
      <c r="AJ3398" s="4"/>
      <c r="AK3398" s="1"/>
      <c r="AL3398" s="1"/>
      <c r="AM3398" s="1"/>
      <c r="AN3398" s="1"/>
      <c r="AO3398" s="1"/>
    </row>
    <row r="3399" spans="1:41" x14ac:dyDescent="0.2">
      <c r="A3399" s="118">
        <f t="shared" si="1335"/>
        <v>43495</v>
      </c>
      <c r="B3399" s="2">
        <f t="shared" si="1325"/>
        <v>69095.78787534</v>
      </c>
      <c r="C3399" s="2">
        <f t="shared" si="1336"/>
        <v>39666.076375919998</v>
      </c>
      <c r="D3399" s="50">
        <f t="shared" si="1337"/>
        <v>5100.6099999999997</v>
      </c>
      <c r="E3399" s="3">
        <f>IF(K3399=1,VLOOKUP(A3398,[1]Plan1!$AQ$43:$AS$500,3),E3398)</f>
        <v>5116.93</v>
      </c>
      <c r="F3399" s="7">
        <f t="shared" si="1338"/>
        <v>43484</v>
      </c>
      <c r="G3399" s="8">
        <f t="shared" si="1326"/>
        <v>3.199617300675861E-3</v>
      </c>
      <c r="H3399" s="7">
        <f t="shared" si="1339"/>
        <v>43516</v>
      </c>
      <c r="I3399" s="7">
        <f t="shared" si="1327"/>
        <v>43516</v>
      </c>
      <c r="J3399" s="1">
        <f t="shared" si="1340"/>
        <v>23</v>
      </c>
      <c r="K3399" s="1">
        <f t="shared" si="1328"/>
        <v>8</v>
      </c>
      <c r="L3399" s="2">
        <f t="shared" si="1329"/>
        <v>1.00111175</v>
      </c>
      <c r="M3399" s="10">
        <f t="shared" si="1348"/>
        <v>1.0015000999999999</v>
      </c>
      <c r="N3399" s="10">
        <f t="shared" si="1344"/>
        <v>1.7082713188307064</v>
      </c>
      <c r="O3399" s="2">
        <f t="shared" si="1347"/>
        <v>1.7101704799999999</v>
      </c>
      <c r="P3399" s="2">
        <f t="shared" si="1330"/>
        <v>67835.752875520004</v>
      </c>
      <c r="Q3399" s="9">
        <f t="shared" si="1324"/>
        <v>0</v>
      </c>
      <c r="R3399" s="4">
        <f t="shared" si="1331"/>
        <v>0</v>
      </c>
      <c r="S3399" s="59">
        <f t="shared" si="1332"/>
        <v>0</v>
      </c>
      <c r="T3399" s="8">
        <f t="shared" si="1341"/>
        <v>6.8500000000000005E-2</v>
      </c>
      <c r="U3399" s="9">
        <f t="shared" si="1342"/>
        <v>70</v>
      </c>
      <c r="V3399" s="9">
        <v>252</v>
      </c>
      <c r="W3399" s="10">
        <f t="shared" si="1333"/>
        <v>1.0185747919999999</v>
      </c>
      <c r="X3399" s="2">
        <f t="shared" si="1334"/>
        <v>1260.0349998199999</v>
      </c>
      <c r="Y3399" s="2">
        <v>0</v>
      </c>
      <c r="Z3399" s="3">
        <f t="shared" si="1345"/>
        <v>0</v>
      </c>
      <c r="AA3399" s="1" t="str">
        <f t="shared" si="1346"/>
        <v>A+J=</v>
      </c>
      <c r="AB3399" s="7">
        <f t="shared" si="1343"/>
        <v>43669</v>
      </c>
      <c r="AC3399" s="5"/>
      <c r="AD3399" s="1"/>
      <c r="AE3399" s="7"/>
      <c r="AF3399" s="1"/>
      <c r="AG3399" s="1"/>
      <c r="AH3399" s="1"/>
      <c r="AI3399" s="1"/>
      <c r="AJ3399" s="4"/>
      <c r="AK3399" s="1"/>
      <c r="AL3399" s="1"/>
      <c r="AM3399" s="1"/>
      <c r="AN3399" s="1"/>
      <c r="AO3399" s="1"/>
    </row>
    <row r="3400" spans="1:41" x14ac:dyDescent="0.2">
      <c r="A3400" s="118">
        <f t="shared" si="1335"/>
        <v>43496</v>
      </c>
      <c r="B3400" s="2">
        <f t="shared" si="1325"/>
        <v>69123.55675588001</v>
      </c>
      <c r="C3400" s="2">
        <f t="shared" si="1336"/>
        <v>39666.076375919998</v>
      </c>
      <c r="D3400" s="50">
        <f t="shared" si="1337"/>
        <v>5100.6099999999997</v>
      </c>
      <c r="E3400" s="3">
        <f>IF(K3400=1,VLOOKUP(A3399,[1]Plan1!$AQ$43:$AS$500,3),E3399)</f>
        <v>5116.93</v>
      </c>
      <c r="F3400" s="7">
        <f t="shared" si="1338"/>
        <v>43484</v>
      </c>
      <c r="G3400" s="8">
        <f t="shared" si="1326"/>
        <v>3.199617300675861E-3</v>
      </c>
      <c r="H3400" s="7">
        <f t="shared" si="1339"/>
        <v>43516</v>
      </c>
      <c r="I3400" s="7">
        <f t="shared" si="1327"/>
        <v>43516</v>
      </c>
      <c r="J3400" s="1">
        <f t="shared" si="1340"/>
        <v>23</v>
      </c>
      <c r="K3400" s="1">
        <f t="shared" si="1328"/>
        <v>9</v>
      </c>
      <c r="L3400" s="2">
        <f t="shared" si="1329"/>
        <v>1.0012508</v>
      </c>
      <c r="M3400" s="10">
        <f t="shared" si="1348"/>
        <v>1.0015000999999999</v>
      </c>
      <c r="N3400" s="10">
        <f t="shared" si="1344"/>
        <v>1.7082713188307064</v>
      </c>
      <c r="O3400" s="2">
        <f t="shared" si="1347"/>
        <v>1.71040802</v>
      </c>
      <c r="P3400" s="2">
        <f t="shared" si="1330"/>
        <v>67845.175155300007</v>
      </c>
      <c r="Q3400" s="9">
        <f t="shared" si="1324"/>
        <v>0</v>
      </c>
      <c r="R3400" s="4">
        <f t="shared" si="1331"/>
        <v>0</v>
      </c>
      <c r="S3400" s="59">
        <f t="shared" si="1332"/>
        <v>0</v>
      </c>
      <c r="T3400" s="8">
        <f t="shared" si="1341"/>
        <v>6.8500000000000005E-2</v>
      </c>
      <c r="U3400" s="9">
        <f t="shared" si="1342"/>
        <v>71</v>
      </c>
      <c r="V3400" s="9">
        <v>252</v>
      </c>
      <c r="W3400" s="10">
        <f t="shared" si="1333"/>
        <v>1.0188426310000001</v>
      </c>
      <c r="X3400" s="2">
        <f t="shared" si="1334"/>
        <v>1278.3816005799999</v>
      </c>
      <c r="Y3400" s="2">
        <v>0</v>
      </c>
      <c r="Z3400" s="3">
        <f t="shared" si="1345"/>
        <v>0</v>
      </c>
      <c r="AA3400" s="1" t="str">
        <f t="shared" si="1346"/>
        <v>A+J=</v>
      </c>
      <c r="AB3400" s="7">
        <f t="shared" si="1343"/>
        <v>43669</v>
      </c>
      <c r="AC3400" s="5"/>
      <c r="AD3400" s="1"/>
      <c r="AE3400" s="7"/>
      <c r="AF3400" s="1"/>
      <c r="AG3400" s="1"/>
      <c r="AH3400" s="1"/>
      <c r="AI3400" s="1"/>
      <c r="AJ3400" s="4"/>
      <c r="AK3400" s="1"/>
      <c r="AL3400" s="1"/>
      <c r="AM3400" s="1"/>
      <c r="AN3400" s="1"/>
      <c r="AO3400" s="1"/>
    </row>
    <row r="3401" spans="1:41" x14ac:dyDescent="0.2">
      <c r="A3401" s="118">
        <f t="shared" si="1335"/>
        <v>43497</v>
      </c>
      <c r="B3401" s="2">
        <f t="shared" si="1325"/>
        <v>69151.337454749999</v>
      </c>
      <c r="C3401" s="2">
        <f t="shared" si="1336"/>
        <v>39666.076375919998</v>
      </c>
      <c r="D3401" s="50">
        <f t="shared" si="1337"/>
        <v>5100.6099999999997</v>
      </c>
      <c r="E3401" s="3">
        <f>IF(K3401=1,VLOOKUP(A3400,[1]Plan1!$AQ$43:$AS$500,3),E3400)</f>
        <v>5116.93</v>
      </c>
      <c r="F3401" s="7">
        <f t="shared" si="1338"/>
        <v>43484</v>
      </c>
      <c r="G3401" s="8">
        <f t="shared" si="1326"/>
        <v>3.199617300675861E-3</v>
      </c>
      <c r="H3401" s="7">
        <f t="shared" si="1339"/>
        <v>43516</v>
      </c>
      <c r="I3401" s="7">
        <f t="shared" si="1327"/>
        <v>43516</v>
      </c>
      <c r="J3401" s="1">
        <f t="shared" si="1340"/>
        <v>23</v>
      </c>
      <c r="K3401" s="1">
        <f t="shared" si="1328"/>
        <v>10</v>
      </c>
      <c r="L3401" s="2">
        <f t="shared" si="1329"/>
        <v>1.0013898800000001</v>
      </c>
      <c r="M3401" s="10">
        <f t="shared" si="1348"/>
        <v>1.0015000999999999</v>
      </c>
      <c r="N3401" s="10">
        <f t="shared" si="1344"/>
        <v>1.7082713188307064</v>
      </c>
      <c r="O3401" s="2">
        <f t="shared" si="1347"/>
        <v>1.71064561</v>
      </c>
      <c r="P3401" s="2">
        <f t="shared" si="1330"/>
        <v>67854.599418390004</v>
      </c>
      <c r="Q3401" s="9">
        <f t="shared" ref="Q3401:Q3464" si="1349">IF(VLOOKUP(A3401,AE$10:AL$48,8)=VLOOKUP(A3400,AE$10:AL$48,8),0,VLOOKUP(A3401,AE$10:AL$48,8))</f>
        <v>0</v>
      </c>
      <c r="R3401" s="4">
        <f t="shared" si="1331"/>
        <v>0</v>
      </c>
      <c r="S3401" s="59">
        <f t="shared" si="1332"/>
        <v>0</v>
      </c>
      <c r="T3401" s="8">
        <f t="shared" si="1341"/>
        <v>6.8500000000000005E-2</v>
      </c>
      <c r="U3401" s="9">
        <f t="shared" si="1342"/>
        <v>72</v>
      </c>
      <c r="V3401" s="9">
        <v>252</v>
      </c>
      <c r="W3401" s="10">
        <f t="shared" si="1333"/>
        <v>1.01911054</v>
      </c>
      <c r="X3401" s="2">
        <f t="shared" si="1334"/>
        <v>1296.73803636</v>
      </c>
      <c r="Y3401" s="2">
        <v>0</v>
      </c>
      <c r="Z3401" s="3">
        <f t="shared" si="1345"/>
        <v>0</v>
      </c>
      <c r="AA3401" s="1" t="str">
        <f t="shared" si="1346"/>
        <v>A+J=</v>
      </c>
      <c r="AB3401" s="7">
        <f t="shared" si="1343"/>
        <v>43669</v>
      </c>
      <c r="AC3401" s="5"/>
      <c r="AD3401" s="1"/>
      <c r="AE3401" s="7"/>
      <c r="AF3401" s="1"/>
      <c r="AG3401" s="1"/>
      <c r="AH3401" s="1"/>
      <c r="AI3401" s="1"/>
      <c r="AJ3401" s="4"/>
      <c r="AK3401" s="1"/>
      <c r="AL3401" s="1"/>
      <c r="AM3401" s="1"/>
      <c r="AN3401" s="1"/>
      <c r="AO3401" s="1"/>
    </row>
    <row r="3402" spans="1:41" x14ac:dyDescent="0.2">
      <c r="A3402" s="118">
        <f t="shared" si="1335"/>
        <v>43498</v>
      </c>
      <c r="B3402" s="2">
        <f t="shared" ref="B3402:B3465" si="1350">(P3402+X3402)</f>
        <v>69179.128425999996</v>
      </c>
      <c r="C3402" s="2">
        <f t="shared" si="1336"/>
        <v>39666.076375919998</v>
      </c>
      <c r="D3402" s="50">
        <f t="shared" si="1337"/>
        <v>5100.6099999999997</v>
      </c>
      <c r="E3402" s="3">
        <f>IF(K3402=1,VLOOKUP(A3401,[1]Plan1!$AQ$43:$AS$500,3),E3401)</f>
        <v>5116.93</v>
      </c>
      <c r="F3402" s="7">
        <f t="shared" si="1338"/>
        <v>43484</v>
      </c>
      <c r="G3402" s="8">
        <f t="shared" ref="G3402:G3465" si="1351">(E3402/D3402)-1</f>
        <v>3.199617300675861E-3</v>
      </c>
      <c r="H3402" s="7">
        <f t="shared" si="1339"/>
        <v>43516</v>
      </c>
      <c r="I3402" s="7">
        <f t="shared" ref="I3402:I3465" si="1352">IF(A3402&gt;I3401,H3402,I3401)</f>
        <v>43516</v>
      </c>
      <c r="J3402" s="1">
        <f t="shared" si="1340"/>
        <v>23</v>
      </c>
      <c r="K3402" s="1">
        <f t="shared" ref="K3402:K3465" si="1353">(J3402-(NETWORKDAYS(A3402,I3402,AE$53:AE$223)-1))</f>
        <v>11</v>
      </c>
      <c r="L3402" s="2">
        <f t="shared" ref="L3402:L3465" si="1354">TRUNC((E3402/D3402)^TRUNC((K3402/J3402),9),8)</f>
        <v>1.0015289700000001</v>
      </c>
      <c r="M3402" s="10">
        <f t="shared" si="1348"/>
        <v>1.0015000999999999</v>
      </c>
      <c r="N3402" s="10">
        <f t="shared" si="1344"/>
        <v>1.7082713188307064</v>
      </c>
      <c r="O3402" s="2">
        <f t="shared" si="1347"/>
        <v>1.71088321</v>
      </c>
      <c r="P3402" s="2">
        <f t="shared" ref="P3402:P3465" si="1355">TRUNC(C3402*O3402,8)</f>
        <v>67864.024078129994</v>
      </c>
      <c r="Q3402" s="9">
        <f t="shared" si="1349"/>
        <v>0</v>
      </c>
      <c r="R3402" s="4">
        <f t="shared" ref="R3402:R3465" si="1356">IF(Q3402&gt;0,VLOOKUP($A3402,$AE$10:$AJ$21,6),0)</f>
        <v>0</v>
      </c>
      <c r="S3402" s="59">
        <f t="shared" ref="S3402:S3465" si="1357">IF(R3402&gt;0,TRUNC(R3402*P3402,8),0)</f>
        <v>0</v>
      </c>
      <c r="T3402" s="8">
        <f t="shared" si="1341"/>
        <v>6.8500000000000005E-2</v>
      </c>
      <c r="U3402" s="9">
        <f t="shared" si="1342"/>
        <v>73</v>
      </c>
      <c r="V3402" s="9">
        <v>252</v>
      </c>
      <c r="W3402" s="10">
        <f t="shared" ref="W3402:W3465" si="1358">ROUND((1+T3402)^TRUNC((U3402/V3402),9),9)</f>
        <v>1.0193785200000001</v>
      </c>
      <c r="X3402" s="2">
        <f t="shared" ref="X3402:X3465" si="1359">TRUNC((P3402*(W3402-1)),8)</f>
        <v>1315.1043478700001</v>
      </c>
      <c r="Y3402" s="2">
        <v>0</v>
      </c>
      <c r="Z3402" s="3">
        <f t="shared" si="1345"/>
        <v>0</v>
      </c>
      <c r="AA3402" s="1" t="str">
        <f t="shared" si="1346"/>
        <v>A+J=</v>
      </c>
      <c r="AB3402" s="7">
        <f t="shared" si="1343"/>
        <v>43669</v>
      </c>
      <c r="AC3402" s="5"/>
      <c r="AD3402" s="1"/>
      <c r="AE3402" s="7"/>
      <c r="AF3402" s="1"/>
      <c r="AG3402" s="1"/>
      <c r="AH3402" s="1"/>
      <c r="AI3402" s="1"/>
      <c r="AJ3402" s="4"/>
      <c r="AK3402" s="1"/>
      <c r="AL3402" s="1"/>
      <c r="AM3402" s="1"/>
      <c r="AN3402" s="1"/>
      <c r="AO3402" s="1"/>
    </row>
    <row r="3403" spans="1:41" x14ac:dyDescent="0.2">
      <c r="A3403" s="118">
        <f t="shared" ref="A3403:A3466" si="1360">(A3402+1)</f>
        <v>43499</v>
      </c>
      <c r="B3403" s="2">
        <f t="shared" si="1350"/>
        <v>69179.128425999996</v>
      </c>
      <c r="C3403" s="2">
        <f t="shared" ref="C3403:C3466" si="1361">TRUNC(IF(Q3402&gt;0,VLOOKUP(A3402,$AE$11:$AF$21,2),C3402),8)</f>
        <v>39666.076375919998</v>
      </c>
      <c r="D3403" s="50">
        <f t="shared" ref="D3403:D3466" si="1362">IF(E3403=E3402,D3402,E3402)</f>
        <v>5100.6099999999997</v>
      </c>
      <c r="E3403" s="3">
        <f>IF(K3403=1,VLOOKUP(A3402,[1]Plan1!$AQ$43:$AS$500,3),E3402)</f>
        <v>5116.93</v>
      </c>
      <c r="F3403" s="7">
        <f t="shared" ref="F3403:F3466" si="1363">IF(D3403=D3402,F3402,A3403)</f>
        <v>43484</v>
      </c>
      <c r="G3403" s="8">
        <f t="shared" si="1351"/>
        <v>3.199617300675861E-3</v>
      </c>
      <c r="H3403" s="7">
        <f t="shared" ref="H3403:H3466" si="1364">IF(DAY(A3403)=15,VLOOKUP(A3403,AI$53:AN$175,4),H3402)</f>
        <v>43516</v>
      </c>
      <c r="I3403" s="7">
        <f t="shared" si="1352"/>
        <v>43516</v>
      </c>
      <c r="J3403" s="1">
        <f t="shared" ref="J3403:J3466" si="1365">IF(I3403=I3402,J3402,NETWORKDAYS(I3402,I3403,$AE$53:$AE$223)-1)</f>
        <v>23</v>
      </c>
      <c r="K3403" s="1">
        <f t="shared" si="1353"/>
        <v>11</v>
      </c>
      <c r="L3403" s="2">
        <f t="shared" si="1354"/>
        <v>1.0015289700000001</v>
      </c>
      <c r="M3403" s="10">
        <f t="shared" si="1348"/>
        <v>1.0015000999999999</v>
      </c>
      <c r="N3403" s="10">
        <f t="shared" si="1344"/>
        <v>1.7082713188307064</v>
      </c>
      <c r="O3403" s="2">
        <f t="shared" si="1347"/>
        <v>1.71088321</v>
      </c>
      <c r="P3403" s="2">
        <f t="shared" si="1355"/>
        <v>67864.024078129994</v>
      </c>
      <c r="Q3403" s="9">
        <f t="shared" si="1349"/>
        <v>0</v>
      </c>
      <c r="R3403" s="4">
        <f t="shared" si="1356"/>
        <v>0</v>
      </c>
      <c r="S3403" s="59">
        <f t="shared" si="1357"/>
        <v>0</v>
      </c>
      <c r="T3403" s="8">
        <f t="shared" ref="T3403:T3466" si="1366">(T3402)</f>
        <v>6.8500000000000005E-2</v>
      </c>
      <c r="U3403" s="9">
        <f t="shared" ref="U3403:U3466" si="1367">IF(Q3402&gt;0,1,IF(K3403=K3402,U3402,U3402+1))</f>
        <v>73</v>
      </c>
      <c r="V3403" s="9">
        <v>252</v>
      </c>
      <c r="W3403" s="10">
        <f t="shared" si="1358"/>
        <v>1.0193785200000001</v>
      </c>
      <c r="X3403" s="2">
        <f t="shared" si="1359"/>
        <v>1315.1043478700001</v>
      </c>
      <c r="Y3403" s="2">
        <v>0</v>
      </c>
      <c r="Z3403" s="3">
        <f t="shared" si="1345"/>
        <v>0</v>
      </c>
      <c r="AA3403" s="1" t="str">
        <f t="shared" si="1346"/>
        <v>A+J=</v>
      </c>
      <c r="AB3403" s="7">
        <f t="shared" ref="AB3403:AB3466" si="1368">IF(Q3402&gt;0,VLOOKUP(A3402,$AE$10:$AM$48,9),AB3402)</f>
        <v>43669</v>
      </c>
      <c r="AC3403" s="5"/>
      <c r="AD3403" s="1"/>
      <c r="AE3403" s="7"/>
      <c r="AF3403" s="1"/>
      <c r="AG3403" s="1"/>
      <c r="AH3403" s="1"/>
      <c r="AI3403" s="1"/>
      <c r="AJ3403" s="4"/>
      <c r="AK3403" s="1"/>
      <c r="AL3403" s="1"/>
      <c r="AM3403" s="1"/>
      <c r="AN3403" s="1"/>
      <c r="AO3403" s="1"/>
    </row>
    <row r="3404" spans="1:41" x14ac:dyDescent="0.2">
      <c r="A3404" s="118">
        <f t="shared" si="1360"/>
        <v>43500</v>
      </c>
      <c r="B3404" s="2">
        <f t="shared" si="1350"/>
        <v>69179.128425999996</v>
      </c>
      <c r="C3404" s="2">
        <f t="shared" si="1361"/>
        <v>39666.076375919998</v>
      </c>
      <c r="D3404" s="50">
        <f t="shared" si="1362"/>
        <v>5100.6099999999997</v>
      </c>
      <c r="E3404" s="3">
        <f>IF(K3404=1,VLOOKUP(A3403,[1]Plan1!$AQ$43:$AS$500,3),E3403)</f>
        <v>5116.93</v>
      </c>
      <c r="F3404" s="7">
        <f t="shared" si="1363"/>
        <v>43484</v>
      </c>
      <c r="G3404" s="8">
        <f t="shared" si="1351"/>
        <v>3.199617300675861E-3</v>
      </c>
      <c r="H3404" s="7">
        <f t="shared" si="1364"/>
        <v>43516</v>
      </c>
      <c r="I3404" s="7">
        <f t="shared" si="1352"/>
        <v>43516</v>
      </c>
      <c r="J3404" s="1">
        <f t="shared" si="1365"/>
        <v>23</v>
      </c>
      <c r="K3404" s="1">
        <f t="shared" si="1353"/>
        <v>11</v>
      </c>
      <c r="L3404" s="2">
        <f t="shared" si="1354"/>
        <v>1.0015289700000001</v>
      </c>
      <c r="M3404" s="10">
        <f t="shared" si="1348"/>
        <v>1.0015000999999999</v>
      </c>
      <c r="N3404" s="10">
        <f t="shared" si="1344"/>
        <v>1.7082713188307064</v>
      </c>
      <c r="O3404" s="2">
        <f t="shared" si="1347"/>
        <v>1.71088321</v>
      </c>
      <c r="P3404" s="2">
        <f t="shared" si="1355"/>
        <v>67864.024078129994</v>
      </c>
      <c r="Q3404" s="9">
        <f t="shared" si="1349"/>
        <v>0</v>
      </c>
      <c r="R3404" s="4">
        <f t="shared" si="1356"/>
        <v>0</v>
      </c>
      <c r="S3404" s="59">
        <f t="shared" si="1357"/>
        <v>0</v>
      </c>
      <c r="T3404" s="8">
        <f t="shared" si="1366"/>
        <v>6.8500000000000005E-2</v>
      </c>
      <c r="U3404" s="9">
        <f t="shared" si="1367"/>
        <v>73</v>
      </c>
      <c r="V3404" s="9">
        <v>252</v>
      </c>
      <c r="W3404" s="10">
        <f t="shared" si="1358"/>
        <v>1.0193785200000001</v>
      </c>
      <c r="X3404" s="2">
        <f t="shared" si="1359"/>
        <v>1315.1043478700001</v>
      </c>
      <c r="Y3404" s="2">
        <v>0</v>
      </c>
      <c r="Z3404" s="3">
        <f t="shared" si="1345"/>
        <v>0</v>
      </c>
      <c r="AA3404" s="1" t="str">
        <f t="shared" si="1346"/>
        <v>A+J=</v>
      </c>
      <c r="AB3404" s="7">
        <f t="shared" si="1368"/>
        <v>43669</v>
      </c>
      <c r="AC3404" s="5"/>
      <c r="AD3404" s="1"/>
      <c r="AE3404" s="7"/>
      <c r="AF3404" s="1"/>
      <c r="AG3404" s="1"/>
      <c r="AH3404" s="1"/>
      <c r="AI3404" s="1"/>
      <c r="AJ3404" s="4"/>
      <c r="AK3404" s="1"/>
      <c r="AL3404" s="1"/>
      <c r="AM3404" s="1"/>
      <c r="AN3404" s="1"/>
      <c r="AO3404" s="1"/>
    </row>
    <row r="3405" spans="1:41" x14ac:dyDescent="0.2">
      <c r="A3405" s="118">
        <f t="shared" si="1360"/>
        <v>43501</v>
      </c>
      <c r="B3405" s="2">
        <f t="shared" si="1350"/>
        <v>69206.931221909996</v>
      </c>
      <c r="C3405" s="2">
        <f t="shared" si="1361"/>
        <v>39666.076375919998</v>
      </c>
      <c r="D3405" s="50">
        <f t="shared" si="1362"/>
        <v>5100.6099999999997</v>
      </c>
      <c r="E3405" s="3">
        <f>IF(K3405=1,VLOOKUP(A3404,[1]Plan1!$AQ$43:$AS$500,3),E3404)</f>
        <v>5116.93</v>
      </c>
      <c r="F3405" s="7">
        <f t="shared" si="1363"/>
        <v>43484</v>
      </c>
      <c r="G3405" s="8">
        <f t="shared" si="1351"/>
        <v>3.199617300675861E-3</v>
      </c>
      <c r="H3405" s="7">
        <f t="shared" si="1364"/>
        <v>43516</v>
      </c>
      <c r="I3405" s="7">
        <f t="shared" si="1352"/>
        <v>43516</v>
      </c>
      <c r="J3405" s="1">
        <f t="shared" si="1365"/>
        <v>23</v>
      </c>
      <c r="K3405" s="1">
        <f t="shared" si="1353"/>
        <v>12</v>
      </c>
      <c r="L3405" s="2">
        <f t="shared" si="1354"/>
        <v>1.0016680899999999</v>
      </c>
      <c r="M3405" s="10">
        <f t="shared" si="1348"/>
        <v>1.0015000999999999</v>
      </c>
      <c r="N3405" s="10">
        <f t="shared" si="1344"/>
        <v>1.7082713188307064</v>
      </c>
      <c r="O3405" s="2">
        <f t="shared" si="1347"/>
        <v>1.7111208600000001</v>
      </c>
      <c r="P3405" s="2">
        <f t="shared" si="1355"/>
        <v>67873.450721179994</v>
      </c>
      <c r="Q3405" s="9">
        <f t="shared" si="1349"/>
        <v>0</v>
      </c>
      <c r="R3405" s="4">
        <f t="shared" si="1356"/>
        <v>0</v>
      </c>
      <c r="S3405" s="59">
        <f t="shared" si="1357"/>
        <v>0</v>
      </c>
      <c r="T3405" s="8">
        <f t="shared" si="1366"/>
        <v>6.8500000000000005E-2</v>
      </c>
      <c r="U3405" s="9">
        <f t="shared" si="1367"/>
        <v>74</v>
      </c>
      <c r="V3405" s="9">
        <v>252</v>
      </c>
      <c r="W3405" s="10">
        <f t="shared" si="1358"/>
        <v>1.0196465699999999</v>
      </c>
      <c r="X3405" s="2">
        <f t="shared" si="1359"/>
        <v>1333.4805007299999</v>
      </c>
      <c r="Y3405" s="2">
        <v>0</v>
      </c>
      <c r="Z3405" s="3">
        <f t="shared" si="1345"/>
        <v>0</v>
      </c>
      <c r="AA3405" s="1" t="str">
        <f t="shared" si="1346"/>
        <v>A+J=</v>
      </c>
      <c r="AB3405" s="7">
        <f t="shared" si="1368"/>
        <v>43669</v>
      </c>
      <c r="AC3405" s="5"/>
      <c r="AD3405" s="1"/>
      <c r="AE3405" s="7"/>
      <c r="AF3405" s="1"/>
      <c r="AG3405" s="1"/>
      <c r="AH3405" s="1"/>
      <c r="AI3405" s="1"/>
      <c r="AJ3405" s="4"/>
      <c r="AK3405" s="1"/>
      <c r="AL3405" s="1"/>
      <c r="AM3405" s="1"/>
      <c r="AN3405" s="1"/>
      <c r="AO3405" s="1"/>
    </row>
    <row r="3406" spans="1:41" x14ac:dyDescent="0.2">
      <c r="A3406" s="118">
        <f t="shared" si="1360"/>
        <v>43502</v>
      </c>
      <c r="B3406" s="2">
        <f t="shared" si="1350"/>
        <v>69234.745036930006</v>
      </c>
      <c r="C3406" s="2">
        <f t="shared" si="1361"/>
        <v>39666.076375919998</v>
      </c>
      <c r="D3406" s="50">
        <f t="shared" si="1362"/>
        <v>5100.6099999999997</v>
      </c>
      <c r="E3406" s="3">
        <f>IF(K3406=1,VLOOKUP(A3405,[1]Plan1!$AQ$43:$AS$500,3),E3405)</f>
        <v>5116.93</v>
      </c>
      <c r="F3406" s="7">
        <f t="shared" si="1363"/>
        <v>43484</v>
      </c>
      <c r="G3406" s="8">
        <f t="shared" si="1351"/>
        <v>3.199617300675861E-3</v>
      </c>
      <c r="H3406" s="7">
        <f t="shared" si="1364"/>
        <v>43516</v>
      </c>
      <c r="I3406" s="7">
        <f t="shared" si="1352"/>
        <v>43516</v>
      </c>
      <c r="J3406" s="1">
        <f t="shared" si="1365"/>
        <v>23</v>
      </c>
      <c r="K3406" s="1">
        <f t="shared" si="1353"/>
        <v>13</v>
      </c>
      <c r="L3406" s="2">
        <f t="shared" si="1354"/>
        <v>1.0018072200000001</v>
      </c>
      <c r="M3406" s="10">
        <f t="shared" si="1348"/>
        <v>1.0015000999999999</v>
      </c>
      <c r="N3406" s="10">
        <f t="shared" si="1344"/>
        <v>1.7082713188307064</v>
      </c>
      <c r="O3406" s="2">
        <f t="shared" si="1347"/>
        <v>1.71135854</v>
      </c>
      <c r="P3406" s="2">
        <f t="shared" si="1355"/>
        <v>67882.878554220006</v>
      </c>
      <c r="Q3406" s="9">
        <f t="shared" si="1349"/>
        <v>0</v>
      </c>
      <c r="R3406" s="4">
        <f t="shared" si="1356"/>
        <v>0</v>
      </c>
      <c r="S3406" s="59">
        <f t="shared" si="1357"/>
        <v>0</v>
      </c>
      <c r="T3406" s="8">
        <f t="shared" si="1366"/>
        <v>6.8500000000000005E-2</v>
      </c>
      <c r="U3406" s="9">
        <f t="shared" si="1367"/>
        <v>75</v>
      </c>
      <c r="V3406" s="9">
        <v>252</v>
      </c>
      <c r="W3406" s="10">
        <f t="shared" si="1358"/>
        <v>1.01991469</v>
      </c>
      <c r="X3406" s="2">
        <f t="shared" si="1359"/>
        <v>1351.8664827099999</v>
      </c>
      <c r="Y3406" s="2">
        <v>0</v>
      </c>
      <c r="Z3406" s="3">
        <f t="shared" si="1345"/>
        <v>0</v>
      </c>
      <c r="AA3406" s="1" t="str">
        <f t="shared" si="1346"/>
        <v>A+J=</v>
      </c>
      <c r="AB3406" s="7">
        <f t="shared" si="1368"/>
        <v>43669</v>
      </c>
      <c r="AC3406" s="5"/>
      <c r="AD3406" s="1"/>
      <c r="AE3406" s="7"/>
      <c r="AF3406" s="1"/>
      <c r="AG3406" s="1"/>
      <c r="AH3406" s="1"/>
      <c r="AI3406" s="1"/>
      <c r="AJ3406" s="4"/>
      <c r="AK3406" s="1"/>
      <c r="AL3406" s="1"/>
      <c r="AM3406" s="1"/>
      <c r="AN3406" s="1"/>
      <c r="AO3406" s="1"/>
    </row>
    <row r="3407" spans="1:41" x14ac:dyDescent="0.2">
      <c r="A3407" s="118">
        <f t="shared" si="1360"/>
        <v>43503</v>
      </c>
      <c r="B3407" s="2">
        <f t="shared" si="1350"/>
        <v>69262.569537210002</v>
      </c>
      <c r="C3407" s="2">
        <f t="shared" si="1361"/>
        <v>39666.076375919998</v>
      </c>
      <c r="D3407" s="50">
        <f t="shared" si="1362"/>
        <v>5100.6099999999997</v>
      </c>
      <c r="E3407" s="3">
        <f>IF(K3407=1,VLOOKUP(A3406,[1]Plan1!$AQ$43:$AS$500,3),E3406)</f>
        <v>5116.93</v>
      </c>
      <c r="F3407" s="7">
        <f t="shared" si="1363"/>
        <v>43484</v>
      </c>
      <c r="G3407" s="8">
        <f t="shared" si="1351"/>
        <v>3.199617300675861E-3</v>
      </c>
      <c r="H3407" s="7">
        <f t="shared" si="1364"/>
        <v>43516</v>
      </c>
      <c r="I3407" s="7">
        <f t="shared" si="1352"/>
        <v>43516</v>
      </c>
      <c r="J3407" s="1">
        <f t="shared" si="1365"/>
        <v>23</v>
      </c>
      <c r="K3407" s="1">
        <f t="shared" si="1353"/>
        <v>14</v>
      </c>
      <c r="L3407" s="2">
        <f t="shared" si="1354"/>
        <v>1.00194637</v>
      </c>
      <c r="M3407" s="10">
        <f t="shared" si="1348"/>
        <v>1.0015000999999999</v>
      </c>
      <c r="N3407" s="10">
        <f t="shared" si="1344"/>
        <v>1.7082713188307064</v>
      </c>
      <c r="O3407" s="2">
        <f t="shared" si="1347"/>
        <v>1.71159624</v>
      </c>
      <c r="P3407" s="2">
        <f t="shared" si="1355"/>
        <v>67892.307180570002</v>
      </c>
      <c r="Q3407" s="9">
        <f t="shared" si="1349"/>
        <v>0</v>
      </c>
      <c r="R3407" s="4">
        <f t="shared" si="1356"/>
        <v>0</v>
      </c>
      <c r="S3407" s="59">
        <f t="shared" si="1357"/>
        <v>0</v>
      </c>
      <c r="T3407" s="8">
        <f t="shared" si="1366"/>
        <v>6.8500000000000005E-2</v>
      </c>
      <c r="U3407" s="9">
        <f t="shared" si="1367"/>
        <v>76</v>
      </c>
      <c r="V3407" s="9">
        <v>252</v>
      </c>
      <c r="W3407" s="10">
        <f t="shared" si="1358"/>
        <v>1.020182881</v>
      </c>
      <c r="X3407" s="2">
        <f t="shared" si="1359"/>
        <v>1370.26235664</v>
      </c>
      <c r="Y3407" s="2">
        <v>0</v>
      </c>
      <c r="Z3407" s="3">
        <f t="shared" si="1345"/>
        <v>0</v>
      </c>
      <c r="AA3407" s="1" t="str">
        <f t="shared" si="1346"/>
        <v>A+J=</v>
      </c>
      <c r="AB3407" s="7">
        <f t="shared" si="1368"/>
        <v>43669</v>
      </c>
      <c r="AC3407" s="5"/>
      <c r="AD3407" s="1"/>
      <c r="AE3407" s="7"/>
      <c r="AF3407" s="1"/>
      <c r="AG3407" s="1"/>
      <c r="AH3407" s="1"/>
      <c r="AI3407" s="1"/>
      <c r="AJ3407" s="4"/>
      <c r="AK3407" s="1"/>
      <c r="AL3407" s="1"/>
      <c r="AM3407" s="1"/>
      <c r="AN3407" s="1"/>
      <c r="AO3407" s="1"/>
    </row>
    <row r="3408" spans="1:41" x14ac:dyDescent="0.2">
      <c r="A3408" s="118">
        <f t="shared" si="1360"/>
        <v>43504</v>
      </c>
      <c r="B3408" s="2">
        <f t="shared" si="1350"/>
        <v>69290.405534949998</v>
      </c>
      <c r="C3408" s="2">
        <f t="shared" si="1361"/>
        <v>39666.076375919998</v>
      </c>
      <c r="D3408" s="50">
        <f t="shared" si="1362"/>
        <v>5100.6099999999997</v>
      </c>
      <c r="E3408" s="3">
        <f>IF(K3408=1,VLOOKUP(A3407,[1]Plan1!$AQ$43:$AS$500,3),E3407)</f>
        <v>5116.93</v>
      </c>
      <c r="F3408" s="7">
        <f t="shared" si="1363"/>
        <v>43484</v>
      </c>
      <c r="G3408" s="8">
        <f t="shared" si="1351"/>
        <v>3.199617300675861E-3</v>
      </c>
      <c r="H3408" s="7">
        <f t="shared" si="1364"/>
        <v>43516</v>
      </c>
      <c r="I3408" s="7">
        <f t="shared" si="1352"/>
        <v>43516</v>
      </c>
      <c r="J3408" s="1">
        <f t="shared" si="1365"/>
        <v>23</v>
      </c>
      <c r="K3408" s="1">
        <f t="shared" si="1353"/>
        <v>15</v>
      </c>
      <c r="L3408" s="2">
        <f t="shared" si="1354"/>
        <v>1.0020855399999999</v>
      </c>
      <c r="M3408" s="10">
        <f t="shared" si="1348"/>
        <v>1.0015000999999999</v>
      </c>
      <c r="N3408" s="10">
        <f t="shared" si="1344"/>
        <v>1.7082713188307064</v>
      </c>
      <c r="O3408" s="2">
        <f t="shared" si="1347"/>
        <v>1.71183398</v>
      </c>
      <c r="P3408" s="2">
        <f t="shared" si="1355"/>
        <v>67901.737393570002</v>
      </c>
      <c r="Q3408" s="9">
        <f t="shared" si="1349"/>
        <v>0</v>
      </c>
      <c r="R3408" s="4">
        <f t="shared" si="1356"/>
        <v>0</v>
      </c>
      <c r="S3408" s="59">
        <f t="shared" si="1357"/>
        <v>0</v>
      </c>
      <c r="T3408" s="8">
        <f t="shared" si="1366"/>
        <v>6.8500000000000005E-2</v>
      </c>
      <c r="U3408" s="9">
        <f t="shared" si="1367"/>
        <v>77</v>
      </c>
      <c r="V3408" s="9">
        <v>252</v>
      </c>
      <c r="W3408" s="10">
        <f t="shared" si="1358"/>
        <v>1.0204511430000001</v>
      </c>
      <c r="X3408" s="2">
        <f t="shared" si="1359"/>
        <v>1388.66814138</v>
      </c>
      <c r="Y3408" s="2">
        <v>0</v>
      </c>
      <c r="Z3408" s="3">
        <f t="shared" si="1345"/>
        <v>0</v>
      </c>
      <c r="AA3408" s="1" t="str">
        <f t="shared" si="1346"/>
        <v>A+J=</v>
      </c>
      <c r="AB3408" s="7">
        <f t="shared" si="1368"/>
        <v>43669</v>
      </c>
      <c r="AC3408" s="5"/>
      <c r="AD3408" s="1"/>
      <c r="AE3408" s="7"/>
      <c r="AF3408" s="1"/>
      <c r="AG3408" s="1"/>
      <c r="AH3408" s="1"/>
      <c r="AI3408" s="1"/>
      <c r="AJ3408" s="4"/>
      <c r="AK3408" s="1"/>
      <c r="AL3408" s="1"/>
      <c r="AM3408" s="1"/>
      <c r="AN3408" s="1"/>
      <c r="AO3408" s="1"/>
    </row>
    <row r="3409" spans="1:41" x14ac:dyDescent="0.2">
      <c r="A3409" s="118">
        <f t="shared" si="1360"/>
        <v>43505</v>
      </c>
      <c r="B3409" s="2">
        <f t="shared" si="1350"/>
        <v>69318.252965519991</v>
      </c>
      <c r="C3409" s="2">
        <f t="shared" si="1361"/>
        <v>39666.076375919998</v>
      </c>
      <c r="D3409" s="50">
        <f t="shared" si="1362"/>
        <v>5100.6099999999997</v>
      </c>
      <c r="E3409" s="3">
        <f>IF(K3409=1,VLOOKUP(A3408,[1]Plan1!$AQ$43:$AS$500,3),E3408)</f>
        <v>5116.93</v>
      </c>
      <c r="F3409" s="7">
        <f t="shared" si="1363"/>
        <v>43484</v>
      </c>
      <c r="G3409" s="8">
        <f t="shared" si="1351"/>
        <v>3.199617300675861E-3</v>
      </c>
      <c r="H3409" s="7">
        <f t="shared" si="1364"/>
        <v>43516</v>
      </c>
      <c r="I3409" s="7">
        <f t="shared" si="1352"/>
        <v>43516</v>
      </c>
      <c r="J3409" s="1">
        <f t="shared" si="1365"/>
        <v>23</v>
      </c>
      <c r="K3409" s="1">
        <f t="shared" si="1353"/>
        <v>16</v>
      </c>
      <c r="L3409" s="2">
        <f t="shared" si="1354"/>
        <v>1.00222473</v>
      </c>
      <c r="M3409" s="10">
        <f t="shared" si="1348"/>
        <v>1.0015000999999999</v>
      </c>
      <c r="N3409" s="10">
        <f t="shared" si="1344"/>
        <v>1.7082713188307064</v>
      </c>
      <c r="O3409" s="2">
        <f t="shared" si="1347"/>
        <v>1.7120717599999999</v>
      </c>
      <c r="P3409" s="2">
        <f t="shared" si="1355"/>
        <v>67911.169193209993</v>
      </c>
      <c r="Q3409" s="9">
        <f t="shared" si="1349"/>
        <v>0</v>
      </c>
      <c r="R3409" s="4">
        <f t="shared" si="1356"/>
        <v>0</v>
      </c>
      <c r="S3409" s="59">
        <f t="shared" si="1357"/>
        <v>0</v>
      </c>
      <c r="T3409" s="8">
        <f t="shared" si="1366"/>
        <v>6.8500000000000005E-2</v>
      </c>
      <c r="U3409" s="9">
        <f t="shared" si="1367"/>
        <v>78</v>
      </c>
      <c r="V3409" s="9">
        <v>252</v>
      </c>
      <c r="W3409" s="10">
        <f t="shared" si="1358"/>
        <v>1.0207194749999999</v>
      </c>
      <c r="X3409" s="2">
        <f t="shared" si="1359"/>
        <v>1407.0837723100001</v>
      </c>
      <c r="Y3409" s="2">
        <v>0</v>
      </c>
      <c r="Z3409" s="3">
        <f t="shared" si="1345"/>
        <v>0</v>
      </c>
      <c r="AA3409" s="1" t="str">
        <f t="shared" si="1346"/>
        <v>A+J=</v>
      </c>
      <c r="AB3409" s="7">
        <f t="shared" si="1368"/>
        <v>43669</v>
      </c>
      <c r="AC3409" s="5"/>
      <c r="AD3409" s="1"/>
      <c r="AE3409" s="7"/>
      <c r="AF3409" s="1"/>
      <c r="AG3409" s="1"/>
      <c r="AH3409" s="1"/>
      <c r="AI3409" s="1"/>
      <c r="AJ3409" s="4"/>
      <c r="AK3409" s="1"/>
      <c r="AL3409" s="1"/>
      <c r="AM3409" s="1"/>
      <c r="AN3409" s="1"/>
      <c r="AO3409" s="1"/>
    </row>
    <row r="3410" spans="1:41" x14ac:dyDescent="0.2">
      <c r="A3410" s="118">
        <f t="shared" si="1360"/>
        <v>43506</v>
      </c>
      <c r="B3410" s="2">
        <f t="shared" si="1350"/>
        <v>69318.252965519991</v>
      </c>
      <c r="C3410" s="2">
        <f t="shared" si="1361"/>
        <v>39666.076375919998</v>
      </c>
      <c r="D3410" s="50">
        <f t="shared" si="1362"/>
        <v>5100.6099999999997</v>
      </c>
      <c r="E3410" s="3">
        <f>IF(K3410=1,VLOOKUP(A3409,[1]Plan1!$AQ$43:$AS$500,3),E3409)</f>
        <v>5116.93</v>
      </c>
      <c r="F3410" s="7">
        <f t="shared" si="1363"/>
        <v>43484</v>
      </c>
      <c r="G3410" s="8">
        <f t="shared" si="1351"/>
        <v>3.199617300675861E-3</v>
      </c>
      <c r="H3410" s="7">
        <f t="shared" si="1364"/>
        <v>43516</v>
      </c>
      <c r="I3410" s="7">
        <f t="shared" si="1352"/>
        <v>43516</v>
      </c>
      <c r="J3410" s="1">
        <f t="shared" si="1365"/>
        <v>23</v>
      </c>
      <c r="K3410" s="1">
        <f t="shared" si="1353"/>
        <v>16</v>
      </c>
      <c r="L3410" s="2">
        <f t="shared" si="1354"/>
        <v>1.00222473</v>
      </c>
      <c r="M3410" s="10">
        <f t="shared" si="1348"/>
        <v>1.0015000999999999</v>
      </c>
      <c r="N3410" s="10">
        <f t="shared" si="1344"/>
        <v>1.7082713188307064</v>
      </c>
      <c r="O3410" s="2">
        <f t="shared" si="1347"/>
        <v>1.7120717599999999</v>
      </c>
      <c r="P3410" s="2">
        <f t="shared" si="1355"/>
        <v>67911.169193209993</v>
      </c>
      <c r="Q3410" s="9">
        <f t="shared" si="1349"/>
        <v>0</v>
      </c>
      <c r="R3410" s="4">
        <f t="shared" si="1356"/>
        <v>0</v>
      </c>
      <c r="S3410" s="59">
        <f t="shared" si="1357"/>
        <v>0</v>
      </c>
      <c r="T3410" s="8">
        <f t="shared" si="1366"/>
        <v>6.8500000000000005E-2</v>
      </c>
      <c r="U3410" s="9">
        <f t="shared" si="1367"/>
        <v>78</v>
      </c>
      <c r="V3410" s="9">
        <v>252</v>
      </c>
      <c r="W3410" s="10">
        <f t="shared" si="1358"/>
        <v>1.0207194749999999</v>
      </c>
      <c r="X3410" s="2">
        <f t="shared" si="1359"/>
        <v>1407.0837723100001</v>
      </c>
      <c r="Y3410" s="2">
        <v>0</v>
      </c>
      <c r="Z3410" s="3">
        <f t="shared" si="1345"/>
        <v>0</v>
      </c>
      <c r="AA3410" s="1" t="str">
        <f t="shared" si="1346"/>
        <v>A+J=</v>
      </c>
      <c r="AB3410" s="7">
        <f t="shared" si="1368"/>
        <v>43669</v>
      </c>
      <c r="AC3410" s="5"/>
      <c r="AD3410" s="1"/>
      <c r="AE3410" s="7"/>
      <c r="AF3410" s="1"/>
      <c r="AG3410" s="1"/>
      <c r="AH3410" s="1"/>
      <c r="AI3410" s="1"/>
      <c r="AJ3410" s="4"/>
      <c r="AK3410" s="1"/>
      <c r="AL3410" s="1"/>
      <c r="AM3410" s="1"/>
      <c r="AN3410" s="1"/>
      <c r="AO3410" s="1"/>
    </row>
    <row r="3411" spans="1:41" x14ac:dyDescent="0.2">
      <c r="A3411" s="118">
        <f t="shared" si="1360"/>
        <v>43507</v>
      </c>
      <c r="B3411" s="2">
        <f t="shared" si="1350"/>
        <v>69318.252965519991</v>
      </c>
      <c r="C3411" s="2">
        <f t="shared" si="1361"/>
        <v>39666.076375919998</v>
      </c>
      <c r="D3411" s="50">
        <f t="shared" si="1362"/>
        <v>5100.6099999999997</v>
      </c>
      <c r="E3411" s="3">
        <f>IF(K3411=1,VLOOKUP(A3410,[1]Plan1!$AQ$43:$AS$500,3),E3410)</f>
        <v>5116.93</v>
      </c>
      <c r="F3411" s="7">
        <f t="shared" si="1363"/>
        <v>43484</v>
      </c>
      <c r="G3411" s="8">
        <f t="shared" si="1351"/>
        <v>3.199617300675861E-3</v>
      </c>
      <c r="H3411" s="7">
        <f t="shared" si="1364"/>
        <v>43516</v>
      </c>
      <c r="I3411" s="7">
        <f t="shared" si="1352"/>
        <v>43516</v>
      </c>
      <c r="J3411" s="1">
        <f t="shared" si="1365"/>
        <v>23</v>
      </c>
      <c r="K3411" s="1">
        <f t="shared" si="1353"/>
        <v>16</v>
      </c>
      <c r="L3411" s="2">
        <f t="shared" si="1354"/>
        <v>1.00222473</v>
      </c>
      <c r="M3411" s="10">
        <f t="shared" si="1348"/>
        <v>1.0015000999999999</v>
      </c>
      <c r="N3411" s="10">
        <f t="shared" si="1344"/>
        <v>1.7082713188307064</v>
      </c>
      <c r="O3411" s="2">
        <f t="shared" si="1347"/>
        <v>1.7120717599999999</v>
      </c>
      <c r="P3411" s="2">
        <f t="shared" si="1355"/>
        <v>67911.169193209993</v>
      </c>
      <c r="Q3411" s="9">
        <f t="shared" si="1349"/>
        <v>0</v>
      </c>
      <c r="R3411" s="4">
        <f t="shared" si="1356"/>
        <v>0</v>
      </c>
      <c r="S3411" s="59">
        <f t="shared" si="1357"/>
        <v>0</v>
      </c>
      <c r="T3411" s="8">
        <f t="shared" si="1366"/>
        <v>6.8500000000000005E-2</v>
      </c>
      <c r="U3411" s="9">
        <f t="shared" si="1367"/>
        <v>78</v>
      </c>
      <c r="V3411" s="9">
        <v>252</v>
      </c>
      <c r="W3411" s="10">
        <f t="shared" si="1358"/>
        <v>1.0207194749999999</v>
      </c>
      <c r="X3411" s="2">
        <f t="shared" si="1359"/>
        <v>1407.0837723100001</v>
      </c>
      <c r="Y3411" s="2">
        <v>0</v>
      </c>
      <c r="Z3411" s="3">
        <f t="shared" si="1345"/>
        <v>0</v>
      </c>
      <c r="AA3411" s="1" t="str">
        <f t="shared" si="1346"/>
        <v>A+J=</v>
      </c>
      <c r="AB3411" s="7">
        <f t="shared" si="1368"/>
        <v>43669</v>
      </c>
      <c r="AC3411" s="5"/>
      <c r="AD3411" s="1"/>
      <c r="AE3411" s="7"/>
      <c r="AF3411" s="1"/>
      <c r="AG3411" s="1"/>
      <c r="AH3411" s="1"/>
      <c r="AI3411" s="1"/>
      <c r="AJ3411" s="4"/>
      <c r="AK3411" s="1"/>
      <c r="AL3411" s="1"/>
      <c r="AM3411" s="1"/>
      <c r="AN3411" s="1"/>
      <c r="AO3411" s="1"/>
    </row>
    <row r="3412" spans="1:41" x14ac:dyDescent="0.2">
      <c r="A3412" s="118">
        <f t="shared" si="1360"/>
        <v>43508</v>
      </c>
      <c r="B3412" s="2">
        <f t="shared" si="1350"/>
        <v>69346.111090139995</v>
      </c>
      <c r="C3412" s="2">
        <f t="shared" si="1361"/>
        <v>39666.076375919998</v>
      </c>
      <c r="D3412" s="50">
        <f t="shared" si="1362"/>
        <v>5100.6099999999997</v>
      </c>
      <c r="E3412" s="3">
        <f>IF(K3412=1,VLOOKUP(A3411,[1]Plan1!$AQ$43:$AS$500,3),E3411)</f>
        <v>5116.93</v>
      </c>
      <c r="F3412" s="7">
        <f t="shared" si="1363"/>
        <v>43484</v>
      </c>
      <c r="G3412" s="8">
        <f t="shared" si="1351"/>
        <v>3.199617300675861E-3</v>
      </c>
      <c r="H3412" s="7">
        <f t="shared" si="1364"/>
        <v>43516</v>
      </c>
      <c r="I3412" s="7">
        <f t="shared" si="1352"/>
        <v>43516</v>
      </c>
      <c r="J3412" s="1">
        <f t="shared" si="1365"/>
        <v>23</v>
      </c>
      <c r="K3412" s="1">
        <f t="shared" si="1353"/>
        <v>17</v>
      </c>
      <c r="L3412" s="2">
        <f t="shared" si="1354"/>
        <v>1.00236394</v>
      </c>
      <c r="M3412" s="10">
        <f t="shared" si="1348"/>
        <v>1.0015000999999999</v>
      </c>
      <c r="N3412" s="10">
        <f t="shared" si="1344"/>
        <v>1.7082713188307064</v>
      </c>
      <c r="O3412" s="2">
        <f t="shared" si="1347"/>
        <v>1.71230956</v>
      </c>
      <c r="P3412" s="2">
        <f t="shared" si="1355"/>
        <v>67920.601786169995</v>
      </c>
      <c r="Q3412" s="9">
        <f t="shared" si="1349"/>
        <v>0</v>
      </c>
      <c r="R3412" s="4">
        <f t="shared" si="1356"/>
        <v>0</v>
      </c>
      <c r="S3412" s="59">
        <f t="shared" si="1357"/>
        <v>0</v>
      </c>
      <c r="T3412" s="8">
        <f t="shared" si="1366"/>
        <v>6.8500000000000005E-2</v>
      </c>
      <c r="U3412" s="9">
        <f t="shared" si="1367"/>
        <v>79</v>
      </c>
      <c r="V3412" s="9">
        <v>252</v>
      </c>
      <c r="W3412" s="10">
        <f t="shared" si="1358"/>
        <v>1.0209878779999999</v>
      </c>
      <c r="X3412" s="2">
        <f t="shared" si="1359"/>
        <v>1425.50930397</v>
      </c>
      <c r="Y3412" s="2">
        <v>0</v>
      </c>
      <c r="Z3412" s="3">
        <f t="shared" si="1345"/>
        <v>0</v>
      </c>
      <c r="AA3412" s="1" t="str">
        <f t="shared" si="1346"/>
        <v>A+J=</v>
      </c>
      <c r="AB3412" s="7">
        <f t="shared" si="1368"/>
        <v>43669</v>
      </c>
      <c r="AC3412" s="5"/>
      <c r="AD3412" s="1"/>
      <c r="AE3412" s="7"/>
      <c r="AF3412" s="1"/>
      <c r="AG3412" s="1"/>
      <c r="AH3412" s="1"/>
      <c r="AI3412" s="1"/>
      <c r="AJ3412" s="4"/>
      <c r="AK3412" s="1"/>
      <c r="AL3412" s="1"/>
      <c r="AM3412" s="1"/>
      <c r="AN3412" s="1"/>
      <c r="AO3412" s="1"/>
    </row>
    <row r="3413" spans="1:41" x14ac:dyDescent="0.2">
      <c r="A3413" s="118">
        <f t="shared" si="1360"/>
        <v>43509</v>
      </c>
      <c r="B3413" s="2">
        <f t="shared" si="1350"/>
        <v>69373.981058800011</v>
      </c>
      <c r="C3413" s="2">
        <f t="shared" si="1361"/>
        <v>39666.076375919998</v>
      </c>
      <c r="D3413" s="50">
        <f t="shared" si="1362"/>
        <v>5100.6099999999997</v>
      </c>
      <c r="E3413" s="3">
        <f>IF(K3413=1,VLOOKUP(A3412,[1]Plan1!$AQ$43:$AS$500,3),E3412)</f>
        <v>5116.93</v>
      </c>
      <c r="F3413" s="7">
        <f t="shared" si="1363"/>
        <v>43484</v>
      </c>
      <c r="G3413" s="8">
        <f t="shared" si="1351"/>
        <v>3.199617300675861E-3</v>
      </c>
      <c r="H3413" s="7">
        <f t="shared" si="1364"/>
        <v>43516</v>
      </c>
      <c r="I3413" s="7">
        <f t="shared" si="1352"/>
        <v>43516</v>
      </c>
      <c r="J3413" s="1">
        <f t="shared" si="1365"/>
        <v>23</v>
      </c>
      <c r="K3413" s="1">
        <f t="shared" si="1353"/>
        <v>18</v>
      </c>
      <c r="L3413" s="2">
        <f t="shared" si="1354"/>
        <v>1.00250317</v>
      </c>
      <c r="M3413" s="10">
        <f t="shared" si="1348"/>
        <v>1.0015000999999999</v>
      </c>
      <c r="N3413" s="10">
        <f t="shared" si="1344"/>
        <v>1.7082713188307064</v>
      </c>
      <c r="O3413" s="2">
        <f t="shared" si="1347"/>
        <v>1.71254741</v>
      </c>
      <c r="P3413" s="2">
        <f t="shared" si="1355"/>
        <v>67930.036362440005</v>
      </c>
      <c r="Q3413" s="9">
        <f t="shared" si="1349"/>
        <v>0</v>
      </c>
      <c r="R3413" s="4">
        <f t="shared" si="1356"/>
        <v>0</v>
      </c>
      <c r="S3413" s="59">
        <f t="shared" si="1357"/>
        <v>0</v>
      </c>
      <c r="T3413" s="8">
        <f t="shared" si="1366"/>
        <v>6.8500000000000005E-2</v>
      </c>
      <c r="U3413" s="9">
        <f t="shared" si="1367"/>
        <v>80</v>
      </c>
      <c r="V3413" s="9">
        <v>252</v>
      </c>
      <c r="W3413" s="10">
        <f t="shared" si="1358"/>
        <v>1.0212563509999999</v>
      </c>
      <c r="X3413" s="2">
        <f t="shared" si="1359"/>
        <v>1443.9446963600001</v>
      </c>
      <c r="Y3413" s="2">
        <v>0</v>
      </c>
      <c r="Z3413" s="3">
        <f t="shared" si="1345"/>
        <v>0</v>
      </c>
      <c r="AA3413" s="1" t="str">
        <f t="shared" si="1346"/>
        <v>A+J=</v>
      </c>
      <c r="AB3413" s="7">
        <f t="shared" si="1368"/>
        <v>43669</v>
      </c>
      <c r="AC3413" s="5"/>
      <c r="AD3413" s="1"/>
      <c r="AE3413" s="7"/>
      <c r="AF3413" s="1"/>
      <c r="AG3413" s="1"/>
      <c r="AH3413" s="1"/>
      <c r="AI3413" s="1"/>
      <c r="AJ3413" s="4"/>
      <c r="AK3413" s="1"/>
      <c r="AL3413" s="1"/>
      <c r="AM3413" s="1"/>
      <c r="AN3413" s="1"/>
      <c r="AO3413" s="1"/>
    </row>
    <row r="3414" spans="1:41" x14ac:dyDescent="0.2">
      <c r="A3414" s="118">
        <f t="shared" si="1360"/>
        <v>43510</v>
      </c>
      <c r="B3414" s="2">
        <f t="shared" si="1350"/>
        <v>69401.861727409996</v>
      </c>
      <c r="C3414" s="2">
        <f t="shared" si="1361"/>
        <v>39666.076375919998</v>
      </c>
      <c r="D3414" s="50">
        <f t="shared" si="1362"/>
        <v>5100.6099999999997</v>
      </c>
      <c r="E3414" s="3">
        <f>IF(K3414=1,VLOOKUP(A3413,[1]Plan1!$AQ$43:$AS$500,3),E3413)</f>
        <v>5116.93</v>
      </c>
      <c r="F3414" s="7">
        <f t="shared" si="1363"/>
        <v>43484</v>
      </c>
      <c r="G3414" s="8">
        <f t="shared" si="1351"/>
        <v>3.199617300675861E-3</v>
      </c>
      <c r="H3414" s="7">
        <f t="shared" si="1364"/>
        <v>43516</v>
      </c>
      <c r="I3414" s="7">
        <f t="shared" si="1352"/>
        <v>43516</v>
      </c>
      <c r="J3414" s="1">
        <f t="shared" si="1365"/>
        <v>23</v>
      </c>
      <c r="K3414" s="1">
        <f t="shared" si="1353"/>
        <v>19</v>
      </c>
      <c r="L3414" s="2">
        <f t="shared" si="1354"/>
        <v>1.0026424199999999</v>
      </c>
      <c r="M3414" s="10">
        <f t="shared" si="1348"/>
        <v>1.0015000999999999</v>
      </c>
      <c r="N3414" s="10">
        <f t="shared" si="1344"/>
        <v>1.7082713188307064</v>
      </c>
      <c r="O3414" s="2">
        <f t="shared" si="1347"/>
        <v>1.7127852800000001</v>
      </c>
      <c r="P3414" s="2">
        <f t="shared" si="1355"/>
        <v>67939.471732029997</v>
      </c>
      <c r="Q3414" s="9">
        <f t="shared" si="1349"/>
        <v>0</v>
      </c>
      <c r="R3414" s="4">
        <f t="shared" si="1356"/>
        <v>0</v>
      </c>
      <c r="S3414" s="59">
        <f t="shared" si="1357"/>
        <v>0</v>
      </c>
      <c r="T3414" s="8">
        <f t="shared" si="1366"/>
        <v>6.8500000000000005E-2</v>
      </c>
      <c r="U3414" s="9">
        <f t="shared" si="1367"/>
        <v>81</v>
      </c>
      <c r="V3414" s="9">
        <v>252</v>
      </c>
      <c r="W3414" s="10">
        <f t="shared" si="1358"/>
        <v>1.021524895</v>
      </c>
      <c r="X3414" s="2">
        <f t="shared" si="1359"/>
        <v>1462.3899953800001</v>
      </c>
      <c r="Y3414" s="2">
        <v>0</v>
      </c>
      <c r="Z3414" s="3">
        <f t="shared" si="1345"/>
        <v>0</v>
      </c>
      <c r="AA3414" s="1" t="str">
        <f t="shared" si="1346"/>
        <v>A+J=</v>
      </c>
      <c r="AB3414" s="7">
        <f t="shared" si="1368"/>
        <v>43669</v>
      </c>
      <c r="AC3414" s="5"/>
      <c r="AD3414" s="1"/>
      <c r="AE3414" s="7"/>
      <c r="AF3414" s="1"/>
      <c r="AG3414" s="1"/>
      <c r="AH3414" s="1"/>
      <c r="AI3414" s="1"/>
      <c r="AJ3414" s="4"/>
      <c r="AK3414" s="1"/>
      <c r="AL3414" s="1"/>
      <c r="AM3414" s="1"/>
      <c r="AN3414" s="1"/>
      <c r="AO3414" s="1"/>
    </row>
    <row r="3415" spans="1:41" x14ac:dyDescent="0.2">
      <c r="A3415" s="118">
        <f t="shared" si="1360"/>
        <v>43511</v>
      </c>
      <c r="B3415" s="2">
        <f t="shared" si="1350"/>
        <v>69429.754246600001</v>
      </c>
      <c r="C3415" s="2">
        <f t="shared" si="1361"/>
        <v>39666.076375919998</v>
      </c>
      <c r="D3415" s="50">
        <f t="shared" si="1362"/>
        <v>5100.6099999999997</v>
      </c>
      <c r="E3415" s="3">
        <f>IF(K3415=1,VLOOKUP(A3414,[1]Plan1!$AQ$43:$AS$500,3),E3414)</f>
        <v>5116.93</v>
      </c>
      <c r="F3415" s="7">
        <f t="shared" si="1363"/>
        <v>43484</v>
      </c>
      <c r="G3415" s="8">
        <f t="shared" si="1351"/>
        <v>3.199617300675861E-3</v>
      </c>
      <c r="H3415" s="7">
        <f t="shared" si="1364"/>
        <v>43544</v>
      </c>
      <c r="I3415" s="7">
        <f t="shared" si="1352"/>
        <v>43516</v>
      </c>
      <c r="J3415" s="1">
        <f t="shared" si="1365"/>
        <v>23</v>
      </c>
      <c r="K3415" s="1">
        <f t="shared" si="1353"/>
        <v>20</v>
      </c>
      <c r="L3415" s="2">
        <f t="shared" si="1354"/>
        <v>1.0027816899999999</v>
      </c>
      <c r="M3415" s="10">
        <f t="shared" si="1348"/>
        <v>1.0015000999999999</v>
      </c>
      <c r="N3415" s="10">
        <f t="shared" si="1344"/>
        <v>1.7082713188307064</v>
      </c>
      <c r="O3415" s="2">
        <f t="shared" si="1347"/>
        <v>1.7130232000000001</v>
      </c>
      <c r="P3415" s="2">
        <f t="shared" si="1355"/>
        <v>67948.90908492</v>
      </c>
      <c r="Q3415" s="9">
        <f t="shared" si="1349"/>
        <v>0</v>
      </c>
      <c r="R3415" s="4">
        <f t="shared" si="1356"/>
        <v>0</v>
      </c>
      <c r="S3415" s="59">
        <f t="shared" si="1357"/>
        <v>0</v>
      </c>
      <c r="T3415" s="8">
        <f t="shared" si="1366"/>
        <v>6.8500000000000005E-2</v>
      </c>
      <c r="U3415" s="9">
        <f t="shared" si="1367"/>
        <v>82</v>
      </c>
      <c r="V3415" s="9">
        <v>252</v>
      </c>
      <c r="W3415" s="10">
        <f t="shared" si="1358"/>
        <v>1.0217935090000001</v>
      </c>
      <c r="X3415" s="2">
        <f t="shared" si="1359"/>
        <v>1480.84516168</v>
      </c>
      <c r="Y3415" s="2">
        <v>0</v>
      </c>
      <c r="Z3415" s="3">
        <f t="shared" si="1345"/>
        <v>0</v>
      </c>
      <c r="AA3415" s="1" t="str">
        <f t="shared" si="1346"/>
        <v>A+J=</v>
      </c>
      <c r="AB3415" s="7">
        <f t="shared" si="1368"/>
        <v>43669</v>
      </c>
      <c r="AC3415" s="5"/>
      <c r="AD3415" s="1"/>
      <c r="AE3415" s="7"/>
      <c r="AF3415" s="1"/>
      <c r="AG3415" s="1"/>
      <c r="AH3415" s="1"/>
      <c r="AI3415" s="1"/>
      <c r="AJ3415" s="4"/>
      <c r="AK3415" s="1"/>
      <c r="AL3415" s="1"/>
      <c r="AM3415" s="1"/>
      <c r="AN3415" s="1"/>
      <c r="AO3415" s="1"/>
    </row>
    <row r="3416" spans="1:41" x14ac:dyDescent="0.2">
      <c r="A3416" s="118">
        <f t="shared" si="1360"/>
        <v>43512</v>
      </c>
      <c r="B3416" s="2">
        <f t="shared" si="1350"/>
        <v>69457.657471660001</v>
      </c>
      <c r="C3416" s="2">
        <f t="shared" si="1361"/>
        <v>39666.076375919998</v>
      </c>
      <c r="D3416" s="50">
        <f t="shared" si="1362"/>
        <v>5100.6099999999997</v>
      </c>
      <c r="E3416" s="3">
        <f>IF(K3416=1,VLOOKUP(A3415,[1]Plan1!$AQ$43:$AS$500,3),E3415)</f>
        <v>5116.93</v>
      </c>
      <c r="F3416" s="7">
        <f t="shared" si="1363"/>
        <v>43484</v>
      </c>
      <c r="G3416" s="8">
        <f t="shared" si="1351"/>
        <v>3.199617300675861E-3</v>
      </c>
      <c r="H3416" s="7">
        <f t="shared" si="1364"/>
        <v>43544</v>
      </c>
      <c r="I3416" s="7">
        <f t="shared" si="1352"/>
        <v>43516</v>
      </c>
      <c r="J3416" s="1">
        <f t="shared" si="1365"/>
        <v>23</v>
      </c>
      <c r="K3416" s="1">
        <f t="shared" si="1353"/>
        <v>21</v>
      </c>
      <c r="L3416" s="2">
        <f t="shared" si="1354"/>
        <v>1.0029209800000001</v>
      </c>
      <c r="M3416" s="10">
        <f t="shared" si="1348"/>
        <v>1.0015000999999999</v>
      </c>
      <c r="N3416" s="10">
        <f t="shared" si="1344"/>
        <v>1.7082713188307064</v>
      </c>
      <c r="O3416" s="2">
        <f t="shared" si="1347"/>
        <v>1.71326114</v>
      </c>
      <c r="P3416" s="2">
        <f t="shared" si="1355"/>
        <v>67958.347231129999</v>
      </c>
      <c r="Q3416" s="9">
        <f t="shared" si="1349"/>
        <v>0</v>
      </c>
      <c r="R3416" s="4">
        <f t="shared" si="1356"/>
        <v>0</v>
      </c>
      <c r="S3416" s="59">
        <f t="shared" si="1357"/>
        <v>0</v>
      </c>
      <c r="T3416" s="8">
        <f t="shared" si="1366"/>
        <v>6.8500000000000005E-2</v>
      </c>
      <c r="U3416" s="9">
        <f t="shared" si="1367"/>
        <v>83</v>
      </c>
      <c r="V3416" s="9">
        <v>252</v>
      </c>
      <c r="W3416" s="10">
        <f t="shared" si="1358"/>
        <v>1.0220621940000001</v>
      </c>
      <c r="X3416" s="2">
        <f t="shared" si="1359"/>
        <v>1499.3102405300001</v>
      </c>
      <c r="Y3416" s="2">
        <v>0</v>
      </c>
      <c r="Z3416" s="3">
        <f t="shared" si="1345"/>
        <v>0</v>
      </c>
      <c r="AA3416" s="1" t="str">
        <f t="shared" si="1346"/>
        <v>A+J=</v>
      </c>
      <c r="AB3416" s="7">
        <f t="shared" si="1368"/>
        <v>43669</v>
      </c>
      <c r="AC3416" s="5"/>
      <c r="AD3416" s="1"/>
      <c r="AE3416" s="7"/>
      <c r="AF3416" s="1"/>
      <c r="AG3416" s="1"/>
      <c r="AH3416" s="1"/>
      <c r="AI3416" s="1"/>
      <c r="AJ3416" s="4"/>
      <c r="AK3416" s="1"/>
      <c r="AL3416" s="1"/>
      <c r="AM3416" s="1"/>
      <c r="AN3416" s="1"/>
      <c r="AO3416" s="1"/>
    </row>
    <row r="3417" spans="1:41" x14ac:dyDescent="0.2">
      <c r="A3417" s="118">
        <f t="shared" si="1360"/>
        <v>43513</v>
      </c>
      <c r="B3417" s="2">
        <f t="shared" si="1350"/>
        <v>69457.657471660001</v>
      </c>
      <c r="C3417" s="2">
        <f t="shared" si="1361"/>
        <v>39666.076375919998</v>
      </c>
      <c r="D3417" s="50">
        <f t="shared" si="1362"/>
        <v>5100.6099999999997</v>
      </c>
      <c r="E3417" s="3">
        <f>IF(K3417=1,VLOOKUP(A3416,[1]Plan1!$AQ$43:$AS$500,3),E3416)</f>
        <v>5116.93</v>
      </c>
      <c r="F3417" s="7">
        <f t="shared" si="1363"/>
        <v>43484</v>
      </c>
      <c r="G3417" s="8">
        <f t="shared" si="1351"/>
        <v>3.199617300675861E-3</v>
      </c>
      <c r="H3417" s="7">
        <f t="shared" si="1364"/>
        <v>43544</v>
      </c>
      <c r="I3417" s="7">
        <f t="shared" si="1352"/>
        <v>43516</v>
      </c>
      <c r="J3417" s="1">
        <f t="shared" si="1365"/>
        <v>23</v>
      </c>
      <c r="K3417" s="1">
        <f t="shared" si="1353"/>
        <v>21</v>
      </c>
      <c r="L3417" s="2">
        <f t="shared" si="1354"/>
        <v>1.0029209800000001</v>
      </c>
      <c r="M3417" s="10">
        <f t="shared" si="1348"/>
        <v>1.0015000999999999</v>
      </c>
      <c r="N3417" s="10">
        <f t="shared" si="1344"/>
        <v>1.7082713188307064</v>
      </c>
      <c r="O3417" s="2">
        <f t="shared" si="1347"/>
        <v>1.71326114</v>
      </c>
      <c r="P3417" s="2">
        <f t="shared" si="1355"/>
        <v>67958.347231129999</v>
      </c>
      <c r="Q3417" s="9">
        <f t="shared" si="1349"/>
        <v>0</v>
      </c>
      <c r="R3417" s="4">
        <f t="shared" si="1356"/>
        <v>0</v>
      </c>
      <c r="S3417" s="59">
        <f t="shared" si="1357"/>
        <v>0</v>
      </c>
      <c r="T3417" s="8">
        <f t="shared" si="1366"/>
        <v>6.8500000000000005E-2</v>
      </c>
      <c r="U3417" s="9">
        <f t="shared" si="1367"/>
        <v>83</v>
      </c>
      <c r="V3417" s="9">
        <v>252</v>
      </c>
      <c r="W3417" s="10">
        <f t="shared" si="1358"/>
        <v>1.0220621940000001</v>
      </c>
      <c r="X3417" s="2">
        <f t="shared" si="1359"/>
        <v>1499.3102405300001</v>
      </c>
      <c r="Y3417" s="2">
        <v>0</v>
      </c>
      <c r="Z3417" s="3">
        <f t="shared" si="1345"/>
        <v>0</v>
      </c>
      <c r="AA3417" s="1" t="str">
        <f t="shared" si="1346"/>
        <v>A+J=</v>
      </c>
      <c r="AB3417" s="7">
        <f t="shared" si="1368"/>
        <v>43669</v>
      </c>
      <c r="AC3417" s="5"/>
      <c r="AD3417" s="1"/>
      <c r="AE3417" s="7"/>
      <c r="AF3417" s="1"/>
      <c r="AG3417" s="1"/>
      <c r="AH3417" s="1"/>
      <c r="AI3417" s="1"/>
      <c r="AJ3417" s="4"/>
      <c r="AK3417" s="1"/>
      <c r="AL3417" s="1"/>
      <c r="AM3417" s="1"/>
      <c r="AN3417" s="1"/>
      <c r="AO3417" s="1"/>
    </row>
    <row r="3418" spans="1:41" x14ac:dyDescent="0.2">
      <c r="A3418" s="118">
        <f t="shared" si="1360"/>
        <v>43514</v>
      </c>
      <c r="B3418" s="2">
        <f t="shared" si="1350"/>
        <v>69457.657471660001</v>
      </c>
      <c r="C3418" s="2">
        <f t="shared" si="1361"/>
        <v>39666.076375919998</v>
      </c>
      <c r="D3418" s="50">
        <f t="shared" si="1362"/>
        <v>5100.6099999999997</v>
      </c>
      <c r="E3418" s="3">
        <f>IF(K3418=1,VLOOKUP(A3417,[1]Plan1!$AQ$43:$AS$500,3),E3417)</f>
        <v>5116.93</v>
      </c>
      <c r="F3418" s="7">
        <f t="shared" si="1363"/>
        <v>43484</v>
      </c>
      <c r="G3418" s="8">
        <f t="shared" si="1351"/>
        <v>3.199617300675861E-3</v>
      </c>
      <c r="H3418" s="7">
        <f t="shared" si="1364"/>
        <v>43544</v>
      </c>
      <c r="I3418" s="7">
        <f t="shared" si="1352"/>
        <v>43516</v>
      </c>
      <c r="J3418" s="1">
        <f t="shared" si="1365"/>
        <v>23</v>
      </c>
      <c r="K3418" s="1">
        <f t="shared" si="1353"/>
        <v>21</v>
      </c>
      <c r="L3418" s="2">
        <f t="shared" si="1354"/>
        <v>1.0029209800000001</v>
      </c>
      <c r="M3418" s="10">
        <f t="shared" si="1348"/>
        <v>1.0015000999999999</v>
      </c>
      <c r="N3418" s="10">
        <f t="shared" si="1344"/>
        <v>1.7082713188307064</v>
      </c>
      <c r="O3418" s="2">
        <f t="shared" si="1347"/>
        <v>1.71326114</v>
      </c>
      <c r="P3418" s="2">
        <f t="shared" si="1355"/>
        <v>67958.347231129999</v>
      </c>
      <c r="Q3418" s="9">
        <f t="shared" si="1349"/>
        <v>0</v>
      </c>
      <c r="R3418" s="4">
        <f t="shared" si="1356"/>
        <v>0</v>
      </c>
      <c r="S3418" s="59">
        <f t="shared" si="1357"/>
        <v>0</v>
      </c>
      <c r="T3418" s="8">
        <f t="shared" si="1366"/>
        <v>6.8500000000000005E-2</v>
      </c>
      <c r="U3418" s="9">
        <f t="shared" si="1367"/>
        <v>83</v>
      </c>
      <c r="V3418" s="9">
        <v>252</v>
      </c>
      <c r="W3418" s="10">
        <f t="shared" si="1358"/>
        <v>1.0220621940000001</v>
      </c>
      <c r="X3418" s="2">
        <f t="shared" si="1359"/>
        <v>1499.3102405300001</v>
      </c>
      <c r="Y3418" s="2">
        <v>0</v>
      </c>
      <c r="Z3418" s="3">
        <f t="shared" si="1345"/>
        <v>0</v>
      </c>
      <c r="AA3418" s="1" t="str">
        <f t="shared" si="1346"/>
        <v>A+J=</v>
      </c>
      <c r="AB3418" s="7">
        <f t="shared" si="1368"/>
        <v>43669</v>
      </c>
      <c r="AC3418" s="5"/>
      <c r="AD3418" s="1"/>
      <c r="AE3418" s="7"/>
      <c r="AF3418" s="1"/>
      <c r="AG3418" s="1"/>
      <c r="AH3418" s="1"/>
      <c r="AI3418" s="1"/>
      <c r="AJ3418" s="4"/>
      <c r="AK3418" s="1"/>
      <c r="AL3418" s="1"/>
      <c r="AM3418" s="1"/>
      <c r="AN3418" s="1"/>
      <c r="AO3418" s="1"/>
    </row>
    <row r="3419" spans="1:41" x14ac:dyDescent="0.2">
      <c r="A3419" s="118">
        <f t="shared" si="1360"/>
        <v>43515</v>
      </c>
      <c r="B3419" s="2">
        <f t="shared" si="1350"/>
        <v>69485.572216290006</v>
      </c>
      <c r="C3419" s="2">
        <f t="shared" si="1361"/>
        <v>39666.076375919998</v>
      </c>
      <c r="D3419" s="50">
        <f t="shared" si="1362"/>
        <v>5100.6099999999997</v>
      </c>
      <c r="E3419" s="3">
        <f>IF(K3419=1,VLOOKUP(A3418,[1]Plan1!$AQ$43:$AS$500,3),E3418)</f>
        <v>5116.93</v>
      </c>
      <c r="F3419" s="7">
        <f t="shared" si="1363"/>
        <v>43484</v>
      </c>
      <c r="G3419" s="8">
        <f t="shared" si="1351"/>
        <v>3.199617300675861E-3</v>
      </c>
      <c r="H3419" s="7">
        <f t="shared" si="1364"/>
        <v>43544</v>
      </c>
      <c r="I3419" s="7">
        <f t="shared" si="1352"/>
        <v>43516</v>
      </c>
      <c r="J3419" s="1">
        <f t="shared" si="1365"/>
        <v>23</v>
      </c>
      <c r="K3419" s="1">
        <f t="shared" si="1353"/>
        <v>22</v>
      </c>
      <c r="L3419" s="2">
        <f t="shared" si="1354"/>
        <v>1.0030602900000001</v>
      </c>
      <c r="M3419" s="10">
        <f t="shared" si="1348"/>
        <v>1.0015000999999999</v>
      </c>
      <c r="N3419" s="10">
        <f t="shared" si="1344"/>
        <v>1.7082713188307064</v>
      </c>
      <c r="O3419" s="2">
        <f t="shared" si="1347"/>
        <v>1.71349912</v>
      </c>
      <c r="P3419" s="2">
        <f t="shared" si="1355"/>
        <v>67967.786963990002</v>
      </c>
      <c r="Q3419" s="9">
        <f t="shared" si="1349"/>
        <v>0</v>
      </c>
      <c r="R3419" s="4">
        <f t="shared" si="1356"/>
        <v>0</v>
      </c>
      <c r="S3419" s="59">
        <f t="shared" si="1357"/>
        <v>0</v>
      </c>
      <c r="T3419" s="8">
        <f t="shared" si="1366"/>
        <v>6.8500000000000005E-2</v>
      </c>
      <c r="U3419" s="9">
        <f t="shared" si="1367"/>
        <v>84</v>
      </c>
      <c r="V3419" s="9">
        <v>252</v>
      </c>
      <c r="W3419" s="10">
        <f t="shared" si="1358"/>
        <v>1.02233095</v>
      </c>
      <c r="X3419" s="2">
        <f t="shared" si="1359"/>
        <v>1517.7852522999999</v>
      </c>
      <c r="Y3419" s="2">
        <v>0</v>
      </c>
      <c r="Z3419" s="3">
        <f t="shared" si="1345"/>
        <v>0</v>
      </c>
      <c r="AA3419" s="1" t="str">
        <f t="shared" si="1346"/>
        <v>A+J=</v>
      </c>
      <c r="AB3419" s="7">
        <f t="shared" si="1368"/>
        <v>43669</v>
      </c>
      <c r="AC3419" s="5"/>
      <c r="AD3419" s="1"/>
      <c r="AE3419" s="7"/>
      <c r="AF3419" s="1"/>
      <c r="AG3419" s="1"/>
      <c r="AH3419" s="1"/>
      <c r="AI3419" s="1"/>
      <c r="AJ3419" s="4"/>
      <c r="AK3419" s="1"/>
      <c r="AL3419" s="1"/>
      <c r="AM3419" s="1"/>
      <c r="AN3419" s="1"/>
      <c r="AO3419" s="1"/>
    </row>
    <row r="3420" spans="1:41" x14ac:dyDescent="0.2">
      <c r="A3420" s="118">
        <f t="shared" si="1360"/>
        <v>43516</v>
      </c>
      <c r="B3420" s="2">
        <f t="shared" si="1350"/>
        <v>69513.497604529999</v>
      </c>
      <c r="C3420" s="2">
        <f t="shared" si="1361"/>
        <v>39666.076375919998</v>
      </c>
      <c r="D3420" s="50">
        <f t="shared" si="1362"/>
        <v>5100.6099999999997</v>
      </c>
      <c r="E3420" s="3">
        <f>IF(K3420=1,VLOOKUP(A3419,[1]Plan1!$AQ$43:$AS$500,3),E3419)</f>
        <v>5116.93</v>
      </c>
      <c r="F3420" s="7">
        <f t="shared" si="1363"/>
        <v>43484</v>
      </c>
      <c r="G3420" s="8">
        <f t="shared" si="1351"/>
        <v>3.199617300675861E-3</v>
      </c>
      <c r="H3420" s="7">
        <f t="shared" si="1364"/>
        <v>43544</v>
      </c>
      <c r="I3420" s="7">
        <f t="shared" si="1352"/>
        <v>43516</v>
      </c>
      <c r="J3420" s="1">
        <f t="shared" si="1365"/>
        <v>23</v>
      </c>
      <c r="K3420" s="1">
        <f t="shared" si="1353"/>
        <v>23</v>
      </c>
      <c r="L3420" s="2">
        <f t="shared" si="1354"/>
        <v>1.00319961</v>
      </c>
      <c r="M3420" s="10">
        <f t="shared" si="1348"/>
        <v>1.0015000999999999</v>
      </c>
      <c r="N3420" s="10">
        <f t="shared" si="1344"/>
        <v>1.7082713188307064</v>
      </c>
      <c r="O3420" s="2">
        <f t="shared" si="1347"/>
        <v>1.71373712</v>
      </c>
      <c r="P3420" s="2">
        <f t="shared" si="1355"/>
        <v>67977.227490160003</v>
      </c>
      <c r="Q3420" s="9">
        <f t="shared" si="1349"/>
        <v>0</v>
      </c>
      <c r="R3420" s="4">
        <f t="shared" si="1356"/>
        <v>0</v>
      </c>
      <c r="S3420" s="59">
        <f t="shared" si="1357"/>
        <v>0</v>
      </c>
      <c r="T3420" s="8">
        <f t="shared" si="1366"/>
        <v>6.8500000000000005E-2</v>
      </c>
      <c r="U3420" s="9">
        <f t="shared" si="1367"/>
        <v>85</v>
      </c>
      <c r="V3420" s="9">
        <v>252</v>
      </c>
      <c r="W3420" s="10">
        <f t="shared" si="1358"/>
        <v>1.0225997760000001</v>
      </c>
      <c r="X3420" s="2">
        <f t="shared" si="1359"/>
        <v>1536.2701143700001</v>
      </c>
      <c r="Y3420" s="2">
        <v>0</v>
      </c>
      <c r="Z3420" s="3">
        <f t="shared" si="1345"/>
        <v>0</v>
      </c>
      <c r="AA3420" s="1" t="str">
        <f t="shared" si="1346"/>
        <v>A+J=</v>
      </c>
      <c r="AB3420" s="7">
        <f t="shared" si="1368"/>
        <v>43669</v>
      </c>
      <c r="AC3420" s="5"/>
      <c r="AD3420" s="1"/>
      <c r="AE3420" s="7"/>
      <c r="AF3420" s="1"/>
      <c r="AG3420" s="1"/>
      <c r="AH3420" s="1"/>
      <c r="AI3420" s="1"/>
      <c r="AJ3420" s="4"/>
      <c r="AK3420" s="1"/>
      <c r="AL3420" s="1"/>
      <c r="AM3420" s="1"/>
      <c r="AN3420" s="1"/>
      <c r="AO3420" s="1"/>
    </row>
    <row r="3421" spans="1:41" x14ac:dyDescent="0.2">
      <c r="A3421" s="118">
        <f t="shared" si="1360"/>
        <v>43517</v>
      </c>
      <c r="B3421" s="2">
        <f t="shared" si="1350"/>
        <v>69548.350691920001</v>
      </c>
      <c r="C3421" s="2">
        <f t="shared" si="1361"/>
        <v>39666.076375919998</v>
      </c>
      <c r="D3421" s="50">
        <f t="shared" si="1362"/>
        <v>5116.93</v>
      </c>
      <c r="E3421" s="3">
        <f>IF(K3421=1,VLOOKUP(A3420,[1]Plan1!$AQ$43:$AS$500,3),E3420)</f>
        <v>5138.93</v>
      </c>
      <c r="F3421" s="7">
        <f t="shared" si="1363"/>
        <v>43517</v>
      </c>
      <c r="G3421" s="8">
        <f t="shared" si="1351"/>
        <v>4.2994529923214841E-3</v>
      </c>
      <c r="H3421" s="7">
        <f t="shared" si="1364"/>
        <v>43544</v>
      </c>
      <c r="I3421" s="7">
        <f t="shared" si="1352"/>
        <v>43544</v>
      </c>
      <c r="J3421" s="1">
        <f t="shared" si="1365"/>
        <v>18</v>
      </c>
      <c r="K3421" s="1">
        <f t="shared" si="1353"/>
        <v>1</v>
      </c>
      <c r="L3421" s="2">
        <f t="shared" si="1354"/>
        <v>1.0002383699999999</v>
      </c>
      <c r="M3421" s="10">
        <f t="shared" si="1348"/>
        <v>1.00319961</v>
      </c>
      <c r="N3421" s="10">
        <f t="shared" si="1344"/>
        <v>1.7137371208251504</v>
      </c>
      <c r="O3421" s="2">
        <f t="shared" si="1347"/>
        <v>1.71414562</v>
      </c>
      <c r="P3421" s="2">
        <f t="shared" si="1355"/>
        <v>67993.431082359995</v>
      </c>
      <c r="Q3421" s="9">
        <f t="shared" si="1349"/>
        <v>0</v>
      </c>
      <c r="R3421" s="4">
        <f t="shared" si="1356"/>
        <v>0</v>
      </c>
      <c r="S3421" s="59">
        <f t="shared" si="1357"/>
        <v>0</v>
      </c>
      <c r="T3421" s="8">
        <f t="shared" si="1366"/>
        <v>6.8500000000000005E-2</v>
      </c>
      <c r="U3421" s="9">
        <f t="shared" si="1367"/>
        <v>86</v>
      </c>
      <c r="V3421" s="9">
        <v>252</v>
      </c>
      <c r="W3421" s="10">
        <f t="shared" si="1358"/>
        <v>1.0228686739999999</v>
      </c>
      <c r="X3421" s="2">
        <f t="shared" si="1359"/>
        <v>1554.91960956</v>
      </c>
      <c r="Y3421" s="2">
        <v>0</v>
      </c>
      <c r="Z3421" s="3">
        <f t="shared" si="1345"/>
        <v>0</v>
      </c>
      <c r="AA3421" s="1" t="str">
        <f t="shared" si="1346"/>
        <v>A+J=</v>
      </c>
      <c r="AB3421" s="7">
        <f t="shared" si="1368"/>
        <v>43669</v>
      </c>
      <c r="AC3421" s="5"/>
      <c r="AD3421" s="1"/>
      <c r="AE3421" s="7"/>
      <c r="AF3421" s="1"/>
      <c r="AG3421" s="1"/>
      <c r="AH3421" s="1"/>
      <c r="AI3421" s="1"/>
      <c r="AJ3421" s="4"/>
      <c r="AK3421" s="1"/>
      <c r="AL3421" s="1"/>
      <c r="AM3421" s="1"/>
      <c r="AN3421" s="1"/>
      <c r="AO3421" s="1"/>
    </row>
    <row r="3422" spans="1:41" x14ac:dyDescent="0.2">
      <c r="A3422" s="118">
        <f t="shared" si="1360"/>
        <v>43518</v>
      </c>
      <c r="B3422" s="2">
        <f t="shared" si="1350"/>
        <v>69583.221650420004</v>
      </c>
      <c r="C3422" s="2">
        <f t="shared" si="1361"/>
        <v>39666.076375919998</v>
      </c>
      <c r="D3422" s="50">
        <f t="shared" si="1362"/>
        <v>5116.93</v>
      </c>
      <c r="E3422" s="3">
        <f>IF(K3422=1,VLOOKUP(A3421,[1]Plan1!$AQ$43:$AS$500,3),E3421)</f>
        <v>5138.93</v>
      </c>
      <c r="F3422" s="7">
        <f t="shared" si="1363"/>
        <v>43517</v>
      </c>
      <c r="G3422" s="8">
        <f t="shared" si="1351"/>
        <v>4.2994529923214841E-3</v>
      </c>
      <c r="H3422" s="7">
        <f t="shared" si="1364"/>
        <v>43544</v>
      </c>
      <c r="I3422" s="7">
        <f t="shared" si="1352"/>
        <v>43544</v>
      </c>
      <c r="J3422" s="1">
        <f t="shared" si="1365"/>
        <v>18</v>
      </c>
      <c r="K3422" s="1">
        <f t="shared" si="1353"/>
        <v>2</v>
      </c>
      <c r="L3422" s="2">
        <f t="shared" si="1354"/>
        <v>1.0004767999999999</v>
      </c>
      <c r="M3422" s="10">
        <f t="shared" si="1348"/>
        <v>1.00319961</v>
      </c>
      <c r="N3422" s="10">
        <f t="shared" si="1344"/>
        <v>1.7137371208251504</v>
      </c>
      <c r="O3422" s="2">
        <f t="shared" si="1347"/>
        <v>1.7145542300000001</v>
      </c>
      <c r="P3422" s="2">
        <f t="shared" si="1355"/>
        <v>68009.639037829998</v>
      </c>
      <c r="Q3422" s="9">
        <f t="shared" si="1349"/>
        <v>0</v>
      </c>
      <c r="R3422" s="4">
        <f t="shared" si="1356"/>
        <v>0</v>
      </c>
      <c r="S3422" s="59">
        <f t="shared" si="1357"/>
        <v>0</v>
      </c>
      <c r="T3422" s="8">
        <f t="shared" si="1366"/>
        <v>6.8500000000000005E-2</v>
      </c>
      <c r="U3422" s="9">
        <f t="shared" si="1367"/>
        <v>87</v>
      </c>
      <c r="V3422" s="9">
        <v>252</v>
      </c>
      <c r="W3422" s="10">
        <f t="shared" si="1358"/>
        <v>1.0231376409999999</v>
      </c>
      <c r="X3422" s="2">
        <f t="shared" si="1359"/>
        <v>1573.5826125900001</v>
      </c>
      <c r="Y3422" s="2">
        <v>0</v>
      </c>
      <c r="Z3422" s="3">
        <f t="shared" si="1345"/>
        <v>0</v>
      </c>
      <c r="AA3422" s="1" t="str">
        <f t="shared" si="1346"/>
        <v>A+J=</v>
      </c>
      <c r="AB3422" s="7">
        <f t="shared" si="1368"/>
        <v>43669</v>
      </c>
      <c r="AC3422" s="5"/>
      <c r="AD3422" s="1"/>
      <c r="AE3422" s="7"/>
      <c r="AF3422" s="1"/>
      <c r="AG3422" s="1"/>
      <c r="AH3422" s="1"/>
      <c r="AI3422" s="1"/>
      <c r="AJ3422" s="4"/>
      <c r="AK3422" s="1"/>
      <c r="AL3422" s="1"/>
      <c r="AM3422" s="1"/>
      <c r="AN3422" s="1"/>
      <c r="AO3422" s="1"/>
    </row>
    <row r="3423" spans="1:41" x14ac:dyDescent="0.2">
      <c r="A3423" s="118">
        <f t="shared" si="1360"/>
        <v>43519</v>
      </c>
      <c r="B3423" s="2">
        <f t="shared" si="1350"/>
        <v>69618.109879110008</v>
      </c>
      <c r="C3423" s="2">
        <f t="shared" si="1361"/>
        <v>39666.076375919998</v>
      </c>
      <c r="D3423" s="50">
        <f t="shared" si="1362"/>
        <v>5116.93</v>
      </c>
      <c r="E3423" s="3">
        <f>IF(K3423=1,VLOOKUP(A3422,[1]Plan1!$AQ$43:$AS$500,3),E3422)</f>
        <v>5138.93</v>
      </c>
      <c r="F3423" s="7">
        <f t="shared" si="1363"/>
        <v>43517</v>
      </c>
      <c r="G3423" s="8">
        <f t="shared" si="1351"/>
        <v>4.2994529923214841E-3</v>
      </c>
      <c r="H3423" s="7">
        <f t="shared" si="1364"/>
        <v>43544</v>
      </c>
      <c r="I3423" s="7">
        <f t="shared" si="1352"/>
        <v>43544</v>
      </c>
      <c r="J3423" s="1">
        <f t="shared" si="1365"/>
        <v>18</v>
      </c>
      <c r="K3423" s="1">
        <f t="shared" si="1353"/>
        <v>3</v>
      </c>
      <c r="L3423" s="2">
        <f t="shared" si="1354"/>
        <v>1.00071529</v>
      </c>
      <c r="M3423" s="10">
        <f t="shared" si="1348"/>
        <v>1.00319961</v>
      </c>
      <c r="N3423" s="10">
        <f t="shared" ref="N3423:N3486" si="1369">IF(I3423&gt;I3422,N3422*M3423,N3422)</f>
        <v>1.7137371208251504</v>
      </c>
      <c r="O3423" s="2">
        <f t="shared" si="1347"/>
        <v>1.71496293</v>
      </c>
      <c r="P3423" s="2">
        <f t="shared" si="1355"/>
        <v>68025.850563250002</v>
      </c>
      <c r="Q3423" s="9">
        <f t="shared" si="1349"/>
        <v>0</v>
      </c>
      <c r="R3423" s="4">
        <f t="shared" si="1356"/>
        <v>0</v>
      </c>
      <c r="S3423" s="59">
        <f t="shared" si="1357"/>
        <v>0</v>
      </c>
      <c r="T3423" s="8">
        <f t="shared" si="1366"/>
        <v>6.8500000000000005E-2</v>
      </c>
      <c r="U3423" s="9">
        <f t="shared" si="1367"/>
        <v>88</v>
      </c>
      <c r="V3423" s="9">
        <v>252</v>
      </c>
      <c r="W3423" s="10">
        <f t="shared" si="1358"/>
        <v>1.0234066799999999</v>
      </c>
      <c r="X3423" s="2">
        <f t="shared" si="1359"/>
        <v>1592.25931586</v>
      </c>
      <c r="Y3423" s="2">
        <v>0</v>
      </c>
      <c r="Z3423" s="3">
        <f t="shared" si="1345"/>
        <v>0</v>
      </c>
      <c r="AA3423" s="1" t="str">
        <f t="shared" si="1346"/>
        <v>A+J=</v>
      </c>
      <c r="AB3423" s="7">
        <f t="shared" si="1368"/>
        <v>43669</v>
      </c>
      <c r="AC3423" s="5"/>
      <c r="AD3423" s="1"/>
      <c r="AE3423" s="7"/>
      <c r="AF3423" s="1"/>
      <c r="AG3423" s="1"/>
      <c r="AH3423" s="1"/>
      <c r="AI3423" s="1"/>
      <c r="AJ3423" s="4"/>
      <c r="AK3423" s="1"/>
      <c r="AL3423" s="1"/>
      <c r="AM3423" s="1"/>
      <c r="AN3423" s="1"/>
      <c r="AO3423" s="1"/>
    </row>
    <row r="3424" spans="1:41" x14ac:dyDescent="0.2">
      <c r="A3424" s="118">
        <f t="shared" si="1360"/>
        <v>43520</v>
      </c>
      <c r="B3424" s="2">
        <f t="shared" si="1350"/>
        <v>69618.109879110008</v>
      </c>
      <c r="C3424" s="2">
        <f t="shared" si="1361"/>
        <v>39666.076375919998</v>
      </c>
      <c r="D3424" s="50">
        <f t="shared" si="1362"/>
        <v>5116.93</v>
      </c>
      <c r="E3424" s="3">
        <f>IF(K3424=1,VLOOKUP(A3423,[1]Plan1!$AQ$43:$AS$500,3),E3423)</f>
        <v>5138.93</v>
      </c>
      <c r="F3424" s="7">
        <f t="shared" si="1363"/>
        <v>43517</v>
      </c>
      <c r="G3424" s="8">
        <f t="shared" si="1351"/>
        <v>4.2994529923214841E-3</v>
      </c>
      <c r="H3424" s="7">
        <f t="shared" si="1364"/>
        <v>43544</v>
      </c>
      <c r="I3424" s="7">
        <f t="shared" si="1352"/>
        <v>43544</v>
      </c>
      <c r="J3424" s="1">
        <f t="shared" si="1365"/>
        <v>18</v>
      </c>
      <c r="K3424" s="1">
        <f t="shared" si="1353"/>
        <v>3</v>
      </c>
      <c r="L3424" s="2">
        <f t="shared" si="1354"/>
        <v>1.00071529</v>
      </c>
      <c r="M3424" s="10">
        <f t="shared" si="1348"/>
        <v>1.00319961</v>
      </c>
      <c r="N3424" s="10">
        <f t="shared" si="1369"/>
        <v>1.7137371208251504</v>
      </c>
      <c r="O3424" s="2">
        <f t="shared" si="1347"/>
        <v>1.71496293</v>
      </c>
      <c r="P3424" s="2">
        <f t="shared" si="1355"/>
        <v>68025.850563250002</v>
      </c>
      <c r="Q3424" s="9">
        <f t="shared" si="1349"/>
        <v>0</v>
      </c>
      <c r="R3424" s="4">
        <f t="shared" si="1356"/>
        <v>0</v>
      </c>
      <c r="S3424" s="59">
        <f t="shared" si="1357"/>
        <v>0</v>
      </c>
      <c r="T3424" s="8">
        <f t="shared" si="1366"/>
        <v>6.8500000000000005E-2</v>
      </c>
      <c r="U3424" s="9">
        <f t="shared" si="1367"/>
        <v>88</v>
      </c>
      <c r="V3424" s="9">
        <v>252</v>
      </c>
      <c r="W3424" s="10">
        <f t="shared" si="1358"/>
        <v>1.0234066799999999</v>
      </c>
      <c r="X3424" s="2">
        <f t="shared" si="1359"/>
        <v>1592.25931586</v>
      </c>
      <c r="Y3424" s="2">
        <v>0</v>
      </c>
      <c r="Z3424" s="3">
        <f t="shared" si="1345"/>
        <v>0</v>
      </c>
      <c r="AA3424" s="1" t="str">
        <f t="shared" si="1346"/>
        <v>A+J=</v>
      </c>
      <c r="AB3424" s="7">
        <f t="shared" si="1368"/>
        <v>43669</v>
      </c>
      <c r="AC3424" s="5"/>
      <c r="AD3424" s="1"/>
      <c r="AE3424" s="7"/>
      <c r="AF3424" s="1"/>
      <c r="AG3424" s="1"/>
      <c r="AH3424" s="1"/>
      <c r="AI3424" s="1"/>
      <c r="AJ3424" s="4"/>
      <c r="AK3424" s="1"/>
      <c r="AL3424" s="1"/>
      <c r="AM3424" s="1"/>
      <c r="AN3424" s="1"/>
      <c r="AO3424" s="1"/>
    </row>
    <row r="3425" spans="1:41" x14ac:dyDescent="0.2">
      <c r="A3425" s="118">
        <f t="shared" si="1360"/>
        <v>43521</v>
      </c>
      <c r="B3425" s="2">
        <f t="shared" si="1350"/>
        <v>69618.109879110008</v>
      </c>
      <c r="C3425" s="2">
        <f t="shared" si="1361"/>
        <v>39666.076375919998</v>
      </c>
      <c r="D3425" s="50">
        <f t="shared" si="1362"/>
        <v>5116.93</v>
      </c>
      <c r="E3425" s="3">
        <f>IF(K3425=1,VLOOKUP(A3424,[1]Plan1!$AQ$43:$AS$500,3),E3424)</f>
        <v>5138.93</v>
      </c>
      <c r="F3425" s="7">
        <f t="shared" si="1363"/>
        <v>43517</v>
      </c>
      <c r="G3425" s="8">
        <f t="shared" si="1351"/>
        <v>4.2994529923214841E-3</v>
      </c>
      <c r="H3425" s="7">
        <f t="shared" si="1364"/>
        <v>43544</v>
      </c>
      <c r="I3425" s="7">
        <f t="shared" si="1352"/>
        <v>43544</v>
      </c>
      <c r="J3425" s="1">
        <f t="shared" si="1365"/>
        <v>18</v>
      </c>
      <c r="K3425" s="1">
        <f t="shared" si="1353"/>
        <v>3</v>
      </c>
      <c r="L3425" s="2">
        <f t="shared" si="1354"/>
        <v>1.00071529</v>
      </c>
      <c r="M3425" s="10">
        <f t="shared" si="1348"/>
        <v>1.00319961</v>
      </c>
      <c r="N3425" s="10">
        <f t="shared" si="1369"/>
        <v>1.7137371208251504</v>
      </c>
      <c r="O3425" s="2">
        <f t="shared" si="1347"/>
        <v>1.71496293</v>
      </c>
      <c r="P3425" s="2">
        <f t="shared" si="1355"/>
        <v>68025.850563250002</v>
      </c>
      <c r="Q3425" s="9">
        <f t="shared" si="1349"/>
        <v>0</v>
      </c>
      <c r="R3425" s="4">
        <f t="shared" si="1356"/>
        <v>0</v>
      </c>
      <c r="S3425" s="59">
        <f t="shared" si="1357"/>
        <v>0</v>
      </c>
      <c r="T3425" s="8">
        <f t="shared" si="1366"/>
        <v>6.8500000000000005E-2</v>
      </c>
      <c r="U3425" s="9">
        <f t="shared" si="1367"/>
        <v>88</v>
      </c>
      <c r="V3425" s="9">
        <v>252</v>
      </c>
      <c r="W3425" s="10">
        <f t="shared" si="1358"/>
        <v>1.0234066799999999</v>
      </c>
      <c r="X3425" s="2">
        <f t="shared" si="1359"/>
        <v>1592.25931586</v>
      </c>
      <c r="Y3425" s="2">
        <v>0</v>
      </c>
      <c r="Z3425" s="3">
        <f t="shared" si="1345"/>
        <v>0</v>
      </c>
      <c r="AA3425" s="1" t="str">
        <f t="shared" si="1346"/>
        <v>A+J=</v>
      </c>
      <c r="AB3425" s="7">
        <f t="shared" si="1368"/>
        <v>43669</v>
      </c>
      <c r="AC3425" s="5"/>
      <c r="AD3425" s="1"/>
      <c r="AE3425" s="7"/>
      <c r="AF3425" s="1"/>
      <c r="AG3425" s="1"/>
      <c r="AH3425" s="1"/>
      <c r="AI3425" s="1"/>
      <c r="AJ3425" s="4"/>
      <c r="AK3425" s="1"/>
      <c r="AL3425" s="1"/>
      <c r="AM3425" s="1"/>
      <c r="AN3425" s="1"/>
      <c r="AO3425" s="1"/>
    </row>
    <row r="3426" spans="1:41" x14ac:dyDescent="0.2">
      <c r="A3426" s="118">
        <f t="shared" si="1360"/>
        <v>43522</v>
      </c>
      <c r="B3426" s="2">
        <f t="shared" si="1350"/>
        <v>69653.016466419998</v>
      </c>
      <c r="C3426" s="2">
        <f t="shared" si="1361"/>
        <v>39666.076375919998</v>
      </c>
      <c r="D3426" s="50">
        <f t="shared" si="1362"/>
        <v>5116.93</v>
      </c>
      <c r="E3426" s="3">
        <f>IF(K3426=1,VLOOKUP(A3425,[1]Plan1!$AQ$43:$AS$500,3),E3425)</f>
        <v>5138.93</v>
      </c>
      <c r="F3426" s="7">
        <f t="shared" si="1363"/>
        <v>43517</v>
      </c>
      <c r="G3426" s="8">
        <f t="shared" si="1351"/>
        <v>4.2994529923214841E-3</v>
      </c>
      <c r="H3426" s="7">
        <f t="shared" si="1364"/>
        <v>43544</v>
      </c>
      <c r="I3426" s="7">
        <f t="shared" si="1352"/>
        <v>43544</v>
      </c>
      <c r="J3426" s="1">
        <f t="shared" si="1365"/>
        <v>18</v>
      </c>
      <c r="K3426" s="1">
        <f t="shared" si="1353"/>
        <v>4</v>
      </c>
      <c r="L3426" s="2">
        <f t="shared" si="1354"/>
        <v>1.00095384</v>
      </c>
      <c r="M3426" s="10">
        <f t="shared" si="1348"/>
        <v>1.00319961</v>
      </c>
      <c r="N3426" s="10">
        <f t="shared" si="1369"/>
        <v>1.7137371208251504</v>
      </c>
      <c r="O3426" s="2">
        <f t="shared" si="1347"/>
        <v>1.7153717500000001</v>
      </c>
      <c r="P3426" s="2">
        <f t="shared" si="1355"/>
        <v>68042.066848589995</v>
      </c>
      <c r="Q3426" s="9">
        <f t="shared" si="1349"/>
        <v>0</v>
      </c>
      <c r="R3426" s="4">
        <f t="shared" si="1356"/>
        <v>0</v>
      </c>
      <c r="S3426" s="59">
        <f t="shared" si="1357"/>
        <v>0</v>
      </c>
      <c r="T3426" s="8">
        <f t="shared" si="1366"/>
        <v>6.8500000000000005E-2</v>
      </c>
      <c r="U3426" s="9">
        <f t="shared" si="1367"/>
        <v>89</v>
      </c>
      <c r="V3426" s="9">
        <v>252</v>
      </c>
      <c r="W3426" s="10">
        <f t="shared" si="1358"/>
        <v>1.0236757889999999</v>
      </c>
      <c r="X3426" s="2">
        <f t="shared" si="1359"/>
        <v>1610.9496178300001</v>
      </c>
      <c r="Y3426" s="2">
        <v>0</v>
      </c>
      <c r="Z3426" s="3">
        <f t="shared" si="1345"/>
        <v>0</v>
      </c>
      <c r="AA3426" s="1" t="str">
        <f t="shared" si="1346"/>
        <v>A+J=</v>
      </c>
      <c r="AB3426" s="7">
        <f t="shared" si="1368"/>
        <v>43669</v>
      </c>
      <c r="AC3426" s="5"/>
      <c r="AD3426" s="1"/>
      <c r="AE3426" s="7"/>
      <c r="AF3426" s="1"/>
      <c r="AG3426" s="1"/>
      <c r="AH3426" s="1"/>
      <c r="AI3426" s="1"/>
      <c r="AJ3426" s="4"/>
      <c r="AK3426" s="1"/>
      <c r="AL3426" s="1"/>
      <c r="AM3426" s="1"/>
      <c r="AN3426" s="1"/>
      <c r="AO3426" s="1"/>
    </row>
    <row r="3427" spans="1:41" x14ac:dyDescent="0.2">
      <c r="A3427" s="118">
        <f t="shared" si="1360"/>
        <v>43523</v>
      </c>
      <c r="B3427" s="2">
        <f t="shared" si="1350"/>
        <v>69687.939456879991</v>
      </c>
      <c r="C3427" s="2">
        <f t="shared" si="1361"/>
        <v>39666.076375919998</v>
      </c>
      <c r="D3427" s="50">
        <f t="shared" si="1362"/>
        <v>5116.93</v>
      </c>
      <c r="E3427" s="3">
        <f>IF(K3427=1,VLOOKUP(A3426,[1]Plan1!$AQ$43:$AS$500,3),E3426)</f>
        <v>5138.93</v>
      </c>
      <c r="F3427" s="7">
        <f t="shared" si="1363"/>
        <v>43517</v>
      </c>
      <c r="G3427" s="8">
        <f t="shared" si="1351"/>
        <v>4.2994529923214841E-3</v>
      </c>
      <c r="H3427" s="7">
        <f t="shared" si="1364"/>
        <v>43544</v>
      </c>
      <c r="I3427" s="7">
        <f t="shared" si="1352"/>
        <v>43544</v>
      </c>
      <c r="J3427" s="1">
        <f t="shared" si="1365"/>
        <v>18</v>
      </c>
      <c r="K3427" s="1">
        <f t="shared" si="1353"/>
        <v>5</v>
      </c>
      <c r="L3427" s="2">
        <f t="shared" si="1354"/>
        <v>1.0011924400000001</v>
      </c>
      <c r="M3427" s="10">
        <f t="shared" si="1348"/>
        <v>1.00319961</v>
      </c>
      <c r="N3427" s="10">
        <f t="shared" si="1369"/>
        <v>1.7137371208251504</v>
      </c>
      <c r="O3427" s="2">
        <f t="shared" si="1347"/>
        <v>1.71578064</v>
      </c>
      <c r="P3427" s="2">
        <f t="shared" si="1355"/>
        <v>68058.285910559993</v>
      </c>
      <c r="Q3427" s="9">
        <f t="shared" si="1349"/>
        <v>0</v>
      </c>
      <c r="R3427" s="4">
        <f t="shared" si="1356"/>
        <v>0</v>
      </c>
      <c r="S3427" s="59">
        <f t="shared" si="1357"/>
        <v>0</v>
      </c>
      <c r="T3427" s="8">
        <f t="shared" si="1366"/>
        <v>6.8500000000000005E-2</v>
      </c>
      <c r="U3427" s="9">
        <f t="shared" si="1367"/>
        <v>90</v>
      </c>
      <c r="V3427" s="9">
        <v>252</v>
      </c>
      <c r="W3427" s="10">
        <f t="shared" si="1358"/>
        <v>1.023944969</v>
      </c>
      <c r="X3427" s="2">
        <f t="shared" si="1359"/>
        <v>1629.65354632</v>
      </c>
      <c r="Y3427" s="2">
        <v>0</v>
      </c>
      <c r="Z3427" s="3">
        <f t="shared" si="1345"/>
        <v>0</v>
      </c>
      <c r="AA3427" s="1" t="str">
        <f t="shared" si="1346"/>
        <v>A+J=</v>
      </c>
      <c r="AB3427" s="7">
        <f t="shared" si="1368"/>
        <v>43669</v>
      </c>
      <c r="AC3427" s="5"/>
      <c r="AD3427" s="1"/>
      <c r="AE3427" s="7"/>
      <c r="AF3427" s="1"/>
      <c r="AG3427" s="1"/>
      <c r="AH3427" s="1"/>
      <c r="AI3427" s="1"/>
      <c r="AJ3427" s="4"/>
      <c r="AK3427" s="1"/>
      <c r="AL3427" s="1"/>
      <c r="AM3427" s="1"/>
      <c r="AN3427" s="1"/>
      <c r="AO3427" s="1"/>
    </row>
    <row r="3428" spans="1:41" x14ac:dyDescent="0.2">
      <c r="A3428" s="118">
        <f t="shared" si="1360"/>
        <v>43524</v>
      </c>
      <c r="B3428" s="2">
        <f t="shared" si="1350"/>
        <v>69722.880887510008</v>
      </c>
      <c r="C3428" s="2">
        <f t="shared" si="1361"/>
        <v>39666.076375919998</v>
      </c>
      <c r="D3428" s="50">
        <f t="shared" si="1362"/>
        <v>5116.93</v>
      </c>
      <c r="E3428" s="3">
        <f>IF(K3428=1,VLOOKUP(A3427,[1]Plan1!$AQ$43:$AS$500,3),E3427)</f>
        <v>5138.93</v>
      </c>
      <c r="F3428" s="7">
        <f t="shared" si="1363"/>
        <v>43517</v>
      </c>
      <c r="G3428" s="8">
        <f t="shared" si="1351"/>
        <v>4.2994529923214841E-3</v>
      </c>
      <c r="H3428" s="7">
        <f t="shared" si="1364"/>
        <v>43544</v>
      </c>
      <c r="I3428" s="7">
        <f t="shared" si="1352"/>
        <v>43544</v>
      </c>
      <c r="J3428" s="1">
        <f t="shared" si="1365"/>
        <v>18</v>
      </c>
      <c r="K3428" s="1">
        <f t="shared" si="1353"/>
        <v>6</v>
      </c>
      <c r="L3428" s="2">
        <f t="shared" si="1354"/>
        <v>1.0014311</v>
      </c>
      <c r="M3428" s="10">
        <f t="shared" si="1348"/>
        <v>1.00319961</v>
      </c>
      <c r="N3428" s="10">
        <f t="shared" si="1369"/>
        <v>1.7137371208251504</v>
      </c>
      <c r="O3428" s="2">
        <f t="shared" si="1347"/>
        <v>1.71618965</v>
      </c>
      <c r="P3428" s="2">
        <f t="shared" si="1355"/>
        <v>68074.509732460006</v>
      </c>
      <c r="Q3428" s="9">
        <f t="shared" si="1349"/>
        <v>0</v>
      </c>
      <c r="R3428" s="4">
        <f t="shared" si="1356"/>
        <v>0</v>
      </c>
      <c r="S3428" s="59">
        <f t="shared" si="1357"/>
        <v>0</v>
      </c>
      <c r="T3428" s="8">
        <f t="shared" si="1366"/>
        <v>6.8500000000000005E-2</v>
      </c>
      <c r="U3428" s="9">
        <f t="shared" si="1367"/>
        <v>91</v>
      </c>
      <c r="V3428" s="9">
        <v>252</v>
      </c>
      <c r="W3428" s="10">
        <f t="shared" si="1358"/>
        <v>1.02421422</v>
      </c>
      <c r="X3428" s="2">
        <f t="shared" si="1359"/>
        <v>1648.37115505</v>
      </c>
      <c r="Y3428" s="2">
        <v>0</v>
      </c>
      <c r="Z3428" s="3">
        <f t="shared" si="1345"/>
        <v>0</v>
      </c>
      <c r="AA3428" s="1" t="str">
        <f t="shared" si="1346"/>
        <v>A+J=</v>
      </c>
      <c r="AB3428" s="7">
        <f t="shared" si="1368"/>
        <v>43669</v>
      </c>
      <c r="AC3428" s="5"/>
      <c r="AD3428" s="1"/>
      <c r="AE3428" s="7"/>
      <c r="AF3428" s="1"/>
      <c r="AG3428" s="1"/>
      <c r="AH3428" s="1"/>
      <c r="AI3428" s="1"/>
      <c r="AJ3428" s="4"/>
      <c r="AK3428" s="1"/>
      <c r="AL3428" s="1"/>
      <c r="AM3428" s="1"/>
      <c r="AN3428" s="1"/>
      <c r="AO3428" s="1"/>
    </row>
    <row r="3429" spans="1:41" x14ac:dyDescent="0.2">
      <c r="A3429" s="118">
        <f t="shared" si="1360"/>
        <v>43525</v>
      </c>
      <c r="B3429" s="2">
        <f t="shared" si="1350"/>
        <v>69757.838733750003</v>
      </c>
      <c r="C3429" s="2">
        <f t="shared" si="1361"/>
        <v>39666.076375919998</v>
      </c>
      <c r="D3429" s="50">
        <f t="shared" si="1362"/>
        <v>5116.93</v>
      </c>
      <c r="E3429" s="3">
        <f>IF(K3429=1,VLOOKUP(A3428,[1]Plan1!$AQ$43:$AS$500,3),E3428)</f>
        <v>5138.93</v>
      </c>
      <c r="F3429" s="7">
        <f t="shared" si="1363"/>
        <v>43517</v>
      </c>
      <c r="G3429" s="8">
        <f t="shared" si="1351"/>
        <v>4.2994529923214841E-3</v>
      </c>
      <c r="H3429" s="7">
        <f t="shared" si="1364"/>
        <v>43544</v>
      </c>
      <c r="I3429" s="7">
        <f t="shared" si="1352"/>
        <v>43544</v>
      </c>
      <c r="J3429" s="1">
        <f t="shared" si="1365"/>
        <v>18</v>
      </c>
      <c r="K3429" s="1">
        <f t="shared" si="1353"/>
        <v>7</v>
      </c>
      <c r="L3429" s="2">
        <f t="shared" si="1354"/>
        <v>1.0016698100000001</v>
      </c>
      <c r="M3429" s="10">
        <f t="shared" si="1348"/>
        <v>1.00319961</v>
      </c>
      <c r="N3429" s="10">
        <f t="shared" si="1369"/>
        <v>1.7137371208251504</v>
      </c>
      <c r="O3429" s="2">
        <f t="shared" si="1347"/>
        <v>1.7165987300000001</v>
      </c>
      <c r="P3429" s="2">
        <f t="shared" si="1355"/>
        <v>68090.736330979998</v>
      </c>
      <c r="Q3429" s="9">
        <f t="shared" si="1349"/>
        <v>0</v>
      </c>
      <c r="R3429" s="4">
        <f t="shared" si="1356"/>
        <v>0</v>
      </c>
      <c r="S3429" s="59">
        <f t="shared" si="1357"/>
        <v>0</v>
      </c>
      <c r="T3429" s="8">
        <f t="shared" si="1366"/>
        <v>6.8500000000000005E-2</v>
      </c>
      <c r="U3429" s="9">
        <f t="shared" si="1367"/>
        <v>92</v>
      </c>
      <c r="V3429" s="9">
        <v>252</v>
      </c>
      <c r="W3429" s="10">
        <f t="shared" si="1358"/>
        <v>1.024483542</v>
      </c>
      <c r="X3429" s="2">
        <f t="shared" si="1359"/>
        <v>1667.10240277</v>
      </c>
      <c r="Y3429" s="2">
        <v>0</v>
      </c>
      <c r="Z3429" s="3">
        <f t="shared" si="1345"/>
        <v>0</v>
      </c>
      <c r="AA3429" s="1" t="str">
        <f t="shared" si="1346"/>
        <v>A+J=</v>
      </c>
      <c r="AB3429" s="7">
        <f t="shared" si="1368"/>
        <v>43669</v>
      </c>
      <c r="AC3429" s="5"/>
      <c r="AD3429" s="1"/>
      <c r="AE3429" s="7"/>
      <c r="AF3429" s="1"/>
      <c r="AG3429" s="1"/>
      <c r="AH3429" s="1"/>
      <c r="AI3429" s="1"/>
      <c r="AJ3429" s="4"/>
      <c r="AK3429" s="1"/>
      <c r="AL3429" s="1"/>
      <c r="AM3429" s="1"/>
      <c r="AN3429" s="1"/>
      <c r="AO3429" s="1"/>
    </row>
    <row r="3430" spans="1:41" x14ac:dyDescent="0.2">
      <c r="A3430" s="118">
        <f t="shared" si="1360"/>
        <v>43526</v>
      </c>
      <c r="B3430" s="2">
        <f t="shared" si="1350"/>
        <v>69792.815372069992</v>
      </c>
      <c r="C3430" s="2">
        <f t="shared" si="1361"/>
        <v>39666.076375919998</v>
      </c>
      <c r="D3430" s="50">
        <f t="shared" si="1362"/>
        <v>5116.93</v>
      </c>
      <c r="E3430" s="3">
        <f>IF(K3430=1,VLOOKUP(A3429,[1]Plan1!$AQ$43:$AS$500,3),E3429)</f>
        <v>5138.93</v>
      </c>
      <c r="F3430" s="7">
        <f t="shared" si="1363"/>
        <v>43517</v>
      </c>
      <c r="G3430" s="8">
        <f t="shared" si="1351"/>
        <v>4.2994529923214841E-3</v>
      </c>
      <c r="H3430" s="7">
        <f t="shared" si="1364"/>
        <v>43544</v>
      </c>
      <c r="I3430" s="7">
        <f t="shared" si="1352"/>
        <v>43544</v>
      </c>
      <c r="J3430" s="1">
        <f t="shared" si="1365"/>
        <v>18</v>
      </c>
      <c r="K3430" s="1">
        <f t="shared" si="1353"/>
        <v>8</v>
      </c>
      <c r="L3430" s="2">
        <f t="shared" si="1354"/>
        <v>1.00190859</v>
      </c>
      <c r="M3430" s="10">
        <f t="shared" si="1348"/>
        <v>1.00319961</v>
      </c>
      <c r="N3430" s="10">
        <f t="shared" si="1369"/>
        <v>1.7137371208251504</v>
      </c>
      <c r="O3430" s="2">
        <f t="shared" si="1347"/>
        <v>1.71700794</v>
      </c>
      <c r="P3430" s="2">
        <f t="shared" si="1355"/>
        <v>68106.968086099994</v>
      </c>
      <c r="Q3430" s="9">
        <f t="shared" si="1349"/>
        <v>0</v>
      </c>
      <c r="R3430" s="4">
        <f t="shared" si="1356"/>
        <v>0</v>
      </c>
      <c r="S3430" s="59">
        <f t="shared" si="1357"/>
        <v>0</v>
      </c>
      <c r="T3430" s="8">
        <f t="shared" si="1366"/>
        <v>6.8500000000000005E-2</v>
      </c>
      <c r="U3430" s="9">
        <f t="shared" si="1367"/>
        <v>93</v>
      </c>
      <c r="V3430" s="9">
        <v>252</v>
      </c>
      <c r="W3430" s="10">
        <f t="shared" si="1358"/>
        <v>1.0247529339999999</v>
      </c>
      <c r="X3430" s="2">
        <f t="shared" si="1359"/>
        <v>1685.84728597</v>
      </c>
      <c r="Y3430" s="2">
        <v>0</v>
      </c>
      <c r="Z3430" s="3">
        <f t="shared" ref="Z3430:Z3493" si="1370">IF(S3430&gt;0,S3430+X3430+Y3430,0)</f>
        <v>0</v>
      </c>
      <c r="AA3430" s="1" t="str">
        <f t="shared" ref="AA3430:AA3493" si="1371">AA3429</f>
        <v>A+J=</v>
      </c>
      <c r="AB3430" s="7">
        <f t="shared" si="1368"/>
        <v>43669</v>
      </c>
      <c r="AC3430" s="5"/>
      <c r="AD3430" s="1"/>
      <c r="AE3430" s="7"/>
      <c r="AF3430" s="1"/>
      <c r="AG3430" s="1"/>
      <c r="AH3430" s="1"/>
      <c r="AI3430" s="1"/>
      <c r="AJ3430" s="4"/>
      <c r="AK3430" s="1"/>
      <c r="AL3430" s="1"/>
      <c r="AM3430" s="1"/>
      <c r="AN3430" s="1"/>
      <c r="AO3430" s="1"/>
    </row>
    <row r="3431" spans="1:41" x14ac:dyDescent="0.2">
      <c r="A3431" s="118">
        <f t="shared" si="1360"/>
        <v>43527</v>
      </c>
      <c r="B3431" s="2">
        <f t="shared" si="1350"/>
        <v>69792.815372069992</v>
      </c>
      <c r="C3431" s="2">
        <f t="shared" si="1361"/>
        <v>39666.076375919998</v>
      </c>
      <c r="D3431" s="50">
        <f t="shared" si="1362"/>
        <v>5116.93</v>
      </c>
      <c r="E3431" s="3">
        <f>IF(K3431=1,VLOOKUP(A3430,[1]Plan1!$AQ$43:$AS$500,3),E3430)</f>
        <v>5138.93</v>
      </c>
      <c r="F3431" s="7">
        <f t="shared" si="1363"/>
        <v>43517</v>
      </c>
      <c r="G3431" s="8">
        <f t="shared" si="1351"/>
        <v>4.2994529923214841E-3</v>
      </c>
      <c r="H3431" s="7">
        <f t="shared" si="1364"/>
        <v>43544</v>
      </c>
      <c r="I3431" s="7">
        <f t="shared" si="1352"/>
        <v>43544</v>
      </c>
      <c r="J3431" s="1">
        <f t="shared" si="1365"/>
        <v>18</v>
      </c>
      <c r="K3431" s="1">
        <f t="shared" si="1353"/>
        <v>8</v>
      </c>
      <c r="L3431" s="2">
        <f t="shared" si="1354"/>
        <v>1.00190859</v>
      </c>
      <c r="M3431" s="10">
        <f t="shared" si="1348"/>
        <v>1.00319961</v>
      </c>
      <c r="N3431" s="10">
        <f t="shared" si="1369"/>
        <v>1.7137371208251504</v>
      </c>
      <c r="O3431" s="2">
        <f t="shared" si="1347"/>
        <v>1.71700794</v>
      </c>
      <c r="P3431" s="2">
        <f t="shared" si="1355"/>
        <v>68106.968086099994</v>
      </c>
      <c r="Q3431" s="9">
        <f t="shared" si="1349"/>
        <v>0</v>
      </c>
      <c r="R3431" s="4">
        <f t="shared" si="1356"/>
        <v>0</v>
      </c>
      <c r="S3431" s="59">
        <f t="shared" si="1357"/>
        <v>0</v>
      </c>
      <c r="T3431" s="8">
        <f t="shared" si="1366"/>
        <v>6.8500000000000005E-2</v>
      </c>
      <c r="U3431" s="9">
        <f t="shared" si="1367"/>
        <v>93</v>
      </c>
      <c r="V3431" s="9">
        <v>252</v>
      </c>
      <c r="W3431" s="10">
        <f t="shared" si="1358"/>
        <v>1.0247529339999999</v>
      </c>
      <c r="X3431" s="2">
        <f t="shared" si="1359"/>
        <v>1685.84728597</v>
      </c>
      <c r="Y3431" s="2">
        <v>0</v>
      </c>
      <c r="Z3431" s="3">
        <f t="shared" si="1370"/>
        <v>0</v>
      </c>
      <c r="AA3431" s="1" t="str">
        <f t="shared" si="1371"/>
        <v>A+J=</v>
      </c>
      <c r="AB3431" s="7">
        <f t="shared" si="1368"/>
        <v>43669</v>
      </c>
      <c r="AC3431" s="5"/>
      <c r="AD3431" s="1"/>
      <c r="AE3431" s="7"/>
      <c r="AF3431" s="1"/>
      <c r="AG3431" s="1"/>
      <c r="AH3431" s="1"/>
      <c r="AI3431" s="1"/>
      <c r="AJ3431" s="4"/>
      <c r="AK3431" s="1"/>
      <c r="AL3431" s="1"/>
      <c r="AM3431" s="1"/>
      <c r="AN3431" s="1"/>
      <c r="AO3431" s="1"/>
    </row>
    <row r="3432" spans="1:41" x14ac:dyDescent="0.2">
      <c r="A3432" s="118">
        <f t="shared" si="1360"/>
        <v>43528</v>
      </c>
      <c r="B3432" s="2">
        <f t="shared" si="1350"/>
        <v>69792.815372069992</v>
      </c>
      <c r="C3432" s="2">
        <f t="shared" si="1361"/>
        <v>39666.076375919998</v>
      </c>
      <c r="D3432" s="50">
        <f t="shared" si="1362"/>
        <v>5116.93</v>
      </c>
      <c r="E3432" s="3">
        <f>IF(K3432=1,VLOOKUP(A3431,[1]Plan1!$AQ$43:$AS$500,3),E3431)</f>
        <v>5138.93</v>
      </c>
      <c r="F3432" s="7">
        <f t="shared" si="1363"/>
        <v>43517</v>
      </c>
      <c r="G3432" s="8">
        <f t="shared" si="1351"/>
        <v>4.2994529923214841E-3</v>
      </c>
      <c r="H3432" s="7">
        <f t="shared" si="1364"/>
        <v>43544</v>
      </c>
      <c r="I3432" s="7">
        <f t="shared" si="1352"/>
        <v>43544</v>
      </c>
      <c r="J3432" s="1">
        <f t="shared" si="1365"/>
        <v>18</v>
      </c>
      <c r="K3432" s="1">
        <f t="shared" si="1353"/>
        <v>8</v>
      </c>
      <c r="L3432" s="2">
        <f t="shared" si="1354"/>
        <v>1.00190859</v>
      </c>
      <c r="M3432" s="10">
        <f t="shared" si="1348"/>
        <v>1.00319961</v>
      </c>
      <c r="N3432" s="10">
        <f t="shared" si="1369"/>
        <v>1.7137371208251504</v>
      </c>
      <c r="O3432" s="2">
        <f t="shared" si="1347"/>
        <v>1.71700794</v>
      </c>
      <c r="P3432" s="2">
        <f t="shared" si="1355"/>
        <v>68106.968086099994</v>
      </c>
      <c r="Q3432" s="9">
        <f t="shared" si="1349"/>
        <v>0</v>
      </c>
      <c r="R3432" s="4">
        <f t="shared" si="1356"/>
        <v>0</v>
      </c>
      <c r="S3432" s="59">
        <f t="shared" si="1357"/>
        <v>0</v>
      </c>
      <c r="T3432" s="8">
        <f t="shared" si="1366"/>
        <v>6.8500000000000005E-2</v>
      </c>
      <c r="U3432" s="9">
        <f t="shared" si="1367"/>
        <v>93</v>
      </c>
      <c r="V3432" s="9">
        <v>252</v>
      </c>
      <c r="W3432" s="10">
        <f t="shared" si="1358"/>
        <v>1.0247529339999999</v>
      </c>
      <c r="X3432" s="2">
        <f t="shared" si="1359"/>
        <v>1685.84728597</v>
      </c>
      <c r="Y3432" s="2">
        <v>0</v>
      </c>
      <c r="Z3432" s="3">
        <f t="shared" si="1370"/>
        <v>0</v>
      </c>
      <c r="AA3432" s="1" t="str">
        <f t="shared" si="1371"/>
        <v>A+J=</v>
      </c>
      <c r="AB3432" s="7">
        <f t="shared" si="1368"/>
        <v>43669</v>
      </c>
      <c r="AC3432" s="5"/>
      <c r="AD3432" s="1"/>
      <c r="AE3432" s="7"/>
      <c r="AF3432" s="1"/>
      <c r="AG3432" s="1"/>
      <c r="AH3432" s="1"/>
      <c r="AI3432" s="1"/>
      <c r="AJ3432" s="4"/>
      <c r="AK3432" s="1"/>
      <c r="AL3432" s="1"/>
      <c r="AM3432" s="1"/>
      <c r="AN3432" s="1"/>
      <c r="AO3432" s="1"/>
    </row>
    <row r="3433" spans="1:41" x14ac:dyDescent="0.2">
      <c r="A3433" s="118">
        <f t="shared" si="1360"/>
        <v>43529</v>
      </c>
      <c r="B3433" s="2">
        <f t="shared" si="1350"/>
        <v>69792.815372069992</v>
      </c>
      <c r="C3433" s="2">
        <f t="shared" si="1361"/>
        <v>39666.076375919998</v>
      </c>
      <c r="D3433" s="50">
        <f t="shared" si="1362"/>
        <v>5116.93</v>
      </c>
      <c r="E3433" s="3">
        <f>IF(K3433=1,VLOOKUP(A3432,[1]Plan1!$AQ$43:$AS$500,3),E3432)</f>
        <v>5138.93</v>
      </c>
      <c r="F3433" s="7">
        <f t="shared" si="1363"/>
        <v>43517</v>
      </c>
      <c r="G3433" s="8">
        <f t="shared" si="1351"/>
        <v>4.2994529923214841E-3</v>
      </c>
      <c r="H3433" s="7">
        <f t="shared" si="1364"/>
        <v>43544</v>
      </c>
      <c r="I3433" s="7">
        <f t="shared" si="1352"/>
        <v>43544</v>
      </c>
      <c r="J3433" s="1">
        <f t="shared" si="1365"/>
        <v>18</v>
      </c>
      <c r="K3433" s="1">
        <f t="shared" si="1353"/>
        <v>8</v>
      </c>
      <c r="L3433" s="2">
        <f t="shared" si="1354"/>
        <v>1.00190859</v>
      </c>
      <c r="M3433" s="10">
        <f t="shared" si="1348"/>
        <v>1.00319961</v>
      </c>
      <c r="N3433" s="10">
        <f t="shared" si="1369"/>
        <v>1.7137371208251504</v>
      </c>
      <c r="O3433" s="2">
        <f t="shared" ref="O3433:O3496" si="1372">TRUNC(TRUNC((L3433*N3433),15),8)</f>
        <v>1.71700794</v>
      </c>
      <c r="P3433" s="2">
        <f t="shared" si="1355"/>
        <v>68106.968086099994</v>
      </c>
      <c r="Q3433" s="9">
        <f t="shared" si="1349"/>
        <v>0</v>
      </c>
      <c r="R3433" s="4">
        <f t="shared" si="1356"/>
        <v>0</v>
      </c>
      <c r="S3433" s="59">
        <f t="shared" si="1357"/>
        <v>0</v>
      </c>
      <c r="T3433" s="8">
        <f t="shared" si="1366"/>
        <v>6.8500000000000005E-2</v>
      </c>
      <c r="U3433" s="9">
        <f t="shared" si="1367"/>
        <v>93</v>
      </c>
      <c r="V3433" s="9">
        <v>252</v>
      </c>
      <c r="W3433" s="10">
        <f t="shared" si="1358"/>
        <v>1.0247529339999999</v>
      </c>
      <c r="X3433" s="2">
        <f t="shared" si="1359"/>
        <v>1685.84728597</v>
      </c>
      <c r="Y3433" s="2">
        <v>0</v>
      </c>
      <c r="Z3433" s="3">
        <f t="shared" si="1370"/>
        <v>0</v>
      </c>
      <c r="AA3433" s="1" t="str">
        <f t="shared" si="1371"/>
        <v>A+J=</v>
      </c>
      <c r="AB3433" s="7">
        <f t="shared" si="1368"/>
        <v>43669</v>
      </c>
      <c r="AC3433" s="5"/>
      <c r="AD3433" s="1"/>
      <c r="AE3433" s="7"/>
      <c r="AF3433" s="1"/>
      <c r="AG3433" s="1"/>
      <c r="AH3433" s="1"/>
      <c r="AI3433" s="1"/>
      <c r="AJ3433" s="4"/>
      <c r="AK3433" s="1"/>
      <c r="AL3433" s="1"/>
      <c r="AM3433" s="1"/>
      <c r="AN3433" s="1"/>
      <c r="AO3433" s="1"/>
    </row>
    <row r="3434" spans="1:41" x14ac:dyDescent="0.2">
      <c r="A3434" s="118">
        <f t="shared" si="1360"/>
        <v>43530</v>
      </c>
      <c r="B3434" s="2">
        <f t="shared" si="1350"/>
        <v>69792.815372069992</v>
      </c>
      <c r="C3434" s="2">
        <f t="shared" si="1361"/>
        <v>39666.076375919998</v>
      </c>
      <c r="D3434" s="50">
        <f t="shared" si="1362"/>
        <v>5116.93</v>
      </c>
      <c r="E3434" s="3">
        <f>IF(K3434=1,VLOOKUP(A3433,[1]Plan1!$AQ$43:$AS$500,3),E3433)</f>
        <v>5138.93</v>
      </c>
      <c r="F3434" s="7">
        <f t="shared" si="1363"/>
        <v>43517</v>
      </c>
      <c r="G3434" s="8">
        <f t="shared" si="1351"/>
        <v>4.2994529923214841E-3</v>
      </c>
      <c r="H3434" s="7">
        <f t="shared" si="1364"/>
        <v>43544</v>
      </c>
      <c r="I3434" s="7">
        <f t="shared" si="1352"/>
        <v>43544</v>
      </c>
      <c r="J3434" s="1">
        <f t="shared" si="1365"/>
        <v>18</v>
      </c>
      <c r="K3434" s="1">
        <f t="shared" si="1353"/>
        <v>8</v>
      </c>
      <c r="L3434" s="2">
        <f t="shared" si="1354"/>
        <v>1.00190859</v>
      </c>
      <c r="M3434" s="10">
        <f t="shared" ref="M3434:M3497" si="1373">IF(I3434&gt;I3433,L3433,M3433)</f>
        <v>1.00319961</v>
      </c>
      <c r="N3434" s="10">
        <f t="shared" si="1369"/>
        <v>1.7137371208251504</v>
      </c>
      <c r="O3434" s="2">
        <f t="shared" si="1372"/>
        <v>1.71700794</v>
      </c>
      <c r="P3434" s="2">
        <f t="shared" si="1355"/>
        <v>68106.968086099994</v>
      </c>
      <c r="Q3434" s="9">
        <f t="shared" si="1349"/>
        <v>0</v>
      </c>
      <c r="R3434" s="4">
        <f t="shared" si="1356"/>
        <v>0</v>
      </c>
      <c r="S3434" s="59">
        <f t="shared" si="1357"/>
        <v>0</v>
      </c>
      <c r="T3434" s="8">
        <f t="shared" si="1366"/>
        <v>6.8500000000000005E-2</v>
      </c>
      <c r="U3434" s="9">
        <f t="shared" si="1367"/>
        <v>93</v>
      </c>
      <c r="V3434" s="9">
        <v>252</v>
      </c>
      <c r="W3434" s="10">
        <f t="shared" si="1358"/>
        <v>1.0247529339999999</v>
      </c>
      <c r="X3434" s="2">
        <f t="shared" si="1359"/>
        <v>1685.84728597</v>
      </c>
      <c r="Y3434" s="2">
        <v>0</v>
      </c>
      <c r="Z3434" s="3">
        <f t="shared" si="1370"/>
        <v>0</v>
      </c>
      <c r="AA3434" s="1" t="str">
        <f t="shared" si="1371"/>
        <v>A+J=</v>
      </c>
      <c r="AB3434" s="7">
        <f t="shared" si="1368"/>
        <v>43669</v>
      </c>
      <c r="AC3434" s="5"/>
      <c r="AD3434" s="1"/>
      <c r="AE3434" s="7"/>
      <c r="AF3434" s="1"/>
      <c r="AG3434" s="1"/>
      <c r="AH3434" s="1"/>
      <c r="AI3434" s="1"/>
      <c r="AJ3434" s="4"/>
      <c r="AK3434" s="1"/>
      <c r="AL3434" s="1"/>
      <c r="AM3434" s="1"/>
      <c r="AN3434" s="1"/>
      <c r="AO3434" s="1"/>
    </row>
    <row r="3435" spans="1:41" x14ac:dyDescent="0.2">
      <c r="A3435" s="118">
        <f t="shared" si="1360"/>
        <v>43531</v>
      </c>
      <c r="B3435" s="2">
        <f t="shared" si="1350"/>
        <v>69827.808845239997</v>
      </c>
      <c r="C3435" s="2">
        <f t="shared" si="1361"/>
        <v>39666.076375919998</v>
      </c>
      <c r="D3435" s="50">
        <f t="shared" si="1362"/>
        <v>5116.93</v>
      </c>
      <c r="E3435" s="3">
        <f>IF(K3435=1,VLOOKUP(A3434,[1]Plan1!$AQ$43:$AS$500,3),E3434)</f>
        <v>5138.93</v>
      </c>
      <c r="F3435" s="7">
        <f t="shared" si="1363"/>
        <v>43517</v>
      </c>
      <c r="G3435" s="8">
        <f t="shared" si="1351"/>
        <v>4.2994529923214841E-3</v>
      </c>
      <c r="H3435" s="7">
        <f t="shared" si="1364"/>
        <v>43544</v>
      </c>
      <c r="I3435" s="7">
        <f t="shared" si="1352"/>
        <v>43544</v>
      </c>
      <c r="J3435" s="1">
        <f t="shared" si="1365"/>
        <v>18</v>
      </c>
      <c r="K3435" s="1">
        <f t="shared" si="1353"/>
        <v>9</v>
      </c>
      <c r="L3435" s="2">
        <f t="shared" si="1354"/>
        <v>1.00214742</v>
      </c>
      <c r="M3435" s="10">
        <f t="shared" si="1373"/>
        <v>1.00319961</v>
      </c>
      <c r="N3435" s="10">
        <f t="shared" si="1369"/>
        <v>1.7137371208251504</v>
      </c>
      <c r="O3435" s="2">
        <f t="shared" si="1372"/>
        <v>1.7174172299999999</v>
      </c>
      <c r="P3435" s="2">
        <f t="shared" si="1355"/>
        <v>68123.203014500003</v>
      </c>
      <c r="Q3435" s="9">
        <f t="shared" si="1349"/>
        <v>0</v>
      </c>
      <c r="R3435" s="4">
        <f t="shared" si="1356"/>
        <v>0</v>
      </c>
      <c r="S3435" s="59">
        <f t="shared" si="1357"/>
        <v>0</v>
      </c>
      <c r="T3435" s="8">
        <f t="shared" si="1366"/>
        <v>6.8500000000000005E-2</v>
      </c>
      <c r="U3435" s="9">
        <f t="shared" si="1367"/>
        <v>94</v>
      </c>
      <c r="V3435" s="9">
        <v>252</v>
      </c>
      <c r="W3435" s="10">
        <f t="shared" si="1358"/>
        <v>1.0250223970000001</v>
      </c>
      <c r="X3435" s="2">
        <f t="shared" si="1359"/>
        <v>1704.6058307400001</v>
      </c>
      <c r="Y3435" s="2">
        <v>0</v>
      </c>
      <c r="Z3435" s="3">
        <f t="shared" si="1370"/>
        <v>0</v>
      </c>
      <c r="AA3435" s="1" t="str">
        <f t="shared" si="1371"/>
        <v>A+J=</v>
      </c>
      <c r="AB3435" s="7">
        <f t="shared" si="1368"/>
        <v>43669</v>
      </c>
      <c r="AC3435" s="5"/>
      <c r="AD3435" s="1"/>
      <c r="AE3435" s="7"/>
      <c r="AF3435" s="1"/>
      <c r="AG3435" s="1"/>
      <c r="AH3435" s="1"/>
      <c r="AI3435" s="1"/>
      <c r="AJ3435" s="4"/>
      <c r="AK3435" s="1"/>
      <c r="AL3435" s="1"/>
      <c r="AM3435" s="1"/>
      <c r="AN3435" s="1"/>
      <c r="AO3435" s="1"/>
    </row>
    <row r="3436" spans="1:41" x14ac:dyDescent="0.2">
      <c r="A3436" s="118">
        <f t="shared" si="1360"/>
        <v>43532</v>
      </c>
      <c r="B3436" s="2">
        <f t="shared" si="1350"/>
        <v>69862.8196341</v>
      </c>
      <c r="C3436" s="2">
        <f t="shared" si="1361"/>
        <v>39666.076375919998</v>
      </c>
      <c r="D3436" s="50">
        <f t="shared" si="1362"/>
        <v>5116.93</v>
      </c>
      <c r="E3436" s="3">
        <f>IF(K3436=1,VLOOKUP(A3435,[1]Plan1!$AQ$43:$AS$500,3),E3435)</f>
        <v>5138.93</v>
      </c>
      <c r="F3436" s="7">
        <f t="shared" si="1363"/>
        <v>43517</v>
      </c>
      <c r="G3436" s="8">
        <f t="shared" si="1351"/>
        <v>4.2994529923214841E-3</v>
      </c>
      <c r="H3436" s="7">
        <f t="shared" si="1364"/>
        <v>43544</v>
      </c>
      <c r="I3436" s="7">
        <f t="shared" si="1352"/>
        <v>43544</v>
      </c>
      <c r="J3436" s="1">
        <f t="shared" si="1365"/>
        <v>18</v>
      </c>
      <c r="K3436" s="1">
        <f t="shared" si="1353"/>
        <v>10</v>
      </c>
      <c r="L3436" s="2">
        <f t="shared" si="1354"/>
        <v>1.0023863</v>
      </c>
      <c r="M3436" s="10">
        <f t="shared" si="1373"/>
        <v>1.00319961</v>
      </c>
      <c r="N3436" s="10">
        <f t="shared" si="1369"/>
        <v>1.7137371208251504</v>
      </c>
      <c r="O3436" s="2">
        <f t="shared" si="1372"/>
        <v>1.7178266099999999</v>
      </c>
      <c r="P3436" s="2">
        <f t="shared" si="1355"/>
        <v>68139.44151284</v>
      </c>
      <c r="Q3436" s="9">
        <f t="shared" si="1349"/>
        <v>0</v>
      </c>
      <c r="R3436" s="4">
        <f t="shared" si="1356"/>
        <v>0</v>
      </c>
      <c r="S3436" s="59">
        <f t="shared" si="1357"/>
        <v>0</v>
      </c>
      <c r="T3436" s="8">
        <f t="shared" si="1366"/>
        <v>6.8500000000000005E-2</v>
      </c>
      <c r="U3436" s="9">
        <f t="shared" si="1367"/>
        <v>95</v>
      </c>
      <c r="V3436" s="9">
        <v>252</v>
      </c>
      <c r="W3436" s="10">
        <f t="shared" si="1358"/>
        <v>1.025291932</v>
      </c>
      <c r="X3436" s="2">
        <f t="shared" si="1359"/>
        <v>1723.3781212599999</v>
      </c>
      <c r="Y3436" s="2">
        <v>0</v>
      </c>
      <c r="Z3436" s="3">
        <f t="shared" si="1370"/>
        <v>0</v>
      </c>
      <c r="AA3436" s="1" t="str">
        <f t="shared" si="1371"/>
        <v>A+J=</v>
      </c>
      <c r="AB3436" s="7">
        <f t="shared" si="1368"/>
        <v>43669</v>
      </c>
      <c r="AC3436" s="5"/>
      <c r="AD3436" s="1"/>
      <c r="AE3436" s="7"/>
      <c r="AF3436" s="1"/>
      <c r="AG3436" s="1"/>
      <c r="AH3436" s="1"/>
      <c r="AI3436" s="1"/>
      <c r="AJ3436" s="4"/>
      <c r="AK3436" s="1"/>
      <c r="AL3436" s="1"/>
      <c r="AM3436" s="1"/>
      <c r="AN3436" s="1"/>
      <c r="AO3436" s="1"/>
    </row>
    <row r="3437" spans="1:41" x14ac:dyDescent="0.2">
      <c r="A3437" s="118">
        <f t="shared" si="1360"/>
        <v>43533</v>
      </c>
      <c r="B3437" s="2">
        <f t="shared" si="1350"/>
        <v>69897.848422349998</v>
      </c>
      <c r="C3437" s="2">
        <f t="shared" si="1361"/>
        <v>39666.076375919998</v>
      </c>
      <c r="D3437" s="50">
        <f t="shared" si="1362"/>
        <v>5116.93</v>
      </c>
      <c r="E3437" s="3">
        <f>IF(K3437=1,VLOOKUP(A3436,[1]Plan1!$AQ$43:$AS$500,3),E3436)</f>
        <v>5138.93</v>
      </c>
      <c r="F3437" s="7">
        <f t="shared" si="1363"/>
        <v>43517</v>
      </c>
      <c r="G3437" s="8">
        <f t="shared" si="1351"/>
        <v>4.2994529923214841E-3</v>
      </c>
      <c r="H3437" s="7">
        <f t="shared" si="1364"/>
        <v>43544</v>
      </c>
      <c r="I3437" s="7">
        <f t="shared" si="1352"/>
        <v>43544</v>
      </c>
      <c r="J3437" s="1">
        <f t="shared" si="1365"/>
        <v>18</v>
      </c>
      <c r="K3437" s="1">
        <f t="shared" si="1353"/>
        <v>11</v>
      </c>
      <c r="L3437" s="2">
        <f t="shared" si="1354"/>
        <v>1.0026252499999999</v>
      </c>
      <c r="M3437" s="10">
        <f t="shared" si="1373"/>
        <v>1.00319961</v>
      </c>
      <c r="N3437" s="10">
        <f t="shared" si="1369"/>
        <v>1.7137371208251504</v>
      </c>
      <c r="O3437" s="2">
        <f t="shared" si="1372"/>
        <v>1.7182360999999999</v>
      </c>
      <c r="P3437" s="2">
        <f t="shared" si="1355"/>
        <v>68155.684374460005</v>
      </c>
      <c r="Q3437" s="9">
        <f t="shared" si="1349"/>
        <v>0</v>
      </c>
      <c r="R3437" s="4">
        <f t="shared" si="1356"/>
        <v>0</v>
      </c>
      <c r="S3437" s="59">
        <f t="shared" si="1357"/>
        <v>0</v>
      </c>
      <c r="T3437" s="8">
        <f t="shared" si="1366"/>
        <v>6.8500000000000005E-2</v>
      </c>
      <c r="U3437" s="9">
        <f t="shared" si="1367"/>
        <v>96</v>
      </c>
      <c r="V3437" s="9">
        <v>252</v>
      </c>
      <c r="W3437" s="10">
        <f t="shared" si="1358"/>
        <v>1.025561537</v>
      </c>
      <c r="X3437" s="2">
        <f t="shared" si="1359"/>
        <v>1742.1640478899999</v>
      </c>
      <c r="Y3437" s="2">
        <v>0</v>
      </c>
      <c r="Z3437" s="3">
        <f t="shared" si="1370"/>
        <v>0</v>
      </c>
      <c r="AA3437" s="1" t="str">
        <f t="shared" si="1371"/>
        <v>A+J=</v>
      </c>
      <c r="AB3437" s="7">
        <f t="shared" si="1368"/>
        <v>43669</v>
      </c>
      <c r="AC3437" s="5"/>
      <c r="AD3437" s="1"/>
      <c r="AE3437" s="7"/>
      <c r="AF3437" s="1"/>
      <c r="AG3437" s="1"/>
      <c r="AH3437" s="1"/>
      <c r="AI3437" s="1"/>
      <c r="AJ3437" s="4"/>
      <c r="AK3437" s="1"/>
      <c r="AL3437" s="1"/>
      <c r="AM3437" s="1"/>
      <c r="AN3437" s="1"/>
      <c r="AO3437" s="1"/>
    </row>
    <row r="3438" spans="1:41" x14ac:dyDescent="0.2">
      <c r="A3438" s="118">
        <f t="shared" si="1360"/>
        <v>43534</v>
      </c>
      <c r="B3438" s="2">
        <f t="shared" si="1350"/>
        <v>69897.848422349998</v>
      </c>
      <c r="C3438" s="2">
        <f t="shared" si="1361"/>
        <v>39666.076375919998</v>
      </c>
      <c r="D3438" s="50">
        <f t="shared" si="1362"/>
        <v>5116.93</v>
      </c>
      <c r="E3438" s="3">
        <f>IF(K3438=1,VLOOKUP(A3437,[1]Plan1!$AQ$43:$AS$500,3),E3437)</f>
        <v>5138.93</v>
      </c>
      <c r="F3438" s="7">
        <f t="shared" si="1363"/>
        <v>43517</v>
      </c>
      <c r="G3438" s="8">
        <f t="shared" si="1351"/>
        <v>4.2994529923214841E-3</v>
      </c>
      <c r="H3438" s="7">
        <f t="shared" si="1364"/>
        <v>43544</v>
      </c>
      <c r="I3438" s="7">
        <f t="shared" si="1352"/>
        <v>43544</v>
      </c>
      <c r="J3438" s="1">
        <f t="shared" si="1365"/>
        <v>18</v>
      </c>
      <c r="K3438" s="1">
        <f t="shared" si="1353"/>
        <v>11</v>
      </c>
      <c r="L3438" s="2">
        <f t="shared" si="1354"/>
        <v>1.0026252499999999</v>
      </c>
      <c r="M3438" s="10">
        <f t="shared" si="1373"/>
        <v>1.00319961</v>
      </c>
      <c r="N3438" s="10">
        <f t="shared" si="1369"/>
        <v>1.7137371208251504</v>
      </c>
      <c r="O3438" s="2">
        <f t="shared" si="1372"/>
        <v>1.7182360999999999</v>
      </c>
      <c r="P3438" s="2">
        <f t="shared" si="1355"/>
        <v>68155.684374460005</v>
      </c>
      <c r="Q3438" s="9">
        <f t="shared" si="1349"/>
        <v>0</v>
      </c>
      <c r="R3438" s="4">
        <f t="shared" si="1356"/>
        <v>0</v>
      </c>
      <c r="S3438" s="59">
        <f t="shared" si="1357"/>
        <v>0</v>
      </c>
      <c r="T3438" s="8">
        <f t="shared" si="1366"/>
        <v>6.8500000000000005E-2</v>
      </c>
      <c r="U3438" s="9">
        <f t="shared" si="1367"/>
        <v>96</v>
      </c>
      <c r="V3438" s="9">
        <v>252</v>
      </c>
      <c r="W3438" s="10">
        <f t="shared" si="1358"/>
        <v>1.025561537</v>
      </c>
      <c r="X3438" s="2">
        <f t="shared" si="1359"/>
        <v>1742.1640478899999</v>
      </c>
      <c r="Y3438" s="2">
        <v>0</v>
      </c>
      <c r="Z3438" s="3">
        <f t="shared" si="1370"/>
        <v>0</v>
      </c>
      <c r="AA3438" s="1" t="str">
        <f t="shared" si="1371"/>
        <v>A+J=</v>
      </c>
      <c r="AB3438" s="7">
        <f t="shared" si="1368"/>
        <v>43669</v>
      </c>
      <c r="AC3438" s="5"/>
      <c r="AD3438" s="1"/>
      <c r="AE3438" s="7"/>
      <c r="AF3438" s="1"/>
      <c r="AG3438" s="1"/>
      <c r="AH3438" s="1"/>
      <c r="AI3438" s="1"/>
      <c r="AJ3438" s="4"/>
      <c r="AK3438" s="1"/>
      <c r="AL3438" s="1"/>
      <c r="AM3438" s="1"/>
      <c r="AN3438" s="1"/>
      <c r="AO3438" s="1"/>
    </row>
    <row r="3439" spans="1:41" x14ac:dyDescent="0.2">
      <c r="A3439" s="118">
        <f t="shared" si="1360"/>
        <v>43535</v>
      </c>
      <c r="B3439" s="2">
        <f t="shared" si="1350"/>
        <v>69897.848422349998</v>
      </c>
      <c r="C3439" s="2">
        <f t="shared" si="1361"/>
        <v>39666.076375919998</v>
      </c>
      <c r="D3439" s="50">
        <f t="shared" si="1362"/>
        <v>5116.93</v>
      </c>
      <c r="E3439" s="3">
        <f>IF(K3439=1,VLOOKUP(A3438,[1]Plan1!$AQ$43:$AS$500,3),E3438)</f>
        <v>5138.93</v>
      </c>
      <c r="F3439" s="7">
        <f t="shared" si="1363"/>
        <v>43517</v>
      </c>
      <c r="G3439" s="8">
        <f t="shared" si="1351"/>
        <v>4.2994529923214841E-3</v>
      </c>
      <c r="H3439" s="7">
        <f t="shared" si="1364"/>
        <v>43544</v>
      </c>
      <c r="I3439" s="7">
        <f t="shared" si="1352"/>
        <v>43544</v>
      </c>
      <c r="J3439" s="1">
        <f t="shared" si="1365"/>
        <v>18</v>
      </c>
      <c r="K3439" s="1">
        <f t="shared" si="1353"/>
        <v>11</v>
      </c>
      <c r="L3439" s="2">
        <f t="shared" si="1354"/>
        <v>1.0026252499999999</v>
      </c>
      <c r="M3439" s="10">
        <f t="shared" si="1373"/>
        <v>1.00319961</v>
      </c>
      <c r="N3439" s="10">
        <f t="shared" si="1369"/>
        <v>1.7137371208251504</v>
      </c>
      <c r="O3439" s="2">
        <f t="shared" si="1372"/>
        <v>1.7182360999999999</v>
      </c>
      <c r="P3439" s="2">
        <f t="shared" si="1355"/>
        <v>68155.684374460005</v>
      </c>
      <c r="Q3439" s="9">
        <f t="shared" si="1349"/>
        <v>0</v>
      </c>
      <c r="R3439" s="4">
        <f t="shared" si="1356"/>
        <v>0</v>
      </c>
      <c r="S3439" s="59">
        <f t="shared" si="1357"/>
        <v>0</v>
      </c>
      <c r="T3439" s="8">
        <f t="shared" si="1366"/>
        <v>6.8500000000000005E-2</v>
      </c>
      <c r="U3439" s="9">
        <f t="shared" si="1367"/>
        <v>96</v>
      </c>
      <c r="V3439" s="9">
        <v>252</v>
      </c>
      <c r="W3439" s="10">
        <f t="shared" si="1358"/>
        <v>1.025561537</v>
      </c>
      <c r="X3439" s="2">
        <f t="shared" si="1359"/>
        <v>1742.1640478899999</v>
      </c>
      <c r="Y3439" s="2">
        <v>0</v>
      </c>
      <c r="Z3439" s="3">
        <f t="shared" si="1370"/>
        <v>0</v>
      </c>
      <c r="AA3439" s="1" t="str">
        <f t="shared" si="1371"/>
        <v>A+J=</v>
      </c>
      <c r="AB3439" s="7">
        <f t="shared" si="1368"/>
        <v>43669</v>
      </c>
      <c r="AC3439" s="5"/>
      <c r="AD3439" s="1"/>
      <c r="AE3439" s="7"/>
      <c r="AF3439" s="1"/>
      <c r="AG3439" s="1"/>
      <c r="AH3439" s="1"/>
      <c r="AI3439" s="1"/>
      <c r="AJ3439" s="4"/>
      <c r="AK3439" s="1"/>
      <c r="AL3439" s="1"/>
      <c r="AM3439" s="1"/>
      <c r="AN3439" s="1"/>
      <c r="AO3439" s="1"/>
    </row>
    <row r="3440" spans="1:41" x14ac:dyDescent="0.2">
      <c r="A3440" s="118">
        <f t="shared" si="1360"/>
        <v>43536</v>
      </c>
      <c r="B3440" s="2">
        <f t="shared" si="1350"/>
        <v>69932.894810020007</v>
      </c>
      <c r="C3440" s="2">
        <f t="shared" si="1361"/>
        <v>39666.076375919998</v>
      </c>
      <c r="D3440" s="50">
        <f t="shared" si="1362"/>
        <v>5116.93</v>
      </c>
      <c r="E3440" s="3">
        <f>IF(K3440=1,VLOOKUP(A3439,[1]Plan1!$AQ$43:$AS$500,3),E3439)</f>
        <v>5138.93</v>
      </c>
      <c r="F3440" s="7">
        <f t="shared" si="1363"/>
        <v>43517</v>
      </c>
      <c r="G3440" s="8">
        <f t="shared" si="1351"/>
        <v>4.2994529923214841E-3</v>
      </c>
      <c r="H3440" s="7">
        <f t="shared" si="1364"/>
        <v>43544</v>
      </c>
      <c r="I3440" s="7">
        <f t="shared" si="1352"/>
        <v>43544</v>
      </c>
      <c r="J3440" s="1">
        <f t="shared" si="1365"/>
        <v>18</v>
      </c>
      <c r="K3440" s="1">
        <f t="shared" si="1353"/>
        <v>12</v>
      </c>
      <c r="L3440" s="2">
        <f t="shared" si="1354"/>
        <v>1.00286425</v>
      </c>
      <c r="M3440" s="10">
        <f t="shared" si="1373"/>
        <v>1.00319961</v>
      </c>
      <c r="N3440" s="10">
        <f t="shared" si="1369"/>
        <v>1.7137371208251504</v>
      </c>
      <c r="O3440" s="2">
        <f t="shared" si="1372"/>
        <v>1.71864569</v>
      </c>
      <c r="P3440" s="2">
        <f t="shared" si="1355"/>
        <v>68171.931202680003</v>
      </c>
      <c r="Q3440" s="9">
        <f t="shared" si="1349"/>
        <v>0</v>
      </c>
      <c r="R3440" s="4">
        <f t="shared" si="1356"/>
        <v>0</v>
      </c>
      <c r="S3440" s="59">
        <f t="shared" si="1357"/>
        <v>0</v>
      </c>
      <c r="T3440" s="8">
        <f t="shared" si="1366"/>
        <v>6.8500000000000005E-2</v>
      </c>
      <c r="U3440" s="9">
        <f t="shared" si="1367"/>
        <v>97</v>
      </c>
      <c r="V3440" s="9">
        <v>252</v>
      </c>
      <c r="W3440" s="10">
        <f t="shared" si="1358"/>
        <v>1.0258312119999999</v>
      </c>
      <c r="X3440" s="2">
        <f t="shared" si="1359"/>
        <v>1760.96360734</v>
      </c>
      <c r="Y3440" s="2">
        <v>0</v>
      </c>
      <c r="Z3440" s="3">
        <f t="shared" si="1370"/>
        <v>0</v>
      </c>
      <c r="AA3440" s="1" t="str">
        <f t="shared" si="1371"/>
        <v>A+J=</v>
      </c>
      <c r="AB3440" s="7">
        <f t="shared" si="1368"/>
        <v>43669</v>
      </c>
      <c r="AC3440" s="5"/>
      <c r="AD3440" s="1"/>
      <c r="AE3440" s="7"/>
      <c r="AF3440" s="1"/>
      <c r="AG3440" s="1"/>
      <c r="AH3440" s="1"/>
      <c r="AI3440" s="1"/>
      <c r="AJ3440" s="4"/>
      <c r="AK3440" s="1"/>
      <c r="AL3440" s="1"/>
      <c r="AM3440" s="1"/>
      <c r="AN3440" s="1"/>
      <c r="AO3440" s="1"/>
    </row>
    <row r="3441" spans="1:41" x14ac:dyDescent="0.2">
      <c r="A3441" s="118">
        <f t="shared" si="1360"/>
        <v>43537</v>
      </c>
      <c r="B3441" s="2">
        <f t="shared" si="1350"/>
        <v>69967.958126080004</v>
      </c>
      <c r="C3441" s="2">
        <f t="shared" si="1361"/>
        <v>39666.076375919998</v>
      </c>
      <c r="D3441" s="50">
        <f t="shared" si="1362"/>
        <v>5116.93</v>
      </c>
      <c r="E3441" s="3">
        <f>IF(K3441=1,VLOOKUP(A3440,[1]Plan1!$AQ$43:$AS$500,3),E3440)</f>
        <v>5138.93</v>
      </c>
      <c r="F3441" s="7">
        <f t="shared" si="1363"/>
        <v>43517</v>
      </c>
      <c r="G3441" s="8">
        <f t="shared" si="1351"/>
        <v>4.2994529923214841E-3</v>
      </c>
      <c r="H3441" s="7">
        <f t="shared" si="1364"/>
        <v>43544</v>
      </c>
      <c r="I3441" s="7">
        <f t="shared" si="1352"/>
        <v>43544</v>
      </c>
      <c r="J3441" s="1">
        <f t="shared" si="1365"/>
        <v>18</v>
      </c>
      <c r="K3441" s="1">
        <f t="shared" si="1353"/>
        <v>13</v>
      </c>
      <c r="L3441" s="2">
        <f t="shared" si="1354"/>
        <v>1.0031033</v>
      </c>
      <c r="M3441" s="10">
        <f t="shared" si="1373"/>
        <v>1.00319961</v>
      </c>
      <c r="N3441" s="10">
        <f t="shared" si="1369"/>
        <v>1.7137371208251504</v>
      </c>
      <c r="O3441" s="2">
        <f t="shared" si="1372"/>
        <v>1.71905536</v>
      </c>
      <c r="P3441" s="2">
        <f t="shared" si="1355"/>
        <v>68188.181204189998</v>
      </c>
      <c r="Q3441" s="9">
        <f t="shared" si="1349"/>
        <v>0</v>
      </c>
      <c r="R3441" s="4">
        <f t="shared" si="1356"/>
        <v>0</v>
      </c>
      <c r="S3441" s="59">
        <f t="shared" si="1357"/>
        <v>0</v>
      </c>
      <c r="T3441" s="8">
        <f t="shared" si="1366"/>
        <v>6.8500000000000005E-2</v>
      </c>
      <c r="U3441" s="9">
        <f t="shared" si="1367"/>
        <v>98</v>
      </c>
      <c r="V3441" s="9">
        <v>252</v>
      </c>
      <c r="W3441" s="10">
        <f t="shared" si="1358"/>
        <v>1.0261009590000001</v>
      </c>
      <c r="X3441" s="2">
        <f t="shared" si="1359"/>
        <v>1779.77692189</v>
      </c>
      <c r="Y3441" s="2">
        <v>0</v>
      </c>
      <c r="Z3441" s="3">
        <f t="shared" si="1370"/>
        <v>0</v>
      </c>
      <c r="AA3441" s="1" t="str">
        <f t="shared" si="1371"/>
        <v>A+J=</v>
      </c>
      <c r="AB3441" s="7">
        <f t="shared" si="1368"/>
        <v>43669</v>
      </c>
      <c r="AC3441" s="5"/>
      <c r="AD3441" s="1"/>
      <c r="AE3441" s="7"/>
      <c r="AF3441" s="1"/>
      <c r="AG3441" s="1"/>
      <c r="AH3441" s="1"/>
      <c r="AI3441" s="1"/>
      <c r="AJ3441" s="4"/>
      <c r="AK3441" s="1"/>
      <c r="AL3441" s="1"/>
      <c r="AM3441" s="1"/>
      <c r="AN3441" s="1"/>
      <c r="AO3441" s="1"/>
    </row>
    <row r="3442" spans="1:41" x14ac:dyDescent="0.2">
      <c r="A3442" s="118">
        <f t="shared" si="1360"/>
        <v>43538</v>
      </c>
      <c r="B3442" s="2">
        <f t="shared" si="1350"/>
        <v>70003.039936889996</v>
      </c>
      <c r="C3442" s="2">
        <f t="shared" si="1361"/>
        <v>39666.076375919998</v>
      </c>
      <c r="D3442" s="50">
        <f t="shared" si="1362"/>
        <v>5116.93</v>
      </c>
      <c r="E3442" s="3">
        <f>IF(K3442=1,VLOOKUP(A3441,[1]Plan1!$AQ$43:$AS$500,3),E3441)</f>
        <v>5138.93</v>
      </c>
      <c r="F3442" s="7">
        <f t="shared" si="1363"/>
        <v>43517</v>
      </c>
      <c r="G3442" s="8">
        <f t="shared" si="1351"/>
        <v>4.2994529923214841E-3</v>
      </c>
      <c r="H3442" s="7">
        <f t="shared" si="1364"/>
        <v>43544</v>
      </c>
      <c r="I3442" s="7">
        <f t="shared" si="1352"/>
        <v>43544</v>
      </c>
      <c r="J3442" s="1">
        <f t="shared" si="1365"/>
        <v>18</v>
      </c>
      <c r="K3442" s="1">
        <f t="shared" si="1353"/>
        <v>14</v>
      </c>
      <c r="L3442" s="2">
        <f t="shared" si="1354"/>
        <v>1.0033424200000001</v>
      </c>
      <c r="M3442" s="10">
        <f t="shared" si="1373"/>
        <v>1.00319961</v>
      </c>
      <c r="N3442" s="10">
        <f t="shared" si="1369"/>
        <v>1.7137371208251504</v>
      </c>
      <c r="O3442" s="2">
        <f t="shared" si="1372"/>
        <v>1.71946515</v>
      </c>
      <c r="P3442" s="2">
        <f t="shared" si="1355"/>
        <v>68204.435965629993</v>
      </c>
      <c r="Q3442" s="9">
        <f t="shared" si="1349"/>
        <v>0</v>
      </c>
      <c r="R3442" s="4">
        <f t="shared" si="1356"/>
        <v>0</v>
      </c>
      <c r="S3442" s="59">
        <f t="shared" si="1357"/>
        <v>0</v>
      </c>
      <c r="T3442" s="8">
        <f t="shared" si="1366"/>
        <v>6.8500000000000005E-2</v>
      </c>
      <c r="U3442" s="9">
        <f t="shared" si="1367"/>
        <v>99</v>
      </c>
      <c r="V3442" s="9">
        <v>252</v>
      </c>
      <c r="W3442" s="10">
        <f t="shared" si="1358"/>
        <v>1.0263707769999999</v>
      </c>
      <c r="X3442" s="2">
        <f t="shared" si="1359"/>
        <v>1798.60397126</v>
      </c>
      <c r="Y3442" s="2">
        <v>0</v>
      </c>
      <c r="Z3442" s="3">
        <f t="shared" si="1370"/>
        <v>0</v>
      </c>
      <c r="AA3442" s="1" t="str">
        <f t="shared" si="1371"/>
        <v>A+J=</v>
      </c>
      <c r="AB3442" s="7">
        <f t="shared" si="1368"/>
        <v>43669</v>
      </c>
      <c r="AC3442" s="5"/>
      <c r="AD3442" s="1"/>
      <c r="AE3442" s="7"/>
      <c r="AF3442" s="1"/>
      <c r="AG3442" s="1"/>
      <c r="AH3442" s="1"/>
      <c r="AI3442" s="1"/>
      <c r="AJ3442" s="4"/>
      <c r="AK3442" s="1"/>
      <c r="AL3442" s="1"/>
      <c r="AM3442" s="1"/>
      <c r="AN3442" s="1"/>
      <c r="AO3442" s="1"/>
    </row>
    <row r="3443" spans="1:41" x14ac:dyDescent="0.2">
      <c r="A3443" s="118">
        <f t="shared" si="1360"/>
        <v>43539</v>
      </c>
      <c r="B3443" s="2">
        <f t="shared" si="1350"/>
        <v>70038.138620829995</v>
      </c>
      <c r="C3443" s="2">
        <f t="shared" si="1361"/>
        <v>39666.076375919998</v>
      </c>
      <c r="D3443" s="50">
        <f t="shared" si="1362"/>
        <v>5116.93</v>
      </c>
      <c r="E3443" s="3">
        <f>IF(K3443=1,VLOOKUP(A3442,[1]Plan1!$AQ$43:$AS$500,3),E3442)</f>
        <v>5138.93</v>
      </c>
      <c r="F3443" s="7">
        <f t="shared" si="1363"/>
        <v>43517</v>
      </c>
      <c r="G3443" s="8">
        <f t="shared" si="1351"/>
        <v>4.2994529923214841E-3</v>
      </c>
      <c r="H3443" s="7">
        <f t="shared" si="1364"/>
        <v>43573</v>
      </c>
      <c r="I3443" s="7">
        <f t="shared" si="1352"/>
        <v>43544</v>
      </c>
      <c r="J3443" s="1">
        <f t="shared" si="1365"/>
        <v>18</v>
      </c>
      <c r="K3443" s="1">
        <f t="shared" si="1353"/>
        <v>15</v>
      </c>
      <c r="L3443" s="2">
        <f t="shared" si="1354"/>
        <v>1.00358159</v>
      </c>
      <c r="M3443" s="10">
        <f t="shared" si="1373"/>
        <v>1.00319961</v>
      </c>
      <c r="N3443" s="10">
        <f t="shared" si="1369"/>
        <v>1.7137371208251504</v>
      </c>
      <c r="O3443" s="2">
        <f t="shared" si="1372"/>
        <v>1.7198750199999999</v>
      </c>
      <c r="P3443" s="2">
        <f t="shared" si="1355"/>
        <v>68220.693900350001</v>
      </c>
      <c r="Q3443" s="9">
        <f t="shared" si="1349"/>
        <v>0</v>
      </c>
      <c r="R3443" s="4">
        <f t="shared" si="1356"/>
        <v>0</v>
      </c>
      <c r="S3443" s="59">
        <f t="shared" si="1357"/>
        <v>0</v>
      </c>
      <c r="T3443" s="8">
        <f t="shared" si="1366"/>
        <v>6.8500000000000005E-2</v>
      </c>
      <c r="U3443" s="9">
        <f t="shared" si="1367"/>
        <v>100</v>
      </c>
      <c r="V3443" s="9">
        <v>252</v>
      </c>
      <c r="W3443" s="10">
        <f t="shared" si="1358"/>
        <v>1.026640666</v>
      </c>
      <c r="X3443" s="2">
        <f t="shared" si="1359"/>
        <v>1817.4447204799999</v>
      </c>
      <c r="Y3443" s="2">
        <v>0</v>
      </c>
      <c r="Z3443" s="3">
        <f t="shared" si="1370"/>
        <v>0</v>
      </c>
      <c r="AA3443" s="1" t="str">
        <f t="shared" si="1371"/>
        <v>A+J=</v>
      </c>
      <c r="AB3443" s="7">
        <f t="shared" si="1368"/>
        <v>43669</v>
      </c>
      <c r="AC3443" s="5"/>
      <c r="AD3443" s="1"/>
      <c r="AE3443" s="7"/>
      <c r="AF3443" s="1"/>
      <c r="AG3443" s="1"/>
      <c r="AH3443" s="1"/>
      <c r="AI3443" s="1"/>
      <c r="AJ3443" s="4"/>
      <c r="AK3443" s="1"/>
      <c r="AL3443" s="1"/>
      <c r="AM3443" s="1"/>
      <c r="AN3443" s="1"/>
      <c r="AO3443" s="1"/>
    </row>
    <row r="3444" spans="1:41" x14ac:dyDescent="0.2">
      <c r="A3444" s="118">
        <f t="shared" si="1360"/>
        <v>43540</v>
      </c>
      <c r="B3444" s="2">
        <f t="shared" si="1350"/>
        <v>70073.255337730006</v>
      </c>
      <c r="C3444" s="2">
        <f t="shared" si="1361"/>
        <v>39666.076375919998</v>
      </c>
      <c r="D3444" s="50">
        <f t="shared" si="1362"/>
        <v>5116.93</v>
      </c>
      <c r="E3444" s="3">
        <f>IF(K3444=1,VLOOKUP(A3443,[1]Plan1!$AQ$43:$AS$500,3),E3443)</f>
        <v>5138.93</v>
      </c>
      <c r="F3444" s="7">
        <f t="shared" si="1363"/>
        <v>43517</v>
      </c>
      <c r="G3444" s="8">
        <f t="shared" si="1351"/>
        <v>4.2994529923214841E-3</v>
      </c>
      <c r="H3444" s="7">
        <f t="shared" si="1364"/>
        <v>43573</v>
      </c>
      <c r="I3444" s="7">
        <f t="shared" si="1352"/>
        <v>43544</v>
      </c>
      <c r="J3444" s="1">
        <f t="shared" si="1365"/>
        <v>18</v>
      </c>
      <c r="K3444" s="1">
        <f t="shared" si="1353"/>
        <v>16</v>
      </c>
      <c r="L3444" s="2">
        <f t="shared" si="1354"/>
        <v>1.0038208200000001</v>
      </c>
      <c r="M3444" s="10">
        <f t="shared" si="1373"/>
        <v>1.00319961</v>
      </c>
      <c r="N3444" s="10">
        <f t="shared" si="1369"/>
        <v>1.7137371208251504</v>
      </c>
      <c r="O3444" s="2">
        <f t="shared" si="1372"/>
        <v>1.7202850000000001</v>
      </c>
      <c r="P3444" s="2">
        <f t="shared" si="1355"/>
        <v>68236.956198340005</v>
      </c>
      <c r="Q3444" s="9">
        <f t="shared" si="1349"/>
        <v>0</v>
      </c>
      <c r="R3444" s="4">
        <f t="shared" si="1356"/>
        <v>0</v>
      </c>
      <c r="S3444" s="59">
        <f t="shared" si="1357"/>
        <v>0</v>
      </c>
      <c r="T3444" s="8">
        <f t="shared" si="1366"/>
        <v>6.8500000000000005E-2</v>
      </c>
      <c r="U3444" s="9">
        <f t="shared" si="1367"/>
        <v>101</v>
      </c>
      <c r="V3444" s="9">
        <v>252</v>
      </c>
      <c r="W3444" s="10">
        <f t="shared" si="1358"/>
        <v>1.026910625</v>
      </c>
      <c r="X3444" s="2">
        <f t="shared" si="1359"/>
        <v>1836.2991393899999</v>
      </c>
      <c r="Y3444" s="2">
        <v>0</v>
      </c>
      <c r="Z3444" s="3">
        <f t="shared" si="1370"/>
        <v>0</v>
      </c>
      <c r="AA3444" s="1" t="str">
        <f t="shared" si="1371"/>
        <v>A+J=</v>
      </c>
      <c r="AB3444" s="7">
        <f t="shared" si="1368"/>
        <v>43669</v>
      </c>
      <c r="AC3444" s="5"/>
      <c r="AD3444" s="1"/>
      <c r="AE3444" s="7"/>
      <c r="AF3444" s="1"/>
      <c r="AG3444" s="1"/>
      <c r="AH3444" s="1"/>
      <c r="AI3444" s="1"/>
      <c r="AJ3444" s="4"/>
      <c r="AK3444" s="1"/>
      <c r="AL3444" s="1"/>
      <c r="AM3444" s="1"/>
      <c r="AN3444" s="1"/>
      <c r="AO3444" s="1"/>
    </row>
    <row r="3445" spans="1:41" x14ac:dyDescent="0.2">
      <c r="A3445" s="118">
        <f t="shared" si="1360"/>
        <v>43541</v>
      </c>
      <c r="B3445" s="2">
        <f t="shared" si="1350"/>
        <v>70073.255337730006</v>
      </c>
      <c r="C3445" s="2">
        <f t="shared" si="1361"/>
        <v>39666.076375919998</v>
      </c>
      <c r="D3445" s="50">
        <f t="shared" si="1362"/>
        <v>5116.93</v>
      </c>
      <c r="E3445" s="3">
        <f>IF(K3445=1,VLOOKUP(A3444,[1]Plan1!$AQ$43:$AS$500,3),E3444)</f>
        <v>5138.93</v>
      </c>
      <c r="F3445" s="7">
        <f t="shared" si="1363"/>
        <v>43517</v>
      </c>
      <c r="G3445" s="8">
        <f t="shared" si="1351"/>
        <v>4.2994529923214841E-3</v>
      </c>
      <c r="H3445" s="7">
        <f t="shared" si="1364"/>
        <v>43573</v>
      </c>
      <c r="I3445" s="7">
        <f t="shared" si="1352"/>
        <v>43544</v>
      </c>
      <c r="J3445" s="1">
        <f t="shared" si="1365"/>
        <v>18</v>
      </c>
      <c r="K3445" s="1">
        <f t="shared" si="1353"/>
        <v>16</v>
      </c>
      <c r="L3445" s="2">
        <f t="shared" si="1354"/>
        <v>1.0038208200000001</v>
      </c>
      <c r="M3445" s="10">
        <f t="shared" si="1373"/>
        <v>1.00319961</v>
      </c>
      <c r="N3445" s="10">
        <f t="shared" si="1369"/>
        <v>1.7137371208251504</v>
      </c>
      <c r="O3445" s="2">
        <f t="shared" si="1372"/>
        <v>1.7202850000000001</v>
      </c>
      <c r="P3445" s="2">
        <f t="shared" si="1355"/>
        <v>68236.956198340005</v>
      </c>
      <c r="Q3445" s="9">
        <f t="shared" si="1349"/>
        <v>0</v>
      </c>
      <c r="R3445" s="4">
        <f t="shared" si="1356"/>
        <v>0</v>
      </c>
      <c r="S3445" s="59">
        <f t="shared" si="1357"/>
        <v>0</v>
      </c>
      <c r="T3445" s="8">
        <f t="shared" si="1366"/>
        <v>6.8500000000000005E-2</v>
      </c>
      <c r="U3445" s="9">
        <f t="shared" si="1367"/>
        <v>101</v>
      </c>
      <c r="V3445" s="9">
        <v>252</v>
      </c>
      <c r="W3445" s="10">
        <f t="shared" si="1358"/>
        <v>1.026910625</v>
      </c>
      <c r="X3445" s="2">
        <f t="shared" si="1359"/>
        <v>1836.2991393899999</v>
      </c>
      <c r="Y3445" s="2">
        <v>0</v>
      </c>
      <c r="Z3445" s="3">
        <f t="shared" si="1370"/>
        <v>0</v>
      </c>
      <c r="AA3445" s="1" t="str">
        <f t="shared" si="1371"/>
        <v>A+J=</v>
      </c>
      <c r="AB3445" s="7">
        <f t="shared" si="1368"/>
        <v>43669</v>
      </c>
      <c r="AC3445" s="5"/>
      <c r="AD3445" s="1"/>
      <c r="AE3445" s="7"/>
      <c r="AF3445" s="1"/>
      <c r="AG3445" s="1"/>
      <c r="AH3445" s="1"/>
      <c r="AI3445" s="1"/>
      <c r="AJ3445" s="4"/>
      <c r="AK3445" s="1"/>
      <c r="AL3445" s="1"/>
      <c r="AM3445" s="1"/>
      <c r="AN3445" s="1"/>
      <c r="AO3445" s="1"/>
    </row>
    <row r="3446" spans="1:41" x14ac:dyDescent="0.2">
      <c r="A3446" s="118">
        <f t="shared" si="1360"/>
        <v>43542</v>
      </c>
      <c r="B3446" s="2">
        <f t="shared" si="1350"/>
        <v>70073.255337730006</v>
      </c>
      <c r="C3446" s="2">
        <f t="shared" si="1361"/>
        <v>39666.076375919998</v>
      </c>
      <c r="D3446" s="50">
        <f t="shared" si="1362"/>
        <v>5116.93</v>
      </c>
      <c r="E3446" s="3">
        <f>IF(K3446=1,VLOOKUP(A3445,[1]Plan1!$AQ$43:$AS$500,3),E3445)</f>
        <v>5138.93</v>
      </c>
      <c r="F3446" s="7">
        <f t="shared" si="1363"/>
        <v>43517</v>
      </c>
      <c r="G3446" s="8">
        <f t="shared" si="1351"/>
        <v>4.2994529923214841E-3</v>
      </c>
      <c r="H3446" s="7">
        <f t="shared" si="1364"/>
        <v>43573</v>
      </c>
      <c r="I3446" s="7">
        <f t="shared" si="1352"/>
        <v>43544</v>
      </c>
      <c r="J3446" s="1">
        <f t="shared" si="1365"/>
        <v>18</v>
      </c>
      <c r="K3446" s="1">
        <f t="shared" si="1353"/>
        <v>16</v>
      </c>
      <c r="L3446" s="2">
        <f t="shared" si="1354"/>
        <v>1.0038208200000001</v>
      </c>
      <c r="M3446" s="10">
        <f t="shared" si="1373"/>
        <v>1.00319961</v>
      </c>
      <c r="N3446" s="10">
        <f t="shared" si="1369"/>
        <v>1.7137371208251504</v>
      </c>
      <c r="O3446" s="2">
        <f t="shared" si="1372"/>
        <v>1.7202850000000001</v>
      </c>
      <c r="P3446" s="2">
        <f t="shared" si="1355"/>
        <v>68236.956198340005</v>
      </c>
      <c r="Q3446" s="9">
        <f t="shared" si="1349"/>
        <v>0</v>
      </c>
      <c r="R3446" s="4">
        <f t="shared" si="1356"/>
        <v>0</v>
      </c>
      <c r="S3446" s="59">
        <f t="shared" si="1357"/>
        <v>0</v>
      </c>
      <c r="T3446" s="8">
        <f t="shared" si="1366"/>
        <v>6.8500000000000005E-2</v>
      </c>
      <c r="U3446" s="9">
        <f t="shared" si="1367"/>
        <v>101</v>
      </c>
      <c r="V3446" s="9">
        <v>252</v>
      </c>
      <c r="W3446" s="10">
        <f t="shared" si="1358"/>
        <v>1.026910625</v>
      </c>
      <c r="X3446" s="2">
        <f t="shared" si="1359"/>
        <v>1836.2991393899999</v>
      </c>
      <c r="Y3446" s="2">
        <v>0</v>
      </c>
      <c r="Z3446" s="3">
        <f t="shared" si="1370"/>
        <v>0</v>
      </c>
      <c r="AA3446" s="1" t="str">
        <f t="shared" si="1371"/>
        <v>A+J=</v>
      </c>
      <c r="AB3446" s="7">
        <f t="shared" si="1368"/>
        <v>43669</v>
      </c>
      <c r="AC3446" s="5"/>
      <c r="AD3446" s="1"/>
      <c r="AE3446" s="7"/>
      <c r="AF3446" s="1"/>
      <c r="AG3446" s="1"/>
      <c r="AH3446" s="1"/>
      <c r="AI3446" s="1"/>
      <c r="AJ3446" s="4"/>
      <c r="AK3446" s="1"/>
      <c r="AL3446" s="1"/>
      <c r="AM3446" s="1"/>
      <c r="AN3446" s="1"/>
      <c r="AO3446" s="1"/>
    </row>
    <row r="3447" spans="1:41" x14ac:dyDescent="0.2">
      <c r="A3447" s="118">
        <f t="shared" si="1360"/>
        <v>43543</v>
      </c>
      <c r="B3447" s="2">
        <f t="shared" si="1350"/>
        <v>70108.389823589998</v>
      </c>
      <c r="C3447" s="2">
        <f t="shared" si="1361"/>
        <v>39666.076375919998</v>
      </c>
      <c r="D3447" s="50">
        <f t="shared" si="1362"/>
        <v>5116.93</v>
      </c>
      <c r="E3447" s="3">
        <f>IF(K3447=1,VLOOKUP(A3446,[1]Plan1!$AQ$43:$AS$500,3),E3446)</f>
        <v>5138.93</v>
      </c>
      <c r="F3447" s="7">
        <f t="shared" si="1363"/>
        <v>43517</v>
      </c>
      <c r="G3447" s="8">
        <f t="shared" si="1351"/>
        <v>4.2994529923214841E-3</v>
      </c>
      <c r="H3447" s="7">
        <f t="shared" si="1364"/>
        <v>43573</v>
      </c>
      <c r="I3447" s="7">
        <f t="shared" si="1352"/>
        <v>43544</v>
      </c>
      <c r="J3447" s="1">
        <f t="shared" si="1365"/>
        <v>18</v>
      </c>
      <c r="K3447" s="1">
        <f t="shared" si="1353"/>
        <v>17</v>
      </c>
      <c r="L3447" s="2">
        <f t="shared" si="1354"/>
        <v>1.00406011</v>
      </c>
      <c r="M3447" s="10">
        <f t="shared" si="1373"/>
        <v>1.00319961</v>
      </c>
      <c r="N3447" s="10">
        <f t="shared" si="1369"/>
        <v>1.7137371208251504</v>
      </c>
      <c r="O3447" s="2">
        <f t="shared" si="1372"/>
        <v>1.72069508</v>
      </c>
      <c r="P3447" s="2">
        <f t="shared" si="1355"/>
        <v>68253.222462940001</v>
      </c>
      <c r="Q3447" s="9">
        <f t="shared" si="1349"/>
        <v>0</v>
      </c>
      <c r="R3447" s="4">
        <f t="shared" si="1356"/>
        <v>0</v>
      </c>
      <c r="S3447" s="59">
        <f t="shared" si="1357"/>
        <v>0</v>
      </c>
      <c r="T3447" s="8">
        <f t="shared" si="1366"/>
        <v>6.8500000000000005E-2</v>
      </c>
      <c r="U3447" s="9">
        <f t="shared" si="1367"/>
        <v>102</v>
      </c>
      <c r="V3447" s="9">
        <v>252</v>
      </c>
      <c r="W3447" s="10">
        <f t="shared" si="1358"/>
        <v>1.0271806560000001</v>
      </c>
      <c r="X3447" s="2">
        <f t="shared" si="1359"/>
        <v>1855.1673606500001</v>
      </c>
      <c r="Y3447" s="2">
        <v>0</v>
      </c>
      <c r="Z3447" s="3">
        <f t="shared" si="1370"/>
        <v>0</v>
      </c>
      <c r="AA3447" s="1" t="str">
        <f t="shared" si="1371"/>
        <v>A+J=</v>
      </c>
      <c r="AB3447" s="7">
        <f t="shared" si="1368"/>
        <v>43669</v>
      </c>
      <c r="AC3447" s="5"/>
      <c r="AD3447" s="1"/>
      <c r="AE3447" s="7"/>
      <c r="AF3447" s="1"/>
      <c r="AG3447" s="1"/>
      <c r="AH3447" s="1"/>
      <c r="AI3447" s="1"/>
      <c r="AJ3447" s="4"/>
      <c r="AK3447" s="1"/>
      <c r="AL3447" s="1"/>
      <c r="AM3447" s="1"/>
      <c r="AN3447" s="1"/>
      <c r="AO3447" s="1"/>
    </row>
    <row r="3448" spans="1:41" x14ac:dyDescent="0.2">
      <c r="A3448" s="118">
        <f t="shared" si="1360"/>
        <v>43544</v>
      </c>
      <c r="B3448" s="2">
        <f t="shared" si="1350"/>
        <v>70143.541201780012</v>
      </c>
      <c r="C3448" s="2">
        <f t="shared" si="1361"/>
        <v>39666.076375919998</v>
      </c>
      <c r="D3448" s="50">
        <f t="shared" si="1362"/>
        <v>5116.93</v>
      </c>
      <c r="E3448" s="3">
        <f>IF(K3448=1,VLOOKUP(A3447,[1]Plan1!$AQ$43:$AS$500,3),E3447)</f>
        <v>5138.93</v>
      </c>
      <c r="F3448" s="7">
        <f t="shared" si="1363"/>
        <v>43517</v>
      </c>
      <c r="G3448" s="8">
        <f t="shared" si="1351"/>
        <v>4.2994529923214841E-3</v>
      </c>
      <c r="H3448" s="7">
        <f t="shared" si="1364"/>
        <v>43573</v>
      </c>
      <c r="I3448" s="7">
        <f t="shared" si="1352"/>
        <v>43544</v>
      </c>
      <c r="J3448" s="1">
        <f t="shared" si="1365"/>
        <v>18</v>
      </c>
      <c r="K3448" s="1">
        <f t="shared" si="1353"/>
        <v>18</v>
      </c>
      <c r="L3448" s="2">
        <f t="shared" si="1354"/>
        <v>1.00429945</v>
      </c>
      <c r="M3448" s="10">
        <f t="shared" si="1373"/>
        <v>1.00319961</v>
      </c>
      <c r="N3448" s="10">
        <f t="shared" si="1369"/>
        <v>1.7137371208251504</v>
      </c>
      <c r="O3448" s="2">
        <f t="shared" si="1372"/>
        <v>1.72110524</v>
      </c>
      <c r="P3448" s="2">
        <f t="shared" si="1355"/>
        <v>68269.491900830006</v>
      </c>
      <c r="Q3448" s="9">
        <f t="shared" si="1349"/>
        <v>0</v>
      </c>
      <c r="R3448" s="4">
        <f t="shared" si="1356"/>
        <v>0</v>
      </c>
      <c r="S3448" s="59">
        <f t="shared" si="1357"/>
        <v>0</v>
      </c>
      <c r="T3448" s="8">
        <f t="shared" si="1366"/>
        <v>6.8500000000000005E-2</v>
      </c>
      <c r="U3448" s="9">
        <f t="shared" si="1367"/>
        <v>103</v>
      </c>
      <c r="V3448" s="9">
        <v>252</v>
      </c>
      <c r="W3448" s="10">
        <f t="shared" si="1358"/>
        <v>1.0274507580000001</v>
      </c>
      <c r="X3448" s="2">
        <f t="shared" si="1359"/>
        <v>1874.0493009500001</v>
      </c>
      <c r="Y3448" s="2">
        <v>0</v>
      </c>
      <c r="Z3448" s="3">
        <f t="shared" si="1370"/>
        <v>0</v>
      </c>
      <c r="AA3448" s="1" t="str">
        <f t="shared" si="1371"/>
        <v>A+J=</v>
      </c>
      <c r="AB3448" s="7">
        <f t="shared" si="1368"/>
        <v>43669</v>
      </c>
      <c r="AC3448" s="5"/>
      <c r="AD3448" s="1"/>
      <c r="AE3448" s="7"/>
      <c r="AF3448" s="1"/>
      <c r="AG3448" s="1"/>
      <c r="AH3448" s="1"/>
      <c r="AI3448" s="1"/>
      <c r="AJ3448" s="4"/>
      <c r="AK3448" s="1"/>
      <c r="AL3448" s="1"/>
      <c r="AM3448" s="1"/>
      <c r="AN3448" s="1"/>
      <c r="AO3448" s="1"/>
    </row>
    <row r="3449" spans="1:41" x14ac:dyDescent="0.2">
      <c r="A3449" s="118">
        <f t="shared" si="1360"/>
        <v>43545</v>
      </c>
      <c r="B3449" s="2">
        <f t="shared" si="1350"/>
        <v>70186.953041169996</v>
      </c>
      <c r="C3449" s="2">
        <f t="shared" si="1361"/>
        <v>39666.076375919998</v>
      </c>
      <c r="D3449" s="50">
        <f t="shared" si="1362"/>
        <v>5138.93</v>
      </c>
      <c r="E3449" s="3">
        <f>IF(K3449=1,VLOOKUP(A3448,[1]Plan1!$AQ$43:$AS$500,3),E3448)</f>
        <v>5177.47</v>
      </c>
      <c r="F3449" s="7">
        <f t="shared" si="1363"/>
        <v>43545</v>
      </c>
      <c r="G3449" s="8">
        <f t="shared" si="1351"/>
        <v>7.4996156787503487E-3</v>
      </c>
      <c r="H3449" s="7">
        <f t="shared" si="1364"/>
        <v>43573</v>
      </c>
      <c r="I3449" s="7">
        <f t="shared" si="1352"/>
        <v>43573</v>
      </c>
      <c r="J3449" s="1">
        <f t="shared" si="1365"/>
        <v>21</v>
      </c>
      <c r="K3449" s="1">
        <f t="shared" si="1353"/>
        <v>1</v>
      </c>
      <c r="L3449" s="2">
        <f t="shared" si="1354"/>
        <v>1.00035585</v>
      </c>
      <c r="M3449" s="10">
        <f t="shared" si="1373"/>
        <v>1.00429945</v>
      </c>
      <c r="N3449" s="10">
        <f t="shared" si="1369"/>
        <v>1.7211052478892821</v>
      </c>
      <c r="O3449" s="2">
        <f t="shared" si="1372"/>
        <v>1.7217176999999999</v>
      </c>
      <c r="P3449" s="2">
        <f t="shared" si="1355"/>
        <v>68293.785785970002</v>
      </c>
      <c r="Q3449" s="9">
        <f t="shared" si="1349"/>
        <v>0</v>
      </c>
      <c r="R3449" s="4">
        <f t="shared" si="1356"/>
        <v>0</v>
      </c>
      <c r="S3449" s="59">
        <f t="shared" si="1357"/>
        <v>0</v>
      </c>
      <c r="T3449" s="8">
        <f t="shared" si="1366"/>
        <v>6.8500000000000005E-2</v>
      </c>
      <c r="U3449" s="9">
        <f t="shared" si="1367"/>
        <v>104</v>
      </c>
      <c r="V3449" s="9">
        <v>252</v>
      </c>
      <c r="W3449" s="10">
        <f t="shared" si="1358"/>
        <v>1.0277209300000001</v>
      </c>
      <c r="X3449" s="2">
        <f t="shared" si="1359"/>
        <v>1893.1672552</v>
      </c>
      <c r="Y3449" s="2">
        <v>0</v>
      </c>
      <c r="Z3449" s="3">
        <f t="shared" si="1370"/>
        <v>0</v>
      </c>
      <c r="AA3449" s="1" t="str">
        <f t="shared" si="1371"/>
        <v>A+J=</v>
      </c>
      <c r="AB3449" s="7">
        <f t="shared" si="1368"/>
        <v>43669</v>
      </c>
      <c r="AC3449" s="5"/>
      <c r="AD3449" s="1"/>
      <c r="AE3449" s="7"/>
      <c r="AF3449" s="1"/>
      <c r="AG3449" s="1"/>
      <c r="AH3449" s="1"/>
      <c r="AI3449" s="1"/>
      <c r="AJ3449" s="4"/>
      <c r="AK3449" s="1"/>
      <c r="AL3449" s="1"/>
      <c r="AM3449" s="1"/>
      <c r="AN3449" s="1"/>
      <c r="AO3449" s="1"/>
    </row>
    <row r="3450" spans="1:41" x14ac:dyDescent="0.2">
      <c r="A3450" s="118">
        <f t="shared" si="1360"/>
        <v>43546</v>
      </c>
      <c r="B3450" s="2">
        <f t="shared" si="1350"/>
        <v>70230.391897319991</v>
      </c>
      <c r="C3450" s="2">
        <f t="shared" si="1361"/>
        <v>39666.076375919998</v>
      </c>
      <c r="D3450" s="50">
        <f t="shared" si="1362"/>
        <v>5138.93</v>
      </c>
      <c r="E3450" s="3">
        <f>IF(K3450=1,VLOOKUP(A3449,[1]Plan1!$AQ$43:$AS$500,3),E3449)</f>
        <v>5177.47</v>
      </c>
      <c r="F3450" s="7">
        <f t="shared" si="1363"/>
        <v>43545</v>
      </c>
      <c r="G3450" s="8">
        <f t="shared" si="1351"/>
        <v>7.4996156787503487E-3</v>
      </c>
      <c r="H3450" s="7">
        <f t="shared" si="1364"/>
        <v>43573</v>
      </c>
      <c r="I3450" s="7">
        <f t="shared" si="1352"/>
        <v>43573</v>
      </c>
      <c r="J3450" s="1">
        <f t="shared" si="1365"/>
        <v>21</v>
      </c>
      <c r="K3450" s="1">
        <f t="shared" si="1353"/>
        <v>2</v>
      </c>
      <c r="L3450" s="2">
        <f t="shared" si="1354"/>
        <v>1.00071183</v>
      </c>
      <c r="M3450" s="10">
        <f t="shared" si="1373"/>
        <v>1.00429945</v>
      </c>
      <c r="N3450" s="10">
        <f t="shared" si="1369"/>
        <v>1.7211052478892821</v>
      </c>
      <c r="O3450" s="2">
        <f t="shared" si="1372"/>
        <v>1.72233038</v>
      </c>
      <c r="P3450" s="2">
        <f t="shared" si="1355"/>
        <v>68318.088397639993</v>
      </c>
      <c r="Q3450" s="9">
        <f t="shared" si="1349"/>
        <v>0</v>
      </c>
      <c r="R3450" s="4">
        <f t="shared" si="1356"/>
        <v>0</v>
      </c>
      <c r="S3450" s="59">
        <f t="shared" si="1357"/>
        <v>0</v>
      </c>
      <c r="T3450" s="8">
        <f t="shared" si="1366"/>
        <v>6.8500000000000005E-2</v>
      </c>
      <c r="U3450" s="9">
        <f t="shared" si="1367"/>
        <v>105</v>
      </c>
      <c r="V3450" s="9">
        <v>252</v>
      </c>
      <c r="W3450" s="10">
        <f t="shared" si="1358"/>
        <v>1.0279911740000001</v>
      </c>
      <c r="X3450" s="2">
        <f t="shared" si="1359"/>
        <v>1912.30349968</v>
      </c>
      <c r="Y3450" s="2">
        <v>0</v>
      </c>
      <c r="Z3450" s="3">
        <f t="shared" si="1370"/>
        <v>0</v>
      </c>
      <c r="AA3450" s="1" t="str">
        <f t="shared" si="1371"/>
        <v>A+J=</v>
      </c>
      <c r="AB3450" s="7">
        <f t="shared" si="1368"/>
        <v>43669</v>
      </c>
      <c r="AC3450" s="5"/>
      <c r="AD3450" s="1"/>
      <c r="AE3450" s="7"/>
      <c r="AF3450" s="1"/>
      <c r="AG3450" s="1"/>
      <c r="AH3450" s="1"/>
      <c r="AI3450" s="1"/>
      <c r="AJ3450" s="4"/>
      <c r="AK3450" s="1"/>
      <c r="AL3450" s="1"/>
      <c r="AM3450" s="1"/>
      <c r="AN3450" s="1"/>
      <c r="AO3450" s="1"/>
    </row>
    <row r="3451" spans="1:41" x14ac:dyDescent="0.2">
      <c r="A3451" s="118">
        <f t="shared" si="1360"/>
        <v>43547</v>
      </c>
      <c r="B3451" s="2">
        <f t="shared" si="1350"/>
        <v>70273.857714210011</v>
      </c>
      <c r="C3451" s="2">
        <f t="shared" si="1361"/>
        <v>39666.076375919998</v>
      </c>
      <c r="D3451" s="50">
        <f t="shared" si="1362"/>
        <v>5138.93</v>
      </c>
      <c r="E3451" s="3">
        <f>IF(K3451=1,VLOOKUP(A3450,[1]Plan1!$AQ$43:$AS$500,3),E3450)</f>
        <v>5177.47</v>
      </c>
      <c r="F3451" s="7">
        <f t="shared" si="1363"/>
        <v>43545</v>
      </c>
      <c r="G3451" s="8">
        <f t="shared" si="1351"/>
        <v>7.4996156787503487E-3</v>
      </c>
      <c r="H3451" s="7">
        <f t="shared" si="1364"/>
        <v>43573</v>
      </c>
      <c r="I3451" s="7">
        <f t="shared" si="1352"/>
        <v>43573</v>
      </c>
      <c r="J3451" s="1">
        <f t="shared" si="1365"/>
        <v>21</v>
      </c>
      <c r="K3451" s="1">
        <f t="shared" si="1353"/>
        <v>3</v>
      </c>
      <c r="L3451" s="2">
        <f t="shared" si="1354"/>
        <v>1.00106794</v>
      </c>
      <c r="M3451" s="10">
        <f t="shared" si="1373"/>
        <v>1.00429945</v>
      </c>
      <c r="N3451" s="10">
        <f t="shared" si="1369"/>
        <v>1.7211052478892821</v>
      </c>
      <c r="O3451" s="2">
        <f t="shared" si="1372"/>
        <v>1.72294328</v>
      </c>
      <c r="P3451" s="2">
        <f t="shared" si="1355"/>
        <v>68342.399735850006</v>
      </c>
      <c r="Q3451" s="9">
        <f t="shared" si="1349"/>
        <v>0</v>
      </c>
      <c r="R3451" s="4">
        <f t="shared" si="1356"/>
        <v>0</v>
      </c>
      <c r="S3451" s="59">
        <f t="shared" si="1357"/>
        <v>0</v>
      </c>
      <c r="T3451" s="8">
        <f t="shared" si="1366"/>
        <v>6.8500000000000005E-2</v>
      </c>
      <c r="U3451" s="9">
        <f t="shared" si="1367"/>
        <v>106</v>
      </c>
      <c r="V3451" s="9">
        <v>252</v>
      </c>
      <c r="W3451" s="10">
        <f t="shared" si="1358"/>
        <v>1.0282614889999999</v>
      </c>
      <c r="X3451" s="2">
        <f t="shared" si="1359"/>
        <v>1931.45797836</v>
      </c>
      <c r="Y3451" s="2">
        <v>0</v>
      </c>
      <c r="Z3451" s="3">
        <f t="shared" si="1370"/>
        <v>0</v>
      </c>
      <c r="AA3451" s="1" t="str">
        <f t="shared" si="1371"/>
        <v>A+J=</v>
      </c>
      <c r="AB3451" s="7">
        <f t="shared" si="1368"/>
        <v>43669</v>
      </c>
      <c r="AC3451" s="5"/>
      <c r="AD3451" s="1"/>
      <c r="AE3451" s="7"/>
      <c r="AF3451" s="1"/>
      <c r="AG3451" s="1"/>
      <c r="AH3451" s="1"/>
      <c r="AI3451" s="1"/>
      <c r="AJ3451" s="4"/>
      <c r="AK3451" s="1"/>
      <c r="AL3451" s="1"/>
      <c r="AM3451" s="1"/>
      <c r="AN3451" s="1"/>
      <c r="AO3451" s="1"/>
    </row>
    <row r="3452" spans="1:41" x14ac:dyDescent="0.2">
      <c r="A3452" s="118">
        <f t="shared" si="1360"/>
        <v>43548</v>
      </c>
      <c r="B3452" s="2">
        <f t="shared" si="1350"/>
        <v>70273.857714210011</v>
      </c>
      <c r="C3452" s="2">
        <f t="shared" si="1361"/>
        <v>39666.076375919998</v>
      </c>
      <c r="D3452" s="50">
        <f t="shared" si="1362"/>
        <v>5138.93</v>
      </c>
      <c r="E3452" s="3">
        <f>IF(K3452=1,VLOOKUP(A3451,[1]Plan1!$AQ$43:$AS$500,3),E3451)</f>
        <v>5177.47</v>
      </c>
      <c r="F3452" s="7">
        <f t="shared" si="1363"/>
        <v>43545</v>
      </c>
      <c r="G3452" s="8">
        <f t="shared" si="1351"/>
        <v>7.4996156787503487E-3</v>
      </c>
      <c r="H3452" s="7">
        <f t="shared" si="1364"/>
        <v>43573</v>
      </c>
      <c r="I3452" s="7">
        <f t="shared" si="1352"/>
        <v>43573</v>
      </c>
      <c r="J3452" s="1">
        <f t="shared" si="1365"/>
        <v>21</v>
      </c>
      <c r="K3452" s="1">
        <f t="shared" si="1353"/>
        <v>3</v>
      </c>
      <c r="L3452" s="2">
        <f t="shared" si="1354"/>
        <v>1.00106794</v>
      </c>
      <c r="M3452" s="10">
        <f t="shared" si="1373"/>
        <v>1.00429945</v>
      </c>
      <c r="N3452" s="10">
        <f t="shared" si="1369"/>
        <v>1.7211052478892821</v>
      </c>
      <c r="O3452" s="2">
        <f t="shared" si="1372"/>
        <v>1.72294328</v>
      </c>
      <c r="P3452" s="2">
        <f t="shared" si="1355"/>
        <v>68342.399735850006</v>
      </c>
      <c r="Q3452" s="9">
        <f t="shared" si="1349"/>
        <v>0</v>
      </c>
      <c r="R3452" s="4">
        <f t="shared" si="1356"/>
        <v>0</v>
      </c>
      <c r="S3452" s="59">
        <f t="shared" si="1357"/>
        <v>0</v>
      </c>
      <c r="T3452" s="8">
        <f t="shared" si="1366"/>
        <v>6.8500000000000005E-2</v>
      </c>
      <c r="U3452" s="9">
        <f t="shared" si="1367"/>
        <v>106</v>
      </c>
      <c r="V3452" s="9">
        <v>252</v>
      </c>
      <c r="W3452" s="10">
        <f t="shared" si="1358"/>
        <v>1.0282614889999999</v>
      </c>
      <c r="X3452" s="2">
        <f t="shared" si="1359"/>
        <v>1931.45797836</v>
      </c>
      <c r="Y3452" s="2">
        <v>0</v>
      </c>
      <c r="Z3452" s="3">
        <f t="shared" si="1370"/>
        <v>0</v>
      </c>
      <c r="AA3452" s="1" t="str">
        <f t="shared" si="1371"/>
        <v>A+J=</v>
      </c>
      <c r="AB3452" s="7">
        <f t="shared" si="1368"/>
        <v>43669</v>
      </c>
      <c r="AC3452" s="5"/>
      <c r="AD3452" s="1"/>
      <c r="AE3452" s="7"/>
      <c r="AF3452" s="1"/>
      <c r="AG3452" s="1"/>
      <c r="AH3452" s="1"/>
      <c r="AI3452" s="1"/>
      <c r="AJ3452" s="4"/>
      <c r="AK3452" s="1"/>
      <c r="AL3452" s="1"/>
      <c r="AM3452" s="1"/>
      <c r="AN3452" s="1"/>
      <c r="AO3452" s="1"/>
    </row>
    <row r="3453" spans="1:41" x14ac:dyDescent="0.2">
      <c r="A3453" s="118">
        <f t="shared" si="1360"/>
        <v>43549</v>
      </c>
      <c r="B3453" s="2">
        <f t="shared" si="1350"/>
        <v>70273.857714210011</v>
      </c>
      <c r="C3453" s="2">
        <f t="shared" si="1361"/>
        <v>39666.076375919998</v>
      </c>
      <c r="D3453" s="50">
        <f t="shared" si="1362"/>
        <v>5138.93</v>
      </c>
      <c r="E3453" s="3">
        <f>IF(K3453=1,VLOOKUP(A3452,[1]Plan1!$AQ$43:$AS$500,3),E3452)</f>
        <v>5177.47</v>
      </c>
      <c r="F3453" s="7">
        <f t="shared" si="1363"/>
        <v>43545</v>
      </c>
      <c r="G3453" s="8">
        <f t="shared" si="1351"/>
        <v>7.4996156787503487E-3</v>
      </c>
      <c r="H3453" s="7">
        <f t="shared" si="1364"/>
        <v>43573</v>
      </c>
      <c r="I3453" s="7">
        <f t="shared" si="1352"/>
        <v>43573</v>
      </c>
      <c r="J3453" s="1">
        <f t="shared" si="1365"/>
        <v>21</v>
      </c>
      <c r="K3453" s="1">
        <f t="shared" si="1353"/>
        <v>3</v>
      </c>
      <c r="L3453" s="2">
        <f t="shared" si="1354"/>
        <v>1.00106794</v>
      </c>
      <c r="M3453" s="10">
        <f t="shared" si="1373"/>
        <v>1.00429945</v>
      </c>
      <c r="N3453" s="10">
        <f t="shared" si="1369"/>
        <v>1.7211052478892821</v>
      </c>
      <c r="O3453" s="2">
        <f t="shared" si="1372"/>
        <v>1.72294328</v>
      </c>
      <c r="P3453" s="2">
        <f t="shared" si="1355"/>
        <v>68342.399735850006</v>
      </c>
      <c r="Q3453" s="9">
        <f t="shared" si="1349"/>
        <v>0</v>
      </c>
      <c r="R3453" s="4">
        <f t="shared" si="1356"/>
        <v>0</v>
      </c>
      <c r="S3453" s="59">
        <f t="shared" si="1357"/>
        <v>0</v>
      </c>
      <c r="T3453" s="8">
        <f t="shared" si="1366"/>
        <v>6.8500000000000005E-2</v>
      </c>
      <c r="U3453" s="9">
        <f t="shared" si="1367"/>
        <v>106</v>
      </c>
      <c r="V3453" s="9">
        <v>252</v>
      </c>
      <c r="W3453" s="10">
        <f t="shared" si="1358"/>
        <v>1.0282614889999999</v>
      </c>
      <c r="X3453" s="2">
        <f t="shared" si="1359"/>
        <v>1931.45797836</v>
      </c>
      <c r="Y3453" s="2">
        <v>0</v>
      </c>
      <c r="Z3453" s="3">
        <f t="shared" si="1370"/>
        <v>0</v>
      </c>
      <c r="AA3453" s="1" t="str">
        <f t="shared" si="1371"/>
        <v>A+J=</v>
      </c>
      <c r="AB3453" s="7">
        <f t="shared" si="1368"/>
        <v>43669</v>
      </c>
      <c r="AC3453" s="5"/>
      <c r="AD3453" s="1"/>
      <c r="AE3453" s="7"/>
      <c r="AF3453" s="1"/>
      <c r="AG3453" s="1"/>
      <c r="AH3453" s="1"/>
      <c r="AI3453" s="1"/>
      <c r="AJ3453" s="4"/>
      <c r="AK3453" s="1"/>
      <c r="AL3453" s="1"/>
      <c r="AM3453" s="1"/>
      <c r="AN3453" s="1"/>
      <c r="AO3453" s="1"/>
    </row>
    <row r="3454" spans="1:41" x14ac:dyDescent="0.2">
      <c r="A3454" s="118">
        <f t="shared" si="1360"/>
        <v>43550</v>
      </c>
      <c r="B3454" s="2">
        <f t="shared" si="1350"/>
        <v>70317.350912080001</v>
      </c>
      <c r="C3454" s="2">
        <f t="shared" si="1361"/>
        <v>39666.076375919998</v>
      </c>
      <c r="D3454" s="50">
        <f t="shared" si="1362"/>
        <v>5138.93</v>
      </c>
      <c r="E3454" s="3">
        <f>IF(K3454=1,VLOOKUP(A3453,[1]Plan1!$AQ$43:$AS$500,3),E3453)</f>
        <v>5177.47</v>
      </c>
      <c r="F3454" s="7">
        <f t="shared" si="1363"/>
        <v>43545</v>
      </c>
      <c r="G3454" s="8">
        <f t="shared" si="1351"/>
        <v>7.4996156787503487E-3</v>
      </c>
      <c r="H3454" s="7">
        <f t="shared" si="1364"/>
        <v>43573</v>
      </c>
      <c r="I3454" s="7">
        <f t="shared" si="1352"/>
        <v>43573</v>
      </c>
      <c r="J3454" s="1">
        <f t="shared" si="1365"/>
        <v>21</v>
      </c>
      <c r="K3454" s="1">
        <f t="shared" si="1353"/>
        <v>4</v>
      </c>
      <c r="L3454" s="2">
        <f t="shared" si="1354"/>
        <v>1.0014241800000001</v>
      </c>
      <c r="M3454" s="10">
        <f t="shared" si="1373"/>
        <v>1.00429945</v>
      </c>
      <c r="N3454" s="10">
        <f t="shared" si="1369"/>
        <v>1.7211052478892821</v>
      </c>
      <c r="O3454" s="2">
        <f t="shared" si="1372"/>
        <v>1.72355641</v>
      </c>
      <c r="P3454" s="2">
        <f t="shared" si="1355"/>
        <v>68366.720197260001</v>
      </c>
      <c r="Q3454" s="9">
        <f t="shared" si="1349"/>
        <v>0</v>
      </c>
      <c r="R3454" s="4">
        <f t="shared" si="1356"/>
        <v>0</v>
      </c>
      <c r="S3454" s="59">
        <f t="shared" si="1357"/>
        <v>0</v>
      </c>
      <c r="T3454" s="8">
        <f t="shared" si="1366"/>
        <v>6.8500000000000005E-2</v>
      </c>
      <c r="U3454" s="9">
        <f t="shared" si="1367"/>
        <v>107</v>
      </c>
      <c r="V3454" s="9">
        <v>252</v>
      </c>
      <c r="W3454" s="10">
        <f t="shared" si="1358"/>
        <v>1.0285318750000001</v>
      </c>
      <c r="X3454" s="2">
        <f t="shared" si="1359"/>
        <v>1950.6307148200001</v>
      </c>
      <c r="Y3454" s="2">
        <v>0</v>
      </c>
      <c r="Z3454" s="3">
        <f t="shared" si="1370"/>
        <v>0</v>
      </c>
      <c r="AA3454" s="1" t="str">
        <f t="shared" si="1371"/>
        <v>A+J=</v>
      </c>
      <c r="AB3454" s="7">
        <f t="shared" si="1368"/>
        <v>43669</v>
      </c>
      <c r="AC3454" s="5"/>
      <c r="AD3454" s="1"/>
      <c r="AE3454" s="7"/>
      <c r="AF3454" s="1"/>
      <c r="AG3454" s="1"/>
      <c r="AH3454" s="1"/>
      <c r="AI3454" s="1"/>
      <c r="AJ3454" s="4"/>
      <c r="AK3454" s="1"/>
      <c r="AL3454" s="1"/>
      <c r="AM3454" s="1"/>
      <c r="AN3454" s="1"/>
      <c r="AO3454" s="1"/>
    </row>
    <row r="3455" spans="1:41" x14ac:dyDescent="0.2">
      <c r="A3455" s="118">
        <f t="shared" si="1360"/>
        <v>43551</v>
      </c>
      <c r="B3455" s="2">
        <f t="shared" si="1350"/>
        <v>70360.870279259994</v>
      </c>
      <c r="C3455" s="2">
        <f t="shared" si="1361"/>
        <v>39666.076375919998</v>
      </c>
      <c r="D3455" s="50">
        <f t="shared" si="1362"/>
        <v>5138.93</v>
      </c>
      <c r="E3455" s="3">
        <f>IF(K3455=1,VLOOKUP(A3454,[1]Plan1!$AQ$43:$AS$500,3),E3454)</f>
        <v>5177.47</v>
      </c>
      <c r="F3455" s="7">
        <f t="shared" si="1363"/>
        <v>43545</v>
      </c>
      <c r="G3455" s="8">
        <f t="shared" si="1351"/>
        <v>7.4996156787503487E-3</v>
      </c>
      <c r="H3455" s="7">
        <f t="shared" si="1364"/>
        <v>43573</v>
      </c>
      <c r="I3455" s="7">
        <f t="shared" si="1352"/>
        <v>43573</v>
      </c>
      <c r="J3455" s="1">
        <f t="shared" si="1365"/>
        <v>21</v>
      </c>
      <c r="K3455" s="1">
        <f t="shared" si="1353"/>
        <v>5</v>
      </c>
      <c r="L3455" s="2">
        <f t="shared" si="1354"/>
        <v>1.0017805399999999</v>
      </c>
      <c r="M3455" s="10">
        <f t="shared" si="1373"/>
        <v>1.00429945</v>
      </c>
      <c r="N3455" s="10">
        <f t="shared" si="1369"/>
        <v>1.7211052478892821</v>
      </c>
      <c r="O3455" s="2">
        <f t="shared" si="1372"/>
        <v>1.72416974</v>
      </c>
      <c r="P3455" s="2">
        <f t="shared" si="1355"/>
        <v>68391.048591889994</v>
      </c>
      <c r="Q3455" s="9">
        <f t="shared" si="1349"/>
        <v>0</v>
      </c>
      <c r="R3455" s="4">
        <f t="shared" si="1356"/>
        <v>0</v>
      </c>
      <c r="S3455" s="59">
        <f t="shared" si="1357"/>
        <v>0</v>
      </c>
      <c r="T3455" s="8">
        <f t="shared" si="1366"/>
        <v>6.8500000000000005E-2</v>
      </c>
      <c r="U3455" s="9">
        <f t="shared" si="1367"/>
        <v>108</v>
      </c>
      <c r="V3455" s="9">
        <v>252</v>
      </c>
      <c r="W3455" s="10">
        <f t="shared" si="1358"/>
        <v>1.0288023319999999</v>
      </c>
      <c r="X3455" s="2">
        <f t="shared" si="1359"/>
        <v>1969.8216873700001</v>
      </c>
      <c r="Y3455" s="2">
        <v>0</v>
      </c>
      <c r="Z3455" s="3">
        <f t="shared" si="1370"/>
        <v>0</v>
      </c>
      <c r="AA3455" s="1" t="str">
        <f t="shared" si="1371"/>
        <v>A+J=</v>
      </c>
      <c r="AB3455" s="7">
        <f t="shared" si="1368"/>
        <v>43669</v>
      </c>
      <c r="AC3455" s="5"/>
      <c r="AD3455" s="1"/>
      <c r="AE3455" s="7"/>
      <c r="AF3455" s="1"/>
      <c r="AG3455" s="1"/>
      <c r="AH3455" s="1"/>
      <c r="AI3455" s="1"/>
      <c r="AJ3455" s="4"/>
      <c r="AK3455" s="1"/>
      <c r="AL3455" s="1"/>
      <c r="AM3455" s="1"/>
      <c r="AN3455" s="1"/>
      <c r="AO3455" s="1"/>
    </row>
    <row r="3456" spans="1:41" x14ac:dyDescent="0.2">
      <c r="A3456" s="118">
        <f t="shared" si="1360"/>
        <v>43552</v>
      </c>
      <c r="B3456" s="2">
        <f t="shared" si="1350"/>
        <v>70404.417051919998</v>
      </c>
      <c r="C3456" s="2">
        <f t="shared" si="1361"/>
        <v>39666.076375919998</v>
      </c>
      <c r="D3456" s="50">
        <f t="shared" si="1362"/>
        <v>5138.93</v>
      </c>
      <c r="E3456" s="3">
        <f>IF(K3456=1,VLOOKUP(A3455,[1]Plan1!$AQ$43:$AS$500,3),E3455)</f>
        <v>5177.47</v>
      </c>
      <c r="F3456" s="7">
        <f t="shared" si="1363"/>
        <v>43545</v>
      </c>
      <c r="G3456" s="8">
        <f t="shared" si="1351"/>
        <v>7.4996156787503487E-3</v>
      </c>
      <c r="H3456" s="7">
        <f t="shared" si="1364"/>
        <v>43573</v>
      </c>
      <c r="I3456" s="7">
        <f t="shared" si="1352"/>
        <v>43573</v>
      </c>
      <c r="J3456" s="1">
        <f t="shared" si="1365"/>
        <v>21</v>
      </c>
      <c r="K3456" s="1">
        <f t="shared" si="1353"/>
        <v>6</v>
      </c>
      <c r="L3456" s="2">
        <f t="shared" si="1354"/>
        <v>1.0021370300000001</v>
      </c>
      <c r="M3456" s="10">
        <f t="shared" si="1373"/>
        <v>1.00429945</v>
      </c>
      <c r="N3456" s="10">
        <f t="shared" si="1369"/>
        <v>1.7211052478892821</v>
      </c>
      <c r="O3456" s="2">
        <f t="shared" si="1372"/>
        <v>1.7247832999999999</v>
      </c>
      <c r="P3456" s="2">
        <f t="shared" si="1355"/>
        <v>68415.386109710002</v>
      </c>
      <c r="Q3456" s="9">
        <f t="shared" si="1349"/>
        <v>0</v>
      </c>
      <c r="R3456" s="4">
        <f t="shared" si="1356"/>
        <v>0</v>
      </c>
      <c r="S3456" s="59">
        <f t="shared" si="1357"/>
        <v>0</v>
      </c>
      <c r="T3456" s="8">
        <f t="shared" si="1366"/>
        <v>6.8500000000000005E-2</v>
      </c>
      <c r="U3456" s="9">
        <f t="shared" si="1367"/>
        <v>109</v>
      </c>
      <c r="V3456" s="9">
        <v>252</v>
      </c>
      <c r="W3456" s="10">
        <f t="shared" si="1358"/>
        <v>1.0290728600000001</v>
      </c>
      <c r="X3456" s="2">
        <f t="shared" si="1359"/>
        <v>1989.0309422099999</v>
      </c>
      <c r="Y3456" s="2">
        <v>0</v>
      </c>
      <c r="Z3456" s="3">
        <f t="shared" si="1370"/>
        <v>0</v>
      </c>
      <c r="AA3456" s="1" t="str">
        <f t="shared" si="1371"/>
        <v>A+J=</v>
      </c>
      <c r="AB3456" s="7">
        <f t="shared" si="1368"/>
        <v>43669</v>
      </c>
      <c r="AC3456" s="5"/>
      <c r="AD3456" s="1"/>
      <c r="AE3456" s="7"/>
      <c r="AF3456" s="1"/>
      <c r="AG3456" s="1"/>
      <c r="AH3456" s="1"/>
      <c r="AI3456" s="1"/>
      <c r="AJ3456" s="4"/>
      <c r="AK3456" s="1"/>
      <c r="AL3456" s="1"/>
      <c r="AM3456" s="1"/>
      <c r="AN3456" s="1"/>
      <c r="AO3456" s="1"/>
    </row>
    <row r="3457" spans="1:41" x14ac:dyDescent="0.2">
      <c r="A3457" s="118">
        <f t="shared" si="1360"/>
        <v>43553</v>
      </c>
      <c r="B3457" s="2">
        <f t="shared" si="1350"/>
        <v>70447.990017759992</v>
      </c>
      <c r="C3457" s="2">
        <f t="shared" si="1361"/>
        <v>39666.076375919998</v>
      </c>
      <c r="D3457" s="50">
        <f t="shared" si="1362"/>
        <v>5138.93</v>
      </c>
      <c r="E3457" s="3">
        <f>IF(K3457=1,VLOOKUP(A3456,[1]Plan1!$AQ$43:$AS$500,3),E3456)</f>
        <v>5177.47</v>
      </c>
      <c r="F3457" s="7">
        <f t="shared" si="1363"/>
        <v>43545</v>
      </c>
      <c r="G3457" s="8">
        <f t="shared" si="1351"/>
        <v>7.4996156787503487E-3</v>
      </c>
      <c r="H3457" s="7">
        <f t="shared" si="1364"/>
        <v>43573</v>
      </c>
      <c r="I3457" s="7">
        <f t="shared" si="1352"/>
        <v>43573</v>
      </c>
      <c r="J3457" s="1">
        <f t="shared" si="1365"/>
        <v>21</v>
      </c>
      <c r="K3457" s="1">
        <f t="shared" si="1353"/>
        <v>7</v>
      </c>
      <c r="L3457" s="2">
        <f t="shared" si="1354"/>
        <v>1.00249364</v>
      </c>
      <c r="M3457" s="10">
        <f t="shared" si="1373"/>
        <v>1.00429945</v>
      </c>
      <c r="N3457" s="10">
        <f t="shared" si="1369"/>
        <v>1.7211052478892821</v>
      </c>
      <c r="O3457" s="2">
        <f t="shared" si="1372"/>
        <v>1.7253970599999999</v>
      </c>
      <c r="P3457" s="2">
        <f t="shared" si="1355"/>
        <v>68439.731560739994</v>
      </c>
      <c r="Q3457" s="9">
        <f t="shared" si="1349"/>
        <v>0</v>
      </c>
      <c r="R3457" s="4">
        <f t="shared" si="1356"/>
        <v>0</v>
      </c>
      <c r="S3457" s="59">
        <f t="shared" si="1357"/>
        <v>0</v>
      </c>
      <c r="T3457" s="8">
        <f t="shared" si="1366"/>
        <v>6.8500000000000005E-2</v>
      </c>
      <c r="U3457" s="9">
        <f t="shared" si="1367"/>
        <v>110</v>
      </c>
      <c r="V3457" s="9">
        <v>252</v>
      </c>
      <c r="W3457" s="10">
        <f t="shared" si="1358"/>
        <v>1.0293434589999999</v>
      </c>
      <c r="X3457" s="2">
        <f t="shared" si="1359"/>
        <v>2008.2584570199999</v>
      </c>
      <c r="Y3457" s="2">
        <v>0</v>
      </c>
      <c r="Z3457" s="3">
        <f t="shared" si="1370"/>
        <v>0</v>
      </c>
      <c r="AA3457" s="1" t="str">
        <f t="shared" si="1371"/>
        <v>A+J=</v>
      </c>
      <c r="AB3457" s="7">
        <f t="shared" si="1368"/>
        <v>43669</v>
      </c>
      <c r="AC3457" s="5"/>
      <c r="AD3457" s="1"/>
      <c r="AE3457" s="7"/>
      <c r="AF3457" s="1"/>
      <c r="AG3457" s="1"/>
      <c r="AH3457" s="1"/>
      <c r="AI3457" s="1"/>
      <c r="AJ3457" s="4"/>
      <c r="AK3457" s="1"/>
      <c r="AL3457" s="1"/>
      <c r="AM3457" s="1"/>
      <c r="AN3457" s="1"/>
      <c r="AO3457" s="1"/>
    </row>
    <row r="3458" spans="1:41" x14ac:dyDescent="0.2">
      <c r="A3458" s="118">
        <f t="shared" si="1360"/>
        <v>43554</v>
      </c>
      <c r="B3458" s="2">
        <f t="shared" si="1350"/>
        <v>70491.590822049999</v>
      </c>
      <c r="C3458" s="2">
        <f t="shared" si="1361"/>
        <v>39666.076375919998</v>
      </c>
      <c r="D3458" s="50">
        <f t="shared" si="1362"/>
        <v>5138.93</v>
      </c>
      <c r="E3458" s="3">
        <f>IF(K3458=1,VLOOKUP(A3457,[1]Plan1!$AQ$43:$AS$500,3),E3457)</f>
        <v>5177.47</v>
      </c>
      <c r="F3458" s="7">
        <f t="shared" si="1363"/>
        <v>43545</v>
      </c>
      <c r="G3458" s="8">
        <f t="shared" si="1351"/>
        <v>7.4996156787503487E-3</v>
      </c>
      <c r="H3458" s="7">
        <f t="shared" si="1364"/>
        <v>43573</v>
      </c>
      <c r="I3458" s="7">
        <f t="shared" si="1352"/>
        <v>43573</v>
      </c>
      <c r="J3458" s="1">
        <f t="shared" si="1365"/>
        <v>21</v>
      </c>
      <c r="K3458" s="1">
        <f t="shared" si="1353"/>
        <v>8</v>
      </c>
      <c r="L3458" s="2">
        <f t="shared" si="1354"/>
        <v>1.0028503900000001</v>
      </c>
      <c r="M3458" s="10">
        <f t="shared" si="1373"/>
        <v>1.00429945</v>
      </c>
      <c r="N3458" s="10">
        <f t="shared" si="1369"/>
        <v>1.7211052478892821</v>
      </c>
      <c r="O3458" s="2">
        <f t="shared" si="1372"/>
        <v>1.72601106</v>
      </c>
      <c r="P3458" s="2">
        <f t="shared" si="1355"/>
        <v>68464.086531640001</v>
      </c>
      <c r="Q3458" s="9">
        <f t="shared" si="1349"/>
        <v>0</v>
      </c>
      <c r="R3458" s="4">
        <f t="shared" si="1356"/>
        <v>0</v>
      </c>
      <c r="S3458" s="59">
        <f t="shared" si="1357"/>
        <v>0</v>
      </c>
      <c r="T3458" s="8">
        <f t="shared" si="1366"/>
        <v>6.8500000000000005E-2</v>
      </c>
      <c r="U3458" s="9">
        <f t="shared" si="1367"/>
        <v>111</v>
      </c>
      <c r="V3458" s="9">
        <v>252</v>
      </c>
      <c r="W3458" s="10">
        <f t="shared" si="1358"/>
        <v>1.029614129</v>
      </c>
      <c r="X3458" s="2">
        <f t="shared" si="1359"/>
        <v>2027.5042904100001</v>
      </c>
      <c r="Y3458" s="2">
        <v>0</v>
      </c>
      <c r="Z3458" s="3">
        <f t="shared" si="1370"/>
        <v>0</v>
      </c>
      <c r="AA3458" s="1" t="str">
        <f t="shared" si="1371"/>
        <v>A+J=</v>
      </c>
      <c r="AB3458" s="7">
        <f t="shared" si="1368"/>
        <v>43669</v>
      </c>
      <c r="AC3458" s="5"/>
      <c r="AD3458" s="1"/>
      <c r="AE3458" s="7"/>
      <c r="AF3458" s="1"/>
      <c r="AG3458" s="1"/>
      <c r="AH3458" s="1"/>
      <c r="AI3458" s="1"/>
      <c r="AJ3458" s="4"/>
      <c r="AK3458" s="1"/>
      <c r="AL3458" s="1"/>
      <c r="AM3458" s="1"/>
      <c r="AN3458" s="1"/>
      <c r="AO3458" s="1"/>
    </row>
    <row r="3459" spans="1:41" x14ac:dyDescent="0.2">
      <c r="A3459" s="118">
        <f t="shared" si="1360"/>
        <v>43555</v>
      </c>
      <c r="B3459" s="2">
        <f t="shared" si="1350"/>
        <v>70491.590822049999</v>
      </c>
      <c r="C3459" s="2">
        <f t="shared" si="1361"/>
        <v>39666.076375919998</v>
      </c>
      <c r="D3459" s="50">
        <f t="shared" si="1362"/>
        <v>5138.93</v>
      </c>
      <c r="E3459" s="3">
        <f>IF(K3459=1,VLOOKUP(A3458,[1]Plan1!$AQ$43:$AS$500,3),E3458)</f>
        <v>5177.47</v>
      </c>
      <c r="F3459" s="7">
        <f t="shared" si="1363"/>
        <v>43545</v>
      </c>
      <c r="G3459" s="8">
        <f t="shared" si="1351"/>
        <v>7.4996156787503487E-3</v>
      </c>
      <c r="H3459" s="7">
        <f t="shared" si="1364"/>
        <v>43573</v>
      </c>
      <c r="I3459" s="7">
        <f t="shared" si="1352"/>
        <v>43573</v>
      </c>
      <c r="J3459" s="1">
        <f t="shared" si="1365"/>
        <v>21</v>
      </c>
      <c r="K3459" s="1">
        <f t="shared" si="1353"/>
        <v>8</v>
      </c>
      <c r="L3459" s="2">
        <f t="shared" si="1354"/>
        <v>1.0028503900000001</v>
      </c>
      <c r="M3459" s="10">
        <f t="shared" si="1373"/>
        <v>1.00429945</v>
      </c>
      <c r="N3459" s="10">
        <f t="shared" si="1369"/>
        <v>1.7211052478892821</v>
      </c>
      <c r="O3459" s="2">
        <f t="shared" si="1372"/>
        <v>1.72601106</v>
      </c>
      <c r="P3459" s="2">
        <f t="shared" si="1355"/>
        <v>68464.086531640001</v>
      </c>
      <c r="Q3459" s="9">
        <f t="shared" si="1349"/>
        <v>0</v>
      </c>
      <c r="R3459" s="4">
        <f t="shared" si="1356"/>
        <v>0</v>
      </c>
      <c r="S3459" s="59">
        <f t="shared" si="1357"/>
        <v>0</v>
      </c>
      <c r="T3459" s="8">
        <f t="shared" si="1366"/>
        <v>6.8500000000000005E-2</v>
      </c>
      <c r="U3459" s="9">
        <f t="shared" si="1367"/>
        <v>111</v>
      </c>
      <c r="V3459" s="9">
        <v>252</v>
      </c>
      <c r="W3459" s="10">
        <f t="shared" si="1358"/>
        <v>1.029614129</v>
      </c>
      <c r="X3459" s="2">
        <f t="shared" si="1359"/>
        <v>2027.5042904100001</v>
      </c>
      <c r="Y3459" s="2">
        <v>0</v>
      </c>
      <c r="Z3459" s="3">
        <f t="shared" si="1370"/>
        <v>0</v>
      </c>
      <c r="AA3459" s="1" t="str">
        <f t="shared" si="1371"/>
        <v>A+J=</v>
      </c>
      <c r="AB3459" s="7">
        <f t="shared" si="1368"/>
        <v>43669</v>
      </c>
      <c r="AC3459" s="5"/>
      <c r="AD3459" s="1"/>
      <c r="AE3459" s="7"/>
      <c r="AF3459" s="1"/>
      <c r="AG3459" s="1"/>
      <c r="AH3459" s="1"/>
      <c r="AI3459" s="1"/>
      <c r="AJ3459" s="4"/>
      <c r="AK3459" s="1"/>
      <c r="AL3459" s="1"/>
      <c r="AM3459" s="1"/>
      <c r="AN3459" s="1"/>
      <c r="AO3459" s="1"/>
    </row>
    <row r="3460" spans="1:41" x14ac:dyDescent="0.2">
      <c r="A3460" s="118">
        <f t="shared" si="1360"/>
        <v>43556</v>
      </c>
      <c r="B3460" s="2">
        <f t="shared" si="1350"/>
        <v>70491.590822049999</v>
      </c>
      <c r="C3460" s="2">
        <f t="shared" si="1361"/>
        <v>39666.076375919998</v>
      </c>
      <c r="D3460" s="50">
        <f t="shared" si="1362"/>
        <v>5138.93</v>
      </c>
      <c r="E3460" s="3">
        <f>IF(K3460=1,VLOOKUP(A3459,[1]Plan1!$AQ$43:$AS$500,3),E3459)</f>
        <v>5177.47</v>
      </c>
      <c r="F3460" s="7">
        <f t="shared" si="1363"/>
        <v>43545</v>
      </c>
      <c r="G3460" s="8">
        <f t="shared" si="1351"/>
        <v>7.4996156787503487E-3</v>
      </c>
      <c r="H3460" s="7">
        <f t="shared" si="1364"/>
        <v>43573</v>
      </c>
      <c r="I3460" s="7">
        <f t="shared" si="1352"/>
        <v>43573</v>
      </c>
      <c r="J3460" s="1">
        <f t="shared" si="1365"/>
        <v>21</v>
      </c>
      <c r="K3460" s="1">
        <f t="shared" si="1353"/>
        <v>8</v>
      </c>
      <c r="L3460" s="2">
        <f t="shared" si="1354"/>
        <v>1.0028503900000001</v>
      </c>
      <c r="M3460" s="10">
        <f t="shared" si="1373"/>
        <v>1.00429945</v>
      </c>
      <c r="N3460" s="10">
        <f t="shared" si="1369"/>
        <v>1.7211052478892821</v>
      </c>
      <c r="O3460" s="2">
        <f t="shared" si="1372"/>
        <v>1.72601106</v>
      </c>
      <c r="P3460" s="2">
        <f t="shared" si="1355"/>
        <v>68464.086531640001</v>
      </c>
      <c r="Q3460" s="9">
        <f t="shared" si="1349"/>
        <v>0</v>
      </c>
      <c r="R3460" s="4">
        <f t="shared" si="1356"/>
        <v>0</v>
      </c>
      <c r="S3460" s="59">
        <f t="shared" si="1357"/>
        <v>0</v>
      </c>
      <c r="T3460" s="8">
        <f t="shared" si="1366"/>
        <v>6.8500000000000005E-2</v>
      </c>
      <c r="U3460" s="9">
        <f t="shared" si="1367"/>
        <v>111</v>
      </c>
      <c r="V3460" s="9">
        <v>252</v>
      </c>
      <c r="W3460" s="10">
        <f t="shared" si="1358"/>
        <v>1.029614129</v>
      </c>
      <c r="X3460" s="2">
        <f t="shared" si="1359"/>
        <v>2027.5042904100001</v>
      </c>
      <c r="Y3460" s="2">
        <v>0</v>
      </c>
      <c r="Z3460" s="3">
        <f t="shared" si="1370"/>
        <v>0</v>
      </c>
      <c r="AA3460" s="1" t="str">
        <f t="shared" si="1371"/>
        <v>A+J=</v>
      </c>
      <c r="AB3460" s="7">
        <f t="shared" si="1368"/>
        <v>43669</v>
      </c>
      <c r="AC3460" s="5"/>
      <c r="AD3460" s="1"/>
      <c r="AE3460" s="7"/>
      <c r="AF3460" s="1"/>
      <c r="AG3460" s="1"/>
      <c r="AH3460" s="1"/>
      <c r="AI3460" s="1"/>
      <c r="AJ3460" s="4"/>
      <c r="AK3460" s="1"/>
      <c r="AL3460" s="1"/>
      <c r="AM3460" s="1"/>
      <c r="AN3460" s="1"/>
      <c r="AO3460" s="1"/>
    </row>
    <row r="3461" spans="1:41" x14ac:dyDescent="0.2">
      <c r="A3461" s="118">
        <f t="shared" si="1360"/>
        <v>43557</v>
      </c>
      <c r="B3461" s="2">
        <f t="shared" si="1350"/>
        <v>70535.218320639993</v>
      </c>
      <c r="C3461" s="2">
        <f t="shared" si="1361"/>
        <v>39666.076375919998</v>
      </c>
      <c r="D3461" s="50">
        <f t="shared" si="1362"/>
        <v>5138.93</v>
      </c>
      <c r="E3461" s="3">
        <f>IF(K3461=1,VLOOKUP(A3460,[1]Plan1!$AQ$43:$AS$500,3),E3460)</f>
        <v>5177.47</v>
      </c>
      <c r="F3461" s="7">
        <f t="shared" si="1363"/>
        <v>43545</v>
      </c>
      <c r="G3461" s="8">
        <f t="shared" si="1351"/>
        <v>7.4996156787503487E-3</v>
      </c>
      <c r="H3461" s="7">
        <f t="shared" si="1364"/>
        <v>43573</v>
      </c>
      <c r="I3461" s="7">
        <f t="shared" si="1352"/>
        <v>43573</v>
      </c>
      <c r="J3461" s="1">
        <f t="shared" si="1365"/>
        <v>21</v>
      </c>
      <c r="K3461" s="1">
        <f t="shared" si="1353"/>
        <v>9</v>
      </c>
      <c r="L3461" s="2">
        <f t="shared" si="1354"/>
        <v>1.0032072599999999</v>
      </c>
      <c r="M3461" s="10">
        <f t="shared" si="1373"/>
        <v>1.00429945</v>
      </c>
      <c r="N3461" s="10">
        <f t="shared" si="1369"/>
        <v>1.7211052478892821</v>
      </c>
      <c r="O3461" s="2">
        <f t="shared" si="1372"/>
        <v>1.72662527</v>
      </c>
      <c r="P3461" s="2">
        <f t="shared" si="1355"/>
        <v>68488.449832409999</v>
      </c>
      <c r="Q3461" s="9">
        <f t="shared" si="1349"/>
        <v>0</v>
      </c>
      <c r="R3461" s="4">
        <f t="shared" si="1356"/>
        <v>0</v>
      </c>
      <c r="S3461" s="59">
        <f t="shared" si="1357"/>
        <v>0</v>
      </c>
      <c r="T3461" s="8">
        <f t="shared" si="1366"/>
        <v>6.8500000000000005E-2</v>
      </c>
      <c r="U3461" s="9">
        <f t="shared" si="1367"/>
        <v>112</v>
      </c>
      <c r="V3461" s="9">
        <v>252</v>
      </c>
      <c r="W3461" s="10">
        <f t="shared" si="1358"/>
        <v>1.0298848709999999</v>
      </c>
      <c r="X3461" s="2">
        <f t="shared" si="1359"/>
        <v>2046.76848823</v>
      </c>
      <c r="Y3461" s="2">
        <v>0</v>
      </c>
      <c r="Z3461" s="3">
        <f t="shared" si="1370"/>
        <v>0</v>
      </c>
      <c r="AA3461" s="1" t="str">
        <f t="shared" si="1371"/>
        <v>A+J=</v>
      </c>
      <c r="AB3461" s="7">
        <f t="shared" si="1368"/>
        <v>43669</v>
      </c>
      <c r="AC3461" s="5"/>
      <c r="AD3461" s="1"/>
      <c r="AE3461" s="7"/>
      <c r="AF3461" s="1"/>
      <c r="AG3461" s="1"/>
      <c r="AH3461" s="1"/>
      <c r="AI3461" s="1"/>
      <c r="AJ3461" s="4"/>
      <c r="AK3461" s="1"/>
      <c r="AL3461" s="1"/>
      <c r="AM3461" s="1"/>
      <c r="AN3461" s="1"/>
      <c r="AO3461" s="1"/>
    </row>
    <row r="3462" spans="1:41" x14ac:dyDescent="0.2">
      <c r="A3462" s="118">
        <f t="shared" si="1360"/>
        <v>43558</v>
      </c>
      <c r="B3462" s="2">
        <f t="shared" si="1350"/>
        <v>70578.872457039994</v>
      </c>
      <c r="C3462" s="2">
        <f t="shared" si="1361"/>
        <v>39666.076375919998</v>
      </c>
      <c r="D3462" s="50">
        <f t="shared" si="1362"/>
        <v>5138.93</v>
      </c>
      <c r="E3462" s="3">
        <f>IF(K3462=1,VLOOKUP(A3461,[1]Plan1!$AQ$43:$AS$500,3),E3461)</f>
        <v>5177.47</v>
      </c>
      <c r="F3462" s="7">
        <f t="shared" si="1363"/>
        <v>43545</v>
      </c>
      <c r="G3462" s="8">
        <f t="shared" si="1351"/>
        <v>7.4996156787503487E-3</v>
      </c>
      <c r="H3462" s="7">
        <f t="shared" si="1364"/>
        <v>43573</v>
      </c>
      <c r="I3462" s="7">
        <f t="shared" si="1352"/>
        <v>43573</v>
      </c>
      <c r="J3462" s="1">
        <f t="shared" si="1365"/>
        <v>21</v>
      </c>
      <c r="K3462" s="1">
        <f t="shared" si="1353"/>
        <v>10</v>
      </c>
      <c r="L3462" s="2">
        <f t="shared" si="1354"/>
        <v>1.0035642499999999</v>
      </c>
      <c r="M3462" s="10">
        <f t="shared" si="1373"/>
        <v>1.00429945</v>
      </c>
      <c r="N3462" s="10">
        <f t="shared" si="1369"/>
        <v>1.7211052478892821</v>
      </c>
      <c r="O3462" s="2">
        <f t="shared" si="1372"/>
        <v>1.72723969</v>
      </c>
      <c r="P3462" s="2">
        <f t="shared" si="1355"/>
        <v>68512.821463059998</v>
      </c>
      <c r="Q3462" s="9">
        <f t="shared" si="1349"/>
        <v>0</v>
      </c>
      <c r="R3462" s="4">
        <f t="shared" si="1356"/>
        <v>0</v>
      </c>
      <c r="S3462" s="59">
        <f t="shared" si="1357"/>
        <v>0</v>
      </c>
      <c r="T3462" s="8">
        <f t="shared" si="1366"/>
        <v>6.8500000000000005E-2</v>
      </c>
      <c r="U3462" s="9">
        <f t="shared" si="1367"/>
        <v>113</v>
      </c>
      <c r="V3462" s="9">
        <v>252</v>
      </c>
      <c r="W3462" s="10">
        <f t="shared" si="1358"/>
        <v>1.0301556839999999</v>
      </c>
      <c r="X3462" s="2">
        <f t="shared" si="1359"/>
        <v>2066.0509939799999</v>
      </c>
      <c r="Y3462" s="2">
        <v>0</v>
      </c>
      <c r="Z3462" s="3">
        <f t="shared" si="1370"/>
        <v>0</v>
      </c>
      <c r="AA3462" s="1" t="str">
        <f t="shared" si="1371"/>
        <v>A+J=</v>
      </c>
      <c r="AB3462" s="7">
        <f t="shared" si="1368"/>
        <v>43669</v>
      </c>
      <c r="AC3462" s="5"/>
      <c r="AD3462" s="1"/>
      <c r="AE3462" s="7"/>
      <c r="AF3462" s="1"/>
      <c r="AG3462" s="1"/>
      <c r="AH3462" s="1"/>
      <c r="AI3462" s="1"/>
      <c r="AJ3462" s="4"/>
      <c r="AK3462" s="1"/>
      <c r="AL3462" s="1"/>
      <c r="AM3462" s="1"/>
      <c r="AN3462" s="1"/>
      <c r="AO3462" s="1"/>
    </row>
    <row r="3463" spans="1:41" x14ac:dyDescent="0.2">
      <c r="A3463" s="118">
        <f t="shared" si="1360"/>
        <v>43559</v>
      </c>
      <c r="B3463" s="2">
        <f t="shared" si="1350"/>
        <v>70622.55446941001</v>
      </c>
      <c r="C3463" s="2">
        <f t="shared" si="1361"/>
        <v>39666.076375919998</v>
      </c>
      <c r="D3463" s="50">
        <f t="shared" si="1362"/>
        <v>5138.93</v>
      </c>
      <c r="E3463" s="3">
        <f>IF(K3463=1,VLOOKUP(A3462,[1]Plan1!$AQ$43:$AS$500,3),E3462)</f>
        <v>5177.47</v>
      </c>
      <c r="F3463" s="7">
        <f t="shared" si="1363"/>
        <v>43545</v>
      </c>
      <c r="G3463" s="8">
        <f t="shared" si="1351"/>
        <v>7.4996156787503487E-3</v>
      </c>
      <c r="H3463" s="7">
        <f t="shared" si="1364"/>
        <v>43573</v>
      </c>
      <c r="I3463" s="7">
        <f t="shared" si="1352"/>
        <v>43573</v>
      </c>
      <c r="J3463" s="1">
        <f t="shared" si="1365"/>
        <v>21</v>
      </c>
      <c r="K3463" s="1">
        <f t="shared" si="1353"/>
        <v>11</v>
      </c>
      <c r="L3463" s="2">
        <f t="shared" si="1354"/>
        <v>1.00392138</v>
      </c>
      <c r="M3463" s="10">
        <f t="shared" si="1373"/>
        <v>1.00429945</v>
      </c>
      <c r="N3463" s="10">
        <f t="shared" si="1369"/>
        <v>1.7211052478892821</v>
      </c>
      <c r="O3463" s="2">
        <f t="shared" si="1372"/>
        <v>1.7278543500000001</v>
      </c>
      <c r="P3463" s="2">
        <f t="shared" si="1355"/>
        <v>68537.202613560003</v>
      </c>
      <c r="Q3463" s="9">
        <f t="shared" si="1349"/>
        <v>0</v>
      </c>
      <c r="R3463" s="4">
        <f t="shared" si="1356"/>
        <v>0</v>
      </c>
      <c r="S3463" s="59">
        <f t="shared" si="1357"/>
        <v>0</v>
      </c>
      <c r="T3463" s="8">
        <f t="shared" si="1366"/>
        <v>6.8500000000000005E-2</v>
      </c>
      <c r="U3463" s="9">
        <f t="shared" si="1367"/>
        <v>114</v>
      </c>
      <c r="V3463" s="9">
        <v>252</v>
      </c>
      <c r="W3463" s="10">
        <f t="shared" si="1358"/>
        <v>1.030426568</v>
      </c>
      <c r="X3463" s="2">
        <f t="shared" si="1359"/>
        <v>2085.35185585</v>
      </c>
      <c r="Y3463" s="2">
        <v>0</v>
      </c>
      <c r="Z3463" s="3">
        <f t="shared" si="1370"/>
        <v>0</v>
      </c>
      <c r="AA3463" s="1" t="str">
        <f t="shared" si="1371"/>
        <v>A+J=</v>
      </c>
      <c r="AB3463" s="7">
        <f t="shared" si="1368"/>
        <v>43669</v>
      </c>
      <c r="AC3463" s="5"/>
      <c r="AD3463" s="1"/>
      <c r="AE3463" s="7"/>
      <c r="AF3463" s="1"/>
      <c r="AG3463" s="1"/>
      <c r="AH3463" s="1"/>
      <c r="AI3463" s="1"/>
      <c r="AJ3463" s="4"/>
      <c r="AK3463" s="1"/>
      <c r="AL3463" s="1"/>
      <c r="AM3463" s="1"/>
      <c r="AN3463" s="1"/>
      <c r="AO3463" s="1"/>
    </row>
    <row r="3464" spans="1:41" x14ac:dyDescent="0.2">
      <c r="A3464" s="118">
        <f t="shared" si="1360"/>
        <v>43560</v>
      </c>
      <c r="B3464" s="2">
        <f t="shared" si="1350"/>
        <v>70666.263144159995</v>
      </c>
      <c r="C3464" s="2">
        <f t="shared" si="1361"/>
        <v>39666.076375919998</v>
      </c>
      <c r="D3464" s="50">
        <f t="shared" si="1362"/>
        <v>5138.93</v>
      </c>
      <c r="E3464" s="3">
        <f>IF(K3464=1,VLOOKUP(A3463,[1]Plan1!$AQ$43:$AS$500,3),E3463)</f>
        <v>5177.47</v>
      </c>
      <c r="F3464" s="7">
        <f t="shared" si="1363"/>
        <v>43545</v>
      </c>
      <c r="G3464" s="8">
        <f t="shared" si="1351"/>
        <v>7.4996156787503487E-3</v>
      </c>
      <c r="H3464" s="7">
        <f t="shared" si="1364"/>
        <v>43573</v>
      </c>
      <c r="I3464" s="7">
        <f t="shared" si="1352"/>
        <v>43573</v>
      </c>
      <c r="J3464" s="1">
        <f t="shared" si="1365"/>
        <v>21</v>
      </c>
      <c r="K3464" s="1">
        <f t="shared" si="1353"/>
        <v>12</v>
      </c>
      <c r="L3464" s="2">
        <f t="shared" si="1354"/>
        <v>1.0042786299999999</v>
      </c>
      <c r="M3464" s="10">
        <f t="shared" si="1373"/>
        <v>1.00429945</v>
      </c>
      <c r="N3464" s="10">
        <f t="shared" si="1369"/>
        <v>1.7211052478892821</v>
      </c>
      <c r="O3464" s="2">
        <f t="shared" si="1372"/>
        <v>1.72846922</v>
      </c>
      <c r="P3464" s="2">
        <f t="shared" si="1355"/>
        <v>68561.592093939995</v>
      </c>
      <c r="Q3464" s="9">
        <f t="shared" si="1349"/>
        <v>0</v>
      </c>
      <c r="R3464" s="4">
        <f t="shared" si="1356"/>
        <v>0</v>
      </c>
      <c r="S3464" s="59">
        <f t="shared" si="1357"/>
        <v>0</v>
      </c>
      <c r="T3464" s="8">
        <f t="shared" si="1366"/>
        <v>6.8500000000000005E-2</v>
      </c>
      <c r="U3464" s="9">
        <f t="shared" si="1367"/>
        <v>115</v>
      </c>
      <c r="V3464" s="9">
        <v>252</v>
      </c>
      <c r="W3464" s="10">
        <f t="shared" si="1358"/>
        <v>1.0306975229999999</v>
      </c>
      <c r="X3464" s="2">
        <f t="shared" si="1359"/>
        <v>2104.6710502199999</v>
      </c>
      <c r="Y3464" s="2">
        <v>0</v>
      </c>
      <c r="Z3464" s="3">
        <f t="shared" si="1370"/>
        <v>0</v>
      </c>
      <c r="AA3464" s="1" t="str">
        <f t="shared" si="1371"/>
        <v>A+J=</v>
      </c>
      <c r="AB3464" s="7">
        <f t="shared" si="1368"/>
        <v>43669</v>
      </c>
      <c r="AC3464" s="5"/>
      <c r="AD3464" s="1"/>
      <c r="AE3464" s="7"/>
      <c r="AF3464" s="1"/>
      <c r="AG3464" s="1"/>
      <c r="AH3464" s="1"/>
      <c r="AI3464" s="1"/>
      <c r="AJ3464" s="4"/>
      <c r="AK3464" s="1"/>
      <c r="AL3464" s="1"/>
      <c r="AM3464" s="1"/>
      <c r="AN3464" s="1"/>
      <c r="AO3464" s="1"/>
    </row>
    <row r="3465" spans="1:41" x14ac:dyDescent="0.2">
      <c r="A3465" s="118">
        <f t="shared" si="1360"/>
        <v>43561</v>
      </c>
      <c r="B3465" s="2">
        <f t="shared" si="1350"/>
        <v>70709.998493260005</v>
      </c>
      <c r="C3465" s="2">
        <f t="shared" si="1361"/>
        <v>39666.076375919998</v>
      </c>
      <c r="D3465" s="50">
        <f t="shared" si="1362"/>
        <v>5138.93</v>
      </c>
      <c r="E3465" s="3">
        <f>IF(K3465=1,VLOOKUP(A3464,[1]Plan1!$AQ$43:$AS$500,3),E3464)</f>
        <v>5177.47</v>
      </c>
      <c r="F3465" s="7">
        <f t="shared" si="1363"/>
        <v>43545</v>
      </c>
      <c r="G3465" s="8">
        <f t="shared" si="1351"/>
        <v>7.4996156787503487E-3</v>
      </c>
      <c r="H3465" s="7">
        <f t="shared" si="1364"/>
        <v>43573</v>
      </c>
      <c r="I3465" s="7">
        <f t="shared" si="1352"/>
        <v>43573</v>
      </c>
      <c r="J3465" s="1">
        <f t="shared" si="1365"/>
        <v>21</v>
      </c>
      <c r="K3465" s="1">
        <f t="shared" si="1353"/>
        <v>13</v>
      </c>
      <c r="L3465" s="2">
        <f t="shared" si="1354"/>
        <v>1.00463601</v>
      </c>
      <c r="M3465" s="10">
        <f t="shared" si="1373"/>
        <v>1.00429945</v>
      </c>
      <c r="N3465" s="10">
        <f t="shared" si="1369"/>
        <v>1.7211052478892821</v>
      </c>
      <c r="O3465" s="2">
        <f t="shared" si="1372"/>
        <v>1.7290843</v>
      </c>
      <c r="P3465" s="2">
        <f t="shared" si="1355"/>
        <v>68585.989904200003</v>
      </c>
      <c r="Q3465" s="9">
        <f t="shared" ref="Q3465:Q3528" si="1374">IF(VLOOKUP(A3465,AE$10:AL$48,8)=VLOOKUP(A3464,AE$10:AL$48,8),0,VLOOKUP(A3465,AE$10:AL$48,8))</f>
        <v>0</v>
      </c>
      <c r="R3465" s="4">
        <f t="shared" si="1356"/>
        <v>0</v>
      </c>
      <c r="S3465" s="59">
        <f t="shared" si="1357"/>
        <v>0</v>
      </c>
      <c r="T3465" s="8">
        <f t="shared" si="1366"/>
        <v>6.8500000000000005E-2</v>
      </c>
      <c r="U3465" s="9">
        <f t="shared" si="1367"/>
        <v>116</v>
      </c>
      <c r="V3465" s="9">
        <v>252</v>
      </c>
      <c r="W3465" s="10">
        <f t="shared" si="1358"/>
        <v>1.030968549</v>
      </c>
      <c r="X3465" s="2">
        <f t="shared" si="1359"/>
        <v>2124.0085890599998</v>
      </c>
      <c r="Y3465" s="2">
        <v>0</v>
      </c>
      <c r="Z3465" s="3">
        <f t="shared" si="1370"/>
        <v>0</v>
      </c>
      <c r="AA3465" s="1" t="str">
        <f t="shared" si="1371"/>
        <v>A+J=</v>
      </c>
      <c r="AB3465" s="7">
        <f t="shared" si="1368"/>
        <v>43669</v>
      </c>
      <c r="AC3465" s="5"/>
      <c r="AD3465" s="1"/>
      <c r="AE3465" s="7"/>
      <c r="AF3465" s="1"/>
      <c r="AG3465" s="1"/>
      <c r="AH3465" s="1"/>
      <c r="AI3465" s="1"/>
      <c r="AJ3465" s="4"/>
      <c r="AK3465" s="1"/>
      <c r="AL3465" s="1"/>
      <c r="AM3465" s="1"/>
      <c r="AN3465" s="1"/>
      <c r="AO3465" s="1"/>
    </row>
    <row r="3466" spans="1:41" x14ac:dyDescent="0.2">
      <c r="A3466" s="118">
        <f t="shared" si="1360"/>
        <v>43562</v>
      </c>
      <c r="B3466" s="2">
        <f t="shared" ref="B3466:B3529" si="1375">(P3466+X3466)</f>
        <v>70709.998493260005</v>
      </c>
      <c r="C3466" s="2">
        <f t="shared" si="1361"/>
        <v>39666.076375919998</v>
      </c>
      <c r="D3466" s="50">
        <f t="shared" si="1362"/>
        <v>5138.93</v>
      </c>
      <c r="E3466" s="3">
        <f>IF(K3466=1,VLOOKUP(A3465,[1]Plan1!$AQ$43:$AS$500,3),E3465)</f>
        <v>5177.47</v>
      </c>
      <c r="F3466" s="7">
        <f t="shared" si="1363"/>
        <v>43545</v>
      </c>
      <c r="G3466" s="8">
        <f t="shared" ref="G3466:G3529" si="1376">(E3466/D3466)-1</f>
        <v>7.4996156787503487E-3</v>
      </c>
      <c r="H3466" s="7">
        <f t="shared" si="1364"/>
        <v>43573</v>
      </c>
      <c r="I3466" s="7">
        <f t="shared" ref="I3466:I3529" si="1377">IF(A3466&gt;I3465,H3466,I3465)</f>
        <v>43573</v>
      </c>
      <c r="J3466" s="1">
        <f t="shared" si="1365"/>
        <v>21</v>
      </c>
      <c r="K3466" s="1">
        <f t="shared" ref="K3466:K3529" si="1378">(J3466-(NETWORKDAYS(A3466,I3466,AE$53:AE$223)-1))</f>
        <v>13</v>
      </c>
      <c r="L3466" s="2">
        <f t="shared" ref="L3466:L3529" si="1379">TRUNC((E3466/D3466)^TRUNC((K3466/J3466),9),8)</f>
        <v>1.00463601</v>
      </c>
      <c r="M3466" s="10">
        <f t="shared" si="1373"/>
        <v>1.00429945</v>
      </c>
      <c r="N3466" s="10">
        <f t="shared" si="1369"/>
        <v>1.7211052478892821</v>
      </c>
      <c r="O3466" s="2">
        <f t="shared" si="1372"/>
        <v>1.7290843</v>
      </c>
      <c r="P3466" s="2">
        <f t="shared" ref="P3466:P3529" si="1380">TRUNC(C3466*O3466,8)</f>
        <v>68585.989904200003</v>
      </c>
      <c r="Q3466" s="9">
        <f t="shared" si="1374"/>
        <v>0</v>
      </c>
      <c r="R3466" s="4">
        <f t="shared" ref="R3466:R3529" si="1381">IF(Q3466&gt;0,VLOOKUP($A3466,$AE$10:$AJ$21,6),0)</f>
        <v>0</v>
      </c>
      <c r="S3466" s="59">
        <f t="shared" ref="S3466:S3529" si="1382">IF(R3466&gt;0,TRUNC(R3466*P3466,8),0)</f>
        <v>0</v>
      </c>
      <c r="T3466" s="8">
        <f t="shared" si="1366"/>
        <v>6.8500000000000005E-2</v>
      </c>
      <c r="U3466" s="9">
        <f t="shared" si="1367"/>
        <v>116</v>
      </c>
      <c r="V3466" s="9">
        <v>252</v>
      </c>
      <c r="W3466" s="10">
        <f t="shared" ref="W3466:W3529" si="1383">ROUND((1+T3466)^TRUNC((U3466/V3466),9),9)</f>
        <v>1.030968549</v>
      </c>
      <c r="X3466" s="2">
        <f t="shared" ref="X3466:X3529" si="1384">TRUNC((P3466*(W3466-1)),8)</f>
        <v>2124.0085890599998</v>
      </c>
      <c r="Y3466" s="2">
        <v>0</v>
      </c>
      <c r="Z3466" s="3">
        <f t="shared" si="1370"/>
        <v>0</v>
      </c>
      <c r="AA3466" s="1" t="str">
        <f t="shared" si="1371"/>
        <v>A+J=</v>
      </c>
      <c r="AB3466" s="7">
        <f t="shared" si="1368"/>
        <v>43669</v>
      </c>
      <c r="AC3466" s="5"/>
      <c r="AD3466" s="1"/>
      <c r="AE3466" s="7"/>
      <c r="AF3466" s="1"/>
      <c r="AG3466" s="1"/>
      <c r="AH3466" s="1"/>
      <c r="AI3466" s="1"/>
      <c r="AJ3466" s="4"/>
      <c r="AK3466" s="1"/>
      <c r="AL3466" s="1"/>
      <c r="AM3466" s="1"/>
      <c r="AN3466" s="1"/>
      <c r="AO3466" s="1"/>
    </row>
    <row r="3467" spans="1:41" x14ac:dyDescent="0.2">
      <c r="A3467" s="118">
        <f t="shared" ref="A3467:A3530" si="1385">(A3466+1)</f>
        <v>43563</v>
      </c>
      <c r="B3467" s="2">
        <f t="shared" si="1375"/>
        <v>70709.998493260005</v>
      </c>
      <c r="C3467" s="2">
        <f t="shared" ref="C3467:C3530" si="1386">TRUNC(IF(Q3466&gt;0,VLOOKUP(A3466,$AE$11:$AF$21,2),C3466),8)</f>
        <v>39666.076375919998</v>
      </c>
      <c r="D3467" s="50">
        <f t="shared" ref="D3467:D3530" si="1387">IF(E3467=E3466,D3466,E3466)</f>
        <v>5138.93</v>
      </c>
      <c r="E3467" s="3">
        <f>IF(K3467=1,VLOOKUP(A3466,[1]Plan1!$AQ$43:$AS$500,3),E3466)</f>
        <v>5177.47</v>
      </c>
      <c r="F3467" s="7">
        <f t="shared" ref="F3467:F3530" si="1388">IF(D3467=D3466,F3466,A3467)</f>
        <v>43545</v>
      </c>
      <c r="G3467" s="8">
        <f t="shared" si="1376"/>
        <v>7.4996156787503487E-3</v>
      </c>
      <c r="H3467" s="7">
        <f t="shared" ref="H3467:H3530" si="1389">IF(DAY(A3467)=15,VLOOKUP(A3467,AI$53:AN$175,4),H3466)</f>
        <v>43573</v>
      </c>
      <c r="I3467" s="7">
        <f t="shared" si="1377"/>
        <v>43573</v>
      </c>
      <c r="J3467" s="1">
        <f t="shared" ref="J3467:J3530" si="1390">IF(I3467=I3466,J3466,NETWORKDAYS(I3466,I3467,$AE$53:$AE$223)-1)</f>
        <v>21</v>
      </c>
      <c r="K3467" s="1">
        <f t="shared" si="1378"/>
        <v>13</v>
      </c>
      <c r="L3467" s="2">
        <f t="shared" si="1379"/>
        <v>1.00463601</v>
      </c>
      <c r="M3467" s="10">
        <f t="shared" si="1373"/>
        <v>1.00429945</v>
      </c>
      <c r="N3467" s="10">
        <f t="shared" si="1369"/>
        <v>1.7211052478892821</v>
      </c>
      <c r="O3467" s="2">
        <f t="shared" si="1372"/>
        <v>1.7290843</v>
      </c>
      <c r="P3467" s="2">
        <f t="shared" si="1380"/>
        <v>68585.989904200003</v>
      </c>
      <c r="Q3467" s="9">
        <f t="shared" si="1374"/>
        <v>0</v>
      </c>
      <c r="R3467" s="4">
        <f t="shared" si="1381"/>
        <v>0</v>
      </c>
      <c r="S3467" s="59">
        <f t="shared" si="1382"/>
        <v>0</v>
      </c>
      <c r="T3467" s="8">
        <f t="shared" ref="T3467:T3530" si="1391">(T3466)</f>
        <v>6.8500000000000005E-2</v>
      </c>
      <c r="U3467" s="9">
        <f t="shared" ref="U3467:U3530" si="1392">IF(Q3466&gt;0,1,IF(K3467=K3466,U3466,U3466+1))</f>
        <v>116</v>
      </c>
      <c r="V3467" s="9">
        <v>252</v>
      </c>
      <c r="W3467" s="10">
        <f t="shared" si="1383"/>
        <v>1.030968549</v>
      </c>
      <c r="X3467" s="2">
        <f t="shared" si="1384"/>
        <v>2124.0085890599998</v>
      </c>
      <c r="Y3467" s="2">
        <v>0</v>
      </c>
      <c r="Z3467" s="3">
        <f t="shared" si="1370"/>
        <v>0</v>
      </c>
      <c r="AA3467" s="1" t="str">
        <f t="shared" si="1371"/>
        <v>A+J=</v>
      </c>
      <c r="AB3467" s="7">
        <f t="shared" ref="AB3467:AB3530" si="1393">IF(Q3466&gt;0,VLOOKUP(A3466,$AE$10:$AM$48,9),AB3466)</f>
        <v>43669</v>
      </c>
      <c r="AC3467" s="5"/>
      <c r="AD3467" s="1"/>
      <c r="AE3467" s="7"/>
      <c r="AF3467" s="1"/>
      <c r="AG3467" s="1"/>
      <c r="AH3467" s="1"/>
      <c r="AI3467" s="1"/>
      <c r="AJ3467" s="4"/>
      <c r="AK3467" s="1"/>
      <c r="AL3467" s="1"/>
      <c r="AM3467" s="1"/>
      <c r="AN3467" s="1"/>
      <c r="AO3467" s="1"/>
    </row>
    <row r="3468" spans="1:41" x14ac:dyDescent="0.2">
      <c r="A3468" s="118">
        <f t="shared" si="1385"/>
        <v>43564</v>
      </c>
      <c r="B3468" s="2">
        <f t="shared" si="1375"/>
        <v>70753.761006330009</v>
      </c>
      <c r="C3468" s="2">
        <f t="shared" si="1386"/>
        <v>39666.076375919998</v>
      </c>
      <c r="D3468" s="50">
        <f t="shared" si="1387"/>
        <v>5138.93</v>
      </c>
      <c r="E3468" s="3">
        <f>IF(K3468=1,VLOOKUP(A3467,[1]Plan1!$AQ$43:$AS$500,3),E3467)</f>
        <v>5177.47</v>
      </c>
      <c r="F3468" s="7">
        <f t="shared" si="1388"/>
        <v>43545</v>
      </c>
      <c r="G3468" s="8">
        <f t="shared" si="1376"/>
        <v>7.4996156787503487E-3</v>
      </c>
      <c r="H3468" s="7">
        <f t="shared" si="1389"/>
        <v>43573</v>
      </c>
      <c r="I3468" s="7">
        <f t="shared" si="1377"/>
        <v>43573</v>
      </c>
      <c r="J3468" s="1">
        <f t="shared" si="1390"/>
        <v>21</v>
      </c>
      <c r="K3468" s="1">
        <f t="shared" si="1378"/>
        <v>14</v>
      </c>
      <c r="L3468" s="2">
        <f t="shared" si="1379"/>
        <v>1.00499351</v>
      </c>
      <c r="M3468" s="10">
        <f t="shared" si="1373"/>
        <v>1.00429945</v>
      </c>
      <c r="N3468" s="10">
        <f t="shared" si="1369"/>
        <v>1.7211052478892821</v>
      </c>
      <c r="O3468" s="2">
        <f t="shared" si="1372"/>
        <v>1.7296996</v>
      </c>
      <c r="P3468" s="2">
        <f t="shared" si="1380"/>
        <v>68610.396440990007</v>
      </c>
      <c r="Q3468" s="9">
        <f t="shared" si="1374"/>
        <v>0</v>
      </c>
      <c r="R3468" s="4">
        <f t="shared" si="1381"/>
        <v>0</v>
      </c>
      <c r="S3468" s="59">
        <f t="shared" si="1382"/>
        <v>0</v>
      </c>
      <c r="T3468" s="8">
        <f t="shared" si="1391"/>
        <v>6.8500000000000005E-2</v>
      </c>
      <c r="U3468" s="9">
        <f t="shared" si="1392"/>
        <v>117</v>
      </c>
      <c r="V3468" s="9">
        <v>252</v>
      </c>
      <c r="W3468" s="10">
        <f t="shared" si="1383"/>
        <v>1.031239647</v>
      </c>
      <c r="X3468" s="2">
        <f t="shared" si="1384"/>
        <v>2143.3645653399999</v>
      </c>
      <c r="Y3468" s="2">
        <v>0</v>
      </c>
      <c r="Z3468" s="3">
        <f t="shared" si="1370"/>
        <v>0</v>
      </c>
      <c r="AA3468" s="1" t="str">
        <f t="shared" si="1371"/>
        <v>A+J=</v>
      </c>
      <c r="AB3468" s="7">
        <f t="shared" si="1393"/>
        <v>43669</v>
      </c>
      <c r="AC3468" s="5"/>
      <c r="AD3468" s="1"/>
      <c r="AE3468" s="7"/>
      <c r="AF3468" s="1"/>
      <c r="AG3468" s="1"/>
      <c r="AH3468" s="1"/>
      <c r="AI3468" s="1"/>
      <c r="AJ3468" s="4"/>
      <c r="AK3468" s="1"/>
      <c r="AL3468" s="1"/>
      <c r="AM3468" s="1"/>
      <c r="AN3468" s="1"/>
      <c r="AO3468" s="1"/>
    </row>
    <row r="3469" spans="1:41" x14ac:dyDescent="0.2">
      <c r="A3469" s="118">
        <f t="shared" si="1385"/>
        <v>43565</v>
      </c>
      <c r="B3469" s="2">
        <f t="shared" si="1375"/>
        <v>70797.550627119999</v>
      </c>
      <c r="C3469" s="2">
        <f t="shared" si="1386"/>
        <v>39666.076375919998</v>
      </c>
      <c r="D3469" s="50">
        <f t="shared" si="1387"/>
        <v>5138.93</v>
      </c>
      <c r="E3469" s="3">
        <f>IF(K3469=1,VLOOKUP(A3468,[1]Plan1!$AQ$43:$AS$500,3),E3468)</f>
        <v>5177.47</v>
      </c>
      <c r="F3469" s="7">
        <f t="shared" si="1388"/>
        <v>43545</v>
      </c>
      <c r="G3469" s="8">
        <f t="shared" si="1376"/>
        <v>7.4996156787503487E-3</v>
      </c>
      <c r="H3469" s="7">
        <f t="shared" si="1389"/>
        <v>43573</v>
      </c>
      <c r="I3469" s="7">
        <f t="shared" si="1377"/>
        <v>43573</v>
      </c>
      <c r="J3469" s="1">
        <f t="shared" si="1390"/>
        <v>21</v>
      </c>
      <c r="K3469" s="1">
        <f t="shared" si="1378"/>
        <v>15</v>
      </c>
      <c r="L3469" s="2">
        <f t="shared" si="1379"/>
        <v>1.0053511399999999</v>
      </c>
      <c r="M3469" s="10">
        <f t="shared" si="1373"/>
        <v>1.00429945</v>
      </c>
      <c r="N3469" s="10">
        <f t="shared" si="1369"/>
        <v>1.7211052478892821</v>
      </c>
      <c r="O3469" s="2">
        <f t="shared" si="1372"/>
        <v>1.73031512</v>
      </c>
      <c r="P3469" s="2">
        <f t="shared" si="1380"/>
        <v>68634.811704320004</v>
      </c>
      <c r="Q3469" s="9">
        <f t="shared" si="1374"/>
        <v>0</v>
      </c>
      <c r="R3469" s="4">
        <f t="shared" si="1381"/>
        <v>0</v>
      </c>
      <c r="S3469" s="59">
        <f t="shared" si="1382"/>
        <v>0</v>
      </c>
      <c r="T3469" s="8">
        <f t="shared" si="1391"/>
        <v>6.8500000000000005E-2</v>
      </c>
      <c r="U3469" s="9">
        <f t="shared" si="1392"/>
        <v>118</v>
      </c>
      <c r="V3469" s="9">
        <v>252</v>
      </c>
      <c r="W3469" s="10">
        <f t="shared" si="1383"/>
        <v>1.0315108159999999</v>
      </c>
      <c r="X3469" s="2">
        <f t="shared" si="1384"/>
        <v>2162.7389228000002</v>
      </c>
      <c r="Y3469" s="2">
        <v>0</v>
      </c>
      <c r="Z3469" s="3">
        <f t="shared" si="1370"/>
        <v>0</v>
      </c>
      <c r="AA3469" s="1" t="str">
        <f t="shared" si="1371"/>
        <v>A+J=</v>
      </c>
      <c r="AB3469" s="7">
        <f t="shared" si="1393"/>
        <v>43669</v>
      </c>
      <c r="AC3469" s="5"/>
      <c r="AD3469" s="1"/>
      <c r="AE3469" s="7"/>
      <c r="AF3469" s="1"/>
      <c r="AG3469" s="1"/>
      <c r="AH3469" s="1"/>
      <c r="AI3469" s="1"/>
      <c r="AJ3469" s="4"/>
      <c r="AK3469" s="1"/>
      <c r="AL3469" s="1"/>
      <c r="AM3469" s="1"/>
      <c r="AN3469" s="1"/>
      <c r="AO3469" s="1"/>
    </row>
    <row r="3470" spans="1:41" x14ac:dyDescent="0.2">
      <c r="A3470" s="118">
        <f t="shared" si="1385"/>
        <v>43566</v>
      </c>
      <c r="B3470" s="2">
        <f t="shared" si="1375"/>
        <v>70841.367367930012</v>
      </c>
      <c r="C3470" s="2">
        <f t="shared" si="1386"/>
        <v>39666.076375919998</v>
      </c>
      <c r="D3470" s="50">
        <f t="shared" si="1387"/>
        <v>5138.93</v>
      </c>
      <c r="E3470" s="3">
        <f>IF(K3470=1,VLOOKUP(A3469,[1]Plan1!$AQ$43:$AS$500,3),E3469)</f>
        <v>5177.47</v>
      </c>
      <c r="F3470" s="7">
        <f t="shared" si="1388"/>
        <v>43545</v>
      </c>
      <c r="G3470" s="8">
        <f t="shared" si="1376"/>
        <v>7.4996156787503487E-3</v>
      </c>
      <c r="H3470" s="7">
        <f t="shared" si="1389"/>
        <v>43573</v>
      </c>
      <c r="I3470" s="7">
        <f t="shared" si="1377"/>
        <v>43573</v>
      </c>
      <c r="J3470" s="1">
        <f t="shared" si="1390"/>
        <v>21</v>
      </c>
      <c r="K3470" s="1">
        <f t="shared" si="1378"/>
        <v>16</v>
      </c>
      <c r="L3470" s="2">
        <f t="shared" si="1379"/>
        <v>1.0057088999999999</v>
      </c>
      <c r="M3470" s="10">
        <f t="shared" si="1373"/>
        <v>1.00429945</v>
      </c>
      <c r="N3470" s="10">
        <f t="shared" si="1369"/>
        <v>1.7211052478892821</v>
      </c>
      <c r="O3470" s="2">
        <f t="shared" si="1372"/>
        <v>1.73093086</v>
      </c>
      <c r="P3470" s="2">
        <f t="shared" si="1380"/>
        <v>68659.235694190007</v>
      </c>
      <c r="Q3470" s="9">
        <f t="shared" si="1374"/>
        <v>0</v>
      </c>
      <c r="R3470" s="4">
        <f t="shared" si="1381"/>
        <v>0</v>
      </c>
      <c r="S3470" s="59">
        <f t="shared" si="1382"/>
        <v>0</v>
      </c>
      <c r="T3470" s="8">
        <f t="shared" si="1391"/>
        <v>6.8500000000000005E-2</v>
      </c>
      <c r="U3470" s="9">
        <f t="shared" si="1392"/>
        <v>119</v>
      </c>
      <c r="V3470" s="9">
        <v>252</v>
      </c>
      <c r="W3470" s="10">
        <f t="shared" si="1383"/>
        <v>1.0317820559999999</v>
      </c>
      <c r="X3470" s="2">
        <f t="shared" si="1384"/>
        <v>2182.1316737400002</v>
      </c>
      <c r="Y3470" s="2">
        <v>0</v>
      </c>
      <c r="Z3470" s="3">
        <f t="shared" si="1370"/>
        <v>0</v>
      </c>
      <c r="AA3470" s="1" t="str">
        <f t="shared" si="1371"/>
        <v>A+J=</v>
      </c>
      <c r="AB3470" s="7">
        <f t="shared" si="1393"/>
        <v>43669</v>
      </c>
      <c r="AC3470" s="5"/>
      <c r="AD3470" s="1"/>
      <c r="AE3470" s="7"/>
      <c r="AF3470" s="1"/>
      <c r="AG3470" s="1"/>
      <c r="AH3470" s="1"/>
      <c r="AI3470" s="1"/>
      <c r="AJ3470" s="4"/>
      <c r="AK3470" s="1"/>
      <c r="AL3470" s="1"/>
      <c r="AM3470" s="1"/>
      <c r="AN3470" s="1"/>
      <c r="AO3470" s="1"/>
    </row>
    <row r="3471" spans="1:41" x14ac:dyDescent="0.2">
      <c r="A3471" s="118">
        <f t="shared" si="1385"/>
        <v>43567</v>
      </c>
      <c r="B3471" s="2">
        <f t="shared" si="1375"/>
        <v>70885.211719119994</v>
      </c>
      <c r="C3471" s="2">
        <f t="shared" si="1386"/>
        <v>39666.076375919998</v>
      </c>
      <c r="D3471" s="50">
        <f t="shared" si="1387"/>
        <v>5138.93</v>
      </c>
      <c r="E3471" s="3">
        <f>IF(K3471=1,VLOOKUP(A3470,[1]Plan1!$AQ$43:$AS$500,3),E3470)</f>
        <v>5177.47</v>
      </c>
      <c r="F3471" s="7">
        <f t="shared" si="1388"/>
        <v>43545</v>
      </c>
      <c r="G3471" s="8">
        <f t="shared" si="1376"/>
        <v>7.4996156787503487E-3</v>
      </c>
      <c r="H3471" s="7">
        <f t="shared" si="1389"/>
        <v>43573</v>
      </c>
      <c r="I3471" s="7">
        <f t="shared" si="1377"/>
        <v>43573</v>
      </c>
      <c r="J3471" s="1">
        <f t="shared" si="1390"/>
        <v>21</v>
      </c>
      <c r="K3471" s="1">
        <f t="shared" si="1378"/>
        <v>17</v>
      </c>
      <c r="L3471" s="2">
        <f t="shared" si="1379"/>
        <v>1.00606679</v>
      </c>
      <c r="M3471" s="10">
        <f t="shared" si="1373"/>
        <v>1.00429945</v>
      </c>
      <c r="N3471" s="10">
        <f t="shared" si="1369"/>
        <v>1.7211052478892821</v>
      </c>
      <c r="O3471" s="2">
        <f t="shared" si="1372"/>
        <v>1.7315468300000001</v>
      </c>
      <c r="P3471" s="2">
        <f t="shared" si="1380"/>
        <v>68683.668807259994</v>
      </c>
      <c r="Q3471" s="9">
        <f t="shared" si="1374"/>
        <v>0</v>
      </c>
      <c r="R3471" s="4">
        <f t="shared" si="1381"/>
        <v>0</v>
      </c>
      <c r="S3471" s="59">
        <f t="shared" si="1382"/>
        <v>0</v>
      </c>
      <c r="T3471" s="8">
        <f t="shared" si="1391"/>
        <v>6.8500000000000005E-2</v>
      </c>
      <c r="U3471" s="9">
        <f t="shared" si="1392"/>
        <v>120</v>
      </c>
      <c r="V3471" s="9">
        <v>252</v>
      </c>
      <c r="W3471" s="10">
        <f t="shared" si="1383"/>
        <v>1.0320533679999999</v>
      </c>
      <c r="X3471" s="2">
        <f t="shared" si="1384"/>
        <v>2201.54291186</v>
      </c>
      <c r="Y3471" s="2">
        <v>0</v>
      </c>
      <c r="Z3471" s="3">
        <f t="shared" si="1370"/>
        <v>0</v>
      </c>
      <c r="AA3471" s="1" t="str">
        <f t="shared" si="1371"/>
        <v>A+J=</v>
      </c>
      <c r="AB3471" s="7">
        <f t="shared" si="1393"/>
        <v>43669</v>
      </c>
      <c r="AC3471" s="5"/>
      <c r="AD3471" s="1"/>
      <c r="AE3471" s="7"/>
      <c r="AF3471" s="1"/>
      <c r="AG3471" s="1"/>
      <c r="AH3471" s="1"/>
      <c r="AI3471" s="1"/>
      <c r="AJ3471" s="4"/>
      <c r="AK3471" s="1"/>
      <c r="AL3471" s="1"/>
      <c r="AM3471" s="1"/>
      <c r="AN3471" s="1"/>
      <c r="AO3471" s="1"/>
    </row>
    <row r="3472" spans="1:41" x14ac:dyDescent="0.2">
      <c r="A3472" s="118">
        <f t="shared" si="1385"/>
        <v>43568</v>
      </c>
      <c r="B3472" s="2">
        <f t="shared" si="1375"/>
        <v>70929.082396229991</v>
      </c>
      <c r="C3472" s="2">
        <f t="shared" si="1386"/>
        <v>39666.076375919998</v>
      </c>
      <c r="D3472" s="50">
        <f t="shared" si="1387"/>
        <v>5138.93</v>
      </c>
      <c r="E3472" s="3">
        <f>IF(K3472=1,VLOOKUP(A3471,[1]Plan1!$AQ$43:$AS$500,3),E3471)</f>
        <v>5177.47</v>
      </c>
      <c r="F3472" s="7">
        <f t="shared" si="1388"/>
        <v>43545</v>
      </c>
      <c r="G3472" s="8">
        <f t="shared" si="1376"/>
        <v>7.4996156787503487E-3</v>
      </c>
      <c r="H3472" s="7">
        <f t="shared" si="1389"/>
        <v>43573</v>
      </c>
      <c r="I3472" s="7">
        <f t="shared" si="1377"/>
        <v>43573</v>
      </c>
      <c r="J3472" s="1">
        <f t="shared" si="1390"/>
        <v>21</v>
      </c>
      <c r="K3472" s="1">
        <f t="shared" si="1378"/>
        <v>18</v>
      </c>
      <c r="L3472" s="2">
        <f t="shared" si="1379"/>
        <v>1.0064248</v>
      </c>
      <c r="M3472" s="10">
        <f t="shared" si="1373"/>
        <v>1.00429945</v>
      </c>
      <c r="N3472" s="10">
        <f t="shared" si="1369"/>
        <v>1.7211052478892821</v>
      </c>
      <c r="O3472" s="2">
        <f t="shared" si="1372"/>
        <v>1.7321629999999999</v>
      </c>
      <c r="P3472" s="2">
        <f t="shared" si="1380"/>
        <v>68708.109853539994</v>
      </c>
      <c r="Q3472" s="9">
        <f t="shared" si="1374"/>
        <v>0</v>
      </c>
      <c r="R3472" s="4">
        <f t="shared" si="1381"/>
        <v>0</v>
      </c>
      <c r="S3472" s="59">
        <f t="shared" si="1382"/>
        <v>0</v>
      </c>
      <c r="T3472" s="8">
        <f t="shared" si="1391"/>
        <v>6.8500000000000005E-2</v>
      </c>
      <c r="U3472" s="9">
        <f t="shared" si="1392"/>
        <v>121</v>
      </c>
      <c r="V3472" s="9">
        <v>252</v>
      </c>
      <c r="W3472" s="10">
        <f t="shared" si="1383"/>
        <v>1.032324751</v>
      </c>
      <c r="X3472" s="2">
        <f t="shared" si="1384"/>
        <v>2220.97254269</v>
      </c>
      <c r="Y3472" s="2">
        <v>0</v>
      </c>
      <c r="Z3472" s="3">
        <f t="shared" si="1370"/>
        <v>0</v>
      </c>
      <c r="AA3472" s="1" t="str">
        <f t="shared" si="1371"/>
        <v>A+J=</v>
      </c>
      <c r="AB3472" s="7">
        <f t="shared" si="1393"/>
        <v>43669</v>
      </c>
      <c r="AC3472" s="5"/>
      <c r="AD3472" s="1"/>
      <c r="AE3472" s="7"/>
      <c r="AF3472" s="1"/>
      <c r="AG3472" s="1"/>
      <c r="AH3472" s="1"/>
      <c r="AI3472" s="1"/>
      <c r="AJ3472" s="4"/>
      <c r="AK3472" s="1"/>
      <c r="AL3472" s="1"/>
      <c r="AM3472" s="1"/>
      <c r="AN3472" s="1"/>
      <c r="AO3472" s="1"/>
    </row>
    <row r="3473" spans="1:41" x14ac:dyDescent="0.2">
      <c r="A3473" s="118">
        <f t="shared" si="1385"/>
        <v>43569</v>
      </c>
      <c r="B3473" s="2">
        <f t="shared" si="1375"/>
        <v>70929.082396229991</v>
      </c>
      <c r="C3473" s="2">
        <f t="shared" si="1386"/>
        <v>39666.076375919998</v>
      </c>
      <c r="D3473" s="50">
        <f t="shared" si="1387"/>
        <v>5138.93</v>
      </c>
      <c r="E3473" s="3">
        <f>IF(K3473=1,VLOOKUP(A3472,[1]Plan1!$AQ$43:$AS$500,3),E3472)</f>
        <v>5177.47</v>
      </c>
      <c r="F3473" s="7">
        <f t="shared" si="1388"/>
        <v>43545</v>
      </c>
      <c r="G3473" s="8">
        <f t="shared" si="1376"/>
        <v>7.4996156787503487E-3</v>
      </c>
      <c r="H3473" s="7">
        <f t="shared" si="1389"/>
        <v>43573</v>
      </c>
      <c r="I3473" s="7">
        <f t="shared" si="1377"/>
        <v>43573</v>
      </c>
      <c r="J3473" s="1">
        <f t="shared" si="1390"/>
        <v>21</v>
      </c>
      <c r="K3473" s="1">
        <f t="shared" si="1378"/>
        <v>18</v>
      </c>
      <c r="L3473" s="2">
        <f t="shared" si="1379"/>
        <v>1.0064248</v>
      </c>
      <c r="M3473" s="10">
        <f t="shared" si="1373"/>
        <v>1.00429945</v>
      </c>
      <c r="N3473" s="10">
        <f t="shared" si="1369"/>
        <v>1.7211052478892821</v>
      </c>
      <c r="O3473" s="2">
        <f t="shared" si="1372"/>
        <v>1.7321629999999999</v>
      </c>
      <c r="P3473" s="2">
        <f t="shared" si="1380"/>
        <v>68708.109853539994</v>
      </c>
      <c r="Q3473" s="9">
        <f t="shared" si="1374"/>
        <v>0</v>
      </c>
      <c r="R3473" s="4">
        <f t="shared" si="1381"/>
        <v>0</v>
      </c>
      <c r="S3473" s="59">
        <f t="shared" si="1382"/>
        <v>0</v>
      </c>
      <c r="T3473" s="8">
        <f t="shared" si="1391"/>
        <v>6.8500000000000005E-2</v>
      </c>
      <c r="U3473" s="9">
        <f t="shared" si="1392"/>
        <v>121</v>
      </c>
      <c r="V3473" s="9">
        <v>252</v>
      </c>
      <c r="W3473" s="10">
        <f t="shared" si="1383"/>
        <v>1.032324751</v>
      </c>
      <c r="X3473" s="2">
        <f t="shared" si="1384"/>
        <v>2220.97254269</v>
      </c>
      <c r="Y3473" s="2">
        <v>0</v>
      </c>
      <c r="Z3473" s="3">
        <f t="shared" si="1370"/>
        <v>0</v>
      </c>
      <c r="AA3473" s="1" t="str">
        <f t="shared" si="1371"/>
        <v>A+J=</v>
      </c>
      <c r="AB3473" s="7">
        <f t="shared" si="1393"/>
        <v>43669</v>
      </c>
      <c r="AC3473" s="5"/>
      <c r="AD3473" s="1"/>
      <c r="AE3473" s="7"/>
      <c r="AF3473" s="1"/>
      <c r="AG3473" s="1"/>
      <c r="AH3473" s="1"/>
      <c r="AI3473" s="1"/>
      <c r="AJ3473" s="4"/>
      <c r="AK3473" s="1"/>
      <c r="AL3473" s="1"/>
      <c r="AM3473" s="1"/>
      <c r="AN3473" s="1"/>
      <c r="AO3473" s="1"/>
    </row>
    <row r="3474" spans="1:41" x14ac:dyDescent="0.2">
      <c r="A3474" s="118">
        <f t="shared" si="1385"/>
        <v>43570</v>
      </c>
      <c r="B3474" s="2">
        <f t="shared" si="1375"/>
        <v>70929.082396229991</v>
      </c>
      <c r="C3474" s="2">
        <f t="shared" si="1386"/>
        <v>39666.076375919998</v>
      </c>
      <c r="D3474" s="50">
        <f t="shared" si="1387"/>
        <v>5138.93</v>
      </c>
      <c r="E3474" s="3">
        <f>IF(K3474=1,VLOOKUP(A3473,[1]Plan1!$AQ$43:$AS$500,3),E3473)</f>
        <v>5177.47</v>
      </c>
      <c r="F3474" s="7">
        <f t="shared" si="1388"/>
        <v>43545</v>
      </c>
      <c r="G3474" s="8">
        <f t="shared" si="1376"/>
        <v>7.4996156787503487E-3</v>
      </c>
      <c r="H3474" s="7">
        <f t="shared" si="1389"/>
        <v>43605</v>
      </c>
      <c r="I3474" s="7">
        <f t="shared" si="1377"/>
        <v>43573</v>
      </c>
      <c r="J3474" s="1">
        <f t="shared" si="1390"/>
        <v>21</v>
      </c>
      <c r="K3474" s="1">
        <f t="shared" si="1378"/>
        <v>18</v>
      </c>
      <c r="L3474" s="2">
        <f t="shared" si="1379"/>
        <v>1.0064248</v>
      </c>
      <c r="M3474" s="10">
        <f t="shared" si="1373"/>
        <v>1.00429945</v>
      </c>
      <c r="N3474" s="10">
        <f t="shared" si="1369"/>
        <v>1.7211052478892821</v>
      </c>
      <c r="O3474" s="2">
        <f t="shared" si="1372"/>
        <v>1.7321629999999999</v>
      </c>
      <c r="P3474" s="2">
        <f t="shared" si="1380"/>
        <v>68708.109853539994</v>
      </c>
      <c r="Q3474" s="9">
        <f t="shared" si="1374"/>
        <v>0</v>
      </c>
      <c r="R3474" s="4">
        <f t="shared" si="1381"/>
        <v>0</v>
      </c>
      <c r="S3474" s="59">
        <f t="shared" si="1382"/>
        <v>0</v>
      </c>
      <c r="T3474" s="8">
        <f t="shared" si="1391"/>
        <v>6.8500000000000005E-2</v>
      </c>
      <c r="U3474" s="9">
        <f t="shared" si="1392"/>
        <v>121</v>
      </c>
      <c r="V3474" s="9">
        <v>252</v>
      </c>
      <c r="W3474" s="10">
        <f t="shared" si="1383"/>
        <v>1.032324751</v>
      </c>
      <c r="X3474" s="2">
        <f t="shared" si="1384"/>
        <v>2220.97254269</v>
      </c>
      <c r="Y3474" s="2">
        <v>0</v>
      </c>
      <c r="Z3474" s="3">
        <f t="shared" si="1370"/>
        <v>0</v>
      </c>
      <c r="AA3474" s="1" t="str">
        <f t="shared" si="1371"/>
        <v>A+J=</v>
      </c>
      <c r="AB3474" s="7">
        <f t="shared" si="1393"/>
        <v>43669</v>
      </c>
      <c r="AC3474" s="5"/>
      <c r="AD3474" s="1"/>
      <c r="AE3474" s="7"/>
      <c r="AF3474" s="1"/>
      <c r="AG3474" s="1"/>
      <c r="AH3474" s="1"/>
      <c r="AI3474" s="1"/>
      <c r="AJ3474" s="4"/>
      <c r="AK3474" s="1"/>
      <c r="AL3474" s="1"/>
      <c r="AM3474" s="1"/>
      <c r="AN3474" s="1"/>
      <c r="AO3474" s="1"/>
    </row>
    <row r="3475" spans="1:41" x14ac:dyDescent="0.2">
      <c r="A3475" s="118">
        <f t="shared" si="1385"/>
        <v>43571</v>
      </c>
      <c r="B3475" s="2">
        <f t="shared" si="1375"/>
        <v>70972.980639700007</v>
      </c>
      <c r="C3475" s="2">
        <f t="shared" si="1386"/>
        <v>39666.076375919998</v>
      </c>
      <c r="D3475" s="50">
        <f t="shared" si="1387"/>
        <v>5138.93</v>
      </c>
      <c r="E3475" s="3">
        <f>IF(K3475=1,VLOOKUP(A3474,[1]Plan1!$AQ$43:$AS$500,3),E3474)</f>
        <v>5177.47</v>
      </c>
      <c r="F3475" s="7">
        <f t="shared" si="1388"/>
        <v>43545</v>
      </c>
      <c r="G3475" s="8">
        <f t="shared" si="1376"/>
        <v>7.4996156787503487E-3</v>
      </c>
      <c r="H3475" s="7">
        <f t="shared" si="1389"/>
        <v>43605</v>
      </c>
      <c r="I3475" s="7">
        <f t="shared" si="1377"/>
        <v>43573</v>
      </c>
      <c r="J3475" s="1">
        <f t="shared" si="1390"/>
        <v>21</v>
      </c>
      <c r="K3475" s="1">
        <f t="shared" si="1378"/>
        <v>19</v>
      </c>
      <c r="L3475" s="2">
        <f t="shared" si="1379"/>
        <v>1.0067829399999999</v>
      </c>
      <c r="M3475" s="10">
        <f t="shared" si="1373"/>
        <v>1.00429945</v>
      </c>
      <c r="N3475" s="10">
        <f t="shared" si="1369"/>
        <v>1.7211052478892821</v>
      </c>
      <c r="O3475" s="2">
        <f t="shared" si="1372"/>
        <v>1.7327794000000001</v>
      </c>
      <c r="P3475" s="2">
        <f t="shared" si="1380"/>
        <v>68732.560023020007</v>
      </c>
      <c r="Q3475" s="9">
        <f t="shared" si="1374"/>
        <v>0</v>
      </c>
      <c r="R3475" s="4">
        <f t="shared" si="1381"/>
        <v>0</v>
      </c>
      <c r="S3475" s="59">
        <f t="shared" si="1382"/>
        <v>0</v>
      </c>
      <c r="T3475" s="8">
        <f t="shared" si="1391"/>
        <v>6.8500000000000005E-2</v>
      </c>
      <c r="U3475" s="9">
        <f t="shared" si="1392"/>
        <v>122</v>
      </c>
      <c r="V3475" s="9">
        <v>252</v>
      </c>
      <c r="W3475" s="10">
        <f t="shared" si="1383"/>
        <v>1.0325962049999999</v>
      </c>
      <c r="X3475" s="2">
        <f t="shared" si="1384"/>
        <v>2240.42061668</v>
      </c>
      <c r="Y3475" s="2">
        <v>0</v>
      </c>
      <c r="Z3475" s="3">
        <f t="shared" si="1370"/>
        <v>0</v>
      </c>
      <c r="AA3475" s="1" t="str">
        <f t="shared" si="1371"/>
        <v>A+J=</v>
      </c>
      <c r="AB3475" s="7">
        <f t="shared" si="1393"/>
        <v>43669</v>
      </c>
      <c r="AC3475" s="5"/>
      <c r="AD3475" s="1"/>
      <c r="AE3475" s="7"/>
      <c r="AF3475" s="1"/>
      <c r="AG3475" s="1"/>
      <c r="AH3475" s="1"/>
      <c r="AI3475" s="1"/>
      <c r="AJ3475" s="4"/>
      <c r="AK3475" s="1"/>
      <c r="AL3475" s="1"/>
      <c r="AM3475" s="1"/>
      <c r="AN3475" s="1"/>
      <c r="AO3475" s="1"/>
    </row>
    <row r="3476" spans="1:41" x14ac:dyDescent="0.2">
      <c r="A3476" s="118">
        <f t="shared" si="1385"/>
        <v>43572</v>
      </c>
      <c r="B3476" s="2">
        <f t="shared" si="1375"/>
        <v>71016.906121220003</v>
      </c>
      <c r="C3476" s="2">
        <f t="shared" si="1386"/>
        <v>39666.076375919998</v>
      </c>
      <c r="D3476" s="50">
        <f t="shared" si="1387"/>
        <v>5138.93</v>
      </c>
      <c r="E3476" s="3">
        <f>IF(K3476=1,VLOOKUP(A3475,[1]Plan1!$AQ$43:$AS$500,3),E3475)</f>
        <v>5177.47</v>
      </c>
      <c r="F3476" s="7">
        <f t="shared" si="1388"/>
        <v>43545</v>
      </c>
      <c r="G3476" s="8">
        <f t="shared" si="1376"/>
        <v>7.4996156787503487E-3</v>
      </c>
      <c r="H3476" s="7">
        <f t="shared" si="1389"/>
        <v>43605</v>
      </c>
      <c r="I3476" s="7">
        <f t="shared" si="1377"/>
        <v>43573</v>
      </c>
      <c r="J3476" s="1">
        <f t="shared" si="1390"/>
        <v>21</v>
      </c>
      <c r="K3476" s="1">
        <f t="shared" si="1378"/>
        <v>20</v>
      </c>
      <c r="L3476" s="2">
        <f t="shared" si="1379"/>
        <v>1.0071412099999999</v>
      </c>
      <c r="M3476" s="10">
        <f t="shared" si="1373"/>
        <v>1.00429945</v>
      </c>
      <c r="N3476" s="10">
        <f t="shared" si="1369"/>
        <v>1.7211052478892821</v>
      </c>
      <c r="O3476" s="2">
        <f t="shared" si="1372"/>
        <v>1.73339602</v>
      </c>
      <c r="P3476" s="2">
        <f t="shared" si="1380"/>
        <v>68757.018919030001</v>
      </c>
      <c r="Q3476" s="9">
        <f t="shared" si="1374"/>
        <v>0</v>
      </c>
      <c r="R3476" s="4">
        <f t="shared" si="1381"/>
        <v>0</v>
      </c>
      <c r="S3476" s="59">
        <f t="shared" si="1382"/>
        <v>0</v>
      </c>
      <c r="T3476" s="8">
        <f t="shared" si="1391"/>
        <v>6.8500000000000005E-2</v>
      </c>
      <c r="U3476" s="9">
        <f t="shared" si="1392"/>
        <v>123</v>
      </c>
      <c r="V3476" s="9">
        <v>252</v>
      </c>
      <c r="W3476" s="10">
        <f t="shared" si="1383"/>
        <v>1.0328677310000001</v>
      </c>
      <c r="X3476" s="2">
        <f t="shared" si="1384"/>
        <v>2259.8872021900002</v>
      </c>
      <c r="Y3476" s="2">
        <v>0</v>
      </c>
      <c r="Z3476" s="3">
        <f t="shared" si="1370"/>
        <v>0</v>
      </c>
      <c r="AA3476" s="1" t="str">
        <f t="shared" si="1371"/>
        <v>A+J=</v>
      </c>
      <c r="AB3476" s="7">
        <f t="shared" si="1393"/>
        <v>43669</v>
      </c>
      <c r="AC3476" s="5"/>
      <c r="AD3476" s="1"/>
      <c r="AE3476" s="7"/>
      <c r="AF3476" s="1"/>
      <c r="AG3476" s="1"/>
      <c r="AH3476" s="1"/>
      <c r="AI3476" s="1"/>
      <c r="AJ3476" s="4"/>
      <c r="AK3476" s="1"/>
      <c r="AL3476" s="1"/>
      <c r="AM3476" s="1"/>
      <c r="AN3476" s="1"/>
      <c r="AO3476" s="1"/>
    </row>
    <row r="3477" spans="1:41" x14ac:dyDescent="0.2">
      <c r="A3477" s="118">
        <f t="shared" si="1385"/>
        <v>43573</v>
      </c>
      <c r="B3477" s="2">
        <f t="shared" si="1375"/>
        <v>71060.858784399999</v>
      </c>
      <c r="C3477" s="2">
        <f t="shared" si="1386"/>
        <v>39666.076375919998</v>
      </c>
      <c r="D3477" s="50">
        <f t="shared" si="1387"/>
        <v>5138.93</v>
      </c>
      <c r="E3477" s="3">
        <f>IF(K3477=1,VLOOKUP(A3476,[1]Plan1!$AQ$43:$AS$500,3),E3476)</f>
        <v>5177.47</v>
      </c>
      <c r="F3477" s="7">
        <f t="shared" si="1388"/>
        <v>43545</v>
      </c>
      <c r="G3477" s="8">
        <f t="shared" si="1376"/>
        <v>7.4996156787503487E-3</v>
      </c>
      <c r="H3477" s="7">
        <f t="shared" si="1389"/>
        <v>43605</v>
      </c>
      <c r="I3477" s="7">
        <f t="shared" si="1377"/>
        <v>43573</v>
      </c>
      <c r="J3477" s="1">
        <f t="shared" si="1390"/>
        <v>21</v>
      </c>
      <c r="K3477" s="1">
        <f t="shared" si="1378"/>
        <v>21</v>
      </c>
      <c r="L3477" s="2">
        <f t="shared" si="1379"/>
        <v>1.00749961</v>
      </c>
      <c r="M3477" s="10">
        <f t="shared" si="1373"/>
        <v>1.00429945</v>
      </c>
      <c r="N3477" s="10">
        <f t="shared" si="1369"/>
        <v>1.7211052478892821</v>
      </c>
      <c r="O3477" s="2">
        <f t="shared" si="1372"/>
        <v>1.73401286</v>
      </c>
      <c r="P3477" s="2">
        <f t="shared" si="1380"/>
        <v>68781.486541580001</v>
      </c>
      <c r="Q3477" s="9">
        <f t="shared" si="1374"/>
        <v>0</v>
      </c>
      <c r="R3477" s="4">
        <f t="shared" si="1381"/>
        <v>0</v>
      </c>
      <c r="S3477" s="59">
        <f t="shared" si="1382"/>
        <v>0</v>
      </c>
      <c r="T3477" s="8">
        <f t="shared" si="1391"/>
        <v>6.8500000000000005E-2</v>
      </c>
      <c r="U3477" s="9">
        <f t="shared" si="1392"/>
        <v>124</v>
      </c>
      <c r="V3477" s="9">
        <v>252</v>
      </c>
      <c r="W3477" s="10">
        <f t="shared" si="1383"/>
        <v>1.0331393280000001</v>
      </c>
      <c r="X3477" s="2">
        <f t="shared" si="1384"/>
        <v>2279.3722428199999</v>
      </c>
      <c r="Y3477" s="2">
        <v>0</v>
      </c>
      <c r="Z3477" s="3">
        <f t="shared" si="1370"/>
        <v>0</v>
      </c>
      <c r="AA3477" s="1" t="str">
        <f t="shared" si="1371"/>
        <v>A+J=</v>
      </c>
      <c r="AB3477" s="7">
        <f t="shared" si="1393"/>
        <v>43669</v>
      </c>
      <c r="AC3477" s="5"/>
      <c r="AD3477" s="1"/>
      <c r="AE3477" s="7"/>
      <c r="AF3477" s="1"/>
      <c r="AG3477" s="1"/>
      <c r="AH3477" s="1"/>
      <c r="AI3477" s="1"/>
      <c r="AJ3477" s="4"/>
      <c r="AK3477" s="1"/>
      <c r="AL3477" s="1"/>
      <c r="AM3477" s="1"/>
      <c r="AN3477" s="1"/>
      <c r="AO3477" s="1"/>
    </row>
    <row r="3478" spans="1:41" x14ac:dyDescent="0.2">
      <c r="A3478" s="118">
        <f t="shared" si="1385"/>
        <v>43574</v>
      </c>
      <c r="B3478" s="2">
        <f t="shared" si="1375"/>
        <v>71099.74594388</v>
      </c>
      <c r="C3478" s="2">
        <f t="shared" si="1386"/>
        <v>39666.076375919998</v>
      </c>
      <c r="D3478" s="50">
        <f t="shared" si="1387"/>
        <v>5177.47</v>
      </c>
      <c r="E3478" s="3">
        <f>IF(K3478=1,VLOOKUP(A3477,[1]Plan1!$AQ$43:$AS$500,3),E3477)</f>
        <v>5206.9799999999996</v>
      </c>
      <c r="F3478" s="7">
        <f t="shared" si="1388"/>
        <v>43574</v>
      </c>
      <c r="G3478" s="8">
        <f t="shared" si="1376"/>
        <v>5.6996950247900635E-3</v>
      </c>
      <c r="H3478" s="7">
        <f t="shared" si="1389"/>
        <v>43605</v>
      </c>
      <c r="I3478" s="7">
        <f t="shared" si="1377"/>
        <v>43605</v>
      </c>
      <c r="J3478" s="1">
        <f t="shared" si="1390"/>
        <v>20</v>
      </c>
      <c r="K3478" s="1">
        <f t="shared" si="1378"/>
        <v>1</v>
      </c>
      <c r="L3478" s="2">
        <f t="shared" si="1379"/>
        <v>1.00028421</v>
      </c>
      <c r="M3478" s="10">
        <f t="shared" si="1373"/>
        <v>1.00749961</v>
      </c>
      <c r="N3478" s="10">
        <f t="shared" si="1369"/>
        <v>1.734012866017405</v>
      </c>
      <c r="O3478" s="2">
        <f t="shared" si="1372"/>
        <v>1.73450568</v>
      </c>
      <c r="P3478" s="2">
        <f t="shared" si="1380"/>
        <v>68801.034777339999</v>
      </c>
      <c r="Q3478" s="9">
        <f t="shared" si="1374"/>
        <v>0</v>
      </c>
      <c r="R3478" s="4">
        <f t="shared" si="1381"/>
        <v>0</v>
      </c>
      <c r="S3478" s="59">
        <f t="shared" si="1382"/>
        <v>0</v>
      </c>
      <c r="T3478" s="8">
        <f t="shared" si="1391"/>
        <v>6.8500000000000005E-2</v>
      </c>
      <c r="U3478" s="9">
        <f t="shared" si="1392"/>
        <v>125</v>
      </c>
      <c r="V3478" s="9">
        <v>252</v>
      </c>
      <c r="W3478" s="10">
        <f t="shared" si="1383"/>
        <v>1.0334109970000001</v>
      </c>
      <c r="X3478" s="2">
        <f t="shared" si="1384"/>
        <v>2298.7111665399998</v>
      </c>
      <c r="Y3478" s="2">
        <v>0</v>
      </c>
      <c r="Z3478" s="3">
        <f t="shared" si="1370"/>
        <v>0</v>
      </c>
      <c r="AA3478" s="1" t="str">
        <f t="shared" si="1371"/>
        <v>A+J=</v>
      </c>
      <c r="AB3478" s="7">
        <f t="shared" si="1393"/>
        <v>43669</v>
      </c>
      <c r="AC3478" s="5"/>
      <c r="AD3478" s="1"/>
      <c r="AE3478" s="7"/>
      <c r="AF3478" s="1"/>
      <c r="AG3478" s="1"/>
      <c r="AH3478" s="1"/>
      <c r="AI3478" s="1"/>
      <c r="AJ3478" s="4"/>
      <c r="AK3478" s="1"/>
      <c r="AL3478" s="1"/>
      <c r="AM3478" s="1"/>
      <c r="AN3478" s="1"/>
      <c r="AO3478" s="1"/>
    </row>
    <row r="3479" spans="1:41" x14ac:dyDescent="0.2">
      <c r="A3479" s="118">
        <f t="shared" si="1385"/>
        <v>43575</v>
      </c>
      <c r="B3479" s="2">
        <f t="shared" si="1375"/>
        <v>71099.74594388</v>
      </c>
      <c r="C3479" s="2">
        <f t="shared" si="1386"/>
        <v>39666.076375919998</v>
      </c>
      <c r="D3479" s="50">
        <f t="shared" si="1387"/>
        <v>5177.47</v>
      </c>
      <c r="E3479" s="3">
        <f>IF(K3479=1,VLOOKUP(A3478,[1]Plan1!$AQ$43:$AS$500,3),E3478)</f>
        <v>5206.9799999999996</v>
      </c>
      <c r="F3479" s="7">
        <f t="shared" si="1388"/>
        <v>43574</v>
      </c>
      <c r="G3479" s="8">
        <f t="shared" si="1376"/>
        <v>5.6996950247900635E-3</v>
      </c>
      <c r="H3479" s="7">
        <f t="shared" si="1389"/>
        <v>43605</v>
      </c>
      <c r="I3479" s="7">
        <f t="shared" si="1377"/>
        <v>43605</v>
      </c>
      <c r="J3479" s="1">
        <f t="shared" si="1390"/>
        <v>20</v>
      </c>
      <c r="K3479" s="1">
        <f t="shared" si="1378"/>
        <v>1</v>
      </c>
      <c r="L3479" s="2">
        <f t="shared" si="1379"/>
        <v>1.00028421</v>
      </c>
      <c r="M3479" s="10">
        <f t="shared" si="1373"/>
        <v>1.00749961</v>
      </c>
      <c r="N3479" s="10">
        <f t="shared" si="1369"/>
        <v>1.734012866017405</v>
      </c>
      <c r="O3479" s="2">
        <f t="shared" si="1372"/>
        <v>1.73450568</v>
      </c>
      <c r="P3479" s="2">
        <f t="shared" si="1380"/>
        <v>68801.034777339999</v>
      </c>
      <c r="Q3479" s="9">
        <f t="shared" si="1374"/>
        <v>0</v>
      </c>
      <c r="R3479" s="4">
        <f t="shared" si="1381"/>
        <v>0</v>
      </c>
      <c r="S3479" s="59">
        <f t="shared" si="1382"/>
        <v>0</v>
      </c>
      <c r="T3479" s="8">
        <f t="shared" si="1391"/>
        <v>6.8500000000000005E-2</v>
      </c>
      <c r="U3479" s="9">
        <f t="shared" si="1392"/>
        <v>125</v>
      </c>
      <c r="V3479" s="9">
        <v>252</v>
      </c>
      <c r="W3479" s="10">
        <f t="shared" si="1383"/>
        <v>1.0334109970000001</v>
      </c>
      <c r="X3479" s="2">
        <f t="shared" si="1384"/>
        <v>2298.7111665399998</v>
      </c>
      <c r="Y3479" s="2">
        <v>0</v>
      </c>
      <c r="Z3479" s="3">
        <f t="shared" si="1370"/>
        <v>0</v>
      </c>
      <c r="AA3479" s="1" t="str">
        <f t="shared" si="1371"/>
        <v>A+J=</v>
      </c>
      <c r="AB3479" s="7">
        <f t="shared" si="1393"/>
        <v>43669</v>
      </c>
      <c r="AC3479" s="5"/>
      <c r="AD3479" s="1"/>
      <c r="AE3479" s="7"/>
      <c r="AF3479" s="1"/>
      <c r="AG3479" s="1"/>
      <c r="AH3479" s="1"/>
      <c r="AI3479" s="1"/>
      <c r="AJ3479" s="4"/>
      <c r="AK3479" s="1"/>
      <c r="AL3479" s="1"/>
      <c r="AM3479" s="1"/>
      <c r="AN3479" s="1"/>
      <c r="AO3479" s="1"/>
    </row>
    <row r="3480" spans="1:41" x14ac:dyDescent="0.2">
      <c r="A3480" s="118">
        <f t="shared" si="1385"/>
        <v>43576</v>
      </c>
      <c r="B3480" s="2">
        <f t="shared" si="1375"/>
        <v>71099.74594388</v>
      </c>
      <c r="C3480" s="2">
        <f t="shared" si="1386"/>
        <v>39666.076375919998</v>
      </c>
      <c r="D3480" s="50">
        <f t="shared" si="1387"/>
        <v>5177.47</v>
      </c>
      <c r="E3480" s="3">
        <f>IF(K3480=1,VLOOKUP(A3479,[1]Plan1!$AQ$43:$AS$500,3),E3479)</f>
        <v>5206.9799999999996</v>
      </c>
      <c r="F3480" s="7">
        <f t="shared" si="1388"/>
        <v>43574</v>
      </c>
      <c r="G3480" s="8">
        <f t="shared" si="1376"/>
        <v>5.6996950247900635E-3</v>
      </c>
      <c r="H3480" s="7">
        <f t="shared" si="1389"/>
        <v>43605</v>
      </c>
      <c r="I3480" s="7">
        <f t="shared" si="1377"/>
        <v>43605</v>
      </c>
      <c r="J3480" s="1">
        <f t="shared" si="1390"/>
        <v>20</v>
      </c>
      <c r="K3480" s="1">
        <f t="shared" si="1378"/>
        <v>1</v>
      </c>
      <c r="L3480" s="2">
        <f t="shared" si="1379"/>
        <v>1.00028421</v>
      </c>
      <c r="M3480" s="10">
        <f t="shared" si="1373"/>
        <v>1.00749961</v>
      </c>
      <c r="N3480" s="10">
        <f t="shared" si="1369"/>
        <v>1.734012866017405</v>
      </c>
      <c r="O3480" s="2">
        <f t="shared" si="1372"/>
        <v>1.73450568</v>
      </c>
      <c r="P3480" s="2">
        <f t="shared" si="1380"/>
        <v>68801.034777339999</v>
      </c>
      <c r="Q3480" s="9">
        <f t="shared" si="1374"/>
        <v>0</v>
      </c>
      <c r="R3480" s="4">
        <f t="shared" si="1381"/>
        <v>0</v>
      </c>
      <c r="S3480" s="59">
        <f t="shared" si="1382"/>
        <v>0</v>
      </c>
      <c r="T3480" s="8">
        <f t="shared" si="1391"/>
        <v>6.8500000000000005E-2</v>
      </c>
      <c r="U3480" s="9">
        <f t="shared" si="1392"/>
        <v>125</v>
      </c>
      <c r="V3480" s="9">
        <v>252</v>
      </c>
      <c r="W3480" s="10">
        <f t="shared" si="1383"/>
        <v>1.0334109970000001</v>
      </c>
      <c r="X3480" s="2">
        <f t="shared" si="1384"/>
        <v>2298.7111665399998</v>
      </c>
      <c r="Y3480" s="2">
        <v>0</v>
      </c>
      <c r="Z3480" s="3">
        <f t="shared" si="1370"/>
        <v>0</v>
      </c>
      <c r="AA3480" s="1" t="str">
        <f t="shared" si="1371"/>
        <v>A+J=</v>
      </c>
      <c r="AB3480" s="7">
        <f t="shared" si="1393"/>
        <v>43669</v>
      </c>
      <c r="AC3480" s="5"/>
      <c r="AD3480" s="1"/>
      <c r="AE3480" s="7"/>
      <c r="AF3480" s="1"/>
      <c r="AG3480" s="1"/>
      <c r="AH3480" s="1"/>
      <c r="AI3480" s="1"/>
      <c r="AJ3480" s="4"/>
      <c r="AK3480" s="1"/>
      <c r="AL3480" s="1"/>
      <c r="AM3480" s="1"/>
      <c r="AN3480" s="1"/>
      <c r="AO3480" s="1"/>
    </row>
    <row r="3481" spans="1:41" x14ac:dyDescent="0.2">
      <c r="A3481" s="118">
        <f t="shared" si="1385"/>
        <v>43577</v>
      </c>
      <c r="B3481" s="2">
        <f t="shared" si="1375"/>
        <v>71099.74594388</v>
      </c>
      <c r="C3481" s="2">
        <f t="shared" si="1386"/>
        <v>39666.076375919998</v>
      </c>
      <c r="D3481" s="50">
        <f t="shared" si="1387"/>
        <v>5177.47</v>
      </c>
      <c r="E3481" s="3">
        <f>IF(K3481=1,VLOOKUP(A3480,[1]Plan1!$AQ$43:$AS$500,3),E3480)</f>
        <v>5206.9799999999996</v>
      </c>
      <c r="F3481" s="7">
        <f t="shared" si="1388"/>
        <v>43574</v>
      </c>
      <c r="G3481" s="8">
        <f t="shared" si="1376"/>
        <v>5.6996950247900635E-3</v>
      </c>
      <c r="H3481" s="7">
        <f t="shared" si="1389"/>
        <v>43605</v>
      </c>
      <c r="I3481" s="7">
        <f t="shared" si="1377"/>
        <v>43605</v>
      </c>
      <c r="J3481" s="1">
        <f t="shared" si="1390"/>
        <v>20</v>
      </c>
      <c r="K3481" s="1">
        <f t="shared" si="1378"/>
        <v>1</v>
      </c>
      <c r="L3481" s="2">
        <f t="shared" si="1379"/>
        <v>1.00028421</v>
      </c>
      <c r="M3481" s="10">
        <f t="shared" si="1373"/>
        <v>1.00749961</v>
      </c>
      <c r="N3481" s="10">
        <f t="shared" si="1369"/>
        <v>1.734012866017405</v>
      </c>
      <c r="O3481" s="2">
        <f t="shared" si="1372"/>
        <v>1.73450568</v>
      </c>
      <c r="P3481" s="2">
        <f t="shared" si="1380"/>
        <v>68801.034777339999</v>
      </c>
      <c r="Q3481" s="9">
        <f t="shared" si="1374"/>
        <v>0</v>
      </c>
      <c r="R3481" s="4">
        <f t="shared" si="1381"/>
        <v>0</v>
      </c>
      <c r="S3481" s="59">
        <f t="shared" si="1382"/>
        <v>0</v>
      </c>
      <c r="T3481" s="8">
        <f t="shared" si="1391"/>
        <v>6.8500000000000005E-2</v>
      </c>
      <c r="U3481" s="9">
        <f t="shared" si="1392"/>
        <v>125</v>
      </c>
      <c r="V3481" s="9">
        <v>252</v>
      </c>
      <c r="W3481" s="10">
        <f t="shared" si="1383"/>
        <v>1.0334109970000001</v>
      </c>
      <c r="X3481" s="2">
        <f t="shared" si="1384"/>
        <v>2298.7111665399998</v>
      </c>
      <c r="Y3481" s="2">
        <v>0</v>
      </c>
      <c r="Z3481" s="3">
        <f t="shared" si="1370"/>
        <v>0</v>
      </c>
      <c r="AA3481" s="1" t="str">
        <f t="shared" si="1371"/>
        <v>A+J=</v>
      </c>
      <c r="AB3481" s="7">
        <f t="shared" si="1393"/>
        <v>43669</v>
      </c>
      <c r="AC3481" s="5"/>
      <c r="AD3481" s="1"/>
      <c r="AE3481" s="7"/>
      <c r="AF3481" s="1"/>
      <c r="AG3481" s="1"/>
      <c r="AH3481" s="1"/>
      <c r="AI3481" s="1"/>
      <c r="AJ3481" s="4"/>
      <c r="AK3481" s="1"/>
      <c r="AL3481" s="1"/>
      <c r="AM3481" s="1"/>
      <c r="AN3481" s="1"/>
      <c r="AO3481" s="1"/>
    </row>
    <row r="3482" spans="1:41" x14ac:dyDescent="0.2">
      <c r="A3482" s="118">
        <f t="shared" si="1385"/>
        <v>43578</v>
      </c>
      <c r="B3482" s="2">
        <f t="shared" si="1375"/>
        <v>71138.655171250008</v>
      </c>
      <c r="C3482" s="2">
        <f t="shared" si="1386"/>
        <v>39666.076375919998</v>
      </c>
      <c r="D3482" s="50">
        <f t="shared" si="1387"/>
        <v>5177.47</v>
      </c>
      <c r="E3482" s="3">
        <f>IF(K3482=1,VLOOKUP(A3481,[1]Plan1!$AQ$43:$AS$500,3),E3481)</f>
        <v>5206.9799999999996</v>
      </c>
      <c r="F3482" s="7">
        <f t="shared" si="1388"/>
        <v>43574</v>
      </c>
      <c r="G3482" s="8">
        <f t="shared" si="1376"/>
        <v>5.6996950247900635E-3</v>
      </c>
      <c r="H3482" s="7">
        <f t="shared" si="1389"/>
        <v>43605</v>
      </c>
      <c r="I3482" s="7">
        <f t="shared" si="1377"/>
        <v>43605</v>
      </c>
      <c r="J3482" s="1">
        <f t="shared" si="1390"/>
        <v>20</v>
      </c>
      <c r="K3482" s="1">
        <f t="shared" si="1378"/>
        <v>2</v>
      </c>
      <c r="L3482" s="2">
        <f t="shared" si="1379"/>
        <v>1.0005685099999999</v>
      </c>
      <c r="M3482" s="10">
        <f t="shared" si="1373"/>
        <v>1.00749961</v>
      </c>
      <c r="N3482" s="10">
        <f t="shared" si="1369"/>
        <v>1.734012866017405</v>
      </c>
      <c r="O3482" s="2">
        <f t="shared" si="1372"/>
        <v>1.73499866</v>
      </c>
      <c r="P3482" s="2">
        <f t="shared" si="1380"/>
        <v>68820.589359670004</v>
      </c>
      <c r="Q3482" s="9">
        <f t="shared" si="1374"/>
        <v>0</v>
      </c>
      <c r="R3482" s="4">
        <f t="shared" si="1381"/>
        <v>0</v>
      </c>
      <c r="S3482" s="59">
        <f t="shared" si="1382"/>
        <v>0</v>
      </c>
      <c r="T3482" s="8">
        <f t="shared" si="1391"/>
        <v>6.8500000000000005E-2</v>
      </c>
      <c r="U3482" s="9">
        <f t="shared" si="1392"/>
        <v>126</v>
      </c>
      <c r="V3482" s="9">
        <v>252</v>
      </c>
      <c r="W3482" s="10">
        <f t="shared" si="1383"/>
        <v>1.0336827369999999</v>
      </c>
      <c r="X3482" s="2">
        <f t="shared" si="1384"/>
        <v>2318.0658115800002</v>
      </c>
      <c r="Y3482" s="2">
        <v>0</v>
      </c>
      <c r="Z3482" s="3">
        <f t="shared" si="1370"/>
        <v>0</v>
      </c>
      <c r="AA3482" s="1" t="str">
        <f t="shared" si="1371"/>
        <v>A+J=</v>
      </c>
      <c r="AB3482" s="7">
        <f t="shared" si="1393"/>
        <v>43669</v>
      </c>
      <c r="AC3482" s="5"/>
      <c r="AD3482" s="1"/>
      <c r="AE3482" s="7"/>
      <c r="AF3482" s="1"/>
      <c r="AG3482" s="1"/>
      <c r="AH3482" s="1"/>
      <c r="AI3482" s="1"/>
      <c r="AJ3482" s="4"/>
      <c r="AK3482" s="1"/>
      <c r="AL3482" s="1"/>
      <c r="AM3482" s="1"/>
      <c r="AN3482" s="1"/>
      <c r="AO3482" s="1"/>
    </row>
    <row r="3483" spans="1:41" x14ac:dyDescent="0.2">
      <c r="A3483" s="118">
        <f t="shared" si="1385"/>
        <v>43579</v>
      </c>
      <c r="B3483" s="2">
        <f t="shared" si="1375"/>
        <v>71177.585655620001</v>
      </c>
      <c r="C3483" s="2">
        <f t="shared" si="1386"/>
        <v>39666.076375919998</v>
      </c>
      <c r="D3483" s="50">
        <f t="shared" si="1387"/>
        <v>5177.47</v>
      </c>
      <c r="E3483" s="3">
        <f>IF(K3483=1,VLOOKUP(A3482,[1]Plan1!$AQ$43:$AS$500,3),E3482)</f>
        <v>5206.9799999999996</v>
      </c>
      <c r="F3483" s="7">
        <f t="shared" si="1388"/>
        <v>43574</v>
      </c>
      <c r="G3483" s="8">
        <f t="shared" si="1376"/>
        <v>5.6996950247900635E-3</v>
      </c>
      <c r="H3483" s="7">
        <f t="shared" si="1389"/>
        <v>43605</v>
      </c>
      <c r="I3483" s="7">
        <f t="shared" si="1377"/>
        <v>43605</v>
      </c>
      <c r="J3483" s="1">
        <f t="shared" si="1390"/>
        <v>20</v>
      </c>
      <c r="K3483" s="1">
        <f t="shared" si="1378"/>
        <v>3</v>
      </c>
      <c r="L3483" s="2">
        <f t="shared" si="1379"/>
        <v>1.00085289</v>
      </c>
      <c r="M3483" s="10">
        <f t="shared" si="1373"/>
        <v>1.00749961</v>
      </c>
      <c r="N3483" s="10">
        <f t="shared" si="1369"/>
        <v>1.734012866017405</v>
      </c>
      <c r="O3483" s="2">
        <f t="shared" si="1372"/>
        <v>1.73549178</v>
      </c>
      <c r="P3483" s="2">
        <f t="shared" si="1380"/>
        <v>68840.149495260004</v>
      </c>
      <c r="Q3483" s="9">
        <f t="shared" si="1374"/>
        <v>0</v>
      </c>
      <c r="R3483" s="4">
        <f t="shared" si="1381"/>
        <v>0</v>
      </c>
      <c r="S3483" s="59">
        <f t="shared" si="1382"/>
        <v>0</v>
      </c>
      <c r="T3483" s="8">
        <f t="shared" si="1391"/>
        <v>6.8500000000000005E-2</v>
      </c>
      <c r="U3483" s="9">
        <f t="shared" si="1392"/>
        <v>127</v>
      </c>
      <c r="V3483" s="9">
        <v>252</v>
      </c>
      <c r="W3483" s="10">
        <f t="shared" si="1383"/>
        <v>1.0339545480000001</v>
      </c>
      <c r="X3483" s="2">
        <f t="shared" si="1384"/>
        <v>2337.43616036</v>
      </c>
      <c r="Y3483" s="2">
        <v>0</v>
      </c>
      <c r="Z3483" s="3">
        <f t="shared" si="1370"/>
        <v>0</v>
      </c>
      <c r="AA3483" s="1" t="str">
        <f t="shared" si="1371"/>
        <v>A+J=</v>
      </c>
      <c r="AB3483" s="7">
        <f t="shared" si="1393"/>
        <v>43669</v>
      </c>
      <c r="AC3483" s="5"/>
      <c r="AD3483" s="1"/>
      <c r="AE3483" s="7"/>
      <c r="AF3483" s="1"/>
      <c r="AG3483" s="1"/>
      <c r="AH3483" s="1"/>
      <c r="AI3483" s="1"/>
      <c r="AJ3483" s="4"/>
      <c r="AK3483" s="1"/>
      <c r="AL3483" s="1"/>
      <c r="AM3483" s="1"/>
      <c r="AN3483" s="1"/>
      <c r="AO3483" s="1"/>
    </row>
    <row r="3484" spans="1:41" x14ac:dyDescent="0.2">
      <c r="A3484" s="118">
        <f t="shared" si="1385"/>
        <v>43580</v>
      </c>
      <c r="B3484" s="2">
        <f t="shared" si="1375"/>
        <v>71216.536654039999</v>
      </c>
      <c r="C3484" s="2">
        <f t="shared" si="1386"/>
        <v>39666.076375919998</v>
      </c>
      <c r="D3484" s="50">
        <f t="shared" si="1387"/>
        <v>5177.47</v>
      </c>
      <c r="E3484" s="3">
        <f>IF(K3484=1,VLOOKUP(A3483,[1]Plan1!$AQ$43:$AS$500,3),E3483)</f>
        <v>5206.9799999999996</v>
      </c>
      <c r="F3484" s="7">
        <f t="shared" si="1388"/>
        <v>43574</v>
      </c>
      <c r="G3484" s="8">
        <f t="shared" si="1376"/>
        <v>5.6996950247900635E-3</v>
      </c>
      <c r="H3484" s="7">
        <f t="shared" si="1389"/>
        <v>43605</v>
      </c>
      <c r="I3484" s="7">
        <f t="shared" si="1377"/>
        <v>43605</v>
      </c>
      <c r="J3484" s="1">
        <f t="shared" si="1390"/>
        <v>20</v>
      </c>
      <c r="K3484" s="1">
        <f t="shared" si="1378"/>
        <v>4</v>
      </c>
      <c r="L3484" s="2">
        <f t="shared" si="1379"/>
        <v>1.0011373400000001</v>
      </c>
      <c r="M3484" s="10">
        <f t="shared" si="1373"/>
        <v>1.00749961</v>
      </c>
      <c r="N3484" s="10">
        <f t="shared" si="1369"/>
        <v>1.734012866017405</v>
      </c>
      <c r="O3484" s="2">
        <f t="shared" si="1372"/>
        <v>1.73598502</v>
      </c>
      <c r="P3484" s="2">
        <f t="shared" si="1380"/>
        <v>68859.714390769994</v>
      </c>
      <c r="Q3484" s="9">
        <f t="shared" si="1374"/>
        <v>0</v>
      </c>
      <c r="R3484" s="4">
        <f t="shared" si="1381"/>
        <v>0</v>
      </c>
      <c r="S3484" s="59">
        <f t="shared" si="1382"/>
        <v>0</v>
      </c>
      <c r="T3484" s="8">
        <f t="shared" si="1391"/>
        <v>6.8500000000000005E-2</v>
      </c>
      <c r="U3484" s="9">
        <f t="shared" si="1392"/>
        <v>128</v>
      </c>
      <c r="V3484" s="9">
        <v>252</v>
      </c>
      <c r="W3484" s="10">
        <f t="shared" si="1383"/>
        <v>1.034226431</v>
      </c>
      <c r="X3484" s="2">
        <f t="shared" si="1384"/>
        <v>2356.8222632699999</v>
      </c>
      <c r="Y3484" s="2">
        <v>0</v>
      </c>
      <c r="Z3484" s="3">
        <f t="shared" si="1370"/>
        <v>0</v>
      </c>
      <c r="AA3484" s="1" t="str">
        <f t="shared" si="1371"/>
        <v>A+J=</v>
      </c>
      <c r="AB3484" s="7">
        <f t="shared" si="1393"/>
        <v>43669</v>
      </c>
      <c r="AC3484" s="5"/>
      <c r="AD3484" s="1"/>
      <c r="AE3484" s="7"/>
      <c r="AF3484" s="1"/>
      <c r="AG3484" s="1"/>
      <c r="AH3484" s="1"/>
      <c r="AI3484" s="1"/>
      <c r="AJ3484" s="4"/>
      <c r="AK3484" s="1"/>
      <c r="AL3484" s="1"/>
      <c r="AM3484" s="1"/>
      <c r="AN3484" s="1"/>
      <c r="AO3484" s="1"/>
    </row>
    <row r="3485" spans="1:41" x14ac:dyDescent="0.2">
      <c r="A3485" s="118">
        <f t="shared" si="1385"/>
        <v>43581</v>
      </c>
      <c r="B3485" s="2">
        <f t="shared" si="1375"/>
        <v>71255.509747130011</v>
      </c>
      <c r="C3485" s="2">
        <f t="shared" si="1386"/>
        <v>39666.076375919998</v>
      </c>
      <c r="D3485" s="50">
        <f t="shared" si="1387"/>
        <v>5177.47</v>
      </c>
      <c r="E3485" s="3">
        <f>IF(K3485=1,VLOOKUP(A3484,[1]Plan1!$AQ$43:$AS$500,3),E3484)</f>
        <v>5206.9799999999996</v>
      </c>
      <c r="F3485" s="7">
        <f t="shared" si="1388"/>
        <v>43574</v>
      </c>
      <c r="G3485" s="8">
        <f t="shared" si="1376"/>
        <v>5.6996950247900635E-3</v>
      </c>
      <c r="H3485" s="7">
        <f t="shared" si="1389"/>
        <v>43605</v>
      </c>
      <c r="I3485" s="7">
        <f t="shared" si="1377"/>
        <v>43605</v>
      </c>
      <c r="J3485" s="1">
        <f t="shared" si="1390"/>
        <v>20</v>
      </c>
      <c r="K3485" s="1">
        <f t="shared" si="1378"/>
        <v>5</v>
      </c>
      <c r="L3485" s="2">
        <f t="shared" si="1379"/>
        <v>1.0014218800000001</v>
      </c>
      <c r="M3485" s="10">
        <f t="shared" si="1373"/>
        <v>1.00749961</v>
      </c>
      <c r="N3485" s="10">
        <f t="shared" si="1369"/>
        <v>1.734012866017405</v>
      </c>
      <c r="O3485" s="2">
        <f t="shared" si="1372"/>
        <v>1.7364784200000001</v>
      </c>
      <c r="P3485" s="2">
        <f t="shared" si="1380"/>
        <v>68879.285632850006</v>
      </c>
      <c r="Q3485" s="9">
        <f t="shared" si="1374"/>
        <v>0</v>
      </c>
      <c r="R3485" s="4">
        <f t="shared" si="1381"/>
        <v>0</v>
      </c>
      <c r="S3485" s="59">
        <f t="shared" si="1382"/>
        <v>0</v>
      </c>
      <c r="T3485" s="8">
        <f t="shared" si="1391"/>
        <v>6.8500000000000005E-2</v>
      </c>
      <c r="U3485" s="9">
        <f t="shared" si="1392"/>
        <v>129</v>
      </c>
      <c r="V3485" s="9">
        <v>252</v>
      </c>
      <c r="W3485" s="10">
        <f t="shared" si="1383"/>
        <v>1.034498385</v>
      </c>
      <c r="X3485" s="2">
        <f t="shared" si="1384"/>
        <v>2376.2241142799999</v>
      </c>
      <c r="Y3485" s="2">
        <v>0</v>
      </c>
      <c r="Z3485" s="3">
        <f t="shared" si="1370"/>
        <v>0</v>
      </c>
      <c r="AA3485" s="1" t="str">
        <f t="shared" si="1371"/>
        <v>A+J=</v>
      </c>
      <c r="AB3485" s="7">
        <f t="shared" si="1393"/>
        <v>43669</v>
      </c>
      <c r="AC3485" s="5"/>
      <c r="AD3485" s="1"/>
      <c r="AE3485" s="7"/>
      <c r="AF3485" s="1"/>
      <c r="AG3485" s="1"/>
      <c r="AH3485" s="1"/>
      <c r="AI3485" s="1"/>
      <c r="AJ3485" s="4"/>
      <c r="AK3485" s="1"/>
      <c r="AL3485" s="1"/>
      <c r="AM3485" s="1"/>
      <c r="AN3485" s="1"/>
      <c r="AO3485" s="1"/>
    </row>
    <row r="3486" spans="1:41" x14ac:dyDescent="0.2">
      <c r="A3486" s="118">
        <f t="shared" si="1385"/>
        <v>43582</v>
      </c>
      <c r="B3486" s="2">
        <f t="shared" si="1375"/>
        <v>71294.503781790001</v>
      </c>
      <c r="C3486" s="2">
        <f t="shared" si="1386"/>
        <v>39666.076375919998</v>
      </c>
      <c r="D3486" s="50">
        <f t="shared" si="1387"/>
        <v>5177.47</v>
      </c>
      <c r="E3486" s="3">
        <f>IF(K3486=1,VLOOKUP(A3485,[1]Plan1!$AQ$43:$AS$500,3),E3485)</f>
        <v>5206.9799999999996</v>
      </c>
      <c r="F3486" s="7">
        <f t="shared" si="1388"/>
        <v>43574</v>
      </c>
      <c r="G3486" s="8">
        <f t="shared" si="1376"/>
        <v>5.6996950247900635E-3</v>
      </c>
      <c r="H3486" s="7">
        <f t="shared" si="1389"/>
        <v>43605</v>
      </c>
      <c r="I3486" s="7">
        <f t="shared" si="1377"/>
        <v>43605</v>
      </c>
      <c r="J3486" s="1">
        <f t="shared" si="1390"/>
        <v>20</v>
      </c>
      <c r="K3486" s="1">
        <f t="shared" si="1378"/>
        <v>6</v>
      </c>
      <c r="L3486" s="2">
        <f t="shared" si="1379"/>
        <v>1.0017065000000001</v>
      </c>
      <c r="M3486" s="10">
        <f t="shared" si="1373"/>
        <v>1.00749961</v>
      </c>
      <c r="N3486" s="10">
        <f t="shared" si="1369"/>
        <v>1.734012866017405</v>
      </c>
      <c r="O3486" s="2">
        <f t="shared" si="1372"/>
        <v>1.73697195</v>
      </c>
      <c r="P3486" s="2">
        <f t="shared" si="1380"/>
        <v>68898.862031530007</v>
      </c>
      <c r="Q3486" s="9">
        <f t="shared" si="1374"/>
        <v>0</v>
      </c>
      <c r="R3486" s="4">
        <f t="shared" si="1381"/>
        <v>0</v>
      </c>
      <c r="S3486" s="59">
        <f t="shared" si="1382"/>
        <v>0</v>
      </c>
      <c r="T3486" s="8">
        <f t="shared" si="1391"/>
        <v>6.8500000000000005E-2</v>
      </c>
      <c r="U3486" s="9">
        <f t="shared" si="1392"/>
        <v>130</v>
      </c>
      <c r="V3486" s="9">
        <v>252</v>
      </c>
      <c r="W3486" s="10">
        <f t="shared" si="1383"/>
        <v>1.034770411</v>
      </c>
      <c r="X3486" s="2">
        <f t="shared" si="1384"/>
        <v>2395.6417502600002</v>
      </c>
      <c r="Y3486" s="2">
        <v>0</v>
      </c>
      <c r="Z3486" s="3">
        <f t="shared" si="1370"/>
        <v>0</v>
      </c>
      <c r="AA3486" s="1" t="str">
        <f t="shared" si="1371"/>
        <v>A+J=</v>
      </c>
      <c r="AB3486" s="7">
        <f t="shared" si="1393"/>
        <v>43669</v>
      </c>
      <c r="AC3486" s="5"/>
      <c r="AD3486" s="1"/>
      <c r="AE3486" s="7"/>
      <c r="AF3486" s="1"/>
      <c r="AG3486" s="1"/>
      <c r="AH3486" s="1"/>
      <c r="AI3486" s="1"/>
      <c r="AJ3486" s="4"/>
      <c r="AK3486" s="1"/>
      <c r="AL3486" s="1"/>
      <c r="AM3486" s="1"/>
      <c r="AN3486" s="1"/>
      <c r="AO3486" s="1"/>
    </row>
    <row r="3487" spans="1:41" x14ac:dyDescent="0.2">
      <c r="A3487" s="118">
        <f t="shared" si="1385"/>
        <v>43583</v>
      </c>
      <c r="B3487" s="2">
        <f t="shared" si="1375"/>
        <v>71294.503781790001</v>
      </c>
      <c r="C3487" s="2">
        <f t="shared" si="1386"/>
        <v>39666.076375919998</v>
      </c>
      <c r="D3487" s="50">
        <f t="shared" si="1387"/>
        <v>5177.47</v>
      </c>
      <c r="E3487" s="3">
        <f>IF(K3487=1,VLOOKUP(A3486,[1]Plan1!$AQ$43:$AS$500,3),E3486)</f>
        <v>5206.9799999999996</v>
      </c>
      <c r="F3487" s="7">
        <f t="shared" si="1388"/>
        <v>43574</v>
      </c>
      <c r="G3487" s="8">
        <f t="shared" si="1376"/>
        <v>5.6996950247900635E-3</v>
      </c>
      <c r="H3487" s="7">
        <f t="shared" si="1389"/>
        <v>43605</v>
      </c>
      <c r="I3487" s="7">
        <f t="shared" si="1377"/>
        <v>43605</v>
      </c>
      <c r="J3487" s="1">
        <f t="shared" si="1390"/>
        <v>20</v>
      </c>
      <c r="K3487" s="1">
        <f t="shared" si="1378"/>
        <v>6</v>
      </c>
      <c r="L3487" s="2">
        <f t="shared" si="1379"/>
        <v>1.0017065000000001</v>
      </c>
      <c r="M3487" s="10">
        <f t="shared" si="1373"/>
        <v>1.00749961</v>
      </c>
      <c r="N3487" s="10">
        <f t="shared" ref="N3487:N3550" si="1394">IF(I3487&gt;I3486,N3486*M3487,N3486)</f>
        <v>1.734012866017405</v>
      </c>
      <c r="O3487" s="2">
        <f t="shared" si="1372"/>
        <v>1.73697195</v>
      </c>
      <c r="P3487" s="2">
        <f t="shared" si="1380"/>
        <v>68898.862031530007</v>
      </c>
      <c r="Q3487" s="9">
        <f t="shared" si="1374"/>
        <v>0</v>
      </c>
      <c r="R3487" s="4">
        <f t="shared" si="1381"/>
        <v>0</v>
      </c>
      <c r="S3487" s="59">
        <f t="shared" si="1382"/>
        <v>0</v>
      </c>
      <c r="T3487" s="8">
        <f t="shared" si="1391"/>
        <v>6.8500000000000005E-2</v>
      </c>
      <c r="U3487" s="9">
        <f t="shared" si="1392"/>
        <v>130</v>
      </c>
      <c r="V3487" s="9">
        <v>252</v>
      </c>
      <c r="W3487" s="10">
        <f t="shared" si="1383"/>
        <v>1.034770411</v>
      </c>
      <c r="X3487" s="2">
        <f t="shared" si="1384"/>
        <v>2395.6417502600002</v>
      </c>
      <c r="Y3487" s="2">
        <v>0</v>
      </c>
      <c r="Z3487" s="3">
        <f t="shared" si="1370"/>
        <v>0</v>
      </c>
      <c r="AA3487" s="1" t="str">
        <f t="shared" si="1371"/>
        <v>A+J=</v>
      </c>
      <c r="AB3487" s="7">
        <f t="shared" si="1393"/>
        <v>43669</v>
      </c>
      <c r="AC3487" s="5"/>
      <c r="AD3487" s="1"/>
      <c r="AE3487" s="7"/>
      <c r="AF3487" s="1"/>
      <c r="AG3487" s="1"/>
      <c r="AH3487" s="1"/>
      <c r="AI3487" s="1"/>
      <c r="AJ3487" s="4"/>
      <c r="AK3487" s="1"/>
      <c r="AL3487" s="1"/>
      <c r="AM3487" s="1"/>
      <c r="AN3487" s="1"/>
      <c r="AO3487" s="1"/>
    </row>
    <row r="3488" spans="1:41" x14ac:dyDescent="0.2">
      <c r="A3488" s="118">
        <f t="shared" si="1385"/>
        <v>43584</v>
      </c>
      <c r="B3488" s="2">
        <f t="shared" si="1375"/>
        <v>71294.503781790001</v>
      </c>
      <c r="C3488" s="2">
        <f t="shared" si="1386"/>
        <v>39666.076375919998</v>
      </c>
      <c r="D3488" s="50">
        <f t="shared" si="1387"/>
        <v>5177.47</v>
      </c>
      <c r="E3488" s="3">
        <f>IF(K3488=1,VLOOKUP(A3487,[1]Plan1!$AQ$43:$AS$500,3),E3487)</f>
        <v>5206.9799999999996</v>
      </c>
      <c r="F3488" s="7">
        <f t="shared" si="1388"/>
        <v>43574</v>
      </c>
      <c r="G3488" s="8">
        <f t="shared" si="1376"/>
        <v>5.6996950247900635E-3</v>
      </c>
      <c r="H3488" s="7">
        <f t="shared" si="1389"/>
        <v>43605</v>
      </c>
      <c r="I3488" s="7">
        <f t="shared" si="1377"/>
        <v>43605</v>
      </c>
      <c r="J3488" s="1">
        <f t="shared" si="1390"/>
        <v>20</v>
      </c>
      <c r="K3488" s="1">
        <f t="shared" si="1378"/>
        <v>6</v>
      </c>
      <c r="L3488" s="2">
        <f t="shared" si="1379"/>
        <v>1.0017065000000001</v>
      </c>
      <c r="M3488" s="10">
        <f t="shared" si="1373"/>
        <v>1.00749961</v>
      </c>
      <c r="N3488" s="10">
        <f t="shared" si="1394"/>
        <v>1.734012866017405</v>
      </c>
      <c r="O3488" s="2">
        <f t="shared" si="1372"/>
        <v>1.73697195</v>
      </c>
      <c r="P3488" s="2">
        <f t="shared" si="1380"/>
        <v>68898.862031530007</v>
      </c>
      <c r="Q3488" s="9">
        <f t="shared" si="1374"/>
        <v>0</v>
      </c>
      <c r="R3488" s="4">
        <f t="shared" si="1381"/>
        <v>0</v>
      </c>
      <c r="S3488" s="59">
        <f t="shared" si="1382"/>
        <v>0</v>
      </c>
      <c r="T3488" s="8">
        <f t="shared" si="1391"/>
        <v>6.8500000000000005E-2</v>
      </c>
      <c r="U3488" s="9">
        <f t="shared" si="1392"/>
        <v>130</v>
      </c>
      <c r="V3488" s="9">
        <v>252</v>
      </c>
      <c r="W3488" s="10">
        <f t="shared" si="1383"/>
        <v>1.034770411</v>
      </c>
      <c r="X3488" s="2">
        <f t="shared" si="1384"/>
        <v>2395.6417502600002</v>
      </c>
      <c r="Y3488" s="2">
        <v>0</v>
      </c>
      <c r="Z3488" s="3">
        <f t="shared" si="1370"/>
        <v>0</v>
      </c>
      <c r="AA3488" s="1" t="str">
        <f t="shared" si="1371"/>
        <v>A+J=</v>
      </c>
      <c r="AB3488" s="7">
        <f t="shared" si="1393"/>
        <v>43669</v>
      </c>
      <c r="AC3488" s="5"/>
      <c r="AD3488" s="1"/>
      <c r="AE3488" s="7"/>
      <c r="AF3488" s="1"/>
      <c r="AG3488" s="1"/>
      <c r="AH3488" s="1"/>
      <c r="AI3488" s="1"/>
      <c r="AJ3488" s="4"/>
      <c r="AK3488" s="1"/>
      <c r="AL3488" s="1"/>
      <c r="AM3488" s="1"/>
      <c r="AN3488" s="1"/>
      <c r="AO3488" s="1"/>
    </row>
    <row r="3489" spans="1:41" x14ac:dyDescent="0.2">
      <c r="A3489" s="118">
        <f t="shared" si="1385"/>
        <v>43585</v>
      </c>
      <c r="B3489" s="2">
        <f t="shared" si="1375"/>
        <v>71333.519587560004</v>
      </c>
      <c r="C3489" s="2">
        <f t="shared" si="1386"/>
        <v>39666.076375919998</v>
      </c>
      <c r="D3489" s="50">
        <f t="shared" si="1387"/>
        <v>5177.47</v>
      </c>
      <c r="E3489" s="3">
        <f>IF(K3489=1,VLOOKUP(A3488,[1]Plan1!$AQ$43:$AS$500,3),E3488)</f>
        <v>5206.9799999999996</v>
      </c>
      <c r="F3489" s="7">
        <f t="shared" si="1388"/>
        <v>43574</v>
      </c>
      <c r="G3489" s="8">
        <f t="shared" si="1376"/>
        <v>5.6996950247900635E-3</v>
      </c>
      <c r="H3489" s="7">
        <f t="shared" si="1389"/>
        <v>43605</v>
      </c>
      <c r="I3489" s="7">
        <f t="shared" si="1377"/>
        <v>43605</v>
      </c>
      <c r="J3489" s="1">
        <f t="shared" si="1390"/>
        <v>20</v>
      </c>
      <c r="K3489" s="1">
        <f t="shared" si="1378"/>
        <v>7</v>
      </c>
      <c r="L3489" s="2">
        <f t="shared" si="1379"/>
        <v>1.0019912</v>
      </c>
      <c r="M3489" s="10">
        <f t="shared" si="1373"/>
        <v>1.00749961</v>
      </c>
      <c r="N3489" s="10">
        <f t="shared" si="1394"/>
        <v>1.734012866017405</v>
      </c>
      <c r="O3489" s="2">
        <f t="shared" si="1372"/>
        <v>1.73746563</v>
      </c>
      <c r="P3489" s="2">
        <f t="shared" si="1380"/>
        <v>68918.444380109999</v>
      </c>
      <c r="Q3489" s="9">
        <f t="shared" si="1374"/>
        <v>0</v>
      </c>
      <c r="R3489" s="4">
        <f t="shared" si="1381"/>
        <v>0</v>
      </c>
      <c r="S3489" s="59">
        <f t="shared" si="1382"/>
        <v>0</v>
      </c>
      <c r="T3489" s="8">
        <f t="shared" si="1391"/>
        <v>6.8500000000000005E-2</v>
      </c>
      <c r="U3489" s="9">
        <f t="shared" si="1392"/>
        <v>131</v>
      </c>
      <c r="V3489" s="9">
        <v>252</v>
      </c>
      <c r="W3489" s="10">
        <f t="shared" si="1383"/>
        <v>1.0350425089999999</v>
      </c>
      <c r="X3489" s="2">
        <f t="shared" si="1384"/>
        <v>2415.0752074500001</v>
      </c>
      <c r="Y3489" s="2">
        <v>0</v>
      </c>
      <c r="Z3489" s="3">
        <f t="shared" si="1370"/>
        <v>0</v>
      </c>
      <c r="AA3489" s="1" t="str">
        <f t="shared" si="1371"/>
        <v>A+J=</v>
      </c>
      <c r="AB3489" s="7">
        <f t="shared" si="1393"/>
        <v>43669</v>
      </c>
      <c r="AC3489" s="5"/>
      <c r="AD3489" s="1"/>
      <c r="AE3489" s="7"/>
      <c r="AF3489" s="1"/>
      <c r="AG3489" s="1"/>
      <c r="AH3489" s="1"/>
      <c r="AI3489" s="1"/>
      <c r="AJ3489" s="4"/>
      <c r="AK3489" s="1"/>
      <c r="AL3489" s="1"/>
      <c r="AM3489" s="1"/>
      <c r="AN3489" s="1"/>
      <c r="AO3489" s="1"/>
    </row>
    <row r="3490" spans="1:41" x14ac:dyDescent="0.2">
      <c r="A3490" s="118">
        <f t="shared" si="1385"/>
        <v>43586</v>
      </c>
      <c r="B3490" s="2">
        <f t="shared" si="1375"/>
        <v>71372.557104600011</v>
      </c>
      <c r="C3490" s="2">
        <f t="shared" si="1386"/>
        <v>39666.076375919998</v>
      </c>
      <c r="D3490" s="50">
        <f t="shared" si="1387"/>
        <v>5177.47</v>
      </c>
      <c r="E3490" s="3">
        <f>IF(K3490=1,VLOOKUP(A3489,[1]Plan1!$AQ$43:$AS$500,3),E3489)</f>
        <v>5206.9799999999996</v>
      </c>
      <c r="F3490" s="7">
        <f t="shared" si="1388"/>
        <v>43574</v>
      </c>
      <c r="G3490" s="8">
        <f t="shared" si="1376"/>
        <v>5.6996950247900635E-3</v>
      </c>
      <c r="H3490" s="7">
        <f t="shared" si="1389"/>
        <v>43605</v>
      </c>
      <c r="I3490" s="7">
        <f t="shared" si="1377"/>
        <v>43605</v>
      </c>
      <c r="J3490" s="1">
        <f t="shared" si="1390"/>
        <v>20</v>
      </c>
      <c r="K3490" s="1">
        <f t="shared" si="1378"/>
        <v>8</v>
      </c>
      <c r="L3490" s="2">
        <f t="shared" si="1379"/>
        <v>1.00227599</v>
      </c>
      <c r="M3490" s="10">
        <f t="shared" si="1373"/>
        <v>1.00749961</v>
      </c>
      <c r="N3490" s="10">
        <f t="shared" si="1394"/>
        <v>1.734012866017405</v>
      </c>
      <c r="O3490" s="2">
        <f t="shared" si="1372"/>
        <v>1.7379594599999999</v>
      </c>
      <c r="P3490" s="2">
        <f t="shared" si="1380"/>
        <v>68938.032678610005</v>
      </c>
      <c r="Q3490" s="9">
        <f t="shared" si="1374"/>
        <v>0</v>
      </c>
      <c r="R3490" s="4">
        <f t="shared" si="1381"/>
        <v>0</v>
      </c>
      <c r="S3490" s="59">
        <f t="shared" si="1382"/>
        <v>0</v>
      </c>
      <c r="T3490" s="8">
        <f t="shared" si="1391"/>
        <v>6.8500000000000005E-2</v>
      </c>
      <c r="U3490" s="9">
        <f t="shared" si="1392"/>
        <v>132</v>
      </c>
      <c r="V3490" s="9">
        <v>252</v>
      </c>
      <c r="W3490" s="10">
        <f t="shared" si="1383"/>
        <v>1.035314678</v>
      </c>
      <c r="X3490" s="2">
        <f t="shared" si="1384"/>
        <v>2434.5244259900001</v>
      </c>
      <c r="Y3490" s="2">
        <v>0</v>
      </c>
      <c r="Z3490" s="3">
        <f t="shared" si="1370"/>
        <v>0</v>
      </c>
      <c r="AA3490" s="1" t="str">
        <f t="shared" si="1371"/>
        <v>A+J=</v>
      </c>
      <c r="AB3490" s="7">
        <f t="shared" si="1393"/>
        <v>43669</v>
      </c>
      <c r="AC3490" s="5"/>
      <c r="AD3490" s="1"/>
      <c r="AE3490" s="7"/>
      <c r="AF3490" s="1"/>
      <c r="AG3490" s="1"/>
      <c r="AH3490" s="1"/>
      <c r="AI3490" s="1"/>
      <c r="AJ3490" s="4"/>
      <c r="AK3490" s="1"/>
      <c r="AL3490" s="1"/>
      <c r="AM3490" s="1"/>
      <c r="AN3490" s="1"/>
      <c r="AO3490" s="1"/>
    </row>
    <row r="3491" spans="1:41" x14ac:dyDescent="0.2">
      <c r="A3491" s="118">
        <f t="shared" si="1385"/>
        <v>43587</v>
      </c>
      <c r="B3491" s="2">
        <f t="shared" si="1375"/>
        <v>71372.557104600011</v>
      </c>
      <c r="C3491" s="2">
        <f t="shared" si="1386"/>
        <v>39666.076375919998</v>
      </c>
      <c r="D3491" s="50">
        <f t="shared" si="1387"/>
        <v>5177.47</v>
      </c>
      <c r="E3491" s="3">
        <f>IF(K3491=1,VLOOKUP(A3490,[1]Plan1!$AQ$43:$AS$500,3),E3490)</f>
        <v>5206.9799999999996</v>
      </c>
      <c r="F3491" s="7">
        <f t="shared" si="1388"/>
        <v>43574</v>
      </c>
      <c r="G3491" s="8">
        <f t="shared" si="1376"/>
        <v>5.6996950247900635E-3</v>
      </c>
      <c r="H3491" s="7">
        <f t="shared" si="1389"/>
        <v>43605</v>
      </c>
      <c r="I3491" s="7">
        <f t="shared" si="1377"/>
        <v>43605</v>
      </c>
      <c r="J3491" s="1">
        <f t="shared" si="1390"/>
        <v>20</v>
      </c>
      <c r="K3491" s="1">
        <f t="shared" si="1378"/>
        <v>8</v>
      </c>
      <c r="L3491" s="2">
        <f t="shared" si="1379"/>
        <v>1.00227599</v>
      </c>
      <c r="M3491" s="10">
        <f t="shared" si="1373"/>
        <v>1.00749961</v>
      </c>
      <c r="N3491" s="10">
        <f t="shared" si="1394"/>
        <v>1.734012866017405</v>
      </c>
      <c r="O3491" s="2">
        <f t="shared" si="1372"/>
        <v>1.7379594599999999</v>
      </c>
      <c r="P3491" s="2">
        <f t="shared" si="1380"/>
        <v>68938.032678610005</v>
      </c>
      <c r="Q3491" s="9">
        <f t="shared" si="1374"/>
        <v>0</v>
      </c>
      <c r="R3491" s="4">
        <f t="shared" si="1381"/>
        <v>0</v>
      </c>
      <c r="S3491" s="59">
        <f t="shared" si="1382"/>
        <v>0</v>
      </c>
      <c r="T3491" s="8">
        <f t="shared" si="1391"/>
        <v>6.8500000000000005E-2</v>
      </c>
      <c r="U3491" s="9">
        <f t="shared" si="1392"/>
        <v>132</v>
      </c>
      <c r="V3491" s="9">
        <v>252</v>
      </c>
      <c r="W3491" s="10">
        <f t="shared" si="1383"/>
        <v>1.035314678</v>
      </c>
      <c r="X3491" s="2">
        <f t="shared" si="1384"/>
        <v>2434.5244259900001</v>
      </c>
      <c r="Y3491" s="2">
        <v>0</v>
      </c>
      <c r="Z3491" s="3">
        <f t="shared" si="1370"/>
        <v>0</v>
      </c>
      <c r="AA3491" s="1" t="str">
        <f t="shared" si="1371"/>
        <v>A+J=</v>
      </c>
      <c r="AB3491" s="7">
        <f t="shared" si="1393"/>
        <v>43669</v>
      </c>
      <c r="AC3491" s="5"/>
      <c r="AD3491" s="1"/>
      <c r="AE3491" s="7"/>
      <c r="AF3491" s="1"/>
      <c r="AG3491" s="1"/>
      <c r="AH3491" s="1"/>
      <c r="AI3491" s="1"/>
      <c r="AJ3491" s="4"/>
      <c r="AK3491" s="1"/>
      <c r="AL3491" s="1"/>
      <c r="AM3491" s="1"/>
      <c r="AN3491" s="1"/>
      <c r="AO3491" s="1"/>
    </row>
    <row r="3492" spans="1:41" x14ac:dyDescent="0.2">
      <c r="A3492" s="118">
        <f t="shared" si="1385"/>
        <v>43588</v>
      </c>
      <c r="B3492" s="2">
        <f t="shared" si="1375"/>
        <v>71411.615109599996</v>
      </c>
      <c r="C3492" s="2">
        <f t="shared" si="1386"/>
        <v>39666.076375919998</v>
      </c>
      <c r="D3492" s="50">
        <f t="shared" si="1387"/>
        <v>5177.47</v>
      </c>
      <c r="E3492" s="3">
        <f>IF(K3492=1,VLOOKUP(A3491,[1]Plan1!$AQ$43:$AS$500,3),E3491)</f>
        <v>5206.9799999999996</v>
      </c>
      <c r="F3492" s="7">
        <f t="shared" si="1388"/>
        <v>43574</v>
      </c>
      <c r="G3492" s="8">
        <f t="shared" si="1376"/>
        <v>5.6996950247900635E-3</v>
      </c>
      <c r="H3492" s="7">
        <f t="shared" si="1389"/>
        <v>43605</v>
      </c>
      <c r="I3492" s="7">
        <f t="shared" si="1377"/>
        <v>43605</v>
      </c>
      <c r="J3492" s="1">
        <f t="shared" si="1390"/>
        <v>20</v>
      </c>
      <c r="K3492" s="1">
        <f t="shared" si="1378"/>
        <v>9</v>
      </c>
      <c r="L3492" s="2">
        <f t="shared" si="1379"/>
        <v>1.0025608500000001</v>
      </c>
      <c r="M3492" s="10">
        <f t="shared" si="1373"/>
        <v>1.00749961</v>
      </c>
      <c r="N3492" s="10">
        <f t="shared" si="1394"/>
        <v>1.734012866017405</v>
      </c>
      <c r="O3492" s="2">
        <f t="shared" si="1372"/>
        <v>1.73845341</v>
      </c>
      <c r="P3492" s="2">
        <f t="shared" si="1380"/>
        <v>68957.625737030001</v>
      </c>
      <c r="Q3492" s="9">
        <f t="shared" si="1374"/>
        <v>0</v>
      </c>
      <c r="R3492" s="4">
        <f t="shared" si="1381"/>
        <v>0</v>
      </c>
      <c r="S3492" s="59">
        <f t="shared" si="1382"/>
        <v>0</v>
      </c>
      <c r="T3492" s="8">
        <f t="shared" si="1391"/>
        <v>6.8500000000000005E-2</v>
      </c>
      <c r="U3492" s="9">
        <f t="shared" si="1392"/>
        <v>133</v>
      </c>
      <c r="V3492" s="9">
        <v>252</v>
      </c>
      <c r="W3492" s="10">
        <f t="shared" si="1383"/>
        <v>1.0355869179999999</v>
      </c>
      <c r="X3492" s="2">
        <f t="shared" si="1384"/>
        <v>2453.9893725699999</v>
      </c>
      <c r="Y3492" s="2">
        <v>0</v>
      </c>
      <c r="Z3492" s="3">
        <f t="shared" si="1370"/>
        <v>0</v>
      </c>
      <c r="AA3492" s="1" t="str">
        <f t="shared" si="1371"/>
        <v>A+J=</v>
      </c>
      <c r="AB3492" s="7">
        <f t="shared" si="1393"/>
        <v>43669</v>
      </c>
      <c r="AC3492" s="5"/>
      <c r="AD3492" s="1"/>
      <c r="AE3492" s="7"/>
      <c r="AF3492" s="1"/>
      <c r="AG3492" s="1"/>
      <c r="AH3492" s="1"/>
      <c r="AI3492" s="1"/>
      <c r="AJ3492" s="4"/>
      <c r="AK3492" s="1"/>
      <c r="AL3492" s="1"/>
      <c r="AM3492" s="1"/>
      <c r="AN3492" s="1"/>
      <c r="AO3492" s="1"/>
    </row>
    <row r="3493" spans="1:41" x14ac:dyDescent="0.2">
      <c r="A3493" s="118">
        <f t="shared" si="1385"/>
        <v>43589</v>
      </c>
      <c r="B3493" s="2">
        <f t="shared" si="1375"/>
        <v>71450.694501390011</v>
      </c>
      <c r="C3493" s="2">
        <f t="shared" si="1386"/>
        <v>39666.076375919998</v>
      </c>
      <c r="D3493" s="50">
        <f t="shared" si="1387"/>
        <v>5177.47</v>
      </c>
      <c r="E3493" s="3">
        <f>IF(K3493=1,VLOOKUP(A3492,[1]Plan1!$AQ$43:$AS$500,3),E3492)</f>
        <v>5206.9799999999996</v>
      </c>
      <c r="F3493" s="7">
        <f t="shared" si="1388"/>
        <v>43574</v>
      </c>
      <c r="G3493" s="8">
        <f t="shared" si="1376"/>
        <v>5.6996950247900635E-3</v>
      </c>
      <c r="H3493" s="7">
        <f t="shared" si="1389"/>
        <v>43605</v>
      </c>
      <c r="I3493" s="7">
        <f t="shared" si="1377"/>
        <v>43605</v>
      </c>
      <c r="J3493" s="1">
        <f t="shared" si="1390"/>
        <v>20</v>
      </c>
      <c r="K3493" s="1">
        <f t="shared" si="1378"/>
        <v>10</v>
      </c>
      <c r="L3493" s="2">
        <f t="shared" si="1379"/>
        <v>1.0028457900000001</v>
      </c>
      <c r="M3493" s="10">
        <f t="shared" si="1373"/>
        <v>1.00749961</v>
      </c>
      <c r="N3493" s="10">
        <f t="shared" si="1394"/>
        <v>1.734012866017405</v>
      </c>
      <c r="O3493" s="2">
        <f t="shared" si="1372"/>
        <v>1.7389475000000001</v>
      </c>
      <c r="P3493" s="2">
        <f t="shared" si="1380"/>
        <v>68977.224348710006</v>
      </c>
      <c r="Q3493" s="9">
        <f t="shared" si="1374"/>
        <v>0</v>
      </c>
      <c r="R3493" s="4">
        <f t="shared" si="1381"/>
        <v>0</v>
      </c>
      <c r="S3493" s="59">
        <f t="shared" si="1382"/>
        <v>0</v>
      </c>
      <c r="T3493" s="8">
        <f t="shared" si="1391"/>
        <v>6.8500000000000005E-2</v>
      </c>
      <c r="U3493" s="9">
        <f t="shared" si="1392"/>
        <v>134</v>
      </c>
      <c r="V3493" s="9">
        <v>252</v>
      </c>
      <c r="W3493" s="10">
        <f t="shared" si="1383"/>
        <v>1.03585923</v>
      </c>
      <c r="X3493" s="2">
        <f t="shared" si="1384"/>
        <v>2473.47015268</v>
      </c>
      <c r="Y3493" s="2">
        <v>0</v>
      </c>
      <c r="Z3493" s="3">
        <f t="shared" si="1370"/>
        <v>0</v>
      </c>
      <c r="AA3493" s="1" t="str">
        <f t="shared" si="1371"/>
        <v>A+J=</v>
      </c>
      <c r="AB3493" s="7">
        <f t="shared" si="1393"/>
        <v>43669</v>
      </c>
      <c r="AC3493" s="5"/>
      <c r="AD3493" s="1"/>
      <c r="AE3493" s="7"/>
      <c r="AF3493" s="1"/>
      <c r="AG3493" s="1"/>
      <c r="AH3493" s="1"/>
      <c r="AI3493" s="1"/>
      <c r="AJ3493" s="4"/>
      <c r="AK3493" s="1"/>
      <c r="AL3493" s="1"/>
      <c r="AM3493" s="1"/>
      <c r="AN3493" s="1"/>
      <c r="AO3493" s="1"/>
    </row>
    <row r="3494" spans="1:41" x14ac:dyDescent="0.2">
      <c r="A3494" s="118">
        <f t="shared" si="1385"/>
        <v>43590</v>
      </c>
      <c r="B3494" s="2">
        <f t="shared" si="1375"/>
        <v>71450.694501390011</v>
      </c>
      <c r="C3494" s="2">
        <f t="shared" si="1386"/>
        <v>39666.076375919998</v>
      </c>
      <c r="D3494" s="50">
        <f t="shared" si="1387"/>
        <v>5177.47</v>
      </c>
      <c r="E3494" s="3">
        <f>IF(K3494=1,VLOOKUP(A3493,[1]Plan1!$AQ$43:$AS$500,3),E3493)</f>
        <v>5206.9799999999996</v>
      </c>
      <c r="F3494" s="7">
        <f t="shared" si="1388"/>
        <v>43574</v>
      </c>
      <c r="G3494" s="8">
        <f t="shared" si="1376"/>
        <v>5.6996950247900635E-3</v>
      </c>
      <c r="H3494" s="7">
        <f t="shared" si="1389"/>
        <v>43605</v>
      </c>
      <c r="I3494" s="7">
        <f t="shared" si="1377"/>
        <v>43605</v>
      </c>
      <c r="J3494" s="1">
        <f t="shared" si="1390"/>
        <v>20</v>
      </c>
      <c r="K3494" s="1">
        <f t="shared" si="1378"/>
        <v>10</v>
      </c>
      <c r="L3494" s="2">
        <f t="shared" si="1379"/>
        <v>1.0028457900000001</v>
      </c>
      <c r="M3494" s="10">
        <f t="shared" si="1373"/>
        <v>1.00749961</v>
      </c>
      <c r="N3494" s="10">
        <f t="shared" si="1394"/>
        <v>1.734012866017405</v>
      </c>
      <c r="O3494" s="2">
        <f t="shared" si="1372"/>
        <v>1.7389475000000001</v>
      </c>
      <c r="P3494" s="2">
        <f t="shared" si="1380"/>
        <v>68977.224348710006</v>
      </c>
      <c r="Q3494" s="9">
        <f t="shared" si="1374"/>
        <v>0</v>
      </c>
      <c r="R3494" s="4">
        <f t="shared" si="1381"/>
        <v>0</v>
      </c>
      <c r="S3494" s="59">
        <f t="shared" si="1382"/>
        <v>0</v>
      </c>
      <c r="T3494" s="8">
        <f t="shared" si="1391"/>
        <v>6.8500000000000005E-2</v>
      </c>
      <c r="U3494" s="9">
        <f t="shared" si="1392"/>
        <v>134</v>
      </c>
      <c r="V3494" s="9">
        <v>252</v>
      </c>
      <c r="W3494" s="10">
        <f t="shared" si="1383"/>
        <v>1.03585923</v>
      </c>
      <c r="X3494" s="2">
        <f t="shared" si="1384"/>
        <v>2473.47015268</v>
      </c>
      <c r="Y3494" s="2">
        <v>0</v>
      </c>
      <c r="Z3494" s="3">
        <f t="shared" ref="Z3494:Z3557" si="1395">IF(S3494&gt;0,S3494+X3494+Y3494,0)</f>
        <v>0</v>
      </c>
      <c r="AA3494" s="1" t="str">
        <f t="shared" ref="AA3494:AA3557" si="1396">AA3493</f>
        <v>A+J=</v>
      </c>
      <c r="AB3494" s="7">
        <f t="shared" si="1393"/>
        <v>43669</v>
      </c>
      <c r="AC3494" s="5"/>
      <c r="AD3494" s="1"/>
      <c r="AE3494" s="7"/>
      <c r="AF3494" s="1"/>
      <c r="AG3494" s="1"/>
      <c r="AH3494" s="1"/>
      <c r="AI3494" s="1"/>
      <c r="AJ3494" s="4"/>
      <c r="AK3494" s="1"/>
      <c r="AL3494" s="1"/>
      <c r="AM3494" s="1"/>
      <c r="AN3494" s="1"/>
      <c r="AO3494" s="1"/>
    </row>
    <row r="3495" spans="1:41" x14ac:dyDescent="0.2">
      <c r="A3495" s="118">
        <f t="shared" si="1385"/>
        <v>43591</v>
      </c>
      <c r="B3495" s="2">
        <f t="shared" si="1375"/>
        <v>71450.694501390011</v>
      </c>
      <c r="C3495" s="2">
        <f t="shared" si="1386"/>
        <v>39666.076375919998</v>
      </c>
      <c r="D3495" s="50">
        <f t="shared" si="1387"/>
        <v>5177.47</v>
      </c>
      <c r="E3495" s="3">
        <f>IF(K3495=1,VLOOKUP(A3494,[1]Plan1!$AQ$43:$AS$500,3),E3494)</f>
        <v>5206.9799999999996</v>
      </c>
      <c r="F3495" s="7">
        <f t="shared" si="1388"/>
        <v>43574</v>
      </c>
      <c r="G3495" s="8">
        <f t="shared" si="1376"/>
        <v>5.6996950247900635E-3</v>
      </c>
      <c r="H3495" s="7">
        <f t="shared" si="1389"/>
        <v>43605</v>
      </c>
      <c r="I3495" s="7">
        <f t="shared" si="1377"/>
        <v>43605</v>
      </c>
      <c r="J3495" s="1">
        <f t="shared" si="1390"/>
        <v>20</v>
      </c>
      <c r="K3495" s="1">
        <f t="shared" si="1378"/>
        <v>10</v>
      </c>
      <c r="L3495" s="2">
        <f t="shared" si="1379"/>
        <v>1.0028457900000001</v>
      </c>
      <c r="M3495" s="10">
        <f t="shared" si="1373"/>
        <v>1.00749961</v>
      </c>
      <c r="N3495" s="10">
        <f t="shared" si="1394"/>
        <v>1.734012866017405</v>
      </c>
      <c r="O3495" s="2">
        <f t="shared" si="1372"/>
        <v>1.7389475000000001</v>
      </c>
      <c r="P3495" s="2">
        <f t="shared" si="1380"/>
        <v>68977.224348710006</v>
      </c>
      <c r="Q3495" s="9">
        <f t="shared" si="1374"/>
        <v>0</v>
      </c>
      <c r="R3495" s="4">
        <f t="shared" si="1381"/>
        <v>0</v>
      </c>
      <c r="S3495" s="59">
        <f t="shared" si="1382"/>
        <v>0</v>
      </c>
      <c r="T3495" s="8">
        <f t="shared" si="1391"/>
        <v>6.8500000000000005E-2</v>
      </c>
      <c r="U3495" s="9">
        <f t="shared" si="1392"/>
        <v>134</v>
      </c>
      <c r="V3495" s="9">
        <v>252</v>
      </c>
      <c r="W3495" s="10">
        <f t="shared" si="1383"/>
        <v>1.03585923</v>
      </c>
      <c r="X3495" s="2">
        <f t="shared" si="1384"/>
        <v>2473.47015268</v>
      </c>
      <c r="Y3495" s="2">
        <v>0</v>
      </c>
      <c r="Z3495" s="3">
        <f t="shared" si="1395"/>
        <v>0</v>
      </c>
      <c r="AA3495" s="1" t="str">
        <f t="shared" si="1396"/>
        <v>A+J=</v>
      </c>
      <c r="AB3495" s="7">
        <f t="shared" si="1393"/>
        <v>43669</v>
      </c>
      <c r="AC3495" s="5"/>
      <c r="AD3495" s="1"/>
      <c r="AE3495" s="7"/>
      <c r="AF3495" s="1"/>
      <c r="AG3495" s="1"/>
      <c r="AH3495" s="1"/>
      <c r="AI3495" s="1"/>
      <c r="AJ3495" s="4"/>
      <c r="AK3495" s="1"/>
      <c r="AL3495" s="1"/>
      <c r="AM3495" s="1"/>
      <c r="AN3495" s="1"/>
      <c r="AO3495" s="1"/>
    </row>
    <row r="3496" spans="1:41" x14ac:dyDescent="0.2">
      <c r="A3496" s="118">
        <f t="shared" si="1385"/>
        <v>43592</v>
      </c>
      <c r="B3496" s="2">
        <f t="shared" si="1375"/>
        <v>71489.795699709997</v>
      </c>
      <c r="C3496" s="2">
        <f t="shared" si="1386"/>
        <v>39666.076375919998</v>
      </c>
      <c r="D3496" s="50">
        <f t="shared" si="1387"/>
        <v>5177.47</v>
      </c>
      <c r="E3496" s="3">
        <f>IF(K3496=1,VLOOKUP(A3495,[1]Plan1!$AQ$43:$AS$500,3),E3495)</f>
        <v>5206.9799999999996</v>
      </c>
      <c r="F3496" s="7">
        <f t="shared" si="1388"/>
        <v>43574</v>
      </c>
      <c r="G3496" s="8">
        <f t="shared" si="1376"/>
        <v>5.6996950247900635E-3</v>
      </c>
      <c r="H3496" s="7">
        <f t="shared" si="1389"/>
        <v>43605</v>
      </c>
      <c r="I3496" s="7">
        <f t="shared" si="1377"/>
        <v>43605</v>
      </c>
      <c r="J3496" s="1">
        <f t="shared" si="1390"/>
        <v>20</v>
      </c>
      <c r="K3496" s="1">
        <f t="shared" si="1378"/>
        <v>11</v>
      </c>
      <c r="L3496" s="2">
        <f t="shared" si="1379"/>
        <v>1.00313082</v>
      </c>
      <c r="M3496" s="10">
        <f t="shared" si="1373"/>
        <v>1.00749961</v>
      </c>
      <c r="N3496" s="10">
        <f t="shared" si="1394"/>
        <v>1.734012866017405</v>
      </c>
      <c r="O3496" s="2">
        <f t="shared" si="1372"/>
        <v>1.73944174</v>
      </c>
      <c r="P3496" s="2">
        <f t="shared" si="1380"/>
        <v>68996.828910299999</v>
      </c>
      <c r="Q3496" s="9">
        <f t="shared" si="1374"/>
        <v>0</v>
      </c>
      <c r="R3496" s="4">
        <f t="shared" si="1381"/>
        <v>0</v>
      </c>
      <c r="S3496" s="59">
        <f t="shared" si="1382"/>
        <v>0</v>
      </c>
      <c r="T3496" s="8">
        <f t="shared" si="1391"/>
        <v>6.8500000000000005E-2</v>
      </c>
      <c r="U3496" s="9">
        <f t="shared" si="1392"/>
        <v>135</v>
      </c>
      <c r="V3496" s="9">
        <v>252</v>
      </c>
      <c r="W3496" s="10">
        <f t="shared" si="1383"/>
        <v>1.0361316140000001</v>
      </c>
      <c r="X3496" s="2">
        <f t="shared" si="1384"/>
        <v>2492.9667894099998</v>
      </c>
      <c r="Y3496" s="2">
        <v>0</v>
      </c>
      <c r="Z3496" s="3">
        <f t="shared" si="1395"/>
        <v>0</v>
      </c>
      <c r="AA3496" s="1" t="str">
        <f t="shared" si="1396"/>
        <v>A+J=</v>
      </c>
      <c r="AB3496" s="7">
        <f t="shared" si="1393"/>
        <v>43669</v>
      </c>
      <c r="AC3496" s="5"/>
      <c r="AD3496" s="1"/>
      <c r="AE3496" s="7"/>
      <c r="AF3496" s="1"/>
      <c r="AG3496" s="1"/>
      <c r="AH3496" s="1"/>
      <c r="AI3496" s="1"/>
      <c r="AJ3496" s="4"/>
      <c r="AK3496" s="1"/>
      <c r="AL3496" s="1"/>
      <c r="AM3496" s="1"/>
      <c r="AN3496" s="1"/>
      <c r="AO3496" s="1"/>
    </row>
    <row r="3497" spans="1:41" x14ac:dyDescent="0.2">
      <c r="A3497" s="118">
        <f t="shared" si="1385"/>
        <v>43593</v>
      </c>
      <c r="B3497" s="2">
        <f t="shared" si="1375"/>
        <v>71528.917822439995</v>
      </c>
      <c r="C3497" s="2">
        <f t="shared" si="1386"/>
        <v>39666.076375919998</v>
      </c>
      <c r="D3497" s="50">
        <f t="shared" si="1387"/>
        <v>5177.47</v>
      </c>
      <c r="E3497" s="3">
        <f>IF(K3497=1,VLOOKUP(A3496,[1]Plan1!$AQ$43:$AS$500,3),E3496)</f>
        <v>5206.9799999999996</v>
      </c>
      <c r="F3497" s="7">
        <f t="shared" si="1388"/>
        <v>43574</v>
      </c>
      <c r="G3497" s="8">
        <f t="shared" si="1376"/>
        <v>5.6996950247900635E-3</v>
      </c>
      <c r="H3497" s="7">
        <f t="shared" si="1389"/>
        <v>43605</v>
      </c>
      <c r="I3497" s="7">
        <f t="shared" si="1377"/>
        <v>43605</v>
      </c>
      <c r="J3497" s="1">
        <f t="shared" si="1390"/>
        <v>20</v>
      </c>
      <c r="K3497" s="1">
        <f t="shared" si="1378"/>
        <v>12</v>
      </c>
      <c r="L3497" s="2">
        <f t="shared" si="1379"/>
        <v>1.0034159199999999</v>
      </c>
      <c r="M3497" s="10">
        <f t="shared" si="1373"/>
        <v>1.00749961</v>
      </c>
      <c r="N3497" s="10">
        <f t="shared" si="1394"/>
        <v>1.734012866017405</v>
      </c>
      <c r="O3497" s="2">
        <f t="shared" ref="O3497:O3560" si="1397">TRUNC(TRUNC((L3497*N3497),15),8)</f>
        <v>1.7399361099999999</v>
      </c>
      <c r="P3497" s="2">
        <f t="shared" si="1380"/>
        <v>69016.438628479998</v>
      </c>
      <c r="Q3497" s="9">
        <f t="shared" si="1374"/>
        <v>0</v>
      </c>
      <c r="R3497" s="4">
        <f t="shared" si="1381"/>
        <v>0</v>
      </c>
      <c r="S3497" s="59">
        <f t="shared" si="1382"/>
        <v>0</v>
      </c>
      <c r="T3497" s="8">
        <f t="shared" si="1391"/>
        <v>6.8500000000000005E-2</v>
      </c>
      <c r="U3497" s="9">
        <f t="shared" si="1392"/>
        <v>136</v>
      </c>
      <c r="V3497" s="9">
        <v>252</v>
      </c>
      <c r="W3497" s="10">
        <f t="shared" si="1383"/>
        <v>1.036404069</v>
      </c>
      <c r="X3497" s="2">
        <f t="shared" si="1384"/>
        <v>2512.47919396</v>
      </c>
      <c r="Y3497" s="2">
        <v>0</v>
      </c>
      <c r="Z3497" s="3">
        <f t="shared" si="1395"/>
        <v>0</v>
      </c>
      <c r="AA3497" s="1" t="str">
        <f t="shared" si="1396"/>
        <v>A+J=</v>
      </c>
      <c r="AB3497" s="7">
        <f t="shared" si="1393"/>
        <v>43669</v>
      </c>
      <c r="AC3497" s="5"/>
      <c r="AD3497" s="1"/>
      <c r="AE3497" s="7"/>
      <c r="AF3497" s="1"/>
      <c r="AG3497" s="1"/>
      <c r="AH3497" s="1"/>
      <c r="AI3497" s="1"/>
      <c r="AJ3497" s="4"/>
      <c r="AK3497" s="1"/>
      <c r="AL3497" s="1"/>
      <c r="AM3497" s="1"/>
      <c r="AN3497" s="1"/>
      <c r="AO3497" s="1"/>
    </row>
    <row r="3498" spans="1:41" x14ac:dyDescent="0.2">
      <c r="A3498" s="118">
        <f t="shared" si="1385"/>
        <v>43594</v>
      </c>
      <c r="B3498" s="2">
        <f t="shared" si="1375"/>
        <v>71568.061769430002</v>
      </c>
      <c r="C3498" s="2">
        <f t="shared" si="1386"/>
        <v>39666.076375919998</v>
      </c>
      <c r="D3498" s="50">
        <f t="shared" si="1387"/>
        <v>5177.47</v>
      </c>
      <c r="E3498" s="3">
        <f>IF(K3498=1,VLOOKUP(A3497,[1]Plan1!$AQ$43:$AS$500,3),E3497)</f>
        <v>5206.9799999999996</v>
      </c>
      <c r="F3498" s="7">
        <f t="shared" si="1388"/>
        <v>43574</v>
      </c>
      <c r="G3498" s="8">
        <f t="shared" si="1376"/>
        <v>5.6996950247900635E-3</v>
      </c>
      <c r="H3498" s="7">
        <f t="shared" si="1389"/>
        <v>43605</v>
      </c>
      <c r="I3498" s="7">
        <f t="shared" si="1377"/>
        <v>43605</v>
      </c>
      <c r="J3498" s="1">
        <f t="shared" si="1390"/>
        <v>20</v>
      </c>
      <c r="K3498" s="1">
        <f t="shared" si="1378"/>
        <v>13</v>
      </c>
      <c r="L3498" s="2">
        <f t="shared" si="1379"/>
        <v>1.00370111</v>
      </c>
      <c r="M3498" s="10">
        <f t="shared" ref="M3498:M3561" si="1398">IF(I3498&gt;I3497,L3497,M3497)</f>
        <v>1.00749961</v>
      </c>
      <c r="N3498" s="10">
        <f t="shared" si="1394"/>
        <v>1.734012866017405</v>
      </c>
      <c r="O3498" s="2">
        <f t="shared" si="1397"/>
        <v>1.7404306300000001</v>
      </c>
      <c r="P3498" s="2">
        <f t="shared" si="1380"/>
        <v>69036.054296570001</v>
      </c>
      <c r="Q3498" s="9">
        <f t="shared" si="1374"/>
        <v>0</v>
      </c>
      <c r="R3498" s="4">
        <f t="shared" si="1381"/>
        <v>0</v>
      </c>
      <c r="S3498" s="59">
        <f t="shared" si="1382"/>
        <v>0</v>
      </c>
      <c r="T3498" s="8">
        <f t="shared" si="1391"/>
        <v>6.8500000000000005E-2</v>
      </c>
      <c r="U3498" s="9">
        <f t="shared" si="1392"/>
        <v>137</v>
      </c>
      <c r="V3498" s="9">
        <v>252</v>
      </c>
      <c r="W3498" s="10">
        <f t="shared" si="1383"/>
        <v>1.036676596</v>
      </c>
      <c r="X3498" s="2">
        <f t="shared" si="1384"/>
        <v>2532.0074728599998</v>
      </c>
      <c r="Y3498" s="2">
        <v>0</v>
      </c>
      <c r="Z3498" s="3">
        <f t="shared" si="1395"/>
        <v>0</v>
      </c>
      <c r="AA3498" s="1" t="str">
        <f t="shared" si="1396"/>
        <v>A+J=</v>
      </c>
      <c r="AB3498" s="7">
        <f t="shared" si="1393"/>
        <v>43669</v>
      </c>
      <c r="AC3498" s="5"/>
      <c r="AD3498" s="1"/>
      <c r="AE3498" s="7"/>
      <c r="AF3498" s="1"/>
      <c r="AG3498" s="1"/>
      <c r="AH3498" s="1"/>
      <c r="AI3498" s="1"/>
      <c r="AJ3498" s="4"/>
      <c r="AK3498" s="1"/>
      <c r="AL3498" s="1"/>
      <c r="AM3498" s="1"/>
      <c r="AN3498" s="1"/>
      <c r="AO3498" s="1"/>
    </row>
    <row r="3499" spans="1:41" x14ac:dyDescent="0.2">
      <c r="A3499" s="118">
        <f t="shared" si="1385"/>
        <v>43595</v>
      </c>
      <c r="B3499" s="2">
        <f t="shared" si="1375"/>
        <v>71607.227549790012</v>
      </c>
      <c r="C3499" s="2">
        <f t="shared" si="1386"/>
        <v>39666.076375919998</v>
      </c>
      <c r="D3499" s="50">
        <f t="shared" si="1387"/>
        <v>5177.47</v>
      </c>
      <c r="E3499" s="3">
        <f>IF(K3499=1,VLOOKUP(A3498,[1]Plan1!$AQ$43:$AS$500,3),E3498)</f>
        <v>5206.9799999999996</v>
      </c>
      <c r="F3499" s="7">
        <f t="shared" si="1388"/>
        <v>43574</v>
      </c>
      <c r="G3499" s="8">
        <f t="shared" si="1376"/>
        <v>5.6996950247900635E-3</v>
      </c>
      <c r="H3499" s="7">
        <f t="shared" si="1389"/>
        <v>43605</v>
      </c>
      <c r="I3499" s="7">
        <f t="shared" si="1377"/>
        <v>43605</v>
      </c>
      <c r="J3499" s="1">
        <f t="shared" si="1390"/>
        <v>20</v>
      </c>
      <c r="K3499" s="1">
        <f t="shared" si="1378"/>
        <v>14</v>
      </c>
      <c r="L3499" s="2">
        <f t="shared" si="1379"/>
        <v>1.00398638</v>
      </c>
      <c r="M3499" s="10">
        <f t="shared" si="1398"/>
        <v>1.00749961</v>
      </c>
      <c r="N3499" s="10">
        <f t="shared" si="1394"/>
        <v>1.734012866017405</v>
      </c>
      <c r="O3499" s="2">
        <f t="shared" si="1397"/>
        <v>1.7409253</v>
      </c>
      <c r="P3499" s="2">
        <f t="shared" si="1380"/>
        <v>69055.675914570005</v>
      </c>
      <c r="Q3499" s="9">
        <f t="shared" si="1374"/>
        <v>0</v>
      </c>
      <c r="R3499" s="4">
        <f t="shared" si="1381"/>
        <v>0</v>
      </c>
      <c r="S3499" s="59">
        <f t="shared" si="1382"/>
        <v>0</v>
      </c>
      <c r="T3499" s="8">
        <f t="shared" si="1391"/>
        <v>6.8500000000000005E-2</v>
      </c>
      <c r="U3499" s="9">
        <f t="shared" si="1392"/>
        <v>138</v>
      </c>
      <c r="V3499" s="9">
        <v>252</v>
      </c>
      <c r="W3499" s="10">
        <f t="shared" si="1383"/>
        <v>1.036949195</v>
      </c>
      <c r="X3499" s="2">
        <f t="shared" si="1384"/>
        <v>2551.5516352200002</v>
      </c>
      <c r="Y3499" s="2">
        <v>0</v>
      </c>
      <c r="Z3499" s="3">
        <f t="shared" si="1395"/>
        <v>0</v>
      </c>
      <c r="AA3499" s="1" t="str">
        <f t="shared" si="1396"/>
        <v>A+J=</v>
      </c>
      <c r="AB3499" s="7">
        <f t="shared" si="1393"/>
        <v>43669</v>
      </c>
      <c r="AC3499" s="5"/>
      <c r="AD3499" s="1"/>
      <c r="AE3499" s="7"/>
      <c r="AF3499" s="1"/>
      <c r="AG3499" s="1"/>
      <c r="AH3499" s="1"/>
      <c r="AI3499" s="1"/>
      <c r="AJ3499" s="4"/>
      <c r="AK3499" s="1"/>
      <c r="AL3499" s="1"/>
      <c r="AM3499" s="1"/>
      <c r="AN3499" s="1"/>
      <c r="AO3499" s="1"/>
    </row>
    <row r="3500" spans="1:41" x14ac:dyDescent="0.2">
      <c r="A3500" s="118">
        <f t="shared" si="1385"/>
        <v>43596</v>
      </c>
      <c r="B3500" s="2">
        <f t="shared" si="1375"/>
        <v>71646.414280690005</v>
      </c>
      <c r="C3500" s="2">
        <f t="shared" si="1386"/>
        <v>39666.076375919998</v>
      </c>
      <c r="D3500" s="50">
        <f t="shared" si="1387"/>
        <v>5177.47</v>
      </c>
      <c r="E3500" s="3">
        <f>IF(K3500=1,VLOOKUP(A3499,[1]Plan1!$AQ$43:$AS$500,3),E3499)</f>
        <v>5206.9799999999996</v>
      </c>
      <c r="F3500" s="7">
        <f t="shared" si="1388"/>
        <v>43574</v>
      </c>
      <c r="G3500" s="8">
        <f t="shared" si="1376"/>
        <v>5.6996950247900635E-3</v>
      </c>
      <c r="H3500" s="7">
        <f t="shared" si="1389"/>
        <v>43605</v>
      </c>
      <c r="I3500" s="7">
        <f t="shared" si="1377"/>
        <v>43605</v>
      </c>
      <c r="J3500" s="1">
        <f t="shared" si="1390"/>
        <v>20</v>
      </c>
      <c r="K3500" s="1">
        <f t="shared" si="1378"/>
        <v>15</v>
      </c>
      <c r="L3500" s="2">
        <f t="shared" si="1379"/>
        <v>1.0042717299999999</v>
      </c>
      <c r="M3500" s="10">
        <f t="shared" si="1398"/>
        <v>1.00749961</v>
      </c>
      <c r="N3500" s="10">
        <f t="shared" si="1394"/>
        <v>1.734012866017405</v>
      </c>
      <c r="O3500" s="2">
        <f t="shared" si="1397"/>
        <v>1.7414201</v>
      </c>
      <c r="P3500" s="2">
        <f t="shared" si="1380"/>
        <v>69075.302689160002</v>
      </c>
      <c r="Q3500" s="9">
        <f t="shared" si="1374"/>
        <v>0</v>
      </c>
      <c r="R3500" s="4">
        <f t="shared" si="1381"/>
        <v>0</v>
      </c>
      <c r="S3500" s="59">
        <f t="shared" si="1382"/>
        <v>0</v>
      </c>
      <c r="T3500" s="8">
        <f t="shared" si="1391"/>
        <v>6.8500000000000005E-2</v>
      </c>
      <c r="U3500" s="9">
        <f t="shared" si="1392"/>
        <v>139</v>
      </c>
      <c r="V3500" s="9">
        <v>252</v>
      </c>
      <c r="W3500" s="10">
        <f t="shared" si="1383"/>
        <v>1.037221865</v>
      </c>
      <c r="X3500" s="2">
        <f t="shared" si="1384"/>
        <v>2571.1115915300002</v>
      </c>
      <c r="Y3500" s="2">
        <v>0</v>
      </c>
      <c r="Z3500" s="3">
        <f t="shared" si="1395"/>
        <v>0</v>
      </c>
      <c r="AA3500" s="1" t="str">
        <f t="shared" si="1396"/>
        <v>A+J=</v>
      </c>
      <c r="AB3500" s="7">
        <f t="shared" si="1393"/>
        <v>43669</v>
      </c>
      <c r="AC3500" s="5"/>
      <c r="AD3500" s="1"/>
      <c r="AE3500" s="7"/>
      <c r="AF3500" s="1"/>
      <c r="AG3500" s="1"/>
      <c r="AH3500" s="1"/>
      <c r="AI3500" s="1"/>
      <c r="AJ3500" s="4"/>
      <c r="AK3500" s="1"/>
      <c r="AL3500" s="1"/>
      <c r="AM3500" s="1"/>
      <c r="AN3500" s="1"/>
      <c r="AO3500" s="1"/>
    </row>
    <row r="3501" spans="1:41" x14ac:dyDescent="0.2">
      <c r="A3501" s="118">
        <f t="shared" si="1385"/>
        <v>43597</v>
      </c>
      <c r="B3501" s="2">
        <f t="shared" si="1375"/>
        <v>71646.414280690005</v>
      </c>
      <c r="C3501" s="2">
        <f t="shared" si="1386"/>
        <v>39666.076375919998</v>
      </c>
      <c r="D3501" s="50">
        <f t="shared" si="1387"/>
        <v>5177.47</v>
      </c>
      <c r="E3501" s="3">
        <f>IF(K3501=1,VLOOKUP(A3500,[1]Plan1!$AQ$43:$AS$500,3),E3500)</f>
        <v>5206.9799999999996</v>
      </c>
      <c r="F3501" s="7">
        <f t="shared" si="1388"/>
        <v>43574</v>
      </c>
      <c r="G3501" s="8">
        <f t="shared" si="1376"/>
        <v>5.6996950247900635E-3</v>
      </c>
      <c r="H3501" s="7">
        <f t="shared" si="1389"/>
        <v>43605</v>
      </c>
      <c r="I3501" s="7">
        <f t="shared" si="1377"/>
        <v>43605</v>
      </c>
      <c r="J3501" s="1">
        <f t="shared" si="1390"/>
        <v>20</v>
      </c>
      <c r="K3501" s="1">
        <f t="shared" si="1378"/>
        <v>15</v>
      </c>
      <c r="L3501" s="2">
        <f t="shared" si="1379"/>
        <v>1.0042717299999999</v>
      </c>
      <c r="M3501" s="10">
        <f t="shared" si="1398"/>
        <v>1.00749961</v>
      </c>
      <c r="N3501" s="10">
        <f t="shared" si="1394"/>
        <v>1.734012866017405</v>
      </c>
      <c r="O3501" s="2">
        <f t="shared" si="1397"/>
        <v>1.7414201</v>
      </c>
      <c r="P3501" s="2">
        <f t="shared" si="1380"/>
        <v>69075.302689160002</v>
      </c>
      <c r="Q3501" s="9">
        <f t="shared" si="1374"/>
        <v>0</v>
      </c>
      <c r="R3501" s="4">
        <f t="shared" si="1381"/>
        <v>0</v>
      </c>
      <c r="S3501" s="59">
        <f t="shared" si="1382"/>
        <v>0</v>
      </c>
      <c r="T3501" s="8">
        <f t="shared" si="1391"/>
        <v>6.8500000000000005E-2</v>
      </c>
      <c r="U3501" s="9">
        <f t="shared" si="1392"/>
        <v>139</v>
      </c>
      <c r="V3501" s="9">
        <v>252</v>
      </c>
      <c r="W3501" s="10">
        <f t="shared" si="1383"/>
        <v>1.037221865</v>
      </c>
      <c r="X3501" s="2">
        <f t="shared" si="1384"/>
        <v>2571.1115915300002</v>
      </c>
      <c r="Y3501" s="2">
        <v>0</v>
      </c>
      <c r="Z3501" s="3">
        <f t="shared" si="1395"/>
        <v>0</v>
      </c>
      <c r="AA3501" s="1" t="str">
        <f t="shared" si="1396"/>
        <v>A+J=</v>
      </c>
      <c r="AB3501" s="7">
        <f t="shared" si="1393"/>
        <v>43669</v>
      </c>
      <c r="AC3501" s="5"/>
      <c r="AD3501" s="1"/>
      <c r="AE3501" s="7"/>
      <c r="AF3501" s="1"/>
      <c r="AG3501" s="1"/>
      <c r="AH3501" s="1"/>
      <c r="AI3501" s="1"/>
      <c r="AJ3501" s="4"/>
      <c r="AK3501" s="1"/>
      <c r="AL3501" s="1"/>
      <c r="AM3501" s="1"/>
      <c r="AN3501" s="1"/>
      <c r="AO3501" s="1"/>
    </row>
    <row r="3502" spans="1:41" x14ac:dyDescent="0.2">
      <c r="A3502" s="118">
        <f t="shared" si="1385"/>
        <v>43598</v>
      </c>
      <c r="B3502" s="2">
        <f t="shared" si="1375"/>
        <v>71646.414280690005</v>
      </c>
      <c r="C3502" s="2">
        <f t="shared" si="1386"/>
        <v>39666.076375919998</v>
      </c>
      <c r="D3502" s="50">
        <f t="shared" si="1387"/>
        <v>5177.47</v>
      </c>
      <c r="E3502" s="3">
        <f>IF(K3502=1,VLOOKUP(A3501,[1]Plan1!$AQ$43:$AS$500,3),E3501)</f>
        <v>5206.9799999999996</v>
      </c>
      <c r="F3502" s="7">
        <f t="shared" si="1388"/>
        <v>43574</v>
      </c>
      <c r="G3502" s="8">
        <f t="shared" si="1376"/>
        <v>5.6996950247900635E-3</v>
      </c>
      <c r="H3502" s="7">
        <f t="shared" si="1389"/>
        <v>43605</v>
      </c>
      <c r="I3502" s="7">
        <f t="shared" si="1377"/>
        <v>43605</v>
      </c>
      <c r="J3502" s="1">
        <f t="shared" si="1390"/>
        <v>20</v>
      </c>
      <c r="K3502" s="1">
        <f t="shared" si="1378"/>
        <v>15</v>
      </c>
      <c r="L3502" s="2">
        <f t="shared" si="1379"/>
        <v>1.0042717299999999</v>
      </c>
      <c r="M3502" s="10">
        <f t="shared" si="1398"/>
        <v>1.00749961</v>
      </c>
      <c r="N3502" s="10">
        <f t="shared" si="1394"/>
        <v>1.734012866017405</v>
      </c>
      <c r="O3502" s="2">
        <f t="shared" si="1397"/>
        <v>1.7414201</v>
      </c>
      <c r="P3502" s="2">
        <f t="shared" si="1380"/>
        <v>69075.302689160002</v>
      </c>
      <c r="Q3502" s="9">
        <f t="shared" si="1374"/>
        <v>0</v>
      </c>
      <c r="R3502" s="4">
        <f t="shared" si="1381"/>
        <v>0</v>
      </c>
      <c r="S3502" s="59">
        <f t="shared" si="1382"/>
        <v>0</v>
      </c>
      <c r="T3502" s="8">
        <f t="shared" si="1391"/>
        <v>6.8500000000000005E-2</v>
      </c>
      <c r="U3502" s="9">
        <f t="shared" si="1392"/>
        <v>139</v>
      </c>
      <c r="V3502" s="9">
        <v>252</v>
      </c>
      <c r="W3502" s="10">
        <f t="shared" si="1383"/>
        <v>1.037221865</v>
      </c>
      <c r="X3502" s="2">
        <f t="shared" si="1384"/>
        <v>2571.1115915300002</v>
      </c>
      <c r="Y3502" s="2">
        <v>0</v>
      </c>
      <c r="Z3502" s="3">
        <f t="shared" si="1395"/>
        <v>0</v>
      </c>
      <c r="AA3502" s="1" t="str">
        <f t="shared" si="1396"/>
        <v>A+J=</v>
      </c>
      <c r="AB3502" s="7">
        <f t="shared" si="1393"/>
        <v>43669</v>
      </c>
      <c r="AC3502" s="5"/>
      <c r="AD3502" s="1"/>
      <c r="AE3502" s="7"/>
      <c r="AF3502" s="1"/>
      <c r="AG3502" s="1"/>
      <c r="AH3502" s="1"/>
      <c r="AI3502" s="1"/>
      <c r="AJ3502" s="4"/>
      <c r="AK3502" s="1"/>
      <c r="AL3502" s="1"/>
      <c r="AM3502" s="1"/>
      <c r="AN3502" s="1"/>
      <c r="AO3502" s="1"/>
    </row>
    <row r="3503" spans="1:41" x14ac:dyDescent="0.2">
      <c r="A3503" s="118">
        <f t="shared" si="1385"/>
        <v>43599</v>
      </c>
      <c r="B3503" s="2">
        <f t="shared" si="1375"/>
        <v>71685.62245114999</v>
      </c>
      <c r="C3503" s="2">
        <f t="shared" si="1386"/>
        <v>39666.076375919998</v>
      </c>
      <c r="D3503" s="50">
        <f t="shared" si="1387"/>
        <v>5177.47</v>
      </c>
      <c r="E3503" s="3">
        <f>IF(K3503=1,VLOOKUP(A3502,[1]Plan1!$AQ$43:$AS$500,3),E3502)</f>
        <v>5206.9799999999996</v>
      </c>
      <c r="F3503" s="7">
        <f t="shared" si="1388"/>
        <v>43574</v>
      </c>
      <c r="G3503" s="8">
        <f t="shared" si="1376"/>
        <v>5.6996950247900635E-3</v>
      </c>
      <c r="H3503" s="7">
        <f t="shared" si="1389"/>
        <v>43605</v>
      </c>
      <c r="I3503" s="7">
        <f t="shared" si="1377"/>
        <v>43605</v>
      </c>
      <c r="J3503" s="1">
        <f t="shared" si="1390"/>
        <v>20</v>
      </c>
      <c r="K3503" s="1">
        <f t="shared" si="1378"/>
        <v>16</v>
      </c>
      <c r="L3503" s="2">
        <f t="shared" si="1379"/>
        <v>1.0045571600000001</v>
      </c>
      <c r="M3503" s="10">
        <f t="shared" si="1398"/>
        <v>1.00749961</v>
      </c>
      <c r="N3503" s="10">
        <f t="shared" si="1394"/>
        <v>1.734012866017405</v>
      </c>
      <c r="O3503" s="2">
        <f t="shared" si="1397"/>
        <v>1.7419150400000001</v>
      </c>
      <c r="P3503" s="2">
        <f t="shared" si="1380"/>
        <v>69094.935016999996</v>
      </c>
      <c r="Q3503" s="9">
        <f t="shared" si="1374"/>
        <v>0</v>
      </c>
      <c r="R3503" s="4">
        <f t="shared" si="1381"/>
        <v>0</v>
      </c>
      <c r="S3503" s="59">
        <f t="shared" si="1382"/>
        <v>0</v>
      </c>
      <c r="T3503" s="8">
        <f t="shared" si="1391"/>
        <v>6.8500000000000005E-2</v>
      </c>
      <c r="U3503" s="9">
        <f t="shared" si="1392"/>
        <v>140</v>
      </c>
      <c r="V3503" s="9">
        <v>252</v>
      </c>
      <c r="W3503" s="10">
        <f t="shared" si="1383"/>
        <v>1.037494607</v>
      </c>
      <c r="X3503" s="2">
        <f t="shared" si="1384"/>
        <v>2590.6874341500002</v>
      </c>
      <c r="Y3503" s="2">
        <v>0</v>
      </c>
      <c r="Z3503" s="3">
        <f t="shared" si="1395"/>
        <v>0</v>
      </c>
      <c r="AA3503" s="1" t="str">
        <f t="shared" si="1396"/>
        <v>A+J=</v>
      </c>
      <c r="AB3503" s="7">
        <f t="shared" si="1393"/>
        <v>43669</v>
      </c>
      <c r="AC3503" s="5"/>
      <c r="AD3503" s="1"/>
      <c r="AE3503" s="7"/>
      <c r="AF3503" s="1"/>
      <c r="AG3503" s="1"/>
      <c r="AH3503" s="1"/>
      <c r="AI3503" s="1"/>
      <c r="AJ3503" s="4"/>
      <c r="AK3503" s="1"/>
      <c r="AL3503" s="1"/>
      <c r="AM3503" s="1"/>
      <c r="AN3503" s="1"/>
      <c r="AO3503" s="1"/>
    </row>
    <row r="3504" spans="1:41" x14ac:dyDescent="0.2">
      <c r="A3504" s="118">
        <f t="shared" si="1385"/>
        <v>43600</v>
      </c>
      <c r="B3504" s="2">
        <f t="shared" si="1375"/>
        <v>71724.851658319996</v>
      </c>
      <c r="C3504" s="2">
        <f t="shared" si="1386"/>
        <v>39666.076375919998</v>
      </c>
      <c r="D3504" s="50">
        <f t="shared" si="1387"/>
        <v>5177.47</v>
      </c>
      <c r="E3504" s="3">
        <f>IF(K3504=1,VLOOKUP(A3503,[1]Plan1!$AQ$43:$AS$500,3),E3503)</f>
        <v>5206.9799999999996</v>
      </c>
      <c r="F3504" s="7">
        <f t="shared" si="1388"/>
        <v>43574</v>
      </c>
      <c r="G3504" s="8">
        <f t="shared" si="1376"/>
        <v>5.6996950247900635E-3</v>
      </c>
      <c r="H3504" s="7">
        <f t="shared" si="1389"/>
        <v>43637</v>
      </c>
      <c r="I3504" s="7">
        <f t="shared" si="1377"/>
        <v>43605</v>
      </c>
      <c r="J3504" s="1">
        <f t="shared" si="1390"/>
        <v>20</v>
      </c>
      <c r="K3504" s="1">
        <f t="shared" si="1378"/>
        <v>17</v>
      </c>
      <c r="L3504" s="2">
        <f t="shared" si="1379"/>
        <v>1.0048426699999999</v>
      </c>
      <c r="M3504" s="10">
        <f t="shared" si="1398"/>
        <v>1.00749961</v>
      </c>
      <c r="N3504" s="10">
        <f t="shared" si="1394"/>
        <v>1.734012866017405</v>
      </c>
      <c r="O3504" s="2">
        <f t="shared" si="1397"/>
        <v>1.74241011</v>
      </c>
      <c r="P3504" s="2">
        <f t="shared" si="1380"/>
        <v>69114.572501429997</v>
      </c>
      <c r="Q3504" s="9">
        <f t="shared" si="1374"/>
        <v>0</v>
      </c>
      <c r="R3504" s="4">
        <f t="shared" si="1381"/>
        <v>0</v>
      </c>
      <c r="S3504" s="59">
        <f t="shared" si="1382"/>
        <v>0</v>
      </c>
      <c r="T3504" s="8">
        <f t="shared" si="1391"/>
        <v>6.8500000000000005E-2</v>
      </c>
      <c r="U3504" s="9">
        <f t="shared" si="1392"/>
        <v>141</v>
      </c>
      <c r="V3504" s="9">
        <v>252</v>
      </c>
      <c r="W3504" s="10">
        <f t="shared" si="1383"/>
        <v>1.0377674210000001</v>
      </c>
      <c r="X3504" s="2">
        <f t="shared" si="1384"/>
        <v>2610.2791568900002</v>
      </c>
      <c r="Y3504" s="2">
        <v>0</v>
      </c>
      <c r="Z3504" s="3">
        <f t="shared" si="1395"/>
        <v>0</v>
      </c>
      <c r="AA3504" s="1" t="str">
        <f t="shared" si="1396"/>
        <v>A+J=</v>
      </c>
      <c r="AB3504" s="7">
        <f t="shared" si="1393"/>
        <v>43669</v>
      </c>
      <c r="AC3504" s="5"/>
      <c r="AD3504" s="1"/>
      <c r="AE3504" s="7"/>
      <c r="AF3504" s="1"/>
      <c r="AG3504" s="1"/>
      <c r="AH3504" s="1"/>
      <c r="AI3504" s="1"/>
      <c r="AJ3504" s="4"/>
      <c r="AK3504" s="1"/>
      <c r="AL3504" s="1"/>
      <c r="AM3504" s="1"/>
      <c r="AN3504" s="1"/>
      <c r="AO3504" s="1"/>
    </row>
    <row r="3505" spans="1:41" x14ac:dyDescent="0.2">
      <c r="A3505" s="118">
        <f t="shared" si="1385"/>
        <v>43601</v>
      </c>
      <c r="B3505" s="2">
        <f t="shared" si="1375"/>
        <v>71764.102734169996</v>
      </c>
      <c r="C3505" s="2">
        <f t="shared" si="1386"/>
        <v>39666.076375919998</v>
      </c>
      <c r="D3505" s="50">
        <f t="shared" si="1387"/>
        <v>5177.47</v>
      </c>
      <c r="E3505" s="3">
        <f>IF(K3505=1,VLOOKUP(A3504,[1]Plan1!$AQ$43:$AS$500,3),E3504)</f>
        <v>5206.9799999999996</v>
      </c>
      <c r="F3505" s="7">
        <f t="shared" si="1388"/>
        <v>43574</v>
      </c>
      <c r="G3505" s="8">
        <f t="shared" si="1376"/>
        <v>5.6996950247900635E-3</v>
      </c>
      <c r="H3505" s="7">
        <f t="shared" si="1389"/>
        <v>43637</v>
      </c>
      <c r="I3505" s="7">
        <f t="shared" si="1377"/>
        <v>43605</v>
      </c>
      <c r="J3505" s="1">
        <f t="shared" si="1390"/>
        <v>20</v>
      </c>
      <c r="K3505" s="1">
        <f t="shared" si="1378"/>
        <v>18</v>
      </c>
      <c r="L3505" s="2">
        <f t="shared" si="1379"/>
        <v>1.00512826</v>
      </c>
      <c r="M3505" s="10">
        <f t="shared" si="1398"/>
        <v>1.00749961</v>
      </c>
      <c r="N3505" s="10">
        <f t="shared" si="1394"/>
        <v>1.734012866017405</v>
      </c>
      <c r="O3505" s="2">
        <f t="shared" si="1397"/>
        <v>1.7429053299999999</v>
      </c>
      <c r="P3505" s="2">
        <f t="shared" si="1380"/>
        <v>69134.21593577</v>
      </c>
      <c r="Q3505" s="9">
        <f t="shared" si="1374"/>
        <v>0</v>
      </c>
      <c r="R3505" s="4">
        <f t="shared" si="1381"/>
        <v>0</v>
      </c>
      <c r="S3505" s="59">
        <f t="shared" si="1382"/>
        <v>0</v>
      </c>
      <c r="T3505" s="8">
        <f t="shared" si="1391"/>
        <v>6.8500000000000005E-2</v>
      </c>
      <c r="U3505" s="9">
        <f t="shared" si="1392"/>
        <v>142</v>
      </c>
      <c r="V3505" s="9">
        <v>252</v>
      </c>
      <c r="W3505" s="10">
        <f t="shared" si="1383"/>
        <v>1.0380403069999999</v>
      </c>
      <c r="X3505" s="2">
        <f t="shared" si="1384"/>
        <v>2629.8867983999999</v>
      </c>
      <c r="Y3505" s="2">
        <v>0</v>
      </c>
      <c r="Z3505" s="3">
        <f t="shared" si="1395"/>
        <v>0</v>
      </c>
      <c r="AA3505" s="1" t="str">
        <f t="shared" si="1396"/>
        <v>A+J=</v>
      </c>
      <c r="AB3505" s="7">
        <f t="shared" si="1393"/>
        <v>43669</v>
      </c>
      <c r="AC3505" s="5"/>
      <c r="AD3505" s="1"/>
      <c r="AE3505" s="7"/>
      <c r="AF3505" s="1"/>
      <c r="AG3505" s="1"/>
      <c r="AH3505" s="1"/>
      <c r="AI3505" s="1"/>
      <c r="AJ3505" s="4"/>
      <c r="AK3505" s="1"/>
      <c r="AL3505" s="1"/>
      <c r="AM3505" s="1"/>
      <c r="AN3505" s="1"/>
      <c r="AO3505" s="1"/>
    </row>
    <row r="3506" spans="1:41" x14ac:dyDescent="0.2">
      <c r="A3506" s="118">
        <f t="shared" si="1385"/>
        <v>43602</v>
      </c>
      <c r="B3506" s="2">
        <f t="shared" si="1375"/>
        <v>71803.375618649996</v>
      </c>
      <c r="C3506" s="2">
        <f t="shared" si="1386"/>
        <v>39666.076375919998</v>
      </c>
      <c r="D3506" s="50">
        <f t="shared" si="1387"/>
        <v>5177.47</v>
      </c>
      <c r="E3506" s="3">
        <f>IF(K3506=1,VLOOKUP(A3505,[1]Plan1!$AQ$43:$AS$500,3),E3505)</f>
        <v>5206.9799999999996</v>
      </c>
      <c r="F3506" s="7">
        <f t="shared" si="1388"/>
        <v>43574</v>
      </c>
      <c r="G3506" s="8">
        <f t="shared" si="1376"/>
        <v>5.6996950247900635E-3</v>
      </c>
      <c r="H3506" s="7">
        <f t="shared" si="1389"/>
        <v>43637</v>
      </c>
      <c r="I3506" s="7">
        <f t="shared" si="1377"/>
        <v>43605</v>
      </c>
      <c r="J3506" s="1">
        <f t="shared" si="1390"/>
        <v>20</v>
      </c>
      <c r="K3506" s="1">
        <f t="shared" si="1378"/>
        <v>19</v>
      </c>
      <c r="L3506" s="2">
        <f t="shared" si="1379"/>
        <v>1.00541394</v>
      </c>
      <c r="M3506" s="10">
        <f t="shared" si="1398"/>
        <v>1.00749961</v>
      </c>
      <c r="N3506" s="10">
        <f t="shared" si="1394"/>
        <v>1.734012866017405</v>
      </c>
      <c r="O3506" s="2">
        <f t="shared" si="1397"/>
        <v>1.7434007</v>
      </c>
      <c r="P3506" s="2">
        <f t="shared" si="1380"/>
        <v>69153.865320030003</v>
      </c>
      <c r="Q3506" s="9">
        <f t="shared" si="1374"/>
        <v>0</v>
      </c>
      <c r="R3506" s="4">
        <f t="shared" si="1381"/>
        <v>0</v>
      </c>
      <c r="S3506" s="59">
        <f t="shared" si="1382"/>
        <v>0</v>
      </c>
      <c r="T3506" s="8">
        <f t="shared" si="1391"/>
        <v>6.8500000000000005E-2</v>
      </c>
      <c r="U3506" s="9">
        <f t="shared" si="1392"/>
        <v>143</v>
      </c>
      <c r="V3506" s="9">
        <v>252</v>
      </c>
      <c r="W3506" s="10">
        <f t="shared" si="1383"/>
        <v>1.0383132639999999</v>
      </c>
      <c r="X3506" s="2">
        <f t="shared" si="1384"/>
        <v>2649.51029862</v>
      </c>
      <c r="Y3506" s="2">
        <v>0</v>
      </c>
      <c r="Z3506" s="3">
        <f t="shared" si="1395"/>
        <v>0</v>
      </c>
      <c r="AA3506" s="1" t="str">
        <f t="shared" si="1396"/>
        <v>A+J=</v>
      </c>
      <c r="AB3506" s="7">
        <f t="shared" si="1393"/>
        <v>43669</v>
      </c>
      <c r="AC3506" s="5"/>
      <c r="AD3506" s="1"/>
      <c r="AE3506" s="7"/>
      <c r="AF3506" s="1"/>
      <c r="AG3506" s="1"/>
      <c r="AH3506" s="1"/>
      <c r="AI3506" s="1"/>
      <c r="AJ3506" s="4"/>
      <c r="AK3506" s="1"/>
      <c r="AL3506" s="1"/>
      <c r="AM3506" s="1"/>
      <c r="AN3506" s="1"/>
      <c r="AO3506" s="1"/>
    </row>
    <row r="3507" spans="1:41" x14ac:dyDescent="0.2">
      <c r="A3507" s="118">
        <f t="shared" si="1385"/>
        <v>43603</v>
      </c>
      <c r="B3507" s="2">
        <f t="shared" si="1375"/>
        <v>71842.669566059994</v>
      </c>
      <c r="C3507" s="2">
        <f t="shared" si="1386"/>
        <v>39666.076375919998</v>
      </c>
      <c r="D3507" s="50">
        <f t="shared" si="1387"/>
        <v>5177.47</v>
      </c>
      <c r="E3507" s="3">
        <f>IF(K3507=1,VLOOKUP(A3506,[1]Plan1!$AQ$43:$AS$500,3),E3506)</f>
        <v>5206.9799999999996</v>
      </c>
      <c r="F3507" s="7">
        <f t="shared" si="1388"/>
        <v>43574</v>
      </c>
      <c r="G3507" s="8">
        <f t="shared" si="1376"/>
        <v>5.6996950247900635E-3</v>
      </c>
      <c r="H3507" s="7">
        <f t="shared" si="1389"/>
        <v>43637</v>
      </c>
      <c r="I3507" s="7">
        <f t="shared" si="1377"/>
        <v>43605</v>
      </c>
      <c r="J3507" s="1">
        <f t="shared" si="1390"/>
        <v>20</v>
      </c>
      <c r="K3507" s="1">
        <f t="shared" si="1378"/>
        <v>20</v>
      </c>
      <c r="L3507" s="2">
        <f t="shared" si="1379"/>
        <v>1.0056996899999999</v>
      </c>
      <c r="M3507" s="10">
        <f t="shared" si="1398"/>
        <v>1.00749961</v>
      </c>
      <c r="N3507" s="10">
        <f t="shared" si="1394"/>
        <v>1.734012866017405</v>
      </c>
      <c r="O3507" s="2">
        <f t="shared" si="1397"/>
        <v>1.7438962</v>
      </c>
      <c r="P3507" s="2">
        <f t="shared" si="1380"/>
        <v>69173.519860870001</v>
      </c>
      <c r="Q3507" s="9">
        <f t="shared" si="1374"/>
        <v>0</v>
      </c>
      <c r="R3507" s="4">
        <f t="shared" si="1381"/>
        <v>0</v>
      </c>
      <c r="S3507" s="59">
        <f t="shared" si="1382"/>
        <v>0</v>
      </c>
      <c r="T3507" s="8">
        <f t="shared" si="1391"/>
        <v>6.8500000000000005E-2</v>
      </c>
      <c r="U3507" s="9">
        <f t="shared" si="1392"/>
        <v>144</v>
      </c>
      <c r="V3507" s="9">
        <v>252</v>
      </c>
      <c r="W3507" s="10">
        <f t="shared" si="1383"/>
        <v>1.038586293</v>
      </c>
      <c r="X3507" s="2">
        <f t="shared" si="1384"/>
        <v>2669.1497051900001</v>
      </c>
      <c r="Y3507" s="2">
        <v>0</v>
      </c>
      <c r="Z3507" s="3">
        <f t="shared" si="1395"/>
        <v>0</v>
      </c>
      <c r="AA3507" s="1" t="str">
        <f t="shared" si="1396"/>
        <v>A+J=</v>
      </c>
      <c r="AB3507" s="7">
        <f t="shared" si="1393"/>
        <v>43669</v>
      </c>
      <c r="AC3507" s="5"/>
      <c r="AD3507" s="1"/>
      <c r="AE3507" s="7"/>
      <c r="AF3507" s="1"/>
      <c r="AG3507" s="1"/>
      <c r="AH3507" s="1"/>
      <c r="AI3507" s="1"/>
      <c r="AJ3507" s="4"/>
      <c r="AK3507" s="1"/>
      <c r="AL3507" s="1"/>
      <c r="AM3507" s="1"/>
      <c r="AN3507" s="1"/>
      <c r="AO3507" s="1"/>
    </row>
    <row r="3508" spans="1:41" x14ac:dyDescent="0.2">
      <c r="A3508" s="118">
        <f t="shared" si="1385"/>
        <v>43604</v>
      </c>
      <c r="B3508" s="2">
        <f t="shared" si="1375"/>
        <v>71842.669566059994</v>
      </c>
      <c r="C3508" s="2">
        <f t="shared" si="1386"/>
        <v>39666.076375919998</v>
      </c>
      <c r="D3508" s="50">
        <f t="shared" si="1387"/>
        <v>5177.47</v>
      </c>
      <c r="E3508" s="3">
        <f>IF(K3508=1,VLOOKUP(A3507,[1]Plan1!$AQ$43:$AS$500,3),E3507)</f>
        <v>5206.9799999999996</v>
      </c>
      <c r="F3508" s="7">
        <f t="shared" si="1388"/>
        <v>43574</v>
      </c>
      <c r="G3508" s="8">
        <f t="shared" si="1376"/>
        <v>5.6996950247900635E-3</v>
      </c>
      <c r="H3508" s="7">
        <f t="shared" si="1389"/>
        <v>43637</v>
      </c>
      <c r="I3508" s="7">
        <f t="shared" si="1377"/>
        <v>43605</v>
      </c>
      <c r="J3508" s="1">
        <f t="shared" si="1390"/>
        <v>20</v>
      </c>
      <c r="K3508" s="1">
        <f t="shared" si="1378"/>
        <v>20</v>
      </c>
      <c r="L3508" s="2">
        <f t="shared" si="1379"/>
        <v>1.0056996899999999</v>
      </c>
      <c r="M3508" s="10">
        <f t="shared" si="1398"/>
        <v>1.00749961</v>
      </c>
      <c r="N3508" s="10">
        <f t="shared" si="1394"/>
        <v>1.734012866017405</v>
      </c>
      <c r="O3508" s="2">
        <f t="shared" si="1397"/>
        <v>1.7438962</v>
      </c>
      <c r="P3508" s="2">
        <f t="shared" si="1380"/>
        <v>69173.519860870001</v>
      </c>
      <c r="Q3508" s="9">
        <f t="shared" si="1374"/>
        <v>0</v>
      </c>
      <c r="R3508" s="4">
        <f t="shared" si="1381"/>
        <v>0</v>
      </c>
      <c r="S3508" s="59">
        <f t="shared" si="1382"/>
        <v>0</v>
      </c>
      <c r="T3508" s="8">
        <f t="shared" si="1391"/>
        <v>6.8500000000000005E-2</v>
      </c>
      <c r="U3508" s="9">
        <f t="shared" si="1392"/>
        <v>144</v>
      </c>
      <c r="V3508" s="9">
        <v>252</v>
      </c>
      <c r="W3508" s="10">
        <f t="shared" si="1383"/>
        <v>1.038586293</v>
      </c>
      <c r="X3508" s="2">
        <f t="shared" si="1384"/>
        <v>2669.1497051900001</v>
      </c>
      <c r="Y3508" s="2">
        <v>0</v>
      </c>
      <c r="Z3508" s="3">
        <f t="shared" si="1395"/>
        <v>0</v>
      </c>
      <c r="AA3508" s="1" t="str">
        <f t="shared" si="1396"/>
        <v>A+J=</v>
      </c>
      <c r="AB3508" s="7">
        <f t="shared" si="1393"/>
        <v>43669</v>
      </c>
      <c r="AC3508" s="5"/>
      <c r="AD3508" s="1"/>
      <c r="AE3508" s="7"/>
      <c r="AF3508" s="1"/>
      <c r="AG3508" s="1"/>
      <c r="AH3508" s="1"/>
      <c r="AI3508" s="1"/>
      <c r="AJ3508" s="4"/>
      <c r="AK3508" s="1"/>
      <c r="AL3508" s="1"/>
      <c r="AM3508" s="1"/>
      <c r="AN3508" s="1"/>
      <c r="AO3508" s="1"/>
    </row>
    <row r="3509" spans="1:41" x14ac:dyDescent="0.2">
      <c r="A3509" s="118">
        <f t="shared" si="1385"/>
        <v>43605</v>
      </c>
      <c r="B3509" s="2">
        <f t="shared" si="1375"/>
        <v>71842.669566059994</v>
      </c>
      <c r="C3509" s="2">
        <f t="shared" si="1386"/>
        <v>39666.076375919998</v>
      </c>
      <c r="D3509" s="50">
        <f t="shared" si="1387"/>
        <v>5177.47</v>
      </c>
      <c r="E3509" s="3">
        <f>IF(K3509=1,VLOOKUP(A3508,[1]Plan1!$AQ$43:$AS$500,3),E3508)</f>
        <v>5206.9799999999996</v>
      </c>
      <c r="F3509" s="7">
        <f t="shared" si="1388"/>
        <v>43574</v>
      </c>
      <c r="G3509" s="8">
        <f t="shared" si="1376"/>
        <v>5.6996950247900635E-3</v>
      </c>
      <c r="H3509" s="7">
        <f t="shared" si="1389"/>
        <v>43637</v>
      </c>
      <c r="I3509" s="7">
        <f t="shared" si="1377"/>
        <v>43605</v>
      </c>
      <c r="J3509" s="1">
        <f t="shared" si="1390"/>
        <v>20</v>
      </c>
      <c r="K3509" s="1">
        <f t="shared" si="1378"/>
        <v>20</v>
      </c>
      <c r="L3509" s="2">
        <f t="shared" si="1379"/>
        <v>1.0056996899999999</v>
      </c>
      <c r="M3509" s="10">
        <f t="shared" si="1398"/>
        <v>1.00749961</v>
      </c>
      <c r="N3509" s="10">
        <f t="shared" si="1394"/>
        <v>1.734012866017405</v>
      </c>
      <c r="O3509" s="2">
        <f t="shared" si="1397"/>
        <v>1.7438962</v>
      </c>
      <c r="P3509" s="2">
        <f t="shared" si="1380"/>
        <v>69173.519860870001</v>
      </c>
      <c r="Q3509" s="9">
        <f t="shared" si="1374"/>
        <v>0</v>
      </c>
      <c r="R3509" s="4">
        <f t="shared" si="1381"/>
        <v>0</v>
      </c>
      <c r="S3509" s="59">
        <f t="shared" si="1382"/>
        <v>0</v>
      </c>
      <c r="T3509" s="8">
        <f t="shared" si="1391"/>
        <v>6.8500000000000005E-2</v>
      </c>
      <c r="U3509" s="9">
        <f t="shared" si="1392"/>
        <v>144</v>
      </c>
      <c r="V3509" s="9">
        <v>252</v>
      </c>
      <c r="W3509" s="10">
        <f t="shared" si="1383"/>
        <v>1.038586293</v>
      </c>
      <c r="X3509" s="2">
        <f t="shared" si="1384"/>
        <v>2669.1497051900001</v>
      </c>
      <c r="Y3509" s="2">
        <v>0</v>
      </c>
      <c r="Z3509" s="3">
        <f t="shared" si="1395"/>
        <v>0</v>
      </c>
      <c r="AA3509" s="1" t="str">
        <f t="shared" si="1396"/>
        <v>A+J=</v>
      </c>
      <c r="AB3509" s="7">
        <f t="shared" si="1393"/>
        <v>43669</v>
      </c>
      <c r="AC3509" s="5"/>
      <c r="AD3509" s="1"/>
      <c r="AE3509" s="7"/>
      <c r="AF3509" s="1"/>
      <c r="AG3509" s="1"/>
      <c r="AH3509" s="1"/>
      <c r="AI3509" s="1"/>
      <c r="AJ3509" s="4"/>
      <c r="AK3509" s="1"/>
      <c r="AL3509" s="1"/>
      <c r="AM3509" s="1"/>
      <c r="AN3509" s="1"/>
      <c r="AO3509" s="1"/>
    </row>
    <row r="3510" spans="1:41" x14ac:dyDescent="0.2">
      <c r="A3510" s="118">
        <f t="shared" si="1385"/>
        <v>43606</v>
      </c>
      <c r="B3510" s="2">
        <f t="shared" si="1375"/>
        <v>71865.620271980006</v>
      </c>
      <c r="C3510" s="2">
        <f t="shared" si="1386"/>
        <v>39666.076375919998</v>
      </c>
      <c r="D3510" s="50">
        <f t="shared" si="1387"/>
        <v>5206.9799999999996</v>
      </c>
      <c r="E3510" s="3">
        <f>IF(K3510=1,VLOOKUP(A3509,[1]Plan1!$AQ$43:$AS$500,3),E3509)</f>
        <v>5213.75</v>
      </c>
      <c r="F3510" s="7">
        <f t="shared" si="1388"/>
        <v>43606</v>
      </c>
      <c r="G3510" s="8">
        <f t="shared" si="1376"/>
        <v>1.3001778382095708E-3</v>
      </c>
      <c r="H3510" s="7">
        <f t="shared" si="1389"/>
        <v>43637</v>
      </c>
      <c r="I3510" s="7">
        <f t="shared" si="1377"/>
        <v>43637</v>
      </c>
      <c r="J3510" s="1">
        <f t="shared" si="1390"/>
        <v>23</v>
      </c>
      <c r="K3510" s="1">
        <f t="shared" si="1378"/>
        <v>1</v>
      </c>
      <c r="L3510" s="2">
        <f t="shared" si="1379"/>
        <v>1.00005649</v>
      </c>
      <c r="M3510" s="10">
        <f t="shared" si="1398"/>
        <v>1.0056996899999999</v>
      </c>
      <c r="N3510" s="10">
        <f t="shared" si="1394"/>
        <v>1.7438962018097157</v>
      </c>
      <c r="O3510" s="2">
        <f t="shared" si="1397"/>
        <v>1.7439947099999999</v>
      </c>
      <c r="P3510" s="2">
        <f t="shared" si="1380"/>
        <v>69177.427366060001</v>
      </c>
      <c r="Q3510" s="9">
        <f t="shared" si="1374"/>
        <v>0</v>
      </c>
      <c r="R3510" s="4">
        <f t="shared" si="1381"/>
        <v>0</v>
      </c>
      <c r="S3510" s="59">
        <f t="shared" si="1382"/>
        <v>0</v>
      </c>
      <c r="T3510" s="8">
        <f t="shared" si="1391"/>
        <v>6.8500000000000005E-2</v>
      </c>
      <c r="U3510" s="9">
        <f t="shared" si="1392"/>
        <v>145</v>
      </c>
      <c r="V3510" s="9">
        <v>252</v>
      </c>
      <c r="W3510" s="10">
        <f t="shared" si="1383"/>
        <v>1.0388593939999999</v>
      </c>
      <c r="X3510" s="2">
        <f t="shared" si="1384"/>
        <v>2688.1929059200002</v>
      </c>
      <c r="Y3510" s="2">
        <v>0</v>
      </c>
      <c r="Z3510" s="3">
        <f t="shared" si="1395"/>
        <v>0</v>
      </c>
      <c r="AA3510" s="1" t="str">
        <f t="shared" si="1396"/>
        <v>A+J=</v>
      </c>
      <c r="AB3510" s="7">
        <f t="shared" si="1393"/>
        <v>43669</v>
      </c>
      <c r="AC3510" s="5"/>
      <c r="AD3510" s="1"/>
      <c r="AE3510" s="7"/>
      <c r="AF3510" s="1"/>
      <c r="AG3510" s="1"/>
      <c r="AH3510" s="1"/>
      <c r="AI3510" s="1"/>
      <c r="AJ3510" s="4"/>
      <c r="AK3510" s="1"/>
      <c r="AL3510" s="1"/>
      <c r="AM3510" s="1"/>
      <c r="AN3510" s="1"/>
      <c r="AO3510" s="1"/>
    </row>
    <row r="3511" spans="1:41" x14ac:dyDescent="0.2">
      <c r="A3511" s="118">
        <f t="shared" si="1385"/>
        <v>43607</v>
      </c>
      <c r="B3511" s="2">
        <f t="shared" si="1375"/>
        <v>71888.578848420002</v>
      </c>
      <c r="C3511" s="2">
        <f t="shared" si="1386"/>
        <v>39666.076375919998</v>
      </c>
      <c r="D3511" s="50">
        <f t="shared" si="1387"/>
        <v>5206.9799999999996</v>
      </c>
      <c r="E3511" s="3">
        <f>IF(K3511=1,VLOOKUP(A3510,[1]Plan1!$AQ$43:$AS$500,3),E3510)</f>
        <v>5213.75</v>
      </c>
      <c r="F3511" s="7">
        <f t="shared" si="1388"/>
        <v>43606</v>
      </c>
      <c r="G3511" s="8">
        <f t="shared" si="1376"/>
        <v>1.3001778382095708E-3</v>
      </c>
      <c r="H3511" s="7">
        <f t="shared" si="1389"/>
        <v>43637</v>
      </c>
      <c r="I3511" s="7">
        <f t="shared" si="1377"/>
        <v>43637</v>
      </c>
      <c r="J3511" s="1">
        <f t="shared" si="1390"/>
        <v>23</v>
      </c>
      <c r="K3511" s="1">
        <f t="shared" si="1378"/>
        <v>2</v>
      </c>
      <c r="L3511" s="2">
        <f t="shared" si="1379"/>
        <v>1.0001129900000001</v>
      </c>
      <c r="M3511" s="10">
        <f t="shared" si="1398"/>
        <v>1.0056996899999999</v>
      </c>
      <c r="N3511" s="10">
        <f t="shared" si="1394"/>
        <v>1.7438962018097157</v>
      </c>
      <c r="O3511" s="2">
        <f t="shared" si="1397"/>
        <v>1.74409324</v>
      </c>
      <c r="P3511" s="2">
        <f t="shared" si="1380"/>
        <v>69181.33566456</v>
      </c>
      <c r="Q3511" s="9">
        <f t="shared" si="1374"/>
        <v>0</v>
      </c>
      <c r="R3511" s="4">
        <f t="shared" si="1381"/>
        <v>0</v>
      </c>
      <c r="S3511" s="59">
        <f t="shared" si="1382"/>
        <v>0</v>
      </c>
      <c r="T3511" s="8">
        <f t="shared" si="1391"/>
        <v>6.8500000000000005E-2</v>
      </c>
      <c r="U3511" s="9">
        <f t="shared" si="1392"/>
        <v>146</v>
      </c>
      <c r="V3511" s="9">
        <v>252</v>
      </c>
      <c r="W3511" s="10">
        <f t="shared" si="1383"/>
        <v>1.0391325659999999</v>
      </c>
      <c r="X3511" s="2">
        <f t="shared" si="1384"/>
        <v>2707.24318386</v>
      </c>
      <c r="Y3511" s="2">
        <v>0</v>
      </c>
      <c r="Z3511" s="3">
        <f t="shared" si="1395"/>
        <v>0</v>
      </c>
      <c r="AA3511" s="1" t="str">
        <f t="shared" si="1396"/>
        <v>A+J=</v>
      </c>
      <c r="AB3511" s="7">
        <f t="shared" si="1393"/>
        <v>43669</v>
      </c>
      <c r="AC3511" s="5"/>
      <c r="AD3511" s="1"/>
      <c r="AE3511" s="7"/>
      <c r="AF3511" s="1"/>
      <c r="AG3511" s="1"/>
      <c r="AH3511" s="1"/>
      <c r="AI3511" s="1"/>
      <c r="AJ3511" s="4"/>
      <c r="AK3511" s="1"/>
      <c r="AL3511" s="1"/>
      <c r="AM3511" s="1"/>
      <c r="AN3511" s="1"/>
      <c r="AO3511" s="1"/>
    </row>
    <row r="3512" spans="1:41" x14ac:dyDescent="0.2">
      <c r="A3512" s="118">
        <f t="shared" si="1385"/>
        <v>43608</v>
      </c>
      <c r="B3512" s="2">
        <f t="shared" si="1375"/>
        <v>71911.544610659999</v>
      </c>
      <c r="C3512" s="2">
        <f t="shared" si="1386"/>
        <v>39666.076375919998</v>
      </c>
      <c r="D3512" s="50">
        <f t="shared" si="1387"/>
        <v>5206.9799999999996</v>
      </c>
      <c r="E3512" s="3">
        <f>IF(K3512=1,VLOOKUP(A3511,[1]Plan1!$AQ$43:$AS$500,3),E3511)</f>
        <v>5213.75</v>
      </c>
      <c r="F3512" s="7">
        <f t="shared" si="1388"/>
        <v>43606</v>
      </c>
      <c r="G3512" s="8">
        <f t="shared" si="1376"/>
        <v>1.3001778382095708E-3</v>
      </c>
      <c r="H3512" s="7">
        <f t="shared" si="1389"/>
        <v>43637</v>
      </c>
      <c r="I3512" s="7">
        <f t="shared" si="1377"/>
        <v>43637</v>
      </c>
      <c r="J3512" s="1">
        <f t="shared" si="1390"/>
        <v>23</v>
      </c>
      <c r="K3512" s="1">
        <f t="shared" si="1378"/>
        <v>3</v>
      </c>
      <c r="L3512" s="2">
        <f t="shared" si="1379"/>
        <v>1.00016949</v>
      </c>
      <c r="M3512" s="10">
        <f t="shared" si="1398"/>
        <v>1.0056996899999999</v>
      </c>
      <c r="N3512" s="10">
        <f t="shared" si="1394"/>
        <v>1.7438962018097157</v>
      </c>
      <c r="O3512" s="2">
        <f t="shared" si="1397"/>
        <v>1.74419177</v>
      </c>
      <c r="P3512" s="2">
        <f t="shared" si="1380"/>
        <v>69185.243963069996</v>
      </c>
      <c r="Q3512" s="9">
        <f t="shared" si="1374"/>
        <v>0</v>
      </c>
      <c r="R3512" s="4">
        <f t="shared" si="1381"/>
        <v>0</v>
      </c>
      <c r="S3512" s="59">
        <f t="shared" si="1382"/>
        <v>0</v>
      </c>
      <c r="T3512" s="8">
        <f t="shared" si="1391"/>
        <v>6.8500000000000005E-2</v>
      </c>
      <c r="U3512" s="9">
        <f t="shared" si="1392"/>
        <v>147</v>
      </c>
      <c r="V3512" s="9">
        <v>252</v>
      </c>
      <c r="W3512" s="10">
        <f t="shared" si="1383"/>
        <v>1.039405811</v>
      </c>
      <c r="X3512" s="2">
        <f t="shared" si="1384"/>
        <v>2726.3006475900002</v>
      </c>
      <c r="Y3512" s="2">
        <v>0</v>
      </c>
      <c r="Z3512" s="3">
        <f t="shared" si="1395"/>
        <v>0</v>
      </c>
      <c r="AA3512" s="1" t="str">
        <f t="shared" si="1396"/>
        <v>A+J=</v>
      </c>
      <c r="AB3512" s="7">
        <f t="shared" si="1393"/>
        <v>43669</v>
      </c>
      <c r="AC3512" s="5"/>
      <c r="AD3512" s="1"/>
      <c r="AE3512" s="7"/>
      <c r="AF3512" s="1"/>
      <c r="AG3512" s="1"/>
      <c r="AH3512" s="1"/>
      <c r="AI3512" s="1"/>
      <c r="AJ3512" s="4"/>
      <c r="AK3512" s="1"/>
      <c r="AL3512" s="1"/>
      <c r="AM3512" s="1"/>
      <c r="AN3512" s="1"/>
      <c r="AO3512" s="1"/>
    </row>
    <row r="3513" spans="1:41" x14ac:dyDescent="0.2">
      <c r="A3513" s="118">
        <f t="shared" si="1385"/>
        <v>43609</v>
      </c>
      <c r="B3513" s="2">
        <f t="shared" si="1375"/>
        <v>71934.517421169992</v>
      </c>
      <c r="C3513" s="2">
        <f t="shared" si="1386"/>
        <v>39666.076375919998</v>
      </c>
      <c r="D3513" s="50">
        <f t="shared" si="1387"/>
        <v>5206.9799999999996</v>
      </c>
      <c r="E3513" s="3">
        <f>IF(K3513=1,VLOOKUP(A3512,[1]Plan1!$AQ$43:$AS$500,3),E3512)</f>
        <v>5213.75</v>
      </c>
      <c r="F3513" s="7">
        <f t="shared" si="1388"/>
        <v>43606</v>
      </c>
      <c r="G3513" s="8">
        <f t="shared" si="1376"/>
        <v>1.3001778382095708E-3</v>
      </c>
      <c r="H3513" s="7">
        <f t="shared" si="1389"/>
        <v>43637</v>
      </c>
      <c r="I3513" s="7">
        <f t="shared" si="1377"/>
        <v>43637</v>
      </c>
      <c r="J3513" s="1">
        <f t="shared" si="1390"/>
        <v>23</v>
      </c>
      <c r="K3513" s="1">
        <f t="shared" si="1378"/>
        <v>4</v>
      </c>
      <c r="L3513" s="2">
        <f t="shared" si="1379"/>
        <v>1.0002259899999999</v>
      </c>
      <c r="M3513" s="10">
        <f t="shared" si="1398"/>
        <v>1.0056996899999999</v>
      </c>
      <c r="N3513" s="10">
        <f t="shared" si="1394"/>
        <v>1.7438962018097157</v>
      </c>
      <c r="O3513" s="2">
        <f t="shared" si="1397"/>
        <v>1.7442903000000001</v>
      </c>
      <c r="P3513" s="2">
        <f t="shared" si="1380"/>
        <v>69189.152261569994</v>
      </c>
      <c r="Q3513" s="9">
        <f t="shared" si="1374"/>
        <v>0</v>
      </c>
      <c r="R3513" s="4">
        <f t="shared" si="1381"/>
        <v>0</v>
      </c>
      <c r="S3513" s="59">
        <f t="shared" si="1382"/>
        <v>0</v>
      </c>
      <c r="T3513" s="8">
        <f t="shared" si="1391"/>
        <v>6.8500000000000005E-2</v>
      </c>
      <c r="U3513" s="9">
        <f t="shared" si="1392"/>
        <v>148</v>
      </c>
      <c r="V3513" s="9">
        <v>252</v>
      </c>
      <c r="W3513" s="10">
        <f t="shared" si="1383"/>
        <v>1.0396791270000001</v>
      </c>
      <c r="X3513" s="2">
        <f t="shared" si="1384"/>
        <v>2745.3651596</v>
      </c>
      <c r="Y3513" s="2">
        <v>0</v>
      </c>
      <c r="Z3513" s="3">
        <f t="shared" si="1395"/>
        <v>0</v>
      </c>
      <c r="AA3513" s="1" t="str">
        <f t="shared" si="1396"/>
        <v>A+J=</v>
      </c>
      <c r="AB3513" s="7">
        <f t="shared" si="1393"/>
        <v>43669</v>
      </c>
      <c r="AC3513" s="5"/>
      <c r="AD3513" s="1"/>
      <c r="AE3513" s="7"/>
      <c r="AF3513" s="1"/>
      <c r="AG3513" s="1"/>
      <c r="AH3513" s="1"/>
      <c r="AI3513" s="1"/>
      <c r="AJ3513" s="4"/>
      <c r="AK3513" s="1"/>
      <c r="AL3513" s="1"/>
      <c r="AM3513" s="1"/>
      <c r="AN3513" s="1"/>
      <c r="AO3513" s="1"/>
    </row>
    <row r="3514" spans="1:41" x14ac:dyDescent="0.2">
      <c r="A3514" s="118">
        <f t="shared" si="1385"/>
        <v>43610</v>
      </c>
      <c r="B3514" s="2">
        <f t="shared" si="1375"/>
        <v>71957.498175009998</v>
      </c>
      <c r="C3514" s="2">
        <f t="shared" si="1386"/>
        <v>39666.076375919998</v>
      </c>
      <c r="D3514" s="50">
        <f t="shared" si="1387"/>
        <v>5206.9799999999996</v>
      </c>
      <c r="E3514" s="3">
        <f>IF(K3514=1,VLOOKUP(A3513,[1]Plan1!$AQ$43:$AS$500,3),E3513)</f>
        <v>5213.75</v>
      </c>
      <c r="F3514" s="7">
        <f t="shared" si="1388"/>
        <v>43606</v>
      </c>
      <c r="G3514" s="8">
        <f t="shared" si="1376"/>
        <v>1.3001778382095708E-3</v>
      </c>
      <c r="H3514" s="7">
        <f t="shared" si="1389"/>
        <v>43637</v>
      </c>
      <c r="I3514" s="7">
        <f t="shared" si="1377"/>
        <v>43637</v>
      </c>
      <c r="J3514" s="1">
        <f t="shared" si="1390"/>
        <v>23</v>
      </c>
      <c r="K3514" s="1">
        <f t="shared" si="1378"/>
        <v>5</v>
      </c>
      <c r="L3514" s="2">
        <f t="shared" si="1379"/>
        <v>1.0002825</v>
      </c>
      <c r="M3514" s="10">
        <f t="shared" si="1398"/>
        <v>1.0056996899999999</v>
      </c>
      <c r="N3514" s="10">
        <f t="shared" si="1394"/>
        <v>1.7438962018097157</v>
      </c>
      <c r="O3514" s="2">
        <f t="shared" si="1397"/>
        <v>1.74438885</v>
      </c>
      <c r="P3514" s="2">
        <f t="shared" si="1380"/>
        <v>69193.0613534</v>
      </c>
      <c r="Q3514" s="9">
        <f t="shared" si="1374"/>
        <v>0</v>
      </c>
      <c r="R3514" s="4">
        <f t="shared" si="1381"/>
        <v>0</v>
      </c>
      <c r="S3514" s="59">
        <f t="shared" si="1382"/>
        <v>0</v>
      </c>
      <c r="T3514" s="8">
        <f t="shared" si="1391"/>
        <v>6.8500000000000005E-2</v>
      </c>
      <c r="U3514" s="9">
        <f t="shared" si="1392"/>
        <v>149</v>
      </c>
      <c r="V3514" s="9">
        <v>252</v>
      </c>
      <c r="W3514" s="10">
        <f t="shared" si="1383"/>
        <v>1.039952515</v>
      </c>
      <c r="X3514" s="2">
        <f t="shared" si="1384"/>
        <v>2764.4368216100002</v>
      </c>
      <c r="Y3514" s="2">
        <v>0</v>
      </c>
      <c r="Z3514" s="3">
        <f t="shared" si="1395"/>
        <v>0</v>
      </c>
      <c r="AA3514" s="1" t="str">
        <f t="shared" si="1396"/>
        <v>A+J=</v>
      </c>
      <c r="AB3514" s="7">
        <f t="shared" si="1393"/>
        <v>43669</v>
      </c>
      <c r="AC3514" s="5"/>
      <c r="AD3514" s="1"/>
      <c r="AE3514" s="7"/>
      <c r="AF3514" s="1"/>
      <c r="AG3514" s="1"/>
      <c r="AH3514" s="1"/>
      <c r="AI3514" s="1"/>
      <c r="AJ3514" s="4"/>
      <c r="AK3514" s="1"/>
      <c r="AL3514" s="1"/>
      <c r="AM3514" s="1"/>
      <c r="AN3514" s="1"/>
      <c r="AO3514" s="1"/>
    </row>
    <row r="3515" spans="1:41" x14ac:dyDescent="0.2">
      <c r="A3515" s="118">
        <f t="shared" si="1385"/>
        <v>43611</v>
      </c>
      <c r="B3515" s="2">
        <f t="shared" si="1375"/>
        <v>71957.498175009998</v>
      </c>
      <c r="C3515" s="2">
        <f t="shared" si="1386"/>
        <v>39666.076375919998</v>
      </c>
      <c r="D3515" s="50">
        <f t="shared" si="1387"/>
        <v>5206.9799999999996</v>
      </c>
      <c r="E3515" s="3">
        <f>IF(K3515=1,VLOOKUP(A3514,[1]Plan1!$AQ$43:$AS$500,3),E3514)</f>
        <v>5213.75</v>
      </c>
      <c r="F3515" s="7">
        <f t="shared" si="1388"/>
        <v>43606</v>
      </c>
      <c r="G3515" s="8">
        <f t="shared" si="1376"/>
        <v>1.3001778382095708E-3</v>
      </c>
      <c r="H3515" s="7">
        <f t="shared" si="1389"/>
        <v>43637</v>
      </c>
      <c r="I3515" s="7">
        <f t="shared" si="1377"/>
        <v>43637</v>
      </c>
      <c r="J3515" s="1">
        <f t="shared" si="1390"/>
        <v>23</v>
      </c>
      <c r="K3515" s="1">
        <f t="shared" si="1378"/>
        <v>5</v>
      </c>
      <c r="L3515" s="2">
        <f t="shared" si="1379"/>
        <v>1.0002825</v>
      </c>
      <c r="M3515" s="10">
        <f t="shared" si="1398"/>
        <v>1.0056996899999999</v>
      </c>
      <c r="N3515" s="10">
        <f t="shared" si="1394"/>
        <v>1.7438962018097157</v>
      </c>
      <c r="O3515" s="2">
        <f t="shared" si="1397"/>
        <v>1.74438885</v>
      </c>
      <c r="P3515" s="2">
        <f t="shared" si="1380"/>
        <v>69193.0613534</v>
      </c>
      <c r="Q3515" s="9">
        <f t="shared" si="1374"/>
        <v>0</v>
      </c>
      <c r="R3515" s="4">
        <f t="shared" si="1381"/>
        <v>0</v>
      </c>
      <c r="S3515" s="59">
        <f t="shared" si="1382"/>
        <v>0</v>
      </c>
      <c r="T3515" s="8">
        <f t="shared" si="1391"/>
        <v>6.8500000000000005E-2</v>
      </c>
      <c r="U3515" s="9">
        <f t="shared" si="1392"/>
        <v>149</v>
      </c>
      <c r="V3515" s="9">
        <v>252</v>
      </c>
      <c r="W3515" s="10">
        <f t="shared" si="1383"/>
        <v>1.039952515</v>
      </c>
      <c r="X3515" s="2">
        <f t="shared" si="1384"/>
        <v>2764.4368216100002</v>
      </c>
      <c r="Y3515" s="2">
        <v>0</v>
      </c>
      <c r="Z3515" s="3">
        <f t="shared" si="1395"/>
        <v>0</v>
      </c>
      <c r="AA3515" s="1" t="str">
        <f t="shared" si="1396"/>
        <v>A+J=</v>
      </c>
      <c r="AB3515" s="7">
        <f t="shared" si="1393"/>
        <v>43669</v>
      </c>
      <c r="AC3515" s="5"/>
      <c r="AD3515" s="1"/>
      <c r="AE3515" s="7"/>
      <c r="AF3515" s="1"/>
      <c r="AG3515" s="1"/>
      <c r="AH3515" s="1"/>
      <c r="AI3515" s="1"/>
      <c r="AJ3515" s="4"/>
      <c r="AK3515" s="1"/>
      <c r="AL3515" s="1"/>
      <c r="AM3515" s="1"/>
      <c r="AN3515" s="1"/>
      <c r="AO3515" s="1"/>
    </row>
    <row r="3516" spans="1:41" x14ac:dyDescent="0.2">
      <c r="A3516" s="118">
        <f t="shared" si="1385"/>
        <v>43612</v>
      </c>
      <c r="B3516" s="2">
        <f t="shared" si="1375"/>
        <v>71957.498175009998</v>
      </c>
      <c r="C3516" s="2">
        <f t="shared" si="1386"/>
        <v>39666.076375919998</v>
      </c>
      <c r="D3516" s="50">
        <f t="shared" si="1387"/>
        <v>5206.9799999999996</v>
      </c>
      <c r="E3516" s="3">
        <f>IF(K3516=1,VLOOKUP(A3515,[1]Plan1!$AQ$43:$AS$500,3),E3515)</f>
        <v>5213.75</v>
      </c>
      <c r="F3516" s="7">
        <f t="shared" si="1388"/>
        <v>43606</v>
      </c>
      <c r="G3516" s="8">
        <f t="shared" si="1376"/>
        <v>1.3001778382095708E-3</v>
      </c>
      <c r="H3516" s="7">
        <f t="shared" si="1389"/>
        <v>43637</v>
      </c>
      <c r="I3516" s="7">
        <f t="shared" si="1377"/>
        <v>43637</v>
      </c>
      <c r="J3516" s="1">
        <f t="shared" si="1390"/>
        <v>23</v>
      </c>
      <c r="K3516" s="1">
        <f t="shared" si="1378"/>
        <v>5</v>
      </c>
      <c r="L3516" s="2">
        <f t="shared" si="1379"/>
        <v>1.0002825</v>
      </c>
      <c r="M3516" s="10">
        <f t="shared" si="1398"/>
        <v>1.0056996899999999</v>
      </c>
      <c r="N3516" s="10">
        <f t="shared" si="1394"/>
        <v>1.7438962018097157</v>
      </c>
      <c r="O3516" s="2">
        <f t="shared" si="1397"/>
        <v>1.74438885</v>
      </c>
      <c r="P3516" s="2">
        <f t="shared" si="1380"/>
        <v>69193.0613534</v>
      </c>
      <c r="Q3516" s="9">
        <f t="shared" si="1374"/>
        <v>0</v>
      </c>
      <c r="R3516" s="4">
        <f t="shared" si="1381"/>
        <v>0</v>
      </c>
      <c r="S3516" s="59">
        <f t="shared" si="1382"/>
        <v>0</v>
      </c>
      <c r="T3516" s="8">
        <f t="shared" si="1391"/>
        <v>6.8500000000000005E-2</v>
      </c>
      <c r="U3516" s="9">
        <f t="shared" si="1392"/>
        <v>149</v>
      </c>
      <c r="V3516" s="9">
        <v>252</v>
      </c>
      <c r="W3516" s="10">
        <f t="shared" si="1383"/>
        <v>1.039952515</v>
      </c>
      <c r="X3516" s="2">
        <f t="shared" si="1384"/>
        <v>2764.4368216100002</v>
      </c>
      <c r="Y3516" s="2">
        <v>0</v>
      </c>
      <c r="Z3516" s="3">
        <f t="shared" si="1395"/>
        <v>0</v>
      </c>
      <c r="AA3516" s="1" t="str">
        <f t="shared" si="1396"/>
        <v>A+J=</v>
      </c>
      <c r="AB3516" s="7">
        <f t="shared" si="1393"/>
        <v>43669</v>
      </c>
      <c r="AC3516" s="5"/>
      <c r="AD3516" s="1"/>
      <c r="AE3516" s="7"/>
      <c r="AF3516" s="1"/>
      <c r="AG3516" s="1"/>
      <c r="AH3516" s="1"/>
      <c r="AI3516" s="1"/>
      <c r="AJ3516" s="4"/>
      <c r="AK3516" s="1"/>
      <c r="AL3516" s="1"/>
      <c r="AM3516" s="1"/>
      <c r="AN3516" s="1"/>
      <c r="AO3516" s="1"/>
    </row>
    <row r="3517" spans="1:41" x14ac:dyDescent="0.2">
      <c r="A3517" s="118">
        <f t="shared" si="1385"/>
        <v>43613</v>
      </c>
      <c r="B3517" s="2">
        <f t="shared" si="1375"/>
        <v>71980.486048430001</v>
      </c>
      <c r="C3517" s="2">
        <f t="shared" si="1386"/>
        <v>39666.076375919998</v>
      </c>
      <c r="D3517" s="50">
        <f t="shared" si="1387"/>
        <v>5206.9799999999996</v>
      </c>
      <c r="E3517" s="3">
        <f>IF(K3517=1,VLOOKUP(A3516,[1]Plan1!$AQ$43:$AS$500,3),E3516)</f>
        <v>5213.75</v>
      </c>
      <c r="F3517" s="7">
        <f t="shared" si="1388"/>
        <v>43606</v>
      </c>
      <c r="G3517" s="8">
        <f t="shared" si="1376"/>
        <v>1.3001778382095708E-3</v>
      </c>
      <c r="H3517" s="7">
        <f t="shared" si="1389"/>
        <v>43637</v>
      </c>
      <c r="I3517" s="7">
        <f t="shared" si="1377"/>
        <v>43637</v>
      </c>
      <c r="J3517" s="1">
        <f t="shared" si="1390"/>
        <v>23</v>
      </c>
      <c r="K3517" s="1">
        <f t="shared" si="1378"/>
        <v>6</v>
      </c>
      <c r="L3517" s="2">
        <f t="shared" si="1379"/>
        <v>1.00033901</v>
      </c>
      <c r="M3517" s="10">
        <f t="shared" si="1398"/>
        <v>1.0056996899999999</v>
      </c>
      <c r="N3517" s="10">
        <f t="shared" si="1394"/>
        <v>1.7438962018097157</v>
      </c>
      <c r="O3517" s="2">
        <f t="shared" si="1397"/>
        <v>1.7444873999999999</v>
      </c>
      <c r="P3517" s="2">
        <f t="shared" si="1380"/>
        <v>69196.970445230007</v>
      </c>
      <c r="Q3517" s="9">
        <f t="shared" si="1374"/>
        <v>0</v>
      </c>
      <c r="R3517" s="4">
        <f t="shared" si="1381"/>
        <v>0</v>
      </c>
      <c r="S3517" s="59">
        <f t="shared" si="1382"/>
        <v>0</v>
      </c>
      <c r="T3517" s="8">
        <f t="shared" si="1391"/>
        <v>6.8500000000000005E-2</v>
      </c>
      <c r="U3517" s="9">
        <f t="shared" si="1392"/>
        <v>150</v>
      </c>
      <c r="V3517" s="9">
        <v>252</v>
      </c>
      <c r="W3517" s="10">
        <f t="shared" si="1383"/>
        <v>1.040225975</v>
      </c>
      <c r="X3517" s="2">
        <f t="shared" si="1384"/>
        <v>2783.5156032</v>
      </c>
      <c r="Y3517" s="2">
        <v>0</v>
      </c>
      <c r="Z3517" s="3">
        <f t="shared" si="1395"/>
        <v>0</v>
      </c>
      <c r="AA3517" s="1" t="str">
        <f t="shared" si="1396"/>
        <v>A+J=</v>
      </c>
      <c r="AB3517" s="7">
        <f t="shared" si="1393"/>
        <v>43669</v>
      </c>
      <c r="AC3517" s="5"/>
      <c r="AD3517" s="1"/>
      <c r="AE3517" s="7"/>
      <c r="AF3517" s="1"/>
      <c r="AG3517" s="1"/>
      <c r="AH3517" s="1"/>
      <c r="AI3517" s="1"/>
      <c r="AJ3517" s="4"/>
      <c r="AK3517" s="1"/>
      <c r="AL3517" s="1"/>
      <c r="AM3517" s="1"/>
      <c r="AN3517" s="1"/>
      <c r="AO3517" s="1"/>
    </row>
    <row r="3518" spans="1:41" x14ac:dyDescent="0.2">
      <c r="A3518" s="118">
        <f t="shared" si="1385"/>
        <v>43614</v>
      </c>
      <c r="B3518" s="2">
        <f t="shared" si="1375"/>
        <v>72003.48062953999</v>
      </c>
      <c r="C3518" s="2">
        <f t="shared" si="1386"/>
        <v>39666.076375919998</v>
      </c>
      <c r="D3518" s="50">
        <f t="shared" si="1387"/>
        <v>5206.9799999999996</v>
      </c>
      <c r="E3518" s="3">
        <f>IF(K3518=1,VLOOKUP(A3517,[1]Plan1!$AQ$43:$AS$500,3),E3517)</f>
        <v>5213.75</v>
      </c>
      <c r="F3518" s="7">
        <f t="shared" si="1388"/>
        <v>43606</v>
      </c>
      <c r="G3518" s="8">
        <f t="shared" si="1376"/>
        <v>1.3001778382095708E-3</v>
      </c>
      <c r="H3518" s="7">
        <f t="shared" si="1389"/>
        <v>43637</v>
      </c>
      <c r="I3518" s="7">
        <f t="shared" si="1377"/>
        <v>43637</v>
      </c>
      <c r="J3518" s="1">
        <f t="shared" si="1390"/>
        <v>23</v>
      </c>
      <c r="K3518" s="1">
        <f t="shared" si="1378"/>
        <v>7</v>
      </c>
      <c r="L3518" s="2">
        <f t="shared" si="1379"/>
        <v>1.0003955200000001</v>
      </c>
      <c r="M3518" s="10">
        <f t="shared" si="1398"/>
        <v>1.0056996899999999</v>
      </c>
      <c r="N3518" s="10">
        <f t="shared" si="1394"/>
        <v>1.7438962018097157</v>
      </c>
      <c r="O3518" s="2">
        <f t="shared" si="1397"/>
        <v>1.7445859399999999</v>
      </c>
      <c r="P3518" s="2">
        <f t="shared" si="1380"/>
        <v>69200.879140389996</v>
      </c>
      <c r="Q3518" s="9">
        <f t="shared" si="1374"/>
        <v>0</v>
      </c>
      <c r="R3518" s="4">
        <f t="shared" si="1381"/>
        <v>0</v>
      </c>
      <c r="S3518" s="59">
        <f t="shared" si="1382"/>
        <v>0</v>
      </c>
      <c r="T3518" s="8">
        <f t="shared" si="1391"/>
        <v>6.8500000000000005E-2</v>
      </c>
      <c r="U3518" s="9">
        <f t="shared" si="1392"/>
        <v>151</v>
      </c>
      <c r="V3518" s="9">
        <v>252</v>
      </c>
      <c r="W3518" s="10">
        <f t="shared" si="1383"/>
        <v>1.040499507</v>
      </c>
      <c r="X3518" s="2">
        <f t="shared" si="1384"/>
        <v>2802.6014891499999</v>
      </c>
      <c r="Y3518" s="2">
        <v>0</v>
      </c>
      <c r="Z3518" s="3">
        <f t="shared" si="1395"/>
        <v>0</v>
      </c>
      <c r="AA3518" s="1" t="str">
        <f t="shared" si="1396"/>
        <v>A+J=</v>
      </c>
      <c r="AB3518" s="7">
        <f t="shared" si="1393"/>
        <v>43669</v>
      </c>
      <c r="AC3518" s="5"/>
      <c r="AD3518" s="1"/>
      <c r="AE3518" s="7"/>
      <c r="AF3518" s="1"/>
      <c r="AG3518" s="1"/>
      <c r="AH3518" s="1"/>
      <c r="AI3518" s="1"/>
      <c r="AJ3518" s="4"/>
      <c r="AK3518" s="1"/>
      <c r="AL3518" s="1"/>
      <c r="AM3518" s="1"/>
      <c r="AN3518" s="1"/>
      <c r="AO3518" s="1"/>
    </row>
    <row r="3519" spans="1:41" x14ac:dyDescent="0.2">
      <c r="A3519" s="118">
        <f t="shared" si="1385"/>
        <v>43615</v>
      </c>
      <c r="B3519" s="2">
        <f t="shared" si="1375"/>
        <v>72026.483570199998</v>
      </c>
      <c r="C3519" s="2">
        <f t="shared" si="1386"/>
        <v>39666.076375919998</v>
      </c>
      <c r="D3519" s="50">
        <f t="shared" si="1387"/>
        <v>5206.9799999999996</v>
      </c>
      <c r="E3519" s="3">
        <f>IF(K3519=1,VLOOKUP(A3518,[1]Plan1!$AQ$43:$AS$500,3),E3518)</f>
        <v>5213.75</v>
      </c>
      <c r="F3519" s="7">
        <f t="shared" si="1388"/>
        <v>43606</v>
      </c>
      <c r="G3519" s="8">
        <f t="shared" si="1376"/>
        <v>1.3001778382095708E-3</v>
      </c>
      <c r="H3519" s="7">
        <f t="shared" si="1389"/>
        <v>43637</v>
      </c>
      <c r="I3519" s="7">
        <f t="shared" si="1377"/>
        <v>43637</v>
      </c>
      <c r="J3519" s="1">
        <f t="shared" si="1390"/>
        <v>23</v>
      </c>
      <c r="K3519" s="1">
        <f t="shared" si="1378"/>
        <v>8</v>
      </c>
      <c r="L3519" s="2">
        <f t="shared" si="1379"/>
        <v>1.0004520400000001</v>
      </c>
      <c r="M3519" s="10">
        <f t="shared" si="1398"/>
        <v>1.0056996899999999</v>
      </c>
      <c r="N3519" s="10">
        <f t="shared" si="1394"/>
        <v>1.7438962018097157</v>
      </c>
      <c r="O3519" s="2">
        <f t="shared" si="1397"/>
        <v>1.7446845099999999</v>
      </c>
      <c r="P3519" s="2">
        <f t="shared" si="1380"/>
        <v>69204.789025539998</v>
      </c>
      <c r="Q3519" s="9">
        <f t="shared" si="1374"/>
        <v>0</v>
      </c>
      <c r="R3519" s="4">
        <f t="shared" si="1381"/>
        <v>0</v>
      </c>
      <c r="S3519" s="59">
        <f t="shared" si="1382"/>
        <v>0</v>
      </c>
      <c r="T3519" s="8">
        <f t="shared" si="1391"/>
        <v>6.8500000000000005E-2</v>
      </c>
      <c r="U3519" s="9">
        <f t="shared" si="1392"/>
        <v>152</v>
      </c>
      <c r="V3519" s="9">
        <v>252</v>
      </c>
      <c r="W3519" s="10">
        <f t="shared" si="1383"/>
        <v>1.040773111</v>
      </c>
      <c r="X3519" s="2">
        <f t="shared" si="1384"/>
        <v>2821.6945446599998</v>
      </c>
      <c r="Y3519" s="2">
        <v>0</v>
      </c>
      <c r="Z3519" s="3">
        <f t="shared" si="1395"/>
        <v>0</v>
      </c>
      <c r="AA3519" s="1" t="str">
        <f t="shared" si="1396"/>
        <v>A+J=</v>
      </c>
      <c r="AB3519" s="7">
        <f t="shared" si="1393"/>
        <v>43669</v>
      </c>
      <c r="AC3519" s="5"/>
      <c r="AD3519" s="1"/>
      <c r="AE3519" s="7"/>
      <c r="AF3519" s="1"/>
      <c r="AG3519" s="1"/>
      <c r="AH3519" s="1"/>
      <c r="AI3519" s="1"/>
      <c r="AJ3519" s="4"/>
      <c r="AK3519" s="1"/>
      <c r="AL3519" s="1"/>
      <c r="AM3519" s="1"/>
      <c r="AN3519" s="1"/>
      <c r="AO3519" s="1"/>
    </row>
    <row r="3520" spans="1:41" x14ac:dyDescent="0.2">
      <c r="A3520" s="118">
        <f t="shared" si="1385"/>
        <v>43616</v>
      </c>
      <c r="B3520" s="2">
        <f t="shared" si="1375"/>
        <v>72049.493220479999</v>
      </c>
      <c r="C3520" s="2">
        <f t="shared" si="1386"/>
        <v>39666.076375919998</v>
      </c>
      <c r="D3520" s="50">
        <f t="shared" si="1387"/>
        <v>5206.9799999999996</v>
      </c>
      <c r="E3520" s="3">
        <f>IF(K3520=1,VLOOKUP(A3519,[1]Plan1!$AQ$43:$AS$500,3),E3519)</f>
        <v>5213.75</v>
      </c>
      <c r="F3520" s="7">
        <f t="shared" si="1388"/>
        <v>43606</v>
      </c>
      <c r="G3520" s="8">
        <f t="shared" si="1376"/>
        <v>1.3001778382095708E-3</v>
      </c>
      <c r="H3520" s="7">
        <f t="shared" si="1389"/>
        <v>43637</v>
      </c>
      <c r="I3520" s="7">
        <f t="shared" si="1377"/>
        <v>43637</v>
      </c>
      <c r="J3520" s="1">
        <f t="shared" si="1390"/>
        <v>23</v>
      </c>
      <c r="K3520" s="1">
        <f t="shared" si="1378"/>
        <v>9</v>
      </c>
      <c r="L3520" s="2">
        <f t="shared" si="1379"/>
        <v>1.0005085600000001</v>
      </c>
      <c r="M3520" s="10">
        <f t="shared" si="1398"/>
        <v>1.0056996899999999</v>
      </c>
      <c r="N3520" s="10">
        <f t="shared" si="1394"/>
        <v>1.7438962018097157</v>
      </c>
      <c r="O3520" s="2">
        <f t="shared" si="1397"/>
        <v>1.74478307</v>
      </c>
      <c r="P3520" s="2">
        <f t="shared" si="1380"/>
        <v>69208.698514029995</v>
      </c>
      <c r="Q3520" s="9">
        <f t="shared" si="1374"/>
        <v>0</v>
      </c>
      <c r="R3520" s="4">
        <f t="shared" si="1381"/>
        <v>0</v>
      </c>
      <c r="S3520" s="59">
        <f t="shared" si="1382"/>
        <v>0</v>
      </c>
      <c r="T3520" s="8">
        <f t="shared" si="1391"/>
        <v>6.8500000000000005E-2</v>
      </c>
      <c r="U3520" s="9">
        <f t="shared" si="1392"/>
        <v>153</v>
      </c>
      <c r="V3520" s="9">
        <v>252</v>
      </c>
      <c r="W3520" s="10">
        <f t="shared" si="1383"/>
        <v>1.041046787</v>
      </c>
      <c r="X3520" s="2">
        <f t="shared" si="1384"/>
        <v>2840.7947064499999</v>
      </c>
      <c r="Y3520" s="2">
        <v>0</v>
      </c>
      <c r="Z3520" s="3">
        <f t="shared" si="1395"/>
        <v>0</v>
      </c>
      <c r="AA3520" s="1" t="str">
        <f t="shared" si="1396"/>
        <v>A+J=</v>
      </c>
      <c r="AB3520" s="7">
        <f t="shared" si="1393"/>
        <v>43669</v>
      </c>
      <c r="AC3520" s="5"/>
      <c r="AD3520" s="1"/>
      <c r="AE3520" s="7"/>
      <c r="AF3520" s="1"/>
      <c r="AG3520" s="1"/>
      <c r="AH3520" s="1"/>
      <c r="AI3520" s="1"/>
      <c r="AJ3520" s="4"/>
      <c r="AK3520" s="1"/>
      <c r="AL3520" s="1"/>
      <c r="AM3520" s="1"/>
      <c r="AN3520" s="1"/>
      <c r="AO3520" s="1"/>
    </row>
    <row r="3521" spans="1:41" x14ac:dyDescent="0.2">
      <c r="A3521" s="118">
        <f t="shared" si="1385"/>
        <v>43617</v>
      </c>
      <c r="B3521" s="2">
        <f t="shared" si="1375"/>
        <v>72072.510406970003</v>
      </c>
      <c r="C3521" s="2">
        <f t="shared" si="1386"/>
        <v>39666.076375919998</v>
      </c>
      <c r="D3521" s="50">
        <f t="shared" si="1387"/>
        <v>5206.9799999999996</v>
      </c>
      <c r="E3521" s="3">
        <f>IF(K3521=1,VLOOKUP(A3520,[1]Plan1!$AQ$43:$AS$500,3),E3520)</f>
        <v>5213.75</v>
      </c>
      <c r="F3521" s="7">
        <f t="shared" si="1388"/>
        <v>43606</v>
      </c>
      <c r="G3521" s="8">
        <f t="shared" si="1376"/>
        <v>1.3001778382095708E-3</v>
      </c>
      <c r="H3521" s="7">
        <f t="shared" si="1389"/>
        <v>43637</v>
      </c>
      <c r="I3521" s="7">
        <f t="shared" si="1377"/>
        <v>43637</v>
      </c>
      <c r="J3521" s="1">
        <f t="shared" si="1390"/>
        <v>23</v>
      </c>
      <c r="K3521" s="1">
        <f t="shared" si="1378"/>
        <v>10</v>
      </c>
      <c r="L3521" s="2">
        <f t="shared" si="1379"/>
        <v>1.0005650800000001</v>
      </c>
      <c r="M3521" s="10">
        <f t="shared" si="1398"/>
        <v>1.0056996899999999</v>
      </c>
      <c r="N3521" s="10">
        <f t="shared" si="1394"/>
        <v>1.7438962018097157</v>
      </c>
      <c r="O3521" s="2">
        <f t="shared" si="1397"/>
        <v>1.74488164</v>
      </c>
      <c r="P3521" s="2">
        <f t="shared" si="1380"/>
        <v>69212.608399179997</v>
      </c>
      <c r="Q3521" s="9">
        <f t="shared" si="1374"/>
        <v>0</v>
      </c>
      <c r="R3521" s="4">
        <f t="shared" si="1381"/>
        <v>0</v>
      </c>
      <c r="S3521" s="59">
        <f t="shared" si="1382"/>
        <v>0</v>
      </c>
      <c r="T3521" s="8">
        <f t="shared" si="1391"/>
        <v>6.8500000000000005E-2</v>
      </c>
      <c r="U3521" s="9">
        <f t="shared" si="1392"/>
        <v>154</v>
      </c>
      <c r="V3521" s="9">
        <v>252</v>
      </c>
      <c r="W3521" s="10">
        <f t="shared" si="1383"/>
        <v>1.0413205350000001</v>
      </c>
      <c r="X3521" s="2">
        <f t="shared" si="1384"/>
        <v>2859.90200779</v>
      </c>
      <c r="Y3521" s="2">
        <v>0</v>
      </c>
      <c r="Z3521" s="3">
        <f t="shared" si="1395"/>
        <v>0</v>
      </c>
      <c r="AA3521" s="1" t="str">
        <f t="shared" si="1396"/>
        <v>A+J=</v>
      </c>
      <c r="AB3521" s="7">
        <f t="shared" si="1393"/>
        <v>43669</v>
      </c>
      <c r="AC3521" s="5"/>
      <c r="AD3521" s="1"/>
      <c r="AE3521" s="7"/>
      <c r="AF3521" s="1"/>
      <c r="AG3521" s="1"/>
      <c r="AH3521" s="1"/>
      <c r="AI3521" s="1"/>
      <c r="AJ3521" s="4"/>
      <c r="AK3521" s="1"/>
      <c r="AL3521" s="1"/>
      <c r="AM3521" s="1"/>
      <c r="AN3521" s="1"/>
      <c r="AO3521" s="1"/>
    </row>
    <row r="3522" spans="1:41" x14ac:dyDescent="0.2">
      <c r="A3522" s="118">
        <f t="shared" si="1385"/>
        <v>43618</v>
      </c>
      <c r="B3522" s="2">
        <f t="shared" si="1375"/>
        <v>72072.510406970003</v>
      </c>
      <c r="C3522" s="2">
        <f t="shared" si="1386"/>
        <v>39666.076375919998</v>
      </c>
      <c r="D3522" s="50">
        <f t="shared" si="1387"/>
        <v>5206.9799999999996</v>
      </c>
      <c r="E3522" s="3">
        <f>IF(K3522=1,VLOOKUP(A3521,[1]Plan1!$AQ$43:$AS$500,3),E3521)</f>
        <v>5213.75</v>
      </c>
      <c r="F3522" s="7">
        <f t="shared" si="1388"/>
        <v>43606</v>
      </c>
      <c r="G3522" s="8">
        <f t="shared" si="1376"/>
        <v>1.3001778382095708E-3</v>
      </c>
      <c r="H3522" s="7">
        <f t="shared" si="1389"/>
        <v>43637</v>
      </c>
      <c r="I3522" s="7">
        <f t="shared" si="1377"/>
        <v>43637</v>
      </c>
      <c r="J3522" s="1">
        <f t="shared" si="1390"/>
        <v>23</v>
      </c>
      <c r="K3522" s="1">
        <f t="shared" si="1378"/>
        <v>10</v>
      </c>
      <c r="L3522" s="2">
        <f t="shared" si="1379"/>
        <v>1.0005650800000001</v>
      </c>
      <c r="M3522" s="10">
        <f t="shared" si="1398"/>
        <v>1.0056996899999999</v>
      </c>
      <c r="N3522" s="10">
        <f t="shared" si="1394"/>
        <v>1.7438962018097157</v>
      </c>
      <c r="O3522" s="2">
        <f t="shared" si="1397"/>
        <v>1.74488164</v>
      </c>
      <c r="P3522" s="2">
        <f t="shared" si="1380"/>
        <v>69212.608399179997</v>
      </c>
      <c r="Q3522" s="9">
        <f t="shared" si="1374"/>
        <v>0</v>
      </c>
      <c r="R3522" s="4">
        <f t="shared" si="1381"/>
        <v>0</v>
      </c>
      <c r="S3522" s="59">
        <f t="shared" si="1382"/>
        <v>0</v>
      </c>
      <c r="T3522" s="8">
        <f t="shared" si="1391"/>
        <v>6.8500000000000005E-2</v>
      </c>
      <c r="U3522" s="9">
        <f t="shared" si="1392"/>
        <v>154</v>
      </c>
      <c r="V3522" s="9">
        <v>252</v>
      </c>
      <c r="W3522" s="10">
        <f t="shared" si="1383"/>
        <v>1.0413205350000001</v>
      </c>
      <c r="X3522" s="2">
        <f t="shared" si="1384"/>
        <v>2859.90200779</v>
      </c>
      <c r="Y3522" s="2">
        <v>0</v>
      </c>
      <c r="Z3522" s="3">
        <f t="shared" si="1395"/>
        <v>0</v>
      </c>
      <c r="AA3522" s="1" t="str">
        <f t="shared" si="1396"/>
        <v>A+J=</v>
      </c>
      <c r="AB3522" s="7">
        <f t="shared" si="1393"/>
        <v>43669</v>
      </c>
      <c r="AC3522" s="5"/>
      <c r="AD3522" s="1"/>
      <c r="AE3522" s="7"/>
      <c r="AF3522" s="1"/>
      <c r="AG3522" s="1"/>
      <c r="AH3522" s="1"/>
      <c r="AI3522" s="1"/>
      <c r="AJ3522" s="4"/>
      <c r="AK3522" s="1"/>
      <c r="AL3522" s="1"/>
      <c r="AM3522" s="1"/>
      <c r="AN3522" s="1"/>
      <c r="AO3522" s="1"/>
    </row>
    <row r="3523" spans="1:41" x14ac:dyDescent="0.2">
      <c r="A3523" s="118">
        <f t="shared" si="1385"/>
        <v>43619</v>
      </c>
      <c r="B3523" s="2">
        <f t="shared" si="1375"/>
        <v>72072.510406970003</v>
      </c>
      <c r="C3523" s="2">
        <f t="shared" si="1386"/>
        <v>39666.076375919998</v>
      </c>
      <c r="D3523" s="50">
        <f t="shared" si="1387"/>
        <v>5206.9799999999996</v>
      </c>
      <c r="E3523" s="3">
        <f>IF(K3523=1,VLOOKUP(A3522,[1]Plan1!$AQ$43:$AS$500,3),E3522)</f>
        <v>5213.75</v>
      </c>
      <c r="F3523" s="7">
        <f t="shared" si="1388"/>
        <v>43606</v>
      </c>
      <c r="G3523" s="8">
        <f t="shared" si="1376"/>
        <v>1.3001778382095708E-3</v>
      </c>
      <c r="H3523" s="7">
        <f t="shared" si="1389"/>
        <v>43637</v>
      </c>
      <c r="I3523" s="7">
        <f t="shared" si="1377"/>
        <v>43637</v>
      </c>
      <c r="J3523" s="1">
        <f t="shared" si="1390"/>
        <v>23</v>
      </c>
      <c r="K3523" s="1">
        <f t="shared" si="1378"/>
        <v>10</v>
      </c>
      <c r="L3523" s="2">
        <f t="shared" si="1379"/>
        <v>1.0005650800000001</v>
      </c>
      <c r="M3523" s="10">
        <f t="shared" si="1398"/>
        <v>1.0056996899999999</v>
      </c>
      <c r="N3523" s="10">
        <f t="shared" si="1394"/>
        <v>1.7438962018097157</v>
      </c>
      <c r="O3523" s="2">
        <f t="shared" si="1397"/>
        <v>1.74488164</v>
      </c>
      <c r="P3523" s="2">
        <f t="shared" si="1380"/>
        <v>69212.608399179997</v>
      </c>
      <c r="Q3523" s="9">
        <f t="shared" si="1374"/>
        <v>0</v>
      </c>
      <c r="R3523" s="4">
        <f t="shared" si="1381"/>
        <v>0</v>
      </c>
      <c r="S3523" s="59">
        <f t="shared" si="1382"/>
        <v>0</v>
      </c>
      <c r="T3523" s="8">
        <f t="shared" si="1391"/>
        <v>6.8500000000000005E-2</v>
      </c>
      <c r="U3523" s="9">
        <f t="shared" si="1392"/>
        <v>154</v>
      </c>
      <c r="V3523" s="9">
        <v>252</v>
      </c>
      <c r="W3523" s="10">
        <f t="shared" si="1383"/>
        <v>1.0413205350000001</v>
      </c>
      <c r="X3523" s="2">
        <f t="shared" si="1384"/>
        <v>2859.90200779</v>
      </c>
      <c r="Y3523" s="2">
        <v>0</v>
      </c>
      <c r="Z3523" s="3">
        <f t="shared" si="1395"/>
        <v>0</v>
      </c>
      <c r="AA3523" s="1" t="str">
        <f t="shared" si="1396"/>
        <v>A+J=</v>
      </c>
      <c r="AB3523" s="7">
        <f t="shared" si="1393"/>
        <v>43669</v>
      </c>
      <c r="AC3523" s="5"/>
      <c r="AD3523" s="1"/>
      <c r="AE3523" s="7"/>
      <c r="AF3523" s="1"/>
      <c r="AG3523" s="1"/>
      <c r="AH3523" s="1"/>
      <c r="AI3523" s="1"/>
      <c r="AJ3523" s="4"/>
      <c r="AK3523" s="1"/>
      <c r="AL3523" s="1"/>
      <c r="AM3523" s="1"/>
      <c r="AN3523" s="1"/>
      <c r="AO3523" s="1"/>
    </row>
    <row r="3524" spans="1:41" x14ac:dyDescent="0.2">
      <c r="A3524" s="118">
        <f t="shared" si="1385"/>
        <v>43620</v>
      </c>
      <c r="B3524" s="2">
        <f t="shared" si="1375"/>
        <v>72095.535130860007</v>
      </c>
      <c r="C3524" s="2">
        <f t="shared" si="1386"/>
        <v>39666.076375919998</v>
      </c>
      <c r="D3524" s="50">
        <f t="shared" si="1387"/>
        <v>5206.9799999999996</v>
      </c>
      <c r="E3524" s="3">
        <f>IF(K3524=1,VLOOKUP(A3523,[1]Plan1!$AQ$43:$AS$500,3),E3523)</f>
        <v>5213.75</v>
      </c>
      <c r="F3524" s="7">
        <f t="shared" si="1388"/>
        <v>43606</v>
      </c>
      <c r="G3524" s="8">
        <f t="shared" si="1376"/>
        <v>1.3001778382095708E-3</v>
      </c>
      <c r="H3524" s="7">
        <f t="shared" si="1389"/>
        <v>43637</v>
      </c>
      <c r="I3524" s="7">
        <f t="shared" si="1377"/>
        <v>43637</v>
      </c>
      <c r="J3524" s="1">
        <f t="shared" si="1390"/>
        <v>23</v>
      </c>
      <c r="K3524" s="1">
        <f t="shared" si="1378"/>
        <v>11</v>
      </c>
      <c r="L3524" s="2">
        <f t="shared" si="1379"/>
        <v>1.0006216100000001</v>
      </c>
      <c r="M3524" s="10">
        <f t="shared" si="1398"/>
        <v>1.0056996899999999</v>
      </c>
      <c r="N3524" s="10">
        <f t="shared" si="1394"/>
        <v>1.7438962018097157</v>
      </c>
      <c r="O3524" s="2">
        <f t="shared" si="1397"/>
        <v>1.74498022</v>
      </c>
      <c r="P3524" s="2">
        <f t="shared" si="1380"/>
        <v>69216.518680980007</v>
      </c>
      <c r="Q3524" s="9">
        <f t="shared" si="1374"/>
        <v>0</v>
      </c>
      <c r="R3524" s="4">
        <f t="shared" si="1381"/>
        <v>0</v>
      </c>
      <c r="S3524" s="59">
        <f t="shared" si="1382"/>
        <v>0</v>
      </c>
      <c r="T3524" s="8">
        <f t="shared" si="1391"/>
        <v>6.8500000000000005E-2</v>
      </c>
      <c r="U3524" s="9">
        <f t="shared" si="1392"/>
        <v>155</v>
      </c>
      <c r="V3524" s="9">
        <v>252</v>
      </c>
      <c r="W3524" s="10">
        <f t="shared" si="1383"/>
        <v>1.041594355</v>
      </c>
      <c r="X3524" s="2">
        <f t="shared" si="1384"/>
        <v>2879.01644988</v>
      </c>
      <c r="Y3524" s="2">
        <v>0</v>
      </c>
      <c r="Z3524" s="3">
        <f t="shared" si="1395"/>
        <v>0</v>
      </c>
      <c r="AA3524" s="1" t="str">
        <f t="shared" si="1396"/>
        <v>A+J=</v>
      </c>
      <c r="AB3524" s="7">
        <f t="shared" si="1393"/>
        <v>43669</v>
      </c>
      <c r="AC3524" s="5"/>
      <c r="AD3524" s="1"/>
      <c r="AE3524" s="7"/>
      <c r="AF3524" s="1"/>
      <c r="AG3524" s="1"/>
      <c r="AH3524" s="1"/>
      <c r="AI3524" s="1"/>
      <c r="AJ3524" s="4"/>
      <c r="AK3524" s="1"/>
      <c r="AL3524" s="1"/>
      <c r="AM3524" s="1"/>
      <c r="AN3524" s="1"/>
      <c r="AO3524" s="1"/>
    </row>
    <row r="3525" spans="1:41" x14ac:dyDescent="0.2">
      <c r="A3525" s="118">
        <f t="shared" si="1385"/>
        <v>43621</v>
      </c>
      <c r="B3525" s="2">
        <f t="shared" si="1375"/>
        <v>72118.566980050004</v>
      </c>
      <c r="C3525" s="2">
        <f t="shared" si="1386"/>
        <v>39666.076375919998</v>
      </c>
      <c r="D3525" s="50">
        <f t="shared" si="1387"/>
        <v>5206.9799999999996</v>
      </c>
      <c r="E3525" s="3">
        <f>IF(K3525=1,VLOOKUP(A3524,[1]Plan1!$AQ$43:$AS$500,3),E3524)</f>
        <v>5213.75</v>
      </c>
      <c r="F3525" s="7">
        <f t="shared" si="1388"/>
        <v>43606</v>
      </c>
      <c r="G3525" s="8">
        <f t="shared" si="1376"/>
        <v>1.3001778382095708E-3</v>
      </c>
      <c r="H3525" s="7">
        <f t="shared" si="1389"/>
        <v>43637</v>
      </c>
      <c r="I3525" s="7">
        <f t="shared" si="1377"/>
        <v>43637</v>
      </c>
      <c r="J3525" s="1">
        <f t="shared" si="1390"/>
        <v>23</v>
      </c>
      <c r="K3525" s="1">
        <f t="shared" si="1378"/>
        <v>12</v>
      </c>
      <c r="L3525" s="2">
        <f t="shared" si="1379"/>
        <v>1.00067814</v>
      </c>
      <c r="M3525" s="10">
        <f t="shared" si="1398"/>
        <v>1.0056996899999999</v>
      </c>
      <c r="N3525" s="10">
        <f t="shared" si="1394"/>
        <v>1.7438962018097157</v>
      </c>
      <c r="O3525" s="2">
        <f t="shared" si="1397"/>
        <v>1.7450787999999999</v>
      </c>
      <c r="P3525" s="2">
        <f t="shared" si="1380"/>
        <v>69220.42896279</v>
      </c>
      <c r="Q3525" s="9">
        <f t="shared" si="1374"/>
        <v>0</v>
      </c>
      <c r="R3525" s="4">
        <f t="shared" si="1381"/>
        <v>0</v>
      </c>
      <c r="S3525" s="59">
        <f t="shared" si="1382"/>
        <v>0</v>
      </c>
      <c r="T3525" s="8">
        <f t="shared" si="1391"/>
        <v>6.8500000000000005E-2</v>
      </c>
      <c r="U3525" s="9">
        <f t="shared" si="1392"/>
        <v>156</v>
      </c>
      <c r="V3525" s="9">
        <v>252</v>
      </c>
      <c r="W3525" s="10">
        <f t="shared" si="1383"/>
        <v>1.041868247</v>
      </c>
      <c r="X3525" s="2">
        <f t="shared" si="1384"/>
        <v>2898.1380172600002</v>
      </c>
      <c r="Y3525" s="2">
        <v>0</v>
      </c>
      <c r="Z3525" s="3">
        <f t="shared" si="1395"/>
        <v>0</v>
      </c>
      <c r="AA3525" s="1" t="str">
        <f t="shared" si="1396"/>
        <v>A+J=</v>
      </c>
      <c r="AB3525" s="7">
        <f t="shared" si="1393"/>
        <v>43669</v>
      </c>
      <c r="AC3525" s="5"/>
      <c r="AD3525" s="1"/>
      <c r="AE3525" s="7"/>
      <c r="AF3525" s="1"/>
      <c r="AG3525" s="1"/>
      <c r="AH3525" s="1"/>
      <c r="AI3525" s="1"/>
      <c r="AJ3525" s="4"/>
      <c r="AK3525" s="1"/>
      <c r="AL3525" s="1"/>
      <c r="AM3525" s="1"/>
      <c r="AN3525" s="1"/>
      <c r="AO3525" s="1"/>
    </row>
    <row r="3526" spans="1:41" x14ac:dyDescent="0.2">
      <c r="A3526" s="118">
        <f t="shared" si="1385"/>
        <v>43622</v>
      </c>
      <c r="B3526" s="2">
        <f t="shared" si="1375"/>
        <v>72141.606368749999</v>
      </c>
      <c r="C3526" s="2">
        <f t="shared" si="1386"/>
        <v>39666.076375919998</v>
      </c>
      <c r="D3526" s="50">
        <f t="shared" si="1387"/>
        <v>5206.9799999999996</v>
      </c>
      <c r="E3526" s="3">
        <f>IF(K3526=1,VLOOKUP(A3525,[1]Plan1!$AQ$43:$AS$500,3),E3525)</f>
        <v>5213.75</v>
      </c>
      <c r="F3526" s="7">
        <f t="shared" si="1388"/>
        <v>43606</v>
      </c>
      <c r="G3526" s="8">
        <f t="shared" si="1376"/>
        <v>1.3001778382095708E-3</v>
      </c>
      <c r="H3526" s="7">
        <f t="shared" si="1389"/>
        <v>43637</v>
      </c>
      <c r="I3526" s="7">
        <f t="shared" si="1377"/>
        <v>43637</v>
      </c>
      <c r="J3526" s="1">
        <f t="shared" si="1390"/>
        <v>23</v>
      </c>
      <c r="K3526" s="1">
        <f t="shared" si="1378"/>
        <v>13</v>
      </c>
      <c r="L3526" s="2">
        <f t="shared" si="1379"/>
        <v>1.0007346699999999</v>
      </c>
      <c r="M3526" s="10">
        <f t="shared" si="1398"/>
        <v>1.0056996899999999</v>
      </c>
      <c r="N3526" s="10">
        <f t="shared" si="1394"/>
        <v>1.7438962018097157</v>
      </c>
      <c r="O3526" s="2">
        <f t="shared" si="1397"/>
        <v>1.7451773900000001</v>
      </c>
      <c r="P3526" s="2">
        <f t="shared" si="1380"/>
        <v>69224.339641259998</v>
      </c>
      <c r="Q3526" s="9">
        <f t="shared" si="1374"/>
        <v>0</v>
      </c>
      <c r="R3526" s="4">
        <f t="shared" si="1381"/>
        <v>0</v>
      </c>
      <c r="S3526" s="59">
        <f t="shared" si="1382"/>
        <v>0</v>
      </c>
      <c r="T3526" s="8">
        <f t="shared" si="1391"/>
        <v>6.8500000000000005E-2</v>
      </c>
      <c r="U3526" s="9">
        <f t="shared" si="1392"/>
        <v>157</v>
      </c>
      <c r="V3526" s="9">
        <v>252</v>
      </c>
      <c r="W3526" s="10">
        <f t="shared" si="1383"/>
        <v>1.042142211</v>
      </c>
      <c r="X3526" s="2">
        <f t="shared" si="1384"/>
        <v>2917.26672749</v>
      </c>
      <c r="Y3526" s="2">
        <v>0</v>
      </c>
      <c r="Z3526" s="3">
        <f t="shared" si="1395"/>
        <v>0</v>
      </c>
      <c r="AA3526" s="1" t="str">
        <f t="shared" si="1396"/>
        <v>A+J=</v>
      </c>
      <c r="AB3526" s="7">
        <f t="shared" si="1393"/>
        <v>43669</v>
      </c>
      <c r="AC3526" s="5"/>
      <c r="AD3526" s="1"/>
      <c r="AE3526" s="7"/>
      <c r="AF3526" s="1"/>
      <c r="AG3526" s="1"/>
      <c r="AH3526" s="1"/>
      <c r="AI3526" s="1"/>
      <c r="AJ3526" s="4"/>
      <c r="AK3526" s="1"/>
      <c r="AL3526" s="1"/>
      <c r="AM3526" s="1"/>
      <c r="AN3526" s="1"/>
      <c r="AO3526" s="1"/>
    </row>
    <row r="3527" spans="1:41" x14ac:dyDescent="0.2">
      <c r="A3527" s="118">
        <f t="shared" si="1385"/>
        <v>43623</v>
      </c>
      <c r="B3527" s="2">
        <f t="shared" si="1375"/>
        <v>72164.65281544</v>
      </c>
      <c r="C3527" s="2">
        <f t="shared" si="1386"/>
        <v>39666.076375919998</v>
      </c>
      <c r="D3527" s="50">
        <f t="shared" si="1387"/>
        <v>5206.9799999999996</v>
      </c>
      <c r="E3527" s="3">
        <f>IF(K3527=1,VLOOKUP(A3526,[1]Plan1!$AQ$43:$AS$500,3),E3526)</f>
        <v>5213.75</v>
      </c>
      <c r="F3527" s="7">
        <f t="shared" si="1388"/>
        <v>43606</v>
      </c>
      <c r="G3527" s="8">
        <f t="shared" si="1376"/>
        <v>1.3001778382095708E-3</v>
      </c>
      <c r="H3527" s="7">
        <f t="shared" si="1389"/>
        <v>43637</v>
      </c>
      <c r="I3527" s="7">
        <f t="shared" si="1377"/>
        <v>43637</v>
      </c>
      <c r="J3527" s="1">
        <f t="shared" si="1390"/>
        <v>23</v>
      </c>
      <c r="K3527" s="1">
        <f t="shared" si="1378"/>
        <v>14</v>
      </c>
      <c r="L3527" s="2">
        <f t="shared" si="1379"/>
        <v>1.00079121</v>
      </c>
      <c r="M3527" s="10">
        <f t="shared" si="1398"/>
        <v>1.0056996899999999</v>
      </c>
      <c r="N3527" s="10">
        <f t="shared" si="1394"/>
        <v>1.7438962018097157</v>
      </c>
      <c r="O3527" s="2">
        <f t="shared" si="1397"/>
        <v>1.7452759799999999</v>
      </c>
      <c r="P3527" s="2">
        <f t="shared" si="1380"/>
        <v>69228.250319729996</v>
      </c>
      <c r="Q3527" s="9">
        <f t="shared" si="1374"/>
        <v>0</v>
      </c>
      <c r="R3527" s="4">
        <f t="shared" si="1381"/>
        <v>0</v>
      </c>
      <c r="S3527" s="59">
        <f t="shared" si="1382"/>
        <v>0</v>
      </c>
      <c r="T3527" s="8">
        <f t="shared" si="1391"/>
        <v>6.8500000000000005E-2</v>
      </c>
      <c r="U3527" s="9">
        <f t="shared" si="1392"/>
        <v>158</v>
      </c>
      <c r="V3527" s="9">
        <v>252</v>
      </c>
      <c r="W3527" s="10">
        <f t="shared" si="1383"/>
        <v>1.0424162459999999</v>
      </c>
      <c r="X3527" s="2">
        <f t="shared" si="1384"/>
        <v>2936.40249571</v>
      </c>
      <c r="Y3527" s="2">
        <v>0</v>
      </c>
      <c r="Z3527" s="3">
        <f t="shared" si="1395"/>
        <v>0</v>
      </c>
      <c r="AA3527" s="1" t="str">
        <f t="shared" si="1396"/>
        <v>A+J=</v>
      </c>
      <c r="AB3527" s="7">
        <f t="shared" si="1393"/>
        <v>43669</v>
      </c>
      <c r="AC3527" s="5"/>
      <c r="AD3527" s="1"/>
      <c r="AE3527" s="7"/>
      <c r="AF3527" s="1"/>
      <c r="AG3527" s="1"/>
      <c r="AH3527" s="1"/>
      <c r="AI3527" s="1"/>
      <c r="AJ3527" s="4"/>
      <c r="AK3527" s="1"/>
      <c r="AL3527" s="1"/>
      <c r="AM3527" s="1"/>
      <c r="AN3527" s="1"/>
      <c r="AO3527" s="1"/>
    </row>
    <row r="3528" spans="1:41" x14ac:dyDescent="0.2">
      <c r="A3528" s="118">
        <f t="shared" si="1385"/>
        <v>43624</v>
      </c>
      <c r="B3528" s="2">
        <f t="shared" si="1375"/>
        <v>72187.706872990006</v>
      </c>
      <c r="C3528" s="2">
        <f t="shared" si="1386"/>
        <v>39666.076375919998</v>
      </c>
      <c r="D3528" s="50">
        <f t="shared" si="1387"/>
        <v>5206.9799999999996</v>
      </c>
      <c r="E3528" s="3">
        <f>IF(K3528=1,VLOOKUP(A3527,[1]Plan1!$AQ$43:$AS$500,3),E3527)</f>
        <v>5213.75</v>
      </c>
      <c r="F3528" s="7">
        <f t="shared" si="1388"/>
        <v>43606</v>
      </c>
      <c r="G3528" s="8">
        <f t="shared" si="1376"/>
        <v>1.3001778382095708E-3</v>
      </c>
      <c r="H3528" s="7">
        <f t="shared" si="1389"/>
        <v>43637</v>
      </c>
      <c r="I3528" s="7">
        <f t="shared" si="1377"/>
        <v>43637</v>
      </c>
      <c r="J3528" s="1">
        <f t="shared" si="1390"/>
        <v>23</v>
      </c>
      <c r="K3528" s="1">
        <f t="shared" si="1378"/>
        <v>15</v>
      </c>
      <c r="L3528" s="2">
        <f t="shared" si="1379"/>
        <v>1.0008477499999999</v>
      </c>
      <c r="M3528" s="10">
        <f t="shared" si="1398"/>
        <v>1.0056996899999999</v>
      </c>
      <c r="N3528" s="10">
        <f t="shared" si="1394"/>
        <v>1.7438962018097157</v>
      </c>
      <c r="O3528" s="2">
        <f t="shared" si="1397"/>
        <v>1.74537458</v>
      </c>
      <c r="P3528" s="2">
        <f t="shared" si="1380"/>
        <v>69232.161394859999</v>
      </c>
      <c r="Q3528" s="9">
        <f t="shared" si="1374"/>
        <v>0</v>
      </c>
      <c r="R3528" s="4">
        <f t="shared" si="1381"/>
        <v>0</v>
      </c>
      <c r="S3528" s="59">
        <f t="shared" si="1382"/>
        <v>0</v>
      </c>
      <c r="T3528" s="8">
        <f t="shared" si="1391"/>
        <v>6.8500000000000005E-2</v>
      </c>
      <c r="U3528" s="9">
        <f t="shared" si="1392"/>
        <v>159</v>
      </c>
      <c r="V3528" s="9">
        <v>252</v>
      </c>
      <c r="W3528" s="10">
        <f t="shared" si="1383"/>
        <v>1.0426903540000001</v>
      </c>
      <c r="X3528" s="2">
        <f t="shared" si="1384"/>
        <v>2955.54547813</v>
      </c>
      <c r="Y3528" s="2">
        <v>0</v>
      </c>
      <c r="Z3528" s="3">
        <f t="shared" si="1395"/>
        <v>0</v>
      </c>
      <c r="AA3528" s="1" t="str">
        <f t="shared" si="1396"/>
        <v>A+J=</v>
      </c>
      <c r="AB3528" s="7">
        <f t="shared" si="1393"/>
        <v>43669</v>
      </c>
      <c r="AC3528" s="5"/>
      <c r="AD3528" s="1"/>
      <c r="AE3528" s="7"/>
      <c r="AF3528" s="1"/>
      <c r="AG3528" s="1"/>
      <c r="AH3528" s="1"/>
      <c r="AI3528" s="1"/>
      <c r="AJ3528" s="4"/>
      <c r="AK3528" s="1"/>
      <c r="AL3528" s="1"/>
      <c r="AM3528" s="1"/>
      <c r="AN3528" s="1"/>
      <c r="AO3528" s="1"/>
    </row>
    <row r="3529" spans="1:41" x14ac:dyDescent="0.2">
      <c r="A3529" s="118">
        <f t="shared" si="1385"/>
        <v>43625</v>
      </c>
      <c r="B3529" s="2">
        <f t="shared" si="1375"/>
        <v>72187.706872990006</v>
      </c>
      <c r="C3529" s="2">
        <f t="shared" si="1386"/>
        <v>39666.076375919998</v>
      </c>
      <c r="D3529" s="50">
        <f t="shared" si="1387"/>
        <v>5206.9799999999996</v>
      </c>
      <c r="E3529" s="3">
        <f>IF(K3529=1,VLOOKUP(A3528,[1]Plan1!$AQ$43:$AS$500,3),E3528)</f>
        <v>5213.75</v>
      </c>
      <c r="F3529" s="7">
        <f t="shared" si="1388"/>
        <v>43606</v>
      </c>
      <c r="G3529" s="8">
        <f t="shared" si="1376"/>
        <v>1.3001778382095708E-3</v>
      </c>
      <c r="H3529" s="7">
        <f t="shared" si="1389"/>
        <v>43637</v>
      </c>
      <c r="I3529" s="7">
        <f t="shared" si="1377"/>
        <v>43637</v>
      </c>
      <c r="J3529" s="1">
        <f t="shared" si="1390"/>
        <v>23</v>
      </c>
      <c r="K3529" s="1">
        <f t="shared" si="1378"/>
        <v>15</v>
      </c>
      <c r="L3529" s="2">
        <f t="shared" si="1379"/>
        <v>1.0008477499999999</v>
      </c>
      <c r="M3529" s="10">
        <f t="shared" si="1398"/>
        <v>1.0056996899999999</v>
      </c>
      <c r="N3529" s="10">
        <f t="shared" si="1394"/>
        <v>1.7438962018097157</v>
      </c>
      <c r="O3529" s="2">
        <f t="shared" si="1397"/>
        <v>1.74537458</v>
      </c>
      <c r="P3529" s="2">
        <f t="shared" si="1380"/>
        <v>69232.161394859999</v>
      </c>
      <c r="Q3529" s="9">
        <f t="shared" ref="Q3529:Q3592" si="1399">IF(VLOOKUP(A3529,AE$10:AL$48,8)=VLOOKUP(A3528,AE$10:AL$48,8),0,VLOOKUP(A3529,AE$10:AL$48,8))</f>
        <v>0</v>
      </c>
      <c r="R3529" s="4">
        <f t="shared" si="1381"/>
        <v>0</v>
      </c>
      <c r="S3529" s="59">
        <f t="shared" si="1382"/>
        <v>0</v>
      </c>
      <c r="T3529" s="8">
        <f t="shared" si="1391"/>
        <v>6.8500000000000005E-2</v>
      </c>
      <c r="U3529" s="9">
        <f t="shared" si="1392"/>
        <v>159</v>
      </c>
      <c r="V3529" s="9">
        <v>252</v>
      </c>
      <c r="W3529" s="10">
        <f t="shared" si="1383"/>
        <v>1.0426903540000001</v>
      </c>
      <c r="X3529" s="2">
        <f t="shared" si="1384"/>
        <v>2955.54547813</v>
      </c>
      <c r="Y3529" s="2">
        <v>0</v>
      </c>
      <c r="Z3529" s="3">
        <f t="shared" si="1395"/>
        <v>0</v>
      </c>
      <c r="AA3529" s="1" t="str">
        <f t="shared" si="1396"/>
        <v>A+J=</v>
      </c>
      <c r="AB3529" s="7">
        <f t="shared" si="1393"/>
        <v>43669</v>
      </c>
      <c r="AC3529" s="5"/>
      <c r="AD3529" s="1"/>
      <c r="AE3529" s="7"/>
      <c r="AF3529" s="1"/>
      <c r="AG3529" s="1"/>
      <c r="AH3529" s="1"/>
      <c r="AI3529" s="1"/>
      <c r="AJ3529" s="4"/>
      <c r="AK3529" s="1"/>
      <c r="AL3529" s="1"/>
      <c r="AM3529" s="1"/>
      <c r="AN3529" s="1"/>
      <c r="AO3529" s="1"/>
    </row>
    <row r="3530" spans="1:41" x14ac:dyDescent="0.2">
      <c r="A3530" s="118">
        <f t="shared" si="1385"/>
        <v>43626</v>
      </c>
      <c r="B3530" s="2">
        <f t="shared" ref="B3530:B3593" si="1400">(P3530+X3530)</f>
        <v>72187.706872990006</v>
      </c>
      <c r="C3530" s="2">
        <f t="shared" si="1386"/>
        <v>39666.076375919998</v>
      </c>
      <c r="D3530" s="50">
        <f t="shared" si="1387"/>
        <v>5206.9799999999996</v>
      </c>
      <c r="E3530" s="3">
        <f>IF(K3530=1,VLOOKUP(A3529,[1]Plan1!$AQ$43:$AS$500,3),E3529)</f>
        <v>5213.75</v>
      </c>
      <c r="F3530" s="7">
        <f t="shared" si="1388"/>
        <v>43606</v>
      </c>
      <c r="G3530" s="8">
        <f t="shared" ref="G3530:G3593" si="1401">(E3530/D3530)-1</f>
        <v>1.3001778382095708E-3</v>
      </c>
      <c r="H3530" s="7">
        <f t="shared" si="1389"/>
        <v>43637</v>
      </c>
      <c r="I3530" s="7">
        <f t="shared" ref="I3530:I3593" si="1402">IF(A3530&gt;I3529,H3530,I3529)</f>
        <v>43637</v>
      </c>
      <c r="J3530" s="1">
        <f t="shared" si="1390"/>
        <v>23</v>
      </c>
      <c r="K3530" s="1">
        <f t="shared" ref="K3530:K3593" si="1403">(J3530-(NETWORKDAYS(A3530,I3530,AE$53:AE$223)-1))</f>
        <v>15</v>
      </c>
      <c r="L3530" s="2">
        <f t="shared" ref="L3530:L3593" si="1404">TRUNC((E3530/D3530)^TRUNC((K3530/J3530),9),8)</f>
        <v>1.0008477499999999</v>
      </c>
      <c r="M3530" s="10">
        <f t="shared" si="1398"/>
        <v>1.0056996899999999</v>
      </c>
      <c r="N3530" s="10">
        <f t="shared" si="1394"/>
        <v>1.7438962018097157</v>
      </c>
      <c r="O3530" s="2">
        <f t="shared" si="1397"/>
        <v>1.74537458</v>
      </c>
      <c r="P3530" s="2">
        <f t="shared" ref="P3530:P3593" si="1405">TRUNC(C3530*O3530,8)</f>
        <v>69232.161394859999</v>
      </c>
      <c r="Q3530" s="9">
        <f t="shared" si="1399"/>
        <v>0</v>
      </c>
      <c r="R3530" s="4">
        <f t="shared" ref="R3530:R3593" si="1406">IF(Q3530&gt;0,VLOOKUP($A3530,$AE$10:$AJ$21,6),0)</f>
        <v>0</v>
      </c>
      <c r="S3530" s="59">
        <f t="shared" ref="S3530:S3593" si="1407">IF(R3530&gt;0,TRUNC(R3530*P3530,8),0)</f>
        <v>0</v>
      </c>
      <c r="T3530" s="8">
        <f t="shared" si="1391"/>
        <v>6.8500000000000005E-2</v>
      </c>
      <c r="U3530" s="9">
        <f t="shared" si="1392"/>
        <v>159</v>
      </c>
      <c r="V3530" s="9">
        <v>252</v>
      </c>
      <c r="W3530" s="10">
        <f t="shared" ref="W3530:W3593" si="1408">ROUND((1+T3530)^TRUNC((U3530/V3530),9),9)</f>
        <v>1.0426903540000001</v>
      </c>
      <c r="X3530" s="2">
        <f t="shared" ref="X3530:X3593" si="1409">TRUNC((P3530*(W3530-1)),8)</f>
        <v>2955.54547813</v>
      </c>
      <c r="Y3530" s="2">
        <v>0</v>
      </c>
      <c r="Z3530" s="3">
        <f t="shared" si="1395"/>
        <v>0</v>
      </c>
      <c r="AA3530" s="1" t="str">
        <f t="shared" si="1396"/>
        <v>A+J=</v>
      </c>
      <c r="AB3530" s="7">
        <f t="shared" si="1393"/>
        <v>43669</v>
      </c>
      <c r="AC3530" s="5"/>
      <c r="AD3530" s="1"/>
      <c r="AE3530" s="7"/>
      <c r="AF3530" s="1"/>
      <c r="AG3530" s="1"/>
      <c r="AH3530" s="1"/>
      <c r="AI3530" s="1"/>
      <c r="AJ3530" s="4"/>
      <c r="AK3530" s="1"/>
      <c r="AL3530" s="1"/>
      <c r="AM3530" s="1"/>
      <c r="AN3530" s="1"/>
      <c r="AO3530" s="1"/>
    </row>
    <row r="3531" spans="1:41" x14ac:dyDescent="0.2">
      <c r="A3531" s="118">
        <f t="shared" ref="A3531:A3594" si="1410">(A3530+1)</f>
        <v>43627</v>
      </c>
      <c r="B3531" s="2">
        <f t="shared" si="1400"/>
        <v>72210.768059659997</v>
      </c>
      <c r="C3531" s="2">
        <f t="shared" ref="C3531:C3594" si="1411">TRUNC(IF(Q3530&gt;0,VLOOKUP(A3530,$AE$11:$AF$21,2),C3530),8)</f>
        <v>39666.076375919998</v>
      </c>
      <c r="D3531" s="50">
        <f t="shared" ref="D3531:D3594" si="1412">IF(E3531=E3530,D3530,E3530)</f>
        <v>5206.9799999999996</v>
      </c>
      <c r="E3531" s="3">
        <f>IF(K3531=1,VLOOKUP(A3530,[1]Plan1!$AQ$43:$AS$500,3),E3530)</f>
        <v>5213.75</v>
      </c>
      <c r="F3531" s="7">
        <f t="shared" ref="F3531:F3594" si="1413">IF(D3531=D3530,F3530,A3531)</f>
        <v>43606</v>
      </c>
      <c r="G3531" s="8">
        <f t="shared" si="1401"/>
        <v>1.3001778382095708E-3</v>
      </c>
      <c r="H3531" s="7">
        <f t="shared" ref="H3531:H3594" si="1414">IF(DAY(A3531)=15,VLOOKUP(A3531,AI$53:AN$175,4),H3530)</f>
        <v>43637</v>
      </c>
      <c r="I3531" s="7">
        <f t="shared" si="1402"/>
        <v>43637</v>
      </c>
      <c r="J3531" s="1">
        <f t="shared" ref="J3531:J3594" si="1415">IF(I3531=I3530,J3530,NETWORKDAYS(I3530,I3531,$AE$53:$AE$223)-1)</f>
        <v>23</v>
      </c>
      <c r="K3531" s="1">
        <f t="shared" si="1403"/>
        <v>16</v>
      </c>
      <c r="L3531" s="2">
        <f t="shared" si="1404"/>
        <v>1.00090429</v>
      </c>
      <c r="M3531" s="10">
        <f t="shared" si="1398"/>
        <v>1.0056996899999999</v>
      </c>
      <c r="N3531" s="10">
        <f t="shared" si="1394"/>
        <v>1.7438962018097157</v>
      </c>
      <c r="O3531" s="2">
        <f t="shared" si="1397"/>
        <v>1.7454731800000001</v>
      </c>
      <c r="P3531" s="2">
        <f t="shared" si="1405"/>
        <v>69236.072469999999</v>
      </c>
      <c r="Q3531" s="9">
        <f t="shared" si="1399"/>
        <v>0</v>
      </c>
      <c r="R3531" s="4">
        <f t="shared" si="1406"/>
        <v>0</v>
      </c>
      <c r="S3531" s="59">
        <f t="shared" si="1407"/>
        <v>0</v>
      </c>
      <c r="T3531" s="8">
        <f t="shared" ref="T3531:T3594" si="1416">(T3530)</f>
        <v>6.8500000000000005E-2</v>
      </c>
      <c r="U3531" s="9">
        <f t="shared" ref="U3531:U3594" si="1417">IF(Q3530&gt;0,1,IF(K3531=K3530,U3530,U3530+1))</f>
        <v>160</v>
      </c>
      <c r="V3531" s="9">
        <v>252</v>
      </c>
      <c r="W3531" s="10">
        <f t="shared" si="1408"/>
        <v>1.042964534</v>
      </c>
      <c r="X3531" s="2">
        <f t="shared" si="1409"/>
        <v>2974.6955896600002</v>
      </c>
      <c r="Y3531" s="2">
        <v>0</v>
      </c>
      <c r="Z3531" s="3">
        <f t="shared" si="1395"/>
        <v>0</v>
      </c>
      <c r="AA3531" s="1" t="str">
        <f t="shared" si="1396"/>
        <v>A+J=</v>
      </c>
      <c r="AB3531" s="7">
        <f t="shared" ref="AB3531:AB3594" si="1418">IF(Q3530&gt;0,VLOOKUP(A3530,$AE$10:$AM$48,9),AB3530)</f>
        <v>43669</v>
      </c>
      <c r="AC3531" s="5"/>
      <c r="AD3531" s="1"/>
      <c r="AE3531" s="7"/>
      <c r="AF3531" s="1"/>
      <c r="AG3531" s="1"/>
      <c r="AH3531" s="1"/>
      <c r="AI3531" s="1"/>
      <c r="AJ3531" s="4"/>
      <c r="AK3531" s="1"/>
      <c r="AL3531" s="1"/>
      <c r="AM3531" s="1"/>
      <c r="AN3531" s="1"/>
      <c r="AO3531" s="1"/>
    </row>
    <row r="3532" spans="1:41" x14ac:dyDescent="0.2">
      <c r="A3532" s="118">
        <f t="shared" si="1410"/>
        <v>43628</v>
      </c>
      <c r="B3532" s="2">
        <f t="shared" si="1400"/>
        <v>72233.83637628</v>
      </c>
      <c r="C3532" s="2">
        <f t="shared" si="1411"/>
        <v>39666.076375919998</v>
      </c>
      <c r="D3532" s="50">
        <f t="shared" si="1412"/>
        <v>5206.9799999999996</v>
      </c>
      <c r="E3532" s="3">
        <f>IF(K3532=1,VLOOKUP(A3531,[1]Plan1!$AQ$43:$AS$500,3),E3531)</f>
        <v>5213.75</v>
      </c>
      <c r="F3532" s="7">
        <f t="shared" si="1413"/>
        <v>43606</v>
      </c>
      <c r="G3532" s="8">
        <f t="shared" si="1401"/>
        <v>1.3001778382095708E-3</v>
      </c>
      <c r="H3532" s="7">
        <f t="shared" si="1414"/>
        <v>43637</v>
      </c>
      <c r="I3532" s="7">
        <f t="shared" si="1402"/>
        <v>43637</v>
      </c>
      <c r="J3532" s="1">
        <f t="shared" si="1415"/>
        <v>23</v>
      </c>
      <c r="K3532" s="1">
        <f t="shared" si="1403"/>
        <v>17</v>
      </c>
      <c r="L3532" s="2">
        <f t="shared" si="1404"/>
        <v>1.0009608299999999</v>
      </c>
      <c r="M3532" s="10">
        <f t="shared" si="1398"/>
        <v>1.0056996899999999</v>
      </c>
      <c r="N3532" s="10">
        <f t="shared" si="1394"/>
        <v>1.7438962018097157</v>
      </c>
      <c r="O3532" s="2">
        <f t="shared" si="1397"/>
        <v>1.7455717799999999</v>
      </c>
      <c r="P3532" s="2">
        <f t="shared" si="1405"/>
        <v>69239.983545130002</v>
      </c>
      <c r="Q3532" s="9">
        <f t="shared" si="1399"/>
        <v>0</v>
      </c>
      <c r="R3532" s="4">
        <f t="shared" si="1406"/>
        <v>0</v>
      </c>
      <c r="S3532" s="59">
        <f t="shared" si="1407"/>
        <v>0</v>
      </c>
      <c r="T3532" s="8">
        <f t="shared" si="1416"/>
        <v>6.8500000000000005E-2</v>
      </c>
      <c r="U3532" s="9">
        <f t="shared" si="1417"/>
        <v>161</v>
      </c>
      <c r="V3532" s="9">
        <v>252</v>
      </c>
      <c r="W3532" s="10">
        <f t="shared" si="1408"/>
        <v>1.0432387860000001</v>
      </c>
      <c r="X3532" s="2">
        <f t="shared" si="1409"/>
        <v>2993.8528311499999</v>
      </c>
      <c r="Y3532" s="2">
        <v>0</v>
      </c>
      <c r="Z3532" s="3">
        <f t="shared" si="1395"/>
        <v>0</v>
      </c>
      <c r="AA3532" s="1" t="str">
        <f t="shared" si="1396"/>
        <v>A+J=</v>
      </c>
      <c r="AB3532" s="7">
        <f t="shared" si="1418"/>
        <v>43669</v>
      </c>
      <c r="AC3532" s="5"/>
      <c r="AD3532" s="1"/>
      <c r="AE3532" s="7"/>
      <c r="AF3532" s="1"/>
      <c r="AG3532" s="1"/>
      <c r="AH3532" s="1"/>
      <c r="AI3532" s="1"/>
      <c r="AJ3532" s="4"/>
      <c r="AK3532" s="1"/>
      <c r="AL3532" s="1"/>
      <c r="AM3532" s="1"/>
      <c r="AN3532" s="1"/>
      <c r="AO3532" s="1"/>
    </row>
    <row r="3533" spans="1:41" x14ac:dyDescent="0.2">
      <c r="A3533" s="118">
        <f t="shared" si="1410"/>
        <v>43629</v>
      </c>
      <c r="B3533" s="2">
        <f t="shared" si="1400"/>
        <v>72256.912720780005</v>
      </c>
      <c r="C3533" s="2">
        <f t="shared" si="1411"/>
        <v>39666.076375919998</v>
      </c>
      <c r="D3533" s="50">
        <f t="shared" si="1412"/>
        <v>5206.9799999999996</v>
      </c>
      <c r="E3533" s="3">
        <f>IF(K3533=1,VLOOKUP(A3532,[1]Plan1!$AQ$43:$AS$500,3),E3532)</f>
        <v>5213.75</v>
      </c>
      <c r="F3533" s="7">
        <f t="shared" si="1413"/>
        <v>43606</v>
      </c>
      <c r="G3533" s="8">
        <f t="shared" si="1401"/>
        <v>1.3001778382095708E-3</v>
      </c>
      <c r="H3533" s="7">
        <f t="shared" si="1414"/>
        <v>43637</v>
      </c>
      <c r="I3533" s="7">
        <f t="shared" si="1402"/>
        <v>43637</v>
      </c>
      <c r="J3533" s="1">
        <f t="shared" si="1415"/>
        <v>23</v>
      </c>
      <c r="K3533" s="1">
        <f t="shared" si="1403"/>
        <v>18</v>
      </c>
      <c r="L3533" s="2">
        <f t="shared" si="1404"/>
        <v>1.00101738</v>
      </c>
      <c r="M3533" s="10">
        <f t="shared" si="1398"/>
        <v>1.0056996899999999</v>
      </c>
      <c r="N3533" s="10">
        <f t="shared" si="1394"/>
        <v>1.7438962018097157</v>
      </c>
      <c r="O3533" s="2">
        <f t="shared" si="1397"/>
        <v>1.7456704000000001</v>
      </c>
      <c r="P3533" s="2">
        <f t="shared" si="1405"/>
        <v>69243.895413580001</v>
      </c>
      <c r="Q3533" s="9">
        <f t="shared" si="1399"/>
        <v>0</v>
      </c>
      <c r="R3533" s="4">
        <f t="shared" si="1406"/>
        <v>0</v>
      </c>
      <c r="S3533" s="59">
        <f t="shared" si="1407"/>
        <v>0</v>
      </c>
      <c r="T3533" s="8">
        <f t="shared" si="1416"/>
        <v>6.8500000000000005E-2</v>
      </c>
      <c r="U3533" s="9">
        <f t="shared" si="1417"/>
        <v>162</v>
      </c>
      <c r="V3533" s="9">
        <v>252</v>
      </c>
      <c r="W3533" s="10">
        <f t="shared" si="1408"/>
        <v>1.043513111</v>
      </c>
      <c r="X3533" s="2">
        <f t="shared" si="1409"/>
        <v>3013.0173071999998</v>
      </c>
      <c r="Y3533" s="2">
        <v>0</v>
      </c>
      <c r="Z3533" s="3">
        <f t="shared" si="1395"/>
        <v>0</v>
      </c>
      <c r="AA3533" s="1" t="str">
        <f t="shared" si="1396"/>
        <v>A+J=</v>
      </c>
      <c r="AB3533" s="7">
        <f t="shared" si="1418"/>
        <v>43669</v>
      </c>
      <c r="AC3533" s="5"/>
      <c r="AD3533" s="1"/>
      <c r="AE3533" s="7"/>
      <c r="AF3533" s="1"/>
      <c r="AG3533" s="1"/>
      <c r="AH3533" s="1"/>
      <c r="AI3533" s="1"/>
      <c r="AJ3533" s="4"/>
      <c r="AK3533" s="1"/>
      <c r="AL3533" s="1"/>
      <c r="AM3533" s="1"/>
      <c r="AN3533" s="1"/>
      <c r="AO3533" s="1"/>
    </row>
    <row r="3534" spans="1:41" x14ac:dyDescent="0.2">
      <c r="A3534" s="118">
        <f t="shared" si="1410"/>
        <v>43630</v>
      </c>
      <c r="B3534" s="2">
        <f t="shared" si="1400"/>
        <v>72279.996128119994</v>
      </c>
      <c r="C3534" s="2">
        <f t="shared" si="1411"/>
        <v>39666.076375919998</v>
      </c>
      <c r="D3534" s="50">
        <f t="shared" si="1412"/>
        <v>5206.9799999999996</v>
      </c>
      <c r="E3534" s="3">
        <f>IF(K3534=1,VLOOKUP(A3533,[1]Plan1!$AQ$43:$AS$500,3),E3533)</f>
        <v>5213.75</v>
      </c>
      <c r="F3534" s="7">
        <f t="shared" si="1413"/>
        <v>43606</v>
      </c>
      <c r="G3534" s="8">
        <f t="shared" si="1401"/>
        <v>1.3001778382095708E-3</v>
      </c>
      <c r="H3534" s="7">
        <f t="shared" si="1414"/>
        <v>43637</v>
      </c>
      <c r="I3534" s="7">
        <f t="shared" si="1402"/>
        <v>43637</v>
      </c>
      <c r="J3534" s="1">
        <f t="shared" si="1415"/>
        <v>23</v>
      </c>
      <c r="K3534" s="1">
        <f t="shared" si="1403"/>
        <v>19</v>
      </c>
      <c r="L3534" s="2">
        <f t="shared" si="1404"/>
        <v>1.00107393</v>
      </c>
      <c r="M3534" s="10">
        <f t="shared" si="1398"/>
        <v>1.0056996899999999</v>
      </c>
      <c r="N3534" s="10">
        <f t="shared" si="1394"/>
        <v>1.7438962018097157</v>
      </c>
      <c r="O3534" s="2">
        <f t="shared" si="1397"/>
        <v>1.74576902</v>
      </c>
      <c r="P3534" s="2">
        <f t="shared" si="1405"/>
        <v>69247.80728203</v>
      </c>
      <c r="Q3534" s="9">
        <f t="shared" si="1399"/>
        <v>0</v>
      </c>
      <c r="R3534" s="4">
        <f t="shared" si="1406"/>
        <v>0</v>
      </c>
      <c r="S3534" s="59">
        <f t="shared" si="1407"/>
        <v>0</v>
      </c>
      <c r="T3534" s="8">
        <f t="shared" si="1416"/>
        <v>6.8500000000000005E-2</v>
      </c>
      <c r="U3534" s="9">
        <f t="shared" si="1417"/>
        <v>163</v>
      </c>
      <c r="V3534" s="9">
        <v>252</v>
      </c>
      <c r="W3534" s="10">
        <f t="shared" si="1408"/>
        <v>1.043787507</v>
      </c>
      <c r="X3534" s="2">
        <f t="shared" si="1409"/>
        <v>3032.18884609</v>
      </c>
      <c r="Y3534" s="2">
        <v>0</v>
      </c>
      <c r="Z3534" s="3">
        <f t="shared" si="1395"/>
        <v>0</v>
      </c>
      <c r="AA3534" s="1" t="str">
        <f t="shared" si="1396"/>
        <v>A+J=</v>
      </c>
      <c r="AB3534" s="7">
        <f t="shared" si="1418"/>
        <v>43669</v>
      </c>
      <c r="AC3534" s="5"/>
      <c r="AD3534" s="1"/>
      <c r="AE3534" s="7"/>
      <c r="AF3534" s="1"/>
      <c r="AG3534" s="1"/>
      <c r="AH3534" s="1"/>
      <c r="AI3534" s="1"/>
      <c r="AJ3534" s="4"/>
      <c r="AK3534" s="1"/>
      <c r="AL3534" s="1"/>
      <c r="AM3534" s="1"/>
      <c r="AN3534" s="1"/>
      <c r="AO3534" s="1"/>
    </row>
    <row r="3535" spans="1:41" x14ac:dyDescent="0.2">
      <c r="A3535" s="118">
        <f t="shared" si="1410"/>
        <v>43631</v>
      </c>
      <c r="B3535" s="2">
        <f t="shared" si="1400"/>
        <v>72303.087082530008</v>
      </c>
      <c r="C3535" s="2">
        <f t="shared" si="1411"/>
        <v>39666.076375919998</v>
      </c>
      <c r="D3535" s="50">
        <f t="shared" si="1412"/>
        <v>5206.9799999999996</v>
      </c>
      <c r="E3535" s="3">
        <f>IF(K3535=1,VLOOKUP(A3534,[1]Plan1!$AQ$43:$AS$500,3),E3534)</f>
        <v>5213.75</v>
      </c>
      <c r="F3535" s="7">
        <f t="shared" si="1413"/>
        <v>43606</v>
      </c>
      <c r="G3535" s="8">
        <f t="shared" si="1401"/>
        <v>1.3001778382095708E-3</v>
      </c>
      <c r="H3535" s="7">
        <f t="shared" si="1414"/>
        <v>43664</v>
      </c>
      <c r="I3535" s="7">
        <f t="shared" si="1402"/>
        <v>43637</v>
      </c>
      <c r="J3535" s="1">
        <f t="shared" si="1415"/>
        <v>23</v>
      </c>
      <c r="K3535" s="1">
        <f t="shared" si="1403"/>
        <v>20</v>
      </c>
      <c r="L3535" s="2">
        <f t="shared" si="1404"/>
        <v>1.00113049</v>
      </c>
      <c r="M3535" s="10">
        <f t="shared" si="1398"/>
        <v>1.0056996899999999</v>
      </c>
      <c r="N3535" s="10">
        <f t="shared" si="1394"/>
        <v>1.7438962018097157</v>
      </c>
      <c r="O3535" s="2">
        <f t="shared" si="1397"/>
        <v>1.7458676500000001</v>
      </c>
      <c r="P3535" s="2">
        <f t="shared" si="1405"/>
        <v>69251.719547140005</v>
      </c>
      <c r="Q3535" s="9">
        <f t="shared" si="1399"/>
        <v>0</v>
      </c>
      <c r="R3535" s="4">
        <f t="shared" si="1406"/>
        <v>0</v>
      </c>
      <c r="S3535" s="59">
        <f t="shared" si="1407"/>
        <v>0</v>
      </c>
      <c r="T3535" s="8">
        <f t="shared" si="1416"/>
        <v>6.8500000000000005E-2</v>
      </c>
      <c r="U3535" s="9">
        <f t="shared" si="1417"/>
        <v>164</v>
      </c>
      <c r="V3535" s="9">
        <v>252</v>
      </c>
      <c r="W3535" s="10">
        <f t="shared" si="1408"/>
        <v>1.044061975</v>
      </c>
      <c r="X3535" s="2">
        <f t="shared" si="1409"/>
        <v>3051.3675353899998</v>
      </c>
      <c r="Y3535" s="2">
        <v>0</v>
      </c>
      <c r="Z3535" s="3">
        <f t="shared" si="1395"/>
        <v>0</v>
      </c>
      <c r="AA3535" s="1" t="str">
        <f t="shared" si="1396"/>
        <v>A+J=</v>
      </c>
      <c r="AB3535" s="7">
        <f t="shared" si="1418"/>
        <v>43669</v>
      </c>
      <c r="AC3535" s="5"/>
      <c r="AD3535" s="1"/>
      <c r="AE3535" s="7"/>
      <c r="AF3535" s="1"/>
      <c r="AG3535" s="1"/>
      <c r="AH3535" s="1"/>
      <c r="AI3535" s="1"/>
      <c r="AJ3535" s="4"/>
      <c r="AK3535" s="1"/>
      <c r="AL3535" s="1"/>
      <c r="AM3535" s="1"/>
      <c r="AN3535" s="1"/>
      <c r="AO3535" s="1"/>
    </row>
    <row r="3536" spans="1:41" x14ac:dyDescent="0.2">
      <c r="A3536" s="118">
        <f t="shared" si="1410"/>
        <v>43632</v>
      </c>
      <c r="B3536" s="2">
        <f t="shared" si="1400"/>
        <v>72303.087082530008</v>
      </c>
      <c r="C3536" s="2">
        <f t="shared" si="1411"/>
        <v>39666.076375919998</v>
      </c>
      <c r="D3536" s="50">
        <f t="shared" si="1412"/>
        <v>5206.9799999999996</v>
      </c>
      <c r="E3536" s="3">
        <f>IF(K3536=1,VLOOKUP(A3535,[1]Plan1!$AQ$43:$AS$500,3),E3535)</f>
        <v>5213.75</v>
      </c>
      <c r="F3536" s="7">
        <f t="shared" si="1413"/>
        <v>43606</v>
      </c>
      <c r="G3536" s="8">
        <f t="shared" si="1401"/>
        <v>1.3001778382095708E-3</v>
      </c>
      <c r="H3536" s="7">
        <f t="shared" si="1414"/>
        <v>43664</v>
      </c>
      <c r="I3536" s="7">
        <f t="shared" si="1402"/>
        <v>43637</v>
      </c>
      <c r="J3536" s="1">
        <f t="shared" si="1415"/>
        <v>23</v>
      </c>
      <c r="K3536" s="1">
        <f t="shared" si="1403"/>
        <v>20</v>
      </c>
      <c r="L3536" s="2">
        <f t="shared" si="1404"/>
        <v>1.00113049</v>
      </c>
      <c r="M3536" s="10">
        <f t="shared" si="1398"/>
        <v>1.0056996899999999</v>
      </c>
      <c r="N3536" s="10">
        <f t="shared" si="1394"/>
        <v>1.7438962018097157</v>
      </c>
      <c r="O3536" s="2">
        <f t="shared" si="1397"/>
        <v>1.7458676500000001</v>
      </c>
      <c r="P3536" s="2">
        <f t="shared" si="1405"/>
        <v>69251.719547140005</v>
      </c>
      <c r="Q3536" s="9">
        <f t="shared" si="1399"/>
        <v>0</v>
      </c>
      <c r="R3536" s="4">
        <f t="shared" si="1406"/>
        <v>0</v>
      </c>
      <c r="S3536" s="59">
        <f t="shared" si="1407"/>
        <v>0</v>
      </c>
      <c r="T3536" s="8">
        <f t="shared" si="1416"/>
        <v>6.8500000000000005E-2</v>
      </c>
      <c r="U3536" s="9">
        <f t="shared" si="1417"/>
        <v>164</v>
      </c>
      <c r="V3536" s="9">
        <v>252</v>
      </c>
      <c r="W3536" s="10">
        <f t="shared" si="1408"/>
        <v>1.044061975</v>
      </c>
      <c r="X3536" s="2">
        <f t="shared" si="1409"/>
        <v>3051.3675353899998</v>
      </c>
      <c r="Y3536" s="2">
        <v>0</v>
      </c>
      <c r="Z3536" s="3">
        <f t="shared" si="1395"/>
        <v>0</v>
      </c>
      <c r="AA3536" s="1" t="str">
        <f t="shared" si="1396"/>
        <v>A+J=</v>
      </c>
      <c r="AB3536" s="7">
        <f t="shared" si="1418"/>
        <v>43669</v>
      </c>
      <c r="AC3536" s="5"/>
      <c r="AD3536" s="1"/>
      <c r="AE3536" s="7"/>
      <c r="AF3536" s="1"/>
      <c r="AG3536" s="1"/>
      <c r="AH3536" s="1"/>
      <c r="AI3536" s="1"/>
      <c r="AJ3536" s="4"/>
      <c r="AK3536" s="1"/>
      <c r="AL3536" s="1"/>
      <c r="AM3536" s="1"/>
      <c r="AN3536" s="1"/>
      <c r="AO3536" s="1"/>
    </row>
    <row r="3537" spans="1:41" x14ac:dyDescent="0.2">
      <c r="A3537" s="118">
        <f t="shared" si="1410"/>
        <v>43633</v>
      </c>
      <c r="B3537" s="2">
        <f t="shared" si="1400"/>
        <v>72303.087082530008</v>
      </c>
      <c r="C3537" s="2">
        <f t="shared" si="1411"/>
        <v>39666.076375919998</v>
      </c>
      <c r="D3537" s="50">
        <f t="shared" si="1412"/>
        <v>5206.9799999999996</v>
      </c>
      <c r="E3537" s="3">
        <f>IF(K3537=1,VLOOKUP(A3536,[1]Plan1!$AQ$43:$AS$500,3),E3536)</f>
        <v>5213.75</v>
      </c>
      <c r="F3537" s="7">
        <f t="shared" si="1413"/>
        <v>43606</v>
      </c>
      <c r="G3537" s="8">
        <f t="shared" si="1401"/>
        <v>1.3001778382095708E-3</v>
      </c>
      <c r="H3537" s="7">
        <f t="shared" si="1414"/>
        <v>43664</v>
      </c>
      <c r="I3537" s="7">
        <f t="shared" si="1402"/>
        <v>43637</v>
      </c>
      <c r="J3537" s="1">
        <f t="shared" si="1415"/>
        <v>23</v>
      </c>
      <c r="K3537" s="1">
        <f t="shared" si="1403"/>
        <v>20</v>
      </c>
      <c r="L3537" s="2">
        <f t="shared" si="1404"/>
        <v>1.00113049</v>
      </c>
      <c r="M3537" s="10">
        <f t="shared" si="1398"/>
        <v>1.0056996899999999</v>
      </c>
      <c r="N3537" s="10">
        <f t="shared" si="1394"/>
        <v>1.7438962018097157</v>
      </c>
      <c r="O3537" s="2">
        <f t="shared" si="1397"/>
        <v>1.7458676500000001</v>
      </c>
      <c r="P3537" s="2">
        <f t="shared" si="1405"/>
        <v>69251.719547140005</v>
      </c>
      <c r="Q3537" s="9">
        <f t="shared" si="1399"/>
        <v>0</v>
      </c>
      <c r="R3537" s="4">
        <f t="shared" si="1406"/>
        <v>0</v>
      </c>
      <c r="S3537" s="59">
        <f t="shared" si="1407"/>
        <v>0</v>
      </c>
      <c r="T3537" s="8">
        <f t="shared" si="1416"/>
        <v>6.8500000000000005E-2</v>
      </c>
      <c r="U3537" s="9">
        <f t="shared" si="1417"/>
        <v>164</v>
      </c>
      <c r="V3537" s="9">
        <v>252</v>
      </c>
      <c r="W3537" s="10">
        <f t="shared" si="1408"/>
        <v>1.044061975</v>
      </c>
      <c r="X3537" s="2">
        <f t="shared" si="1409"/>
        <v>3051.3675353899998</v>
      </c>
      <c r="Y3537" s="2">
        <v>0</v>
      </c>
      <c r="Z3537" s="3">
        <f t="shared" si="1395"/>
        <v>0</v>
      </c>
      <c r="AA3537" s="1" t="str">
        <f t="shared" si="1396"/>
        <v>A+J=</v>
      </c>
      <c r="AB3537" s="7">
        <f t="shared" si="1418"/>
        <v>43669</v>
      </c>
      <c r="AC3537" s="5"/>
      <c r="AD3537" s="1"/>
      <c r="AE3537" s="7"/>
      <c r="AF3537" s="1"/>
      <c r="AG3537" s="1"/>
      <c r="AH3537" s="1"/>
      <c r="AI3537" s="1"/>
      <c r="AJ3537" s="4"/>
      <c r="AK3537" s="1"/>
      <c r="AL3537" s="1"/>
      <c r="AM3537" s="1"/>
      <c r="AN3537" s="1"/>
      <c r="AO3537" s="1"/>
    </row>
    <row r="3538" spans="1:41" x14ac:dyDescent="0.2">
      <c r="A3538" s="118">
        <f t="shared" si="1410"/>
        <v>43634</v>
      </c>
      <c r="B3538" s="2">
        <f t="shared" si="1400"/>
        <v>72326.185654439993</v>
      </c>
      <c r="C3538" s="2">
        <f t="shared" si="1411"/>
        <v>39666.076375919998</v>
      </c>
      <c r="D3538" s="50">
        <f t="shared" si="1412"/>
        <v>5206.9799999999996</v>
      </c>
      <c r="E3538" s="3">
        <f>IF(K3538=1,VLOOKUP(A3537,[1]Plan1!$AQ$43:$AS$500,3),E3537)</f>
        <v>5213.75</v>
      </c>
      <c r="F3538" s="7">
        <f t="shared" si="1413"/>
        <v>43606</v>
      </c>
      <c r="G3538" s="8">
        <f t="shared" si="1401"/>
        <v>1.3001778382095708E-3</v>
      </c>
      <c r="H3538" s="7">
        <f t="shared" si="1414"/>
        <v>43664</v>
      </c>
      <c r="I3538" s="7">
        <f t="shared" si="1402"/>
        <v>43637</v>
      </c>
      <c r="J3538" s="1">
        <f t="shared" si="1415"/>
        <v>23</v>
      </c>
      <c r="K3538" s="1">
        <f t="shared" si="1403"/>
        <v>21</v>
      </c>
      <c r="L3538" s="2">
        <f t="shared" si="1404"/>
        <v>1.00118705</v>
      </c>
      <c r="M3538" s="10">
        <f t="shared" si="1398"/>
        <v>1.0056996899999999</v>
      </c>
      <c r="N3538" s="10">
        <f t="shared" si="1394"/>
        <v>1.7438962018097157</v>
      </c>
      <c r="O3538" s="2">
        <f t="shared" si="1397"/>
        <v>1.7459662899999999</v>
      </c>
      <c r="P3538" s="2">
        <f t="shared" si="1405"/>
        <v>69255.632208919997</v>
      </c>
      <c r="Q3538" s="9">
        <f t="shared" si="1399"/>
        <v>0</v>
      </c>
      <c r="R3538" s="4">
        <f t="shared" si="1406"/>
        <v>0</v>
      </c>
      <c r="S3538" s="59">
        <f t="shared" si="1407"/>
        <v>0</v>
      </c>
      <c r="T3538" s="8">
        <f t="shared" si="1416"/>
        <v>6.8500000000000005E-2</v>
      </c>
      <c r="U3538" s="9">
        <f t="shared" si="1417"/>
        <v>165</v>
      </c>
      <c r="V3538" s="9">
        <v>252</v>
      </c>
      <c r="W3538" s="10">
        <f t="shared" si="1408"/>
        <v>1.044336516</v>
      </c>
      <c r="X3538" s="2">
        <f t="shared" si="1409"/>
        <v>3070.55344552</v>
      </c>
      <c r="Y3538" s="2">
        <v>0</v>
      </c>
      <c r="Z3538" s="3">
        <f t="shared" si="1395"/>
        <v>0</v>
      </c>
      <c r="AA3538" s="1" t="str">
        <f t="shared" si="1396"/>
        <v>A+J=</v>
      </c>
      <c r="AB3538" s="7">
        <f t="shared" si="1418"/>
        <v>43669</v>
      </c>
      <c r="AC3538" s="5"/>
      <c r="AD3538" s="1"/>
      <c r="AE3538" s="7"/>
      <c r="AF3538" s="1"/>
      <c r="AG3538" s="1"/>
      <c r="AH3538" s="1"/>
      <c r="AI3538" s="1"/>
      <c r="AJ3538" s="4"/>
      <c r="AK3538" s="1"/>
      <c r="AL3538" s="1"/>
      <c r="AM3538" s="1"/>
      <c r="AN3538" s="1"/>
      <c r="AO3538" s="1"/>
    </row>
    <row r="3539" spans="1:41" x14ac:dyDescent="0.2">
      <c r="A3539" s="118">
        <f t="shared" si="1410"/>
        <v>43635</v>
      </c>
      <c r="B3539" s="2">
        <f t="shared" si="1400"/>
        <v>72349.290947040005</v>
      </c>
      <c r="C3539" s="2">
        <f t="shared" si="1411"/>
        <v>39666.076375919998</v>
      </c>
      <c r="D3539" s="50">
        <f t="shared" si="1412"/>
        <v>5206.9799999999996</v>
      </c>
      <c r="E3539" s="3">
        <f>IF(K3539=1,VLOOKUP(A3538,[1]Plan1!$AQ$43:$AS$500,3),E3538)</f>
        <v>5213.75</v>
      </c>
      <c r="F3539" s="7">
        <f t="shared" si="1413"/>
        <v>43606</v>
      </c>
      <c r="G3539" s="8">
        <f t="shared" si="1401"/>
        <v>1.3001778382095708E-3</v>
      </c>
      <c r="H3539" s="7">
        <f t="shared" si="1414"/>
        <v>43664</v>
      </c>
      <c r="I3539" s="7">
        <f t="shared" si="1402"/>
        <v>43637</v>
      </c>
      <c r="J3539" s="1">
        <f t="shared" si="1415"/>
        <v>23</v>
      </c>
      <c r="K3539" s="1">
        <f t="shared" si="1403"/>
        <v>22</v>
      </c>
      <c r="L3539" s="2">
        <f t="shared" si="1404"/>
        <v>1.00124361</v>
      </c>
      <c r="M3539" s="10">
        <f t="shared" si="1398"/>
        <v>1.0056996899999999</v>
      </c>
      <c r="N3539" s="10">
        <f t="shared" si="1394"/>
        <v>1.7438962018097157</v>
      </c>
      <c r="O3539" s="2">
        <f t="shared" si="1397"/>
        <v>1.74606492</v>
      </c>
      <c r="P3539" s="2">
        <f t="shared" si="1405"/>
        <v>69259.544474030001</v>
      </c>
      <c r="Q3539" s="9">
        <f t="shared" si="1399"/>
        <v>0</v>
      </c>
      <c r="R3539" s="4">
        <f t="shared" si="1406"/>
        <v>0</v>
      </c>
      <c r="S3539" s="59">
        <f t="shared" si="1407"/>
        <v>0</v>
      </c>
      <c r="T3539" s="8">
        <f t="shared" si="1416"/>
        <v>6.8500000000000005E-2</v>
      </c>
      <c r="U3539" s="9">
        <f t="shared" si="1417"/>
        <v>166</v>
      </c>
      <c r="V3539" s="9">
        <v>252</v>
      </c>
      <c r="W3539" s="10">
        <f t="shared" si="1408"/>
        <v>1.044611129</v>
      </c>
      <c r="X3539" s="2">
        <f t="shared" si="1409"/>
        <v>3089.74647301</v>
      </c>
      <c r="Y3539" s="2">
        <v>0</v>
      </c>
      <c r="Z3539" s="3">
        <f t="shared" si="1395"/>
        <v>0</v>
      </c>
      <c r="AA3539" s="1" t="str">
        <f t="shared" si="1396"/>
        <v>A+J=</v>
      </c>
      <c r="AB3539" s="7">
        <f t="shared" si="1418"/>
        <v>43669</v>
      </c>
      <c r="AC3539" s="5"/>
      <c r="AD3539" s="1"/>
      <c r="AE3539" s="7"/>
      <c r="AF3539" s="1"/>
      <c r="AG3539" s="1"/>
      <c r="AH3539" s="1"/>
      <c r="AI3539" s="1"/>
      <c r="AJ3539" s="4"/>
      <c r="AK3539" s="1"/>
      <c r="AL3539" s="1"/>
      <c r="AM3539" s="1"/>
      <c r="AN3539" s="1"/>
      <c r="AO3539" s="1"/>
    </row>
    <row r="3540" spans="1:41" x14ac:dyDescent="0.2">
      <c r="A3540" s="118">
        <f t="shared" si="1410"/>
        <v>43636</v>
      </c>
      <c r="B3540" s="2">
        <f t="shared" si="1400"/>
        <v>72372.403789789998</v>
      </c>
      <c r="C3540" s="2">
        <f t="shared" si="1411"/>
        <v>39666.076375919998</v>
      </c>
      <c r="D3540" s="50">
        <f t="shared" si="1412"/>
        <v>5206.9799999999996</v>
      </c>
      <c r="E3540" s="3">
        <f>IF(K3540=1,VLOOKUP(A3539,[1]Plan1!$AQ$43:$AS$500,3),E3539)</f>
        <v>5213.75</v>
      </c>
      <c r="F3540" s="7">
        <f t="shared" si="1413"/>
        <v>43606</v>
      </c>
      <c r="G3540" s="8">
        <f t="shared" si="1401"/>
        <v>1.3001778382095708E-3</v>
      </c>
      <c r="H3540" s="7">
        <f t="shared" si="1414"/>
        <v>43664</v>
      </c>
      <c r="I3540" s="7">
        <f t="shared" si="1402"/>
        <v>43637</v>
      </c>
      <c r="J3540" s="1">
        <f t="shared" si="1415"/>
        <v>23</v>
      </c>
      <c r="K3540" s="1">
        <f t="shared" si="1403"/>
        <v>23</v>
      </c>
      <c r="L3540" s="2">
        <f t="shared" si="1404"/>
        <v>1.0013001699999999</v>
      </c>
      <c r="M3540" s="10">
        <f t="shared" si="1398"/>
        <v>1.0056996899999999</v>
      </c>
      <c r="N3540" s="10">
        <f t="shared" si="1394"/>
        <v>1.7438962018097157</v>
      </c>
      <c r="O3540" s="2">
        <f t="shared" si="1397"/>
        <v>1.7461635600000001</v>
      </c>
      <c r="P3540" s="2">
        <f t="shared" si="1405"/>
        <v>69263.457135799996</v>
      </c>
      <c r="Q3540" s="9">
        <f t="shared" si="1399"/>
        <v>0</v>
      </c>
      <c r="R3540" s="4">
        <f t="shared" si="1406"/>
        <v>0</v>
      </c>
      <c r="S3540" s="59">
        <f t="shared" si="1407"/>
        <v>0</v>
      </c>
      <c r="T3540" s="8">
        <f t="shared" si="1416"/>
        <v>6.8500000000000005E-2</v>
      </c>
      <c r="U3540" s="9">
        <f t="shared" si="1417"/>
        <v>167</v>
      </c>
      <c r="V3540" s="9">
        <v>252</v>
      </c>
      <c r="W3540" s="10">
        <f t="shared" si="1408"/>
        <v>1.0448858139999999</v>
      </c>
      <c r="X3540" s="2">
        <f t="shared" si="1409"/>
        <v>3108.94665399</v>
      </c>
      <c r="Y3540" s="2">
        <v>0</v>
      </c>
      <c r="Z3540" s="3">
        <f t="shared" si="1395"/>
        <v>0</v>
      </c>
      <c r="AA3540" s="1" t="str">
        <f t="shared" si="1396"/>
        <v>A+J=</v>
      </c>
      <c r="AB3540" s="7">
        <f t="shared" si="1418"/>
        <v>43669</v>
      </c>
      <c r="AC3540" s="5"/>
      <c r="AD3540" s="1"/>
      <c r="AE3540" s="7"/>
      <c r="AF3540" s="1"/>
      <c r="AG3540" s="1"/>
      <c r="AH3540" s="1"/>
      <c r="AI3540" s="1"/>
      <c r="AJ3540" s="4"/>
      <c r="AK3540" s="1"/>
      <c r="AL3540" s="1"/>
      <c r="AM3540" s="1"/>
      <c r="AN3540" s="1"/>
      <c r="AO3540" s="1"/>
    </row>
    <row r="3541" spans="1:41" x14ac:dyDescent="0.2">
      <c r="A3541" s="118">
        <f t="shared" si="1410"/>
        <v>43637</v>
      </c>
      <c r="B3541" s="2">
        <f t="shared" si="1400"/>
        <v>72372.403789789998</v>
      </c>
      <c r="C3541" s="2">
        <f t="shared" si="1411"/>
        <v>39666.076375919998</v>
      </c>
      <c r="D3541" s="50">
        <f t="shared" si="1412"/>
        <v>5206.9799999999996</v>
      </c>
      <c r="E3541" s="3">
        <f>IF(K3541=1,VLOOKUP(A3540,[1]Plan1!$AQ$43:$AS$500,3),E3540)</f>
        <v>5213.75</v>
      </c>
      <c r="F3541" s="7">
        <f t="shared" si="1413"/>
        <v>43606</v>
      </c>
      <c r="G3541" s="8">
        <f t="shared" si="1401"/>
        <v>1.3001778382095708E-3</v>
      </c>
      <c r="H3541" s="7">
        <f t="shared" si="1414"/>
        <v>43664</v>
      </c>
      <c r="I3541" s="7">
        <f t="shared" si="1402"/>
        <v>43637</v>
      </c>
      <c r="J3541" s="1">
        <f t="shared" si="1415"/>
        <v>23</v>
      </c>
      <c r="K3541" s="1">
        <f t="shared" si="1403"/>
        <v>23</v>
      </c>
      <c r="L3541" s="2">
        <f t="shared" si="1404"/>
        <v>1.0013001699999999</v>
      </c>
      <c r="M3541" s="10">
        <f t="shared" si="1398"/>
        <v>1.0056996899999999</v>
      </c>
      <c r="N3541" s="10">
        <f t="shared" si="1394"/>
        <v>1.7438962018097157</v>
      </c>
      <c r="O3541" s="2">
        <f t="shared" si="1397"/>
        <v>1.7461635600000001</v>
      </c>
      <c r="P3541" s="2">
        <f t="shared" si="1405"/>
        <v>69263.457135799996</v>
      </c>
      <c r="Q3541" s="9">
        <f t="shared" si="1399"/>
        <v>0</v>
      </c>
      <c r="R3541" s="4">
        <f t="shared" si="1406"/>
        <v>0</v>
      </c>
      <c r="S3541" s="59">
        <f t="shared" si="1407"/>
        <v>0</v>
      </c>
      <c r="T3541" s="8">
        <f t="shared" si="1416"/>
        <v>6.8500000000000005E-2</v>
      </c>
      <c r="U3541" s="9">
        <f t="shared" si="1417"/>
        <v>167</v>
      </c>
      <c r="V3541" s="9">
        <v>252</v>
      </c>
      <c r="W3541" s="10">
        <f t="shared" si="1408"/>
        <v>1.0448858139999999</v>
      </c>
      <c r="X3541" s="2">
        <f t="shared" si="1409"/>
        <v>3108.94665399</v>
      </c>
      <c r="Y3541" s="2">
        <v>0</v>
      </c>
      <c r="Z3541" s="3">
        <f t="shared" si="1395"/>
        <v>0</v>
      </c>
      <c r="AA3541" s="1" t="str">
        <f t="shared" si="1396"/>
        <v>A+J=</v>
      </c>
      <c r="AB3541" s="7">
        <f t="shared" si="1418"/>
        <v>43669</v>
      </c>
      <c r="AC3541" s="5"/>
      <c r="AD3541" s="1"/>
      <c r="AE3541" s="7"/>
      <c r="AF3541" s="1"/>
      <c r="AG3541" s="1"/>
      <c r="AH3541" s="1"/>
      <c r="AI3541" s="1"/>
      <c r="AJ3541" s="4"/>
      <c r="AK3541" s="1"/>
      <c r="AL3541" s="1"/>
      <c r="AM3541" s="1"/>
      <c r="AN3541" s="1"/>
      <c r="AO3541" s="1"/>
    </row>
    <row r="3542" spans="1:41" x14ac:dyDescent="0.2">
      <c r="A3542" s="118">
        <f t="shared" si="1410"/>
        <v>43638</v>
      </c>
      <c r="B3542" s="2">
        <f t="shared" si="1400"/>
        <v>72391.81374487</v>
      </c>
      <c r="C3542" s="2">
        <f t="shared" si="1411"/>
        <v>39666.076375919998</v>
      </c>
      <c r="D3542" s="50">
        <f t="shared" si="1412"/>
        <v>5213.75</v>
      </c>
      <c r="E3542" s="3">
        <f>IF(K3542=1,VLOOKUP(A3541,[1]Plan1!$AQ$43:$AS$500,3),E3541)</f>
        <v>5214.2700000000004</v>
      </c>
      <c r="F3542" s="7">
        <f t="shared" si="1413"/>
        <v>43638</v>
      </c>
      <c r="G3542" s="8">
        <f t="shared" si="1401"/>
        <v>9.9736274274730974E-5</v>
      </c>
      <c r="H3542" s="7">
        <f t="shared" si="1414"/>
        <v>43664</v>
      </c>
      <c r="I3542" s="7">
        <f t="shared" si="1402"/>
        <v>43664</v>
      </c>
      <c r="J3542" s="1">
        <f t="shared" si="1415"/>
        <v>19</v>
      </c>
      <c r="K3542" s="1">
        <f t="shared" si="1403"/>
        <v>1</v>
      </c>
      <c r="L3542" s="2">
        <f t="shared" si="1404"/>
        <v>1.0000052399999999</v>
      </c>
      <c r="M3542" s="10">
        <f t="shared" si="1398"/>
        <v>1.0013001699999999</v>
      </c>
      <c r="N3542" s="10">
        <f t="shared" si="1394"/>
        <v>1.7461635633344226</v>
      </c>
      <c r="O3542" s="2">
        <f t="shared" si="1397"/>
        <v>1.74617271</v>
      </c>
      <c r="P3542" s="2">
        <f t="shared" si="1405"/>
        <v>69263.820080399993</v>
      </c>
      <c r="Q3542" s="9">
        <f t="shared" si="1399"/>
        <v>0</v>
      </c>
      <c r="R3542" s="4">
        <f t="shared" si="1406"/>
        <v>0</v>
      </c>
      <c r="S3542" s="59">
        <f t="shared" si="1407"/>
        <v>0</v>
      </c>
      <c r="T3542" s="8">
        <f t="shared" si="1416"/>
        <v>6.8500000000000005E-2</v>
      </c>
      <c r="U3542" s="9">
        <f t="shared" si="1417"/>
        <v>168</v>
      </c>
      <c r="V3542" s="9">
        <v>252</v>
      </c>
      <c r="W3542" s="10">
        <f t="shared" si="1408"/>
        <v>1.045160571</v>
      </c>
      <c r="X3542" s="2">
        <f t="shared" si="1409"/>
        <v>3127.9936644700001</v>
      </c>
      <c r="Y3542" s="2">
        <v>0</v>
      </c>
      <c r="Z3542" s="3">
        <f t="shared" si="1395"/>
        <v>0</v>
      </c>
      <c r="AA3542" s="1" t="str">
        <f t="shared" si="1396"/>
        <v>A+J=</v>
      </c>
      <c r="AB3542" s="7">
        <f t="shared" si="1418"/>
        <v>43669</v>
      </c>
      <c r="AC3542" s="5"/>
      <c r="AD3542" s="1"/>
      <c r="AE3542" s="7"/>
      <c r="AF3542" s="1"/>
      <c r="AG3542" s="1"/>
      <c r="AH3542" s="1"/>
      <c r="AI3542" s="1"/>
      <c r="AJ3542" s="4"/>
      <c r="AK3542" s="1"/>
      <c r="AL3542" s="1"/>
      <c r="AM3542" s="1"/>
      <c r="AN3542" s="1"/>
      <c r="AO3542" s="1"/>
    </row>
    <row r="3543" spans="1:41" x14ac:dyDescent="0.2">
      <c r="A3543" s="118">
        <f t="shared" si="1410"/>
        <v>43639</v>
      </c>
      <c r="B3543" s="2">
        <f t="shared" si="1400"/>
        <v>72391.81374487</v>
      </c>
      <c r="C3543" s="2">
        <f t="shared" si="1411"/>
        <v>39666.076375919998</v>
      </c>
      <c r="D3543" s="50">
        <f t="shared" si="1412"/>
        <v>5213.75</v>
      </c>
      <c r="E3543" s="3">
        <f>IF(K3543=1,VLOOKUP(A3542,[1]Plan1!$AQ$43:$AS$500,3),E3542)</f>
        <v>5214.2700000000004</v>
      </c>
      <c r="F3543" s="7">
        <f t="shared" si="1413"/>
        <v>43638</v>
      </c>
      <c r="G3543" s="8">
        <f t="shared" si="1401"/>
        <v>9.9736274274730974E-5</v>
      </c>
      <c r="H3543" s="7">
        <f t="shared" si="1414"/>
        <v>43664</v>
      </c>
      <c r="I3543" s="7">
        <f t="shared" si="1402"/>
        <v>43664</v>
      </c>
      <c r="J3543" s="1">
        <f t="shared" si="1415"/>
        <v>19</v>
      </c>
      <c r="K3543" s="1">
        <f t="shared" si="1403"/>
        <v>1</v>
      </c>
      <c r="L3543" s="2">
        <f t="shared" si="1404"/>
        <v>1.0000052399999999</v>
      </c>
      <c r="M3543" s="10">
        <f t="shared" si="1398"/>
        <v>1.0013001699999999</v>
      </c>
      <c r="N3543" s="10">
        <f t="shared" si="1394"/>
        <v>1.7461635633344226</v>
      </c>
      <c r="O3543" s="2">
        <f t="shared" si="1397"/>
        <v>1.74617271</v>
      </c>
      <c r="P3543" s="2">
        <f t="shared" si="1405"/>
        <v>69263.820080399993</v>
      </c>
      <c r="Q3543" s="9">
        <f t="shared" si="1399"/>
        <v>0</v>
      </c>
      <c r="R3543" s="4">
        <f t="shared" si="1406"/>
        <v>0</v>
      </c>
      <c r="S3543" s="59">
        <f t="shared" si="1407"/>
        <v>0</v>
      </c>
      <c r="T3543" s="8">
        <f t="shared" si="1416"/>
        <v>6.8500000000000005E-2</v>
      </c>
      <c r="U3543" s="9">
        <f t="shared" si="1417"/>
        <v>168</v>
      </c>
      <c r="V3543" s="9">
        <v>252</v>
      </c>
      <c r="W3543" s="10">
        <f t="shared" si="1408"/>
        <v>1.045160571</v>
      </c>
      <c r="X3543" s="2">
        <f t="shared" si="1409"/>
        <v>3127.9936644700001</v>
      </c>
      <c r="Y3543" s="2">
        <v>0</v>
      </c>
      <c r="Z3543" s="3">
        <f t="shared" si="1395"/>
        <v>0</v>
      </c>
      <c r="AA3543" s="1" t="str">
        <f t="shared" si="1396"/>
        <v>A+J=</v>
      </c>
      <c r="AB3543" s="7">
        <f t="shared" si="1418"/>
        <v>43669</v>
      </c>
      <c r="AC3543" s="5"/>
      <c r="AD3543" s="1"/>
      <c r="AE3543" s="7"/>
      <c r="AF3543" s="1"/>
      <c r="AG3543" s="1"/>
      <c r="AH3543" s="1"/>
      <c r="AI3543" s="1"/>
      <c r="AJ3543" s="4"/>
      <c r="AK3543" s="1"/>
      <c r="AL3543" s="1"/>
      <c r="AM3543" s="1"/>
      <c r="AN3543" s="1"/>
      <c r="AO3543" s="1"/>
    </row>
    <row r="3544" spans="1:41" x14ac:dyDescent="0.2">
      <c r="A3544" s="118">
        <f t="shared" si="1410"/>
        <v>43640</v>
      </c>
      <c r="B3544" s="2">
        <f t="shared" si="1400"/>
        <v>72391.81374487</v>
      </c>
      <c r="C3544" s="2">
        <f t="shared" si="1411"/>
        <v>39666.076375919998</v>
      </c>
      <c r="D3544" s="50">
        <f t="shared" si="1412"/>
        <v>5213.75</v>
      </c>
      <c r="E3544" s="3">
        <f>IF(K3544=1,VLOOKUP(A3543,[1]Plan1!$AQ$43:$AS$500,3),E3543)</f>
        <v>5214.2700000000004</v>
      </c>
      <c r="F3544" s="7">
        <f t="shared" si="1413"/>
        <v>43638</v>
      </c>
      <c r="G3544" s="8">
        <f t="shared" si="1401"/>
        <v>9.9736274274730974E-5</v>
      </c>
      <c r="H3544" s="7">
        <f t="shared" si="1414"/>
        <v>43664</v>
      </c>
      <c r="I3544" s="7">
        <f t="shared" si="1402"/>
        <v>43664</v>
      </c>
      <c r="J3544" s="1">
        <f t="shared" si="1415"/>
        <v>19</v>
      </c>
      <c r="K3544" s="1">
        <f t="shared" si="1403"/>
        <v>1</v>
      </c>
      <c r="L3544" s="2">
        <f t="shared" si="1404"/>
        <v>1.0000052399999999</v>
      </c>
      <c r="M3544" s="10">
        <f t="shared" si="1398"/>
        <v>1.0013001699999999</v>
      </c>
      <c r="N3544" s="10">
        <f t="shared" si="1394"/>
        <v>1.7461635633344226</v>
      </c>
      <c r="O3544" s="2">
        <f t="shared" si="1397"/>
        <v>1.74617271</v>
      </c>
      <c r="P3544" s="2">
        <f t="shared" si="1405"/>
        <v>69263.820080399993</v>
      </c>
      <c r="Q3544" s="9">
        <f t="shared" si="1399"/>
        <v>0</v>
      </c>
      <c r="R3544" s="4">
        <f t="shared" si="1406"/>
        <v>0</v>
      </c>
      <c r="S3544" s="59">
        <f t="shared" si="1407"/>
        <v>0</v>
      </c>
      <c r="T3544" s="8">
        <f t="shared" si="1416"/>
        <v>6.8500000000000005E-2</v>
      </c>
      <c r="U3544" s="9">
        <f t="shared" si="1417"/>
        <v>168</v>
      </c>
      <c r="V3544" s="9">
        <v>252</v>
      </c>
      <c r="W3544" s="10">
        <f t="shared" si="1408"/>
        <v>1.045160571</v>
      </c>
      <c r="X3544" s="2">
        <f t="shared" si="1409"/>
        <v>3127.9936644700001</v>
      </c>
      <c r="Y3544" s="2">
        <v>0</v>
      </c>
      <c r="Z3544" s="3">
        <f t="shared" si="1395"/>
        <v>0</v>
      </c>
      <c r="AA3544" s="1" t="str">
        <f t="shared" si="1396"/>
        <v>A+J=</v>
      </c>
      <c r="AB3544" s="7">
        <f t="shared" si="1418"/>
        <v>43669</v>
      </c>
      <c r="AC3544" s="5"/>
      <c r="AD3544" s="1"/>
      <c r="AE3544" s="7"/>
      <c r="AF3544" s="1"/>
      <c r="AG3544" s="1"/>
      <c r="AH3544" s="1"/>
      <c r="AI3544" s="1"/>
      <c r="AJ3544" s="4"/>
      <c r="AK3544" s="1"/>
      <c r="AL3544" s="1"/>
      <c r="AM3544" s="1"/>
      <c r="AN3544" s="1"/>
      <c r="AO3544" s="1"/>
    </row>
    <row r="3545" spans="1:41" x14ac:dyDescent="0.2">
      <c r="A3545" s="118">
        <f t="shared" si="1410"/>
        <v>43641</v>
      </c>
      <c r="B3545" s="2">
        <f t="shared" si="1400"/>
        <v>72411.229785040006</v>
      </c>
      <c r="C3545" s="2">
        <f t="shared" si="1411"/>
        <v>39666.076375919998</v>
      </c>
      <c r="D3545" s="50">
        <f t="shared" si="1412"/>
        <v>5213.75</v>
      </c>
      <c r="E3545" s="3">
        <f>IF(K3545=1,VLOOKUP(A3544,[1]Plan1!$AQ$43:$AS$500,3),E3544)</f>
        <v>5214.2700000000004</v>
      </c>
      <c r="F3545" s="7">
        <f t="shared" si="1413"/>
        <v>43638</v>
      </c>
      <c r="G3545" s="8">
        <f t="shared" si="1401"/>
        <v>9.9736274274730974E-5</v>
      </c>
      <c r="H3545" s="7">
        <f t="shared" si="1414"/>
        <v>43664</v>
      </c>
      <c r="I3545" s="7">
        <f t="shared" si="1402"/>
        <v>43664</v>
      </c>
      <c r="J3545" s="1">
        <f t="shared" si="1415"/>
        <v>19</v>
      </c>
      <c r="K3545" s="1">
        <f t="shared" si="1403"/>
        <v>2</v>
      </c>
      <c r="L3545" s="2">
        <f t="shared" si="1404"/>
        <v>1.00001049</v>
      </c>
      <c r="M3545" s="10">
        <f t="shared" si="1398"/>
        <v>1.0013001699999999</v>
      </c>
      <c r="N3545" s="10">
        <f t="shared" si="1394"/>
        <v>1.7461635633344226</v>
      </c>
      <c r="O3545" s="2">
        <f t="shared" si="1397"/>
        <v>1.74618188</v>
      </c>
      <c r="P3545" s="2">
        <f t="shared" si="1405"/>
        <v>69264.183818320002</v>
      </c>
      <c r="Q3545" s="9">
        <f t="shared" si="1399"/>
        <v>0</v>
      </c>
      <c r="R3545" s="4">
        <f t="shared" si="1406"/>
        <v>0</v>
      </c>
      <c r="S3545" s="59">
        <f t="shared" si="1407"/>
        <v>0</v>
      </c>
      <c r="T3545" s="8">
        <f t="shared" si="1416"/>
        <v>6.8500000000000005E-2</v>
      </c>
      <c r="U3545" s="9">
        <f t="shared" si="1417"/>
        <v>169</v>
      </c>
      <c r="V3545" s="9">
        <v>252</v>
      </c>
      <c r="W3545" s="10">
        <f t="shared" si="1408"/>
        <v>1.045435401</v>
      </c>
      <c r="X3545" s="2">
        <f t="shared" si="1409"/>
        <v>3147.0459667199998</v>
      </c>
      <c r="Y3545" s="2">
        <v>0</v>
      </c>
      <c r="Z3545" s="3">
        <f t="shared" si="1395"/>
        <v>0</v>
      </c>
      <c r="AA3545" s="1" t="str">
        <f t="shared" si="1396"/>
        <v>A+J=</v>
      </c>
      <c r="AB3545" s="7">
        <f t="shared" si="1418"/>
        <v>43669</v>
      </c>
      <c r="AC3545" s="5"/>
      <c r="AD3545" s="1"/>
      <c r="AE3545" s="7"/>
      <c r="AF3545" s="1"/>
      <c r="AG3545" s="1"/>
      <c r="AH3545" s="1"/>
      <c r="AI3545" s="1"/>
      <c r="AJ3545" s="4"/>
      <c r="AK3545" s="1"/>
      <c r="AL3545" s="1"/>
      <c r="AM3545" s="1"/>
      <c r="AN3545" s="1"/>
      <c r="AO3545" s="1"/>
    </row>
    <row r="3546" spans="1:41" x14ac:dyDescent="0.2">
      <c r="A3546" s="118">
        <f t="shared" si="1410"/>
        <v>43642</v>
      </c>
      <c r="B3546" s="2">
        <f t="shared" si="1400"/>
        <v>72430.650597400003</v>
      </c>
      <c r="C3546" s="2">
        <f t="shared" si="1411"/>
        <v>39666.076375919998</v>
      </c>
      <c r="D3546" s="50">
        <f t="shared" si="1412"/>
        <v>5213.75</v>
      </c>
      <c r="E3546" s="3">
        <f>IF(K3546=1,VLOOKUP(A3545,[1]Plan1!$AQ$43:$AS$500,3),E3545)</f>
        <v>5214.2700000000004</v>
      </c>
      <c r="F3546" s="7">
        <f t="shared" si="1413"/>
        <v>43638</v>
      </c>
      <c r="G3546" s="8">
        <f t="shared" si="1401"/>
        <v>9.9736274274730974E-5</v>
      </c>
      <c r="H3546" s="7">
        <f t="shared" si="1414"/>
        <v>43664</v>
      </c>
      <c r="I3546" s="7">
        <f t="shared" si="1402"/>
        <v>43664</v>
      </c>
      <c r="J3546" s="1">
        <f t="shared" si="1415"/>
        <v>19</v>
      </c>
      <c r="K3546" s="1">
        <f t="shared" si="1403"/>
        <v>3</v>
      </c>
      <c r="L3546" s="2">
        <f t="shared" si="1404"/>
        <v>1.00001574</v>
      </c>
      <c r="M3546" s="10">
        <f t="shared" si="1398"/>
        <v>1.0013001699999999</v>
      </c>
      <c r="N3546" s="10">
        <f t="shared" si="1394"/>
        <v>1.7461635633344226</v>
      </c>
      <c r="O3546" s="2">
        <f t="shared" si="1397"/>
        <v>1.74619104</v>
      </c>
      <c r="P3546" s="2">
        <f t="shared" si="1405"/>
        <v>69264.547159580005</v>
      </c>
      <c r="Q3546" s="9">
        <f t="shared" si="1399"/>
        <v>0</v>
      </c>
      <c r="R3546" s="4">
        <f t="shared" si="1406"/>
        <v>0</v>
      </c>
      <c r="S3546" s="59">
        <f t="shared" si="1407"/>
        <v>0</v>
      </c>
      <c r="T3546" s="8">
        <f t="shared" si="1416"/>
        <v>6.8500000000000005E-2</v>
      </c>
      <c r="U3546" s="9">
        <f t="shared" si="1417"/>
        <v>170</v>
      </c>
      <c r="V3546" s="9">
        <v>252</v>
      </c>
      <c r="W3546" s="10">
        <f t="shared" si="1408"/>
        <v>1.0457103029999999</v>
      </c>
      <c r="X3546" s="2">
        <f t="shared" si="1409"/>
        <v>3166.1034378200002</v>
      </c>
      <c r="Y3546" s="2">
        <v>0</v>
      </c>
      <c r="Z3546" s="3">
        <f t="shared" si="1395"/>
        <v>0</v>
      </c>
      <c r="AA3546" s="1" t="str">
        <f t="shared" si="1396"/>
        <v>A+J=</v>
      </c>
      <c r="AB3546" s="7">
        <f t="shared" si="1418"/>
        <v>43669</v>
      </c>
      <c r="AC3546" s="5"/>
      <c r="AD3546" s="1"/>
      <c r="AE3546" s="7"/>
      <c r="AF3546" s="1"/>
      <c r="AG3546" s="1"/>
      <c r="AH3546" s="1"/>
      <c r="AI3546" s="1"/>
      <c r="AJ3546" s="4"/>
      <c r="AK3546" s="1"/>
      <c r="AL3546" s="1"/>
      <c r="AM3546" s="1"/>
      <c r="AN3546" s="1"/>
      <c r="AO3546" s="1"/>
    </row>
    <row r="3547" spans="1:41" x14ac:dyDescent="0.2">
      <c r="A3547" s="118">
        <f t="shared" si="1410"/>
        <v>43643</v>
      </c>
      <c r="B3547" s="2">
        <f t="shared" si="1400"/>
        <v>72450.077011500005</v>
      </c>
      <c r="C3547" s="2">
        <f t="shared" si="1411"/>
        <v>39666.076375919998</v>
      </c>
      <c r="D3547" s="50">
        <f t="shared" si="1412"/>
        <v>5213.75</v>
      </c>
      <c r="E3547" s="3">
        <f>IF(K3547=1,VLOOKUP(A3546,[1]Plan1!$AQ$43:$AS$500,3),E3546)</f>
        <v>5214.2700000000004</v>
      </c>
      <c r="F3547" s="7">
        <f t="shared" si="1413"/>
        <v>43638</v>
      </c>
      <c r="G3547" s="8">
        <f t="shared" si="1401"/>
        <v>9.9736274274730974E-5</v>
      </c>
      <c r="H3547" s="7">
        <f t="shared" si="1414"/>
        <v>43664</v>
      </c>
      <c r="I3547" s="7">
        <f t="shared" si="1402"/>
        <v>43664</v>
      </c>
      <c r="J3547" s="1">
        <f t="shared" si="1415"/>
        <v>19</v>
      </c>
      <c r="K3547" s="1">
        <f t="shared" si="1403"/>
        <v>4</v>
      </c>
      <c r="L3547" s="2">
        <f t="shared" si="1404"/>
        <v>1.0000209900000001</v>
      </c>
      <c r="M3547" s="10">
        <f t="shared" si="1398"/>
        <v>1.0013001699999999</v>
      </c>
      <c r="N3547" s="10">
        <f t="shared" si="1394"/>
        <v>1.7461635633344226</v>
      </c>
      <c r="O3547" s="2">
        <f t="shared" si="1397"/>
        <v>1.74620021</v>
      </c>
      <c r="P3547" s="2">
        <f t="shared" si="1405"/>
        <v>69264.910897499998</v>
      </c>
      <c r="Q3547" s="9">
        <f t="shared" si="1399"/>
        <v>0</v>
      </c>
      <c r="R3547" s="4">
        <f t="shared" si="1406"/>
        <v>0</v>
      </c>
      <c r="S3547" s="59">
        <f t="shared" si="1407"/>
        <v>0</v>
      </c>
      <c r="T3547" s="8">
        <f t="shared" si="1416"/>
        <v>6.8500000000000005E-2</v>
      </c>
      <c r="U3547" s="9">
        <f t="shared" si="1417"/>
        <v>171</v>
      </c>
      <c r="V3547" s="9">
        <v>252</v>
      </c>
      <c r="W3547" s="10">
        <f t="shared" si="1408"/>
        <v>1.045985277</v>
      </c>
      <c r="X3547" s="2">
        <f t="shared" si="1409"/>
        <v>3185.1661140000001</v>
      </c>
      <c r="Y3547" s="2">
        <v>0</v>
      </c>
      <c r="Z3547" s="3">
        <f t="shared" si="1395"/>
        <v>0</v>
      </c>
      <c r="AA3547" s="1" t="str">
        <f t="shared" si="1396"/>
        <v>A+J=</v>
      </c>
      <c r="AB3547" s="7">
        <f t="shared" si="1418"/>
        <v>43669</v>
      </c>
      <c r="AC3547" s="5"/>
      <c r="AD3547" s="1"/>
      <c r="AE3547" s="7"/>
      <c r="AF3547" s="1"/>
      <c r="AG3547" s="1"/>
      <c r="AH3547" s="1"/>
      <c r="AI3547" s="1"/>
      <c r="AJ3547" s="4"/>
      <c r="AK3547" s="1"/>
      <c r="AL3547" s="1"/>
      <c r="AM3547" s="1"/>
      <c r="AN3547" s="1"/>
      <c r="AO3547" s="1"/>
    </row>
    <row r="3548" spans="1:41" x14ac:dyDescent="0.2">
      <c r="A3548" s="118">
        <f t="shared" si="1410"/>
        <v>43644</v>
      </c>
      <c r="B3548" s="2">
        <f t="shared" si="1400"/>
        <v>72469.508612730002</v>
      </c>
      <c r="C3548" s="2">
        <f t="shared" si="1411"/>
        <v>39666.076375919998</v>
      </c>
      <c r="D3548" s="50">
        <f t="shared" si="1412"/>
        <v>5213.75</v>
      </c>
      <c r="E3548" s="3">
        <f>IF(K3548=1,VLOOKUP(A3547,[1]Plan1!$AQ$43:$AS$500,3),E3547)</f>
        <v>5214.2700000000004</v>
      </c>
      <c r="F3548" s="7">
        <f t="shared" si="1413"/>
        <v>43638</v>
      </c>
      <c r="G3548" s="8">
        <f t="shared" si="1401"/>
        <v>9.9736274274730974E-5</v>
      </c>
      <c r="H3548" s="7">
        <f t="shared" si="1414"/>
        <v>43664</v>
      </c>
      <c r="I3548" s="7">
        <f t="shared" si="1402"/>
        <v>43664</v>
      </c>
      <c r="J3548" s="1">
        <f t="shared" si="1415"/>
        <v>19</v>
      </c>
      <c r="K3548" s="1">
        <f t="shared" si="1403"/>
        <v>5</v>
      </c>
      <c r="L3548" s="2">
        <f t="shared" si="1404"/>
        <v>1.00002624</v>
      </c>
      <c r="M3548" s="10">
        <f t="shared" si="1398"/>
        <v>1.0013001699999999</v>
      </c>
      <c r="N3548" s="10">
        <f t="shared" si="1394"/>
        <v>1.7461635633344226</v>
      </c>
      <c r="O3548" s="2">
        <f t="shared" si="1397"/>
        <v>1.74620938</v>
      </c>
      <c r="P3548" s="2">
        <f t="shared" si="1405"/>
        <v>69265.274635420006</v>
      </c>
      <c r="Q3548" s="9">
        <f t="shared" si="1399"/>
        <v>0</v>
      </c>
      <c r="R3548" s="4">
        <f t="shared" si="1406"/>
        <v>0</v>
      </c>
      <c r="S3548" s="59">
        <f t="shared" si="1407"/>
        <v>0</v>
      </c>
      <c r="T3548" s="8">
        <f t="shared" si="1416"/>
        <v>6.8500000000000005E-2</v>
      </c>
      <c r="U3548" s="9">
        <f t="shared" si="1417"/>
        <v>172</v>
      </c>
      <c r="V3548" s="9">
        <v>252</v>
      </c>
      <c r="W3548" s="10">
        <f t="shared" si="1408"/>
        <v>1.046260323</v>
      </c>
      <c r="X3548" s="2">
        <f t="shared" si="1409"/>
        <v>3204.2339773099998</v>
      </c>
      <c r="Y3548" s="2">
        <v>0</v>
      </c>
      <c r="Z3548" s="3">
        <f t="shared" si="1395"/>
        <v>0</v>
      </c>
      <c r="AA3548" s="1" t="str">
        <f t="shared" si="1396"/>
        <v>A+J=</v>
      </c>
      <c r="AB3548" s="7">
        <f t="shared" si="1418"/>
        <v>43669</v>
      </c>
      <c r="AC3548" s="5"/>
      <c r="AD3548" s="1"/>
      <c r="AE3548" s="7"/>
      <c r="AF3548" s="1"/>
      <c r="AG3548" s="1"/>
      <c r="AH3548" s="1"/>
      <c r="AI3548" s="1"/>
      <c r="AJ3548" s="4"/>
      <c r="AK3548" s="1"/>
      <c r="AL3548" s="1"/>
      <c r="AM3548" s="1"/>
      <c r="AN3548" s="1"/>
      <c r="AO3548" s="1"/>
    </row>
    <row r="3549" spans="1:41" x14ac:dyDescent="0.2">
      <c r="A3549" s="118">
        <f t="shared" si="1410"/>
        <v>43645</v>
      </c>
      <c r="B3549" s="2">
        <f t="shared" si="1400"/>
        <v>72488.945470449995</v>
      </c>
      <c r="C3549" s="2">
        <f t="shared" si="1411"/>
        <v>39666.076375919998</v>
      </c>
      <c r="D3549" s="50">
        <f t="shared" si="1412"/>
        <v>5213.75</v>
      </c>
      <c r="E3549" s="3">
        <f>IF(K3549=1,VLOOKUP(A3548,[1]Plan1!$AQ$43:$AS$500,3),E3548)</f>
        <v>5214.2700000000004</v>
      </c>
      <c r="F3549" s="7">
        <f t="shared" si="1413"/>
        <v>43638</v>
      </c>
      <c r="G3549" s="8">
        <f t="shared" si="1401"/>
        <v>9.9736274274730974E-5</v>
      </c>
      <c r="H3549" s="7">
        <f t="shared" si="1414"/>
        <v>43664</v>
      </c>
      <c r="I3549" s="7">
        <f t="shared" si="1402"/>
        <v>43664</v>
      </c>
      <c r="J3549" s="1">
        <f t="shared" si="1415"/>
        <v>19</v>
      </c>
      <c r="K3549" s="1">
        <f t="shared" si="1403"/>
        <v>6</v>
      </c>
      <c r="L3549" s="2">
        <f t="shared" si="1404"/>
        <v>1.00003149</v>
      </c>
      <c r="M3549" s="10">
        <f t="shared" si="1398"/>
        <v>1.0013001699999999</v>
      </c>
      <c r="N3549" s="10">
        <f t="shared" si="1394"/>
        <v>1.7461635633344226</v>
      </c>
      <c r="O3549" s="2">
        <f t="shared" si="1397"/>
        <v>1.74621855</v>
      </c>
      <c r="P3549" s="2">
        <f t="shared" si="1405"/>
        <v>69265.63837334</v>
      </c>
      <c r="Q3549" s="9">
        <f t="shared" si="1399"/>
        <v>0</v>
      </c>
      <c r="R3549" s="4">
        <f t="shared" si="1406"/>
        <v>0</v>
      </c>
      <c r="S3549" s="59">
        <f t="shared" si="1407"/>
        <v>0</v>
      </c>
      <c r="T3549" s="8">
        <f t="shared" si="1416"/>
        <v>6.8500000000000005E-2</v>
      </c>
      <c r="U3549" s="9">
        <f t="shared" si="1417"/>
        <v>173</v>
      </c>
      <c r="V3549" s="9">
        <v>252</v>
      </c>
      <c r="W3549" s="10">
        <f t="shared" si="1408"/>
        <v>1.0465354419999999</v>
      </c>
      <c r="X3549" s="2">
        <f t="shared" si="1409"/>
        <v>3223.3070971100001</v>
      </c>
      <c r="Y3549" s="2">
        <v>0</v>
      </c>
      <c r="Z3549" s="3">
        <f t="shared" si="1395"/>
        <v>0</v>
      </c>
      <c r="AA3549" s="1" t="str">
        <f t="shared" si="1396"/>
        <v>A+J=</v>
      </c>
      <c r="AB3549" s="7">
        <f t="shared" si="1418"/>
        <v>43669</v>
      </c>
      <c r="AC3549" s="5"/>
      <c r="AD3549" s="1"/>
      <c r="AE3549" s="7"/>
      <c r="AF3549" s="1"/>
      <c r="AG3549" s="1"/>
      <c r="AH3549" s="1"/>
      <c r="AI3549" s="1"/>
      <c r="AJ3549" s="4"/>
      <c r="AK3549" s="1"/>
      <c r="AL3549" s="1"/>
      <c r="AM3549" s="1"/>
      <c r="AN3549" s="1"/>
      <c r="AO3549" s="1"/>
    </row>
    <row r="3550" spans="1:41" x14ac:dyDescent="0.2">
      <c r="A3550" s="118">
        <f t="shared" si="1410"/>
        <v>43646</v>
      </c>
      <c r="B3550" s="2">
        <f t="shared" si="1400"/>
        <v>72488.945470449995</v>
      </c>
      <c r="C3550" s="2">
        <f t="shared" si="1411"/>
        <v>39666.076375919998</v>
      </c>
      <c r="D3550" s="50">
        <f t="shared" si="1412"/>
        <v>5213.75</v>
      </c>
      <c r="E3550" s="3">
        <f>IF(K3550=1,VLOOKUP(A3549,[1]Plan1!$AQ$43:$AS$500,3),E3549)</f>
        <v>5214.2700000000004</v>
      </c>
      <c r="F3550" s="7">
        <f t="shared" si="1413"/>
        <v>43638</v>
      </c>
      <c r="G3550" s="8">
        <f t="shared" si="1401"/>
        <v>9.9736274274730974E-5</v>
      </c>
      <c r="H3550" s="7">
        <f t="shared" si="1414"/>
        <v>43664</v>
      </c>
      <c r="I3550" s="7">
        <f t="shared" si="1402"/>
        <v>43664</v>
      </c>
      <c r="J3550" s="1">
        <f t="shared" si="1415"/>
        <v>19</v>
      </c>
      <c r="K3550" s="1">
        <f t="shared" si="1403"/>
        <v>6</v>
      </c>
      <c r="L3550" s="2">
        <f t="shared" si="1404"/>
        <v>1.00003149</v>
      </c>
      <c r="M3550" s="10">
        <f t="shared" si="1398"/>
        <v>1.0013001699999999</v>
      </c>
      <c r="N3550" s="10">
        <f t="shared" si="1394"/>
        <v>1.7461635633344226</v>
      </c>
      <c r="O3550" s="2">
        <f t="shared" si="1397"/>
        <v>1.74621855</v>
      </c>
      <c r="P3550" s="2">
        <f t="shared" si="1405"/>
        <v>69265.63837334</v>
      </c>
      <c r="Q3550" s="9">
        <f t="shared" si="1399"/>
        <v>0</v>
      </c>
      <c r="R3550" s="4">
        <f t="shared" si="1406"/>
        <v>0</v>
      </c>
      <c r="S3550" s="59">
        <f t="shared" si="1407"/>
        <v>0</v>
      </c>
      <c r="T3550" s="8">
        <f t="shared" si="1416"/>
        <v>6.8500000000000005E-2</v>
      </c>
      <c r="U3550" s="9">
        <f t="shared" si="1417"/>
        <v>173</v>
      </c>
      <c r="V3550" s="9">
        <v>252</v>
      </c>
      <c r="W3550" s="10">
        <f t="shared" si="1408"/>
        <v>1.0465354419999999</v>
      </c>
      <c r="X3550" s="2">
        <f t="shared" si="1409"/>
        <v>3223.3070971100001</v>
      </c>
      <c r="Y3550" s="2">
        <v>0</v>
      </c>
      <c r="Z3550" s="3">
        <f t="shared" si="1395"/>
        <v>0</v>
      </c>
      <c r="AA3550" s="1" t="str">
        <f t="shared" si="1396"/>
        <v>A+J=</v>
      </c>
      <c r="AB3550" s="7">
        <f t="shared" si="1418"/>
        <v>43669</v>
      </c>
      <c r="AC3550" s="5"/>
      <c r="AD3550" s="1"/>
      <c r="AE3550" s="7"/>
      <c r="AF3550" s="1"/>
      <c r="AG3550" s="1"/>
      <c r="AH3550" s="1"/>
      <c r="AI3550" s="1"/>
      <c r="AJ3550" s="4"/>
      <c r="AK3550" s="1"/>
      <c r="AL3550" s="1"/>
      <c r="AM3550" s="1"/>
      <c r="AN3550" s="1"/>
      <c r="AO3550" s="1"/>
    </row>
    <row r="3551" spans="1:41" x14ac:dyDescent="0.2">
      <c r="A3551" s="118">
        <f t="shared" si="1410"/>
        <v>43647</v>
      </c>
      <c r="B3551" s="2">
        <f t="shared" si="1400"/>
        <v>72488.945470449995</v>
      </c>
      <c r="C3551" s="2">
        <f t="shared" si="1411"/>
        <v>39666.076375919998</v>
      </c>
      <c r="D3551" s="50">
        <f t="shared" si="1412"/>
        <v>5213.75</v>
      </c>
      <c r="E3551" s="3">
        <f>IF(K3551=1,VLOOKUP(A3550,[1]Plan1!$AQ$43:$AS$500,3),E3550)</f>
        <v>5214.2700000000004</v>
      </c>
      <c r="F3551" s="7">
        <f t="shared" si="1413"/>
        <v>43638</v>
      </c>
      <c r="G3551" s="8">
        <f t="shared" si="1401"/>
        <v>9.9736274274730974E-5</v>
      </c>
      <c r="H3551" s="7">
        <f t="shared" si="1414"/>
        <v>43664</v>
      </c>
      <c r="I3551" s="7">
        <f t="shared" si="1402"/>
        <v>43664</v>
      </c>
      <c r="J3551" s="1">
        <f t="shared" si="1415"/>
        <v>19</v>
      </c>
      <c r="K3551" s="1">
        <f t="shared" si="1403"/>
        <v>6</v>
      </c>
      <c r="L3551" s="2">
        <f t="shared" si="1404"/>
        <v>1.00003149</v>
      </c>
      <c r="M3551" s="10">
        <f t="shared" si="1398"/>
        <v>1.0013001699999999</v>
      </c>
      <c r="N3551" s="10">
        <f t="shared" ref="N3551:N3614" si="1419">IF(I3551&gt;I3550,N3550*M3551,N3550)</f>
        <v>1.7461635633344226</v>
      </c>
      <c r="O3551" s="2">
        <f t="shared" si="1397"/>
        <v>1.74621855</v>
      </c>
      <c r="P3551" s="2">
        <f t="shared" si="1405"/>
        <v>69265.63837334</v>
      </c>
      <c r="Q3551" s="9">
        <f t="shared" si="1399"/>
        <v>0</v>
      </c>
      <c r="R3551" s="4">
        <f t="shared" si="1406"/>
        <v>0</v>
      </c>
      <c r="S3551" s="59">
        <f t="shared" si="1407"/>
        <v>0</v>
      </c>
      <c r="T3551" s="8">
        <f t="shared" si="1416"/>
        <v>6.8500000000000005E-2</v>
      </c>
      <c r="U3551" s="9">
        <f t="shared" si="1417"/>
        <v>173</v>
      </c>
      <c r="V3551" s="9">
        <v>252</v>
      </c>
      <c r="W3551" s="10">
        <f t="shared" si="1408"/>
        <v>1.0465354419999999</v>
      </c>
      <c r="X3551" s="2">
        <f t="shared" si="1409"/>
        <v>3223.3070971100001</v>
      </c>
      <c r="Y3551" s="2">
        <v>0</v>
      </c>
      <c r="Z3551" s="3">
        <f t="shared" si="1395"/>
        <v>0</v>
      </c>
      <c r="AA3551" s="1" t="str">
        <f t="shared" si="1396"/>
        <v>A+J=</v>
      </c>
      <c r="AB3551" s="7">
        <f t="shared" si="1418"/>
        <v>43669</v>
      </c>
      <c r="AC3551" s="5"/>
      <c r="AD3551" s="1"/>
      <c r="AE3551" s="7"/>
      <c r="AF3551" s="1"/>
      <c r="AG3551" s="1"/>
      <c r="AH3551" s="1"/>
      <c r="AI3551" s="1"/>
      <c r="AJ3551" s="4"/>
      <c r="AK3551" s="1"/>
      <c r="AL3551" s="1"/>
      <c r="AM3551" s="1"/>
      <c r="AN3551" s="1"/>
      <c r="AO3551" s="1"/>
    </row>
    <row r="3552" spans="1:41" x14ac:dyDescent="0.2">
      <c r="A3552" s="118">
        <f t="shared" si="1410"/>
        <v>43648</v>
      </c>
      <c r="B3552" s="2">
        <f t="shared" si="1400"/>
        <v>72508.38710023</v>
      </c>
      <c r="C3552" s="2">
        <f t="shared" si="1411"/>
        <v>39666.076375919998</v>
      </c>
      <c r="D3552" s="50">
        <f t="shared" si="1412"/>
        <v>5213.75</v>
      </c>
      <c r="E3552" s="3">
        <f>IF(K3552=1,VLOOKUP(A3551,[1]Plan1!$AQ$43:$AS$500,3),E3551)</f>
        <v>5214.2700000000004</v>
      </c>
      <c r="F3552" s="7">
        <f t="shared" si="1413"/>
        <v>43638</v>
      </c>
      <c r="G3552" s="8">
        <f t="shared" si="1401"/>
        <v>9.9736274274730974E-5</v>
      </c>
      <c r="H3552" s="7">
        <f t="shared" si="1414"/>
        <v>43664</v>
      </c>
      <c r="I3552" s="7">
        <f t="shared" si="1402"/>
        <v>43664</v>
      </c>
      <c r="J3552" s="1">
        <f t="shared" si="1415"/>
        <v>19</v>
      </c>
      <c r="K3552" s="1">
        <f t="shared" si="1403"/>
        <v>7</v>
      </c>
      <c r="L3552" s="2">
        <f t="shared" si="1404"/>
        <v>1.0000367400000001</v>
      </c>
      <c r="M3552" s="10">
        <f t="shared" si="1398"/>
        <v>1.0013001699999999</v>
      </c>
      <c r="N3552" s="10">
        <f t="shared" si="1419"/>
        <v>1.7461635633344226</v>
      </c>
      <c r="O3552" s="2">
        <f t="shared" si="1397"/>
        <v>1.7462277100000001</v>
      </c>
      <c r="P3552" s="2">
        <f t="shared" si="1405"/>
        <v>69266.001714600003</v>
      </c>
      <c r="Q3552" s="9">
        <f t="shared" si="1399"/>
        <v>0</v>
      </c>
      <c r="R3552" s="4">
        <f t="shared" si="1406"/>
        <v>0</v>
      </c>
      <c r="S3552" s="59">
        <f t="shared" si="1407"/>
        <v>0</v>
      </c>
      <c r="T3552" s="8">
        <f t="shared" si="1416"/>
        <v>6.8500000000000005E-2</v>
      </c>
      <c r="U3552" s="9">
        <f t="shared" si="1417"/>
        <v>174</v>
      </c>
      <c r="V3552" s="9">
        <v>252</v>
      </c>
      <c r="W3552" s="10">
        <f t="shared" si="1408"/>
        <v>1.046810633</v>
      </c>
      <c r="X3552" s="2">
        <f t="shared" si="1409"/>
        <v>3242.3853856300002</v>
      </c>
      <c r="Y3552" s="2">
        <v>0</v>
      </c>
      <c r="Z3552" s="3">
        <f t="shared" si="1395"/>
        <v>0</v>
      </c>
      <c r="AA3552" s="1" t="str">
        <f t="shared" si="1396"/>
        <v>A+J=</v>
      </c>
      <c r="AB3552" s="7">
        <f t="shared" si="1418"/>
        <v>43669</v>
      </c>
      <c r="AC3552" s="5"/>
      <c r="AD3552" s="1"/>
      <c r="AE3552" s="7"/>
      <c r="AF3552" s="1"/>
      <c r="AG3552" s="1"/>
      <c r="AH3552" s="1"/>
      <c r="AI3552" s="1"/>
      <c r="AJ3552" s="4"/>
      <c r="AK3552" s="1"/>
      <c r="AL3552" s="1"/>
      <c r="AM3552" s="1"/>
      <c r="AN3552" s="1"/>
      <c r="AO3552" s="1"/>
    </row>
    <row r="3553" spans="1:41" x14ac:dyDescent="0.2">
      <c r="A3553" s="118">
        <f t="shared" si="1410"/>
        <v>43649</v>
      </c>
      <c r="B3553" s="2">
        <f t="shared" si="1400"/>
        <v>72527.834401779997</v>
      </c>
      <c r="C3553" s="2">
        <f t="shared" si="1411"/>
        <v>39666.076375919998</v>
      </c>
      <c r="D3553" s="50">
        <f t="shared" si="1412"/>
        <v>5213.75</v>
      </c>
      <c r="E3553" s="3">
        <f>IF(K3553=1,VLOOKUP(A3552,[1]Plan1!$AQ$43:$AS$500,3),E3552)</f>
        <v>5214.2700000000004</v>
      </c>
      <c r="F3553" s="7">
        <f t="shared" si="1413"/>
        <v>43638</v>
      </c>
      <c r="G3553" s="8">
        <f t="shared" si="1401"/>
        <v>9.9736274274730974E-5</v>
      </c>
      <c r="H3553" s="7">
        <f t="shared" si="1414"/>
        <v>43664</v>
      </c>
      <c r="I3553" s="7">
        <f t="shared" si="1402"/>
        <v>43664</v>
      </c>
      <c r="J3553" s="1">
        <f t="shared" si="1415"/>
        <v>19</v>
      </c>
      <c r="K3553" s="1">
        <f t="shared" si="1403"/>
        <v>8</v>
      </c>
      <c r="L3553" s="2">
        <f t="shared" si="1404"/>
        <v>1.0000419899999999</v>
      </c>
      <c r="M3553" s="10">
        <f t="shared" si="1398"/>
        <v>1.0013001699999999</v>
      </c>
      <c r="N3553" s="10">
        <f t="shared" si="1419"/>
        <v>1.7461635633344226</v>
      </c>
      <c r="O3553" s="2">
        <f t="shared" si="1397"/>
        <v>1.7462368800000001</v>
      </c>
      <c r="P3553" s="2">
        <f t="shared" si="1405"/>
        <v>69266.365452519996</v>
      </c>
      <c r="Q3553" s="9">
        <f t="shared" si="1399"/>
        <v>0</v>
      </c>
      <c r="R3553" s="4">
        <f t="shared" si="1406"/>
        <v>0</v>
      </c>
      <c r="S3553" s="59">
        <f t="shared" si="1407"/>
        <v>0</v>
      </c>
      <c r="T3553" s="8">
        <f t="shared" si="1416"/>
        <v>6.8500000000000005E-2</v>
      </c>
      <c r="U3553" s="9">
        <f t="shared" si="1417"/>
        <v>175</v>
      </c>
      <c r="V3553" s="9">
        <v>252</v>
      </c>
      <c r="W3553" s="10">
        <f t="shared" si="1408"/>
        <v>1.0470858970000001</v>
      </c>
      <c r="X3553" s="2">
        <f t="shared" si="1409"/>
        <v>3261.46894926</v>
      </c>
      <c r="Y3553" s="2">
        <v>0</v>
      </c>
      <c r="Z3553" s="3">
        <f t="shared" si="1395"/>
        <v>0</v>
      </c>
      <c r="AA3553" s="1" t="str">
        <f t="shared" si="1396"/>
        <v>A+J=</v>
      </c>
      <c r="AB3553" s="7">
        <f t="shared" si="1418"/>
        <v>43669</v>
      </c>
      <c r="AC3553" s="5"/>
      <c r="AD3553" s="1"/>
      <c r="AE3553" s="7"/>
      <c r="AF3553" s="1"/>
      <c r="AG3553" s="1"/>
      <c r="AH3553" s="1"/>
      <c r="AI3553" s="1"/>
      <c r="AJ3553" s="4"/>
      <c r="AK3553" s="1"/>
      <c r="AL3553" s="1"/>
      <c r="AM3553" s="1"/>
      <c r="AN3553" s="1"/>
      <c r="AO3553" s="1"/>
    </row>
    <row r="3554" spans="1:41" x14ac:dyDescent="0.2">
      <c r="A3554" s="118">
        <f t="shared" si="1410"/>
        <v>43650</v>
      </c>
      <c r="B3554" s="2">
        <f t="shared" si="1400"/>
        <v>72547.286821500005</v>
      </c>
      <c r="C3554" s="2">
        <f t="shared" si="1411"/>
        <v>39666.076375919998</v>
      </c>
      <c r="D3554" s="50">
        <f t="shared" si="1412"/>
        <v>5213.75</v>
      </c>
      <c r="E3554" s="3">
        <f>IF(K3554=1,VLOOKUP(A3553,[1]Plan1!$AQ$43:$AS$500,3),E3553)</f>
        <v>5214.2700000000004</v>
      </c>
      <c r="F3554" s="7">
        <f t="shared" si="1413"/>
        <v>43638</v>
      </c>
      <c r="G3554" s="8">
        <f t="shared" si="1401"/>
        <v>9.9736274274730974E-5</v>
      </c>
      <c r="H3554" s="7">
        <f t="shared" si="1414"/>
        <v>43664</v>
      </c>
      <c r="I3554" s="7">
        <f t="shared" si="1402"/>
        <v>43664</v>
      </c>
      <c r="J3554" s="1">
        <f t="shared" si="1415"/>
        <v>19</v>
      </c>
      <c r="K3554" s="1">
        <f t="shared" si="1403"/>
        <v>9</v>
      </c>
      <c r="L3554" s="2">
        <f t="shared" si="1404"/>
        <v>1.00004724</v>
      </c>
      <c r="M3554" s="10">
        <f t="shared" si="1398"/>
        <v>1.0013001699999999</v>
      </c>
      <c r="N3554" s="10">
        <f t="shared" si="1419"/>
        <v>1.7461635633344226</v>
      </c>
      <c r="O3554" s="2">
        <f t="shared" si="1397"/>
        <v>1.7462460500000001</v>
      </c>
      <c r="P3554" s="2">
        <f t="shared" si="1405"/>
        <v>69266.729190440004</v>
      </c>
      <c r="Q3554" s="9">
        <f t="shared" si="1399"/>
        <v>0</v>
      </c>
      <c r="R3554" s="4">
        <f t="shared" si="1406"/>
        <v>0</v>
      </c>
      <c r="S3554" s="59">
        <f t="shared" si="1407"/>
        <v>0</v>
      </c>
      <c r="T3554" s="8">
        <f t="shared" si="1416"/>
        <v>6.8500000000000005E-2</v>
      </c>
      <c r="U3554" s="9">
        <f t="shared" si="1417"/>
        <v>176</v>
      </c>
      <c r="V3554" s="9">
        <v>252</v>
      </c>
      <c r="W3554" s="10">
        <f t="shared" si="1408"/>
        <v>1.0473612320000001</v>
      </c>
      <c r="X3554" s="2">
        <f t="shared" si="1409"/>
        <v>3280.5576310599999</v>
      </c>
      <c r="Y3554" s="2">
        <v>0</v>
      </c>
      <c r="Z3554" s="3">
        <f t="shared" si="1395"/>
        <v>0</v>
      </c>
      <c r="AA3554" s="1" t="str">
        <f t="shared" si="1396"/>
        <v>A+J=</v>
      </c>
      <c r="AB3554" s="7">
        <f t="shared" si="1418"/>
        <v>43669</v>
      </c>
      <c r="AC3554" s="5"/>
      <c r="AD3554" s="1"/>
      <c r="AE3554" s="7"/>
      <c r="AF3554" s="1"/>
      <c r="AG3554" s="1"/>
      <c r="AH3554" s="1"/>
      <c r="AI3554" s="1"/>
      <c r="AJ3554" s="4"/>
      <c r="AK3554" s="1"/>
      <c r="AL3554" s="1"/>
      <c r="AM3554" s="1"/>
      <c r="AN3554" s="1"/>
      <c r="AO3554" s="1"/>
    </row>
    <row r="3555" spans="1:41" x14ac:dyDescent="0.2">
      <c r="A3555" s="118">
        <f t="shared" si="1410"/>
        <v>43651</v>
      </c>
      <c r="B3555" s="2">
        <f t="shared" si="1400"/>
        <v>72566.744151739986</v>
      </c>
      <c r="C3555" s="2">
        <f t="shared" si="1411"/>
        <v>39666.076375919998</v>
      </c>
      <c r="D3555" s="50">
        <f t="shared" si="1412"/>
        <v>5213.75</v>
      </c>
      <c r="E3555" s="3">
        <f>IF(K3555=1,VLOOKUP(A3554,[1]Plan1!$AQ$43:$AS$500,3),E3554)</f>
        <v>5214.2700000000004</v>
      </c>
      <c r="F3555" s="7">
        <f t="shared" si="1413"/>
        <v>43638</v>
      </c>
      <c r="G3555" s="8">
        <f t="shared" si="1401"/>
        <v>9.9736274274730974E-5</v>
      </c>
      <c r="H3555" s="7">
        <f t="shared" si="1414"/>
        <v>43664</v>
      </c>
      <c r="I3555" s="7">
        <f t="shared" si="1402"/>
        <v>43664</v>
      </c>
      <c r="J3555" s="1">
        <f t="shared" si="1415"/>
        <v>19</v>
      </c>
      <c r="K3555" s="1">
        <f t="shared" si="1403"/>
        <v>10</v>
      </c>
      <c r="L3555" s="2">
        <f t="shared" si="1404"/>
        <v>1.0000524900000001</v>
      </c>
      <c r="M3555" s="10">
        <f t="shared" si="1398"/>
        <v>1.0013001699999999</v>
      </c>
      <c r="N3555" s="10">
        <f t="shared" si="1419"/>
        <v>1.7461635633344226</v>
      </c>
      <c r="O3555" s="2">
        <f t="shared" si="1397"/>
        <v>1.7462552099999999</v>
      </c>
      <c r="P3555" s="2">
        <f t="shared" si="1405"/>
        <v>69267.092531699993</v>
      </c>
      <c r="Q3555" s="9">
        <f t="shared" si="1399"/>
        <v>0</v>
      </c>
      <c r="R3555" s="4">
        <f t="shared" si="1406"/>
        <v>0</v>
      </c>
      <c r="S3555" s="59">
        <f t="shared" si="1407"/>
        <v>0</v>
      </c>
      <c r="T3555" s="8">
        <f t="shared" si="1416"/>
        <v>6.8500000000000005E-2</v>
      </c>
      <c r="U3555" s="9">
        <f t="shared" si="1417"/>
        <v>177</v>
      </c>
      <c r="V3555" s="9">
        <v>252</v>
      </c>
      <c r="W3555" s="10">
        <f t="shared" si="1408"/>
        <v>1.047636641</v>
      </c>
      <c r="X3555" s="2">
        <f t="shared" si="1409"/>
        <v>3299.6516200400001</v>
      </c>
      <c r="Y3555" s="2">
        <v>0</v>
      </c>
      <c r="Z3555" s="3">
        <f t="shared" si="1395"/>
        <v>0</v>
      </c>
      <c r="AA3555" s="1" t="str">
        <f t="shared" si="1396"/>
        <v>A+J=</v>
      </c>
      <c r="AB3555" s="7">
        <f t="shared" si="1418"/>
        <v>43669</v>
      </c>
      <c r="AC3555" s="5"/>
      <c r="AD3555" s="1"/>
      <c r="AE3555" s="7"/>
      <c r="AF3555" s="1"/>
      <c r="AG3555" s="1"/>
      <c r="AH3555" s="1"/>
      <c r="AI3555" s="1"/>
      <c r="AJ3555" s="4"/>
      <c r="AK3555" s="1"/>
      <c r="AL3555" s="1"/>
      <c r="AM3555" s="1"/>
      <c r="AN3555" s="1"/>
      <c r="AO3555" s="1"/>
    </row>
    <row r="3556" spans="1:41" x14ac:dyDescent="0.2">
      <c r="A3556" s="118">
        <f t="shared" si="1410"/>
        <v>43652</v>
      </c>
      <c r="B3556" s="2">
        <f t="shared" si="1400"/>
        <v>72586.207015770007</v>
      </c>
      <c r="C3556" s="2">
        <f t="shared" si="1411"/>
        <v>39666.076375919998</v>
      </c>
      <c r="D3556" s="50">
        <f t="shared" si="1412"/>
        <v>5213.75</v>
      </c>
      <c r="E3556" s="3">
        <f>IF(K3556=1,VLOOKUP(A3555,[1]Plan1!$AQ$43:$AS$500,3),E3555)</f>
        <v>5214.2700000000004</v>
      </c>
      <c r="F3556" s="7">
        <f t="shared" si="1413"/>
        <v>43638</v>
      </c>
      <c r="G3556" s="8">
        <f t="shared" si="1401"/>
        <v>9.9736274274730974E-5</v>
      </c>
      <c r="H3556" s="7">
        <f t="shared" si="1414"/>
        <v>43664</v>
      </c>
      <c r="I3556" s="7">
        <f t="shared" si="1402"/>
        <v>43664</v>
      </c>
      <c r="J3556" s="1">
        <f t="shared" si="1415"/>
        <v>19</v>
      </c>
      <c r="K3556" s="1">
        <f t="shared" si="1403"/>
        <v>11</v>
      </c>
      <c r="L3556" s="2">
        <f t="shared" si="1404"/>
        <v>1.0000577399999999</v>
      </c>
      <c r="M3556" s="10">
        <f t="shared" si="1398"/>
        <v>1.0013001699999999</v>
      </c>
      <c r="N3556" s="10">
        <f t="shared" si="1419"/>
        <v>1.7461635633344226</v>
      </c>
      <c r="O3556" s="2">
        <f t="shared" si="1397"/>
        <v>1.7462643799999999</v>
      </c>
      <c r="P3556" s="2">
        <f t="shared" si="1405"/>
        <v>69267.456269620001</v>
      </c>
      <c r="Q3556" s="9">
        <f t="shared" si="1399"/>
        <v>0</v>
      </c>
      <c r="R3556" s="4">
        <f t="shared" si="1406"/>
        <v>0</v>
      </c>
      <c r="S3556" s="59">
        <f t="shared" si="1407"/>
        <v>0</v>
      </c>
      <c r="T3556" s="8">
        <f t="shared" si="1416"/>
        <v>6.8500000000000005E-2</v>
      </c>
      <c r="U3556" s="9">
        <f t="shared" si="1417"/>
        <v>178</v>
      </c>
      <c r="V3556" s="9">
        <v>252</v>
      </c>
      <c r="W3556" s="10">
        <f t="shared" si="1408"/>
        <v>1.047912121</v>
      </c>
      <c r="X3556" s="2">
        <f t="shared" si="1409"/>
        <v>3318.7507461499999</v>
      </c>
      <c r="Y3556" s="2">
        <v>0</v>
      </c>
      <c r="Z3556" s="3">
        <f t="shared" si="1395"/>
        <v>0</v>
      </c>
      <c r="AA3556" s="1" t="str">
        <f t="shared" si="1396"/>
        <v>A+J=</v>
      </c>
      <c r="AB3556" s="7">
        <f t="shared" si="1418"/>
        <v>43669</v>
      </c>
      <c r="AC3556" s="5"/>
      <c r="AD3556" s="1"/>
      <c r="AE3556" s="7"/>
      <c r="AF3556" s="1"/>
      <c r="AG3556" s="1"/>
      <c r="AH3556" s="1"/>
      <c r="AI3556" s="1"/>
      <c r="AJ3556" s="4"/>
      <c r="AK3556" s="1"/>
      <c r="AL3556" s="1"/>
      <c r="AM3556" s="1"/>
      <c r="AN3556" s="1"/>
      <c r="AO3556" s="1"/>
    </row>
    <row r="3557" spans="1:41" x14ac:dyDescent="0.2">
      <c r="A3557" s="118">
        <f t="shared" si="1410"/>
        <v>43653</v>
      </c>
      <c r="B3557" s="2">
        <f t="shared" si="1400"/>
        <v>72586.207015770007</v>
      </c>
      <c r="C3557" s="2">
        <f t="shared" si="1411"/>
        <v>39666.076375919998</v>
      </c>
      <c r="D3557" s="50">
        <f t="shared" si="1412"/>
        <v>5213.75</v>
      </c>
      <c r="E3557" s="3">
        <f>IF(K3557=1,VLOOKUP(A3556,[1]Plan1!$AQ$43:$AS$500,3),E3556)</f>
        <v>5214.2700000000004</v>
      </c>
      <c r="F3557" s="7">
        <f t="shared" si="1413"/>
        <v>43638</v>
      </c>
      <c r="G3557" s="8">
        <f t="shared" si="1401"/>
        <v>9.9736274274730974E-5</v>
      </c>
      <c r="H3557" s="7">
        <f t="shared" si="1414"/>
        <v>43664</v>
      </c>
      <c r="I3557" s="7">
        <f t="shared" si="1402"/>
        <v>43664</v>
      </c>
      <c r="J3557" s="1">
        <f t="shared" si="1415"/>
        <v>19</v>
      </c>
      <c r="K3557" s="1">
        <f t="shared" si="1403"/>
        <v>11</v>
      </c>
      <c r="L3557" s="2">
        <f t="shared" si="1404"/>
        <v>1.0000577399999999</v>
      </c>
      <c r="M3557" s="10">
        <f t="shared" si="1398"/>
        <v>1.0013001699999999</v>
      </c>
      <c r="N3557" s="10">
        <f t="shared" si="1419"/>
        <v>1.7461635633344226</v>
      </c>
      <c r="O3557" s="2">
        <f t="shared" si="1397"/>
        <v>1.7462643799999999</v>
      </c>
      <c r="P3557" s="2">
        <f t="shared" si="1405"/>
        <v>69267.456269620001</v>
      </c>
      <c r="Q3557" s="9">
        <f t="shared" si="1399"/>
        <v>0</v>
      </c>
      <c r="R3557" s="4">
        <f t="shared" si="1406"/>
        <v>0</v>
      </c>
      <c r="S3557" s="59">
        <f t="shared" si="1407"/>
        <v>0</v>
      </c>
      <c r="T3557" s="8">
        <f t="shared" si="1416"/>
        <v>6.8500000000000005E-2</v>
      </c>
      <c r="U3557" s="9">
        <f t="shared" si="1417"/>
        <v>178</v>
      </c>
      <c r="V3557" s="9">
        <v>252</v>
      </c>
      <c r="W3557" s="10">
        <f t="shared" si="1408"/>
        <v>1.047912121</v>
      </c>
      <c r="X3557" s="2">
        <f t="shared" si="1409"/>
        <v>3318.7507461499999</v>
      </c>
      <c r="Y3557" s="2">
        <v>0</v>
      </c>
      <c r="Z3557" s="3">
        <f t="shared" si="1395"/>
        <v>0</v>
      </c>
      <c r="AA3557" s="1" t="str">
        <f t="shared" si="1396"/>
        <v>A+J=</v>
      </c>
      <c r="AB3557" s="7">
        <f t="shared" si="1418"/>
        <v>43669</v>
      </c>
      <c r="AC3557" s="5"/>
      <c r="AD3557" s="1"/>
      <c r="AE3557" s="7"/>
      <c r="AF3557" s="1"/>
      <c r="AG3557" s="1"/>
      <c r="AH3557" s="1"/>
      <c r="AI3557" s="1"/>
      <c r="AJ3557" s="4"/>
      <c r="AK3557" s="1"/>
      <c r="AL3557" s="1"/>
      <c r="AM3557" s="1"/>
      <c r="AN3557" s="1"/>
      <c r="AO3557" s="1"/>
    </row>
    <row r="3558" spans="1:41" x14ac:dyDescent="0.2">
      <c r="A3558" s="118">
        <f t="shared" si="1410"/>
        <v>43654</v>
      </c>
      <c r="B3558" s="2">
        <f t="shared" si="1400"/>
        <v>72586.207015770007</v>
      </c>
      <c r="C3558" s="2">
        <f t="shared" si="1411"/>
        <v>39666.076375919998</v>
      </c>
      <c r="D3558" s="50">
        <f t="shared" si="1412"/>
        <v>5213.75</v>
      </c>
      <c r="E3558" s="3">
        <f>IF(K3558=1,VLOOKUP(A3557,[1]Plan1!$AQ$43:$AS$500,3),E3557)</f>
        <v>5214.2700000000004</v>
      </c>
      <c r="F3558" s="7">
        <f t="shared" si="1413"/>
        <v>43638</v>
      </c>
      <c r="G3558" s="8">
        <f t="shared" si="1401"/>
        <v>9.9736274274730974E-5</v>
      </c>
      <c r="H3558" s="7">
        <f t="shared" si="1414"/>
        <v>43664</v>
      </c>
      <c r="I3558" s="7">
        <f t="shared" si="1402"/>
        <v>43664</v>
      </c>
      <c r="J3558" s="1">
        <f t="shared" si="1415"/>
        <v>19</v>
      </c>
      <c r="K3558" s="1">
        <f t="shared" si="1403"/>
        <v>11</v>
      </c>
      <c r="L3558" s="2">
        <f t="shared" si="1404"/>
        <v>1.0000577399999999</v>
      </c>
      <c r="M3558" s="10">
        <f t="shared" si="1398"/>
        <v>1.0013001699999999</v>
      </c>
      <c r="N3558" s="10">
        <f t="shared" si="1419"/>
        <v>1.7461635633344226</v>
      </c>
      <c r="O3558" s="2">
        <f t="shared" si="1397"/>
        <v>1.7462643799999999</v>
      </c>
      <c r="P3558" s="2">
        <f t="shared" si="1405"/>
        <v>69267.456269620001</v>
      </c>
      <c r="Q3558" s="9">
        <f t="shared" si="1399"/>
        <v>0</v>
      </c>
      <c r="R3558" s="4">
        <f t="shared" si="1406"/>
        <v>0</v>
      </c>
      <c r="S3558" s="59">
        <f t="shared" si="1407"/>
        <v>0</v>
      </c>
      <c r="T3558" s="8">
        <f t="shared" si="1416"/>
        <v>6.8500000000000005E-2</v>
      </c>
      <c r="U3558" s="9">
        <f t="shared" si="1417"/>
        <v>178</v>
      </c>
      <c r="V3558" s="9">
        <v>252</v>
      </c>
      <c r="W3558" s="10">
        <f t="shared" si="1408"/>
        <v>1.047912121</v>
      </c>
      <c r="X3558" s="2">
        <f t="shared" si="1409"/>
        <v>3318.7507461499999</v>
      </c>
      <c r="Y3558" s="2">
        <v>0</v>
      </c>
      <c r="Z3558" s="3">
        <f t="shared" ref="Z3558:Z3621" si="1420">IF(S3558&gt;0,S3558+X3558+Y3558,0)</f>
        <v>0</v>
      </c>
      <c r="AA3558" s="1" t="str">
        <f t="shared" ref="AA3558:AA3621" si="1421">AA3557</f>
        <v>A+J=</v>
      </c>
      <c r="AB3558" s="7">
        <f t="shared" si="1418"/>
        <v>43669</v>
      </c>
      <c r="AC3558" s="5"/>
      <c r="AD3558" s="1"/>
      <c r="AE3558" s="7"/>
      <c r="AF3558" s="1"/>
      <c r="AG3558" s="1"/>
      <c r="AH3558" s="1"/>
      <c r="AI3558" s="1"/>
      <c r="AJ3558" s="4"/>
      <c r="AK3558" s="1"/>
      <c r="AL3558" s="1"/>
      <c r="AM3558" s="1"/>
      <c r="AN3558" s="1"/>
      <c r="AO3558" s="1"/>
    </row>
    <row r="3559" spans="1:41" x14ac:dyDescent="0.2">
      <c r="A3559" s="118">
        <f t="shared" si="1410"/>
        <v>43655</v>
      </c>
      <c r="B3559" s="2">
        <f t="shared" si="1400"/>
        <v>72605.675136749996</v>
      </c>
      <c r="C3559" s="2">
        <f t="shared" si="1411"/>
        <v>39666.076375919998</v>
      </c>
      <c r="D3559" s="50">
        <f t="shared" si="1412"/>
        <v>5213.75</v>
      </c>
      <c r="E3559" s="3">
        <f>IF(K3559=1,VLOOKUP(A3558,[1]Plan1!$AQ$43:$AS$500,3),E3558)</f>
        <v>5214.2700000000004</v>
      </c>
      <c r="F3559" s="7">
        <f t="shared" si="1413"/>
        <v>43638</v>
      </c>
      <c r="G3559" s="8">
        <f t="shared" si="1401"/>
        <v>9.9736274274730974E-5</v>
      </c>
      <c r="H3559" s="7">
        <f t="shared" si="1414"/>
        <v>43664</v>
      </c>
      <c r="I3559" s="7">
        <f t="shared" si="1402"/>
        <v>43664</v>
      </c>
      <c r="J3559" s="1">
        <f t="shared" si="1415"/>
        <v>19</v>
      </c>
      <c r="K3559" s="1">
        <f t="shared" si="1403"/>
        <v>12</v>
      </c>
      <c r="L3559" s="2">
        <f t="shared" si="1404"/>
        <v>1.00006299</v>
      </c>
      <c r="M3559" s="10">
        <f t="shared" si="1398"/>
        <v>1.0013001699999999</v>
      </c>
      <c r="N3559" s="10">
        <f t="shared" si="1419"/>
        <v>1.7461635633344226</v>
      </c>
      <c r="O3559" s="2">
        <f t="shared" si="1397"/>
        <v>1.74627355</v>
      </c>
      <c r="P3559" s="2">
        <f t="shared" si="1405"/>
        <v>69267.820007539995</v>
      </c>
      <c r="Q3559" s="9">
        <f t="shared" si="1399"/>
        <v>0</v>
      </c>
      <c r="R3559" s="4">
        <f t="shared" si="1406"/>
        <v>0</v>
      </c>
      <c r="S3559" s="59">
        <f t="shared" si="1407"/>
        <v>0</v>
      </c>
      <c r="T3559" s="8">
        <f t="shared" si="1416"/>
        <v>6.8500000000000005E-2</v>
      </c>
      <c r="U3559" s="9">
        <f t="shared" si="1417"/>
        <v>179</v>
      </c>
      <c r="V3559" s="9">
        <v>252</v>
      </c>
      <c r="W3559" s="10">
        <f t="shared" si="1408"/>
        <v>1.048187674</v>
      </c>
      <c r="X3559" s="2">
        <f t="shared" si="1409"/>
        <v>3337.8551292100001</v>
      </c>
      <c r="Y3559" s="2">
        <v>0</v>
      </c>
      <c r="Z3559" s="3">
        <f t="shared" si="1420"/>
        <v>0</v>
      </c>
      <c r="AA3559" s="1" t="str">
        <f t="shared" si="1421"/>
        <v>A+J=</v>
      </c>
      <c r="AB3559" s="7">
        <f t="shared" si="1418"/>
        <v>43669</v>
      </c>
      <c r="AC3559" s="5"/>
      <c r="AD3559" s="1"/>
      <c r="AE3559" s="7"/>
      <c r="AF3559" s="1"/>
      <c r="AG3559" s="1"/>
      <c r="AH3559" s="1"/>
      <c r="AI3559" s="1"/>
      <c r="AJ3559" s="4"/>
      <c r="AK3559" s="1"/>
      <c r="AL3559" s="1"/>
      <c r="AM3559" s="1"/>
      <c r="AN3559" s="1"/>
      <c r="AO3559" s="1"/>
    </row>
    <row r="3560" spans="1:41" x14ac:dyDescent="0.2">
      <c r="A3560" s="118">
        <f t="shared" si="1410"/>
        <v>43656</v>
      </c>
      <c r="B3560" s="2">
        <f t="shared" si="1400"/>
        <v>72625.147683000003</v>
      </c>
      <c r="C3560" s="2">
        <f t="shared" si="1411"/>
        <v>39666.076375919998</v>
      </c>
      <c r="D3560" s="50">
        <f t="shared" si="1412"/>
        <v>5213.75</v>
      </c>
      <c r="E3560" s="3">
        <f>IF(K3560=1,VLOOKUP(A3559,[1]Plan1!$AQ$43:$AS$500,3),E3559)</f>
        <v>5214.2700000000004</v>
      </c>
      <c r="F3560" s="7">
        <f t="shared" si="1413"/>
        <v>43638</v>
      </c>
      <c r="G3560" s="8">
        <f t="shared" si="1401"/>
        <v>9.9736274274730974E-5</v>
      </c>
      <c r="H3560" s="7">
        <f t="shared" si="1414"/>
        <v>43664</v>
      </c>
      <c r="I3560" s="7">
        <f t="shared" si="1402"/>
        <v>43664</v>
      </c>
      <c r="J3560" s="1">
        <f t="shared" si="1415"/>
        <v>19</v>
      </c>
      <c r="K3560" s="1">
        <f t="shared" si="1403"/>
        <v>13</v>
      </c>
      <c r="L3560" s="2">
        <f t="shared" si="1404"/>
        <v>1.0000682299999999</v>
      </c>
      <c r="M3560" s="10">
        <f t="shared" si="1398"/>
        <v>1.0013001699999999</v>
      </c>
      <c r="N3560" s="10">
        <f t="shared" si="1419"/>
        <v>1.7461635633344226</v>
      </c>
      <c r="O3560" s="2">
        <f t="shared" si="1397"/>
        <v>1.7462827000000001</v>
      </c>
      <c r="P3560" s="2">
        <f t="shared" si="1405"/>
        <v>69268.182952140007</v>
      </c>
      <c r="Q3560" s="9">
        <f t="shared" si="1399"/>
        <v>0</v>
      </c>
      <c r="R3560" s="4">
        <f t="shared" si="1406"/>
        <v>0</v>
      </c>
      <c r="S3560" s="59">
        <f t="shared" si="1407"/>
        <v>0</v>
      </c>
      <c r="T3560" s="8">
        <f t="shared" si="1416"/>
        <v>6.8500000000000005E-2</v>
      </c>
      <c r="U3560" s="9">
        <f t="shared" si="1417"/>
        <v>180</v>
      </c>
      <c r="V3560" s="9">
        <v>252</v>
      </c>
      <c r="W3560" s="10">
        <f t="shared" si="1408"/>
        <v>1.0484633000000001</v>
      </c>
      <c r="X3560" s="2">
        <f t="shared" si="1409"/>
        <v>3356.9647308600001</v>
      </c>
      <c r="Y3560" s="2">
        <v>0</v>
      </c>
      <c r="Z3560" s="3">
        <f t="shared" si="1420"/>
        <v>0</v>
      </c>
      <c r="AA3560" s="1" t="str">
        <f t="shared" si="1421"/>
        <v>A+J=</v>
      </c>
      <c r="AB3560" s="7">
        <f t="shared" si="1418"/>
        <v>43669</v>
      </c>
      <c r="AC3560" s="5"/>
      <c r="AD3560" s="1"/>
      <c r="AE3560" s="7"/>
      <c r="AF3560" s="1"/>
      <c r="AG3560" s="1"/>
      <c r="AH3560" s="1"/>
      <c r="AI3560" s="1"/>
      <c r="AJ3560" s="4"/>
      <c r="AK3560" s="1"/>
      <c r="AL3560" s="1"/>
      <c r="AM3560" s="1"/>
      <c r="AN3560" s="1"/>
      <c r="AO3560" s="1"/>
    </row>
    <row r="3561" spans="1:41" x14ac:dyDescent="0.2">
      <c r="A3561" s="118">
        <f t="shared" si="1410"/>
        <v>43657</v>
      </c>
      <c r="B3561" s="2">
        <f t="shared" si="1400"/>
        <v>72644.626248639994</v>
      </c>
      <c r="C3561" s="2">
        <f t="shared" si="1411"/>
        <v>39666.076375919998</v>
      </c>
      <c r="D3561" s="50">
        <f t="shared" si="1412"/>
        <v>5213.75</v>
      </c>
      <c r="E3561" s="3">
        <f>IF(K3561=1,VLOOKUP(A3560,[1]Plan1!$AQ$43:$AS$500,3),E3560)</f>
        <v>5214.2700000000004</v>
      </c>
      <c r="F3561" s="7">
        <f t="shared" si="1413"/>
        <v>43638</v>
      </c>
      <c r="G3561" s="8">
        <f t="shared" si="1401"/>
        <v>9.9736274274730974E-5</v>
      </c>
      <c r="H3561" s="7">
        <f t="shared" si="1414"/>
        <v>43664</v>
      </c>
      <c r="I3561" s="7">
        <f t="shared" si="1402"/>
        <v>43664</v>
      </c>
      <c r="J3561" s="1">
        <f t="shared" si="1415"/>
        <v>19</v>
      </c>
      <c r="K3561" s="1">
        <f t="shared" si="1403"/>
        <v>14</v>
      </c>
      <c r="L3561" s="2">
        <f t="shared" si="1404"/>
        <v>1.00007348</v>
      </c>
      <c r="M3561" s="10">
        <f t="shared" si="1398"/>
        <v>1.0013001699999999</v>
      </c>
      <c r="N3561" s="10">
        <f t="shared" si="1419"/>
        <v>1.7461635633344226</v>
      </c>
      <c r="O3561" s="2">
        <f t="shared" ref="O3561:O3624" si="1422">TRUNC(TRUNC((L3561*N3561),15),8)</f>
        <v>1.7462918700000001</v>
      </c>
      <c r="P3561" s="2">
        <f t="shared" si="1405"/>
        <v>69268.54669006</v>
      </c>
      <c r="Q3561" s="9">
        <f t="shared" si="1399"/>
        <v>0</v>
      </c>
      <c r="R3561" s="4">
        <f t="shared" si="1406"/>
        <v>0</v>
      </c>
      <c r="S3561" s="59">
        <f t="shared" si="1407"/>
        <v>0</v>
      </c>
      <c r="T3561" s="8">
        <f t="shared" si="1416"/>
        <v>6.8500000000000005E-2</v>
      </c>
      <c r="U3561" s="9">
        <f t="shared" si="1417"/>
        <v>181</v>
      </c>
      <c r="V3561" s="9">
        <v>252</v>
      </c>
      <c r="W3561" s="10">
        <f t="shared" si="1408"/>
        <v>1.0487389979999999</v>
      </c>
      <c r="X3561" s="2">
        <f t="shared" si="1409"/>
        <v>3376.0795585800001</v>
      </c>
      <c r="Y3561" s="2">
        <v>0</v>
      </c>
      <c r="Z3561" s="3">
        <f t="shared" si="1420"/>
        <v>0</v>
      </c>
      <c r="AA3561" s="1" t="str">
        <f t="shared" si="1421"/>
        <v>A+J=</v>
      </c>
      <c r="AB3561" s="7">
        <f t="shared" si="1418"/>
        <v>43669</v>
      </c>
      <c r="AC3561" s="5"/>
      <c r="AD3561" s="1"/>
      <c r="AE3561" s="7"/>
      <c r="AF3561" s="1"/>
      <c r="AG3561" s="1"/>
      <c r="AH3561" s="1"/>
      <c r="AI3561" s="1"/>
      <c r="AJ3561" s="4"/>
      <c r="AK3561" s="1"/>
      <c r="AL3561" s="1"/>
      <c r="AM3561" s="1"/>
      <c r="AN3561" s="1"/>
      <c r="AO3561" s="1"/>
    </row>
    <row r="3562" spans="1:41" x14ac:dyDescent="0.2">
      <c r="A3562" s="118">
        <f t="shared" si="1410"/>
        <v>43658</v>
      </c>
      <c r="B3562" s="2">
        <f t="shared" si="1400"/>
        <v>72664.109655380002</v>
      </c>
      <c r="C3562" s="2">
        <f t="shared" si="1411"/>
        <v>39666.076375919998</v>
      </c>
      <c r="D3562" s="50">
        <f t="shared" si="1412"/>
        <v>5213.75</v>
      </c>
      <c r="E3562" s="3">
        <f>IF(K3562=1,VLOOKUP(A3561,[1]Plan1!$AQ$43:$AS$500,3),E3561)</f>
        <v>5214.2700000000004</v>
      </c>
      <c r="F3562" s="7">
        <f t="shared" si="1413"/>
        <v>43638</v>
      </c>
      <c r="G3562" s="8">
        <f t="shared" si="1401"/>
        <v>9.9736274274730974E-5</v>
      </c>
      <c r="H3562" s="7">
        <f t="shared" si="1414"/>
        <v>43664</v>
      </c>
      <c r="I3562" s="7">
        <f t="shared" si="1402"/>
        <v>43664</v>
      </c>
      <c r="J3562" s="1">
        <f t="shared" si="1415"/>
        <v>19</v>
      </c>
      <c r="K3562" s="1">
        <f t="shared" si="1403"/>
        <v>15</v>
      </c>
      <c r="L3562" s="2">
        <f t="shared" si="1404"/>
        <v>1.00007873</v>
      </c>
      <c r="M3562" s="10">
        <f t="shared" ref="M3562:M3625" si="1423">IF(I3562&gt;I3561,L3561,M3561)</f>
        <v>1.0013001699999999</v>
      </c>
      <c r="N3562" s="10">
        <f t="shared" si="1419"/>
        <v>1.7461635633344226</v>
      </c>
      <c r="O3562" s="2">
        <f t="shared" si="1422"/>
        <v>1.7463010299999999</v>
      </c>
      <c r="P3562" s="2">
        <f t="shared" si="1405"/>
        <v>69268.910031320003</v>
      </c>
      <c r="Q3562" s="9">
        <f t="shared" si="1399"/>
        <v>0</v>
      </c>
      <c r="R3562" s="4">
        <f t="shared" si="1406"/>
        <v>0</v>
      </c>
      <c r="S3562" s="59">
        <f t="shared" si="1407"/>
        <v>0</v>
      </c>
      <c r="T3562" s="8">
        <f t="shared" si="1416"/>
        <v>6.8500000000000005E-2</v>
      </c>
      <c r="U3562" s="9">
        <f t="shared" si="1417"/>
        <v>182</v>
      </c>
      <c r="V3562" s="9">
        <v>252</v>
      </c>
      <c r="W3562" s="10">
        <f t="shared" si="1408"/>
        <v>1.049014769</v>
      </c>
      <c r="X3562" s="2">
        <f t="shared" si="1409"/>
        <v>3395.1996240600001</v>
      </c>
      <c r="Y3562" s="2">
        <v>0</v>
      </c>
      <c r="Z3562" s="3">
        <f t="shared" si="1420"/>
        <v>0</v>
      </c>
      <c r="AA3562" s="1" t="str">
        <f t="shared" si="1421"/>
        <v>A+J=</v>
      </c>
      <c r="AB3562" s="7">
        <f t="shared" si="1418"/>
        <v>43669</v>
      </c>
      <c r="AC3562" s="5"/>
      <c r="AD3562" s="1"/>
      <c r="AE3562" s="7"/>
      <c r="AF3562" s="1"/>
      <c r="AG3562" s="1"/>
      <c r="AH3562" s="1"/>
      <c r="AI3562" s="1"/>
      <c r="AJ3562" s="4"/>
      <c r="AK3562" s="1"/>
      <c r="AL3562" s="1"/>
      <c r="AM3562" s="1"/>
      <c r="AN3562" s="1"/>
      <c r="AO3562" s="1"/>
    </row>
    <row r="3563" spans="1:41" x14ac:dyDescent="0.2">
      <c r="A3563" s="118">
        <f t="shared" si="1410"/>
        <v>43659</v>
      </c>
      <c r="B3563" s="2">
        <f t="shared" si="1400"/>
        <v>72683.59866612</v>
      </c>
      <c r="C3563" s="2">
        <f t="shared" si="1411"/>
        <v>39666.076375919998</v>
      </c>
      <c r="D3563" s="50">
        <f t="shared" si="1412"/>
        <v>5213.75</v>
      </c>
      <c r="E3563" s="3">
        <f>IF(K3563=1,VLOOKUP(A3562,[1]Plan1!$AQ$43:$AS$500,3),E3562)</f>
        <v>5214.2700000000004</v>
      </c>
      <c r="F3563" s="7">
        <f t="shared" si="1413"/>
        <v>43638</v>
      </c>
      <c r="G3563" s="8">
        <f t="shared" si="1401"/>
        <v>9.9736274274730974E-5</v>
      </c>
      <c r="H3563" s="7">
        <f t="shared" si="1414"/>
        <v>43664</v>
      </c>
      <c r="I3563" s="7">
        <f t="shared" si="1402"/>
        <v>43664</v>
      </c>
      <c r="J3563" s="1">
        <f t="shared" si="1415"/>
        <v>19</v>
      </c>
      <c r="K3563" s="1">
        <f t="shared" si="1403"/>
        <v>16</v>
      </c>
      <c r="L3563" s="2">
        <f t="shared" si="1404"/>
        <v>1.0000839800000001</v>
      </c>
      <c r="M3563" s="10">
        <f t="shared" si="1423"/>
        <v>1.0013001699999999</v>
      </c>
      <c r="N3563" s="10">
        <f t="shared" si="1419"/>
        <v>1.7461635633344226</v>
      </c>
      <c r="O3563" s="2">
        <f t="shared" si="1422"/>
        <v>1.7463101999999999</v>
      </c>
      <c r="P3563" s="2">
        <f t="shared" si="1405"/>
        <v>69269.273769239997</v>
      </c>
      <c r="Q3563" s="9">
        <f t="shared" si="1399"/>
        <v>0</v>
      </c>
      <c r="R3563" s="4">
        <f t="shared" si="1406"/>
        <v>0</v>
      </c>
      <c r="S3563" s="59">
        <f t="shared" si="1407"/>
        <v>0</v>
      </c>
      <c r="T3563" s="8">
        <f t="shared" si="1416"/>
        <v>6.8500000000000005E-2</v>
      </c>
      <c r="U3563" s="9">
        <f t="shared" si="1417"/>
        <v>183</v>
      </c>
      <c r="V3563" s="9">
        <v>252</v>
      </c>
      <c r="W3563" s="10">
        <f t="shared" si="1408"/>
        <v>1.0492906120000001</v>
      </c>
      <c r="X3563" s="2">
        <f t="shared" si="1409"/>
        <v>3414.3248968799999</v>
      </c>
      <c r="Y3563" s="2">
        <v>0</v>
      </c>
      <c r="Z3563" s="3">
        <f t="shared" si="1420"/>
        <v>0</v>
      </c>
      <c r="AA3563" s="1" t="str">
        <f t="shared" si="1421"/>
        <v>A+J=</v>
      </c>
      <c r="AB3563" s="7">
        <f t="shared" si="1418"/>
        <v>43669</v>
      </c>
      <c r="AC3563" s="5"/>
      <c r="AD3563" s="1"/>
      <c r="AE3563" s="7"/>
      <c r="AF3563" s="1"/>
      <c r="AG3563" s="1"/>
      <c r="AH3563" s="1"/>
      <c r="AI3563" s="1"/>
      <c r="AJ3563" s="4"/>
      <c r="AK3563" s="1"/>
      <c r="AL3563" s="1"/>
      <c r="AM3563" s="1"/>
      <c r="AN3563" s="1"/>
      <c r="AO3563" s="1"/>
    </row>
    <row r="3564" spans="1:41" x14ac:dyDescent="0.2">
      <c r="A3564" s="118">
        <f t="shared" si="1410"/>
        <v>43660</v>
      </c>
      <c r="B3564" s="2">
        <f t="shared" si="1400"/>
        <v>72683.59866612</v>
      </c>
      <c r="C3564" s="2">
        <f t="shared" si="1411"/>
        <v>39666.076375919998</v>
      </c>
      <c r="D3564" s="50">
        <f t="shared" si="1412"/>
        <v>5213.75</v>
      </c>
      <c r="E3564" s="3">
        <f>IF(K3564=1,VLOOKUP(A3563,[1]Plan1!$AQ$43:$AS$500,3),E3563)</f>
        <v>5214.2700000000004</v>
      </c>
      <c r="F3564" s="7">
        <f t="shared" si="1413"/>
        <v>43638</v>
      </c>
      <c r="G3564" s="8">
        <f t="shared" si="1401"/>
        <v>9.9736274274730974E-5</v>
      </c>
      <c r="H3564" s="7">
        <f t="shared" si="1414"/>
        <v>43664</v>
      </c>
      <c r="I3564" s="7">
        <f t="shared" si="1402"/>
        <v>43664</v>
      </c>
      <c r="J3564" s="1">
        <f t="shared" si="1415"/>
        <v>19</v>
      </c>
      <c r="K3564" s="1">
        <f t="shared" si="1403"/>
        <v>16</v>
      </c>
      <c r="L3564" s="2">
        <f t="shared" si="1404"/>
        <v>1.0000839800000001</v>
      </c>
      <c r="M3564" s="10">
        <f t="shared" si="1423"/>
        <v>1.0013001699999999</v>
      </c>
      <c r="N3564" s="10">
        <f t="shared" si="1419"/>
        <v>1.7461635633344226</v>
      </c>
      <c r="O3564" s="2">
        <f t="shared" si="1422"/>
        <v>1.7463101999999999</v>
      </c>
      <c r="P3564" s="2">
        <f t="shared" si="1405"/>
        <v>69269.273769239997</v>
      </c>
      <c r="Q3564" s="9">
        <f t="shared" si="1399"/>
        <v>0</v>
      </c>
      <c r="R3564" s="4">
        <f t="shared" si="1406"/>
        <v>0</v>
      </c>
      <c r="S3564" s="59">
        <f t="shared" si="1407"/>
        <v>0</v>
      </c>
      <c r="T3564" s="8">
        <f t="shared" si="1416"/>
        <v>6.8500000000000005E-2</v>
      </c>
      <c r="U3564" s="9">
        <f t="shared" si="1417"/>
        <v>183</v>
      </c>
      <c r="V3564" s="9">
        <v>252</v>
      </c>
      <c r="W3564" s="10">
        <f t="shared" si="1408"/>
        <v>1.0492906120000001</v>
      </c>
      <c r="X3564" s="2">
        <f t="shared" si="1409"/>
        <v>3414.3248968799999</v>
      </c>
      <c r="Y3564" s="2">
        <v>0</v>
      </c>
      <c r="Z3564" s="3">
        <f t="shared" si="1420"/>
        <v>0</v>
      </c>
      <c r="AA3564" s="1" t="str">
        <f t="shared" si="1421"/>
        <v>A+J=</v>
      </c>
      <c r="AB3564" s="7">
        <f t="shared" si="1418"/>
        <v>43669</v>
      </c>
      <c r="AC3564" s="5"/>
      <c r="AD3564" s="1"/>
      <c r="AE3564" s="7"/>
      <c r="AF3564" s="1"/>
      <c r="AG3564" s="1"/>
      <c r="AH3564" s="1"/>
      <c r="AI3564" s="1"/>
      <c r="AJ3564" s="4"/>
      <c r="AK3564" s="1"/>
      <c r="AL3564" s="1"/>
      <c r="AM3564" s="1"/>
      <c r="AN3564" s="1"/>
      <c r="AO3564" s="1"/>
    </row>
    <row r="3565" spans="1:41" x14ac:dyDescent="0.2">
      <c r="A3565" s="118">
        <f t="shared" si="1410"/>
        <v>43661</v>
      </c>
      <c r="B3565" s="2">
        <f t="shared" si="1400"/>
        <v>72683.59866612</v>
      </c>
      <c r="C3565" s="2">
        <f t="shared" si="1411"/>
        <v>39666.076375919998</v>
      </c>
      <c r="D3565" s="50">
        <f t="shared" si="1412"/>
        <v>5213.75</v>
      </c>
      <c r="E3565" s="3">
        <f>IF(K3565=1,VLOOKUP(A3564,[1]Plan1!$AQ$43:$AS$500,3),E3564)</f>
        <v>5214.2700000000004</v>
      </c>
      <c r="F3565" s="7">
        <f t="shared" si="1413"/>
        <v>43638</v>
      </c>
      <c r="G3565" s="8">
        <f t="shared" si="1401"/>
        <v>9.9736274274730974E-5</v>
      </c>
      <c r="H3565" s="7">
        <f t="shared" si="1414"/>
        <v>43697</v>
      </c>
      <c r="I3565" s="7">
        <f t="shared" si="1402"/>
        <v>43664</v>
      </c>
      <c r="J3565" s="1">
        <f t="shared" si="1415"/>
        <v>19</v>
      </c>
      <c r="K3565" s="1">
        <f t="shared" si="1403"/>
        <v>16</v>
      </c>
      <c r="L3565" s="2">
        <f t="shared" si="1404"/>
        <v>1.0000839800000001</v>
      </c>
      <c r="M3565" s="10">
        <f t="shared" si="1423"/>
        <v>1.0013001699999999</v>
      </c>
      <c r="N3565" s="10">
        <f t="shared" si="1419"/>
        <v>1.7461635633344226</v>
      </c>
      <c r="O3565" s="2">
        <f t="shared" si="1422"/>
        <v>1.7463101999999999</v>
      </c>
      <c r="P3565" s="2">
        <f t="shared" si="1405"/>
        <v>69269.273769239997</v>
      </c>
      <c r="Q3565" s="9">
        <f t="shared" si="1399"/>
        <v>0</v>
      </c>
      <c r="R3565" s="4">
        <f t="shared" si="1406"/>
        <v>0</v>
      </c>
      <c r="S3565" s="59">
        <f t="shared" si="1407"/>
        <v>0</v>
      </c>
      <c r="T3565" s="8">
        <f t="shared" si="1416"/>
        <v>6.8500000000000005E-2</v>
      </c>
      <c r="U3565" s="9">
        <f t="shared" si="1417"/>
        <v>183</v>
      </c>
      <c r="V3565" s="9">
        <v>252</v>
      </c>
      <c r="W3565" s="10">
        <f t="shared" si="1408"/>
        <v>1.0492906120000001</v>
      </c>
      <c r="X3565" s="2">
        <f t="shared" si="1409"/>
        <v>3414.3248968799999</v>
      </c>
      <c r="Y3565" s="2">
        <v>0</v>
      </c>
      <c r="Z3565" s="3">
        <f t="shared" si="1420"/>
        <v>0</v>
      </c>
      <c r="AA3565" s="1" t="str">
        <f t="shared" si="1421"/>
        <v>A+J=</v>
      </c>
      <c r="AB3565" s="7">
        <f t="shared" si="1418"/>
        <v>43669</v>
      </c>
      <c r="AC3565" s="5"/>
      <c r="AD3565" s="1"/>
      <c r="AE3565" s="7"/>
      <c r="AF3565" s="1"/>
      <c r="AG3565" s="1"/>
      <c r="AH3565" s="1"/>
      <c r="AI3565" s="1"/>
      <c r="AJ3565" s="4"/>
      <c r="AK3565" s="1"/>
      <c r="AL3565" s="1"/>
      <c r="AM3565" s="1"/>
      <c r="AN3565" s="1"/>
      <c r="AO3565" s="1"/>
    </row>
    <row r="3566" spans="1:41" x14ac:dyDescent="0.2">
      <c r="A3566" s="118">
        <f t="shared" si="1410"/>
        <v>43662</v>
      </c>
      <c r="B3566" s="2">
        <f t="shared" si="1400"/>
        <v>72703.092864930004</v>
      </c>
      <c r="C3566" s="2">
        <f t="shared" si="1411"/>
        <v>39666.076375919998</v>
      </c>
      <c r="D3566" s="50">
        <f t="shared" si="1412"/>
        <v>5213.75</v>
      </c>
      <c r="E3566" s="3">
        <f>IF(K3566=1,VLOOKUP(A3565,[1]Plan1!$AQ$43:$AS$500,3),E3565)</f>
        <v>5214.2700000000004</v>
      </c>
      <c r="F3566" s="7">
        <f t="shared" si="1413"/>
        <v>43638</v>
      </c>
      <c r="G3566" s="8">
        <f t="shared" si="1401"/>
        <v>9.9736274274730974E-5</v>
      </c>
      <c r="H3566" s="7">
        <f t="shared" si="1414"/>
        <v>43697</v>
      </c>
      <c r="I3566" s="7">
        <f t="shared" si="1402"/>
        <v>43664</v>
      </c>
      <c r="J3566" s="1">
        <f t="shared" si="1415"/>
        <v>19</v>
      </c>
      <c r="K3566" s="1">
        <f t="shared" si="1403"/>
        <v>17</v>
      </c>
      <c r="L3566" s="2">
        <f t="shared" si="1404"/>
        <v>1.0000892299999999</v>
      </c>
      <c r="M3566" s="10">
        <f t="shared" si="1423"/>
        <v>1.0013001699999999</v>
      </c>
      <c r="N3566" s="10">
        <f t="shared" si="1419"/>
        <v>1.7461635633344226</v>
      </c>
      <c r="O3566" s="2">
        <f t="shared" si="1422"/>
        <v>1.7463193699999999</v>
      </c>
      <c r="P3566" s="2">
        <f t="shared" si="1405"/>
        <v>69269.637507160005</v>
      </c>
      <c r="Q3566" s="9">
        <f t="shared" si="1399"/>
        <v>0</v>
      </c>
      <c r="R3566" s="4">
        <f t="shared" si="1406"/>
        <v>0</v>
      </c>
      <c r="S3566" s="59">
        <f t="shared" si="1407"/>
        <v>0</v>
      </c>
      <c r="T3566" s="8">
        <f t="shared" si="1416"/>
        <v>6.8500000000000005E-2</v>
      </c>
      <c r="U3566" s="9">
        <f t="shared" si="1417"/>
        <v>184</v>
      </c>
      <c r="V3566" s="9">
        <v>252</v>
      </c>
      <c r="W3566" s="10">
        <f t="shared" si="1408"/>
        <v>1.0495665270000001</v>
      </c>
      <c r="X3566" s="2">
        <f t="shared" si="1409"/>
        <v>3433.4553577699999</v>
      </c>
      <c r="Y3566" s="2">
        <v>0</v>
      </c>
      <c r="Z3566" s="3">
        <f t="shared" si="1420"/>
        <v>0</v>
      </c>
      <c r="AA3566" s="1" t="str">
        <f t="shared" si="1421"/>
        <v>A+J=</v>
      </c>
      <c r="AB3566" s="7">
        <f t="shared" si="1418"/>
        <v>43669</v>
      </c>
      <c r="AC3566" s="5"/>
      <c r="AD3566" s="1"/>
      <c r="AE3566" s="7"/>
      <c r="AF3566" s="1"/>
      <c r="AG3566" s="1"/>
      <c r="AH3566" s="1"/>
      <c r="AI3566" s="1"/>
      <c r="AJ3566" s="4"/>
      <c r="AK3566" s="1"/>
      <c r="AL3566" s="1"/>
      <c r="AM3566" s="1"/>
      <c r="AN3566" s="1"/>
      <c r="AO3566" s="1"/>
    </row>
    <row r="3567" spans="1:41" x14ac:dyDescent="0.2">
      <c r="A3567" s="118">
        <f t="shared" si="1410"/>
        <v>43663</v>
      </c>
      <c r="B3567" s="2">
        <f t="shared" si="1400"/>
        <v>72722.592321179996</v>
      </c>
      <c r="C3567" s="2">
        <f t="shared" si="1411"/>
        <v>39666.076375919998</v>
      </c>
      <c r="D3567" s="50">
        <f t="shared" si="1412"/>
        <v>5213.75</v>
      </c>
      <c r="E3567" s="3">
        <f>IF(K3567=1,VLOOKUP(A3566,[1]Plan1!$AQ$43:$AS$500,3),E3566)</f>
        <v>5214.2700000000004</v>
      </c>
      <c r="F3567" s="7">
        <f t="shared" si="1413"/>
        <v>43638</v>
      </c>
      <c r="G3567" s="8">
        <f t="shared" si="1401"/>
        <v>9.9736274274730974E-5</v>
      </c>
      <c r="H3567" s="7">
        <f t="shared" si="1414"/>
        <v>43697</v>
      </c>
      <c r="I3567" s="7">
        <f t="shared" si="1402"/>
        <v>43664</v>
      </c>
      <c r="J3567" s="1">
        <f t="shared" si="1415"/>
        <v>19</v>
      </c>
      <c r="K3567" s="1">
        <f t="shared" si="1403"/>
        <v>18</v>
      </c>
      <c r="L3567" s="2">
        <f t="shared" si="1404"/>
        <v>1.00009448</v>
      </c>
      <c r="M3567" s="10">
        <f t="shared" si="1423"/>
        <v>1.0013001699999999</v>
      </c>
      <c r="N3567" s="10">
        <f t="shared" si="1419"/>
        <v>1.7461635633344226</v>
      </c>
      <c r="O3567" s="2">
        <f t="shared" si="1422"/>
        <v>1.7463285399999999</v>
      </c>
      <c r="P3567" s="2">
        <f t="shared" si="1405"/>
        <v>69270.001245079999</v>
      </c>
      <c r="Q3567" s="9">
        <f t="shared" si="1399"/>
        <v>0</v>
      </c>
      <c r="R3567" s="4">
        <f t="shared" si="1406"/>
        <v>0</v>
      </c>
      <c r="S3567" s="59">
        <f t="shared" si="1407"/>
        <v>0</v>
      </c>
      <c r="T3567" s="8">
        <f t="shared" si="1416"/>
        <v>6.8500000000000005E-2</v>
      </c>
      <c r="U3567" s="9">
        <f t="shared" si="1417"/>
        <v>185</v>
      </c>
      <c r="V3567" s="9">
        <v>252</v>
      </c>
      <c r="W3567" s="10">
        <f t="shared" si="1408"/>
        <v>1.0498425149999999</v>
      </c>
      <c r="X3567" s="2">
        <f t="shared" si="1409"/>
        <v>3452.5910761</v>
      </c>
      <c r="Y3567" s="2">
        <v>0</v>
      </c>
      <c r="Z3567" s="3">
        <f t="shared" si="1420"/>
        <v>0</v>
      </c>
      <c r="AA3567" s="1" t="str">
        <f t="shared" si="1421"/>
        <v>A+J=</v>
      </c>
      <c r="AB3567" s="7">
        <f t="shared" si="1418"/>
        <v>43669</v>
      </c>
      <c r="AC3567" s="5"/>
      <c r="AD3567" s="1"/>
      <c r="AE3567" s="7"/>
      <c r="AF3567" s="1"/>
      <c r="AG3567" s="1"/>
      <c r="AH3567" s="1"/>
      <c r="AI3567" s="1"/>
      <c r="AJ3567" s="4"/>
      <c r="AK3567" s="1"/>
      <c r="AL3567" s="1"/>
      <c r="AM3567" s="1"/>
      <c r="AN3567" s="1"/>
      <c r="AO3567" s="1"/>
    </row>
    <row r="3568" spans="1:41" x14ac:dyDescent="0.2">
      <c r="A3568" s="118">
        <f t="shared" si="1410"/>
        <v>43664</v>
      </c>
      <c r="B3568" s="2">
        <f t="shared" si="1400"/>
        <v>72742.096618399999</v>
      </c>
      <c r="C3568" s="2">
        <f t="shared" si="1411"/>
        <v>39666.076375919998</v>
      </c>
      <c r="D3568" s="50">
        <f t="shared" si="1412"/>
        <v>5213.75</v>
      </c>
      <c r="E3568" s="3">
        <f>IF(K3568=1,VLOOKUP(A3567,[1]Plan1!$AQ$43:$AS$500,3),E3567)</f>
        <v>5214.2700000000004</v>
      </c>
      <c r="F3568" s="7">
        <f t="shared" si="1413"/>
        <v>43638</v>
      </c>
      <c r="G3568" s="8">
        <f t="shared" si="1401"/>
        <v>9.9736274274730974E-5</v>
      </c>
      <c r="H3568" s="7">
        <f t="shared" si="1414"/>
        <v>43697</v>
      </c>
      <c r="I3568" s="7">
        <f t="shared" si="1402"/>
        <v>43664</v>
      </c>
      <c r="J3568" s="1">
        <f t="shared" si="1415"/>
        <v>19</v>
      </c>
      <c r="K3568" s="1">
        <f t="shared" si="1403"/>
        <v>19</v>
      </c>
      <c r="L3568" s="2">
        <f t="shared" si="1404"/>
        <v>1.0000997300000001</v>
      </c>
      <c r="M3568" s="10">
        <f t="shared" si="1423"/>
        <v>1.0013001699999999</v>
      </c>
      <c r="N3568" s="10">
        <f t="shared" si="1419"/>
        <v>1.7461635633344226</v>
      </c>
      <c r="O3568" s="2">
        <f t="shared" si="1422"/>
        <v>1.7463377</v>
      </c>
      <c r="P3568" s="2">
        <f t="shared" si="1405"/>
        <v>69270.364586340002</v>
      </c>
      <c r="Q3568" s="9">
        <f t="shared" si="1399"/>
        <v>0</v>
      </c>
      <c r="R3568" s="4">
        <f t="shared" si="1406"/>
        <v>0</v>
      </c>
      <c r="S3568" s="59">
        <f t="shared" si="1407"/>
        <v>0</v>
      </c>
      <c r="T3568" s="8">
        <f t="shared" si="1416"/>
        <v>6.8500000000000005E-2</v>
      </c>
      <c r="U3568" s="9">
        <f t="shared" si="1417"/>
        <v>186</v>
      </c>
      <c r="V3568" s="9">
        <v>252</v>
      </c>
      <c r="W3568" s="10">
        <f t="shared" si="1408"/>
        <v>1.050118576</v>
      </c>
      <c r="X3568" s="2">
        <f t="shared" si="1409"/>
        <v>3471.7320320600002</v>
      </c>
      <c r="Y3568" s="2">
        <v>0</v>
      </c>
      <c r="Z3568" s="3">
        <f t="shared" si="1420"/>
        <v>0</v>
      </c>
      <c r="AA3568" s="1" t="str">
        <f t="shared" si="1421"/>
        <v>A+J=</v>
      </c>
      <c r="AB3568" s="7">
        <f t="shared" si="1418"/>
        <v>43669</v>
      </c>
      <c r="AC3568" s="5"/>
      <c r="AD3568" s="1"/>
      <c r="AE3568" s="7"/>
      <c r="AF3568" s="1"/>
      <c r="AG3568" s="1"/>
      <c r="AH3568" s="1"/>
      <c r="AI3568" s="1"/>
      <c r="AJ3568" s="4"/>
      <c r="AK3568" s="1"/>
      <c r="AL3568" s="1"/>
      <c r="AM3568" s="1"/>
      <c r="AN3568" s="1"/>
      <c r="AO3568" s="1"/>
    </row>
    <row r="3569" spans="1:41" x14ac:dyDescent="0.2">
      <c r="A3569" s="118">
        <f t="shared" si="1410"/>
        <v>43665</v>
      </c>
      <c r="B3569" s="2">
        <f t="shared" si="1400"/>
        <v>72768.17626338001</v>
      </c>
      <c r="C3569" s="2">
        <f t="shared" si="1411"/>
        <v>39666.076375919998</v>
      </c>
      <c r="D3569" s="50">
        <f t="shared" si="1412"/>
        <v>5214.2700000000004</v>
      </c>
      <c r="E3569" s="3">
        <f>IF(K3569=1,VLOOKUP(A3568,[1]Plan1!$AQ$43:$AS$500,3),E3568)</f>
        <v>5225.74</v>
      </c>
      <c r="F3569" s="7">
        <f t="shared" si="1413"/>
        <v>43665</v>
      </c>
      <c r="G3569" s="8">
        <f t="shared" si="1401"/>
        <v>2.1997326567284592E-3</v>
      </c>
      <c r="H3569" s="7">
        <f t="shared" si="1414"/>
        <v>43697</v>
      </c>
      <c r="I3569" s="7">
        <f t="shared" si="1402"/>
        <v>43697</v>
      </c>
      <c r="J3569" s="1">
        <f t="shared" si="1415"/>
        <v>23</v>
      </c>
      <c r="K3569" s="1">
        <f t="shared" si="1403"/>
        <v>1</v>
      </c>
      <c r="L3569" s="2">
        <f t="shared" si="1404"/>
        <v>1.00009554</v>
      </c>
      <c r="M3569" s="10">
        <f t="shared" si="1423"/>
        <v>1.0000997300000001</v>
      </c>
      <c r="N3569" s="10">
        <f t="shared" si="1419"/>
        <v>1.7463377082265941</v>
      </c>
      <c r="O3569" s="2">
        <f t="shared" si="1422"/>
        <v>1.74650455</v>
      </c>
      <c r="P3569" s="2">
        <f t="shared" si="1405"/>
        <v>69276.982871190005</v>
      </c>
      <c r="Q3569" s="9">
        <f t="shared" si="1399"/>
        <v>0</v>
      </c>
      <c r="R3569" s="4">
        <f t="shared" si="1406"/>
        <v>0</v>
      </c>
      <c r="S3569" s="59">
        <f t="shared" si="1407"/>
        <v>0</v>
      </c>
      <c r="T3569" s="8">
        <f t="shared" si="1416"/>
        <v>6.8500000000000005E-2</v>
      </c>
      <c r="U3569" s="9">
        <f t="shared" si="1417"/>
        <v>187</v>
      </c>
      <c r="V3569" s="9">
        <v>252</v>
      </c>
      <c r="W3569" s="10">
        <f t="shared" si="1408"/>
        <v>1.0503947090000001</v>
      </c>
      <c r="X3569" s="2">
        <f t="shared" si="1409"/>
        <v>3491.1933921899999</v>
      </c>
      <c r="Y3569" s="2">
        <v>0</v>
      </c>
      <c r="Z3569" s="3">
        <f t="shared" si="1420"/>
        <v>0</v>
      </c>
      <c r="AA3569" s="1" t="str">
        <f t="shared" si="1421"/>
        <v>A+J=</v>
      </c>
      <c r="AB3569" s="7">
        <f t="shared" si="1418"/>
        <v>43669</v>
      </c>
      <c r="AC3569" s="5"/>
      <c r="AD3569" s="1"/>
      <c r="AE3569" s="7"/>
      <c r="AF3569" s="1"/>
      <c r="AG3569" s="1"/>
      <c r="AH3569" s="1"/>
      <c r="AI3569" s="1"/>
      <c r="AJ3569" s="4"/>
      <c r="AK3569" s="1"/>
      <c r="AL3569" s="1"/>
      <c r="AM3569" s="1"/>
      <c r="AN3569" s="1"/>
      <c r="AO3569" s="1"/>
    </row>
    <row r="3570" spans="1:41" x14ac:dyDescent="0.2">
      <c r="A3570" s="118">
        <f t="shared" si="1410"/>
        <v>43666</v>
      </c>
      <c r="B3570" s="2">
        <f t="shared" si="1400"/>
        <v>72794.264204340012</v>
      </c>
      <c r="C3570" s="2">
        <f t="shared" si="1411"/>
        <v>39666.076375919998</v>
      </c>
      <c r="D3570" s="50">
        <f t="shared" si="1412"/>
        <v>5214.2700000000004</v>
      </c>
      <c r="E3570" s="3">
        <f>IF(K3570=1,VLOOKUP(A3569,[1]Plan1!$AQ$43:$AS$500,3),E3569)</f>
        <v>5225.74</v>
      </c>
      <c r="F3570" s="7">
        <f t="shared" si="1413"/>
        <v>43665</v>
      </c>
      <c r="G3570" s="8">
        <f t="shared" si="1401"/>
        <v>2.1997326567284592E-3</v>
      </c>
      <c r="H3570" s="7">
        <f t="shared" si="1414"/>
        <v>43697</v>
      </c>
      <c r="I3570" s="7">
        <f t="shared" si="1402"/>
        <v>43697</v>
      </c>
      <c r="J3570" s="1">
        <f t="shared" si="1415"/>
        <v>23</v>
      </c>
      <c r="K3570" s="1">
        <f t="shared" si="1403"/>
        <v>2</v>
      </c>
      <c r="L3570" s="2">
        <f t="shared" si="1404"/>
        <v>1.00019108</v>
      </c>
      <c r="M3570" s="10">
        <f t="shared" si="1423"/>
        <v>1.0000997300000001</v>
      </c>
      <c r="N3570" s="10">
        <f t="shared" si="1419"/>
        <v>1.7463377082265941</v>
      </c>
      <c r="O3570" s="2">
        <f t="shared" si="1422"/>
        <v>1.7466713899999999</v>
      </c>
      <c r="P3570" s="2">
        <f t="shared" si="1405"/>
        <v>69283.600759370005</v>
      </c>
      <c r="Q3570" s="9">
        <f t="shared" si="1399"/>
        <v>0</v>
      </c>
      <c r="R3570" s="4">
        <f t="shared" si="1406"/>
        <v>0</v>
      </c>
      <c r="S3570" s="59">
        <f t="shared" si="1407"/>
        <v>0</v>
      </c>
      <c r="T3570" s="8">
        <f t="shared" si="1416"/>
        <v>6.8500000000000005E-2</v>
      </c>
      <c r="U3570" s="9">
        <f t="shared" si="1417"/>
        <v>188</v>
      </c>
      <c r="V3570" s="9">
        <v>252</v>
      </c>
      <c r="W3570" s="10">
        <f t="shared" si="1408"/>
        <v>1.050670915</v>
      </c>
      <c r="X3570" s="2">
        <f t="shared" si="1409"/>
        <v>3510.66344497</v>
      </c>
      <c r="Y3570" s="2">
        <v>0</v>
      </c>
      <c r="Z3570" s="3">
        <f t="shared" si="1420"/>
        <v>0</v>
      </c>
      <c r="AA3570" s="1" t="str">
        <f t="shared" si="1421"/>
        <v>A+J=</v>
      </c>
      <c r="AB3570" s="7">
        <f t="shared" si="1418"/>
        <v>43669</v>
      </c>
      <c r="AC3570" s="5"/>
      <c r="AD3570" s="1"/>
      <c r="AE3570" s="7"/>
      <c r="AF3570" s="1"/>
      <c r="AG3570" s="1"/>
      <c r="AH3570" s="1"/>
      <c r="AI3570" s="1"/>
      <c r="AJ3570" s="4"/>
      <c r="AK3570" s="1"/>
      <c r="AL3570" s="1"/>
      <c r="AM3570" s="1"/>
      <c r="AN3570" s="1"/>
      <c r="AO3570" s="1"/>
    </row>
    <row r="3571" spans="1:41" x14ac:dyDescent="0.2">
      <c r="A3571" s="118">
        <f t="shared" si="1410"/>
        <v>43667</v>
      </c>
      <c r="B3571" s="2">
        <f t="shared" si="1400"/>
        <v>72794.264204340012</v>
      </c>
      <c r="C3571" s="2">
        <f t="shared" si="1411"/>
        <v>39666.076375919998</v>
      </c>
      <c r="D3571" s="50">
        <f t="shared" si="1412"/>
        <v>5214.2700000000004</v>
      </c>
      <c r="E3571" s="3">
        <f>IF(K3571=1,VLOOKUP(A3570,[1]Plan1!$AQ$43:$AS$500,3),E3570)</f>
        <v>5225.74</v>
      </c>
      <c r="F3571" s="7">
        <f t="shared" si="1413"/>
        <v>43665</v>
      </c>
      <c r="G3571" s="8">
        <f t="shared" si="1401"/>
        <v>2.1997326567284592E-3</v>
      </c>
      <c r="H3571" s="7">
        <f t="shared" si="1414"/>
        <v>43697</v>
      </c>
      <c r="I3571" s="7">
        <f t="shared" si="1402"/>
        <v>43697</v>
      </c>
      <c r="J3571" s="1">
        <f t="shared" si="1415"/>
        <v>23</v>
      </c>
      <c r="K3571" s="1">
        <f t="shared" si="1403"/>
        <v>2</v>
      </c>
      <c r="L3571" s="2">
        <f t="shared" si="1404"/>
        <v>1.00019108</v>
      </c>
      <c r="M3571" s="10">
        <f t="shared" si="1423"/>
        <v>1.0000997300000001</v>
      </c>
      <c r="N3571" s="10">
        <f t="shared" si="1419"/>
        <v>1.7463377082265941</v>
      </c>
      <c r="O3571" s="2">
        <f t="shared" si="1422"/>
        <v>1.7466713899999999</v>
      </c>
      <c r="P3571" s="2">
        <f t="shared" si="1405"/>
        <v>69283.600759370005</v>
      </c>
      <c r="Q3571" s="9">
        <f t="shared" si="1399"/>
        <v>0</v>
      </c>
      <c r="R3571" s="4">
        <f t="shared" si="1406"/>
        <v>0</v>
      </c>
      <c r="S3571" s="59">
        <f t="shared" si="1407"/>
        <v>0</v>
      </c>
      <c r="T3571" s="8">
        <f t="shared" si="1416"/>
        <v>6.8500000000000005E-2</v>
      </c>
      <c r="U3571" s="9">
        <f t="shared" si="1417"/>
        <v>188</v>
      </c>
      <c r="V3571" s="9">
        <v>252</v>
      </c>
      <c r="W3571" s="10">
        <f t="shared" si="1408"/>
        <v>1.050670915</v>
      </c>
      <c r="X3571" s="2">
        <f t="shared" si="1409"/>
        <v>3510.66344497</v>
      </c>
      <c r="Y3571" s="2">
        <v>0</v>
      </c>
      <c r="Z3571" s="3">
        <f t="shared" si="1420"/>
        <v>0</v>
      </c>
      <c r="AA3571" s="1" t="str">
        <f t="shared" si="1421"/>
        <v>A+J=</v>
      </c>
      <c r="AB3571" s="7">
        <f t="shared" si="1418"/>
        <v>43669</v>
      </c>
      <c r="AC3571" s="5"/>
      <c r="AD3571" s="1"/>
      <c r="AE3571" s="7"/>
      <c r="AF3571" s="1"/>
      <c r="AG3571" s="1"/>
      <c r="AH3571" s="1"/>
      <c r="AI3571" s="1"/>
      <c r="AJ3571" s="4"/>
      <c r="AK3571" s="1"/>
      <c r="AL3571" s="1"/>
      <c r="AM3571" s="1"/>
      <c r="AN3571" s="1"/>
      <c r="AO3571" s="1"/>
    </row>
    <row r="3572" spans="1:41" x14ac:dyDescent="0.2">
      <c r="A3572" s="118">
        <f t="shared" si="1410"/>
        <v>43668</v>
      </c>
      <c r="B3572" s="2">
        <f t="shared" si="1400"/>
        <v>72794.264204340012</v>
      </c>
      <c r="C3572" s="2">
        <f t="shared" si="1411"/>
        <v>39666.076375919998</v>
      </c>
      <c r="D3572" s="50">
        <f t="shared" si="1412"/>
        <v>5214.2700000000004</v>
      </c>
      <c r="E3572" s="3">
        <f>IF(K3572=1,VLOOKUP(A3571,[1]Plan1!$AQ$43:$AS$500,3),E3571)</f>
        <v>5225.74</v>
      </c>
      <c r="F3572" s="7">
        <f t="shared" si="1413"/>
        <v>43665</v>
      </c>
      <c r="G3572" s="8">
        <f t="shared" si="1401"/>
        <v>2.1997326567284592E-3</v>
      </c>
      <c r="H3572" s="7">
        <f t="shared" si="1414"/>
        <v>43697</v>
      </c>
      <c r="I3572" s="7">
        <f t="shared" si="1402"/>
        <v>43697</v>
      </c>
      <c r="J3572" s="1">
        <f t="shared" si="1415"/>
        <v>23</v>
      </c>
      <c r="K3572" s="1">
        <f t="shared" si="1403"/>
        <v>2</v>
      </c>
      <c r="L3572" s="2">
        <f t="shared" si="1404"/>
        <v>1.00019108</v>
      </c>
      <c r="M3572" s="10">
        <f t="shared" si="1423"/>
        <v>1.0000997300000001</v>
      </c>
      <c r="N3572" s="10">
        <f t="shared" si="1419"/>
        <v>1.7463377082265941</v>
      </c>
      <c r="O3572" s="2">
        <f t="shared" si="1422"/>
        <v>1.7466713899999999</v>
      </c>
      <c r="P3572" s="2">
        <f t="shared" si="1405"/>
        <v>69283.600759370005</v>
      </c>
      <c r="Q3572" s="9">
        <f t="shared" si="1399"/>
        <v>0</v>
      </c>
      <c r="R3572" s="4">
        <f t="shared" si="1406"/>
        <v>0</v>
      </c>
      <c r="S3572" s="59">
        <f t="shared" si="1407"/>
        <v>0</v>
      </c>
      <c r="T3572" s="8">
        <f t="shared" si="1416"/>
        <v>6.8500000000000005E-2</v>
      </c>
      <c r="U3572" s="9">
        <f t="shared" si="1417"/>
        <v>188</v>
      </c>
      <c r="V3572" s="9">
        <v>252</v>
      </c>
      <c r="W3572" s="10">
        <f t="shared" si="1408"/>
        <v>1.050670915</v>
      </c>
      <c r="X3572" s="2">
        <f t="shared" si="1409"/>
        <v>3510.66344497</v>
      </c>
      <c r="Y3572" s="2">
        <v>0</v>
      </c>
      <c r="Z3572" s="3">
        <f t="shared" si="1420"/>
        <v>0</v>
      </c>
      <c r="AA3572" s="1" t="str">
        <f t="shared" si="1421"/>
        <v>A+J=</v>
      </c>
      <c r="AB3572" s="7">
        <f t="shared" si="1418"/>
        <v>43669</v>
      </c>
      <c r="AC3572" s="5"/>
      <c r="AD3572" s="1"/>
      <c r="AE3572" s="7"/>
      <c r="AF3572" s="1"/>
      <c r="AG3572" s="1"/>
      <c r="AH3572" s="1"/>
      <c r="AI3572" s="1"/>
      <c r="AJ3572" s="4"/>
      <c r="AK3572" s="1"/>
      <c r="AL3572" s="1"/>
      <c r="AM3572" s="1"/>
      <c r="AN3572" s="1"/>
      <c r="AO3572" s="1"/>
    </row>
    <row r="3573" spans="1:41" x14ac:dyDescent="0.2">
      <c r="A3573" s="118">
        <f t="shared" si="1410"/>
        <v>43669</v>
      </c>
      <c r="B3573" s="2">
        <f t="shared" si="1400"/>
        <v>72820.362526769997</v>
      </c>
      <c r="C3573" s="2">
        <f t="shared" si="1411"/>
        <v>39666.076375919998</v>
      </c>
      <c r="D3573" s="50">
        <f t="shared" si="1412"/>
        <v>5214.2700000000004</v>
      </c>
      <c r="E3573" s="3">
        <f>IF(K3573=1,VLOOKUP(A3572,[1]Plan1!$AQ$43:$AS$500,3),E3572)</f>
        <v>5225.74</v>
      </c>
      <c r="F3573" s="7">
        <f t="shared" si="1413"/>
        <v>43665</v>
      </c>
      <c r="G3573" s="8">
        <f t="shared" si="1401"/>
        <v>2.1997326567284592E-3</v>
      </c>
      <c r="H3573" s="7">
        <f t="shared" si="1414"/>
        <v>43697</v>
      </c>
      <c r="I3573" s="7">
        <f t="shared" si="1402"/>
        <v>43697</v>
      </c>
      <c r="J3573" s="1">
        <f t="shared" si="1415"/>
        <v>23</v>
      </c>
      <c r="K3573" s="1">
        <f t="shared" si="1403"/>
        <v>3</v>
      </c>
      <c r="L3573" s="2">
        <f t="shared" si="1404"/>
        <v>1.0002866399999999</v>
      </c>
      <c r="M3573" s="10">
        <f t="shared" si="1423"/>
        <v>1.0000997300000001</v>
      </c>
      <c r="N3573" s="10">
        <f t="shared" si="1419"/>
        <v>1.7463377082265941</v>
      </c>
      <c r="O3573" s="2">
        <f t="shared" si="1422"/>
        <v>1.74683827</v>
      </c>
      <c r="P3573" s="2">
        <f t="shared" si="1405"/>
        <v>69290.220234199995</v>
      </c>
      <c r="Q3573" s="9">
        <f t="shared" si="1399"/>
        <v>10</v>
      </c>
      <c r="R3573" s="4">
        <f t="shared" si="1406"/>
        <v>1</v>
      </c>
      <c r="S3573" s="59">
        <f t="shared" si="1407"/>
        <v>69290.220234199995</v>
      </c>
      <c r="T3573" s="8">
        <f t="shared" si="1416"/>
        <v>6.8500000000000005E-2</v>
      </c>
      <c r="U3573" s="9">
        <f t="shared" si="1417"/>
        <v>189</v>
      </c>
      <c r="V3573" s="9">
        <v>252</v>
      </c>
      <c r="W3573" s="10">
        <f t="shared" si="1408"/>
        <v>1.0509471939999999</v>
      </c>
      <c r="X3573" s="2">
        <f t="shared" si="1409"/>
        <v>3530.1422925699999</v>
      </c>
      <c r="Y3573" s="2">
        <v>0</v>
      </c>
      <c r="Z3573" s="3">
        <f t="shared" si="1420"/>
        <v>72820.362526769997</v>
      </c>
      <c r="AA3573" s="1" t="str">
        <f t="shared" si="1421"/>
        <v>A+J=</v>
      </c>
      <c r="AB3573" s="7">
        <f t="shared" si="1418"/>
        <v>43669</v>
      </c>
      <c r="AC3573" s="5"/>
      <c r="AD3573" s="1"/>
      <c r="AE3573" s="7"/>
      <c r="AF3573" s="1"/>
      <c r="AG3573" s="1"/>
      <c r="AH3573" s="1"/>
      <c r="AI3573" s="1"/>
      <c r="AJ3573" s="4"/>
      <c r="AK3573" s="1"/>
      <c r="AL3573" s="1"/>
      <c r="AM3573" s="1"/>
      <c r="AN3573" s="1"/>
      <c r="AO3573" s="1"/>
    </row>
    <row r="3574" spans="1:41" x14ac:dyDescent="0.2">
      <c r="A3574" s="118">
        <f t="shared" si="1410"/>
        <v>43670</v>
      </c>
      <c r="B3574" s="2">
        <f t="shared" si="1400"/>
        <v>0</v>
      </c>
      <c r="C3574" s="2">
        <f t="shared" si="1411"/>
        <v>0</v>
      </c>
      <c r="D3574" s="50">
        <f t="shared" si="1412"/>
        <v>5214.2700000000004</v>
      </c>
      <c r="E3574" s="3">
        <f>IF(K3574=1,VLOOKUP(A3573,[1]Plan1!$AQ$43:$AS$500,3),E3573)</f>
        <v>5225.74</v>
      </c>
      <c r="F3574" s="7">
        <f t="shared" si="1413"/>
        <v>43665</v>
      </c>
      <c r="G3574" s="8">
        <f t="shared" si="1401"/>
        <v>2.1997326567284592E-3</v>
      </c>
      <c r="H3574" s="7">
        <f t="shared" si="1414"/>
        <v>43697</v>
      </c>
      <c r="I3574" s="7">
        <f t="shared" si="1402"/>
        <v>43697</v>
      </c>
      <c r="J3574" s="1">
        <f t="shared" si="1415"/>
        <v>23</v>
      </c>
      <c r="K3574" s="1">
        <f t="shared" si="1403"/>
        <v>4</v>
      </c>
      <c r="L3574" s="2">
        <f t="shared" si="1404"/>
        <v>1.0003822099999999</v>
      </c>
      <c r="M3574" s="10">
        <f t="shared" si="1423"/>
        <v>1.0000997300000001</v>
      </c>
      <c r="N3574" s="10">
        <f t="shared" si="1419"/>
        <v>1.7463377082265941</v>
      </c>
      <c r="O3574" s="2">
        <f t="shared" si="1422"/>
        <v>1.74700517</v>
      </c>
      <c r="P3574" s="2">
        <f t="shared" si="1405"/>
        <v>0</v>
      </c>
      <c r="Q3574" s="9">
        <f t="shared" si="1399"/>
        <v>0</v>
      </c>
      <c r="R3574" s="4">
        <f t="shared" si="1406"/>
        <v>0</v>
      </c>
      <c r="S3574" s="59">
        <f t="shared" si="1407"/>
        <v>0</v>
      </c>
      <c r="T3574" s="8">
        <f t="shared" si="1416"/>
        <v>6.8500000000000005E-2</v>
      </c>
      <c r="U3574" s="9">
        <f t="shared" si="1417"/>
        <v>1</v>
      </c>
      <c r="V3574" s="9">
        <v>252</v>
      </c>
      <c r="W3574" s="10">
        <f t="shared" si="1408"/>
        <v>1.0002629540000001</v>
      </c>
      <c r="X3574" s="2">
        <f t="shared" si="1409"/>
        <v>0</v>
      </c>
      <c r="Y3574" s="2">
        <v>0</v>
      </c>
      <c r="Z3574" s="3">
        <f t="shared" si="1420"/>
        <v>0</v>
      </c>
      <c r="AA3574" s="1" t="str">
        <f t="shared" si="1421"/>
        <v>A+J=</v>
      </c>
      <c r="AB3574" s="7">
        <f t="shared" si="1418"/>
        <v>0</v>
      </c>
      <c r="AC3574" s="5"/>
      <c r="AD3574" s="1"/>
      <c r="AE3574" s="7"/>
      <c r="AF3574" s="1"/>
      <c r="AG3574" s="1"/>
      <c r="AH3574" s="1"/>
      <c r="AI3574" s="1"/>
      <c r="AJ3574" s="4"/>
      <c r="AK3574" s="1"/>
      <c r="AL3574" s="1"/>
      <c r="AM3574" s="1"/>
      <c r="AN3574" s="1"/>
      <c r="AO3574" s="1"/>
    </row>
    <row r="3575" spans="1:41" x14ac:dyDescent="0.2">
      <c r="A3575" s="118">
        <f t="shared" si="1410"/>
        <v>43671</v>
      </c>
      <c r="B3575" s="2">
        <f t="shared" si="1400"/>
        <v>0</v>
      </c>
      <c r="C3575" s="2">
        <f t="shared" si="1411"/>
        <v>0</v>
      </c>
      <c r="D3575" s="50">
        <f t="shared" si="1412"/>
        <v>5214.2700000000004</v>
      </c>
      <c r="E3575" s="3">
        <f>IF(K3575=1,VLOOKUP(A3574,[1]Plan1!$AQ$43:$AS$500,3),E3574)</f>
        <v>5225.74</v>
      </c>
      <c r="F3575" s="7">
        <f t="shared" si="1413"/>
        <v>43665</v>
      </c>
      <c r="G3575" s="8">
        <f t="shared" si="1401"/>
        <v>2.1997326567284592E-3</v>
      </c>
      <c r="H3575" s="7">
        <f t="shared" si="1414"/>
        <v>43697</v>
      </c>
      <c r="I3575" s="7">
        <f t="shared" si="1402"/>
        <v>43697</v>
      </c>
      <c r="J3575" s="1">
        <f t="shared" si="1415"/>
        <v>23</v>
      </c>
      <c r="K3575" s="1">
        <f t="shared" si="1403"/>
        <v>5</v>
      </c>
      <c r="L3575" s="2">
        <f t="shared" si="1404"/>
        <v>1.0004777899999999</v>
      </c>
      <c r="M3575" s="10">
        <f t="shared" si="1423"/>
        <v>1.0000997300000001</v>
      </c>
      <c r="N3575" s="10">
        <f t="shared" si="1419"/>
        <v>1.7463377082265941</v>
      </c>
      <c r="O3575" s="2">
        <f t="shared" si="1422"/>
        <v>1.7471720900000001</v>
      </c>
      <c r="P3575" s="2">
        <f t="shared" si="1405"/>
        <v>0</v>
      </c>
      <c r="Q3575" s="9">
        <f t="shared" si="1399"/>
        <v>0</v>
      </c>
      <c r="R3575" s="4">
        <f t="shared" si="1406"/>
        <v>0</v>
      </c>
      <c r="S3575" s="59">
        <f t="shared" si="1407"/>
        <v>0</v>
      </c>
      <c r="T3575" s="8">
        <f t="shared" si="1416"/>
        <v>6.8500000000000005E-2</v>
      </c>
      <c r="U3575" s="9">
        <f t="shared" si="1417"/>
        <v>2</v>
      </c>
      <c r="V3575" s="9">
        <v>252</v>
      </c>
      <c r="W3575" s="10">
        <f t="shared" si="1408"/>
        <v>1.000525978</v>
      </c>
      <c r="X3575" s="2">
        <f t="shared" si="1409"/>
        <v>0</v>
      </c>
      <c r="Y3575" s="2">
        <v>0</v>
      </c>
      <c r="Z3575" s="3">
        <f t="shared" si="1420"/>
        <v>0</v>
      </c>
      <c r="AA3575" s="1" t="str">
        <f t="shared" si="1421"/>
        <v>A+J=</v>
      </c>
      <c r="AB3575" s="7">
        <f t="shared" si="1418"/>
        <v>0</v>
      </c>
      <c r="AC3575" s="5"/>
      <c r="AD3575" s="1"/>
      <c r="AE3575" s="7"/>
      <c r="AF3575" s="1"/>
      <c r="AG3575" s="1"/>
      <c r="AH3575" s="1"/>
      <c r="AI3575" s="1"/>
      <c r="AJ3575" s="4"/>
      <c r="AK3575" s="1"/>
      <c r="AL3575" s="1"/>
      <c r="AM3575" s="1"/>
      <c r="AN3575" s="1"/>
      <c r="AO3575" s="1"/>
    </row>
    <row r="3576" spans="1:41" x14ac:dyDescent="0.2">
      <c r="A3576" s="118">
        <f t="shared" si="1410"/>
        <v>43672</v>
      </c>
      <c r="B3576" s="2">
        <f t="shared" si="1400"/>
        <v>0</v>
      </c>
      <c r="C3576" s="2">
        <f t="shared" si="1411"/>
        <v>0</v>
      </c>
      <c r="D3576" s="50">
        <f t="shared" si="1412"/>
        <v>5214.2700000000004</v>
      </c>
      <c r="E3576" s="3">
        <f>IF(K3576=1,VLOOKUP(A3575,[1]Plan1!$AQ$43:$AS$500,3),E3575)</f>
        <v>5225.74</v>
      </c>
      <c r="F3576" s="7">
        <f t="shared" si="1413"/>
        <v>43665</v>
      </c>
      <c r="G3576" s="8">
        <f t="shared" si="1401"/>
        <v>2.1997326567284592E-3</v>
      </c>
      <c r="H3576" s="7">
        <f t="shared" si="1414"/>
        <v>43697</v>
      </c>
      <c r="I3576" s="7">
        <f t="shared" si="1402"/>
        <v>43697</v>
      </c>
      <c r="J3576" s="1">
        <f t="shared" si="1415"/>
        <v>23</v>
      </c>
      <c r="K3576" s="1">
        <f t="shared" si="1403"/>
        <v>6</v>
      </c>
      <c r="L3576" s="2">
        <f t="shared" si="1404"/>
        <v>1.0005733699999999</v>
      </c>
      <c r="M3576" s="10">
        <f t="shared" si="1423"/>
        <v>1.0000997300000001</v>
      </c>
      <c r="N3576" s="10">
        <f t="shared" si="1419"/>
        <v>1.7463377082265941</v>
      </c>
      <c r="O3576" s="2">
        <f t="shared" si="1422"/>
        <v>1.747339</v>
      </c>
      <c r="P3576" s="2">
        <f t="shared" si="1405"/>
        <v>0</v>
      </c>
      <c r="Q3576" s="9">
        <f t="shared" si="1399"/>
        <v>0</v>
      </c>
      <c r="R3576" s="4">
        <f t="shared" si="1406"/>
        <v>0</v>
      </c>
      <c r="S3576" s="59">
        <f t="shared" si="1407"/>
        <v>0</v>
      </c>
      <c r="T3576" s="8">
        <f t="shared" si="1416"/>
        <v>6.8500000000000005E-2</v>
      </c>
      <c r="U3576" s="9">
        <f t="shared" si="1417"/>
        <v>3</v>
      </c>
      <c r="V3576" s="9">
        <v>252</v>
      </c>
      <c r="W3576" s="10">
        <f t="shared" si="1408"/>
        <v>1.000789071</v>
      </c>
      <c r="X3576" s="2">
        <f t="shared" si="1409"/>
        <v>0</v>
      </c>
      <c r="Y3576" s="2">
        <v>0</v>
      </c>
      <c r="Z3576" s="3">
        <f t="shared" si="1420"/>
        <v>0</v>
      </c>
      <c r="AA3576" s="1" t="str">
        <f t="shared" si="1421"/>
        <v>A+J=</v>
      </c>
      <c r="AB3576" s="7">
        <f t="shared" si="1418"/>
        <v>0</v>
      </c>
      <c r="AC3576" s="5"/>
      <c r="AD3576" s="1"/>
      <c r="AE3576" s="7"/>
      <c r="AF3576" s="1"/>
      <c r="AG3576" s="1"/>
      <c r="AH3576" s="1"/>
      <c r="AI3576" s="1"/>
      <c r="AJ3576" s="4"/>
      <c r="AK3576" s="1"/>
      <c r="AL3576" s="1"/>
      <c r="AM3576" s="1"/>
      <c r="AN3576" s="1"/>
      <c r="AO3576" s="1"/>
    </row>
    <row r="3577" spans="1:41" x14ac:dyDescent="0.2">
      <c r="A3577" s="118">
        <f t="shared" si="1410"/>
        <v>43673</v>
      </c>
      <c r="B3577" s="2">
        <f t="shared" si="1400"/>
        <v>0</v>
      </c>
      <c r="C3577" s="2">
        <f t="shared" si="1411"/>
        <v>0</v>
      </c>
      <c r="D3577" s="50">
        <f t="shared" si="1412"/>
        <v>5214.2700000000004</v>
      </c>
      <c r="E3577" s="3">
        <f>IF(K3577=1,VLOOKUP(A3576,[1]Plan1!$AQ$43:$AS$500,3),E3576)</f>
        <v>5225.74</v>
      </c>
      <c r="F3577" s="7">
        <f t="shared" si="1413"/>
        <v>43665</v>
      </c>
      <c r="G3577" s="8">
        <f t="shared" si="1401"/>
        <v>2.1997326567284592E-3</v>
      </c>
      <c r="H3577" s="7">
        <f t="shared" si="1414"/>
        <v>43697</v>
      </c>
      <c r="I3577" s="7">
        <f t="shared" si="1402"/>
        <v>43697</v>
      </c>
      <c r="J3577" s="1">
        <f t="shared" si="1415"/>
        <v>23</v>
      </c>
      <c r="K3577" s="1">
        <f t="shared" si="1403"/>
        <v>7</v>
      </c>
      <c r="L3577" s="2">
        <f t="shared" si="1404"/>
        <v>1.00066897</v>
      </c>
      <c r="M3577" s="10">
        <f t="shared" si="1423"/>
        <v>1.0000997300000001</v>
      </c>
      <c r="N3577" s="10">
        <f t="shared" si="1419"/>
        <v>1.7463377082265941</v>
      </c>
      <c r="O3577" s="2">
        <f t="shared" si="1422"/>
        <v>1.7475059500000001</v>
      </c>
      <c r="P3577" s="2">
        <f t="shared" si="1405"/>
        <v>0</v>
      </c>
      <c r="Q3577" s="9">
        <f t="shared" si="1399"/>
        <v>0</v>
      </c>
      <c r="R3577" s="4">
        <f t="shared" si="1406"/>
        <v>0</v>
      </c>
      <c r="S3577" s="59">
        <f t="shared" si="1407"/>
        <v>0</v>
      </c>
      <c r="T3577" s="8">
        <f t="shared" si="1416"/>
        <v>6.8500000000000005E-2</v>
      </c>
      <c r="U3577" s="9">
        <f t="shared" si="1417"/>
        <v>4</v>
      </c>
      <c r="V3577" s="9">
        <v>252</v>
      </c>
      <c r="W3577" s="10">
        <f t="shared" si="1408"/>
        <v>1.0010522319999999</v>
      </c>
      <c r="X3577" s="2">
        <f t="shared" si="1409"/>
        <v>0</v>
      </c>
      <c r="Y3577" s="2">
        <v>0</v>
      </c>
      <c r="Z3577" s="3">
        <f t="shared" si="1420"/>
        <v>0</v>
      </c>
      <c r="AA3577" s="1" t="str">
        <f t="shared" si="1421"/>
        <v>A+J=</v>
      </c>
      <c r="AB3577" s="7">
        <f t="shared" si="1418"/>
        <v>0</v>
      </c>
      <c r="AC3577" s="5"/>
      <c r="AD3577" s="1"/>
      <c r="AE3577" s="7"/>
      <c r="AF3577" s="1"/>
      <c r="AG3577" s="1"/>
      <c r="AH3577" s="1"/>
      <c r="AI3577" s="1"/>
      <c r="AJ3577" s="4"/>
      <c r="AK3577" s="1"/>
      <c r="AL3577" s="1"/>
      <c r="AM3577" s="1"/>
      <c r="AN3577" s="1"/>
      <c r="AO3577" s="1"/>
    </row>
    <row r="3578" spans="1:41" x14ac:dyDescent="0.2">
      <c r="A3578" s="118">
        <f t="shared" si="1410"/>
        <v>43674</v>
      </c>
      <c r="B3578" s="2">
        <f t="shared" si="1400"/>
        <v>0</v>
      </c>
      <c r="C3578" s="2">
        <f t="shared" si="1411"/>
        <v>0</v>
      </c>
      <c r="D3578" s="50">
        <f t="shared" si="1412"/>
        <v>5214.2700000000004</v>
      </c>
      <c r="E3578" s="3">
        <f>IF(K3578=1,VLOOKUP(A3577,[1]Plan1!$AQ$43:$AS$500,3),E3577)</f>
        <v>5225.74</v>
      </c>
      <c r="F3578" s="7">
        <f t="shared" si="1413"/>
        <v>43665</v>
      </c>
      <c r="G3578" s="8">
        <f t="shared" si="1401"/>
        <v>2.1997326567284592E-3</v>
      </c>
      <c r="H3578" s="7">
        <f t="shared" si="1414"/>
        <v>43697</v>
      </c>
      <c r="I3578" s="7">
        <f t="shared" si="1402"/>
        <v>43697</v>
      </c>
      <c r="J3578" s="1">
        <f t="shared" si="1415"/>
        <v>23</v>
      </c>
      <c r="K3578" s="1">
        <f t="shared" si="1403"/>
        <v>7</v>
      </c>
      <c r="L3578" s="2">
        <f t="shared" si="1404"/>
        <v>1.00066897</v>
      </c>
      <c r="M3578" s="10">
        <f t="shared" si="1423"/>
        <v>1.0000997300000001</v>
      </c>
      <c r="N3578" s="10">
        <f t="shared" si="1419"/>
        <v>1.7463377082265941</v>
      </c>
      <c r="O3578" s="2">
        <f t="shared" si="1422"/>
        <v>1.7475059500000001</v>
      </c>
      <c r="P3578" s="2">
        <f t="shared" si="1405"/>
        <v>0</v>
      </c>
      <c r="Q3578" s="9">
        <f t="shared" si="1399"/>
        <v>0</v>
      </c>
      <c r="R3578" s="4">
        <f t="shared" si="1406"/>
        <v>0</v>
      </c>
      <c r="S3578" s="59">
        <f t="shared" si="1407"/>
        <v>0</v>
      </c>
      <c r="T3578" s="8">
        <f t="shared" si="1416"/>
        <v>6.8500000000000005E-2</v>
      </c>
      <c r="U3578" s="9">
        <f t="shared" si="1417"/>
        <v>4</v>
      </c>
      <c r="V3578" s="9">
        <v>252</v>
      </c>
      <c r="W3578" s="10">
        <f t="shared" si="1408"/>
        <v>1.0010522319999999</v>
      </c>
      <c r="X3578" s="2">
        <f t="shared" si="1409"/>
        <v>0</v>
      </c>
      <c r="Y3578" s="2">
        <v>0</v>
      </c>
      <c r="Z3578" s="3">
        <f t="shared" si="1420"/>
        <v>0</v>
      </c>
      <c r="AA3578" s="1" t="str">
        <f t="shared" si="1421"/>
        <v>A+J=</v>
      </c>
      <c r="AB3578" s="7">
        <f t="shared" si="1418"/>
        <v>0</v>
      </c>
      <c r="AC3578" s="5"/>
      <c r="AD3578" s="1"/>
      <c r="AE3578" s="7"/>
      <c r="AF3578" s="1"/>
      <c r="AG3578" s="1"/>
      <c r="AH3578" s="1"/>
      <c r="AI3578" s="1"/>
      <c r="AJ3578" s="4"/>
      <c r="AK3578" s="1"/>
      <c r="AL3578" s="1"/>
      <c r="AM3578" s="1"/>
      <c r="AN3578" s="1"/>
      <c r="AO3578" s="1"/>
    </row>
    <row r="3579" spans="1:41" x14ac:dyDescent="0.2">
      <c r="A3579" s="118">
        <f t="shared" si="1410"/>
        <v>43675</v>
      </c>
      <c r="B3579" s="2">
        <f t="shared" si="1400"/>
        <v>0</v>
      </c>
      <c r="C3579" s="2">
        <f t="shared" si="1411"/>
        <v>0</v>
      </c>
      <c r="D3579" s="50">
        <f t="shared" si="1412"/>
        <v>5214.2700000000004</v>
      </c>
      <c r="E3579" s="3">
        <f>IF(K3579=1,VLOOKUP(A3578,[1]Plan1!$AQ$43:$AS$500,3),E3578)</f>
        <v>5225.74</v>
      </c>
      <c r="F3579" s="7">
        <f t="shared" si="1413"/>
        <v>43665</v>
      </c>
      <c r="G3579" s="8">
        <f t="shared" si="1401"/>
        <v>2.1997326567284592E-3</v>
      </c>
      <c r="H3579" s="7">
        <f t="shared" si="1414"/>
        <v>43697</v>
      </c>
      <c r="I3579" s="7">
        <f t="shared" si="1402"/>
        <v>43697</v>
      </c>
      <c r="J3579" s="1">
        <f t="shared" si="1415"/>
        <v>23</v>
      </c>
      <c r="K3579" s="1">
        <f t="shared" si="1403"/>
        <v>7</v>
      </c>
      <c r="L3579" s="2">
        <f t="shared" si="1404"/>
        <v>1.00066897</v>
      </c>
      <c r="M3579" s="10">
        <f t="shared" si="1423"/>
        <v>1.0000997300000001</v>
      </c>
      <c r="N3579" s="10">
        <f t="shared" si="1419"/>
        <v>1.7463377082265941</v>
      </c>
      <c r="O3579" s="2">
        <f t="shared" si="1422"/>
        <v>1.7475059500000001</v>
      </c>
      <c r="P3579" s="2">
        <f t="shared" si="1405"/>
        <v>0</v>
      </c>
      <c r="Q3579" s="9">
        <f t="shared" si="1399"/>
        <v>0</v>
      </c>
      <c r="R3579" s="4">
        <f t="shared" si="1406"/>
        <v>0</v>
      </c>
      <c r="S3579" s="59">
        <f t="shared" si="1407"/>
        <v>0</v>
      </c>
      <c r="T3579" s="8">
        <f t="shared" si="1416"/>
        <v>6.8500000000000005E-2</v>
      </c>
      <c r="U3579" s="9">
        <f t="shared" si="1417"/>
        <v>4</v>
      </c>
      <c r="V3579" s="9">
        <v>252</v>
      </c>
      <c r="W3579" s="10">
        <f t="shared" si="1408"/>
        <v>1.0010522319999999</v>
      </c>
      <c r="X3579" s="2">
        <f t="shared" si="1409"/>
        <v>0</v>
      </c>
      <c r="Y3579" s="2">
        <v>0</v>
      </c>
      <c r="Z3579" s="3">
        <f t="shared" si="1420"/>
        <v>0</v>
      </c>
      <c r="AA3579" s="1" t="str">
        <f t="shared" si="1421"/>
        <v>A+J=</v>
      </c>
      <c r="AB3579" s="7">
        <f t="shared" si="1418"/>
        <v>0</v>
      </c>
      <c r="AC3579" s="5"/>
      <c r="AD3579" s="1"/>
      <c r="AE3579" s="7"/>
      <c r="AF3579" s="1"/>
      <c r="AG3579" s="1"/>
      <c r="AH3579" s="1"/>
      <c r="AI3579" s="1"/>
      <c r="AJ3579" s="4"/>
      <c r="AK3579" s="1"/>
      <c r="AL3579" s="1"/>
      <c r="AM3579" s="1"/>
      <c r="AN3579" s="1"/>
      <c r="AO3579" s="1"/>
    </row>
    <row r="3580" spans="1:41" x14ac:dyDescent="0.2">
      <c r="A3580" s="118">
        <f t="shared" si="1410"/>
        <v>43676</v>
      </c>
      <c r="B3580" s="2">
        <f t="shared" si="1400"/>
        <v>0</v>
      </c>
      <c r="C3580" s="2">
        <f t="shared" si="1411"/>
        <v>0</v>
      </c>
      <c r="D3580" s="50">
        <f t="shared" si="1412"/>
        <v>5214.2700000000004</v>
      </c>
      <c r="E3580" s="3">
        <f>IF(K3580=1,VLOOKUP(A3579,[1]Plan1!$AQ$43:$AS$500,3),E3579)</f>
        <v>5225.74</v>
      </c>
      <c r="F3580" s="7">
        <f t="shared" si="1413"/>
        <v>43665</v>
      </c>
      <c r="G3580" s="8">
        <f t="shared" si="1401"/>
        <v>2.1997326567284592E-3</v>
      </c>
      <c r="H3580" s="7">
        <f t="shared" si="1414"/>
        <v>43697</v>
      </c>
      <c r="I3580" s="7">
        <f t="shared" si="1402"/>
        <v>43697</v>
      </c>
      <c r="J3580" s="1">
        <f t="shared" si="1415"/>
        <v>23</v>
      </c>
      <c r="K3580" s="1">
        <f t="shared" si="1403"/>
        <v>8</v>
      </c>
      <c r="L3580" s="2">
        <f t="shared" si="1404"/>
        <v>1.0007645700000001</v>
      </c>
      <c r="M3580" s="10">
        <f t="shared" si="1423"/>
        <v>1.0000997300000001</v>
      </c>
      <c r="N3580" s="10">
        <f t="shared" si="1419"/>
        <v>1.7463377082265941</v>
      </c>
      <c r="O3580" s="2">
        <f t="shared" si="1422"/>
        <v>1.7476729</v>
      </c>
      <c r="P3580" s="2">
        <f t="shared" si="1405"/>
        <v>0</v>
      </c>
      <c r="Q3580" s="9">
        <f t="shared" si="1399"/>
        <v>0</v>
      </c>
      <c r="R3580" s="4">
        <f t="shared" si="1406"/>
        <v>0</v>
      </c>
      <c r="S3580" s="59">
        <f t="shared" si="1407"/>
        <v>0</v>
      </c>
      <c r="T3580" s="8">
        <f t="shared" si="1416"/>
        <v>6.8500000000000005E-2</v>
      </c>
      <c r="U3580" s="9">
        <f t="shared" si="1417"/>
        <v>5</v>
      </c>
      <c r="V3580" s="9">
        <v>252</v>
      </c>
      <c r="W3580" s="10">
        <f t="shared" si="1408"/>
        <v>1.0013154639999999</v>
      </c>
      <c r="X3580" s="2">
        <f t="shared" si="1409"/>
        <v>0</v>
      </c>
      <c r="Y3580" s="2">
        <v>0</v>
      </c>
      <c r="Z3580" s="3">
        <f t="shared" si="1420"/>
        <v>0</v>
      </c>
      <c r="AA3580" s="1" t="str">
        <f t="shared" si="1421"/>
        <v>A+J=</v>
      </c>
      <c r="AB3580" s="7">
        <f t="shared" si="1418"/>
        <v>0</v>
      </c>
      <c r="AC3580" s="5"/>
      <c r="AD3580" s="1"/>
      <c r="AE3580" s="7"/>
      <c r="AF3580" s="1"/>
      <c r="AG3580" s="1"/>
      <c r="AH3580" s="1"/>
      <c r="AI3580" s="1"/>
      <c r="AJ3580" s="4"/>
      <c r="AK3580" s="1"/>
      <c r="AL3580" s="1"/>
      <c r="AM3580" s="1"/>
      <c r="AN3580" s="1"/>
      <c r="AO3580" s="1"/>
    </row>
    <row r="3581" spans="1:41" x14ac:dyDescent="0.2">
      <c r="A3581" s="118">
        <f t="shared" si="1410"/>
        <v>43677</v>
      </c>
      <c r="B3581" s="2">
        <f t="shared" si="1400"/>
        <v>0</v>
      </c>
      <c r="C3581" s="2">
        <f t="shared" si="1411"/>
        <v>0</v>
      </c>
      <c r="D3581" s="50">
        <f t="shared" si="1412"/>
        <v>5214.2700000000004</v>
      </c>
      <c r="E3581" s="3">
        <f>IF(K3581=1,VLOOKUP(A3580,[1]Plan1!$AQ$43:$AS$500,3),E3580)</f>
        <v>5225.74</v>
      </c>
      <c r="F3581" s="7">
        <f t="shared" si="1413"/>
        <v>43665</v>
      </c>
      <c r="G3581" s="8">
        <f t="shared" si="1401"/>
        <v>2.1997326567284592E-3</v>
      </c>
      <c r="H3581" s="7">
        <f t="shared" si="1414"/>
        <v>43697</v>
      </c>
      <c r="I3581" s="7">
        <f t="shared" si="1402"/>
        <v>43697</v>
      </c>
      <c r="J3581" s="1">
        <f t="shared" si="1415"/>
        <v>23</v>
      </c>
      <c r="K3581" s="1">
        <f t="shared" si="1403"/>
        <v>9</v>
      </c>
      <c r="L3581" s="2">
        <f t="shared" si="1404"/>
        <v>1.0008601800000001</v>
      </c>
      <c r="M3581" s="10">
        <f t="shared" si="1423"/>
        <v>1.0000997300000001</v>
      </c>
      <c r="N3581" s="10">
        <f t="shared" si="1419"/>
        <v>1.7463377082265941</v>
      </c>
      <c r="O3581" s="2">
        <f t="shared" si="1422"/>
        <v>1.74783987</v>
      </c>
      <c r="P3581" s="2">
        <f t="shared" si="1405"/>
        <v>0</v>
      </c>
      <c r="Q3581" s="9">
        <f t="shared" si="1399"/>
        <v>0</v>
      </c>
      <c r="R3581" s="4">
        <f t="shared" si="1406"/>
        <v>0</v>
      </c>
      <c r="S3581" s="59">
        <f t="shared" si="1407"/>
        <v>0</v>
      </c>
      <c r="T3581" s="8">
        <f t="shared" si="1416"/>
        <v>6.8500000000000005E-2</v>
      </c>
      <c r="U3581" s="9">
        <f t="shared" si="1417"/>
        <v>6</v>
      </c>
      <c r="V3581" s="9">
        <v>252</v>
      </c>
      <c r="W3581" s="10">
        <f t="shared" si="1408"/>
        <v>1.001578764</v>
      </c>
      <c r="X3581" s="2">
        <f t="shared" si="1409"/>
        <v>0</v>
      </c>
      <c r="Y3581" s="2">
        <v>0</v>
      </c>
      <c r="Z3581" s="3">
        <f t="shared" si="1420"/>
        <v>0</v>
      </c>
      <c r="AA3581" s="1" t="str">
        <f t="shared" si="1421"/>
        <v>A+J=</v>
      </c>
      <c r="AB3581" s="7">
        <f t="shared" si="1418"/>
        <v>0</v>
      </c>
      <c r="AC3581" s="5"/>
      <c r="AD3581" s="1"/>
      <c r="AE3581" s="7"/>
      <c r="AF3581" s="1"/>
      <c r="AG3581" s="1"/>
      <c r="AH3581" s="1"/>
      <c r="AI3581" s="1"/>
      <c r="AJ3581" s="4"/>
      <c r="AK3581" s="1"/>
      <c r="AL3581" s="1"/>
      <c r="AM3581" s="1"/>
      <c r="AN3581" s="1"/>
      <c r="AO3581" s="1"/>
    </row>
    <row r="3582" spans="1:41" x14ac:dyDescent="0.2">
      <c r="A3582" s="118">
        <f t="shared" si="1410"/>
        <v>43678</v>
      </c>
      <c r="B3582" s="2">
        <f t="shared" si="1400"/>
        <v>0</v>
      </c>
      <c r="C3582" s="2">
        <f t="shared" si="1411"/>
        <v>0</v>
      </c>
      <c r="D3582" s="50">
        <f t="shared" si="1412"/>
        <v>5214.2700000000004</v>
      </c>
      <c r="E3582" s="3">
        <f>IF(K3582=1,VLOOKUP(A3581,[1]Plan1!$AQ$43:$AS$500,3),E3581)</f>
        <v>5225.74</v>
      </c>
      <c r="F3582" s="7">
        <f t="shared" si="1413"/>
        <v>43665</v>
      </c>
      <c r="G3582" s="8">
        <f t="shared" si="1401"/>
        <v>2.1997326567284592E-3</v>
      </c>
      <c r="H3582" s="7">
        <f t="shared" si="1414"/>
        <v>43697</v>
      </c>
      <c r="I3582" s="7">
        <f t="shared" si="1402"/>
        <v>43697</v>
      </c>
      <c r="J3582" s="1">
        <f t="shared" si="1415"/>
        <v>23</v>
      </c>
      <c r="K3582" s="1">
        <f t="shared" si="1403"/>
        <v>10</v>
      </c>
      <c r="L3582" s="2">
        <f t="shared" si="1404"/>
        <v>1.00095581</v>
      </c>
      <c r="M3582" s="10">
        <f t="shared" si="1423"/>
        <v>1.0000997300000001</v>
      </c>
      <c r="N3582" s="10">
        <f t="shared" si="1419"/>
        <v>1.7463377082265941</v>
      </c>
      <c r="O3582" s="2">
        <f t="shared" si="1422"/>
        <v>1.74800687</v>
      </c>
      <c r="P3582" s="2">
        <f t="shared" si="1405"/>
        <v>0</v>
      </c>
      <c r="Q3582" s="9">
        <f t="shared" si="1399"/>
        <v>0</v>
      </c>
      <c r="R3582" s="4">
        <f t="shared" si="1406"/>
        <v>0</v>
      </c>
      <c r="S3582" s="59">
        <f t="shared" si="1407"/>
        <v>0</v>
      </c>
      <c r="T3582" s="8">
        <f t="shared" si="1416"/>
        <v>6.8500000000000005E-2</v>
      </c>
      <c r="U3582" s="9">
        <f t="shared" si="1417"/>
        <v>7</v>
      </c>
      <c r="V3582" s="9">
        <v>252</v>
      </c>
      <c r="W3582" s="10">
        <f t="shared" si="1408"/>
        <v>1.001842133</v>
      </c>
      <c r="X3582" s="2">
        <f t="shared" si="1409"/>
        <v>0</v>
      </c>
      <c r="Y3582" s="2">
        <v>0</v>
      </c>
      <c r="Z3582" s="3">
        <f t="shared" si="1420"/>
        <v>0</v>
      </c>
      <c r="AA3582" s="1" t="str">
        <f t="shared" si="1421"/>
        <v>A+J=</v>
      </c>
      <c r="AB3582" s="7">
        <f t="shared" si="1418"/>
        <v>0</v>
      </c>
      <c r="AC3582" s="5"/>
      <c r="AD3582" s="1"/>
      <c r="AE3582" s="7"/>
      <c r="AF3582" s="1"/>
      <c r="AG3582" s="1"/>
      <c r="AH3582" s="1"/>
      <c r="AI3582" s="1"/>
      <c r="AJ3582" s="4"/>
      <c r="AK3582" s="1"/>
      <c r="AL3582" s="1"/>
      <c r="AM3582" s="1"/>
      <c r="AN3582" s="1"/>
      <c r="AO3582" s="1"/>
    </row>
    <row r="3583" spans="1:41" x14ac:dyDescent="0.2">
      <c r="A3583" s="118">
        <f t="shared" si="1410"/>
        <v>43679</v>
      </c>
      <c r="B3583" s="2">
        <f t="shared" si="1400"/>
        <v>0</v>
      </c>
      <c r="C3583" s="2">
        <f t="shared" si="1411"/>
        <v>0</v>
      </c>
      <c r="D3583" s="50">
        <f t="shared" si="1412"/>
        <v>5214.2700000000004</v>
      </c>
      <c r="E3583" s="3">
        <f>IF(K3583=1,VLOOKUP(A3582,[1]Plan1!$AQ$43:$AS$500,3),E3582)</f>
        <v>5225.74</v>
      </c>
      <c r="F3583" s="7">
        <f t="shared" si="1413"/>
        <v>43665</v>
      </c>
      <c r="G3583" s="8">
        <f t="shared" si="1401"/>
        <v>2.1997326567284592E-3</v>
      </c>
      <c r="H3583" s="7">
        <f t="shared" si="1414"/>
        <v>43697</v>
      </c>
      <c r="I3583" s="7">
        <f t="shared" si="1402"/>
        <v>43697</v>
      </c>
      <c r="J3583" s="1">
        <f t="shared" si="1415"/>
        <v>23</v>
      </c>
      <c r="K3583" s="1">
        <f t="shared" si="1403"/>
        <v>11</v>
      </c>
      <c r="L3583" s="2">
        <f t="shared" si="1404"/>
        <v>1.0010514399999999</v>
      </c>
      <c r="M3583" s="10">
        <f t="shared" si="1423"/>
        <v>1.0000997300000001</v>
      </c>
      <c r="N3583" s="10">
        <f t="shared" si="1419"/>
        <v>1.7463377082265941</v>
      </c>
      <c r="O3583" s="2">
        <f t="shared" si="1422"/>
        <v>1.74817387</v>
      </c>
      <c r="P3583" s="2">
        <f t="shared" si="1405"/>
        <v>0</v>
      </c>
      <c r="Q3583" s="9">
        <f t="shared" si="1399"/>
        <v>0</v>
      </c>
      <c r="R3583" s="4">
        <f t="shared" si="1406"/>
        <v>0</v>
      </c>
      <c r="S3583" s="59">
        <f t="shared" si="1407"/>
        <v>0</v>
      </c>
      <c r="T3583" s="8">
        <f t="shared" si="1416"/>
        <v>6.8500000000000005E-2</v>
      </c>
      <c r="U3583" s="9">
        <f t="shared" si="1417"/>
        <v>8</v>
      </c>
      <c r="V3583" s="9">
        <v>252</v>
      </c>
      <c r="W3583" s="10">
        <f t="shared" si="1408"/>
        <v>1.0021055720000001</v>
      </c>
      <c r="X3583" s="2">
        <f t="shared" si="1409"/>
        <v>0</v>
      </c>
      <c r="Y3583" s="2">
        <v>0</v>
      </c>
      <c r="Z3583" s="3">
        <f t="shared" si="1420"/>
        <v>0</v>
      </c>
      <c r="AA3583" s="1" t="str">
        <f t="shared" si="1421"/>
        <v>A+J=</v>
      </c>
      <c r="AB3583" s="7">
        <f t="shared" si="1418"/>
        <v>0</v>
      </c>
      <c r="AC3583" s="5"/>
      <c r="AD3583" s="1"/>
      <c r="AE3583" s="7"/>
      <c r="AF3583" s="1"/>
      <c r="AG3583" s="1"/>
      <c r="AH3583" s="1"/>
      <c r="AI3583" s="1"/>
      <c r="AJ3583" s="4"/>
      <c r="AK3583" s="1"/>
      <c r="AL3583" s="1"/>
      <c r="AM3583" s="1"/>
      <c r="AN3583" s="1"/>
      <c r="AO3583" s="1"/>
    </row>
    <row r="3584" spans="1:41" x14ac:dyDescent="0.2">
      <c r="A3584" s="118">
        <f t="shared" si="1410"/>
        <v>43680</v>
      </c>
      <c r="B3584" s="2">
        <f t="shared" si="1400"/>
        <v>0</v>
      </c>
      <c r="C3584" s="2">
        <f t="shared" si="1411"/>
        <v>0</v>
      </c>
      <c r="D3584" s="50">
        <f t="shared" si="1412"/>
        <v>5214.2700000000004</v>
      </c>
      <c r="E3584" s="3">
        <f>IF(K3584=1,VLOOKUP(A3583,[1]Plan1!$AQ$43:$AS$500,3),E3583)</f>
        <v>5225.74</v>
      </c>
      <c r="F3584" s="7">
        <f t="shared" si="1413"/>
        <v>43665</v>
      </c>
      <c r="G3584" s="8">
        <f t="shared" si="1401"/>
        <v>2.1997326567284592E-3</v>
      </c>
      <c r="H3584" s="7">
        <f t="shared" si="1414"/>
        <v>43697</v>
      </c>
      <c r="I3584" s="7">
        <f t="shared" si="1402"/>
        <v>43697</v>
      </c>
      <c r="J3584" s="1">
        <f t="shared" si="1415"/>
        <v>23</v>
      </c>
      <c r="K3584" s="1">
        <f t="shared" si="1403"/>
        <v>12</v>
      </c>
      <c r="L3584" s="2">
        <f t="shared" si="1404"/>
        <v>1.00114708</v>
      </c>
      <c r="M3584" s="10">
        <f t="shared" si="1423"/>
        <v>1.0000997300000001</v>
      </c>
      <c r="N3584" s="10">
        <f t="shared" si="1419"/>
        <v>1.7463377082265941</v>
      </c>
      <c r="O3584" s="2">
        <f t="shared" si="1422"/>
        <v>1.7483408899999999</v>
      </c>
      <c r="P3584" s="2">
        <f t="shared" si="1405"/>
        <v>0</v>
      </c>
      <c r="Q3584" s="9">
        <f t="shared" si="1399"/>
        <v>0</v>
      </c>
      <c r="R3584" s="4">
        <f t="shared" si="1406"/>
        <v>0</v>
      </c>
      <c r="S3584" s="59">
        <f t="shared" si="1407"/>
        <v>0</v>
      </c>
      <c r="T3584" s="8">
        <f t="shared" si="1416"/>
        <v>6.8500000000000005E-2</v>
      </c>
      <c r="U3584" s="9">
        <f t="shared" si="1417"/>
        <v>9</v>
      </c>
      <c r="V3584" s="9">
        <v>252</v>
      </c>
      <c r="W3584" s="10">
        <f t="shared" si="1408"/>
        <v>1.00236908</v>
      </c>
      <c r="X3584" s="2">
        <f t="shared" si="1409"/>
        <v>0</v>
      </c>
      <c r="Y3584" s="2">
        <v>0</v>
      </c>
      <c r="Z3584" s="3">
        <f t="shared" si="1420"/>
        <v>0</v>
      </c>
      <c r="AA3584" s="1" t="str">
        <f t="shared" si="1421"/>
        <v>A+J=</v>
      </c>
      <c r="AB3584" s="7">
        <f t="shared" si="1418"/>
        <v>0</v>
      </c>
      <c r="AC3584" s="5"/>
      <c r="AD3584" s="1"/>
      <c r="AE3584" s="7"/>
      <c r="AF3584" s="1"/>
      <c r="AG3584" s="1"/>
      <c r="AH3584" s="1"/>
      <c r="AI3584" s="1"/>
      <c r="AJ3584" s="4"/>
      <c r="AK3584" s="1"/>
      <c r="AL3584" s="1"/>
      <c r="AM3584" s="1"/>
      <c r="AN3584" s="1"/>
      <c r="AO3584" s="1"/>
    </row>
    <row r="3585" spans="1:41" x14ac:dyDescent="0.2">
      <c r="A3585" s="118">
        <f t="shared" si="1410"/>
        <v>43681</v>
      </c>
      <c r="B3585" s="2">
        <f t="shared" si="1400"/>
        <v>0</v>
      </c>
      <c r="C3585" s="2">
        <f t="shared" si="1411"/>
        <v>0</v>
      </c>
      <c r="D3585" s="50">
        <f t="shared" si="1412"/>
        <v>5214.2700000000004</v>
      </c>
      <c r="E3585" s="3">
        <f>IF(K3585=1,VLOOKUP(A3584,[1]Plan1!$AQ$43:$AS$500,3),E3584)</f>
        <v>5225.74</v>
      </c>
      <c r="F3585" s="7">
        <f t="shared" si="1413"/>
        <v>43665</v>
      </c>
      <c r="G3585" s="8">
        <f t="shared" si="1401"/>
        <v>2.1997326567284592E-3</v>
      </c>
      <c r="H3585" s="7">
        <f t="shared" si="1414"/>
        <v>43697</v>
      </c>
      <c r="I3585" s="7">
        <f t="shared" si="1402"/>
        <v>43697</v>
      </c>
      <c r="J3585" s="1">
        <f t="shared" si="1415"/>
        <v>23</v>
      </c>
      <c r="K3585" s="1">
        <f t="shared" si="1403"/>
        <v>12</v>
      </c>
      <c r="L3585" s="2">
        <f t="shared" si="1404"/>
        <v>1.00114708</v>
      </c>
      <c r="M3585" s="10">
        <f t="shared" si="1423"/>
        <v>1.0000997300000001</v>
      </c>
      <c r="N3585" s="10">
        <f t="shared" si="1419"/>
        <v>1.7463377082265941</v>
      </c>
      <c r="O3585" s="2">
        <f t="shared" si="1422"/>
        <v>1.7483408899999999</v>
      </c>
      <c r="P3585" s="2">
        <f t="shared" si="1405"/>
        <v>0</v>
      </c>
      <c r="Q3585" s="9">
        <f t="shared" si="1399"/>
        <v>0</v>
      </c>
      <c r="R3585" s="4">
        <f t="shared" si="1406"/>
        <v>0</v>
      </c>
      <c r="S3585" s="59">
        <f t="shared" si="1407"/>
        <v>0</v>
      </c>
      <c r="T3585" s="8">
        <f t="shared" si="1416"/>
        <v>6.8500000000000005E-2</v>
      </c>
      <c r="U3585" s="9">
        <f t="shared" si="1417"/>
        <v>9</v>
      </c>
      <c r="V3585" s="9">
        <v>252</v>
      </c>
      <c r="W3585" s="10">
        <f t="shared" si="1408"/>
        <v>1.00236908</v>
      </c>
      <c r="X3585" s="2">
        <f t="shared" si="1409"/>
        <v>0</v>
      </c>
      <c r="Y3585" s="2">
        <v>0</v>
      </c>
      <c r="Z3585" s="3">
        <f t="shared" si="1420"/>
        <v>0</v>
      </c>
      <c r="AA3585" s="1" t="str">
        <f t="shared" si="1421"/>
        <v>A+J=</v>
      </c>
      <c r="AB3585" s="7">
        <f t="shared" si="1418"/>
        <v>0</v>
      </c>
      <c r="AC3585" s="5"/>
      <c r="AD3585" s="1"/>
      <c r="AE3585" s="7"/>
      <c r="AF3585" s="1"/>
      <c r="AG3585" s="1"/>
      <c r="AH3585" s="1"/>
      <c r="AI3585" s="1"/>
      <c r="AJ3585" s="4"/>
      <c r="AK3585" s="1"/>
      <c r="AL3585" s="1"/>
      <c r="AM3585" s="1"/>
      <c r="AN3585" s="1"/>
      <c r="AO3585" s="1"/>
    </row>
    <row r="3586" spans="1:41" x14ac:dyDescent="0.2">
      <c r="A3586" s="118">
        <f t="shared" si="1410"/>
        <v>43682</v>
      </c>
      <c r="B3586" s="2">
        <f t="shared" si="1400"/>
        <v>0</v>
      </c>
      <c r="C3586" s="2">
        <f t="shared" si="1411"/>
        <v>0</v>
      </c>
      <c r="D3586" s="50">
        <f t="shared" si="1412"/>
        <v>5214.2700000000004</v>
      </c>
      <c r="E3586" s="3">
        <f>IF(K3586=1,VLOOKUP(A3585,[1]Plan1!$AQ$43:$AS$500,3),E3585)</f>
        <v>5225.74</v>
      </c>
      <c r="F3586" s="7">
        <f t="shared" si="1413"/>
        <v>43665</v>
      </c>
      <c r="G3586" s="8">
        <f t="shared" si="1401"/>
        <v>2.1997326567284592E-3</v>
      </c>
      <c r="H3586" s="7">
        <f t="shared" si="1414"/>
        <v>43697</v>
      </c>
      <c r="I3586" s="7">
        <f t="shared" si="1402"/>
        <v>43697</v>
      </c>
      <c r="J3586" s="1">
        <f t="shared" si="1415"/>
        <v>23</v>
      </c>
      <c r="K3586" s="1">
        <f t="shared" si="1403"/>
        <v>12</v>
      </c>
      <c r="L3586" s="2">
        <f t="shared" si="1404"/>
        <v>1.00114708</v>
      </c>
      <c r="M3586" s="10">
        <f t="shared" si="1423"/>
        <v>1.0000997300000001</v>
      </c>
      <c r="N3586" s="10">
        <f t="shared" si="1419"/>
        <v>1.7463377082265941</v>
      </c>
      <c r="O3586" s="2">
        <f t="shared" si="1422"/>
        <v>1.7483408899999999</v>
      </c>
      <c r="P3586" s="2">
        <f t="shared" si="1405"/>
        <v>0</v>
      </c>
      <c r="Q3586" s="9">
        <f t="shared" si="1399"/>
        <v>0</v>
      </c>
      <c r="R3586" s="4">
        <f t="shared" si="1406"/>
        <v>0</v>
      </c>
      <c r="S3586" s="59">
        <f t="shared" si="1407"/>
        <v>0</v>
      </c>
      <c r="T3586" s="8">
        <f t="shared" si="1416"/>
        <v>6.8500000000000005E-2</v>
      </c>
      <c r="U3586" s="9">
        <f t="shared" si="1417"/>
        <v>9</v>
      </c>
      <c r="V3586" s="9">
        <v>252</v>
      </c>
      <c r="W3586" s="10">
        <f t="shared" si="1408"/>
        <v>1.00236908</v>
      </c>
      <c r="X3586" s="2">
        <f t="shared" si="1409"/>
        <v>0</v>
      </c>
      <c r="Y3586" s="2">
        <v>0</v>
      </c>
      <c r="Z3586" s="3">
        <f t="shared" si="1420"/>
        <v>0</v>
      </c>
      <c r="AA3586" s="1" t="str">
        <f t="shared" si="1421"/>
        <v>A+J=</v>
      </c>
      <c r="AB3586" s="7">
        <f t="shared" si="1418"/>
        <v>0</v>
      </c>
      <c r="AC3586" s="5"/>
      <c r="AD3586" s="1"/>
      <c r="AE3586" s="7"/>
      <c r="AF3586" s="1"/>
      <c r="AG3586" s="1"/>
      <c r="AH3586" s="1"/>
      <c r="AI3586" s="1"/>
      <c r="AJ3586" s="4"/>
      <c r="AK3586" s="1"/>
      <c r="AL3586" s="1"/>
      <c r="AM3586" s="1"/>
      <c r="AN3586" s="1"/>
      <c r="AO3586" s="1"/>
    </row>
    <row r="3587" spans="1:41" x14ac:dyDescent="0.2">
      <c r="A3587" s="118">
        <f t="shared" si="1410"/>
        <v>43683</v>
      </c>
      <c r="B3587" s="2">
        <f t="shared" si="1400"/>
        <v>0</v>
      </c>
      <c r="C3587" s="2">
        <f t="shared" si="1411"/>
        <v>0</v>
      </c>
      <c r="D3587" s="50">
        <f t="shared" si="1412"/>
        <v>5214.2700000000004</v>
      </c>
      <c r="E3587" s="3">
        <f>IF(K3587=1,VLOOKUP(A3586,[1]Plan1!$AQ$43:$AS$500,3),E3586)</f>
        <v>5225.74</v>
      </c>
      <c r="F3587" s="7">
        <f t="shared" si="1413"/>
        <v>43665</v>
      </c>
      <c r="G3587" s="8">
        <f t="shared" si="1401"/>
        <v>2.1997326567284592E-3</v>
      </c>
      <c r="H3587" s="7">
        <f t="shared" si="1414"/>
        <v>43697</v>
      </c>
      <c r="I3587" s="7">
        <f t="shared" si="1402"/>
        <v>43697</v>
      </c>
      <c r="J3587" s="1">
        <f t="shared" si="1415"/>
        <v>23</v>
      </c>
      <c r="K3587" s="1">
        <f t="shared" si="1403"/>
        <v>13</v>
      </c>
      <c r="L3587" s="2">
        <f t="shared" si="1404"/>
        <v>1.00124273</v>
      </c>
      <c r="M3587" s="10">
        <f t="shared" si="1423"/>
        <v>1.0000997300000001</v>
      </c>
      <c r="N3587" s="10">
        <f t="shared" si="1419"/>
        <v>1.7463377082265941</v>
      </c>
      <c r="O3587" s="2">
        <f t="shared" si="1422"/>
        <v>1.7485079299999999</v>
      </c>
      <c r="P3587" s="2">
        <f t="shared" si="1405"/>
        <v>0</v>
      </c>
      <c r="Q3587" s="9">
        <f t="shared" si="1399"/>
        <v>0</v>
      </c>
      <c r="R3587" s="4">
        <f t="shared" si="1406"/>
        <v>0</v>
      </c>
      <c r="S3587" s="59">
        <f t="shared" si="1407"/>
        <v>0</v>
      </c>
      <c r="T3587" s="8">
        <f t="shared" si="1416"/>
        <v>6.8500000000000005E-2</v>
      </c>
      <c r="U3587" s="9">
        <f t="shared" si="1417"/>
        <v>10</v>
      </c>
      <c r="V3587" s="9">
        <v>252</v>
      </c>
      <c r="W3587" s="10">
        <f t="shared" si="1408"/>
        <v>1.002632658</v>
      </c>
      <c r="X3587" s="2">
        <f t="shared" si="1409"/>
        <v>0</v>
      </c>
      <c r="Y3587" s="2">
        <v>0</v>
      </c>
      <c r="Z3587" s="3">
        <f t="shared" si="1420"/>
        <v>0</v>
      </c>
      <c r="AA3587" s="1" t="str">
        <f t="shared" si="1421"/>
        <v>A+J=</v>
      </c>
      <c r="AB3587" s="7">
        <f t="shared" si="1418"/>
        <v>0</v>
      </c>
      <c r="AC3587" s="5"/>
      <c r="AD3587" s="1"/>
      <c r="AE3587" s="7"/>
      <c r="AF3587" s="1"/>
      <c r="AG3587" s="1"/>
      <c r="AH3587" s="1"/>
      <c r="AI3587" s="1"/>
      <c r="AJ3587" s="4"/>
      <c r="AK3587" s="1"/>
      <c r="AL3587" s="1"/>
      <c r="AM3587" s="1"/>
      <c r="AN3587" s="1"/>
      <c r="AO3587" s="1"/>
    </row>
    <row r="3588" spans="1:41" x14ac:dyDescent="0.2">
      <c r="A3588" s="118">
        <f t="shared" si="1410"/>
        <v>43684</v>
      </c>
      <c r="B3588" s="2">
        <f t="shared" si="1400"/>
        <v>0</v>
      </c>
      <c r="C3588" s="2">
        <f t="shared" si="1411"/>
        <v>0</v>
      </c>
      <c r="D3588" s="50">
        <f t="shared" si="1412"/>
        <v>5214.2700000000004</v>
      </c>
      <c r="E3588" s="3">
        <f>IF(K3588=1,VLOOKUP(A3587,[1]Plan1!$AQ$43:$AS$500,3),E3587)</f>
        <v>5225.74</v>
      </c>
      <c r="F3588" s="7">
        <f t="shared" si="1413"/>
        <v>43665</v>
      </c>
      <c r="G3588" s="8">
        <f t="shared" si="1401"/>
        <v>2.1997326567284592E-3</v>
      </c>
      <c r="H3588" s="7">
        <f t="shared" si="1414"/>
        <v>43697</v>
      </c>
      <c r="I3588" s="7">
        <f t="shared" si="1402"/>
        <v>43697</v>
      </c>
      <c r="J3588" s="1">
        <f t="shared" si="1415"/>
        <v>23</v>
      </c>
      <c r="K3588" s="1">
        <f t="shared" si="1403"/>
        <v>14</v>
      </c>
      <c r="L3588" s="2">
        <f t="shared" si="1404"/>
        <v>1.0013383899999999</v>
      </c>
      <c r="M3588" s="10">
        <f t="shared" si="1423"/>
        <v>1.0000997300000001</v>
      </c>
      <c r="N3588" s="10">
        <f t="shared" si="1419"/>
        <v>1.7463377082265941</v>
      </c>
      <c r="O3588" s="2">
        <f t="shared" si="1422"/>
        <v>1.7486749800000001</v>
      </c>
      <c r="P3588" s="2">
        <f t="shared" si="1405"/>
        <v>0</v>
      </c>
      <c r="Q3588" s="9">
        <f t="shared" si="1399"/>
        <v>0</v>
      </c>
      <c r="R3588" s="4">
        <f t="shared" si="1406"/>
        <v>0</v>
      </c>
      <c r="S3588" s="59">
        <f t="shared" si="1407"/>
        <v>0</v>
      </c>
      <c r="T3588" s="8">
        <f t="shared" si="1416"/>
        <v>6.8500000000000005E-2</v>
      </c>
      <c r="U3588" s="9">
        <f t="shared" si="1417"/>
        <v>11</v>
      </c>
      <c r="V3588" s="9">
        <v>252</v>
      </c>
      <c r="W3588" s="10">
        <f t="shared" si="1408"/>
        <v>1.0028963040000001</v>
      </c>
      <c r="X3588" s="2">
        <f t="shared" si="1409"/>
        <v>0</v>
      </c>
      <c r="Y3588" s="2">
        <v>0</v>
      </c>
      <c r="Z3588" s="3">
        <f t="shared" si="1420"/>
        <v>0</v>
      </c>
      <c r="AA3588" s="1" t="str">
        <f t="shared" si="1421"/>
        <v>A+J=</v>
      </c>
      <c r="AB3588" s="7">
        <f t="shared" si="1418"/>
        <v>0</v>
      </c>
      <c r="AC3588" s="5"/>
      <c r="AD3588" s="1"/>
      <c r="AE3588" s="7"/>
      <c r="AF3588" s="1"/>
      <c r="AG3588" s="1"/>
      <c r="AH3588" s="1"/>
      <c r="AI3588" s="1"/>
      <c r="AJ3588" s="4"/>
      <c r="AK3588" s="1"/>
      <c r="AL3588" s="1"/>
      <c r="AM3588" s="1"/>
      <c r="AN3588" s="1"/>
      <c r="AO3588" s="1"/>
    </row>
    <row r="3589" spans="1:41" x14ac:dyDescent="0.2">
      <c r="A3589" s="118">
        <f t="shared" si="1410"/>
        <v>43685</v>
      </c>
      <c r="B3589" s="2">
        <f t="shared" si="1400"/>
        <v>0</v>
      </c>
      <c r="C3589" s="2">
        <f t="shared" si="1411"/>
        <v>0</v>
      </c>
      <c r="D3589" s="50">
        <f t="shared" si="1412"/>
        <v>5214.2700000000004</v>
      </c>
      <c r="E3589" s="3">
        <f>IF(K3589=1,VLOOKUP(A3588,[1]Plan1!$AQ$43:$AS$500,3),E3588)</f>
        <v>5225.74</v>
      </c>
      <c r="F3589" s="7">
        <f t="shared" si="1413"/>
        <v>43665</v>
      </c>
      <c r="G3589" s="8">
        <f t="shared" si="1401"/>
        <v>2.1997326567284592E-3</v>
      </c>
      <c r="H3589" s="7">
        <f t="shared" si="1414"/>
        <v>43697</v>
      </c>
      <c r="I3589" s="7">
        <f t="shared" si="1402"/>
        <v>43697</v>
      </c>
      <c r="J3589" s="1">
        <f t="shared" si="1415"/>
        <v>23</v>
      </c>
      <c r="K3589" s="1">
        <f t="shared" si="1403"/>
        <v>15</v>
      </c>
      <c r="L3589" s="2">
        <f t="shared" si="1404"/>
        <v>1.0014340500000001</v>
      </c>
      <c r="M3589" s="10">
        <f t="shared" si="1423"/>
        <v>1.0000997300000001</v>
      </c>
      <c r="N3589" s="10">
        <f t="shared" si="1419"/>
        <v>1.7463377082265941</v>
      </c>
      <c r="O3589" s="2">
        <f t="shared" si="1422"/>
        <v>1.74884204</v>
      </c>
      <c r="P3589" s="2">
        <f t="shared" si="1405"/>
        <v>0</v>
      </c>
      <c r="Q3589" s="9">
        <f t="shared" si="1399"/>
        <v>0</v>
      </c>
      <c r="R3589" s="4">
        <f t="shared" si="1406"/>
        <v>0</v>
      </c>
      <c r="S3589" s="59">
        <f t="shared" si="1407"/>
        <v>0</v>
      </c>
      <c r="T3589" s="8">
        <f t="shared" si="1416"/>
        <v>6.8500000000000005E-2</v>
      </c>
      <c r="U3589" s="9">
        <f t="shared" si="1417"/>
        <v>12</v>
      </c>
      <c r="V3589" s="9">
        <v>252</v>
      </c>
      <c r="W3589" s="10">
        <f t="shared" si="1408"/>
        <v>1.0031600199999999</v>
      </c>
      <c r="X3589" s="2">
        <f t="shared" si="1409"/>
        <v>0</v>
      </c>
      <c r="Y3589" s="2">
        <v>0</v>
      </c>
      <c r="Z3589" s="3">
        <f t="shared" si="1420"/>
        <v>0</v>
      </c>
      <c r="AA3589" s="1" t="str">
        <f t="shared" si="1421"/>
        <v>A+J=</v>
      </c>
      <c r="AB3589" s="7">
        <f t="shared" si="1418"/>
        <v>0</v>
      </c>
      <c r="AC3589" s="5"/>
      <c r="AD3589" s="1"/>
      <c r="AE3589" s="7"/>
      <c r="AF3589" s="1"/>
      <c r="AG3589" s="1"/>
      <c r="AH3589" s="1"/>
      <c r="AI3589" s="1"/>
      <c r="AJ3589" s="4"/>
      <c r="AK3589" s="1"/>
      <c r="AL3589" s="1"/>
      <c r="AM3589" s="1"/>
      <c r="AN3589" s="1"/>
      <c r="AO3589" s="1"/>
    </row>
    <row r="3590" spans="1:41" x14ac:dyDescent="0.2">
      <c r="A3590" s="118">
        <f t="shared" si="1410"/>
        <v>43686</v>
      </c>
      <c r="B3590" s="2">
        <f t="shared" si="1400"/>
        <v>0</v>
      </c>
      <c r="C3590" s="2">
        <f t="shared" si="1411"/>
        <v>0</v>
      </c>
      <c r="D3590" s="50">
        <f t="shared" si="1412"/>
        <v>5214.2700000000004</v>
      </c>
      <c r="E3590" s="3">
        <f>IF(K3590=1,VLOOKUP(A3589,[1]Plan1!$AQ$43:$AS$500,3),E3589)</f>
        <v>5225.74</v>
      </c>
      <c r="F3590" s="7">
        <f t="shared" si="1413"/>
        <v>43665</v>
      </c>
      <c r="G3590" s="8">
        <f t="shared" si="1401"/>
        <v>2.1997326567284592E-3</v>
      </c>
      <c r="H3590" s="7">
        <f t="shared" si="1414"/>
        <v>43697</v>
      </c>
      <c r="I3590" s="7">
        <f t="shared" si="1402"/>
        <v>43697</v>
      </c>
      <c r="J3590" s="1">
        <f t="shared" si="1415"/>
        <v>23</v>
      </c>
      <c r="K3590" s="1">
        <f t="shared" si="1403"/>
        <v>16</v>
      </c>
      <c r="L3590" s="2">
        <f t="shared" si="1404"/>
        <v>1.0015297299999999</v>
      </c>
      <c r="M3590" s="10">
        <f t="shared" si="1423"/>
        <v>1.0000997300000001</v>
      </c>
      <c r="N3590" s="10">
        <f t="shared" si="1419"/>
        <v>1.7463377082265941</v>
      </c>
      <c r="O3590" s="2">
        <f t="shared" si="1422"/>
        <v>1.7490091299999999</v>
      </c>
      <c r="P3590" s="2">
        <f t="shared" si="1405"/>
        <v>0</v>
      </c>
      <c r="Q3590" s="9">
        <f t="shared" si="1399"/>
        <v>0</v>
      </c>
      <c r="R3590" s="4">
        <f t="shared" si="1406"/>
        <v>0</v>
      </c>
      <c r="S3590" s="59">
        <f t="shared" si="1407"/>
        <v>0</v>
      </c>
      <c r="T3590" s="8">
        <f t="shared" si="1416"/>
        <v>6.8500000000000005E-2</v>
      </c>
      <c r="U3590" s="9">
        <f t="shared" si="1417"/>
        <v>13</v>
      </c>
      <c r="V3590" s="9">
        <v>252</v>
      </c>
      <c r="W3590" s="10">
        <f t="shared" si="1408"/>
        <v>1.003423806</v>
      </c>
      <c r="X3590" s="2">
        <f t="shared" si="1409"/>
        <v>0</v>
      </c>
      <c r="Y3590" s="2">
        <v>0</v>
      </c>
      <c r="Z3590" s="3">
        <f t="shared" si="1420"/>
        <v>0</v>
      </c>
      <c r="AA3590" s="1" t="str">
        <f t="shared" si="1421"/>
        <v>A+J=</v>
      </c>
      <c r="AB3590" s="7">
        <f t="shared" si="1418"/>
        <v>0</v>
      </c>
      <c r="AC3590" s="5"/>
      <c r="AD3590" s="1"/>
      <c r="AE3590" s="7"/>
      <c r="AF3590" s="1"/>
      <c r="AG3590" s="1"/>
      <c r="AH3590" s="1"/>
      <c r="AI3590" s="1"/>
      <c r="AJ3590" s="4"/>
      <c r="AK3590" s="1"/>
      <c r="AL3590" s="1"/>
      <c r="AM3590" s="1"/>
      <c r="AN3590" s="1"/>
      <c r="AO3590" s="1"/>
    </row>
    <row r="3591" spans="1:41" x14ac:dyDescent="0.2">
      <c r="A3591" s="118">
        <f t="shared" si="1410"/>
        <v>43687</v>
      </c>
      <c r="B3591" s="2">
        <f t="shared" si="1400"/>
        <v>0</v>
      </c>
      <c r="C3591" s="2">
        <f t="shared" si="1411"/>
        <v>0</v>
      </c>
      <c r="D3591" s="50">
        <f t="shared" si="1412"/>
        <v>5214.2700000000004</v>
      </c>
      <c r="E3591" s="3">
        <f>IF(K3591=1,VLOOKUP(A3590,[1]Plan1!$AQ$43:$AS$500,3),E3590)</f>
        <v>5225.74</v>
      </c>
      <c r="F3591" s="7">
        <f t="shared" si="1413"/>
        <v>43665</v>
      </c>
      <c r="G3591" s="8">
        <f t="shared" si="1401"/>
        <v>2.1997326567284592E-3</v>
      </c>
      <c r="H3591" s="7">
        <f t="shared" si="1414"/>
        <v>43697</v>
      </c>
      <c r="I3591" s="7">
        <f t="shared" si="1402"/>
        <v>43697</v>
      </c>
      <c r="J3591" s="1">
        <f t="shared" si="1415"/>
        <v>23</v>
      </c>
      <c r="K3591" s="1">
        <f t="shared" si="1403"/>
        <v>17</v>
      </c>
      <c r="L3591" s="2">
        <f t="shared" si="1404"/>
        <v>1.0016254200000001</v>
      </c>
      <c r="M3591" s="10">
        <f t="shared" si="1423"/>
        <v>1.0000997300000001</v>
      </c>
      <c r="N3591" s="10">
        <f t="shared" si="1419"/>
        <v>1.7463377082265941</v>
      </c>
      <c r="O3591" s="2">
        <f t="shared" si="1422"/>
        <v>1.7491762399999999</v>
      </c>
      <c r="P3591" s="2">
        <f t="shared" si="1405"/>
        <v>0</v>
      </c>
      <c r="Q3591" s="9">
        <f t="shared" si="1399"/>
        <v>0</v>
      </c>
      <c r="R3591" s="4">
        <f t="shared" si="1406"/>
        <v>0</v>
      </c>
      <c r="S3591" s="59">
        <f t="shared" si="1407"/>
        <v>0</v>
      </c>
      <c r="T3591" s="8">
        <f t="shared" si="1416"/>
        <v>6.8500000000000005E-2</v>
      </c>
      <c r="U3591" s="9">
        <f t="shared" si="1417"/>
        <v>14</v>
      </c>
      <c r="V3591" s="9">
        <v>252</v>
      </c>
      <c r="W3591" s="10">
        <f t="shared" si="1408"/>
        <v>1.00368766</v>
      </c>
      <c r="X3591" s="2">
        <f t="shared" si="1409"/>
        <v>0</v>
      </c>
      <c r="Y3591" s="2">
        <v>0</v>
      </c>
      <c r="Z3591" s="3">
        <f t="shared" si="1420"/>
        <v>0</v>
      </c>
      <c r="AA3591" s="1" t="str">
        <f t="shared" si="1421"/>
        <v>A+J=</v>
      </c>
      <c r="AB3591" s="7">
        <f t="shared" si="1418"/>
        <v>0</v>
      </c>
      <c r="AC3591" s="5"/>
      <c r="AD3591" s="1"/>
      <c r="AE3591" s="7"/>
      <c r="AF3591" s="1"/>
      <c r="AG3591" s="1"/>
      <c r="AH3591" s="1"/>
      <c r="AI3591" s="1"/>
      <c r="AJ3591" s="4"/>
      <c r="AK3591" s="1"/>
      <c r="AL3591" s="1"/>
      <c r="AM3591" s="1"/>
      <c r="AN3591" s="1"/>
      <c r="AO3591" s="1"/>
    </row>
    <row r="3592" spans="1:41" x14ac:dyDescent="0.2">
      <c r="A3592" s="118">
        <f t="shared" si="1410"/>
        <v>43688</v>
      </c>
      <c r="B3592" s="2">
        <f t="shared" si="1400"/>
        <v>0</v>
      </c>
      <c r="C3592" s="2">
        <f t="shared" si="1411"/>
        <v>0</v>
      </c>
      <c r="D3592" s="50">
        <f t="shared" si="1412"/>
        <v>5214.2700000000004</v>
      </c>
      <c r="E3592" s="3">
        <f>IF(K3592=1,VLOOKUP(A3591,[1]Plan1!$AQ$43:$AS$500,3),E3591)</f>
        <v>5225.74</v>
      </c>
      <c r="F3592" s="7">
        <f t="shared" si="1413"/>
        <v>43665</v>
      </c>
      <c r="G3592" s="8">
        <f t="shared" si="1401"/>
        <v>2.1997326567284592E-3</v>
      </c>
      <c r="H3592" s="7">
        <f t="shared" si="1414"/>
        <v>43697</v>
      </c>
      <c r="I3592" s="7">
        <f t="shared" si="1402"/>
        <v>43697</v>
      </c>
      <c r="J3592" s="1">
        <f t="shared" si="1415"/>
        <v>23</v>
      </c>
      <c r="K3592" s="1">
        <f t="shared" si="1403"/>
        <v>17</v>
      </c>
      <c r="L3592" s="2">
        <f t="shared" si="1404"/>
        <v>1.0016254200000001</v>
      </c>
      <c r="M3592" s="10">
        <f t="shared" si="1423"/>
        <v>1.0000997300000001</v>
      </c>
      <c r="N3592" s="10">
        <f t="shared" si="1419"/>
        <v>1.7463377082265941</v>
      </c>
      <c r="O3592" s="2">
        <f t="shared" si="1422"/>
        <v>1.7491762399999999</v>
      </c>
      <c r="P3592" s="2">
        <f t="shared" si="1405"/>
        <v>0</v>
      </c>
      <c r="Q3592" s="9">
        <f t="shared" si="1399"/>
        <v>0</v>
      </c>
      <c r="R3592" s="4">
        <f t="shared" si="1406"/>
        <v>0</v>
      </c>
      <c r="S3592" s="59">
        <f t="shared" si="1407"/>
        <v>0</v>
      </c>
      <c r="T3592" s="8">
        <f t="shared" si="1416"/>
        <v>6.8500000000000005E-2</v>
      </c>
      <c r="U3592" s="9">
        <f t="shared" si="1417"/>
        <v>14</v>
      </c>
      <c r="V3592" s="9">
        <v>252</v>
      </c>
      <c r="W3592" s="10">
        <f t="shared" si="1408"/>
        <v>1.00368766</v>
      </c>
      <c r="X3592" s="2">
        <f t="shared" si="1409"/>
        <v>0</v>
      </c>
      <c r="Y3592" s="2">
        <v>0</v>
      </c>
      <c r="Z3592" s="3">
        <f t="shared" si="1420"/>
        <v>0</v>
      </c>
      <c r="AA3592" s="1" t="str">
        <f t="shared" si="1421"/>
        <v>A+J=</v>
      </c>
      <c r="AB3592" s="7">
        <f t="shared" si="1418"/>
        <v>0</v>
      </c>
      <c r="AC3592" s="5"/>
      <c r="AD3592" s="1"/>
      <c r="AE3592" s="7"/>
      <c r="AF3592" s="1"/>
      <c r="AG3592" s="1"/>
      <c r="AH3592" s="1"/>
      <c r="AI3592" s="1"/>
      <c r="AJ3592" s="4"/>
      <c r="AK3592" s="1"/>
      <c r="AL3592" s="1"/>
      <c r="AM3592" s="1"/>
      <c r="AN3592" s="1"/>
      <c r="AO3592" s="1"/>
    </row>
    <row r="3593" spans="1:41" x14ac:dyDescent="0.2">
      <c r="A3593" s="118">
        <f t="shared" si="1410"/>
        <v>43689</v>
      </c>
      <c r="B3593" s="2">
        <f t="shared" si="1400"/>
        <v>0</v>
      </c>
      <c r="C3593" s="2">
        <f t="shared" si="1411"/>
        <v>0</v>
      </c>
      <c r="D3593" s="50">
        <f t="shared" si="1412"/>
        <v>5214.2700000000004</v>
      </c>
      <c r="E3593" s="3">
        <f>IF(K3593=1,VLOOKUP(A3592,[1]Plan1!$AQ$43:$AS$500,3),E3592)</f>
        <v>5225.74</v>
      </c>
      <c r="F3593" s="7">
        <f t="shared" si="1413"/>
        <v>43665</v>
      </c>
      <c r="G3593" s="8">
        <f t="shared" si="1401"/>
        <v>2.1997326567284592E-3</v>
      </c>
      <c r="H3593" s="7">
        <f t="shared" si="1414"/>
        <v>43697</v>
      </c>
      <c r="I3593" s="7">
        <f t="shared" si="1402"/>
        <v>43697</v>
      </c>
      <c r="J3593" s="1">
        <f t="shared" si="1415"/>
        <v>23</v>
      </c>
      <c r="K3593" s="1">
        <f t="shared" si="1403"/>
        <v>17</v>
      </c>
      <c r="L3593" s="2">
        <f t="shared" si="1404"/>
        <v>1.0016254200000001</v>
      </c>
      <c r="M3593" s="10">
        <f t="shared" si="1423"/>
        <v>1.0000997300000001</v>
      </c>
      <c r="N3593" s="10">
        <f t="shared" si="1419"/>
        <v>1.7463377082265941</v>
      </c>
      <c r="O3593" s="2">
        <f t="shared" si="1422"/>
        <v>1.7491762399999999</v>
      </c>
      <c r="P3593" s="2">
        <f t="shared" si="1405"/>
        <v>0</v>
      </c>
      <c r="Q3593" s="9">
        <f t="shared" ref="Q3593:Q3656" si="1424">IF(VLOOKUP(A3593,AE$10:AL$48,8)=VLOOKUP(A3592,AE$10:AL$48,8),0,VLOOKUP(A3593,AE$10:AL$48,8))</f>
        <v>0</v>
      </c>
      <c r="R3593" s="4">
        <f t="shared" si="1406"/>
        <v>0</v>
      </c>
      <c r="S3593" s="59">
        <f t="shared" si="1407"/>
        <v>0</v>
      </c>
      <c r="T3593" s="8">
        <f t="shared" si="1416"/>
        <v>6.8500000000000005E-2</v>
      </c>
      <c r="U3593" s="9">
        <f t="shared" si="1417"/>
        <v>14</v>
      </c>
      <c r="V3593" s="9">
        <v>252</v>
      </c>
      <c r="W3593" s="10">
        <f t="shared" si="1408"/>
        <v>1.00368766</v>
      </c>
      <c r="X3593" s="2">
        <f t="shared" si="1409"/>
        <v>0</v>
      </c>
      <c r="Y3593" s="2">
        <v>0</v>
      </c>
      <c r="Z3593" s="3">
        <f t="shared" si="1420"/>
        <v>0</v>
      </c>
      <c r="AA3593" s="1" t="str">
        <f t="shared" si="1421"/>
        <v>A+J=</v>
      </c>
      <c r="AB3593" s="7">
        <f t="shared" si="1418"/>
        <v>0</v>
      </c>
      <c r="AC3593" s="5"/>
      <c r="AD3593" s="1"/>
      <c r="AE3593" s="7"/>
      <c r="AF3593" s="1"/>
      <c r="AG3593" s="1"/>
      <c r="AH3593" s="1"/>
      <c r="AI3593" s="1"/>
      <c r="AJ3593" s="4"/>
      <c r="AK3593" s="1"/>
      <c r="AL3593" s="1"/>
      <c r="AM3593" s="1"/>
      <c r="AN3593" s="1"/>
      <c r="AO3593" s="1"/>
    </row>
    <row r="3594" spans="1:41" x14ac:dyDescent="0.2">
      <c r="A3594" s="118">
        <f t="shared" si="1410"/>
        <v>43690</v>
      </c>
      <c r="B3594" s="2">
        <f t="shared" ref="B3594:B3660" si="1425">(P3594+X3594)</f>
        <v>0</v>
      </c>
      <c r="C3594" s="2">
        <f t="shared" si="1411"/>
        <v>0</v>
      </c>
      <c r="D3594" s="50">
        <f t="shared" si="1412"/>
        <v>5214.2700000000004</v>
      </c>
      <c r="E3594" s="3">
        <f>IF(K3594=1,VLOOKUP(A3593,[1]Plan1!$AQ$43:$AS$500,3),E3593)</f>
        <v>5225.74</v>
      </c>
      <c r="F3594" s="7">
        <f t="shared" si="1413"/>
        <v>43665</v>
      </c>
      <c r="G3594" s="8">
        <f t="shared" ref="G3594:G3660" si="1426">(E3594/D3594)-1</f>
        <v>2.1997326567284592E-3</v>
      </c>
      <c r="H3594" s="7">
        <f t="shared" si="1414"/>
        <v>43697</v>
      </c>
      <c r="I3594" s="7">
        <f t="shared" ref="I3594:I3657" si="1427">IF(A3594&gt;I3593,H3594,I3593)</f>
        <v>43697</v>
      </c>
      <c r="J3594" s="1">
        <f t="shared" si="1415"/>
        <v>23</v>
      </c>
      <c r="K3594" s="1">
        <f t="shared" ref="K3594:K3657" si="1428">(J3594-(NETWORKDAYS(A3594,I3594,AE$53:AE$223)-1))</f>
        <v>18</v>
      </c>
      <c r="L3594" s="2">
        <f t="shared" ref="L3594:L3657" si="1429">TRUNC((E3594/D3594)^TRUNC((K3594/J3594),9),8)</f>
        <v>1.0017211100000001</v>
      </c>
      <c r="M3594" s="10">
        <f t="shared" si="1423"/>
        <v>1.0000997300000001</v>
      </c>
      <c r="N3594" s="10">
        <f t="shared" si="1419"/>
        <v>1.7463377082265941</v>
      </c>
      <c r="O3594" s="2">
        <f t="shared" si="1422"/>
        <v>1.74934334</v>
      </c>
      <c r="P3594" s="2">
        <f t="shared" ref="P3594:P3657" si="1430">TRUNC(C3594*O3594,8)</f>
        <v>0</v>
      </c>
      <c r="Q3594" s="9">
        <f t="shared" si="1424"/>
        <v>0</v>
      </c>
      <c r="R3594" s="4">
        <f t="shared" ref="R3594:R3657" si="1431">IF(Q3594&gt;0,VLOOKUP($A3594,$AE$10:$AJ$21,6),0)</f>
        <v>0</v>
      </c>
      <c r="S3594" s="59">
        <f t="shared" ref="S3594:S3657" si="1432">IF(R3594&gt;0,TRUNC(R3594*P3594,8),0)</f>
        <v>0</v>
      </c>
      <c r="T3594" s="8">
        <f t="shared" si="1416"/>
        <v>6.8500000000000005E-2</v>
      </c>
      <c r="U3594" s="9">
        <f t="shared" si="1417"/>
        <v>15</v>
      </c>
      <c r="V3594" s="9">
        <v>252</v>
      </c>
      <c r="W3594" s="10">
        <f t="shared" ref="W3594:W3657" si="1433">ROUND((1+T3594)^TRUNC((U3594/V3594),9),9)</f>
        <v>1.003951584</v>
      </c>
      <c r="X3594" s="2">
        <f t="shared" ref="X3594:X3657" si="1434">TRUNC((P3594*(W3594-1)),8)</f>
        <v>0</v>
      </c>
      <c r="Y3594" s="2">
        <v>0</v>
      </c>
      <c r="Z3594" s="3">
        <f t="shared" si="1420"/>
        <v>0</v>
      </c>
      <c r="AA3594" s="1" t="str">
        <f t="shared" si="1421"/>
        <v>A+J=</v>
      </c>
      <c r="AB3594" s="7">
        <f t="shared" si="1418"/>
        <v>0</v>
      </c>
      <c r="AC3594" s="5"/>
      <c r="AD3594" s="1"/>
      <c r="AE3594" s="7"/>
      <c r="AF3594" s="1"/>
      <c r="AG3594" s="1"/>
      <c r="AH3594" s="1"/>
      <c r="AI3594" s="1"/>
      <c r="AJ3594" s="4"/>
      <c r="AK3594" s="1"/>
      <c r="AL3594" s="1"/>
      <c r="AM3594" s="1"/>
      <c r="AN3594" s="1"/>
      <c r="AO3594" s="1"/>
    </row>
    <row r="3595" spans="1:41" x14ac:dyDescent="0.2">
      <c r="A3595" s="118">
        <f t="shared" ref="A3595:A3660" si="1435">(A3594+1)</f>
        <v>43691</v>
      </c>
      <c r="B3595" s="2">
        <f t="shared" si="1425"/>
        <v>0</v>
      </c>
      <c r="C3595" s="2">
        <f t="shared" ref="C3595:C3658" si="1436">TRUNC(IF(Q3594&gt;0,VLOOKUP(A3594,$AE$11:$AF$21,2),C3594),8)</f>
        <v>0</v>
      </c>
      <c r="D3595" s="50">
        <f t="shared" ref="D3595:D3658" si="1437">IF(E3595=E3594,D3594,E3594)</f>
        <v>5214.2700000000004</v>
      </c>
      <c r="E3595" s="3">
        <f>IF(K3595=1,VLOOKUP(A3594,[1]Plan1!$AQ$43:$AS$500,3),E3594)</f>
        <v>5225.74</v>
      </c>
      <c r="F3595" s="7">
        <f t="shared" ref="F3595:F3660" si="1438">IF(D3595=D3594,F3594,A3595)</f>
        <v>43665</v>
      </c>
      <c r="G3595" s="8">
        <f t="shared" si="1426"/>
        <v>2.1997326567284592E-3</v>
      </c>
      <c r="H3595" s="7">
        <f t="shared" ref="H3595:H3660" si="1439">IF(DAY(A3595)=15,VLOOKUP(A3595,AI$53:AN$175,4),H3594)</f>
        <v>43697</v>
      </c>
      <c r="I3595" s="7">
        <f t="shared" si="1427"/>
        <v>43697</v>
      </c>
      <c r="J3595" s="1">
        <f t="shared" ref="J3595:J3658" si="1440">IF(I3595=I3594,J3594,NETWORKDAYS(I3594,I3595,$AE$53:$AE$223)-1)</f>
        <v>23</v>
      </c>
      <c r="K3595" s="1">
        <f t="shared" si="1428"/>
        <v>19</v>
      </c>
      <c r="L3595" s="2">
        <f t="shared" si="1429"/>
        <v>1.0018168199999999</v>
      </c>
      <c r="M3595" s="10">
        <f t="shared" si="1423"/>
        <v>1.0000997300000001</v>
      </c>
      <c r="N3595" s="10">
        <f t="shared" si="1419"/>
        <v>1.7463377082265941</v>
      </c>
      <c r="O3595" s="2">
        <f t="shared" si="1422"/>
        <v>1.7495104800000001</v>
      </c>
      <c r="P3595" s="2">
        <f t="shared" si="1430"/>
        <v>0</v>
      </c>
      <c r="Q3595" s="9">
        <f t="shared" si="1424"/>
        <v>0</v>
      </c>
      <c r="R3595" s="4">
        <f t="shared" si="1431"/>
        <v>0</v>
      </c>
      <c r="S3595" s="59">
        <f t="shared" si="1432"/>
        <v>0</v>
      </c>
      <c r="T3595" s="8">
        <f t="shared" ref="T3595:T3660" si="1441">(T3594)</f>
        <v>6.8500000000000005E-2</v>
      </c>
      <c r="U3595" s="9">
        <f t="shared" ref="U3595:U3660" si="1442">IF(Q3594&gt;0,1,IF(K3595=K3594,U3594,U3594+1))</f>
        <v>16</v>
      </c>
      <c r="V3595" s="9">
        <v>252</v>
      </c>
      <c r="W3595" s="10">
        <f t="shared" si="1433"/>
        <v>1.0042155779999999</v>
      </c>
      <c r="X3595" s="2">
        <f t="shared" si="1434"/>
        <v>0</v>
      </c>
      <c r="Y3595" s="2">
        <v>0</v>
      </c>
      <c r="Z3595" s="3">
        <f t="shared" si="1420"/>
        <v>0</v>
      </c>
      <c r="AA3595" s="1" t="str">
        <f t="shared" si="1421"/>
        <v>A+J=</v>
      </c>
      <c r="AB3595" s="7">
        <f t="shared" ref="AB3595:AB3660" si="1443">IF(Q3594&gt;0,VLOOKUP(A3594,$AE$10:$AM$48,9),AB3594)</f>
        <v>0</v>
      </c>
      <c r="AC3595" s="5"/>
      <c r="AD3595" s="1"/>
      <c r="AE3595" s="7"/>
      <c r="AF3595" s="1"/>
      <c r="AG3595" s="1"/>
      <c r="AH3595" s="1"/>
      <c r="AI3595" s="1"/>
      <c r="AJ3595" s="4"/>
      <c r="AK3595" s="1"/>
      <c r="AL3595" s="1"/>
      <c r="AM3595" s="1"/>
      <c r="AN3595" s="1"/>
      <c r="AO3595" s="1"/>
    </row>
    <row r="3596" spans="1:41" x14ac:dyDescent="0.2">
      <c r="A3596" s="118">
        <f t="shared" si="1435"/>
        <v>43692</v>
      </c>
      <c r="B3596" s="2">
        <f t="shared" si="1425"/>
        <v>0</v>
      </c>
      <c r="C3596" s="2">
        <f t="shared" si="1436"/>
        <v>0</v>
      </c>
      <c r="D3596" s="50">
        <f t="shared" si="1437"/>
        <v>5214.2700000000004</v>
      </c>
      <c r="E3596" s="3">
        <f>IF(K3596=1,VLOOKUP(A3595,[1]Plan1!$AQ$43:$AS$500,3),E3595)</f>
        <v>5225.74</v>
      </c>
      <c r="F3596" s="7">
        <f t="shared" si="1438"/>
        <v>43665</v>
      </c>
      <c r="G3596" s="8">
        <f t="shared" si="1426"/>
        <v>2.1997326567284592E-3</v>
      </c>
      <c r="H3596" s="7">
        <f t="shared" si="1439"/>
        <v>43727</v>
      </c>
      <c r="I3596" s="7">
        <f t="shared" si="1427"/>
        <v>43697</v>
      </c>
      <c r="J3596" s="1">
        <f t="shared" si="1440"/>
        <v>23</v>
      </c>
      <c r="K3596" s="1">
        <f t="shared" si="1428"/>
        <v>20</v>
      </c>
      <c r="L3596" s="2">
        <f t="shared" si="1429"/>
        <v>1.00191253</v>
      </c>
      <c r="M3596" s="10">
        <f t="shared" si="1423"/>
        <v>1.0000997300000001</v>
      </c>
      <c r="N3596" s="10">
        <f t="shared" si="1419"/>
        <v>1.7463377082265941</v>
      </c>
      <c r="O3596" s="2">
        <f t="shared" si="1422"/>
        <v>1.7496776300000001</v>
      </c>
      <c r="P3596" s="2">
        <f t="shared" si="1430"/>
        <v>0</v>
      </c>
      <c r="Q3596" s="9">
        <f t="shared" si="1424"/>
        <v>0</v>
      </c>
      <c r="R3596" s="4">
        <f t="shared" si="1431"/>
        <v>0</v>
      </c>
      <c r="S3596" s="59">
        <f t="shared" si="1432"/>
        <v>0</v>
      </c>
      <c r="T3596" s="8">
        <f t="shared" si="1441"/>
        <v>6.8500000000000005E-2</v>
      </c>
      <c r="U3596" s="9">
        <f t="shared" si="1442"/>
        <v>17</v>
      </c>
      <c r="V3596" s="9">
        <v>252</v>
      </c>
      <c r="W3596" s="10">
        <f t="shared" si="1433"/>
        <v>1.0044796410000001</v>
      </c>
      <c r="X3596" s="2">
        <f t="shared" si="1434"/>
        <v>0</v>
      </c>
      <c r="Y3596" s="2">
        <v>0</v>
      </c>
      <c r="Z3596" s="3">
        <f t="shared" si="1420"/>
        <v>0</v>
      </c>
      <c r="AA3596" s="1" t="str">
        <f t="shared" si="1421"/>
        <v>A+J=</v>
      </c>
      <c r="AB3596" s="7">
        <f t="shared" si="1443"/>
        <v>0</v>
      </c>
      <c r="AC3596" s="5"/>
      <c r="AD3596" s="1"/>
      <c r="AE3596" s="7"/>
      <c r="AF3596" s="1"/>
      <c r="AG3596" s="1"/>
      <c r="AH3596" s="1"/>
      <c r="AI3596" s="1"/>
      <c r="AJ3596" s="4"/>
      <c r="AK3596" s="1"/>
      <c r="AL3596" s="1"/>
      <c r="AM3596" s="1"/>
      <c r="AN3596" s="1"/>
      <c r="AO3596" s="1"/>
    </row>
    <row r="3597" spans="1:41" x14ac:dyDescent="0.2">
      <c r="A3597" s="118">
        <f t="shared" si="1435"/>
        <v>43693</v>
      </c>
      <c r="B3597" s="2">
        <f t="shared" si="1425"/>
        <v>0</v>
      </c>
      <c r="C3597" s="2">
        <f t="shared" si="1436"/>
        <v>0</v>
      </c>
      <c r="D3597" s="50">
        <f t="shared" si="1437"/>
        <v>5214.2700000000004</v>
      </c>
      <c r="E3597" s="3">
        <f>IF(K3597=1,VLOOKUP(A3596,[1]Plan1!$AQ$43:$AS$500,3),E3596)</f>
        <v>5225.74</v>
      </c>
      <c r="F3597" s="7">
        <f t="shared" si="1438"/>
        <v>43665</v>
      </c>
      <c r="G3597" s="8">
        <f t="shared" si="1426"/>
        <v>2.1997326567284592E-3</v>
      </c>
      <c r="H3597" s="7">
        <f t="shared" si="1439"/>
        <v>43727</v>
      </c>
      <c r="I3597" s="7">
        <f t="shared" si="1427"/>
        <v>43697</v>
      </c>
      <c r="J3597" s="1">
        <f t="shared" si="1440"/>
        <v>23</v>
      </c>
      <c r="K3597" s="1">
        <f t="shared" si="1428"/>
        <v>21</v>
      </c>
      <c r="L3597" s="2">
        <f t="shared" si="1429"/>
        <v>1.00200825</v>
      </c>
      <c r="M3597" s="10">
        <f t="shared" si="1423"/>
        <v>1.0000997300000001</v>
      </c>
      <c r="N3597" s="10">
        <f t="shared" si="1419"/>
        <v>1.7463377082265941</v>
      </c>
      <c r="O3597" s="2">
        <f t="shared" si="1422"/>
        <v>1.74984479</v>
      </c>
      <c r="P3597" s="2">
        <f t="shared" si="1430"/>
        <v>0</v>
      </c>
      <c r="Q3597" s="9">
        <f t="shared" si="1424"/>
        <v>0</v>
      </c>
      <c r="R3597" s="4">
        <f t="shared" si="1431"/>
        <v>0</v>
      </c>
      <c r="S3597" s="59">
        <f t="shared" si="1432"/>
        <v>0</v>
      </c>
      <c r="T3597" s="8">
        <f t="shared" si="1441"/>
        <v>6.8500000000000005E-2</v>
      </c>
      <c r="U3597" s="9">
        <f t="shared" si="1442"/>
        <v>18</v>
      </c>
      <c r="V3597" s="9">
        <v>252</v>
      </c>
      <c r="W3597" s="10">
        <f t="shared" si="1433"/>
        <v>1.004743773</v>
      </c>
      <c r="X3597" s="2">
        <f t="shared" si="1434"/>
        <v>0</v>
      </c>
      <c r="Y3597" s="2">
        <v>0</v>
      </c>
      <c r="Z3597" s="3">
        <f t="shared" si="1420"/>
        <v>0</v>
      </c>
      <c r="AA3597" s="1" t="str">
        <f t="shared" si="1421"/>
        <v>A+J=</v>
      </c>
      <c r="AB3597" s="7">
        <f t="shared" si="1443"/>
        <v>0</v>
      </c>
      <c r="AC3597" s="5"/>
      <c r="AD3597" s="1"/>
      <c r="AE3597" s="7"/>
      <c r="AF3597" s="1"/>
      <c r="AG3597" s="1"/>
      <c r="AH3597" s="1"/>
      <c r="AI3597" s="1"/>
      <c r="AJ3597" s="4"/>
      <c r="AK3597" s="1"/>
      <c r="AL3597" s="1"/>
      <c r="AM3597" s="1"/>
      <c r="AN3597" s="1"/>
      <c r="AO3597" s="1"/>
    </row>
    <row r="3598" spans="1:41" x14ac:dyDescent="0.2">
      <c r="A3598" s="118">
        <f t="shared" si="1435"/>
        <v>43694</v>
      </c>
      <c r="B3598" s="2">
        <f t="shared" si="1425"/>
        <v>0</v>
      </c>
      <c r="C3598" s="2">
        <f t="shared" si="1436"/>
        <v>0</v>
      </c>
      <c r="D3598" s="50">
        <f t="shared" si="1437"/>
        <v>5214.2700000000004</v>
      </c>
      <c r="E3598" s="3">
        <f>IF(K3598=1,VLOOKUP(A3597,[1]Plan1!$AQ$43:$AS$500,3),E3597)</f>
        <v>5225.74</v>
      </c>
      <c r="F3598" s="7">
        <f t="shared" si="1438"/>
        <v>43665</v>
      </c>
      <c r="G3598" s="8">
        <f t="shared" si="1426"/>
        <v>2.1997326567284592E-3</v>
      </c>
      <c r="H3598" s="7">
        <f t="shared" si="1439"/>
        <v>43727</v>
      </c>
      <c r="I3598" s="7">
        <f t="shared" si="1427"/>
        <v>43697</v>
      </c>
      <c r="J3598" s="1">
        <f t="shared" si="1440"/>
        <v>23</v>
      </c>
      <c r="K3598" s="1">
        <f t="shared" si="1428"/>
        <v>22</v>
      </c>
      <c r="L3598" s="2">
        <f t="shared" si="1429"/>
        <v>1.0021039899999999</v>
      </c>
      <c r="M3598" s="10">
        <f t="shared" si="1423"/>
        <v>1.0000997300000001</v>
      </c>
      <c r="N3598" s="10">
        <f t="shared" si="1419"/>
        <v>1.7463377082265941</v>
      </c>
      <c r="O3598" s="2">
        <f t="shared" si="1422"/>
        <v>1.75001198</v>
      </c>
      <c r="P3598" s="2">
        <f t="shared" si="1430"/>
        <v>0</v>
      </c>
      <c r="Q3598" s="9">
        <f t="shared" si="1424"/>
        <v>0</v>
      </c>
      <c r="R3598" s="4">
        <f t="shared" si="1431"/>
        <v>0</v>
      </c>
      <c r="S3598" s="59">
        <f t="shared" si="1432"/>
        <v>0</v>
      </c>
      <c r="T3598" s="8">
        <f t="shared" si="1441"/>
        <v>6.8500000000000005E-2</v>
      </c>
      <c r="U3598" s="9">
        <f t="shared" si="1442"/>
        <v>19</v>
      </c>
      <c r="V3598" s="9">
        <v>252</v>
      </c>
      <c r="W3598" s="10">
        <f t="shared" si="1433"/>
        <v>1.0050079750000001</v>
      </c>
      <c r="X3598" s="2">
        <f t="shared" si="1434"/>
        <v>0</v>
      </c>
      <c r="Y3598" s="2">
        <v>0</v>
      </c>
      <c r="Z3598" s="3">
        <f t="shared" si="1420"/>
        <v>0</v>
      </c>
      <c r="AA3598" s="1" t="str">
        <f t="shared" si="1421"/>
        <v>A+J=</v>
      </c>
      <c r="AB3598" s="7">
        <f t="shared" si="1443"/>
        <v>0</v>
      </c>
      <c r="AC3598" s="5"/>
      <c r="AD3598" s="1"/>
      <c r="AE3598" s="7"/>
      <c r="AF3598" s="1"/>
      <c r="AG3598" s="1"/>
      <c r="AH3598" s="1"/>
      <c r="AI3598" s="1"/>
      <c r="AJ3598" s="4"/>
      <c r="AK3598" s="1"/>
      <c r="AL3598" s="1"/>
      <c r="AM3598" s="1"/>
      <c r="AN3598" s="1"/>
      <c r="AO3598" s="1"/>
    </row>
    <row r="3599" spans="1:41" x14ac:dyDescent="0.2">
      <c r="A3599" s="118">
        <f t="shared" si="1435"/>
        <v>43695</v>
      </c>
      <c r="B3599" s="2">
        <f t="shared" si="1425"/>
        <v>0</v>
      </c>
      <c r="C3599" s="2">
        <f t="shared" si="1436"/>
        <v>0</v>
      </c>
      <c r="D3599" s="50">
        <f t="shared" si="1437"/>
        <v>5214.2700000000004</v>
      </c>
      <c r="E3599" s="3">
        <f>IF(K3599=1,VLOOKUP(A3598,[1]Plan1!$AQ$43:$AS$500,3),E3598)</f>
        <v>5225.74</v>
      </c>
      <c r="F3599" s="7">
        <f t="shared" si="1438"/>
        <v>43665</v>
      </c>
      <c r="G3599" s="8">
        <f t="shared" si="1426"/>
        <v>2.1997326567284592E-3</v>
      </c>
      <c r="H3599" s="7">
        <f t="shared" si="1439"/>
        <v>43727</v>
      </c>
      <c r="I3599" s="7">
        <f t="shared" si="1427"/>
        <v>43697</v>
      </c>
      <c r="J3599" s="1">
        <f t="shared" si="1440"/>
        <v>23</v>
      </c>
      <c r="K3599" s="1">
        <f t="shared" si="1428"/>
        <v>22</v>
      </c>
      <c r="L3599" s="2">
        <f t="shared" si="1429"/>
        <v>1.0021039899999999</v>
      </c>
      <c r="M3599" s="10">
        <f t="shared" si="1423"/>
        <v>1.0000997300000001</v>
      </c>
      <c r="N3599" s="10">
        <f t="shared" si="1419"/>
        <v>1.7463377082265941</v>
      </c>
      <c r="O3599" s="2">
        <f t="shared" si="1422"/>
        <v>1.75001198</v>
      </c>
      <c r="P3599" s="2">
        <f t="shared" si="1430"/>
        <v>0</v>
      </c>
      <c r="Q3599" s="9">
        <f t="shared" si="1424"/>
        <v>0</v>
      </c>
      <c r="R3599" s="4">
        <f t="shared" si="1431"/>
        <v>0</v>
      </c>
      <c r="S3599" s="59">
        <f t="shared" si="1432"/>
        <v>0</v>
      </c>
      <c r="T3599" s="8">
        <f t="shared" si="1441"/>
        <v>6.8500000000000005E-2</v>
      </c>
      <c r="U3599" s="9">
        <f t="shared" si="1442"/>
        <v>19</v>
      </c>
      <c r="V3599" s="9">
        <v>252</v>
      </c>
      <c r="W3599" s="10">
        <f t="shared" si="1433"/>
        <v>1.0050079750000001</v>
      </c>
      <c r="X3599" s="2">
        <f t="shared" si="1434"/>
        <v>0</v>
      </c>
      <c r="Y3599" s="2">
        <v>0</v>
      </c>
      <c r="Z3599" s="3">
        <f t="shared" si="1420"/>
        <v>0</v>
      </c>
      <c r="AA3599" s="1" t="str">
        <f t="shared" si="1421"/>
        <v>A+J=</v>
      </c>
      <c r="AB3599" s="7">
        <f t="shared" si="1443"/>
        <v>0</v>
      </c>
      <c r="AC3599" s="5"/>
      <c r="AD3599" s="1"/>
      <c r="AE3599" s="7"/>
      <c r="AF3599" s="1"/>
      <c r="AG3599" s="1"/>
      <c r="AH3599" s="1"/>
      <c r="AI3599" s="1"/>
      <c r="AJ3599" s="4"/>
      <c r="AK3599" s="1"/>
      <c r="AL3599" s="1"/>
      <c r="AM3599" s="1"/>
      <c r="AN3599" s="1"/>
      <c r="AO3599" s="1"/>
    </row>
    <row r="3600" spans="1:41" x14ac:dyDescent="0.2">
      <c r="A3600" s="118">
        <f t="shared" si="1435"/>
        <v>43696</v>
      </c>
      <c r="B3600" s="2">
        <f t="shared" si="1425"/>
        <v>0</v>
      </c>
      <c r="C3600" s="2">
        <f t="shared" si="1436"/>
        <v>0</v>
      </c>
      <c r="D3600" s="50">
        <f t="shared" si="1437"/>
        <v>5214.2700000000004</v>
      </c>
      <c r="E3600" s="3">
        <f>IF(K3600=1,VLOOKUP(A3599,[1]Plan1!$AQ$43:$AS$500,3),E3599)</f>
        <v>5225.74</v>
      </c>
      <c r="F3600" s="7">
        <f t="shared" si="1438"/>
        <v>43665</v>
      </c>
      <c r="G3600" s="8">
        <f t="shared" si="1426"/>
        <v>2.1997326567284592E-3</v>
      </c>
      <c r="H3600" s="7">
        <f t="shared" si="1439"/>
        <v>43727</v>
      </c>
      <c r="I3600" s="7">
        <f t="shared" si="1427"/>
        <v>43697</v>
      </c>
      <c r="J3600" s="1">
        <f t="shared" si="1440"/>
        <v>23</v>
      </c>
      <c r="K3600" s="1">
        <f t="shared" si="1428"/>
        <v>22</v>
      </c>
      <c r="L3600" s="2">
        <f t="shared" si="1429"/>
        <v>1.0021039899999999</v>
      </c>
      <c r="M3600" s="10">
        <f t="shared" si="1423"/>
        <v>1.0000997300000001</v>
      </c>
      <c r="N3600" s="10">
        <f t="shared" si="1419"/>
        <v>1.7463377082265941</v>
      </c>
      <c r="O3600" s="2">
        <f t="shared" si="1422"/>
        <v>1.75001198</v>
      </c>
      <c r="P3600" s="2">
        <f t="shared" si="1430"/>
        <v>0</v>
      </c>
      <c r="Q3600" s="9">
        <f t="shared" si="1424"/>
        <v>0</v>
      </c>
      <c r="R3600" s="4">
        <f t="shared" si="1431"/>
        <v>0</v>
      </c>
      <c r="S3600" s="59">
        <f t="shared" si="1432"/>
        <v>0</v>
      </c>
      <c r="T3600" s="8">
        <f t="shared" si="1441"/>
        <v>6.8500000000000005E-2</v>
      </c>
      <c r="U3600" s="9">
        <f t="shared" si="1442"/>
        <v>19</v>
      </c>
      <c r="V3600" s="9">
        <v>252</v>
      </c>
      <c r="W3600" s="10">
        <f t="shared" si="1433"/>
        <v>1.0050079750000001</v>
      </c>
      <c r="X3600" s="2">
        <f t="shared" si="1434"/>
        <v>0</v>
      </c>
      <c r="Y3600" s="2">
        <v>0</v>
      </c>
      <c r="Z3600" s="3">
        <f t="shared" si="1420"/>
        <v>0</v>
      </c>
      <c r="AA3600" s="1" t="str">
        <f t="shared" si="1421"/>
        <v>A+J=</v>
      </c>
      <c r="AB3600" s="7">
        <f t="shared" si="1443"/>
        <v>0</v>
      </c>
      <c r="AC3600" s="5"/>
      <c r="AD3600" s="1"/>
      <c r="AE3600" s="7"/>
      <c r="AF3600" s="1"/>
      <c r="AG3600" s="1"/>
      <c r="AH3600" s="1"/>
      <c r="AI3600" s="1"/>
      <c r="AJ3600" s="4"/>
      <c r="AK3600" s="1"/>
      <c r="AL3600" s="1"/>
      <c r="AM3600" s="1"/>
      <c r="AN3600" s="1"/>
      <c r="AO3600" s="1"/>
    </row>
    <row r="3601" spans="1:41" x14ac:dyDescent="0.2">
      <c r="A3601" s="118">
        <f t="shared" si="1435"/>
        <v>43697</v>
      </c>
      <c r="B3601" s="2">
        <f t="shared" si="1425"/>
        <v>0</v>
      </c>
      <c r="C3601" s="2">
        <f t="shared" si="1436"/>
        <v>0</v>
      </c>
      <c r="D3601" s="50">
        <f t="shared" si="1437"/>
        <v>5214.2700000000004</v>
      </c>
      <c r="E3601" s="3">
        <f>IF(K3601=1,VLOOKUP(A3600,[1]Plan1!$AQ$43:$AS$500,3),E3600)</f>
        <v>5225.74</v>
      </c>
      <c r="F3601" s="7">
        <f t="shared" si="1438"/>
        <v>43665</v>
      </c>
      <c r="G3601" s="8">
        <f t="shared" si="1426"/>
        <v>2.1997326567284592E-3</v>
      </c>
      <c r="H3601" s="7">
        <f t="shared" si="1439"/>
        <v>43727</v>
      </c>
      <c r="I3601" s="7">
        <f t="shared" si="1427"/>
        <v>43697</v>
      </c>
      <c r="J3601" s="1">
        <f t="shared" si="1440"/>
        <v>23</v>
      </c>
      <c r="K3601" s="1">
        <f t="shared" si="1428"/>
        <v>23</v>
      </c>
      <c r="L3601" s="2">
        <f t="shared" si="1429"/>
        <v>1.0021997300000001</v>
      </c>
      <c r="M3601" s="10">
        <f t="shared" si="1423"/>
        <v>1.0000997300000001</v>
      </c>
      <c r="N3601" s="10">
        <f t="shared" si="1419"/>
        <v>1.7463377082265941</v>
      </c>
      <c r="O3601" s="2">
        <f t="shared" si="1422"/>
        <v>1.75017917</v>
      </c>
      <c r="P3601" s="2">
        <f t="shared" si="1430"/>
        <v>0</v>
      </c>
      <c r="Q3601" s="9">
        <f t="shared" si="1424"/>
        <v>0</v>
      </c>
      <c r="R3601" s="4">
        <f t="shared" si="1431"/>
        <v>0</v>
      </c>
      <c r="S3601" s="59">
        <f t="shared" si="1432"/>
        <v>0</v>
      </c>
      <c r="T3601" s="8">
        <f t="shared" si="1441"/>
        <v>6.8500000000000005E-2</v>
      </c>
      <c r="U3601" s="9">
        <f t="shared" si="1442"/>
        <v>20</v>
      </c>
      <c r="V3601" s="9">
        <v>252</v>
      </c>
      <c r="W3601" s="10">
        <f t="shared" si="1433"/>
        <v>1.0052722460000001</v>
      </c>
      <c r="X3601" s="2">
        <f t="shared" si="1434"/>
        <v>0</v>
      </c>
      <c r="Y3601" s="2">
        <v>0</v>
      </c>
      <c r="Z3601" s="3">
        <f t="shared" si="1420"/>
        <v>0</v>
      </c>
      <c r="AA3601" s="1" t="str">
        <f t="shared" si="1421"/>
        <v>A+J=</v>
      </c>
      <c r="AB3601" s="7">
        <f t="shared" si="1443"/>
        <v>0</v>
      </c>
      <c r="AC3601" s="5"/>
      <c r="AD3601" s="1"/>
      <c r="AE3601" s="7"/>
      <c r="AF3601" s="1"/>
      <c r="AG3601" s="1"/>
      <c r="AH3601" s="1"/>
      <c r="AI3601" s="1"/>
      <c r="AJ3601" s="4"/>
      <c r="AK3601" s="1"/>
      <c r="AL3601" s="1"/>
      <c r="AM3601" s="1"/>
      <c r="AN3601" s="1"/>
      <c r="AO3601" s="1"/>
    </row>
    <row r="3602" spans="1:41" x14ac:dyDescent="0.2">
      <c r="A3602" s="118">
        <f t="shared" si="1435"/>
        <v>43698</v>
      </c>
      <c r="B3602" s="2">
        <f t="shared" si="1425"/>
        <v>0</v>
      </c>
      <c r="C3602" s="2">
        <f t="shared" si="1436"/>
        <v>0</v>
      </c>
      <c r="D3602" s="50">
        <f t="shared" si="1437"/>
        <v>5214.2700000000004</v>
      </c>
      <c r="E3602" s="3">
        <f>IF(K3602=1,VLOOKUP(A3601,[1]Plan1!$AQ$43:$AS$500,3),E3601)</f>
        <v>5225.74</v>
      </c>
      <c r="F3602" s="7">
        <f t="shared" si="1438"/>
        <v>43665</v>
      </c>
      <c r="G3602" s="8">
        <f t="shared" si="1426"/>
        <v>2.1997326567284592E-3</v>
      </c>
      <c r="H3602" s="7">
        <f t="shared" si="1439"/>
        <v>43727</v>
      </c>
      <c r="I3602" s="7">
        <f t="shared" si="1427"/>
        <v>43727</v>
      </c>
      <c r="J3602" s="1">
        <f t="shared" si="1440"/>
        <v>22</v>
      </c>
      <c r="K3602" s="1">
        <f t="shared" si="1428"/>
        <v>1</v>
      </c>
      <c r="L3602" s="2">
        <f t="shared" si="1429"/>
        <v>1.0000998800000001</v>
      </c>
      <c r="M3602" s="10">
        <f t="shared" si="1423"/>
        <v>1.0021997300000001</v>
      </c>
      <c r="N3602" s="10">
        <f t="shared" si="1419"/>
        <v>1.7501791796735116</v>
      </c>
      <c r="O3602" s="2">
        <f t="shared" si="1422"/>
        <v>1.7503539800000001</v>
      </c>
      <c r="P3602" s="2">
        <f t="shared" si="1430"/>
        <v>0</v>
      </c>
      <c r="Q3602" s="9">
        <f t="shared" si="1424"/>
        <v>0</v>
      </c>
      <c r="R3602" s="4">
        <f t="shared" si="1431"/>
        <v>0</v>
      </c>
      <c r="S3602" s="59">
        <f t="shared" si="1432"/>
        <v>0</v>
      </c>
      <c r="T3602" s="8">
        <f t="shared" si="1441"/>
        <v>6.8500000000000005E-2</v>
      </c>
      <c r="U3602" s="9">
        <f t="shared" si="1442"/>
        <v>21</v>
      </c>
      <c r="V3602" s="9">
        <v>252</v>
      </c>
      <c r="W3602" s="10">
        <f t="shared" si="1433"/>
        <v>1.0055365869999999</v>
      </c>
      <c r="X3602" s="2">
        <f t="shared" si="1434"/>
        <v>0</v>
      </c>
      <c r="Y3602" s="2">
        <v>0</v>
      </c>
      <c r="Z3602" s="3">
        <f t="shared" si="1420"/>
        <v>0</v>
      </c>
      <c r="AA3602" s="1" t="str">
        <f t="shared" si="1421"/>
        <v>A+J=</v>
      </c>
      <c r="AB3602" s="7">
        <f t="shared" si="1443"/>
        <v>0</v>
      </c>
      <c r="AC3602" s="5"/>
      <c r="AD3602" s="1"/>
      <c r="AE3602" s="7"/>
      <c r="AF3602" s="1"/>
      <c r="AG3602" s="1"/>
      <c r="AH3602" s="1"/>
      <c r="AI3602" s="1"/>
      <c r="AJ3602" s="4"/>
      <c r="AK3602" s="1"/>
      <c r="AL3602" s="1"/>
      <c r="AM3602" s="1"/>
      <c r="AN3602" s="1"/>
      <c r="AO3602" s="1"/>
    </row>
    <row r="3603" spans="1:41" x14ac:dyDescent="0.2">
      <c r="A3603" s="118">
        <f t="shared" si="1435"/>
        <v>43699</v>
      </c>
      <c r="B3603" s="2">
        <f t="shared" si="1425"/>
        <v>0</v>
      </c>
      <c r="C3603" s="2">
        <f t="shared" si="1436"/>
        <v>0</v>
      </c>
      <c r="D3603" s="50">
        <f t="shared" si="1437"/>
        <v>5214.2700000000004</v>
      </c>
      <c r="E3603" s="3">
        <f>IF(K3603=1,VLOOKUP(A3602,[1]Plan1!$AQ$43:$AS$500,3),E3602)</f>
        <v>5225.74</v>
      </c>
      <c r="F3603" s="7">
        <f t="shared" si="1438"/>
        <v>43665</v>
      </c>
      <c r="G3603" s="8">
        <f t="shared" si="1426"/>
        <v>2.1997326567284592E-3</v>
      </c>
      <c r="H3603" s="7">
        <f t="shared" si="1439"/>
        <v>43727</v>
      </c>
      <c r="I3603" s="7">
        <f t="shared" si="1427"/>
        <v>43727</v>
      </c>
      <c r="J3603" s="1">
        <f t="shared" si="1440"/>
        <v>22</v>
      </c>
      <c r="K3603" s="1">
        <f t="shared" si="1428"/>
        <v>2</v>
      </c>
      <c r="L3603" s="2">
        <f t="shared" si="1429"/>
        <v>1.00019977</v>
      </c>
      <c r="M3603" s="10">
        <f t="shared" si="1423"/>
        <v>1.0021997300000001</v>
      </c>
      <c r="N3603" s="10">
        <f t="shared" si="1419"/>
        <v>1.7501791796735116</v>
      </c>
      <c r="O3603" s="2">
        <f t="shared" si="1422"/>
        <v>1.75052881</v>
      </c>
      <c r="P3603" s="2">
        <f t="shared" si="1430"/>
        <v>0</v>
      </c>
      <c r="Q3603" s="9">
        <f t="shared" si="1424"/>
        <v>0</v>
      </c>
      <c r="R3603" s="4">
        <f t="shared" si="1431"/>
        <v>0</v>
      </c>
      <c r="S3603" s="59">
        <f t="shared" si="1432"/>
        <v>0</v>
      </c>
      <c r="T3603" s="8">
        <f t="shared" si="1441"/>
        <v>6.8500000000000005E-2</v>
      </c>
      <c r="U3603" s="9">
        <f t="shared" si="1442"/>
        <v>22</v>
      </c>
      <c r="V3603" s="9">
        <v>252</v>
      </c>
      <c r="W3603" s="10">
        <f t="shared" si="1433"/>
        <v>1.0058009969999999</v>
      </c>
      <c r="X3603" s="2">
        <f t="shared" si="1434"/>
        <v>0</v>
      </c>
      <c r="Y3603" s="2">
        <v>0</v>
      </c>
      <c r="Z3603" s="3">
        <f t="shared" si="1420"/>
        <v>0</v>
      </c>
      <c r="AA3603" s="1" t="str">
        <f t="shared" si="1421"/>
        <v>A+J=</v>
      </c>
      <c r="AB3603" s="7">
        <f t="shared" si="1443"/>
        <v>0</v>
      </c>
      <c r="AC3603" s="5"/>
      <c r="AD3603" s="1"/>
      <c r="AE3603" s="7"/>
      <c r="AF3603" s="1"/>
      <c r="AG3603" s="1"/>
      <c r="AH3603" s="1"/>
      <c r="AI3603" s="1"/>
      <c r="AJ3603" s="4"/>
      <c r="AK3603" s="1"/>
      <c r="AL3603" s="1"/>
      <c r="AM3603" s="1"/>
      <c r="AN3603" s="1"/>
      <c r="AO3603" s="1"/>
    </row>
    <row r="3604" spans="1:41" x14ac:dyDescent="0.2">
      <c r="A3604" s="118">
        <f t="shared" si="1435"/>
        <v>43700</v>
      </c>
      <c r="B3604" s="2">
        <f t="shared" si="1425"/>
        <v>0</v>
      </c>
      <c r="C3604" s="2">
        <f t="shared" si="1436"/>
        <v>0</v>
      </c>
      <c r="D3604" s="50">
        <f t="shared" si="1437"/>
        <v>5214.2700000000004</v>
      </c>
      <c r="E3604" s="3">
        <f>IF(K3604=1,VLOOKUP(A3603,[1]Plan1!$AQ$43:$AS$500,3),E3603)</f>
        <v>5225.74</v>
      </c>
      <c r="F3604" s="7">
        <f t="shared" si="1438"/>
        <v>43665</v>
      </c>
      <c r="G3604" s="8">
        <f t="shared" si="1426"/>
        <v>2.1997326567284592E-3</v>
      </c>
      <c r="H3604" s="7">
        <f t="shared" si="1439"/>
        <v>43727</v>
      </c>
      <c r="I3604" s="7">
        <f t="shared" si="1427"/>
        <v>43727</v>
      </c>
      <c r="J3604" s="1">
        <f t="shared" si="1440"/>
        <v>22</v>
      </c>
      <c r="K3604" s="1">
        <f t="shared" si="1428"/>
        <v>3</v>
      </c>
      <c r="L3604" s="2">
        <f t="shared" si="1429"/>
        <v>1.00029967</v>
      </c>
      <c r="M3604" s="10">
        <f t="shared" si="1423"/>
        <v>1.0021997300000001</v>
      </c>
      <c r="N3604" s="10">
        <f t="shared" si="1419"/>
        <v>1.7501791796735116</v>
      </c>
      <c r="O3604" s="2">
        <f t="shared" si="1422"/>
        <v>1.7507036499999999</v>
      </c>
      <c r="P3604" s="2">
        <f t="shared" si="1430"/>
        <v>0</v>
      </c>
      <c r="Q3604" s="9">
        <f t="shared" si="1424"/>
        <v>0</v>
      </c>
      <c r="R3604" s="4">
        <f t="shared" si="1431"/>
        <v>0</v>
      </c>
      <c r="S3604" s="59">
        <f t="shared" si="1432"/>
        <v>0</v>
      </c>
      <c r="T3604" s="8">
        <f t="shared" si="1441"/>
        <v>6.8500000000000005E-2</v>
      </c>
      <c r="U3604" s="9">
        <f t="shared" si="1442"/>
        <v>23</v>
      </c>
      <c r="V3604" s="9">
        <v>252</v>
      </c>
      <c r="W3604" s="10">
        <f t="shared" si="1433"/>
        <v>1.0060654769999999</v>
      </c>
      <c r="X3604" s="2">
        <f t="shared" si="1434"/>
        <v>0</v>
      </c>
      <c r="Y3604" s="2">
        <v>0</v>
      </c>
      <c r="Z3604" s="3">
        <f t="shared" si="1420"/>
        <v>0</v>
      </c>
      <c r="AA3604" s="1" t="str">
        <f t="shared" si="1421"/>
        <v>A+J=</v>
      </c>
      <c r="AB3604" s="7">
        <f t="shared" si="1443"/>
        <v>0</v>
      </c>
      <c r="AC3604" s="5"/>
      <c r="AD3604" s="1"/>
      <c r="AE3604" s="7"/>
      <c r="AF3604" s="1"/>
      <c r="AG3604" s="1"/>
      <c r="AH3604" s="1"/>
      <c r="AI3604" s="1"/>
      <c r="AJ3604" s="4"/>
      <c r="AK3604" s="1"/>
      <c r="AL3604" s="1"/>
      <c r="AM3604" s="1"/>
      <c r="AN3604" s="1"/>
      <c r="AO3604" s="1"/>
    </row>
    <row r="3605" spans="1:41" x14ac:dyDescent="0.2">
      <c r="A3605" s="118">
        <f t="shared" si="1435"/>
        <v>43701</v>
      </c>
      <c r="B3605" s="2">
        <f t="shared" si="1425"/>
        <v>0</v>
      </c>
      <c r="C3605" s="2">
        <f t="shared" si="1436"/>
        <v>0</v>
      </c>
      <c r="D3605" s="50">
        <f t="shared" si="1437"/>
        <v>5214.2700000000004</v>
      </c>
      <c r="E3605" s="3">
        <f>IF(K3605=1,VLOOKUP(A3604,[1]Plan1!$AQ$43:$AS$500,3),E3604)</f>
        <v>5225.74</v>
      </c>
      <c r="F3605" s="7">
        <f t="shared" si="1438"/>
        <v>43665</v>
      </c>
      <c r="G3605" s="8">
        <f t="shared" si="1426"/>
        <v>2.1997326567284592E-3</v>
      </c>
      <c r="H3605" s="7">
        <f t="shared" si="1439"/>
        <v>43727</v>
      </c>
      <c r="I3605" s="7">
        <f t="shared" si="1427"/>
        <v>43727</v>
      </c>
      <c r="J3605" s="1">
        <f t="shared" si="1440"/>
        <v>22</v>
      </c>
      <c r="K3605" s="1">
        <f t="shared" si="1428"/>
        <v>4</v>
      </c>
      <c r="L3605" s="2">
        <f t="shared" si="1429"/>
        <v>1.00039959</v>
      </c>
      <c r="M3605" s="10">
        <f t="shared" si="1423"/>
        <v>1.0021997300000001</v>
      </c>
      <c r="N3605" s="10">
        <f t="shared" si="1419"/>
        <v>1.7501791796735116</v>
      </c>
      <c r="O3605" s="2">
        <f t="shared" si="1422"/>
        <v>1.75087853</v>
      </c>
      <c r="P3605" s="2">
        <f t="shared" si="1430"/>
        <v>0</v>
      </c>
      <c r="Q3605" s="9">
        <f t="shared" si="1424"/>
        <v>0</v>
      </c>
      <c r="R3605" s="4">
        <f t="shared" si="1431"/>
        <v>0</v>
      </c>
      <c r="S3605" s="59">
        <f t="shared" si="1432"/>
        <v>0</v>
      </c>
      <c r="T3605" s="8">
        <f t="shared" si="1441"/>
        <v>6.8500000000000005E-2</v>
      </c>
      <c r="U3605" s="9">
        <f t="shared" si="1442"/>
        <v>24</v>
      </c>
      <c r="V3605" s="9">
        <v>252</v>
      </c>
      <c r="W3605" s="10">
        <f t="shared" si="1433"/>
        <v>1.0063300260000001</v>
      </c>
      <c r="X3605" s="2">
        <f t="shared" si="1434"/>
        <v>0</v>
      </c>
      <c r="Y3605" s="2">
        <v>0</v>
      </c>
      <c r="Z3605" s="3">
        <f t="shared" si="1420"/>
        <v>0</v>
      </c>
      <c r="AA3605" s="1" t="str">
        <f t="shared" si="1421"/>
        <v>A+J=</v>
      </c>
      <c r="AB3605" s="7">
        <f t="shared" si="1443"/>
        <v>0</v>
      </c>
      <c r="AC3605" s="5"/>
      <c r="AD3605" s="1"/>
      <c r="AE3605" s="7"/>
      <c r="AF3605" s="1"/>
      <c r="AG3605" s="1"/>
      <c r="AH3605" s="1"/>
      <c r="AI3605" s="1"/>
      <c r="AJ3605" s="4"/>
      <c r="AK3605" s="1"/>
      <c r="AL3605" s="1"/>
      <c r="AM3605" s="1"/>
      <c r="AN3605" s="1"/>
      <c r="AO3605" s="1"/>
    </row>
    <row r="3606" spans="1:41" x14ac:dyDescent="0.2">
      <c r="A3606" s="118">
        <f t="shared" si="1435"/>
        <v>43702</v>
      </c>
      <c r="B3606" s="2">
        <f t="shared" si="1425"/>
        <v>0</v>
      </c>
      <c r="C3606" s="2">
        <f t="shared" si="1436"/>
        <v>0</v>
      </c>
      <c r="D3606" s="50">
        <f t="shared" si="1437"/>
        <v>5214.2700000000004</v>
      </c>
      <c r="E3606" s="3">
        <f>IF(K3606=1,VLOOKUP(A3605,[1]Plan1!$AQ$43:$AS$500,3),E3605)</f>
        <v>5225.74</v>
      </c>
      <c r="F3606" s="7">
        <f t="shared" si="1438"/>
        <v>43665</v>
      </c>
      <c r="G3606" s="8">
        <f t="shared" si="1426"/>
        <v>2.1997326567284592E-3</v>
      </c>
      <c r="H3606" s="7">
        <f t="shared" si="1439"/>
        <v>43727</v>
      </c>
      <c r="I3606" s="7">
        <f t="shared" si="1427"/>
        <v>43727</v>
      </c>
      <c r="J3606" s="1">
        <f t="shared" si="1440"/>
        <v>22</v>
      </c>
      <c r="K3606" s="1">
        <f t="shared" si="1428"/>
        <v>4</v>
      </c>
      <c r="L3606" s="2">
        <f t="shared" si="1429"/>
        <v>1.00039959</v>
      </c>
      <c r="M3606" s="10">
        <f t="shared" si="1423"/>
        <v>1.0021997300000001</v>
      </c>
      <c r="N3606" s="10">
        <f t="shared" si="1419"/>
        <v>1.7501791796735116</v>
      </c>
      <c r="O3606" s="2">
        <f t="shared" si="1422"/>
        <v>1.75087853</v>
      </c>
      <c r="P3606" s="2">
        <f t="shared" si="1430"/>
        <v>0</v>
      </c>
      <c r="Q3606" s="9">
        <f t="shared" si="1424"/>
        <v>0</v>
      </c>
      <c r="R3606" s="4">
        <f t="shared" si="1431"/>
        <v>0</v>
      </c>
      <c r="S3606" s="59">
        <f t="shared" si="1432"/>
        <v>0</v>
      </c>
      <c r="T3606" s="8">
        <f t="shared" si="1441"/>
        <v>6.8500000000000005E-2</v>
      </c>
      <c r="U3606" s="9">
        <f t="shared" si="1442"/>
        <v>24</v>
      </c>
      <c r="V3606" s="9">
        <v>252</v>
      </c>
      <c r="W3606" s="10">
        <f t="shared" si="1433"/>
        <v>1.0063300260000001</v>
      </c>
      <c r="X3606" s="2">
        <f t="shared" si="1434"/>
        <v>0</v>
      </c>
      <c r="Y3606" s="2">
        <v>0</v>
      </c>
      <c r="Z3606" s="3">
        <f t="shared" si="1420"/>
        <v>0</v>
      </c>
      <c r="AA3606" s="1" t="str">
        <f t="shared" si="1421"/>
        <v>A+J=</v>
      </c>
      <c r="AB3606" s="7">
        <f t="shared" si="1443"/>
        <v>0</v>
      </c>
      <c r="AC3606" s="5"/>
      <c r="AD3606" s="1"/>
      <c r="AE3606" s="7"/>
      <c r="AF3606" s="1"/>
      <c r="AG3606" s="1"/>
      <c r="AH3606" s="1"/>
      <c r="AI3606" s="1"/>
      <c r="AJ3606" s="4"/>
      <c r="AK3606" s="1"/>
      <c r="AL3606" s="1"/>
      <c r="AM3606" s="1"/>
      <c r="AN3606" s="1"/>
      <c r="AO3606" s="1"/>
    </row>
    <row r="3607" spans="1:41" x14ac:dyDescent="0.2">
      <c r="A3607" s="118">
        <f t="shared" si="1435"/>
        <v>43703</v>
      </c>
      <c r="B3607" s="2">
        <f t="shared" si="1425"/>
        <v>0</v>
      </c>
      <c r="C3607" s="2">
        <f t="shared" si="1436"/>
        <v>0</v>
      </c>
      <c r="D3607" s="50">
        <f t="shared" si="1437"/>
        <v>5214.2700000000004</v>
      </c>
      <c r="E3607" s="3">
        <f>IF(K3607=1,VLOOKUP(A3606,[1]Plan1!$AQ$43:$AS$500,3),E3606)</f>
        <v>5225.74</v>
      </c>
      <c r="F3607" s="7">
        <f t="shared" si="1438"/>
        <v>43665</v>
      </c>
      <c r="G3607" s="8">
        <f t="shared" si="1426"/>
        <v>2.1997326567284592E-3</v>
      </c>
      <c r="H3607" s="7">
        <f t="shared" si="1439"/>
        <v>43727</v>
      </c>
      <c r="I3607" s="7">
        <f t="shared" si="1427"/>
        <v>43727</v>
      </c>
      <c r="J3607" s="1">
        <f t="shared" si="1440"/>
        <v>22</v>
      </c>
      <c r="K3607" s="1">
        <f t="shared" si="1428"/>
        <v>4</v>
      </c>
      <c r="L3607" s="2">
        <f t="shared" si="1429"/>
        <v>1.00039959</v>
      </c>
      <c r="M3607" s="10">
        <f t="shared" si="1423"/>
        <v>1.0021997300000001</v>
      </c>
      <c r="N3607" s="10">
        <f t="shared" si="1419"/>
        <v>1.7501791796735116</v>
      </c>
      <c r="O3607" s="2">
        <f t="shared" si="1422"/>
        <v>1.75087853</v>
      </c>
      <c r="P3607" s="2">
        <f t="shared" si="1430"/>
        <v>0</v>
      </c>
      <c r="Q3607" s="9">
        <f t="shared" si="1424"/>
        <v>0</v>
      </c>
      <c r="R3607" s="4">
        <f t="shared" si="1431"/>
        <v>0</v>
      </c>
      <c r="S3607" s="59">
        <f t="shared" si="1432"/>
        <v>0</v>
      </c>
      <c r="T3607" s="8">
        <f t="shared" si="1441"/>
        <v>6.8500000000000005E-2</v>
      </c>
      <c r="U3607" s="9">
        <f t="shared" si="1442"/>
        <v>24</v>
      </c>
      <c r="V3607" s="9">
        <v>252</v>
      </c>
      <c r="W3607" s="10">
        <f t="shared" si="1433"/>
        <v>1.0063300260000001</v>
      </c>
      <c r="X3607" s="2">
        <f t="shared" si="1434"/>
        <v>0</v>
      </c>
      <c r="Y3607" s="2">
        <v>0</v>
      </c>
      <c r="Z3607" s="3">
        <f t="shared" si="1420"/>
        <v>0</v>
      </c>
      <c r="AA3607" s="1" t="str">
        <f t="shared" si="1421"/>
        <v>A+J=</v>
      </c>
      <c r="AB3607" s="7">
        <f t="shared" si="1443"/>
        <v>0</v>
      </c>
      <c r="AC3607" s="5"/>
      <c r="AD3607" s="1"/>
      <c r="AE3607" s="7"/>
      <c r="AF3607" s="1"/>
      <c r="AG3607" s="1"/>
      <c r="AH3607" s="1"/>
      <c r="AI3607" s="1"/>
      <c r="AJ3607" s="4"/>
      <c r="AK3607" s="1"/>
      <c r="AL3607" s="1"/>
      <c r="AM3607" s="1"/>
      <c r="AN3607" s="1"/>
      <c r="AO3607" s="1"/>
    </row>
    <row r="3608" spans="1:41" x14ac:dyDescent="0.2">
      <c r="A3608" s="118">
        <f t="shared" si="1435"/>
        <v>43704</v>
      </c>
      <c r="B3608" s="2">
        <f t="shared" si="1425"/>
        <v>0</v>
      </c>
      <c r="C3608" s="2">
        <f t="shared" si="1436"/>
        <v>0</v>
      </c>
      <c r="D3608" s="50">
        <f t="shared" si="1437"/>
        <v>5214.2700000000004</v>
      </c>
      <c r="E3608" s="3">
        <f>IF(K3608=1,VLOOKUP(A3607,[1]Plan1!$AQ$43:$AS$500,3),E3607)</f>
        <v>5225.74</v>
      </c>
      <c r="F3608" s="7">
        <f t="shared" si="1438"/>
        <v>43665</v>
      </c>
      <c r="G3608" s="8">
        <f t="shared" si="1426"/>
        <v>2.1997326567284592E-3</v>
      </c>
      <c r="H3608" s="7">
        <f t="shared" si="1439"/>
        <v>43727</v>
      </c>
      <c r="I3608" s="7">
        <f t="shared" si="1427"/>
        <v>43727</v>
      </c>
      <c r="J3608" s="1">
        <f t="shared" si="1440"/>
        <v>22</v>
      </c>
      <c r="K3608" s="1">
        <f t="shared" si="1428"/>
        <v>5</v>
      </c>
      <c r="L3608" s="2">
        <f t="shared" si="1429"/>
        <v>1.00049951</v>
      </c>
      <c r="M3608" s="10">
        <f t="shared" si="1423"/>
        <v>1.0021997300000001</v>
      </c>
      <c r="N3608" s="10">
        <f t="shared" si="1419"/>
        <v>1.7501791796735116</v>
      </c>
      <c r="O3608" s="2">
        <f t="shared" si="1422"/>
        <v>1.7510534099999999</v>
      </c>
      <c r="P3608" s="2">
        <f t="shared" si="1430"/>
        <v>0</v>
      </c>
      <c r="Q3608" s="9">
        <f t="shared" si="1424"/>
        <v>0</v>
      </c>
      <c r="R3608" s="4">
        <f t="shared" si="1431"/>
        <v>0</v>
      </c>
      <c r="S3608" s="59">
        <f t="shared" si="1432"/>
        <v>0</v>
      </c>
      <c r="T3608" s="8">
        <f t="shared" si="1441"/>
        <v>6.8500000000000005E-2</v>
      </c>
      <c r="U3608" s="9">
        <f t="shared" si="1442"/>
        <v>25</v>
      </c>
      <c r="V3608" s="9">
        <v>252</v>
      </c>
      <c r="W3608" s="10">
        <f t="shared" si="1433"/>
        <v>1.0065946450000001</v>
      </c>
      <c r="X3608" s="2">
        <f t="shared" si="1434"/>
        <v>0</v>
      </c>
      <c r="Y3608" s="2">
        <v>0</v>
      </c>
      <c r="Z3608" s="3">
        <f t="shared" si="1420"/>
        <v>0</v>
      </c>
      <c r="AA3608" s="1" t="str">
        <f t="shared" si="1421"/>
        <v>A+J=</v>
      </c>
      <c r="AB3608" s="7">
        <f t="shared" si="1443"/>
        <v>0</v>
      </c>
      <c r="AC3608" s="5"/>
      <c r="AD3608" s="1"/>
      <c r="AE3608" s="7"/>
      <c r="AF3608" s="1"/>
      <c r="AG3608" s="1"/>
      <c r="AH3608" s="1"/>
      <c r="AI3608" s="1"/>
      <c r="AJ3608" s="4"/>
      <c r="AK3608" s="1"/>
      <c r="AL3608" s="1"/>
      <c r="AM3608" s="1"/>
      <c r="AN3608" s="1"/>
      <c r="AO3608" s="1"/>
    </row>
    <row r="3609" spans="1:41" x14ac:dyDescent="0.2">
      <c r="A3609" s="118">
        <f t="shared" si="1435"/>
        <v>43705</v>
      </c>
      <c r="B3609" s="2">
        <f t="shared" si="1425"/>
        <v>0</v>
      </c>
      <c r="C3609" s="2">
        <f t="shared" si="1436"/>
        <v>0</v>
      </c>
      <c r="D3609" s="50">
        <f t="shared" si="1437"/>
        <v>5214.2700000000004</v>
      </c>
      <c r="E3609" s="3">
        <f>IF(K3609=1,VLOOKUP(A3608,[1]Plan1!$AQ$43:$AS$500,3),E3608)</f>
        <v>5225.74</v>
      </c>
      <c r="F3609" s="7">
        <f t="shared" si="1438"/>
        <v>43665</v>
      </c>
      <c r="G3609" s="8">
        <f t="shared" si="1426"/>
        <v>2.1997326567284592E-3</v>
      </c>
      <c r="H3609" s="7">
        <f t="shared" si="1439"/>
        <v>43727</v>
      </c>
      <c r="I3609" s="7">
        <f t="shared" si="1427"/>
        <v>43727</v>
      </c>
      <c r="J3609" s="1">
        <f t="shared" si="1440"/>
        <v>22</v>
      </c>
      <c r="K3609" s="1">
        <f t="shared" si="1428"/>
        <v>6</v>
      </c>
      <c r="L3609" s="2">
        <f t="shared" si="1429"/>
        <v>1.00059944</v>
      </c>
      <c r="M3609" s="10">
        <f t="shared" si="1423"/>
        <v>1.0021997300000001</v>
      </c>
      <c r="N3609" s="10">
        <f t="shared" si="1419"/>
        <v>1.7501791796735116</v>
      </c>
      <c r="O3609" s="2">
        <f t="shared" si="1422"/>
        <v>1.7512283</v>
      </c>
      <c r="P3609" s="2">
        <f t="shared" si="1430"/>
        <v>0</v>
      </c>
      <c r="Q3609" s="9">
        <f t="shared" si="1424"/>
        <v>0</v>
      </c>
      <c r="R3609" s="4">
        <f t="shared" si="1431"/>
        <v>0</v>
      </c>
      <c r="S3609" s="59">
        <f t="shared" si="1432"/>
        <v>0</v>
      </c>
      <c r="T3609" s="8">
        <f t="shared" si="1441"/>
        <v>6.8500000000000005E-2</v>
      </c>
      <c r="U3609" s="9">
        <f t="shared" si="1442"/>
        <v>26</v>
      </c>
      <c r="V3609" s="9">
        <v>252</v>
      </c>
      <c r="W3609" s="10">
        <f t="shared" si="1433"/>
        <v>1.0068593340000001</v>
      </c>
      <c r="X3609" s="2">
        <f t="shared" si="1434"/>
        <v>0</v>
      </c>
      <c r="Y3609" s="2">
        <v>0</v>
      </c>
      <c r="Z3609" s="3">
        <f t="shared" si="1420"/>
        <v>0</v>
      </c>
      <c r="AA3609" s="1" t="str">
        <f t="shared" si="1421"/>
        <v>A+J=</v>
      </c>
      <c r="AB3609" s="7">
        <f t="shared" si="1443"/>
        <v>0</v>
      </c>
      <c r="AC3609" s="5"/>
      <c r="AD3609" s="1"/>
      <c r="AE3609" s="7"/>
      <c r="AF3609" s="1"/>
      <c r="AG3609" s="1"/>
      <c r="AH3609" s="1"/>
      <c r="AI3609" s="1"/>
      <c r="AJ3609" s="4"/>
      <c r="AK3609" s="1"/>
      <c r="AL3609" s="1"/>
      <c r="AM3609" s="1"/>
      <c r="AN3609" s="1"/>
      <c r="AO3609" s="1"/>
    </row>
    <row r="3610" spans="1:41" x14ac:dyDescent="0.2">
      <c r="A3610" s="118">
        <f t="shared" si="1435"/>
        <v>43706</v>
      </c>
      <c r="B3610" s="2">
        <f t="shared" si="1425"/>
        <v>0</v>
      </c>
      <c r="C3610" s="2">
        <f t="shared" si="1436"/>
        <v>0</v>
      </c>
      <c r="D3610" s="50">
        <f t="shared" si="1437"/>
        <v>5214.2700000000004</v>
      </c>
      <c r="E3610" s="3">
        <f>IF(K3610=1,VLOOKUP(A3609,[1]Plan1!$AQ$43:$AS$500,3),E3609)</f>
        <v>5225.74</v>
      </c>
      <c r="F3610" s="7">
        <f t="shared" si="1438"/>
        <v>43665</v>
      </c>
      <c r="G3610" s="8">
        <f t="shared" si="1426"/>
        <v>2.1997326567284592E-3</v>
      </c>
      <c r="H3610" s="7">
        <f t="shared" si="1439"/>
        <v>43727</v>
      </c>
      <c r="I3610" s="7">
        <f t="shared" si="1427"/>
        <v>43727</v>
      </c>
      <c r="J3610" s="1">
        <f t="shared" si="1440"/>
        <v>22</v>
      </c>
      <c r="K3610" s="1">
        <f t="shared" si="1428"/>
        <v>7</v>
      </c>
      <c r="L3610" s="2">
        <f t="shared" si="1429"/>
        <v>1.0006993900000001</v>
      </c>
      <c r="M3610" s="10">
        <f t="shared" si="1423"/>
        <v>1.0021997300000001</v>
      </c>
      <c r="N3610" s="10">
        <f t="shared" si="1419"/>
        <v>1.7501791796735116</v>
      </c>
      <c r="O3610" s="2">
        <f t="shared" si="1422"/>
        <v>1.75140323</v>
      </c>
      <c r="P3610" s="2">
        <f t="shared" si="1430"/>
        <v>0</v>
      </c>
      <c r="Q3610" s="9">
        <f t="shared" si="1424"/>
        <v>0</v>
      </c>
      <c r="R3610" s="4">
        <f t="shared" si="1431"/>
        <v>0</v>
      </c>
      <c r="S3610" s="59">
        <f t="shared" si="1432"/>
        <v>0</v>
      </c>
      <c r="T3610" s="8">
        <f t="shared" si="1441"/>
        <v>6.8500000000000005E-2</v>
      </c>
      <c r="U3610" s="9">
        <f t="shared" si="1442"/>
        <v>27</v>
      </c>
      <c r="V3610" s="9">
        <v>252</v>
      </c>
      <c r="W3610" s="10">
        <f t="shared" si="1433"/>
        <v>1.007124092</v>
      </c>
      <c r="X3610" s="2">
        <f t="shared" si="1434"/>
        <v>0</v>
      </c>
      <c r="Y3610" s="2">
        <v>0</v>
      </c>
      <c r="Z3610" s="3">
        <f t="shared" si="1420"/>
        <v>0</v>
      </c>
      <c r="AA3610" s="1" t="str">
        <f t="shared" si="1421"/>
        <v>A+J=</v>
      </c>
      <c r="AB3610" s="7">
        <f t="shared" si="1443"/>
        <v>0</v>
      </c>
      <c r="AC3610" s="5"/>
      <c r="AD3610" s="1"/>
      <c r="AE3610" s="7"/>
      <c r="AF3610" s="1"/>
      <c r="AG3610" s="1"/>
      <c r="AH3610" s="1"/>
      <c r="AI3610" s="1"/>
      <c r="AJ3610" s="4"/>
      <c r="AK3610" s="1"/>
      <c r="AL3610" s="1"/>
      <c r="AM3610" s="1"/>
      <c r="AN3610" s="1"/>
      <c r="AO3610" s="1"/>
    </row>
    <row r="3611" spans="1:41" x14ac:dyDescent="0.2">
      <c r="A3611" s="118">
        <f t="shared" si="1435"/>
        <v>43707</v>
      </c>
      <c r="B3611" s="2">
        <f t="shared" si="1425"/>
        <v>0</v>
      </c>
      <c r="C3611" s="2">
        <f t="shared" si="1436"/>
        <v>0</v>
      </c>
      <c r="D3611" s="50">
        <f t="shared" si="1437"/>
        <v>5214.2700000000004</v>
      </c>
      <c r="E3611" s="3">
        <f>IF(K3611=1,VLOOKUP(A3610,[1]Plan1!$AQ$43:$AS$500,3),E3610)</f>
        <v>5225.74</v>
      </c>
      <c r="F3611" s="7">
        <f t="shared" si="1438"/>
        <v>43665</v>
      </c>
      <c r="G3611" s="8">
        <f t="shared" si="1426"/>
        <v>2.1997326567284592E-3</v>
      </c>
      <c r="H3611" s="7">
        <f t="shared" si="1439"/>
        <v>43727</v>
      </c>
      <c r="I3611" s="7">
        <f t="shared" si="1427"/>
        <v>43727</v>
      </c>
      <c r="J3611" s="1">
        <f t="shared" si="1440"/>
        <v>22</v>
      </c>
      <c r="K3611" s="1">
        <f t="shared" si="1428"/>
        <v>8</v>
      </c>
      <c r="L3611" s="2">
        <f t="shared" si="1429"/>
        <v>1.0007993399999999</v>
      </c>
      <c r="M3611" s="10">
        <f t="shared" si="1423"/>
        <v>1.0021997300000001</v>
      </c>
      <c r="N3611" s="10">
        <f t="shared" si="1419"/>
        <v>1.7501791796735116</v>
      </c>
      <c r="O3611" s="2">
        <f t="shared" si="1422"/>
        <v>1.75157816</v>
      </c>
      <c r="P3611" s="2">
        <f t="shared" si="1430"/>
        <v>0</v>
      </c>
      <c r="Q3611" s="9">
        <f t="shared" si="1424"/>
        <v>0</v>
      </c>
      <c r="R3611" s="4">
        <f t="shared" si="1431"/>
        <v>0</v>
      </c>
      <c r="S3611" s="59">
        <f t="shared" si="1432"/>
        <v>0</v>
      </c>
      <c r="T3611" s="8">
        <f t="shared" si="1441"/>
        <v>6.8500000000000005E-2</v>
      </c>
      <c r="U3611" s="9">
        <f t="shared" si="1442"/>
        <v>28</v>
      </c>
      <c r="V3611" s="9">
        <v>252</v>
      </c>
      <c r="W3611" s="10">
        <f t="shared" si="1433"/>
        <v>1.007388919</v>
      </c>
      <c r="X3611" s="2">
        <f t="shared" si="1434"/>
        <v>0</v>
      </c>
      <c r="Y3611" s="2">
        <v>0</v>
      </c>
      <c r="Z3611" s="3">
        <f t="shared" si="1420"/>
        <v>0</v>
      </c>
      <c r="AA3611" s="1" t="str">
        <f t="shared" si="1421"/>
        <v>A+J=</v>
      </c>
      <c r="AB3611" s="7">
        <f t="shared" si="1443"/>
        <v>0</v>
      </c>
      <c r="AC3611" s="5"/>
      <c r="AD3611" s="1"/>
      <c r="AE3611" s="7"/>
      <c r="AF3611" s="1"/>
      <c r="AG3611" s="1"/>
      <c r="AH3611" s="1"/>
      <c r="AI3611" s="1"/>
      <c r="AJ3611" s="4"/>
      <c r="AK3611" s="1"/>
      <c r="AL3611" s="1"/>
      <c r="AM3611" s="1"/>
      <c r="AN3611" s="1"/>
      <c r="AO3611" s="1"/>
    </row>
    <row r="3612" spans="1:41" x14ac:dyDescent="0.2">
      <c r="A3612" s="118">
        <f t="shared" si="1435"/>
        <v>43708</v>
      </c>
      <c r="B3612" s="2">
        <f t="shared" si="1425"/>
        <v>0</v>
      </c>
      <c r="C3612" s="2">
        <f t="shared" si="1436"/>
        <v>0</v>
      </c>
      <c r="D3612" s="50">
        <f t="shared" si="1437"/>
        <v>5214.2700000000004</v>
      </c>
      <c r="E3612" s="3">
        <f>IF(K3612=1,VLOOKUP(A3611,[1]Plan1!$AQ$43:$AS$500,3),E3611)</f>
        <v>5225.74</v>
      </c>
      <c r="F3612" s="7">
        <f t="shared" si="1438"/>
        <v>43665</v>
      </c>
      <c r="G3612" s="8">
        <f t="shared" si="1426"/>
        <v>2.1997326567284592E-3</v>
      </c>
      <c r="H3612" s="7">
        <f t="shared" si="1439"/>
        <v>43727</v>
      </c>
      <c r="I3612" s="7">
        <f t="shared" si="1427"/>
        <v>43727</v>
      </c>
      <c r="J3612" s="1">
        <f t="shared" si="1440"/>
        <v>22</v>
      </c>
      <c r="K3612" s="1">
        <f t="shared" si="1428"/>
        <v>9</v>
      </c>
      <c r="L3612" s="2">
        <f t="shared" si="1429"/>
        <v>1.0008992999999999</v>
      </c>
      <c r="M3612" s="10">
        <f t="shared" si="1423"/>
        <v>1.0021997300000001</v>
      </c>
      <c r="N3612" s="10">
        <f t="shared" si="1419"/>
        <v>1.7501791796735116</v>
      </c>
      <c r="O3612" s="2">
        <f t="shared" si="1422"/>
        <v>1.7517531099999999</v>
      </c>
      <c r="P3612" s="2">
        <f t="shared" si="1430"/>
        <v>0</v>
      </c>
      <c r="Q3612" s="9">
        <f t="shared" si="1424"/>
        <v>0</v>
      </c>
      <c r="R3612" s="4">
        <f t="shared" si="1431"/>
        <v>0</v>
      </c>
      <c r="S3612" s="59">
        <f t="shared" si="1432"/>
        <v>0</v>
      </c>
      <c r="T3612" s="8">
        <f t="shared" si="1441"/>
        <v>6.8500000000000005E-2</v>
      </c>
      <c r="U3612" s="9">
        <f t="shared" si="1442"/>
        <v>29</v>
      </c>
      <c r="V3612" s="9">
        <v>252</v>
      </c>
      <c r="W3612" s="10">
        <f t="shared" si="1433"/>
        <v>1.007653817</v>
      </c>
      <c r="X3612" s="2">
        <f t="shared" si="1434"/>
        <v>0</v>
      </c>
      <c r="Y3612" s="2">
        <v>0</v>
      </c>
      <c r="Z3612" s="3">
        <f t="shared" si="1420"/>
        <v>0</v>
      </c>
      <c r="AA3612" s="1" t="str">
        <f t="shared" si="1421"/>
        <v>A+J=</v>
      </c>
      <c r="AB3612" s="7">
        <f t="shared" si="1443"/>
        <v>0</v>
      </c>
      <c r="AC3612" s="5"/>
      <c r="AD3612" s="1"/>
      <c r="AE3612" s="7"/>
      <c r="AF3612" s="1"/>
      <c r="AG3612" s="1"/>
      <c r="AH3612" s="1"/>
      <c r="AI3612" s="1"/>
      <c r="AJ3612" s="4"/>
      <c r="AK3612" s="1"/>
      <c r="AL3612" s="1"/>
      <c r="AM3612" s="1"/>
      <c r="AN3612" s="1"/>
      <c r="AO3612" s="1"/>
    </row>
    <row r="3613" spans="1:41" x14ac:dyDescent="0.2">
      <c r="A3613" s="118">
        <f t="shared" si="1435"/>
        <v>43709</v>
      </c>
      <c r="B3613" s="2">
        <f t="shared" si="1425"/>
        <v>0</v>
      </c>
      <c r="C3613" s="2">
        <f t="shared" si="1436"/>
        <v>0</v>
      </c>
      <c r="D3613" s="50">
        <f t="shared" si="1437"/>
        <v>5214.2700000000004</v>
      </c>
      <c r="E3613" s="3">
        <f>IF(K3613=1,VLOOKUP(A3612,[1]Plan1!$AQ$43:$AS$500,3),E3612)</f>
        <v>5225.74</v>
      </c>
      <c r="F3613" s="7">
        <f t="shared" si="1438"/>
        <v>43665</v>
      </c>
      <c r="G3613" s="8">
        <f t="shared" si="1426"/>
        <v>2.1997326567284592E-3</v>
      </c>
      <c r="H3613" s="7">
        <f t="shared" si="1439"/>
        <v>43727</v>
      </c>
      <c r="I3613" s="7">
        <f t="shared" si="1427"/>
        <v>43727</v>
      </c>
      <c r="J3613" s="1">
        <f t="shared" si="1440"/>
        <v>22</v>
      </c>
      <c r="K3613" s="1">
        <f t="shared" si="1428"/>
        <v>9</v>
      </c>
      <c r="L3613" s="2">
        <f t="shared" si="1429"/>
        <v>1.0008992999999999</v>
      </c>
      <c r="M3613" s="10">
        <f t="shared" si="1423"/>
        <v>1.0021997300000001</v>
      </c>
      <c r="N3613" s="10">
        <f t="shared" si="1419"/>
        <v>1.7501791796735116</v>
      </c>
      <c r="O3613" s="2">
        <f t="shared" si="1422"/>
        <v>1.7517531099999999</v>
      </c>
      <c r="P3613" s="2">
        <f t="shared" si="1430"/>
        <v>0</v>
      </c>
      <c r="Q3613" s="9">
        <f t="shared" si="1424"/>
        <v>0</v>
      </c>
      <c r="R3613" s="4">
        <f t="shared" si="1431"/>
        <v>0</v>
      </c>
      <c r="S3613" s="59">
        <f t="shared" si="1432"/>
        <v>0</v>
      </c>
      <c r="T3613" s="8">
        <f t="shared" si="1441"/>
        <v>6.8500000000000005E-2</v>
      </c>
      <c r="U3613" s="9">
        <f t="shared" si="1442"/>
        <v>29</v>
      </c>
      <c r="V3613" s="9">
        <v>252</v>
      </c>
      <c r="W3613" s="10">
        <f t="shared" si="1433"/>
        <v>1.007653817</v>
      </c>
      <c r="X3613" s="2">
        <f t="shared" si="1434"/>
        <v>0</v>
      </c>
      <c r="Y3613" s="2">
        <v>0</v>
      </c>
      <c r="Z3613" s="3">
        <f t="shared" si="1420"/>
        <v>0</v>
      </c>
      <c r="AA3613" s="1" t="str">
        <f t="shared" si="1421"/>
        <v>A+J=</v>
      </c>
      <c r="AB3613" s="7">
        <f t="shared" si="1443"/>
        <v>0</v>
      </c>
      <c r="AC3613" s="5"/>
      <c r="AD3613" s="1"/>
      <c r="AE3613" s="7"/>
      <c r="AF3613" s="1"/>
      <c r="AG3613" s="1"/>
      <c r="AH3613" s="1"/>
      <c r="AI3613" s="1"/>
      <c r="AJ3613" s="4"/>
      <c r="AK3613" s="1"/>
      <c r="AL3613" s="1"/>
      <c r="AM3613" s="1"/>
      <c r="AN3613" s="1"/>
      <c r="AO3613" s="1"/>
    </row>
    <row r="3614" spans="1:41" x14ac:dyDescent="0.2">
      <c r="A3614" s="118">
        <f t="shared" si="1435"/>
        <v>43710</v>
      </c>
      <c r="B3614" s="2">
        <f t="shared" si="1425"/>
        <v>0</v>
      </c>
      <c r="C3614" s="2">
        <f t="shared" si="1436"/>
        <v>0</v>
      </c>
      <c r="D3614" s="50">
        <f t="shared" si="1437"/>
        <v>5214.2700000000004</v>
      </c>
      <c r="E3614" s="3">
        <f>IF(K3614=1,VLOOKUP(A3613,[1]Plan1!$AQ$43:$AS$500,3),E3613)</f>
        <v>5225.74</v>
      </c>
      <c r="F3614" s="7">
        <f t="shared" si="1438"/>
        <v>43665</v>
      </c>
      <c r="G3614" s="8">
        <f t="shared" si="1426"/>
        <v>2.1997326567284592E-3</v>
      </c>
      <c r="H3614" s="7">
        <f t="shared" si="1439"/>
        <v>43727</v>
      </c>
      <c r="I3614" s="7">
        <f t="shared" si="1427"/>
        <v>43727</v>
      </c>
      <c r="J3614" s="1">
        <f t="shared" si="1440"/>
        <v>22</v>
      </c>
      <c r="K3614" s="1">
        <f t="shared" si="1428"/>
        <v>9</v>
      </c>
      <c r="L3614" s="2">
        <f t="shared" si="1429"/>
        <v>1.0008992999999999</v>
      </c>
      <c r="M3614" s="10">
        <f t="shared" si="1423"/>
        <v>1.0021997300000001</v>
      </c>
      <c r="N3614" s="10">
        <f t="shared" si="1419"/>
        <v>1.7501791796735116</v>
      </c>
      <c r="O3614" s="2">
        <f t="shared" si="1422"/>
        <v>1.7517531099999999</v>
      </c>
      <c r="P3614" s="2">
        <f t="shared" si="1430"/>
        <v>0</v>
      </c>
      <c r="Q3614" s="9">
        <f t="shared" si="1424"/>
        <v>0</v>
      </c>
      <c r="R3614" s="4">
        <f t="shared" si="1431"/>
        <v>0</v>
      </c>
      <c r="S3614" s="59">
        <f t="shared" si="1432"/>
        <v>0</v>
      </c>
      <c r="T3614" s="8">
        <f t="shared" si="1441"/>
        <v>6.8500000000000005E-2</v>
      </c>
      <c r="U3614" s="9">
        <f t="shared" si="1442"/>
        <v>29</v>
      </c>
      <c r="V3614" s="9">
        <v>252</v>
      </c>
      <c r="W3614" s="10">
        <f t="shared" si="1433"/>
        <v>1.007653817</v>
      </c>
      <c r="X3614" s="2">
        <f t="shared" si="1434"/>
        <v>0</v>
      </c>
      <c r="Y3614" s="2">
        <v>0</v>
      </c>
      <c r="Z3614" s="3">
        <f t="shared" si="1420"/>
        <v>0</v>
      </c>
      <c r="AA3614" s="1" t="str">
        <f t="shared" si="1421"/>
        <v>A+J=</v>
      </c>
      <c r="AB3614" s="7">
        <f t="shared" si="1443"/>
        <v>0</v>
      </c>
      <c r="AC3614" s="5"/>
      <c r="AD3614" s="1"/>
      <c r="AE3614" s="7"/>
      <c r="AF3614" s="1"/>
      <c r="AG3614" s="1"/>
      <c r="AH3614" s="1"/>
      <c r="AI3614" s="1"/>
      <c r="AJ3614" s="4"/>
      <c r="AK3614" s="1"/>
      <c r="AL3614" s="1"/>
      <c r="AM3614" s="1"/>
      <c r="AN3614" s="1"/>
      <c r="AO3614" s="1"/>
    </row>
    <row r="3615" spans="1:41" x14ac:dyDescent="0.2">
      <c r="A3615" s="118">
        <f t="shared" si="1435"/>
        <v>43711</v>
      </c>
      <c r="B3615" s="2">
        <f t="shared" si="1425"/>
        <v>0</v>
      </c>
      <c r="C3615" s="2">
        <f t="shared" si="1436"/>
        <v>0</v>
      </c>
      <c r="D3615" s="50">
        <f t="shared" si="1437"/>
        <v>5214.2700000000004</v>
      </c>
      <c r="E3615" s="3">
        <f>IF(K3615=1,VLOOKUP(A3614,[1]Plan1!$AQ$43:$AS$500,3),E3614)</f>
        <v>5225.74</v>
      </c>
      <c r="F3615" s="7">
        <f t="shared" si="1438"/>
        <v>43665</v>
      </c>
      <c r="G3615" s="8">
        <f t="shared" si="1426"/>
        <v>2.1997326567284592E-3</v>
      </c>
      <c r="H3615" s="7">
        <f t="shared" si="1439"/>
        <v>43727</v>
      </c>
      <c r="I3615" s="7">
        <f t="shared" si="1427"/>
        <v>43727</v>
      </c>
      <c r="J3615" s="1">
        <f t="shared" si="1440"/>
        <v>22</v>
      </c>
      <c r="K3615" s="1">
        <f t="shared" si="1428"/>
        <v>10</v>
      </c>
      <c r="L3615" s="2">
        <f t="shared" si="1429"/>
        <v>1.0009992700000001</v>
      </c>
      <c r="M3615" s="10">
        <f t="shared" si="1423"/>
        <v>1.0021997300000001</v>
      </c>
      <c r="N3615" s="10">
        <f t="shared" ref="N3615:N3660" si="1444">IF(I3615&gt;I3614,N3614*M3615,N3614)</f>
        <v>1.7501791796735116</v>
      </c>
      <c r="O3615" s="2">
        <f t="shared" si="1422"/>
        <v>1.7519280800000001</v>
      </c>
      <c r="P3615" s="2">
        <f t="shared" si="1430"/>
        <v>0</v>
      </c>
      <c r="Q3615" s="9">
        <f t="shared" si="1424"/>
        <v>0</v>
      </c>
      <c r="R3615" s="4">
        <f t="shared" si="1431"/>
        <v>0</v>
      </c>
      <c r="S3615" s="59">
        <f t="shared" si="1432"/>
        <v>0</v>
      </c>
      <c r="T3615" s="8">
        <f t="shared" si="1441"/>
        <v>6.8500000000000005E-2</v>
      </c>
      <c r="U3615" s="9">
        <f t="shared" si="1442"/>
        <v>30</v>
      </c>
      <c r="V3615" s="9">
        <v>252</v>
      </c>
      <c r="W3615" s="10">
        <f t="shared" si="1433"/>
        <v>1.0079187839999999</v>
      </c>
      <c r="X3615" s="2">
        <f t="shared" si="1434"/>
        <v>0</v>
      </c>
      <c r="Y3615" s="2">
        <v>0</v>
      </c>
      <c r="Z3615" s="3">
        <f t="shared" si="1420"/>
        <v>0</v>
      </c>
      <c r="AA3615" s="1" t="str">
        <f t="shared" si="1421"/>
        <v>A+J=</v>
      </c>
      <c r="AB3615" s="7">
        <f t="shared" si="1443"/>
        <v>0</v>
      </c>
      <c r="AC3615" s="5"/>
      <c r="AD3615" s="1"/>
      <c r="AE3615" s="7"/>
      <c r="AF3615" s="1"/>
      <c r="AG3615" s="1"/>
      <c r="AH3615" s="1"/>
      <c r="AI3615" s="1"/>
      <c r="AJ3615" s="4"/>
      <c r="AK3615" s="1"/>
      <c r="AL3615" s="1"/>
      <c r="AM3615" s="1"/>
      <c r="AN3615" s="1"/>
      <c r="AO3615" s="1"/>
    </row>
    <row r="3616" spans="1:41" x14ac:dyDescent="0.2">
      <c r="A3616" s="118">
        <f t="shared" si="1435"/>
        <v>43712</v>
      </c>
      <c r="B3616" s="2">
        <f t="shared" si="1425"/>
        <v>0</v>
      </c>
      <c r="C3616" s="2">
        <f t="shared" si="1436"/>
        <v>0</v>
      </c>
      <c r="D3616" s="50">
        <f t="shared" si="1437"/>
        <v>5214.2700000000004</v>
      </c>
      <c r="E3616" s="3">
        <f>IF(K3616=1,VLOOKUP(A3615,[1]Plan1!$AQ$43:$AS$500,3),E3615)</f>
        <v>5225.74</v>
      </c>
      <c r="F3616" s="7">
        <f t="shared" si="1438"/>
        <v>43665</v>
      </c>
      <c r="G3616" s="8">
        <f t="shared" si="1426"/>
        <v>2.1997326567284592E-3</v>
      </c>
      <c r="H3616" s="7">
        <f t="shared" si="1439"/>
        <v>43727</v>
      </c>
      <c r="I3616" s="7">
        <f t="shared" si="1427"/>
        <v>43727</v>
      </c>
      <c r="J3616" s="1">
        <f t="shared" si="1440"/>
        <v>22</v>
      </c>
      <c r="K3616" s="1">
        <f t="shared" si="1428"/>
        <v>11</v>
      </c>
      <c r="L3616" s="2">
        <f t="shared" si="1429"/>
        <v>1.0010992599999999</v>
      </c>
      <c r="M3616" s="10">
        <f t="shared" si="1423"/>
        <v>1.0021997300000001</v>
      </c>
      <c r="N3616" s="10">
        <f t="shared" si="1444"/>
        <v>1.7501791796735116</v>
      </c>
      <c r="O3616" s="2">
        <f t="shared" si="1422"/>
        <v>1.7521030799999999</v>
      </c>
      <c r="P3616" s="2">
        <f t="shared" si="1430"/>
        <v>0</v>
      </c>
      <c r="Q3616" s="9">
        <f t="shared" si="1424"/>
        <v>0</v>
      </c>
      <c r="R3616" s="4">
        <f t="shared" si="1431"/>
        <v>0</v>
      </c>
      <c r="S3616" s="59">
        <f t="shared" si="1432"/>
        <v>0</v>
      </c>
      <c r="T3616" s="8">
        <f t="shared" si="1441"/>
        <v>6.8500000000000005E-2</v>
      </c>
      <c r="U3616" s="9">
        <f t="shared" si="1442"/>
        <v>31</v>
      </c>
      <c r="V3616" s="9">
        <v>252</v>
      </c>
      <c r="W3616" s="10">
        <f t="shared" si="1433"/>
        <v>1.00818382</v>
      </c>
      <c r="X3616" s="2">
        <f t="shared" si="1434"/>
        <v>0</v>
      </c>
      <c r="Y3616" s="2">
        <v>0</v>
      </c>
      <c r="Z3616" s="3">
        <f t="shared" si="1420"/>
        <v>0</v>
      </c>
      <c r="AA3616" s="1" t="str">
        <f t="shared" si="1421"/>
        <v>A+J=</v>
      </c>
      <c r="AB3616" s="7">
        <f t="shared" si="1443"/>
        <v>0</v>
      </c>
      <c r="AC3616" s="5"/>
      <c r="AD3616" s="1"/>
      <c r="AE3616" s="7"/>
      <c r="AF3616" s="1"/>
      <c r="AG3616" s="1"/>
      <c r="AH3616" s="1"/>
      <c r="AI3616" s="1"/>
      <c r="AJ3616" s="4"/>
      <c r="AK3616" s="1"/>
      <c r="AL3616" s="1"/>
      <c r="AM3616" s="1"/>
      <c r="AN3616" s="1"/>
      <c r="AO3616" s="1"/>
    </row>
    <row r="3617" spans="1:41" x14ac:dyDescent="0.2">
      <c r="A3617" s="118">
        <f t="shared" si="1435"/>
        <v>43713</v>
      </c>
      <c r="B3617" s="2">
        <f t="shared" si="1425"/>
        <v>0</v>
      </c>
      <c r="C3617" s="2">
        <f t="shared" si="1436"/>
        <v>0</v>
      </c>
      <c r="D3617" s="50">
        <f t="shared" si="1437"/>
        <v>5214.2700000000004</v>
      </c>
      <c r="E3617" s="3">
        <f>IF(K3617=1,VLOOKUP(A3616,[1]Plan1!$AQ$43:$AS$500,3),E3616)</f>
        <v>5225.74</v>
      </c>
      <c r="F3617" s="7">
        <f t="shared" si="1438"/>
        <v>43665</v>
      </c>
      <c r="G3617" s="8">
        <f t="shared" si="1426"/>
        <v>2.1997326567284592E-3</v>
      </c>
      <c r="H3617" s="7">
        <f t="shared" si="1439"/>
        <v>43727</v>
      </c>
      <c r="I3617" s="7">
        <f t="shared" si="1427"/>
        <v>43727</v>
      </c>
      <c r="J3617" s="1">
        <f t="shared" si="1440"/>
        <v>22</v>
      </c>
      <c r="K3617" s="1">
        <f t="shared" si="1428"/>
        <v>12</v>
      </c>
      <c r="L3617" s="2">
        <f t="shared" si="1429"/>
        <v>1.00119925</v>
      </c>
      <c r="M3617" s="10">
        <f t="shared" si="1423"/>
        <v>1.0021997300000001</v>
      </c>
      <c r="N3617" s="10">
        <f t="shared" si="1444"/>
        <v>1.7501791796735116</v>
      </c>
      <c r="O3617" s="2">
        <f t="shared" si="1422"/>
        <v>1.75227808</v>
      </c>
      <c r="P3617" s="2">
        <f t="shared" si="1430"/>
        <v>0</v>
      </c>
      <c r="Q3617" s="9">
        <f t="shared" si="1424"/>
        <v>0</v>
      </c>
      <c r="R3617" s="4">
        <f t="shared" si="1431"/>
        <v>0</v>
      </c>
      <c r="S3617" s="59">
        <f t="shared" si="1432"/>
        <v>0</v>
      </c>
      <c r="T3617" s="8">
        <f t="shared" si="1441"/>
        <v>6.8500000000000005E-2</v>
      </c>
      <c r="U3617" s="9">
        <f t="shared" si="1442"/>
        <v>32</v>
      </c>
      <c r="V3617" s="9">
        <v>252</v>
      </c>
      <c r="W3617" s="10">
        <f t="shared" si="1433"/>
        <v>1.0084489270000001</v>
      </c>
      <c r="X3617" s="2">
        <f t="shared" si="1434"/>
        <v>0</v>
      </c>
      <c r="Y3617" s="2">
        <v>0</v>
      </c>
      <c r="Z3617" s="3">
        <f t="shared" si="1420"/>
        <v>0</v>
      </c>
      <c r="AA3617" s="1" t="str">
        <f t="shared" si="1421"/>
        <v>A+J=</v>
      </c>
      <c r="AB3617" s="7">
        <f t="shared" si="1443"/>
        <v>0</v>
      </c>
      <c r="AC3617" s="5"/>
      <c r="AD3617" s="1"/>
      <c r="AE3617" s="7"/>
      <c r="AF3617" s="1"/>
      <c r="AG3617" s="1"/>
      <c r="AH3617" s="1"/>
      <c r="AI3617" s="1"/>
      <c r="AJ3617" s="4"/>
      <c r="AK3617" s="1"/>
      <c r="AL3617" s="1"/>
      <c r="AM3617" s="1"/>
      <c r="AN3617" s="1"/>
      <c r="AO3617" s="1"/>
    </row>
    <row r="3618" spans="1:41" x14ac:dyDescent="0.2">
      <c r="A3618" s="118">
        <f t="shared" si="1435"/>
        <v>43714</v>
      </c>
      <c r="B3618" s="2">
        <f t="shared" si="1425"/>
        <v>0</v>
      </c>
      <c r="C3618" s="2">
        <f t="shared" si="1436"/>
        <v>0</v>
      </c>
      <c r="D3618" s="50">
        <f t="shared" si="1437"/>
        <v>5214.2700000000004</v>
      </c>
      <c r="E3618" s="3">
        <f>IF(K3618=1,VLOOKUP(A3617,[1]Plan1!$AQ$43:$AS$500,3),E3617)</f>
        <v>5225.74</v>
      </c>
      <c r="F3618" s="7">
        <f t="shared" si="1438"/>
        <v>43665</v>
      </c>
      <c r="G3618" s="8">
        <f t="shared" si="1426"/>
        <v>2.1997326567284592E-3</v>
      </c>
      <c r="H3618" s="7">
        <f t="shared" si="1439"/>
        <v>43727</v>
      </c>
      <c r="I3618" s="7">
        <f t="shared" si="1427"/>
        <v>43727</v>
      </c>
      <c r="J3618" s="1">
        <f t="shared" si="1440"/>
        <v>22</v>
      </c>
      <c r="K3618" s="1">
        <f t="shared" si="1428"/>
        <v>13</v>
      </c>
      <c r="L3618" s="2">
        <f t="shared" si="1429"/>
        <v>1.00129925</v>
      </c>
      <c r="M3618" s="10">
        <f t="shared" si="1423"/>
        <v>1.0021997300000001</v>
      </c>
      <c r="N3618" s="10">
        <f t="shared" si="1444"/>
        <v>1.7501791796735116</v>
      </c>
      <c r="O3618" s="2">
        <f t="shared" si="1422"/>
        <v>1.7524530899999999</v>
      </c>
      <c r="P3618" s="2">
        <f t="shared" si="1430"/>
        <v>0</v>
      </c>
      <c r="Q3618" s="9">
        <f t="shared" si="1424"/>
        <v>0</v>
      </c>
      <c r="R3618" s="4">
        <f t="shared" si="1431"/>
        <v>0</v>
      </c>
      <c r="S3618" s="59">
        <f t="shared" si="1432"/>
        <v>0</v>
      </c>
      <c r="T3618" s="8">
        <f t="shared" si="1441"/>
        <v>6.8500000000000005E-2</v>
      </c>
      <c r="U3618" s="9">
        <f t="shared" si="1442"/>
        <v>33</v>
      </c>
      <c r="V3618" s="9">
        <v>252</v>
      </c>
      <c r="W3618" s="10">
        <f t="shared" si="1433"/>
        <v>1.008714103</v>
      </c>
      <c r="X3618" s="2">
        <f t="shared" si="1434"/>
        <v>0</v>
      </c>
      <c r="Y3618" s="2">
        <v>0</v>
      </c>
      <c r="Z3618" s="3">
        <f t="shared" si="1420"/>
        <v>0</v>
      </c>
      <c r="AA3618" s="1" t="str">
        <f t="shared" si="1421"/>
        <v>A+J=</v>
      </c>
      <c r="AB3618" s="7">
        <f t="shared" si="1443"/>
        <v>0</v>
      </c>
      <c r="AC3618" s="5"/>
      <c r="AD3618" s="1"/>
      <c r="AE3618" s="7"/>
      <c r="AF3618" s="1"/>
      <c r="AG3618" s="1"/>
      <c r="AH3618" s="1"/>
      <c r="AI3618" s="1"/>
      <c r="AJ3618" s="4"/>
      <c r="AK3618" s="1"/>
      <c r="AL3618" s="1"/>
      <c r="AM3618" s="1"/>
      <c r="AN3618" s="1"/>
      <c r="AO3618" s="1"/>
    </row>
    <row r="3619" spans="1:41" x14ac:dyDescent="0.2">
      <c r="A3619" s="118">
        <f t="shared" si="1435"/>
        <v>43715</v>
      </c>
      <c r="B3619" s="2">
        <f t="shared" si="1425"/>
        <v>0</v>
      </c>
      <c r="C3619" s="2">
        <f t="shared" si="1436"/>
        <v>0</v>
      </c>
      <c r="D3619" s="50">
        <f t="shared" si="1437"/>
        <v>5214.2700000000004</v>
      </c>
      <c r="E3619" s="3">
        <f>IF(K3619=1,VLOOKUP(A3618,[1]Plan1!$AQ$43:$AS$500,3),E3618)</f>
        <v>5225.74</v>
      </c>
      <c r="F3619" s="7">
        <f t="shared" si="1438"/>
        <v>43665</v>
      </c>
      <c r="G3619" s="8">
        <f t="shared" si="1426"/>
        <v>2.1997326567284592E-3</v>
      </c>
      <c r="H3619" s="7">
        <f t="shared" si="1439"/>
        <v>43727</v>
      </c>
      <c r="I3619" s="7">
        <f t="shared" si="1427"/>
        <v>43727</v>
      </c>
      <c r="J3619" s="1">
        <f t="shared" si="1440"/>
        <v>22</v>
      </c>
      <c r="K3619" s="1">
        <f t="shared" si="1428"/>
        <v>14</v>
      </c>
      <c r="L3619" s="2">
        <f t="shared" si="1429"/>
        <v>1.0013992700000001</v>
      </c>
      <c r="M3619" s="10">
        <f t="shared" si="1423"/>
        <v>1.0021997300000001</v>
      </c>
      <c r="N3619" s="10">
        <f t="shared" si="1444"/>
        <v>1.7501791796735116</v>
      </c>
      <c r="O3619" s="2">
        <f t="shared" si="1422"/>
        <v>1.7526281500000001</v>
      </c>
      <c r="P3619" s="2">
        <f t="shared" si="1430"/>
        <v>0</v>
      </c>
      <c r="Q3619" s="9">
        <f t="shared" si="1424"/>
        <v>0</v>
      </c>
      <c r="R3619" s="4">
        <f t="shared" si="1431"/>
        <v>0</v>
      </c>
      <c r="S3619" s="59">
        <f t="shared" si="1432"/>
        <v>0</v>
      </c>
      <c r="T3619" s="8">
        <f t="shared" si="1441"/>
        <v>6.8500000000000005E-2</v>
      </c>
      <c r="U3619" s="9">
        <f t="shared" si="1442"/>
        <v>34</v>
      </c>
      <c r="V3619" s="9">
        <v>252</v>
      </c>
      <c r="W3619" s="10">
        <f t="shared" si="1433"/>
        <v>1.0089793490000001</v>
      </c>
      <c r="X3619" s="2">
        <f t="shared" si="1434"/>
        <v>0</v>
      </c>
      <c r="Y3619" s="2">
        <v>0</v>
      </c>
      <c r="Z3619" s="3">
        <f t="shared" si="1420"/>
        <v>0</v>
      </c>
      <c r="AA3619" s="1" t="str">
        <f t="shared" si="1421"/>
        <v>A+J=</v>
      </c>
      <c r="AB3619" s="7">
        <f t="shared" si="1443"/>
        <v>0</v>
      </c>
      <c r="AC3619" s="5"/>
      <c r="AD3619" s="1"/>
      <c r="AE3619" s="7"/>
      <c r="AF3619" s="1"/>
      <c r="AG3619" s="1"/>
      <c r="AH3619" s="1"/>
      <c r="AI3619" s="1"/>
      <c r="AJ3619" s="4"/>
      <c r="AK3619" s="1"/>
      <c r="AL3619" s="1"/>
      <c r="AM3619" s="1"/>
      <c r="AN3619" s="1"/>
      <c r="AO3619" s="1"/>
    </row>
    <row r="3620" spans="1:41" x14ac:dyDescent="0.2">
      <c r="A3620" s="118">
        <f t="shared" si="1435"/>
        <v>43716</v>
      </c>
      <c r="B3620" s="2">
        <f t="shared" si="1425"/>
        <v>0</v>
      </c>
      <c r="C3620" s="2">
        <f t="shared" si="1436"/>
        <v>0</v>
      </c>
      <c r="D3620" s="50">
        <f t="shared" si="1437"/>
        <v>5214.2700000000004</v>
      </c>
      <c r="E3620" s="3">
        <f>IF(K3620=1,VLOOKUP(A3619,[1]Plan1!$AQ$43:$AS$500,3),E3619)</f>
        <v>5225.74</v>
      </c>
      <c r="F3620" s="7">
        <f t="shared" si="1438"/>
        <v>43665</v>
      </c>
      <c r="G3620" s="8">
        <f t="shared" si="1426"/>
        <v>2.1997326567284592E-3</v>
      </c>
      <c r="H3620" s="7">
        <f t="shared" si="1439"/>
        <v>43727</v>
      </c>
      <c r="I3620" s="7">
        <f t="shared" si="1427"/>
        <v>43727</v>
      </c>
      <c r="J3620" s="1">
        <f t="shared" si="1440"/>
        <v>22</v>
      </c>
      <c r="K3620" s="1">
        <f t="shared" si="1428"/>
        <v>14</v>
      </c>
      <c r="L3620" s="2">
        <f t="shared" si="1429"/>
        <v>1.0013992700000001</v>
      </c>
      <c r="M3620" s="10">
        <f t="shared" si="1423"/>
        <v>1.0021997300000001</v>
      </c>
      <c r="N3620" s="10">
        <f t="shared" si="1444"/>
        <v>1.7501791796735116</v>
      </c>
      <c r="O3620" s="2">
        <f t="shared" si="1422"/>
        <v>1.7526281500000001</v>
      </c>
      <c r="P3620" s="2">
        <f t="shared" si="1430"/>
        <v>0</v>
      </c>
      <c r="Q3620" s="9">
        <f t="shared" si="1424"/>
        <v>0</v>
      </c>
      <c r="R3620" s="4">
        <f t="shared" si="1431"/>
        <v>0</v>
      </c>
      <c r="S3620" s="59">
        <f t="shared" si="1432"/>
        <v>0</v>
      </c>
      <c r="T3620" s="8">
        <f t="shared" si="1441"/>
        <v>6.8500000000000005E-2</v>
      </c>
      <c r="U3620" s="9">
        <f t="shared" si="1442"/>
        <v>34</v>
      </c>
      <c r="V3620" s="9">
        <v>252</v>
      </c>
      <c r="W3620" s="10">
        <f t="shared" si="1433"/>
        <v>1.0089793490000001</v>
      </c>
      <c r="X3620" s="2">
        <f t="shared" si="1434"/>
        <v>0</v>
      </c>
      <c r="Y3620" s="2">
        <v>0</v>
      </c>
      <c r="Z3620" s="3">
        <f t="shared" si="1420"/>
        <v>0</v>
      </c>
      <c r="AA3620" s="1" t="str">
        <f t="shared" si="1421"/>
        <v>A+J=</v>
      </c>
      <c r="AB3620" s="7">
        <f t="shared" si="1443"/>
        <v>0</v>
      </c>
      <c r="AC3620" s="5"/>
      <c r="AD3620" s="1"/>
      <c r="AE3620" s="7"/>
      <c r="AF3620" s="1"/>
      <c r="AG3620" s="1"/>
      <c r="AH3620" s="1"/>
      <c r="AI3620" s="1"/>
      <c r="AJ3620" s="4"/>
      <c r="AK3620" s="1"/>
      <c r="AL3620" s="1"/>
      <c r="AM3620" s="1"/>
      <c r="AN3620" s="1"/>
      <c r="AO3620" s="1"/>
    </row>
    <row r="3621" spans="1:41" x14ac:dyDescent="0.2">
      <c r="A3621" s="118">
        <f t="shared" si="1435"/>
        <v>43717</v>
      </c>
      <c r="B3621" s="2">
        <f t="shared" si="1425"/>
        <v>0</v>
      </c>
      <c r="C3621" s="2">
        <f t="shared" si="1436"/>
        <v>0</v>
      </c>
      <c r="D3621" s="50">
        <f t="shared" si="1437"/>
        <v>5214.2700000000004</v>
      </c>
      <c r="E3621" s="3">
        <f>IF(K3621=1,VLOOKUP(A3620,[1]Plan1!$AQ$43:$AS$500,3),E3620)</f>
        <v>5225.74</v>
      </c>
      <c r="F3621" s="7">
        <f t="shared" si="1438"/>
        <v>43665</v>
      </c>
      <c r="G3621" s="8">
        <f t="shared" si="1426"/>
        <v>2.1997326567284592E-3</v>
      </c>
      <c r="H3621" s="7">
        <f t="shared" si="1439"/>
        <v>43727</v>
      </c>
      <c r="I3621" s="7">
        <f t="shared" si="1427"/>
        <v>43727</v>
      </c>
      <c r="J3621" s="1">
        <f t="shared" si="1440"/>
        <v>22</v>
      </c>
      <c r="K3621" s="1">
        <f t="shared" si="1428"/>
        <v>14</v>
      </c>
      <c r="L3621" s="2">
        <f t="shared" si="1429"/>
        <v>1.0013992700000001</v>
      </c>
      <c r="M3621" s="10">
        <f t="shared" si="1423"/>
        <v>1.0021997300000001</v>
      </c>
      <c r="N3621" s="10">
        <f t="shared" si="1444"/>
        <v>1.7501791796735116</v>
      </c>
      <c r="O3621" s="2">
        <f t="shared" si="1422"/>
        <v>1.7526281500000001</v>
      </c>
      <c r="P3621" s="2">
        <f t="shared" si="1430"/>
        <v>0</v>
      </c>
      <c r="Q3621" s="9">
        <f t="shared" si="1424"/>
        <v>0</v>
      </c>
      <c r="R3621" s="4">
        <f t="shared" si="1431"/>
        <v>0</v>
      </c>
      <c r="S3621" s="59">
        <f t="shared" si="1432"/>
        <v>0</v>
      </c>
      <c r="T3621" s="8">
        <f t="shared" si="1441"/>
        <v>6.8500000000000005E-2</v>
      </c>
      <c r="U3621" s="9">
        <f t="shared" si="1442"/>
        <v>34</v>
      </c>
      <c r="V3621" s="9">
        <v>252</v>
      </c>
      <c r="W3621" s="10">
        <f t="shared" si="1433"/>
        <v>1.0089793490000001</v>
      </c>
      <c r="X3621" s="2">
        <f t="shared" si="1434"/>
        <v>0</v>
      </c>
      <c r="Y3621" s="2">
        <v>0</v>
      </c>
      <c r="Z3621" s="3">
        <f t="shared" si="1420"/>
        <v>0</v>
      </c>
      <c r="AA3621" s="1" t="str">
        <f t="shared" si="1421"/>
        <v>A+J=</v>
      </c>
      <c r="AB3621" s="7">
        <f t="shared" si="1443"/>
        <v>0</v>
      </c>
      <c r="AC3621" s="5"/>
      <c r="AD3621" s="1"/>
      <c r="AE3621" s="7"/>
      <c r="AF3621" s="1"/>
      <c r="AG3621" s="1"/>
      <c r="AH3621" s="1"/>
      <c r="AI3621" s="1"/>
      <c r="AJ3621" s="4"/>
      <c r="AK3621" s="1"/>
      <c r="AL3621" s="1"/>
      <c r="AM3621" s="1"/>
      <c r="AN3621" s="1"/>
      <c r="AO3621" s="1"/>
    </row>
    <row r="3622" spans="1:41" x14ac:dyDescent="0.2">
      <c r="A3622" s="118">
        <f t="shared" si="1435"/>
        <v>43718</v>
      </c>
      <c r="B3622" s="2">
        <f t="shared" si="1425"/>
        <v>0</v>
      </c>
      <c r="C3622" s="2">
        <f t="shared" si="1436"/>
        <v>0</v>
      </c>
      <c r="D3622" s="50">
        <f t="shared" si="1437"/>
        <v>5214.2700000000004</v>
      </c>
      <c r="E3622" s="3">
        <f>IF(K3622=1,VLOOKUP(A3621,[1]Plan1!$AQ$43:$AS$500,3),E3621)</f>
        <v>5225.74</v>
      </c>
      <c r="F3622" s="7">
        <f t="shared" si="1438"/>
        <v>43665</v>
      </c>
      <c r="G3622" s="8">
        <f t="shared" si="1426"/>
        <v>2.1997326567284592E-3</v>
      </c>
      <c r="H3622" s="7">
        <f t="shared" si="1439"/>
        <v>43727</v>
      </c>
      <c r="I3622" s="7">
        <f t="shared" si="1427"/>
        <v>43727</v>
      </c>
      <c r="J3622" s="1">
        <f t="shared" si="1440"/>
        <v>22</v>
      </c>
      <c r="K3622" s="1">
        <f t="shared" si="1428"/>
        <v>15</v>
      </c>
      <c r="L3622" s="2">
        <f t="shared" si="1429"/>
        <v>1.0014992899999999</v>
      </c>
      <c r="M3622" s="10">
        <f t="shared" si="1423"/>
        <v>1.0021997300000001</v>
      </c>
      <c r="N3622" s="10">
        <f t="shared" si="1444"/>
        <v>1.7501791796735116</v>
      </c>
      <c r="O3622" s="2">
        <f t="shared" si="1422"/>
        <v>1.7528032</v>
      </c>
      <c r="P3622" s="2">
        <f t="shared" si="1430"/>
        <v>0</v>
      </c>
      <c r="Q3622" s="9">
        <f t="shared" si="1424"/>
        <v>0</v>
      </c>
      <c r="R3622" s="4">
        <f t="shared" si="1431"/>
        <v>0</v>
      </c>
      <c r="S3622" s="59">
        <f t="shared" si="1432"/>
        <v>0</v>
      </c>
      <c r="T3622" s="8">
        <f t="shared" si="1441"/>
        <v>6.8500000000000005E-2</v>
      </c>
      <c r="U3622" s="9">
        <f t="shared" si="1442"/>
        <v>35</v>
      </c>
      <c r="V3622" s="9">
        <v>252</v>
      </c>
      <c r="W3622" s="10">
        <f t="shared" si="1433"/>
        <v>1.0092446639999999</v>
      </c>
      <c r="X3622" s="2">
        <f t="shared" si="1434"/>
        <v>0</v>
      </c>
      <c r="Y3622" s="2">
        <v>0</v>
      </c>
      <c r="Z3622" s="3">
        <f t="shared" ref="Z3622:Z3660" si="1445">IF(S3622&gt;0,S3622+X3622+Y3622,0)</f>
        <v>0</v>
      </c>
      <c r="AA3622" s="1" t="str">
        <f t="shared" ref="AA3622:AA3660" si="1446">AA3621</f>
        <v>A+J=</v>
      </c>
      <c r="AB3622" s="7">
        <f t="shared" si="1443"/>
        <v>0</v>
      </c>
      <c r="AC3622" s="5"/>
      <c r="AD3622" s="1"/>
      <c r="AE3622" s="7"/>
      <c r="AF3622" s="1"/>
      <c r="AG3622" s="1"/>
      <c r="AH3622" s="1"/>
      <c r="AI3622" s="1"/>
      <c r="AJ3622" s="4"/>
      <c r="AK3622" s="1"/>
      <c r="AL3622" s="1"/>
      <c r="AM3622" s="1"/>
      <c r="AN3622" s="1"/>
      <c r="AO3622" s="1"/>
    </row>
    <row r="3623" spans="1:41" x14ac:dyDescent="0.2">
      <c r="A3623" s="118">
        <f t="shared" si="1435"/>
        <v>43719</v>
      </c>
      <c r="B3623" s="2">
        <f t="shared" si="1425"/>
        <v>0</v>
      </c>
      <c r="C3623" s="2">
        <f t="shared" si="1436"/>
        <v>0</v>
      </c>
      <c r="D3623" s="50">
        <f t="shared" si="1437"/>
        <v>5214.2700000000004</v>
      </c>
      <c r="E3623" s="3">
        <f>IF(K3623=1,VLOOKUP(A3622,[1]Plan1!$AQ$43:$AS$500,3),E3622)</f>
        <v>5225.74</v>
      </c>
      <c r="F3623" s="7">
        <f t="shared" si="1438"/>
        <v>43665</v>
      </c>
      <c r="G3623" s="8">
        <f t="shared" si="1426"/>
        <v>2.1997326567284592E-3</v>
      </c>
      <c r="H3623" s="7">
        <f t="shared" si="1439"/>
        <v>43727</v>
      </c>
      <c r="I3623" s="7">
        <f t="shared" si="1427"/>
        <v>43727</v>
      </c>
      <c r="J3623" s="1">
        <f t="shared" si="1440"/>
        <v>22</v>
      </c>
      <c r="K3623" s="1">
        <f t="shared" si="1428"/>
        <v>16</v>
      </c>
      <c r="L3623" s="2">
        <f t="shared" si="1429"/>
        <v>1.00159932</v>
      </c>
      <c r="M3623" s="10">
        <f t="shared" si="1423"/>
        <v>1.0021997300000001</v>
      </c>
      <c r="N3623" s="10">
        <f t="shared" si="1444"/>
        <v>1.7501791796735116</v>
      </c>
      <c r="O3623" s="2">
        <f t="shared" si="1422"/>
        <v>1.7529782700000001</v>
      </c>
      <c r="P3623" s="2">
        <f t="shared" si="1430"/>
        <v>0</v>
      </c>
      <c r="Q3623" s="9">
        <f t="shared" si="1424"/>
        <v>0</v>
      </c>
      <c r="R3623" s="4">
        <f t="shared" si="1431"/>
        <v>0</v>
      </c>
      <c r="S3623" s="59">
        <f t="shared" si="1432"/>
        <v>0</v>
      </c>
      <c r="T3623" s="8">
        <f t="shared" si="1441"/>
        <v>6.8500000000000005E-2</v>
      </c>
      <c r="U3623" s="9">
        <f t="shared" si="1442"/>
        <v>36</v>
      </c>
      <c r="V3623" s="9">
        <v>252</v>
      </c>
      <c r="W3623" s="10">
        <f t="shared" si="1433"/>
        <v>1.009510049</v>
      </c>
      <c r="X3623" s="2">
        <f t="shared" si="1434"/>
        <v>0</v>
      </c>
      <c r="Y3623" s="2">
        <v>0</v>
      </c>
      <c r="Z3623" s="3">
        <f t="shared" si="1445"/>
        <v>0</v>
      </c>
      <c r="AA3623" s="1" t="str">
        <f t="shared" si="1446"/>
        <v>A+J=</v>
      </c>
      <c r="AB3623" s="7">
        <f t="shared" si="1443"/>
        <v>0</v>
      </c>
      <c r="AC3623" s="5"/>
      <c r="AD3623" s="1"/>
      <c r="AE3623" s="7"/>
      <c r="AF3623" s="1"/>
      <c r="AG3623" s="1"/>
      <c r="AH3623" s="1"/>
      <c r="AI3623" s="1"/>
      <c r="AJ3623" s="4"/>
      <c r="AK3623" s="1"/>
      <c r="AL3623" s="1"/>
      <c r="AM3623" s="1"/>
      <c r="AN3623" s="1"/>
      <c r="AO3623" s="1"/>
    </row>
    <row r="3624" spans="1:41" x14ac:dyDescent="0.2">
      <c r="A3624" s="118">
        <f t="shared" si="1435"/>
        <v>43720</v>
      </c>
      <c r="B3624" s="2">
        <f t="shared" si="1425"/>
        <v>0</v>
      </c>
      <c r="C3624" s="2">
        <f t="shared" si="1436"/>
        <v>0</v>
      </c>
      <c r="D3624" s="50">
        <f t="shared" si="1437"/>
        <v>5214.2700000000004</v>
      </c>
      <c r="E3624" s="3">
        <f>IF(K3624=1,VLOOKUP(A3623,[1]Plan1!$AQ$43:$AS$500,3),E3623)</f>
        <v>5225.74</v>
      </c>
      <c r="F3624" s="7">
        <f t="shared" si="1438"/>
        <v>43665</v>
      </c>
      <c r="G3624" s="8">
        <f t="shared" si="1426"/>
        <v>2.1997326567284592E-3</v>
      </c>
      <c r="H3624" s="7">
        <f t="shared" si="1439"/>
        <v>43727</v>
      </c>
      <c r="I3624" s="7">
        <f t="shared" si="1427"/>
        <v>43727</v>
      </c>
      <c r="J3624" s="1">
        <f t="shared" si="1440"/>
        <v>22</v>
      </c>
      <c r="K3624" s="1">
        <f t="shared" si="1428"/>
        <v>17</v>
      </c>
      <c r="L3624" s="2">
        <f t="shared" si="1429"/>
        <v>1.0016993599999999</v>
      </c>
      <c r="M3624" s="10">
        <f t="shared" si="1423"/>
        <v>1.0021997300000001</v>
      </c>
      <c r="N3624" s="10">
        <f t="shared" si="1444"/>
        <v>1.7501791796735116</v>
      </c>
      <c r="O3624" s="2">
        <f t="shared" si="1422"/>
        <v>1.75315336</v>
      </c>
      <c r="P3624" s="2">
        <f t="shared" si="1430"/>
        <v>0</v>
      </c>
      <c r="Q3624" s="9">
        <f t="shared" si="1424"/>
        <v>0</v>
      </c>
      <c r="R3624" s="4">
        <f t="shared" si="1431"/>
        <v>0</v>
      </c>
      <c r="S3624" s="59">
        <f t="shared" si="1432"/>
        <v>0</v>
      </c>
      <c r="T3624" s="8">
        <f t="shared" si="1441"/>
        <v>6.8500000000000005E-2</v>
      </c>
      <c r="U3624" s="9">
        <f t="shared" si="1442"/>
        <v>37</v>
      </c>
      <c r="V3624" s="9">
        <v>252</v>
      </c>
      <c r="W3624" s="10">
        <f t="shared" si="1433"/>
        <v>1.0097755049999999</v>
      </c>
      <c r="X3624" s="2">
        <f t="shared" si="1434"/>
        <v>0</v>
      </c>
      <c r="Y3624" s="2">
        <v>0</v>
      </c>
      <c r="Z3624" s="3">
        <f t="shared" si="1445"/>
        <v>0</v>
      </c>
      <c r="AA3624" s="1" t="str">
        <f t="shared" si="1446"/>
        <v>A+J=</v>
      </c>
      <c r="AB3624" s="7">
        <f t="shared" si="1443"/>
        <v>0</v>
      </c>
      <c r="AC3624" s="5"/>
      <c r="AD3624" s="1"/>
      <c r="AE3624" s="7"/>
      <c r="AF3624" s="1"/>
      <c r="AG3624" s="1"/>
      <c r="AH3624" s="1"/>
      <c r="AI3624" s="1"/>
      <c r="AJ3624" s="4"/>
      <c r="AK3624" s="1"/>
      <c r="AL3624" s="1"/>
      <c r="AM3624" s="1"/>
      <c r="AN3624" s="1"/>
      <c r="AO3624" s="1"/>
    </row>
    <row r="3625" spans="1:41" x14ac:dyDescent="0.2">
      <c r="A3625" s="118">
        <f t="shared" si="1435"/>
        <v>43721</v>
      </c>
      <c r="B3625" s="2">
        <f t="shared" si="1425"/>
        <v>0</v>
      </c>
      <c r="C3625" s="2">
        <f t="shared" si="1436"/>
        <v>0</v>
      </c>
      <c r="D3625" s="50">
        <f t="shared" si="1437"/>
        <v>5214.2700000000004</v>
      </c>
      <c r="E3625" s="3">
        <f>IF(K3625=1,VLOOKUP(A3624,[1]Plan1!$AQ$43:$AS$500,3),E3624)</f>
        <v>5225.74</v>
      </c>
      <c r="F3625" s="7">
        <f t="shared" si="1438"/>
        <v>43665</v>
      </c>
      <c r="G3625" s="8">
        <f t="shared" si="1426"/>
        <v>2.1997326567284592E-3</v>
      </c>
      <c r="H3625" s="7">
        <f t="shared" si="1439"/>
        <v>43727</v>
      </c>
      <c r="I3625" s="7">
        <f t="shared" si="1427"/>
        <v>43727</v>
      </c>
      <c r="J3625" s="1">
        <f t="shared" si="1440"/>
        <v>22</v>
      </c>
      <c r="K3625" s="1">
        <f t="shared" si="1428"/>
        <v>18</v>
      </c>
      <c r="L3625" s="2">
        <f t="shared" si="1429"/>
        <v>1.00179942</v>
      </c>
      <c r="M3625" s="10">
        <f t="shared" si="1423"/>
        <v>1.0021997300000001</v>
      </c>
      <c r="N3625" s="10">
        <f t="shared" si="1444"/>
        <v>1.7501791796735116</v>
      </c>
      <c r="O3625" s="2">
        <f t="shared" ref="O3625:O3660" si="1447">TRUNC(TRUNC((L3625*N3625),15),8)</f>
        <v>1.75332848</v>
      </c>
      <c r="P3625" s="2">
        <f t="shared" si="1430"/>
        <v>0</v>
      </c>
      <c r="Q3625" s="9">
        <f t="shared" si="1424"/>
        <v>0</v>
      </c>
      <c r="R3625" s="4">
        <f t="shared" si="1431"/>
        <v>0</v>
      </c>
      <c r="S3625" s="59">
        <f t="shared" si="1432"/>
        <v>0</v>
      </c>
      <c r="T3625" s="8">
        <f t="shared" si="1441"/>
        <v>6.8500000000000005E-2</v>
      </c>
      <c r="U3625" s="9">
        <f t="shared" si="1442"/>
        <v>38</v>
      </c>
      <c r="V3625" s="9">
        <v>252</v>
      </c>
      <c r="W3625" s="10">
        <f t="shared" si="1433"/>
        <v>1.0100410289999999</v>
      </c>
      <c r="X3625" s="2">
        <f t="shared" si="1434"/>
        <v>0</v>
      </c>
      <c r="Y3625" s="2">
        <v>0</v>
      </c>
      <c r="Z3625" s="3">
        <f t="shared" si="1445"/>
        <v>0</v>
      </c>
      <c r="AA3625" s="1" t="str">
        <f t="shared" si="1446"/>
        <v>A+J=</v>
      </c>
      <c r="AB3625" s="7">
        <f t="shared" si="1443"/>
        <v>0</v>
      </c>
      <c r="AC3625" s="5"/>
      <c r="AD3625" s="1"/>
      <c r="AE3625" s="7"/>
      <c r="AF3625" s="1"/>
      <c r="AG3625" s="1"/>
      <c r="AH3625" s="1"/>
      <c r="AI3625" s="1"/>
      <c r="AJ3625" s="4"/>
      <c r="AK3625" s="1"/>
      <c r="AL3625" s="1"/>
      <c r="AM3625" s="1"/>
      <c r="AN3625" s="1"/>
      <c r="AO3625" s="1"/>
    </row>
    <row r="3626" spans="1:41" x14ac:dyDescent="0.2">
      <c r="A3626" s="118">
        <f t="shared" si="1435"/>
        <v>43722</v>
      </c>
      <c r="B3626" s="2">
        <f t="shared" si="1425"/>
        <v>0</v>
      </c>
      <c r="C3626" s="2">
        <f t="shared" si="1436"/>
        <v>0</v>
      </c>
      <c r="D3626" s="50">
        <f t="shared" si="1437"/>
        <v>5214.2700000000004</v>
      </c>
      <c r="E3626" s="3">
        <f>IF(K3626=1,VLOOKUP(A3625,[1]Plan1!$AQ$43:$AS$500,3),E3625)</f>
        <v>5225.74</v>
      </c>
      <c r="F3626" s="7">
        <f t="shared" si="1438"/>
        <v>43665</v>
      </c>
      <c r="G3626" s="8">
        <f t="shared" si="1426"/>
        <v>2.1997326567284592E-3</v>
      </c>
      <c r="H3626" s="7">
        <f t="shared" si="1439"/>
        <v>43727</v>
      </c>
      <c r="I3626" s="7">
        <f t="shared" si="1427"/>
        <v>43727</v>
      </c>
      <c r="J3626" s="1">
        <f t="shared" si="1440"/>
        <v>22</v>
      </c>
      <c r="K3626" s="1">
        <f t="shared" si="1428"/>
        <v>19</v>
      </c>
      <c r="L3626" s="2">
        <f t="shared" si="1429"/>
        <v>1.0018994800000001</v>
      </c>
      <c r="M3626" s="10">
        <f t="shared" ref="M3626:M3660" si="1448">IF(I3626&gt;I3625,L3625,M3625)</f>
        <v>1.0021997300000001</v>
      </c>
      <c r="N3626" s="10">
        <f t="shared" si="1444"/>
        <v>1.7501791796735116</v>
      </c>
      <c r="O3626" s="2">
        <f t="shared" si="1447"/>
        <v>1.7535036100000001</v>
      </c>
      <c r="P3626" s="2">
        <f t="shared" si="1430"/>
        <v>0</v>
      </c>
      <c r="Q3626" s="9">
        <f t="shared" si="1424"/>
        <v>0</v>
      </c>
      <c r="R3626" s="4">
        <f t="shared" si="1431"/>
        <v>0</v>
      </c>
      <c r="S3626" s="59">
        <f t="shared" si="1432"/>
        <v>0</v>
      </c>
      <c r="T3626" s="8">
        <f t="shared" si="1441"/>
        <v>6.8500000000000005E-2</v>
      </c>
      <c r="U3626" s="9">
        <f t="shared" si="1442"/>
        <v>39</v>
      </c>
      <c r="V3626" s="9">
        <v>252</v>
      </c>
      <c r="W3626" s="10">
        <f t="shared" si="1433"/>
        <v>1.010306624</v>
      </c>
      <c r="X3626" s="2">
        <f t="shared" si="1434"/>
        <v>0</v>
      </c>
      <c r="Y3626" s="2">
        <v>0</v>
      </c>
      <c r="Z3626" s="3">
        <f t="shared" si="1445"/>
        <v>0</v>
      </c>
      <c r="AA3626" s="1" t="str">
        <f t="shared" si="1446"/>
        <v>A+J=</v>
      </c>
      <c r="AB3626" s="7">
        <f t="shared" si="1443"/>
        <v>0</v>
      </c>
      <c r="AC3626" s="5"/>
      <c r="AD3626" s="1"/>
      <c r="AE3626" s="7"/>
      <c r="AF3626" s="1"/>
      <c r="AG3626" s="1"/>
      <c r="AH3626" s="1"/>
      <c r="AI3626" s="1"/>
      <c r="AJ3626" s="4"/>
      <c r="AK3626" s="1"/>
      <c r="AL3626" s="1"/>
      <c r="AM3626" s="1"/>
      <c r="AN3626" s="1"/>
      <c r="AO3626" s="1"/>
    </row>
    <row r="3627" spans="1:41" x14ac:dyDescent="0.2">
      <c r="A3627" s="118">
        <f t="shared" si="1435"/>
        <v>43723</v>
      </c>
      <c r="B3627" s="2">
        <f t="shared" si="1425"/>
        <v>0</v>
      </c>
      <c r="C3627" s="2">
        <f t="shared" si="1436"/>
        <v>0</v>
      </c>
      <c r="D3627" s="50">
        <f t="shared" si="1437"/>
        <v>5214.2700000000004</v>
      </c>
      <c r="E3627" s="3">
        <f>IF(K3627=1,VLOOKUP(A3626,[1]Plan1!$AQ$43:$AS$500,3),E3626)</f>
        <v>5225.74</v>
      </c>
      <c r="F3627" s="7">
        <f t="shared" si="1438"/>
        <v>43665</v>
      </c>
      <c r="G3627" s="8">
        <f t="shared" si="1426"/>
        <v>2.1997326567284592E-3</v>
      </c>
      <c r="H3627" s="7">
        <f t="shared" si="1439"/>
        <v>43756</v>
      </c>
      <c r="I3627" s="7">
        <f t="shared" si="1427"/>
        <v>43727</v>
      </c>
      <c r="J3627" s="1">
        <f t="shared" si="1440"/>
        <v>22</v>
      </c>
      <c r="K3627" s="1">
        <f t="shared" si="1428"/>
        <v>19</v>
      </c>
      <c r="L3627" s="2">
        <f t="shared" si="1429"/>
        <v>1.0018994800000001</v>
      </c>
      <c r="M3627" s="10">
        <f t="shared" si="1448"/>
        <v>1.0021997300000001</v>
      </c>
      <c r="N3627" s="10">
        <f t="shared" si="1444"/>
        <v>1.7501791796735116</v>
      </c>
      <c r="O3627" s="2">
        <f t="shared" si="1447"/>
        <v>1.7535036100000001</v>
      </c>
      <c r="P3627" s="2">
        <f t="shared" si="1430"/>
        <v>0</v>
      </c>
      <c r="Q3627" s="9">
        <f t="shared" si="1424"/>
        <v>0</v>
      </c>
      <c r="R3627" s="4">
        <f t="shared" si="1431"/>
        <v>0</v>
      </c>
      <c r="S3627" s="59">
        <f t="shared" si="1432"/>
        <v>0</v>
      </c>
      <c r="T3627" s="8">
        <f t="shared" si="1441"/>
        <v>6.8500000000000005E-2</v>
      </c>
      <c r="U3627" s="9">
        <f t="shared" si="1442"/>
        <v>39</v>
      </c>
      <c r="V3627" s="9">
        <v>252</v>
      </c>
      <c r="W3627" s="10">
        <f t="shared" si="1433"/>
        <v>1.010306624</v>
      </c>
      <c r="X3627" s="2">
        <f t="shared" si="1434"/>
        <v>0</v>
      </c>
      <c r="Y3627" s="2">
        <v>0</v>
      </c>
      <c r="Z3627" s="3">
        <f t="shared" si="1445"/>
        <v>0</v>
      </c>
      <c r="AA3627" s="1" t="str">
        <f t="shared" si="1446"/>
        <v>A+J=</v>
      </c>
      <c r="AB3627" s="7">
        <f t="shared" si="1443"/>
        <v>0</v>
      </c>
      <c r="AC3627" s="5"/>
      <c r="AD3627" s="1"/>
      <c r="AE3627" s="7"/>
      <c r="AF3627" s="1"/>
      <c r="AG3627" s="1"/>
      <c r="AH3627" s="1"/>
      <c r="AI3627" s="1"/>
      <c r="AJ3627" s="4"/>
      <c r="AK3627" s="1"/>
      <c r="AL3627" s="1"/>
      <c r="AM3627" s="1"/>
      <c r="AN3627" s="1"/>
      <c r="AO3627" s="1"/>
    </row>
    <row r="3628" spans="1:41" x14ac:dyDescent="0.2">
      <c r="A3628" s="118">
        <f t="shared" si="1435"/>
        <v>43724</v>
      </c>
      <c r="B3628" s="2">
        <f t="shared" si="1425"/>
        <v>0</v>
      </c>
      <c r="C3628" s="2">
        <f t="shared" si="1436"/>
        <v>0</v>
      </c>
      <c r="D3628" s="50">
        <f t="shared" si="1437"/>
        <v>5214.2700000000004</v>
      </c>
      <c r="E3628" s="3">
        <f>IF(K3628=1,VLOOKUP(A3627,[1]Plan1!$AQ$43:$AS$500,3),E3627)</f>
        <v>5225.74</v>
      </c>
      <c r="F3628" s="7">
        <f t="shared" si="1438"/>
        <v>43665</v>
      </c>
      <c r="G3628" s="8">
        <f t="shared" si="1426"/>
        <v>2.1997326567284592E-3</v>
      </c>
      <c r="H3628" s="7">
        <f t="shared" si="1439"/>
        <v>43756</v>
      </c>
      <c r="I3628" s="7">
        <f t="shared" si="1427"/>
        <v>43727</v>
      </c>
      <c r="J3628" s="1">
        <f t="shared" si="1440"/>
        <v>22</v>
      </c>
      <c r="K3628" s="1">
        <f t="shared" si="1428"/>
        <v>19</v>
      </c>
      <c r="L3628" s="2">
        <f t="shared" si="1429"/>
        <v>1.0018994800000001</v>
      </c>
      <c r="M3628" s="10">
        <f t="shared" si="1448"/>
        <v>1.0021997300000001</v>
      </c>
      <c r="N3628" s="10">
        <f t="shared" si="1444"/>
        <v>1.7501791796735116</v>
      </c>
      <c r="O3628" s="2">
        <f t="shared" si="1447"/>
        <v>1.7535036100000001</v>
      </c>
      <c r="P3628" s="2">
        <f t="shared" si="1430"/>
        <v>0</v>
      </c>
      <c r="Q3628" s="9">
        <f t="shared" si="1424"/>
        <v>0</v>
      </c>
      <c r="R3628" s="4">
        <f t="shared" si="1431"/>
        <v>0</v>
      </c>
      <c r="S3628" s="59">
        <f t="shared" si="1432"/>
        <v>0</v>
      </c>
      <c r="T3628" s="8">
        <f t="shared" si="1441"/>
        <v>6.8500000000000005E-2</v>
      </c>
      <c r="U3628" s="9">
        <f t="shared" si="1442"/>
        <v>39</v>
      </c>
      <c r="V3628" s="9">
        <v>252</v>
      </c>
      <c r="W3628" s="10">
        <f t="shared" si="1433"/>
        <v>1.010306624</v>
      </c>
      <c r="X3628" s="2">
        <f t="shared" si="1434"/>
        <v>0</v>
      </c>
      <c r="Y3628" s="2">
        <v>0</v>
      </c>
      <c r="Z3628" s="3">
        <f t="shared" si="1445"/>
        <v>0</v>
      </c>
      <c r="AA3628" s="1" t="str">
        <f t="shared" si="1446"/>
        <v>A+J=</v>
      </c>
      <c r="AB3628" s="7">
        <f t="shared" si="1443"/>
        <v>0</v>
      </c>
      <c r="AC3628" s="5"/>
      <c r="AD3628" s="1"/>
      <c r="AE3628" s="7"/>
      <c r="AF3628" s="1"/>
      <c r="AG3628" s="1"/>
      <c r="AH3628" s="1"/>
      <c r="AI3628" s="1"/>
      <c r="AJ3628" s="4"/>
      <c r="AK3628" s="1"/>
      <c r="AL3628" s="1"/>
      <c r="AM3628" s="1"/>
      <c r="AN3628" s="1"/>
      <c r="AO3628" s="1"/>
    </row>
    <row r="3629" spans="1:41" x14ac:dyDescent="0.2">
      <c r="A3629" s="118">
        <f t="shared" si="1435"/>
        <v>43725</v>
      </c>
      <c r="B3629" s="2">
        <f t="shared" si="1425"/>
        <v>0</v>
      </c>
      <c r="C3629" s="2">
        <f t="shared" si="1436"/>
        <v>0</v>
      </c>
      <c r="D3629" s="50">
        <f t="shared" si="1437"/>
        <v>5214.2700000000004</v>
      </c>
      <c r="E3629" s="3">
        <f>IF(K3629=1,VLOOKUP(A3628,[1]Plan1!$AQ$43:$AS$500,3),E3628)</f>
        <v>5225.74</v>
      </c>
      <c r="F3629" s="7">
        <f t="shared" si="1438"/>
        <v>43665</v>
      </c>
      <c r="G3629" s="8">
        <f t="shared" si="1426"/>
        <v>2.1997326567284592E-3</v>
      </c>
      <c r="H3629" s="7">
        <f t="shared" si="1439"/>
        <v>43756</v>
      </c>
      <c r="I3629" s="7">
        <f t="shared" si="1427"/>
        <v>43727</v>
      </c>
      <c r="J3629" s="1">
        <f t="shared" si="1440"/>
        <v>22</v>
      </c>
      <c r="K3629" s="1">
        <f t="shared" si="1428"/>
        <v>20</v>
      </c>
      <c r="L3629" s="2">
        <f t="shared" si="1429"/>
        <v>1.0019995500000001</v>
      </c>
      <c r="M3629" s="10">
        <f t="shared" si="1448"/>
        <v>1.0021997300000001</v>
      </c>
      <c r="N3629" s="10">
        <f t="shared" si="1444"/>
        <v>1.7501791796735116</v>
      </c>
      <c r="O3629" s="2">
        <f t="shared" si="1447"/>
        <v>1.75367875</v>
      </c>
      <c r="P3629" s="2">
        <f t="shared" si="1430"/>
        <v>0</v>
      </c>
      <c r="Q3629" s="9">
        <f t="shared" si="1424"/>
        <v>0</v>
      </c>
      <c r="R3629" s="4">
        <f t="shared" si="1431"/>
        <v>0</v>
      </c>
      <c r="S3629" s="59">
        <f t="shared" si="1432"/>
        <v>0</v>
      </c>
      <c r="T3629" s="8">
        <f t="shared" si="1441"/>
        <v>6.8500000000000005E-2</v>
      </c>
      <c r="U3629" s="9">
        <f t="shared" si="1442"/>
        <v>40</v>
      </c>
      <c r="V3629" s="9">
        <v>252</v>
      </c>
      <c r="W3629" s="10">
        <f t="shared" si="1433"/>
        <v>1.010572289</v>
      </c>
      <c r="X3629" s="2">
        <f t="shared" si="1434"/>
        <v>0</v>
      </c>
      <c r="Y3629" s="2">
        <v>0</v>
      </c>
      <c r="Z3629" s="3">
        <f t="shared" si="1445"/>
        <v>0</v>
      </c>
      <c r="AA3629" s="1" t="str">
        <f t="shared" si="1446"/>
        <v>A+J=</v>
      </c>
      <c r="AB3629" s="7">
        <f t="shared" si="1443"/>
        <v>0</v>
      </c>
      <c r="AC3629" s="5"/>
      <c r="AD3629" s="1"/>
      <c r="AE3629" s="7"/>
      <c r="AF3629" s="1"/>
      <c r="AG3629" s="1"/>
      <c r="AH3629" s="1"/>
      <c r="AI3629" s="1"/>
      <c r="AJ3629" s="4"/>
      <c r="AK3629" s="1"/>
      <c r="AL3629" s="1"/>
      <c r="AM3629" s="1"/>
      <c r="AN3629" s="1"/>
      <c r="AO3629" s="1"/>
    </row>
    <row r="3630" spans="1:41" x14ac:dyDescent="0.2">
      <c r="A3630" s="118">
        <f t="shared" si="1435"/>
        <v>43726</v>
      </c>
      <c r="B3630" s="2">
        <f t="shared" si="1425"/>
        <v>0</v>
      </c>
      <c r="C3630" s="2">
        <f t="shared" si="1436"/>
        <v>0</v>
      </c>
      <c r="D3630" s="50">
        <f t="shared" si="1437"/>
        <v>5214.2700000000004</v>
      </c>
      <c r="E3630" s="3">
        <f>IF(K3630=1,VLOOKUP(A3629,[1]Plan1!$AQ$43:$AS$500,3),E3629)</f>
        <v>5225.74</v>
      </c>
      <c r="F3630" s="7">
        <f t="shared" si="1438"/>
        <v>43665</v>
      </c>
      <c r="G3630" s="8">
        <f t="shared" si="1426"/>
        <v>2.1997326567284592E-3</v>
      </c>
      <c r="H3630" s="7">
        <f t="shared" si="1439"/>
        <v>43756</v>
      </c>
      <c r="I3630" s="7">
        <f t="shared" si="1427"/>
        <v>43727</v>
      </c>
      <c r="J3630" s="1">
        <f t="shared" si="1440"/>
        <v>22</v>
      </c>
      <c r="K3630" s="1">
        <f t="shared" si="1428"/>
        <v>21</v>
      </c>
      <c r="L3630" s="2">
        <f t="shared" si="1429"/>
        <v>1.00209963</v>
      </c>
      <c r="M3630" s="10">
        <f t="shared" si="1448"/>
        <v>1.0021997300000001</v>
      </c>
      <c r="N3630" s="10">
        <f t="shared" si="1444"/>
        <v>1.7501791796735116</v>
      </c>
      <c r="O3630" s="2">
        <f t="shared" si="1447"/>
        <v>1.7538539</v>
      </c>
      <c r="P3630" s="2">
        <f t="shared" si="1430"/>
        <v>0</v>
      </c>
      <c r="Q3630" s="9">
        <f t="shared" si="1424"/>
        <v>0</v>
      </c>
      <c r="R3630" s="4">
        <f t="shared" si="1431"/>
        <v>0</v>
      </c>
      <c r="S3630" s="59">
        <f t="shared" si="1432"/>
        <v>0</v>
      </c>
      <c r="T3630" s="8">
        <f t="shared" si="1441"/>
        <v>6.8500000000000005E-2</v>
      </c>
      <c r="U3630" s="9">
        <f t="shared" si="1442"/>
        <v>41</v>
      </c>
      <c r="V3630" s="9">
        <v>252</v>
      </c>
      <c r="W3630" s="10">
        <f t="shared" si="1433"/>
        <v>1.010838023</v>
      </c>
      <c r="X3630" s="2">
        <f t="shared" si="1434"/>
        <v>0</v>
      </c>
      <c r="Y3630" s="2">
        <v>0</v>
      </c>
      <c r="Z3630" s="3">
        <f t="shared" si="1445"/>
        <v>0</v>
      </c>
      <c r="AA3630" s="1" t="str">
        <f t="shared" si="1446"/>
        <v>A+J=</v>
      </c>
      <c r="AB3630" s="7">
        <f t="shared" si="1443"/>
        <v>0</v>
      </c>
      <c r="AC3630" s="5"/>
      <c r="AD3630" s="1"/>
      <c r="AE3630" s="7"/>
      <c r="AF3630" s="1"/>
      <c r="AG3630" s="1"/>
      <c r="AH3630" s="1"/>
      <c r="AI3630" s="1"/>
      <c r="AJ3630" s="4"/>
      <c r="AK3630" s="1"/>
      <c r="AL3630" s="1"/>
      <c r="AM3630" s="1"/>
      <c r="AN3630" s="1"/>
      <c r="AO3630" s="1"/>
    </row>
    <row r="3631" spans="1:41" x14ac:dyDescent="0.2">
      <c r="A3631" s="118">
        <f t="shared" si="1435"/>
        <v>43727</v>
      </c>
      <c r="B3631" s="2">
        <f t="shared" si="1425"/>
        <v>0</v>
      </c>
      <c r="C3631" s="2">
        <f t="shared" si="1436"/>
        <v>0</v>
      </c>
      <c r="D3631" s="50">
        <f t="shared" si="1437"/>
        <v>5214.2700000000004</v>
      </c>
      <c r="E3631" s="3">
        <f>IF(K3631=1,VLOOKUP(A3630,[1]Plan1!$AQ$43:$AS$500,3),E3630)</f>
        <v>5225.74</v>
      </c>
      <c r="F3631" s="7">
        <f t="shared" si="1438"/>
        <v>43665</v>
      </c>
      <c r="G3631" s="8">
        <f t="shared" si="1426"/>
        <v>2.1997326567284592E-3</v>
      </c>
      <c r="H3631" s="7">
        <f t="shared" si="1439"/>
        <v>43756</v>
      </c>
      <c r="I3631" s="7">
        <f t="shared" si="1427"/>
        <v>43727</v>
      </c>
      <c r="J3631" s="1">
        <f t="shared" si="1440"/>
        <v>22</v>
      </c>
      <c r="K3631" s="1">
        <f t="shared" si="1428"/>
        <v>22</v>
      </c>
      <c r="L3631" s="2">
        <f t="shared" si="1429"/>
        <v>1.0021997300000001</v>
      </c>
      <c r="M3631" s="10">
        <f t="shared" si="1448"/>
        <v>1.0021997300000001</v>
      </c>
      <c r="N3631" s="10">
        <f t="shared" si="1444"/>
        <v>1.7501791796735116</v>
      </c>
      <c r="O3631" s="2">
        <f t="shared" si="1447"/>
        <v>1.7540290999999999</v>
      </c>
      <c r="P3631" s="2">
        <f t="shared" si="1430"/>
        <v>0</v>
      </c>
      <c r="Q3631" s="9">
        <f t="shared" si="1424"/>
        <v>0</v>
      </c>
      <c r="R3631" s="4">
        <f t="shared" si="1431"/>
        <v>0</v>
      </c>
      <c r="S3631" s="59">
        <f t="shared" si="1432"/>
        <v>0</v>
      </c>
      <c r="T3631" s="8">
        <f t="shared" si="1441"/>
        <v>6.8500000000000005E-2</v>
      </c>
      <c r="U3631" s="9">
        <f t="shared" si="1442"/>
        <v>42</v>
      </c>
      <c r="V3631" s="9">
        <v>252</v>
      </c>
      <c r="W3631" s="10">
        <f t="shared" si="1433"/>
        <v>1.0111038269999999</v>
      </c>
      <c r="X3631" s="2">
        <f t="shared" si="1434"/>
        <v>0</v>
      </c>
      <c r="Y3631" s="2">
        <v>0</v>
      </c>
      <c r="Z3631" s="3">
        <f t="shared" si="1445"/>
        <v>0</v>
      </c>
      <c r="AA3631" s="1" t="str">
        <f t="shared" si="1446"/>
        <v>A+J=</v>
      </c>
      <c r="AB3631" s="7">
        <f t="shared" si="1443"/>
        <v>0</v>
      </c>
      <c r="AC3631" s="5"/>
      <c r="AD3631" s="1"/>
      <c r="AE3631" s="7"/>
      <c r="AF3631" s="1"/>
      <c r="AG3631" s="1"/>
      <c r="AH3631" s="1"/>
      <c r="AI3631" s="1"/>
      <c r="AJ3631" s="4"/>
      <c r="AK3631" s="1"/>
      <c r="AL3631" s="1"/>
      <c r="AM3631" s="1"/>
      <c r="AN3631" s="1"/>
      <c r="AO3631" s="1"/>
    </row>
    <row r="3632" spans="1:41" x14ac:dyDescent="0.2">
      <c r="A3632" s="118">
        <f t="shared" si="1435"/>
        <v>43728</v>
      </c>
      <c r="B3632" s="2">
        <f t="shared" si="1425"/>
        <v>0</v>
      </c>
      <c r="C3632" s="2">
        <f t="shared" si="1436"/>
        <v>0</v>
      </c>
      <c r="D3632" s="50">
        <f t="shared" si="1437"/>
        <v>5214.2700000000004</v>
      </c>
      <c r="E3632" s="3">
        <f>IF(K3632=1,VLOOKUP(A3631,[1]Plan1!$AQ$43:$AS$500,3),E3631)</f>
        <v>5225.74</v>
      </c>
      <c r="F3632" s="7">
        <f t="shared" si="1438"/>
        <v>43665</v>
      </c>
      <c r="G3632" s="8">
        <f t="shared" si="1426"/>
        <v>2.1997326567284592E-3</v>
      </c>
      <c r="H3632" s="7">
        <f t="shared" si="1439"/>
        <v>43756</v>
      </c>
      <c r="I3632" s="7">
        <f t="shared" si="1427"/>
        <v>43756</v>
      </c>
      <c r="J3632" s="1">
        <f t="shared" si="1440"/>
        <v>21</v>
      </c>
      <c r="K3632" s="1">
        <f t="shared" si="1428"/>
        <v>1</v>
      </c>
      <c r="L3632" s="2">
        <f t="shared" si="1429"/>
        <v>1.00010463</v>
      </c>
      <c r="M3632" s="10">
        <f t="shared" si="1448"/>
        <v>1.0021997300000001</v>
      </c>
      <c r="N3632" s="10">
        <f t="shared" si="1444"/>
        <v>1.7540291013204148</v>
      </c>
      <c r="O3632" s="2">
        <f t="shared" si="1447"/>
        <v>1.7542126199999999</v>
      </c>
      <c r="P3632" s="2">
        <f t="shared" si="1430"/>
        <v>0</v>
      </c>
      <c r="Q3632" s="9">
        <f t="shared" si="1424"/>
        <v>0</v>
      </c>
      <c r="R3632" s="4">
        <f t="shared" si="1431"/>
        <v>0</v>
      </c>
      <c r="S3632" s="59">
        <f t="shared" si="1432"/>
        <v>0</v>
      </c>
      <c r="T3632" s="8">
        <f t="shared" si="1441"/>
        <v>6.8500000000000005E-2</v>
      </c>
      <c r="U3632" s="9">
        <f t="shared" si="1442"/>
        <v>43</v>
      </c>
      <c r="V3632" s="9">
        <v>252</v>
      </c>
      <c r="W3632" s="10">
        <f t="shared" si="1433"/>
        <v>1.0113697020000001</v>
      </c>
      <c r="X3632" s="2">
        <f t="shared" si="1434"/>
        <v>0</v>
      </c>
      <c r="Y3632" s="2">
        <v>0</v>
      </c>
      <c r="Z3632" s="3">
        <f t="shared" si="1445"/>
        <v>0</v>
      </c>
      <c r="AA3632" s="1" t="str">
        <f t="shared" si="1446"/>
        <v>A+J=</v>
      </c>
      <c r="AB3632" s="7">
        <f t="shared" si="1443"/>
        <v>0</v>
      </c>
      <c r="AC3632" s="5"/>
      <c r="AD3632" s="1"/>
      <c r="AE3632" s="7"/>
      <c r="AF3632" s="1"/>
      <c r="AG3632" s="1"/>
      <c r="AH3632" s="1"/>
      <c r="AI3632" s="1"/>
      <c r="AJ3632" s="4"/>
      <c r="AK3632" s="1"/>
      <c r="AL3632" s="1"/>
      <c r="AM3632" s="1"/>
      <c r="AN3632" s="1"/>
      <c r="AO3632" s="1"/>
    </row>
    <row r="3633" spans="1:41" x14ac:dyDescent="0.2">
      <c r="A3633" s="118">
        <f t="shared" si="1435"/>
        <v>43729</v>
      </c>
      <c r="B3633" s="2">
        <f t="shared" si="1425"/>
        <v>0</v>
      </c>
      <c r="C3633" s="2">
        <f t="shared" si="1436"/>
        <v>0</v>
      </c>
      <c r="D3633" s="50">
        <f t="shared" si="1437"/>
        <v>5214.2700000000004</v>
      </c>
      <c r="E3633" s="3">
        <f>IF(K3633=1,VLOOKUP(A3632,[1]Plan1!$AQ$43:$AS$500,3),E3632)</f>
        <v>5225.74</v>
      </c>
      <c r="F3633" s="7">
        <f t="shared" si="1438"/>
        <v>43665</v>
      </c>
      <c r="G3633" s="8">
        <f t="shared" si="1426"/>
        <v>2.1997326567284592E-3</v>
      </c>
      <c r="H3633" s="7">
        <f t="shared" si="1439"/>
        <v>43756</v>
      </c>
      <c r="I3633" s="7">
        <f t="shared" si="1427"/>
        <v>43756</v>
      </c>
      <c r="J3633" s="1">
        <f t="shared" si="1440"/>
        <v>21</v>
      </c>
      <c r="K3633" s="1">
        <f t="shared" si="1428"/>
        <v>2</v>
      </c>
      <c r="L3633" s="2">
        <f t="shared" si="1429"/>
        <v>1.0002092899999999</v>
      </c>
      <c r="M3633" s="10">
        <f t="shared" si="1448"/>
        <v>1.0021997300000001</v>
      </c>
      <c r="N3633" s="10">
        <f t="shared" si="1444"/>
        <v>1.7540291013204148</v>
      </c>
      <c r="O3633" s="2">
        <f t="shared" si="1447"/>
        <v>1.7543962</v>
      </c>
      <c r="P3633" s="2">
        <f t="shared" si="1430"/>
        <v>0</v>
      </c>
      <c r="Q3633" s="9">
        <f t="shared" si="1424"/>
        <v>0</v>
      </c>
      <c r="R3633" s="4">
        <f t="shared" si="1431"/>
        <v>0</v>
      </c>
      <c r="S3633" s="59">
        <f t="shared" si="1432"/>
        <v>0</v>
      </c>
      <c r="T3633" s="8">
        <f t="shared" si="1441"/>
        <v>6.8500000000000005E-2</v>
      </c>
      <c r="U3633" s="9">
        <f t="shared" si="1442"/>
        <v>44</v>
      </c>
      <c r="V3633" s="9">
        <v>252</v>
      </c>
      <c r="W3633" s="10">
        <f t="shared" si="1433"/>
        <v>1.011635646</v>
      </c>
      <c r="X3633" s="2">
        <f t="shared" si="1434"/>
        <v>0</v>
      </c>
      <c r="Y3633" s="2">
        <v>0</v>
      </c>
      <c r="Z3633" s="3">
        <f t="shared" si="1445"/>
        <v>0</v>
      </c>
      <c r="AA3633" s="1" t="str">
        <f t="shared" si="1446"/>
        <v>A+J=</v>
      </c>
      <c r="AB3633" s="7">
        <f t="shared" si="1443"/>
        <v>0</v>
      </c>
      <c r="AC3633" s="5"/>
      <c r="AD3633" s="1"/>
      <c r="AE3633" s="7"/>
      <c r="AF3633" s="1"/>
      <c r="AG3633" s="1"/>
      <c r="AH3633" s="1"/>
      <c r="AI3633" s="1"/>
      <c r="AJ3633" s="4"/>
      <c r="AK3633" s="1"/>
      <c r="AL3633" s="1"/>
      <c r="AM3633" s="1"/>
      <c r="AN3633" s="1"/>
      <c r="AO3633" s="1"/>
    </row>
    <row r="3634" spans="1:41" x14ac:dyDescent="0.2">
      <c r="A3634" s="118">
        <f t="shared" si="1435"/>
        <v>43730</v>
      </c>
      <c r="B3634" s="2">
        <f t="shared" si="1425"/>
        <v>0</v>
      </c>
      <c r="C3634" s="2">
        <f t="shared" si="1436"/>
        <v>0</v>
      </c>
      <c r="D3634" s="50">
        <f t="shared" si="1437"/>
        <v>5214.2700000000004</v>
      </c>
      <c r="E3634" s="3">
        <f>IF(K3634=1,VLOOKUP(A3633,[1]Plan1!$AQ$43:$AS$500,3),E3633)</f>
        <v>5225.74</v>
      </c>
      <c r="F3634" s="7">
        <f t="shared" si="1438"/>
        <v>43665</v>
      </c>
      <c r="G3634" s="8">
        <f t="shared" si="1426"/>
        <v>2.1997326567284592E-3</v>
      </c>
      <c r="H3634" s="7">
        <f t="shared" si="1439"/>
        <v>43756</v>
      </c>
      <c r="I3634" s="7">
        <f t="shared" si="1427"/>
        <v>43756</v>
      </c>
      <c r="J3634" s="1">
        <f t="shared" si="1440"/>
        <v>21</v>
      </c>
      <c r="K3634" s="1">
        <f t="shared" si="1428"/>
        <v>2</v>
      </c>
      <c r="L3634" s="2">
        <f t="shared" si="1429"/>
        <v>1.0002092899999999</v>
      </c>
      <c r="M3634" s="10">
        <f t="shared" si="1448"/>
        <v>1.0021997300000001</v>
      </c>
      <c r="N3634" s="10">
        <f t="shared" si="1444"/>
        <v>1.7540291013204148</v>
      </c>
      <c r="O3634" s="2">
        <f t="shared" si="1447"/>
        <v>1.7543962</v>
      </c>
      <c r="P3634" s="2">
        <f t="shared" si="1430"/>
        <v>0</v>
      </c>
      <c r="Q3634" s="9">
        <f t="shared" si="1424"/>
        <v>0</v>
      </c>
      <c r="R3634" s="4">
        <f t="shared" si="1431"/>
        <v>0</v>
      </c>
      <c r="S3634" s="59">
        <f t="shared" si="1432"/>
        <v>0</v>
      </c>
      <c r="T3634" s="8">
        <f t="shared" si="1441"/>
        <v>6.8500000000000005E-2</v>
      </c>
      <c r="U3634" s="9">
        <f t="shared" si="1442"/>
        <v>44</v>
      </c>
      <c r="V3634" s="9">
        <v>252</v>
      </c>
      <c r="W3634" s="10">
        <f t="shared" si="1433"/>
        <v>1.011635646</v>
      </c>
      <c r="X3634" s="2">
        <f t="shared" si="1434"/>
        <v>0</v>
      </c>
      <c r="Y3634" s="2">
        <v>0</v>
      </c>
      <c r="Z3634" s="3">
        <f t="shared" si="1445"/>
        <v>0</v>
      </c>
      <c r="AA3634" s="1" t="str">
        <f t="shared" si="1446"/>
        <v>A+J=</v>
      </c>
      <c r="AB3634" s="7">
        <f t="shared" si="1443"/>
        <v>0</v>
      </c>
      <c r="AC3634" s="5"/>
      <c r="AD3634" s="1"/>
      <c r="AE3634" s="7"/>
      <c r="AF3634" s="1"/>
      <c r="AG3634" s="1"/>
      <c r="AH3634" s="1"/>
      <c r="AI3634" s="1"/>
      <c r="AJ3634" s="4"/>
      <c r="AK3634" s="1"/>
      <c r="AL3634" s="1"/>
      <c r="AM3634" s="1"/>
      <c r="AN3634" s="1"/>
      <c r="AO3634" s="1"/>
    </row>
    <row r="3635" spans="1:41" x14ac:dyDescent="0.2">
      <c r="A3635" s="118">
        <f t="shared" si="1435"/>
        <v>43731</v>
      </c>
      <c r="B3635" s="2">
        <f t="shared" si="1425"/>
        <v>0</v>
      </c>
      <c r="C3635" s="2">
        <f t="shared" si="1436"/>
        <v>0</v>
      </c>
      <c r="D3635" s="50">
        <f t="shared" si="1437"/>
        <v>5214.2700000000004</v>
      </c>
      <c r="E3635" s="3">
        <f>IF(K3635=1,VLOOKUP(A3634,[1]Plan1!$AQ$43:$AS$500,3),E3634)</f>
        <v>5225.74</v>
      </c>
      <c r="F3635" s="7">
        <f t="shared" si="1438"/>
        <v>43665</v>
      </c>
      <c r="G3635" s="8">
        <f t="shared" si="1426"/>
        <v>2.1997326567284592E-3</v>
      </c>
      <c r="H3635" s="7">
        <f t="shared" si="1439"/>
        <v>43756</v>
      </c>
      <c r="I3635" s="7">
        <f t="shared" si="1427"/>
        <v>43756</v>
      </c>
      <c r="J3635" s="1">
        <f t="shared" si="1440"/>
        <v>21</v>
      </c>
      <c r="K3635" s="1">
        <f t="shared" si="1428"/>
        <v>2</v>
      </c>
      <c r="L3635" s="2">
        <f t="shared" si="1429"/>
        <v>1.0002092899999999</v>
      </c>
      <c r="M3635" s="10">
        <f t="shared" si="1448"/>
        <v>1.0021997300000001</v>
      </c>
      <c r="N3635" s="10">
        <f t="shared" si="1444"/>
        <v>1.7540291013204148</v>
      </c>
      <c r="O3635" s="2">
        <f t="shared" si="1447"/>
        <v>1.7543962</v>
      </c>
      <c r="P3635" s="2">
        <f t="shared" si="1430"/>
        <v>0</v>
      </c>
      <c r="Q3635" s="9">
        <f t="shared" si="1424"/>
        <v>0</v>
      </c>
      <c r="R3635" s="4">
        <f t="shared" si="1431"/>
        <v>0</v>
      </c>
      <c r="S3635" s="59">
        <f t="shared" si="1432"/>
        <v>0</v>
      </c>
      <c r="T3635" s="8">
        <f t="shared" si="1441"/>
        <v>6.8500000000000005E-2</v>
      </c>
      <c r="U3635" s="9">
        <f t="shared" si="1442"/>
        <v>44</v>
      </c>
      <c r="V3635" s="9">
        <v>252</v>
      </c>
      <c r="W3635" s="10">
        <f t="shared" si="1433"/>
        <v>1.011635646</v>
      </c>
      <c r="X3635" s="2">
        <f t="shared" si="1434"/>
        <v>0</v>
      </c>
      <c r="Y3635" s="2">
        <v>0</v>
      </c>
      <c r="Z3635" s="3">
        <f t="shared" si="1445"/>
        <v>0</v>
      </c>
      <c r="AA3635" s="1" t="str">
        <f t="shared" si="1446"/>
        <v>A+J=</v>
      </c>
      <c r="AB3635" s="7">
        <f t="shared" si="1443"/>
        <v>0</v>
      </c>
      <c r="AC3635" s="5"/>
      <c r="AD3635" s="1"/>
      <c r="AE3635" s="7"/>
      <c r="AF3635" s="1"/>
      <c r="AG3635" s="1"/>
      <c r="AH3635" s="1"/>
      <c r="AI3635" s="1"/>
      <c r="AJ3635" s="4"/>
      <c r="AK3635" s="1"/>
      <c r="AL3635" s="1"/>
      <c r="AM3635" s="1"/>
      <c r="AN3635" s="1"/>
      <c r="AO3635" s="1"/>
    </row>
    <row r="3636" spans="1:41" x14ac:dyDescent="0.2">
      <c r="A3636" s="118">
        <f t="shared" si="1435"/>
        <v>43732</v>
      </c>
      <c r="B3636" s="2">
        <f t="shared" si="1425"/>
        <v>0</v>
      </c>
      <c r="C3636" s="2">
        <f t="shared" si="1436"/>
        <v>0</v>
      </c>
      <c r="D3636" s="50">
        <f t="shared" si="1437"/>
        <v>5214.2700000000004</v>
      </c>
      <c r="E3636" s="3">
        <f>IF(K3636=1,VLOOKUP(A3635,[1]Plan1!$AQ$43:$AS$500,3),E3635)</f>
        <v>5225.74</v>
      </c>
      <c r="F3636" s="7">
        <f t="shared" si="1438"/>
        <v>43665</v>
      </c>
      <c r="G3636" s="8">
        <f t="shared" si="1426"/>
        <v>2.1997326567284592E-3</v>
      </c>
      <c r="H3636" s="7">
        <f t="shared" si="1439"/>
        <v>43756</v>
      </c>
      <c r="I3636" s="7">
        <f t="shared" si="1427"/>
        <v>43756</v>
      </c>
      <c r="J3636" s="1">
        <f t="shared" si="1440"/>
        <v>21</v>
      </c>
      <c r="K3636" s="1">
        <f t="shared" si="1428"/>
        <v>3</v>
      </c>
      <c r="L3636" s="2">
        <f t="shared" si="1429"/>
        <v>1.00031395</v>
      </c>
      <c r="M3636" s="10">
        <f t="shared" si="1448"/>
        <v>1.0021997300000001</v>
      </c>
      <c r="N3636" s="10">
        <f t="shared" si="1444"/>
        <v>1.7540291013204148</v>
      </c>
      <c r="O3636" s="2">
        <f t="shared" si="1447"/>
        <v>1.7545797700000001</v>
      </c>
      <c r="P3636" s="2">
        <f t="shared" si="1430"/>
        <v>0</v>
      </c>
      <c r="Q3636" s="9">
        <f t="shared" si="1424"/>
        <v>0</v>
      </c>
      <c r="R3636" s="4">
        <f t="shared" si="1431"/>
        <v>0</v>
      </c>
      <c r="S3636" s="59">
        <f t="shared" si="1432"/>
        <v>0</v>
      </c>
      <c r="T3636" s="8">
        <f t="shared" si="1441"/>
        <v>6.8500000000000005E-2</v>
      </c>
      <c r="U3636" s="9">
        <f t="shared" si="1442"/>
        <v>45</v>
      </c>
      <c r="V3636" s="9">
        <v>252</v>
      </c>
      <c r="W3636" s="10">
        <f t="shared" si="1433"/>
        <v>1.0119016599999999</v>
      </c>
      <c r="X3636" s="2">
        <f t="shared" si="1434"/>
        <v>0</v>
      </c>
      <c r="Y3636" s="2">
        <v>0</v>
      </c>
      <c r="Z3636" s="3">
        <f t="shared" si="1445"/>
        <v>0</v>
      </c>
      <c r="AA3636" s="1" t="str">
        <f t="shared" si="1446"/>
        <v>A+J=</v>
      </c>
      <c r="AB3636" s="7">
        <f t="shared" si="1443"/>
        <v>0</v>
      </c>
      <c r="AC3636" s="5"/>
      <c r="AD3636" s="1"/>
      <c r="AE3636" s="7"/>
      <c r="AF3636" s="1"/>
      <c r="AG3636" s="1"/>
      <c r="AH3636" s="1"/>
      <c r="AI3636" s="1"/>
      <c r="AJ3636" s="4"/>
      <c r="AK3636" s="1"/>
      <c r="AL3636" s="1"/>
      <c r="AM3636" s="1"/>
      <c r="AN3636" s="1"/>
      <c r="AO3636" s="1"/>
    </row>
    <row r="3637" spans="1:41" x14ac:dyDescent="0.2">
      <c r="A3637" s="118">
        <f t="shared" si="1435"/>
        <v>43733</v>
      </c>
      <c r="B3637" s="2">
        <f t="shared" si="1425"/>
        <v>0</v>
      </c>
      <c r="C3637" s="2">
        <f t="shared" si="1436"/>
        <v>0</v>
      </c>
      <c r="D3637" s="50">
        <f t="shared" si="1437"/>
        <v>5214.2700000000004</v>
      </c>
      <c r="E3637" s="3">
        <f>IF(K3637=1,VLOOKUP(A3636,[1]Plan1!$AQ$43:$AS$500,3),E3636)</f>
        <v>5225.74</v>
      </c>
      <c r="F3637" s="7">
        <f t="shared" si="1438"/>
        <v>43665</v>
      </c>
      <c r="G3637" s="8">
        <f t="shared" si="1426"/>
        <v>2.1997326567284592E-3</v>
      </c>
      <c r="H3637" s="7">
        <f t="shared" si="1439"/>
        <v>43756</v>
      </c>
      <c r="I3637" s="7">
        <f t="shared" si="1427"/>
        <v>43756</v>
      </c>
      <c r="J3637" s="1">
        <f t="shared" si="1440"/>
        <v>21</v>
      </c>
      <c r="K3637" s="1">
        <f t="shared" si="1428"/>
        <v>4</v>
      </c>
      <c r="L3637" s="2">
        <f t="shared" si="1429"/>
        <v>1.00041862</v>
      </c>
      <c r="M3637" s="10">
        <f t="shared" si="1448"/>
        <v>1.0021997300000001</v>
      </c>
      <c r="N3637" s="10">
        <f t="shared" si="1444"/>
        <v>1.7540291013204148</v>
      </c>
      <c r="O3637" s="2">
        <f t="shared" si="1447"/>
        <v>1.75476337</v>
      </c>
      <c r="P3637" s="2">
        <f t="shared" si="1430"/>
        <v>0</v>
      </c>
      <c r="Q3637" s="9">
        <f t="shared" si="1424"/>
        <v>0</v>
      </c>
      <c r="R3637" s="4">
        <f t="shared" si="1431"/>
        <v>0</v>
      </c>
      <c r="S3637" s="59">
        <f t="shared" si="1432"/>
        <v>0</v>
      </c>
      <c r="T3637" s="8">
        <f t="shared" si="1441"/>
        <v>6.8500000000000005E-2</v>
      </c>
      <c r="U3637" s="9">
        <f t="shared" si="1442"/>
        <v>46</v>
      </c>
      <c r="V3637" s="9">
        <v>252</v>
      </c>
      <c r="W3637" s="10">
        <f t="shared" si="1433"/>
        <v>1.0121677440000001</v>
      </c>
      <c r="X3637" s="2">
        <f t="shared" si="1434"/>
        <v>0</v>
      </c>
      <c r="Y3637" s="2">
        <v>0</v>
      </c>
      <c r="Z3637" s="3">
        <f t="shared" si="1445"/>
        <v>0</v>
      </c>
      <c r="AA3637" s="1" t="str">
        <f t="shared" si="1446"/>
        <v>A+J=</v>
      </c>
      <c r="AB3637" s="7">
        <f t="shared" si="1443"/>
        <v>0</v>
      </c>
      <c r="AC3637" s="5"/>
      <c r="AD3637" s="1"/>
      <c r="AE3637" s="7"/>
      <c r="AF3637" s="1"/>
      <c r="AG3637" s="1"/>
      <c r="AH3637" s="1"/>
      <c r="AI3637" s="1"/>
      <c r="AJ3637" s="4"/>
      <c r="AK3637" s="1"/>
      <c r="AL3637" s="1"/>
      <c r="AM3637" s="1"/>
      <c r="AN3637" s="1"/>
      <c r="AO3637" s="1"/>
    </row>
    <row r="3638" spans="1:41" x14ac:dyDescent="0.2">
      <c r="A3638" s="118">
        <f t="shared" si="1435"/>
        <v>43734</v>
      </c>
      <c r="B3638" s="2">
        <f t="shared" si="1425"/>
        <v>0</v>
      </c>
      <c r="C3638" s="2">
        <f t="shared" si="1436"/>
        <v>0</v>
      </c>
      <c r="D3638" s="50">
        <f t="shared" si="1437"/>
        <v>5214.2700000000004</v>
      </c>
      <c r="E3638" s="3">
        <f>IF(K3638=1,VLOOKUP(A3637,[1]Plan1!$AQ$43:$AS$500,3),E3637)</f>
        <v>5225.74</v>
      </c>
      <c r="F3638" s="7">
        <f t="shared" si="1438"/>
        <v>43665</v>
      </c>
      <c r="G3638" s="8">
        <f t="shared" si="1426"/>
        <v>2.1997326567284592E-3</v>
      </c>
      <c r="H3638" s="7">
        <f t="shared" si="1439"/>
        <v>43756</v>
      </c>
      <c r="I3638" s="7">
        <f t="shared" si="1427"/>
        <v>43756</v>
      </c>
      <c r="J3638" s="1">
        <f t="shared" si="1440"/>
        <v>21</v>
      </c>
      <c r="K3638" s="1">
        <f t="shared" si="1428"/>
        <v>5</v>
      </c>
      <c r="L3638" s="2">
        <f t="shared" si="1429"/>
        <v>1.0005233</v>
      </c>
      <c r="M3638" s="10">
        <f t="shared" si="1448"/>
        <v>1.0021997300000001</v>
      </c>
      <c r="N3638" s="10">
        <f t="shared" si="1444"/>
        <v>1.7540291013204148</v>
      </c>
      <c r="O3638" s="2">
        <f t="shared" si="1447"/>
        <v>1.7549469799999999</v>
      </c>
      <c r="P3638" s="2">
        <f t="shared" si="1430"/>
        <v>0</v>
      </c>
      <c r="Q3638" s="9">
        <f t="shared" si="1424"/>
        <v>0</v>
      </c>
      <c r="R3638" s="4">
        <f t="shared" si="1431"/>
        <v>0</v>
      </c>
      <c r="S3638" s="59">
        <f t="shared" si="1432"/>
        <v>0</v>
      </c>
      <c r="T3638" s="8">
        <f t="shared" si="1441"/>
        <v>6.8500000000000005E-2</v>
      </c>
      <c r="U3638" s="9">
        <f t="shared" si="1442"/>
        <v>47</v>
      </c>
      <c r="V3638" s="9">
        <v>252</v>
      </c>
      <c r="W3638" s="10">
        <f t="shared" si="1433"/>
        <v>1.0124338980000001</v>
      </c>
      <c r="X3638" s="2">
        <f t="shared" si="1434"/>
        <v>0</v>
      </c>
      <c r="Y3638" s="2">
        <v>0</v>
      </c>
      <c r="Z3638" s="3">
        <f t="shared" si="1445"/>
        <v>0</v>
      </c>
      <c r="AA3638" s="1" t="str">
        <f t="shared" si="1446"/>
        <v>A+J=</v>
      </c>
      <c r="AB3638" s="7">
        <f t="shared" si="1443"/>
        <v>0</v>
      </c>
      <c r="AC3638" s="5"/>
      <c r="AD3638" s="1"/>
      <c r="AE3638" s="7"/>
      <c r="AF3638" s="1"/>
      <c r="AG3638" s="1"/>
      <c r="AH3638" s="1"/>
      <c r="AI3638" s="1"/>
      <c r="AJ3638" s="4"/>
      <c r="AK3638" s="1"/>
      <c r="AL3638" s="1"/>
      <c r="AM3638" s="1"/>
      <c r="AN3638" s="1"/>
      <c r="AO3638" s="1"/>
    </row>
    <row r="3639" spans="1:41" x14ac:dyDescent="0.2">
      <c r="A3639" s="118">
        <f t="shared" si="1435"/>
        <v>43735</v>
      </c>
      <c r="B3639" s="2">
        <f t="shared" si="1425"/>
        <v>0</v>
      </c>
      <c r="C3639" s="2">
        <f t="shared" si="1436"/>
        <v>0</v>
      </c>
      <c r="D3639" s="50">
        <f t="shared" si="1437"/>
        <v>5214.2700000000004</v>
      </c>
      <c r="E3639" s="3">
        <f>IF(K3639=1,VLOOKUP(A3638,[1]Plan1!$AQ$43:$AS$500,3),E3638)</f>
        <v>5225.74</v>
      </c>
      <c r="F3639" s="7">
        <f t="shared" si="1438"/>
        <v>43665</v>
      </c>
      <c r="G3639" s="8">
        <f t="shared" si="1426"/>
        <v>2.1997326567284592E-3</v>
      </c>
      <c r="H3639" s="7">
        <f t="shared" si="1439"/>
        <v>43756</v>
      </c>
      <c r="I3639" s="7">
        <f t="shared" si="1427"/>
        <v>43756</v>
      </c>
      <c r="J3639" s="1">
        <f t="shared" si="1440"/>
        <v>21</v>
      </c>
      <c r="K3639" s="1">
        <f t="shared" si="1428"/>
        <v>6</v>
      </c>
      <c r="L3639" s="2">
        <f t="shared" si="1429"/>
        <v>1.0006280000000001</v>
      </c>
      <c r="M3639" s="10">
        <f t="shared" si="1448"/>
        <v>1.0021997300000001</v>
      </c>
      <c r="N3639" s="10">
        <f t="shared" si="1444"/>
        <v>1.7540291013204148</v>
      </c>
      <c r="O3639" s="2">
        <f t="shared" si="1447"/>
        <v>1.75513063</v>
      </c>
      <c r="P3639" s="2">
        <f t="shared" si="1430"/>
        <v>0</v>
      </c>
      <c r="Q3639" s="9">
        <f t="shared" si="1424"/>
        <v>0</v>
      </c>
      <c r="R3639" s="4">
        <f t="shared" si="1431"/>
        <v>0</v>
      </c>
      <c r="S3639" s="59">
        <f t="shared" si="1432"/>
        <v>0</v>
      </c>
      <c r="T3639" s="8">
        <f t="shared" si="1441"/>
        <v>6.8500000000000005E-2</v>
      </c>
      <c r="U3639" s="9">
        <f t="shared" si="1442"/>
        <v>48</v>
      </c>
      <c r="V3639" s="9">
        <v>252</v>
      </c>
      <c r="W3639" s="10">
        <f t="shared" si="1433"/>
        <v>1.012700122</v>
      </c>
      <c r="X3639" s="2">
        <f t="shared" si="1434"/>
        <v>0</v>
      </c>
      <c r="Y3639" s="2">
        <v>0</v>
      </c>
      <c r="Z3639" s="3">
        <f t="shared" si="1445"/>
        <v>0</v>
      </c>
      <c r="AA3639" s="1" t="str">
        <f t="shared" si="1446"/>
        <v>A+J=</v>
      </c>
      <c r="AB3639" s="7">
        <f t="shared" si="1443"/>
        <v>0</v>
      </c>
      <c r="AC3639" s="5"/>
      <c r="AD3639" s="1"/>
      <c r="AE3639" s="7"/>
      <c r="AF3639" s="1"/>
      <c r="AG3639" s="1"/>
      <c r="AH3639" s="1"/>
      <c r="AI3639" s="1"/>
      <c r="AJ3639" s="4"/>
      <c r="AK3639" s="1"/>
      <c r="AL3639" s="1"/>
      <c r="AM3639" s="1"/>
      <c r="AN3639" s="1"/>
      <c r="AO3639" s="1"/>
    </row>
    <row r="3640" spans="1:41" x14ac:dyDescent="0.2">
      <c r="A3640" s="118">
        <f t="shared" si="1435"/>
        <v>43736</v>
      </c>
      <c r="B3640" s="2">
        <f t="shared" si="1425"/>
        <v>0</v>
      </c>
      <c r="C3640" s="2">
        <f t="shared" si="1436"/>
        <v>0</v>
      </c>
      <c r="D3640" s="50">
        <f t="shared" si="1437"/>
        <v>5214.2700000000004</v>
      </c>
      <c r="E3640" s="3">
        <f>IF(K3640=1,VLOOKUP(A3639,[1]Plan1!$AQ$43:$AS$500,3),E3639)</f>
        <v>5225.74</v>
      </c>
      <c r="F3640" s="7">
        <f t="shared" si="1438"/>
        <v>43665</v>
      </c>
      <c r="G3640" s="8">
        <f t="shared" si="1426"/>
        <v>2.1997326567284592E-3</v>
      </c>
      <c r="H3640" s="7">
        <f t="shared" si="1439"/>
        <v>43756</v>
      </c>
      <c r="I3640" s="7">
        <f t="shared" si="1427"/>
        <v>43756</v>
      </c>
      <c r="J3640" s="1">
        <f t="shared" si="1440"/>
        <v>21</v>
      </c>
      <c r="K3640" s="1">
        <f t="shared" si="1428"/>
        <v>7</v>
      </c>
      <c r="L3640" s="2">
        <f t="shared" si="1429"/>
        <v>1.0007326999999999</v>
      </c>
      <c r="M3640" s="10">
        <f t="shared" si="1448"/>
        <v>1.0021997300000001</v>
      </c>
      <c r="N3640" s="10">
        <f t="shared" si="1444"/>
        <v>1.7540291013204148</v>
      </c>
      <c r="O3640" s="2">
        <f t="shared" si="1447"/>
        <v>1.75531427</v>
      </c>
      <c r="P3640" s="2">
        <f t="shared" si="1430"/>
        <v>0</v>
      </c>
      <c r="Q3640" s="9">
        <f t="shared" si="1424"/>
        <v>0</v>
      </c>
      <c r="R3640" s="4">
        <f t="shared" si="1431"/>
        <v>0</v>
      </c>
      <c r="S3640" s="59">
        <f t="shared" si="1432"/>
        <v>0</v>
      </c>
      <c r="T3640" s="8">
        <f t="shared" si="1441"/>
        <v>6.8500000000000005E-2</v>
      </c>
      <c r="U3640" s="9">
        <f t="shared" si="1442"/>
        <v>49</v>
      </c>
      <c r="V3640" s="9">
        <v>252</v>
      </c>
      <c r="W3640" s="10">
        <f t="shared" si="1433"/>
        <v>1.012966416</v>
      </c>
      <c r="X3640" s="2">
        <f t="shared" si="1434"/>
        <v>0</v>
      </c>
      <c r="Y3640" s="2">
        <v>0</v>
      </c>
      <c r="Z3640" s="3">
        <f t="shared" si="1445"/>
        <v>0</v>
      </c>
      <c r="AA3640" s="1" t="str">
        <f t="shared" si="1446"/>
        <v>A+J=</v>
      </c>
      <c r="AB3640" s="7">
        <f t="shared" si="1443"/>
        <v>0</v>
      </c>
      <c r="AC3640" s="5"/>
      <c r="AD3640" s="1"/>
      <c r="AE3640" s="7"/>
      <c r="AF3640" s="1"/>
      <c r="AG3640" s="1"/>
      <c r="AH3640" s="1"/>
      <c r="AI3640" s="1"/>
      <c r="AJ3640" s="4"/>
      <c r="AK3640" s="1"/>
      <c r="AL3640" s="1"/>
      <c r="AM3640" s="1"/>
      <c r="AN3640" s="1"/>
      <c r="AO3640" s="1"/>
    </row>
    <row r="3641" spans="1:41" x14ac:dyDescent="0.2">
      <c r="A3641" s="118">
        <f t="shared" si="1435"/>
        <v>43737</v>
      </c>
      <c r="B3641" s="2">
        <f t="shared" si="1425"/>
        <v>0</v>
      </c>
      <c r="C3641" s="2">
        <f t="shared" si="1436"/>
        <v>0</v>
      </c>
      <c r="D3641" s="50">
        <f t="shared" si="1437"/>
        <v>5214.2700000000004</v>
      </c>
      <c r="E3641" s="3">
        <f>IF(K3641=1,VLOOKUP(A3640,[1]Plan1!$AQ$43:$AS$500,3),E3640)</f>
        <v>5225.74</v>
      </c>
      <c r="F3641" s="7">
        <f t="shared" si="1438"/>
        <v>43665</v>
      </c>
      <c r="G3641" s="8">
        <f t="shared" si="1426"/>
        <v>2.1997326567284592E-3</v>
      </c>
      <c r="H3641" s="7">
        <f t="shared" si="1439"/>
        <v>43756</v>
      </c>
      <c r="I3641" s="7">
        <f t="shared" si="1427"/>
        <v>43756</v>
      </c>
      <c r="J3641" s="1">
        <f t="shared" si="1440"/>
        <v>21</v>
      </c>
      <c r="K3641" s="1">
        <f t="shared" si="1428"/>
        <v>7</v>
      </c>
      <c r="L3641" s="2">
        <f t="shared" si="1429"/>
        <v>1.0007326999999999</v>
      </c>
      <c r="M3641" s="10">
        <f t="shared" si="1448"/>
        <v>1.0021997300000001</v>
      </c>
      <c r="N3641" s="10">
        <f t="shared" si="1444"/>
        <v>1.7540291013204148</v>
      </c>
      <c r="O3641" s="2">
        <f t="shared" si="1447"/>
        <v>1.75531427</v>
      </c>
      <c r="P3641" s="2">
        <f t="shared" si="1430"/>
        <v>0</v>
      </c>
      <c r="Q3641" s="9">
        <f t="shared" si="1424"/>
        <v>0</v>
      </c>
      <c r="R3641" s="4">
        <f t="shared" si="1431"/>
        <v>0</v>
      </c>
      <c r="S3641" s="59">
        <f t="shared" si="1432"/>
        <v>0</v>
      </c>
      <c r="T3641" s="8">
        <f t="shared" si="1441"/>
        <v>6.8500000000000005E-2</v>
      </c>
      <c r="U3641" s="9">
        <f t="shared" si="1442"/>
        <v>49</v>
      </c>
      <c r="V3641" s="9">
        <v>252</v>
      </c>
      <c r="W3641" s="10">
        <f t="shared" si="1433"/>
        <v>1.012966416</v>
      </c>
      <c r="X3641" s="2">
        <f t="shared" si="1434"/>
        <v>0</v>
      </c>
      <c r="Y3641" s="2">
        <v>0</v>
      </c>
      <c r="Z3641" s="3">
        <f t="shared" si="1445"/>
        <v>0</v>
      </c>
      <c r="AA3641" s="1" t="str">
        <f t="shared" si="1446"/>
        <v>A+J=</v>
      </c>
      <c r="AB3641" s="7">
        <f t="shared" si="1443"/>
        <v>0</v>
      </c>
      <c r="AC3641" s="5"/>
      <c r="AD3641" s="1"/>
      <c r="AE3641" s="7"/>
      <c r="AF3641" s="1"/>
      <c r="AG3641" s="1"/>
      <c r="AH3641" s="1"/>
      <c r="AI3641" s="1"/>
      <c r="AJ3641" s="4"/>
      <c r="AK3641" s="1"/>
      <c r="AL3641" s="1"/>
      <c r="AM3641" s="1"/>
      <c r="AN3641" s="1"/>
      <c r="AO3641" s="1"/>
    </row>
    <row r="3642" spans="1:41" x14ac:dyDescent="0.2">
      <c r="A3642" s="118">
        <f t="shared" si="1435"/>
        <v>43738</v>
      </c>
      <c r="B3642" s="2">
        <f t="shared" si="1425"/>
        <v>0</v>
      </c>
      <c r="C3642" s="2">
        <f t="shared" si="1436"/>
        <v>0</v>
      </c>
      <c r="D3642" s="50">
        <f t="shared" si="1437"/>
        <v>5214.2700000000004</v>
      </c>
      <c r="E3642" s="3">
        <f>IF(K3642=1,VLOOKUP(A3641,[1]Plan1!$AQ$43:$AS$500,3),E3641)</f>
        <v>5225.74</v>
      </c>
      <c r="F3642" s="7">
        <f t="shared" si="1438"/>
        <v>43665</v>
      </c>
      <c r="G3642" s="8">
        <f t="shared" si="1426"/>
        <v>2.1997326567284592E-3</v>
      </c>
      <c r="H3642" s="7">
        <f t="shared" si="1439"/>
        <v>43756</v>
      </c>
      <c r="I3642" s="7">
        <f t="shared" si="1427"/>
        <v>43756</v>
      </c>
      <c r="J3642" s="1">
        <f t="shared" si="1440"/>
        <v>21</v>
      </c>
      <c r="K3642" s="1">
        <f t="shared" si="1428"/>
        <v>7</v>
      </c>
      <c r="L3642" s="2">
        <f t="shared" si="1429"/>
        <v>1.0007326999999999</v>
      </c>
      <c r="M3642" s="10">
        <f t="shared" si="1448"/>
        <v>1.0021997300000001</v>
      </c>
      <c r="N3642" s="10">
        <f t="shared" si="1444"/>
        <v>1.7540291013204148</v>
      </c>
      <c r="O3642" s="2">
        <f t="shared" si="1447"/>
        <v>1.75531427</v>
      </c>
      <c r="P3642" s="2">
        <f t="shared" si="1430"/>
        <v>0</v>
      </c>
      <c r="Q3642" s="9">
        <f t="shared" si="1424"/>
        <v>0</v>
      </c>
      <c r="R3642" s="4">
        <f t="shared" si="1431"/>
        <v>0</v>
      </c>
      <c r="S3642" s="59">
        <f t="shared" si="1432"/>
        <v>0</v>
      </c>
      <c r="T3642" s="8">
        <f t="shared" si="1441"/>
        <v>6.8500000000000005E-2</v>
      </c>
      <c r="U3642" s="9">
        <f t="shared" si="1442"/>
        <v>49</v>
      </c>
      <c r="V3642" s="9">
        <v>252</v>
      </c>
      <c r="W3642" s="10">
        <f t="shared" si="1433"/>
        <v>1.012966416</v>
      </c>
      <c r="X3642" s="2">
        <f t="shared" si="1434"/>
        <v>0</v>
      </c>
      <c r="Y3642" s="2">
        <v>0</v>
      </c>
      <c r="Z3642" s="3">
        <f t="shared" si="1445"/>
        <v>0</v>
      </c>
      <c r="AA3642" s="1" t="str">
        <f t="shared" si="1446"/>
        <v>A+J=</v>
      </c>
      <c r="AB3642" s="7">
        <f t="shared" si="1443"/>
        <v>0</v>
      </c>
      <c r="AC3642" s="5"/>
      <c r="AD3642" s="1"/>
      <c r="AE3642" s="7"/>
      <c r="AF3642" s="1"/>
      <c r="AG3642" s="1"/>
      <c r="AH3642" s="1"/>
      <c r="AI3642" s="1"/>
      <c r="AJ3642" s="4"/>
      <c r="AK3642" s="1"/>
      <c r="AL3642" s="1"/>
      <c r="AM3642" s="1"/>
      <c r="AN3642" s="1"/>
      <c r="AO3642" s="1"/>
    </row>
    <row r="3643" spans="1:41" x14ac:dyDescent="0.2">
      <c r="A3643" s="118">
        <f t="shared" si="1435"/>
        <v>43739</v>
      </c>
      <c r="B3643" s="2">
        <f t="shared" si="1425"/>
        <v>0</v>
      </c>
      <c r="C3643" s="2">
        <f t="shared" si="1436"/>
        <v>0</v>
      </c>
      <c r="D3643" s="50">
        <f t="shared" si="1437"/>
        <v>5214.2700000000004</v>
      </c>
      <c r="E3643" s="3">
        <f>IF(K3643=1,VLOOKUP(A3642,[1]Plan1!$AQ$43:$AS$500,3),E3642)</f>
        <v>5225.74</v>
      </c>
      <c r="F3643" s="7">
        <f t="shared" si="1438"/>
        <v>43665</v>
      </c>
      <c r="G3643" s="8">
        <f t="shared" si="1426"/>
        <v>2.1997326567284592E-3</v>
      </c>
      <c r="H3643" s="7">
        <f t="shared" si="1439"/>
        <v>43756</v>
      </c>
      <c r="I3643" s="7">
        <f t="shared" si="1427"/>
        <v>43756</v>
      </c>
      <c r="J3643" s="1">
        <f t="shared" si="1440"/>
        <v>21</v>
      </c>
      <c r="K3643" s="1">
        <f t="shared" si="1428"/>
        <v>8</v>
      </c>
      <c r="L3643" s="2">
        <f t="shared" si="1429"/>
        <v>1.0008374200000001</v>
      </c>
      <c r="M3643" s="10">
        <f t="shared" si="1448"/>
        <v>1.0021997300000001</v>
      </c>
      <c r="N3643" s="10">
        <f t="shared" si="1444"/>
        <v>1.7540291013204148</v>
      </c>
      <c r="O3643" s="2">
        <f t="shared" si="1447"/>
        <v>1.75549796</v>
      </c>
      <c r="P3643" s="2">
        <f t="shared" si="1430"/>
        <v>0</v>
      </c>
      <c r="Q3643" s="9">
        <f t="shared" si="1424"/>
        <v>0</v>
      </c>
      <c r="R3643" s="4">
        <f t="shared" si="1431"/>
        <v>0</v>
      </c>
      <c r="S3643" s="59">
        <f t="shared" si="1432"/>
        <v>0</v>
      </c>
      <c r="T3643" s="8">
        <f t="shared" si="1441"/>
        <v>6.8500000000000005E-2</v>
      </c>
      <c r="U3643" s="9">
        <f t="shared" si="1442"/>
        <v>50</v>
      </c>
      <c r="V3643" s="9">
        <v>252</v>
      </c>
      <c r="W3643" s="10">
        <f t="shared" si="1433"/>
        <v>1.0132327800000001</v>
      </c>
      <c r="X3643" s="2">
        <f t="shared" si="1434"/>
        <v>0</v>
      </c>
      <c r="Y3643" s="2">
        <v>0</v>
      </c>
      <c r="Z3643" s="3">
        <f t="shared" si="1445"/>
        <v>0</v>
      </c>
      <c r="AA3643" s="1" t="str">
        <f t="shared" si="1446"/>
        <v>A+J=</v>
      </c>
      <c r="AB3643" s="7">
        <f t="shared" si="1443"/>
        <v>0</v>
      </c>
      <c r="AC3643" s="5"/>
      <c r="AD3643" s="1"/>
      <c r="AE3643" s="7"/>
      <c r="AF3643" s="1"/>
      <c r="AG3643" s="1"/>
      <c r="AH3643" s="1"/>
      <c r="AI3643" s="1"/>
      <c r="AJ3643" s="4"/>
      <c r="AK3643" s="1"/>
      <c r="AL3643" s="1"/>
      <c r="AM3643" s="1"/>
      <c r="AN3643" s="1"/>
      <c r="AO3643" s="1"/>
    </row>
    <row r="3644" spans="1:41" x14ac:dyDescent="0.2">
      <c r="A3644" s="118">
        <f t="shared" si="1435"/>
        <v>43740</v>
      </c>
      <c r="B3644" s="2">
        <f t="shared" si="1425"/>
        <v>0</v>
      </c>
      <c r="C3644" s="2">
        <f t="shared" si="1436"/>
        <v>0</v>
      </c>
      <c r="D3644" s="50">
        <f t="shared" si="1437"/>
        <v>5214.2700000000004</v>
      </c>
      <c r="E3644" s="3">
        <f>IF(K3644=1,VLOOKUP(A3643,[1]Plan1!$AQ$43:$AS$500,3),E3643)</f>
        <v>5225.74</v>
      </c>
      <c r="F3644" s="7">
        <f t="shared" si="1438"/>
        <v>43665</v>
      </c>
      <c r="G3644" s="8">
        <f t="shared" si="1426"/>
        <v>2.1997326567284592E-3</v>
      </c>
      <c r="H3644" s="7">
        <f t="shared" si="1439"/>
        <v>43756</v>
      </c>
      <c r="I3644" s="7">
        <f t="shared" si="1427"/>
        <v>43756</v>
      </c>
      <c r="J3644" s="1">
        <f t="shared" si="1440"/>
        <v>21</v>
      </c>
      <c r="K3644" s="1">
        <f t="shared" si="1428"/>
        <v>9</v>
      </c>
      <c r="L3644" s="2">
        <f t="shared" si="1429"/>
        <v>1.00094215</v>
      </c>
      <c r="M3644" s="10">
        <f t="shared" si="1448"/>
        <v>1.0021997300000001</v>
      </c>
      <c r="N3644" s="10">
        <f t="shared" si="1444"/>
        <v>1.7540291013204148</v>
      </c>
      <c r="O3644" s="2">
        <f t="shared" si="1447"/>
        <v>1.7556816500000001</v>
      </c>
      <c r="P3644" s="2">
        <f t="shared" si="1430"/>
        <v>0</v>
      </c>
      <c r="Q3644" s="9">
        <f t="shared" si="1424"/>
        <v>0</v>
      </c>
      <c r="R3644" s="4">
        <f t="shared" si="1431"/>
        <v>0</v>
      </c>
      <c r="S3644" s="59">
        <f t="shared" si="1432"/>
        <v>0</v>
      </c>
      <c r="T3644" s="8">
        <f t="shared" si="1441"/>
        <v>6.8500000000000005E-2</v>
      </c>
      <c r="U3644" s="9">
        <f t="shared" si="1442"/>
        <v>51</v>
      </c>
      <c r="V3644" s="9">
        <v>252</v>
      </c>
      <c r="W3644" s="10">
        <f t="shared" si="1433"/>
        <v>1.0134992140000001</v>
      </c>
      <c r="X3644" s="2">
        <f t="shared" si="1434"/>
        <v>0</v>
      </c>
      <c r="Y3644" s="2">
        <v>0</v>
      </c>
      <c r="Z3644" s="3">
        <f t="shared" si="1445"/>
        <v>0</v>
      </c>
      <c r="AA3644" s="1" t="str">
        <f t="shared" si="1446"/>
        <v>A+J=</v>
      </c>
      <c r="AB3644" s="7">
        <f t="shared" si="1443"/>
        <v>0</v>
      </c>
      <c r="AC3644" s="5"/>
      <c r="AD3644" s="1"/>
      <c r="AE3644" s="7"/>
      <c r="AF3644" s="1"/>
      <c r="AG3644" s="1"/>
      <c r="AH3644" s="1"/>
      <c r="AI3644" s="1"/>
      <c r="AJ3644" s="4"/>
      <c r="AK3644" s="1"/>
      <c r="AL3644" s="1"/>
      <c r="AM3644" s="1"/>
      <c r="AN3644" s="1"/>
      <c r="AO3644" s="1"/>
    </row>
    <row r="3645" spans="1:41" x14ac:dyDescent="0.2">
      <c r="A3645" s="118">
        <f t="shared" si="1435"/>
        <v>43741</v>
      </c>
      <c r="B3645" s="2">
        <f t="shared" si="1425"/>
        <v>0</v>
      </c>
      <c r="C3645" s="2">
        <f t="shared" si="1436"/>
        <v>0</v>
      </c>
      <c r="D3645" s="50">
        <f t="shared" si="1437"/>
        <v>5214.2700000000004</v>
      </c>
      <c r="E3645" s="3">
        <f>IF(K3645=1,VLOOKUP(A3644,[1]Plan1!$AQ$43:$AS$500,3),E3644)</f>
        <v>5225.74</v>
      </c>
      <c r="F3645" s="7">
        <f t="shared" si="1438"/>
        <v>43665</v>
      </c>
      <c r="G3645" s="8">
        <f t="shared" si="1426"/>
        <v>2.1997326567284592E-3</v>
      </c>
      <c r="H3645" s="7">
        <f t="shared" si="1439"/>
        <v>43756</v>
      </c>
      <c r="I3645" s="7">
        <f t="shared" si="1427"/>
        <v>43756</v>
      </c>
      <c r="J3645" s="1">
        <f t="shared" si="1440"/>
        <v>21</v>
      </c>
      <c r="K3645" s="1">
        <f t="shared" si="1428"/>
        <v>10</v>
      </c>
      <c r="L3645" s="2">
        <f t="shared" si="1429"/>
        <v>1.0010468800000001</v>
      </c>
      <c r="M3645" s="10">
        <f t="shared" si="1448"/>
        <v>1.0021997300000001</v>
      </c>
      <c r="N3645" s="10">
        <f t="shared" si="1444"/>
        <v>1.7540291013204148</v>
      </c>
      <c r="O3645" s="2">
        <f t="shared" si="1447"/>
        <v>1.7558653500000001</v>
      </c>
      <c r="P3645" s="2">
        <f t="shared" si="1430"/>
        <v>0</v>
      </c>
      <c r="Q3645" s="9">
        <f t="shared" si="1424"/>
        <v>0</v>
      </c>
      <c r="R3645" s="4">
        <f t="shared" si="1431"/>
        <v>0</v>
      </c>
      <c r="S3645" s="59">
        <f t="shared" si="1432"/>
        <v>0</v>
      </c>
      <c r="T3645" s="8">
        <f t="shared" si="1441"/>
        <v>6.8500000000000005E-2</v>
      </c>
      <c r="U3645" s="9">
        <f t="shared" si="1442"/>
        <v>52</v>
      </c>
      <c r="V3645" s="9">
        <v>252</v>
      </c>
      <c r="W3645" s="10">
        <f t="shared" si="1433"/>
        <v>1.0137657179999999</v>
      </c>
      <c r="X3645" s="2">
        <f t="shared" si="1434"/>
        <v>0</v>
      </c>
      <c r="Y3645" s="2">
        <v>0</v>
      </c>
      <c r="Z3645" s="3">
        <f t="shared" si="1445"/>
        <v>0</v>
      </c>
      <c r="AA3645" s="1" t="str">
        <f t="shared" si="1446"/>
        <v>A+J=</v>
      </c>
      <c r="AB3645" s="7">
        <f t="shared" si="1443"/>
        <v>0</v>
      </c>
      <c r="AC3645" s="5"/>
      <c r="AD3645" s="1"/>
      <c r="AE3645" s="7"/>
      <c r="AF3645" s="1"/>
      <c r="AG3645" s="1"/>
      <c r="AH3645" s="1"/>
      <c r="AI3645" s="1"/>
      <c r="AJ3645" s="4"/>
      <c r="AK3645" s="1"/>
      <c r="AL3645" s="1"/>
      <c r="AM3645" s="1"/>
      <c r="AN3645" s="1"/>
      <c r="AO3645" s="1"/>
    </row>
    <row r="3646" spans="1:41" x14ac:dyDescent="0.2">
      <c r="A3646" s="118">
        <f t="shared" si="1435"/>
        <v>43742</v>
      </c>
      <c r="B3646" s="2">
        <f t="shared" si="1425"/>
        <v>0</v>
      </c>
      <c r="C3646" s="2">
        <f t="shared" si="1436"/>
        <v>0</v>
      </c>
      <c r="D3646" s="50">
        <f t="shared" si="1437"/>
        <v>5214.2700000000004</v>
      </c>
      <c r="E3646" s="3">
        <f>IF(K3646=1,VLOOKUP(A3645,[1]Plan1!$AQ$43:$AS$500,3),E3645)</f>
        <v>5225.74</v>
      </c>
      <c r="F3646" s="7">
        <f t="shared" si="1438"/>
        <v>43665</v>
      </c>
      <c r="G3646" s="8">
        <f t="shared" si="1426"/>
        <v>2.1997326567284592E-3</v>
      </c>
      <c r="H3646" s="7">
        <f t="shared" si="1439"/>
        <v>43756</v>
      </c>
      <c r="I3646" s="7">
        <f t="shared" si="1427"/>
        <v>43756</v>
      </c>
      <c r="J3646" s="1">
        <f t="shared" si="1440"/>
        <v>21</v>
      </c>
      <c r="K3646" s="1">
        <f t="shared" si="1428"/>
        <v>11</v>
      </c>
      <c r="L3646" s="2">
        <f t="shared" si="1429"/>
        <v>1.0011516300000001</v>
      </c>
      <c r="M3646" s="10">
        <f t="shared" si="1448"/>
        <v>1.0021997300000001</v>
      </c>
      <c r="N3646" s="10">
        <f t="shared" si="1444"/>
        <v>1.7540291013204148</v>
      </c>
      <c r="O3646" s="2">
        <f t="shared" si="1447"/>
        <v>1.7560490900000001</v>
      </c>
      <c r="P3646" s="2">
        <f t="shared" si="1430"/>
        <v>0</v>
      </c>
      <c r="Q3646" s="9">
        <f t="shared" si="1424"/>
        <v>0</v>
      </c>
      <c r="R3646" s="4">
        <f t="shared" si="1431"/>
        <v>0</v>
      </c>
      <c r="S3646" s="59">
        <f t="shared" si="1432"/>
        <v>0</v>
      </c>
      <c r="T3646" s="8">
        <f t="shared" si="1441"/>
        <v>6.8500000000000005E-2</v>
      </c>
      <c r="U3646" s="9">
        <f t="shared" si="1442"/>
        <v>53</v>
      </c>
      <c r="V3646" s="9">
        <v>252</v>
      </c>
      <c r="W3646" s="10">
        <f t="shared" si="1433"/>
        <v>1.014032292</v>
      </c>
      <c r="X3646" s="2">
        <f t="shared" si="1434"/>
        <v>0</v>
      </c>
      <c r="Y3646" s="2">
        <v>0</v>
      </c>
      <c r="Z3646" s="3">
        <f t="shared" si="1445"/>
        <v>0</v>
      </c>
      <c r="AA3646" s="1" t="str">
        <f t="shared" si="1446"/>
        <v>A+J=</v>
      </c>
      <c r="AB3646" s="7">
        <f t="shared" si="1443"/>
        <v>0</v>
      </c>
      <c r="AC3646" s="5"/>
      <c r="AD3646" s="1"/>
      <c r="AE3646" s="7"/>
      <c r="AF3646" s="1"/>
      <c r="AG3646" s="1"/>
      <c r="AH3646" s="1"/>
      <c r="AI3646" s="1"/>
      <c r="AJ3646" s="4"/>
      <c r="AK3646" s="1"/>
      <c r="AL3646" s="1"/>
      <c r="AM3646" s="1"/>
      <c r="AN3646" s="1"/>
      <c r="AO3646" s="1"/>
    </row>
    <row r="3647" spans="1:41" x14ac:dyDescent="0.2">
      <c r="A3647" s="118">
        <f t="shared" si="1435"/>
        <v>43743</v>
      </c>
      <c r="B3647" s="2">
        <f t="shared" si="1425"/>
        <v>0</v>
      </c>
      <c r="C3647" s="2">
        <f t="shared" si="1436"/>
        <v>0</v>
      </c>
      <c r="D3647" s="50">
        <f t="shared" si="1437"/>
        <v>5214.2700000000004</v>
      </c>
      <c r="E3647" s="3">
        <f>IF(K3647=1,VLOOKUP(A3646,[1]Plan1!$AQ$43:$AS$500,3),E3646)</f>
        <v>5225.74</v>
      </c>
      <c r="F3647" s="7">
        <f t="shared" si="1438"/>
        <v>43665</v>
      </c>
      <c r="G3647" s="8">
        <f t="shared" si="1426"/>
        <v>2.1997326567284592E-3</v>
      </c>
      <c r="H3647" s="7">
        <f t="shared" si="1439"/>
        <v>43756</v>
      </c>
      <c r="I3647" s="7">
        <f t="shared" si="1427"/>
        <v>43756</v>
      </c>
      <c r="J3647" s="1">
        <f t="shared" si="1440"/>
        <v>21</v>
      </c>
      <c r="K3647" s="1">
        <f t="shared" si="1428"/>
        <v>12</v>
      </c>
      <c r="L3647" s="2">
        <f t="shared" si="1429"/>
        <v>1.00125639</v>
      </c>
      <c r="M3647" s="10">
        <f t="shared" si="1448"/>
        <v>1.0021997300000001</v>
      </c>
      <c r="N3647" s="10">
        <f t="shared" si="1444"/>
        <v>1.7540291013204148</v>
      </c>
      <c r="O3647" s="2">
        <f t="shared" si="1447"/>
        <v>1.75623284</v>
      </c>
      <c r="P3647" s="2">
        <f t="shared" si="1430"/>
        <v>0</v>
      </c>
      <c r="Q3647" s="9">
        <f t="shared" si="1424"/>
        <v>0</v>
      </c>
      <c r="R3647" s="4">
        <f t="shared" si="1431"/>
        <v>0</v>
      </c>
      <c r="S3647" s="59">
        <f t="shared" si="1432"/>
        <v>0</v>
      </c>
      <c r="T3647" s="8">
        <f t="shared" si="1441"/>
        <v>6.8500000000000005E-2</v>
      </c>
      <c r="U3647" s="9">
        <f t="shared" si="1442"/>
        <v>54</v>
      </c>
      <c r="V3647" s="9">
        <v>252</v>
      </c>
      <c r="W3647" s="10">
        <f t="shared" si="1433"/>
        <v>1.0142989360000001</v>
      </c>
      <c r="X3647" s="2">
        <f t="shared" si="1434"/>
        <v>0</v>
      </c>
      <c r="Y3647" s="2">
        <v>0</v>
      </c>
      <c r="Z3647" s="3">
        <f t="shared" si="1445"/>
        <v>0</v>
      </c>
      <c r="AA3647" s="1" t="str">
        <f t="shared" si="1446"/>
        <v>A+J=</v>
      </c>
      <c r="AB3647" s="7">
        <f t="shared" si="1443"/>
        <v>0</v>
      </c>
      <c r="AC3647" s="5"/>
      <c r="AD3647" s="1"/>
      <c r="AE3647" s="7"/>
      <c r="AF3647" s="1"/>
      <c r="AG3647" s="1"/>
      <c r="AH3647" s="1"/>
      <c r="AI3647" s="1"/>
      <c r="AJ3647" s="4"/>
      <c r="AK3647" s="1"/>
      <c r="AL3647" s="1"/>
      <c r="AM3647" s="1"/>
      <c r="AN3647" s="1"/>
      <c r="AO3647" s="1"/>
    </row>
    <row r="3648" spans="1:41" x14ac:dyDescent="0.2">
      <c r="A3648" s="118">
        <f t="shared" si="1435"/>
        <v>43744</v>
      </c>
      <c r="B3648" s="2">
        <f t="shared" si="1425"/>
        <v>0</v>
      </c>
      <c r="C3648" s="2">
        <f t="shared" si="1436"/>
        <v>0</v>
      </c>
      <c r="D3648" s="50">
        <f t="shared" si="1437"/>
        <v>5214.2700000000004</v>
      </c>
      <c r="E3648" s="3">
        <f>IF(K3648=1,VLOOKUP(A3647,[1]Plan1!$AQ$43:$AS$500,3),E3647)</f>
        <v>5225.74</v>
      </c>
      <c r="F3648" s="7">
        <f t="shared" si="1438"/>
        <v>43665</v>
      </c>
      <c r="G3648" s="8">
        <f t="shared" si="1426"/>
        <v>2.1997326567284592E-3</v>
      </c>
      <c r="H3648" s="7">
        <f t="shared" si="1439"/>
        <v>43756</v>
      </c>
      <c r="I3648" s="7">
        <f t="shared" si="1427"/>
        <v>43756</v>
      </c>
      <c r="J3648" s="1">
        <f t="shared" si="1440"/>
        <v>21</v>
      </c>
      <c r="K3648" s="1">
        <f t="shared" si="1428"/>
        <v>12</v>
      </c>
      <c r="L3648" s="2">
        <f t="shared" si="1429"/>
        <v>1.00125639</v>
      </c>
      <c r="M3648" s="10">
        <f t="shared" si="1448"/>
        <v>1.0021997300000001</v>
      </c>
      <c r="N3648" s="10">
        <f t="shared" si="1444"/>
        <v>1.7540291013204148</v>
      </c>
      <c r="O3648" s="2">
        <f t="shared" si="1447"/>
        <v>1.75623284</v>
      </c>
      <c r="P3648" s="2">
        <f t="shared" si="1430"/>
        <v>0</v>
      </c>
      <c r="Q3648" s="9">
        <f t="shared" si="1424"/>
        <v>0</v>
      </c>
      <c r="R3648" s="4">
        <f t="shared" si="1431"/>
        <v>0</v>
      </c>
      <c r="S3648" s="59">
        <f t="shared" si="1432"/>
        <v>0</v>
      </c>
      <c r="T3648" s="8">
        <f t="shared" si="1441"/>
        <v>6.8500000000000005E-2</v>
      </c>
      <c r="U3648" s="9">
        <f t="shared" si="1442"/>
        <v>54</v>
      </c>
      <c r="V3648" s="9">
        <v>252</v>
      </c>
      <c r="W3648" s="10">
        <f t="shared" si="1433"/>
        <v>1.0142989360000001</v>
      </c>
      <c r="X3648" s="2">
        <f t="shared" si="1434"/>
        <v>0</v>
      </c>
      <c r="Y3648" s="2">
        <v>0</v>
      </c>
      <c r="Z3648" s="3">
        <f t="shared" si="1445"/>
        <v>0</v>
      </c>
      <c r="AA3648" s="1" t="str">
        <f t="shared" si="1446"/>
        <v>A+J=</v>
      </c>
      <c r="AB3648" s="7">
        <f t="shared" si="1443"/>
        <v>0</v>
      </c>
      <c r="AC3648" s="5"/>
      <c r="AD3648" s="1"/>
      <c r="AE3648" s="7"/>
      <c r="AF3648" s="1"/>
      <c r="AG3648" s="1"/>
      <c r="AH3648" s="1"/>
      <c r="AI3648" s="1"/>
      <c r="AJ3648" s="4"/>
      <c r="AK3648" s="1"/>
      <c r="AL3648" s="1"/>
      <c r="AM3648" s="1"/>
      <c r="AN3648" s="1"/>
      <c r="AO3648" s="1"/>
    </row>
    <row r="3649" spans="1:41" x14ac:dyDescent="0.2">
      <c r="A3649" s="118">
        <f t="shared" si="1435"/>
        <v>43745</v>
      </c>
      <c r="B3649" s="2">
        <f t="shared" si="1425"/>
        <v>0</v>
      </c>
      <c r="C3649" s="2">
        <f t="shared" si="1436"/>
        <v>0</v>
      </c>
      <c r="D3649" s="50">
        <f t="shared" si="1437"/>
        <v>5214.2700000000004</v>
      </c>
      <c r="E3649" s="3">
        <f>IF(K3649=1,VLOOKUP(A3648,[1]Plan1!$AQ$43:$AS$500,3),E3648)</f>
        <v>5225.74</v>
      </c>
      <c r="F3649" s="7">
        <f t="shared" si="1438"/>
        <v>43665</v>
      </c>
      <c r="G3649" s="8">
        <f t="shared" si="1426"/>
        <v>2.1997326567284592E-3</v>
      </c>
      <c r="H3649" s="7">
        <f t="shared" si="1439"/>
        <v>43756</v>
      </c>
      <c r="I3649" s="7">
        <f t="shared" si="1427"/>
        <v>43756</v>
      </c>
      <c r="J3649" s="1">
        <f t="shared" si="1440"/>
        <v>21</v>
      </c>
      <c r="K3649" s="1">
        <f t="shared" si="1428"/>
        <v>12</v>
      </c>
      <c r="L3649" s="2">
        <f t="shared" si="1429"/>
        <v>1.00125639</v>
      </c>
      <c r="M3649" s="10">
        <f t="shared" si="1448"/>
        <v>1.0021997300000001</v>
      </c>
      <c r="N3649" s="10">
        <f t="shared" si="1444"/>
        <v>1.7540291013204148</v>
      </c>
      <c r="O3649" s="2">
        <f t="shared" si="1447"/>
        <v>1.75623284</v>
      </c>
      <c r="P3649" s="2">
        <f t="shared" si="1430"/>
        <v>0</v>
      </c>
      <c r="Q3649" s="9">
        <f t="shared" si="1424"/>
        <v>0</v>
      </c>
      <c r="R3649" s="4">
        <f t="shared" si="1431"/>
        <v>0</v>
      </c>
      <c r="S3649" s="59">
        <f t="shared" si="1432"/>
        <v>0</v>
      </c>
      <c r="T3649" s="8">
        <f t="shared" si="1441"/>
        <v>6.8500000000000005E-2</v>
      </c>
      <c r="U3649" s="9">
        <f t="shared" si="1442"/>
        <v>54</v>
      </c>
      <c r="V3649" s="9">
        <v>252</v>
      </c>
      <c r="W3649" s="10">
        <f t="shared" si="1433"/>
        <v>1.0142989360000001</v>
      </c>
      <c r="X3649" s="2">
        <f t="shared" si="1434"/>
        <v>0</v>
      </c>
      <c r="Y3649" s="2">
        <v>0</v>
      </c>
      <c r="Z3649" s="3">
        <f t="shared" si="1445"/>
        <v>0</v>
      </c>
      <c r="AA3649" s="1" t="str">
        <f t="shared" si="1446"/>
        <v>A+J=</v>
      </c>
      <c r="AB3649" s="7">
        <f t="shared" si="1443"/>
        <v>0</v>
      </c>
      <c r="AC3649" s="5"/>
      <c r="AD3649" s="1"/>
      <c r="AE3649" s="7"/>
      <c r="AF3649" s="1"/>
      <c r="AG3649" s="1"/>
      <c r="AH3649" s="1"/>
      <c r="AI3649" s="1"/>
      <c r="AJ3649" s="4"/>
      <c r="AK3649" s="1"/>
      <c r="AL3649" s="1"/>
      <c r="AM3649" s="1"/>
      <c r="AN3649" s="1"/>
      <c r="AO3649" s="1"/>
    </row>
    <row r="3650" spans="1:41" x14ac:dyDescent="0.2">
      <c r="A3650" s="118">
        <f t="shared" si="1435"/>
        <v>43746</v>
      </c>
      <c r="B3650" s="2">
        <f t="shared" si="1425"/>
        <v>0</v>
      </c>
      <c r="C3650" s="2">
        <f t="shared" si="1436"/>
        <v>0</v>
      </c>
      <c r="D3650" s="50">
        <f t="shared" si="1437"/>
        <v>5214.2700000000004</v>
      </c>
      <c r="E3650" s="3">
        <f>IF(K3650=1,VLOOKUP(A3649,[1]Plan1!$AQ$43:$AS$500,3),E3649)</f>
        <v>5225.74</v>
      </c>
      <c r="F3650" s="7">
        <f t="shared" si="1438"/>
        <v>43665</v>
      </c>
      <c r="G3650" s="8">
        <f t="shared" si="1426"/>
        <v>2.1997326567284592E-3</v>
      </c>
      <c r="H3650" s="7">
        <f t="shared" si="1439"/>
        <v>43756</v>
      </c>
      <c r="I3650" s="7">
        <f t="shared" si="1427"/>
        <v>43756</v>
      </c>
      <c r="J3650" s="1">
        <f t="shared" si="1440"/>
        <v>21</v>
      </c>
      <c r="K3650" s="1">
        <f t="shared" si="1428"/>
        <v>13</v>
      </c>
      <c r="L3650" s="2">
        <f t="shared" si="1429"/>
        <v>1.0013611600000001</v>
      </c>
      <c r="M3650" s="10">
        <f t="shared" si="1448"/>
        <v>1.0021997300000001</v>
      </c>
      <c r="N3650" s="10">
        <f t="shared" si="1444"/>
        <v>1.7540291013204148</v>
      </c>
      <c r="O3650" s="2">
        <f t="shared" si="1447"/>
        <v>1.75641661</v>
      </c>
      <c r="P3650" s="2">
        <f t="shared" si="1430"/>
        <v>0</v>
      </c>
      <c r="Q3650" s="9">
        <f t="shared" si="1424"/>
        <v>0</v>
      </c>
      <c r="R3650" s="4">
        <f t="shared" si="1431"/>
        <v>0</v>
      </c>
      <c r="S3650" s="59">
        <f t="shared" si="1432"/>
        <v>0</v>
      </c>
      <c r="T3650" s="8">
        <f t="shared" si="1441"/>
        <v>6.8500000000000005E-2</v>
      </c>
      <c r="U3650" s="9">
        <f t="shared" si="1442"/>
        <v>55</v>
      </c>
      <c r="V3650" s="9">
        <v>252</v>
      </c>
      <c r="W3650" s="10">
        <f t="shared" si="1433"/>
        <v>1.01456565</v>
      </c>
      <c r="X3650" s="2">
        <f t="shared" si="1434"/>
        <v>0</v>
      </c>
      <c r="Y3650" s="2">
        <v>0</v>
      </c>
      <c r="Z3650" s="3">
        <f t="shared" si="1445"/>
        <v>0</v>
      </c>
      <c r="AA3650" s="1" t="str">
        <f t="shared" si="1446"/>
        <v>A+J=</v>
      </c>
      <c r="AB3650" s="7">
        <f t="shared" si="1443"/>
        <v>0</v>
      </c>
      <c r="AC3650" s="5"/>
      <c r="AD3650" s="1"/>
      <c r="AE3650" s="7"/>
      <c r="AF3650" s="1"/>
      <c r="AG3650" s="1"/>
      <c r="AH3650" s="1"/>
      <c r="AI3650" s="1"/>
      <c r="AJ3650" s="4"/>
      <c r="AK3650" s="1"/>
      <c r="AL3650" s="1"/>
      <c r="AM3650" s="1"/>
      <c r="AN3650" s="1"/>
      <c r="AO3650" s="1"/>
    </row>
    <row r="3651" spans="1:41" x14ac:dyDescent="0.2">
      <c r="A3651" s="118">
        <f t="shared" si="1435"/>
        <v>43747</v>
      </c>
      <c r="B3651" s="2">
        <f t="shared" si="1425"/>
        <v>0</v>
      </c>
      <c r="C3651" s="2">
        <f t="shared" si="1436"/>
        <v>0</v>
      </c>
      <c r="D3651" s="50">
        <f t="shared" si="1437"/>
        <v>5214.2700000000004</v>
      </c>
      <c r="E3651" s="3">
        <f>IF(K3651=1,VLOOKUP(A3650,[1]Plan1!$AQ$43:$AS$500,3),E3650)</f>
        <v>5225.74</v>
      </c>
      <c r="F3651" s="7">
        <f t="shared" si="1438"/>
        <v>43665</v>
      </c>
      <c r="G3651" s="8">
        <f t="shared" si="1426"/>
        <v>2.1997326567284592E-3</v>
      </c>
      <c r="H3651" s="7">
        <f t="shared" si="1439"/>
        <v>43756</v>
      </c>
      <c r="I3651" s="7">
        <f t="shared" si="1427"/>
        <v>43756</v>
      </c>
      <c r="J3651" s="1">
        <f t="shared" si="1440"/>
        <v>21</v>
      </c>
      <c r="K3651" s="1">
        <f t="shared" si="1428"/>
        <v>14</v>
      </c>
      <c r="L3651" s="2">
        <f t="shared" si="1429"/>
        <v>1.00146595</v>
      </c>
      <c r="M3651" s="10">
        <f t="shared" si="1448"/>
        <v>1.0021997300000001</v>
      </c>
      <c r="N3651" s="10">
        <f t="shared" si="1444"/>
        <v>1.7540291013204148</v>
      </c>
      <c r="O3651" s="2">
        <f t="shared" si="1447"/>
        <v>1.7566004200000001</v>
      </c>
      <c r="P3651" s="2">
        <f t="shared" si="1430"/>
        <v>0</v>
      </c>
      <c r="Q3651" s="9">
        <f t="shared" si="1424"/>
        <v>0</v>
      </c>
      <c r="R3651" s="4">
        <f t="shared" si="1431"/>
        <v>0</v>
      </c>
      <c r="S3651" s="59">
        <f t="shared" si="1432"/>
        <v>0</v>
      </c>
      <c r="T3651" s="8">
        <f t="shared" si="1441"/>
        <v>6.8500000000000005E-2</v>
      </c>
      <c r="U3651" s="9">
        <f t="shared" si="1442"/>
        <v>56</v>
      </c>
      <c r="V3651" s="9">
        <v>252</v>
      </c>
      <c r="W3651" s="10">
        <f t="shared" si="1433"/>
        <v>1.014832435</v>
      </c>
      <c r="X3651" s="2">
        <f t="shared" si="1434"/>
        <v>0</v>
      </c>
      <c r="Y3651" s="2">
        <v>0</v>
      </c>
      <c r="Z3651" s="3">
        <f t="shared" si="1445"/>
        <v>0</v>
      </c>
      <c r="AA3651" s="1" t="str">
        <f t="shared" si="1446"/>
        <v>A+J=</v>
      </c>
      <c r="AB3651" s="7">
        <f t="shared" si="1443"/>
        <v>0</v>
      </c>
      <c r="AC3651" s="5"/>
      <c r="AD3651" s="1"/>
      <c r="AE3651" s="7"/>
      <c r="AF3651" s="1"/>
      <c r="AG3651" s="1"/>
      <c r="AH3651" s="1"/>
      <c r="AI3651" s="1"/>
      <c r="AJ3651" s="4"/>
      <c r="AK3651" s="1"/>
      <c r="AL3651" s="1"/>
      <c r="AM3651" s="1"/>
      <c r="AN3651" s="1"/>
      <c r="AO3651" s="1"/>
    </row>
    <row r="3652" spans="1:41" x14ac:dyDescent="0.2">
      <c r="A3652" s="118">
        <f t="shared" si="1435"/>
        <v>43748</v>
      </c>
      <c r="B3652" s="2">
        <f t="shared" si="1425"/>
        <v>0</v>
      </c>
      <c r="C3652" s="2">
        <f t="shared" si="1436"/>
        <v>0</v>
      </c>
      <c r="D3652" s="50">
        <f t="shared" si="1437"/>
        <v>5214.2700000000004</v>
      </c>
      <c r="E3652" s="3">
        <f>IF(K3652=1,VLOOKUP(A3651,[1]Plan1!$AQ$43:$AS$500,3),E3651)</f>
        <v>5225.74</v>
      </c>
      <c r="F3652" s="7">
        <f t="shared" si="1438"/>
        <v>43665</v>
      </c>
      <c r="G3652" s="8">
        <f t="shared" si="1426"/>
        <v>2.1997326567284592E-3</v>
      </c>
      <c r="H3652" s="7">
        <f t="shared" si="1439"/>
        <v>43756</v>
      </c>
      <c r="I3652" s="7">
        <f t="shared" si="1427"/>
        <v>43756</v>
      </c>
      <c r="J3652" s="1">
        <f t="shared" si="1440"/>
        <v>21</v>
      </c>
      <c r="K3652" s="1">
        <f t="shared" si="1428"/>
        <v>15</v>
      </c>
      <c r="L3652" s="2">
        <f t="shared" si="1429"/>
        <v>1.00157074</v>
      </c>
      <c r="M3652" s="10">
        <f t="shared" si="1448"/>
        <v>1.0021997300000001</v>
      </c>
      <c r="N3652" s="10">
        <f t="shared" si="1444"/>
        <v>1.7540291013204148</v>
      </c>
      <c r="O3652" s="2">
        <f t="shared" si="1447"/>
        <v>1.7567842199999999</v>
      </c>
      <c r="P3652" s="2">
        <f t="shared" si="1430"/>
        <v>0</v>
      </c>
      <c r="Q3652" s="9">
        <f t="shared" si="1424"/>
        <v>0</v>
      </c>
      <c r="R3652" s="4">
        <f t="shared" si="1431"/>
        <v>0</v>
      </c>
      <c r="S3652" s="59">
        <f t="shared" si="1432"/>
        <v>0</v>
      </c>
      <c r="T3652" s="8">
        <f t="shared" si="1441"/>
        <v>6.8500000000000005E-2</v>
      </c>
      <c r="U3652" s="9">
        <f t="shared" si="1442"/>
        <v>57</v>
      </c>
      <c r="V3652" s="9">
        <v>252</v>
      </c>
      <c r="W3652" s="10">
        <f t="shared" si="1433"/>
        <v>1.01509929</v>
      </c>
      <c r="X3652" s="2">
        <f t="shared" si="1434"/>
        <v>0</v>
      </c>
      <c r="Y3652" s="2">
        <v>0</v>
      </c>
      <c r="Z3652" s="3">
        <f t="shared" si="1445"/>
        <v>0</v>
      </c>
      <c r="AA3652" s="1" t="str">
        <f t="shared" si="1446"/>
        <v>A+J=</v>
      </c>
      <c r="AB3652" s="7">
        <f t="shared" si="1443"/>
        <v>0</v>
      </c>
      <c r="AC3652" s="5"/>
      <c r="AD3652" s="1"/>
      <c r="AE3652" s="7"/>
      <c r="AF3652" s="1"/>
      <c r="AG3652" s="1"/>
      <c r="AH3652" s="1"/>
      <c r="AI3652" s="1"/>
      <c r="AJ3652" s="4"/>
      <c r="AK3652" s="1"/>
      <c r="AL3652" s="1"/>
      <c r="AM3652" s="1"/>
      <c r="AN3652" s="1"/>
      <c r="AO3652" s="1"/>
    </row>
    <row r="3653" spans="1:41" x14ac:dyDescent="0.2">
      <c r="A3653" s="118">
        <f t="shared" si="1435"/>
        <v>43749</v>
      </c>
      <c r="B3653" s="2">
        <f t="shared" si="1425"/>
        <v>0</v>
      </c>
      <c r="C3653" s="2">
        <f t="shared" si="1436"/>
        <v>0</v>
      </c>
      <c r="D3653" s="50">
        <f t="shared" si="1437"/>
        <v>5214.2700000000004</v>
      </c>
      <c r="E3653" s="3">
        <f>IF(K3653=1,VLOOKUP(A3652,[1]Plan1!$AQ$43:$AS$500,3),E3652)</f>
        <v>5225.74</v>
      </c>
      <c r="F3653" s="7">
        <f t="shared" si="1438"/>
        <v>43665</v>
      </c>
      <c r="G3653" s="8">
        <f t="shared" si="1426"/>
        <v>2.1997326567284592E-3</v>
      </c>
      <c r="H3653" s="7">
        <f t="shared" si="1439"/>
        <v>43756</v>
      </c>
      <c r="I3653" s="7">
        <f t="shared" si="1427"/>
        <v>43756</v>
      </c>
      <c r="J3653" s="1">
        <f t="shared" si="1440"/>
        <v>21</v>
      </c>
      <c r="K3653" s="1">
        <f t="shared" si="1428"/>
        <v>16</v>
      </c>
      <c r="L3653" s="2">
        <f t="shared" si="1429"/>
        <v>1.0016755399999999</v>
      </c>
      <c r="M3653" s="10">
        <f t="shared" si="1448"/>
        <v>1.0021997300000001</v>
      </c>
      <c r="N3653" s="10">
        <f t="shared" si="1444"/>
        <v>1.7540291013204148</v>
      </c>
      <c r="O3653" s="2">
        <f t="shared" si="1447"/>
        <v>1.7569680400000001</v>
      </c>
      <c r="P3653" s="2">
        <f t="shared" si="1430"/>
        <v>0</v>
      </c>
      <c r="Q3653" s="9">
        <f t="shared" si="1424"/>
        <v>0</v>
      </c>
      <c r="R3653" s="4">
        <f t="shared" si="1431"/>
        <v>0</v>
      </c>
      <c r="S3653" s="59">
        <f t="shared" si="1432"/>
        <v>0</v>
      </c>
      <c r="T3653" s="8">
        <f t="shared" si="1441"/>
        <v>6.8500000000000005E-2</v>
      </c>
      <c r="U3653" s="9">
        <f t="shared" si="1442"/>
        <v>58</v>
      </c>
      <c r="V3653" s="9">
        <v>252</v>
      </c>
      <c r="W3653" s="10">
        <f t="shared" si="1433"/>
        <v>1.0153662139999999</v>
      </c>
      <c r="X3653" s="2">
        <f t="shared" si="1434"/>
        <v>0</v>
      </c>
      <c r="Y3653" s="2">
        <v>0</v>
      </c>
      <c r="Z3653" s="3">
        <f t="shared" si="1445"/>
        <v>0</v>
      </c>
      <c r="AA3653" s="1" t="str">
        <f t="shared" si="1446"/>
        <v>A+J=</v>
      </c>
      <c r="AB3653" s="7">
        <f t="shared" si="1443"/>
        <v>0</v>
      </c>
      <c r="AC3653" s="5"/>
      <c r="AD3653" s="1"/>
      <c r="AE3653" s="7"/>
      <c r="AF3653" s="1"/>
      <c r="AG3653" s="1"/>
      <c r="AH3653" s="1"/>
      <c r="AI3653" s="1"/>
      <c r="AJ3653" s="4"/>
      <c r="AK3653" s="1"/>
      <c r="AL3653" s="1"/>
      <c r="AM3653" s="1"/>
      <c r="AN3653" s="1"/>
      <c r="AO3653" s="1"/>
    </row>
    <row r="3654" spans="1:41" x14ac:dyDescent="0.2">
      <c r="A3654" s="118">
        <f t="shared" si="1435"/>
        <v>43750</v>
      </c>
      <c r="B3654" s="2">
        <f t="shared" si="1425"/>
        <v>0</v>
      </c>
      <c r="C3654" s="2">
        <f t="shared" si="1436"/>
        <v>0</v>
      </c>
      <c r="D3654" s="50">
        <f t="shared" si="1437"/>
        <v>5214.2700000000004</v>
      </c>
      <c r="E3654" s="3">
        <f>IF(K3654=1,VLOOKUP(A3653,[1]Plan1!$AQ$43:$AS$500,3),E3653)</f>
        <v>5225.74</v>
      </c>
      <c r="F3654" s="7">
        <f t="shared" si="1438"/>
        <v>43665</v>
      </c>
      <c r="G3654" s="8">
        <f t="shared" si="1426"/>
        <v>2.1997326567284592E-3</v>
      </c>
      <c r="H3654" s="7">
        <f t="shared" si="1439"/>
        <v>43756</v>
      </c>
      <c r="I3654" s="7">
        <f t="shared" si="1427"/>
        <v>43756</v>
      </c>
      <c r="J3654" s="1">
        <f t="shared" si="1440"/>
        <v>21</v>
      </c>
      <c r="K3654" s="1">
        <f t="shared" si="1428"/>
        <v>17</v>
      </c>
      <c r="L3654" s="2">
        <f t="shared" si="1429"/>
        <v>1.0017803599999999</v>
      </c>
      <c r="M3654" s="10">
        <f t="shared" si="1448"/>
        <v>1.0021997300000001</v>
      </c>
      <c r="N3654" s="10">
        <f t="shared" si="1444"/>
        <v>1.7540291013204148</v>
      </c>
      <c r="O3654" s="2">
        <f t="shared" si="1447"/>
        <v>1.7571519</v>
      </c>
      <c r="P3654" s="2">
        <f t="shared" si="1430"/>
        <v>0</v>
      </c>
      <c r="Q3654" s="9">
        <f t="shared" si="1424"/>
        <v>0</v>
      </c>
      <c r="R3654" s="4">
        <f t="shared" si="1431"/>
        <v>0</v>
      </c>
      <c r="S3654" s="59">
        <f t="shared" si="1432"/>
        <v>0</v>
      </c>
      <c r="T3654" s="8">
        <f t="shared" si="1441"/>
        <v>6.8500000000000005E-2</v>
      </c>
      <c r="U3654" s="9">
        <f t="shared" si="1442"/>
        <v>59</v>
      </c>
      <c r="V3654" s="9">
        <v>252</v>
      </c>
      <c r="W3654" s="10">
        <f t="shared" si="1433"/>
        <v>1.015633209</v>
      </c>
      <c r="X3654" s="2">
        <f t="shared" si="1434"/>
        <v>0</v>
      </c>
      <c r="Y3654" s="2">
        <v>0</v>
      </c>
      <c r="Z3654" s="3">
        <f t="shared" si="1445"/>
        <v>0</v>
      </c>
      <c r="AA3654" s="1" t="str">
        <f t="shared" si="1446"/>
        <v>A+J=</v>
      </c>
      <c r="AB3654" s="7">
        <f t="shared" si="1443"/>
        <v>0</v>
      </c>
      <c r="AC3654" s="5"/>
      <c r="AD3654" s="1"/>
      <c r="AE3654" s="7"/>
      <c r="AF3654" s="1"/>
      <c r="AG3654" s="1"/>
      <c r="AH3654" s="1"/>
      <c r="AI3654" s="1"/>
      <c r="AJ3654" s="4"/>
      <c r="AK3654" s="1"/>
      <c r="AL3654" s="1"/>
      <c r="AM3654" s="1"/>
      <c r="AN3654" s="1"/>
      <c r="AO3654" s="1"/>
    </row>
    <row r="3655" spans="1:41" x14ac:dyDescent="0.2">
      <c r="A3655" s="118">
        <f t="shared" si="1435"/>
        <v>43751</v>
      </c>
      <c r="B3655" s="2">
        <f t="shared" si="1425"/>
        <v>0</v>
      </c>
      <c r="C3655" s="2">
        <f t="shared" si="1436"/>
        <v>0</v>
      </c>
      <c r="D3655" s="50">
        <f t="shared" si="1437"/>
        <v>5214.2700000000004</v>
      </c>
      <c r="E3655" s="3">
        <f>IF(K3655=1,VLOOKUP(A3654,[1]Plan1!$AQ$43:$AS$500,3),E3654)</f>
        <v>5225.74</v>
      </c>
      <c r="F3655" s="7">
        <f t="shared" si="1438"/>
        <v>43665</v>
      </c>
      <c r="G3655" s="8">
        <f t="shared" si="1426"/>
        <v>2.1997326567284592E-3</v>
      </c>
      <c r="H3655" s="7">
        <f t="shared" si="1439"/>
        <v>43756</v>
      </c>
      <c r="I3655" s="7">
        <f t="shared" si="1427"/>
        <v>43756</v>
      </c>
      <c r="J3655" s="1">
        <f t="shared" si="1440"/>
        <v>21</v>
      </c>
      <c r="K3655" s="1">
        <f t="shared" si="1428"/>
        <v>17</v>
      </c>
      <c r="L3655" s="2">
        <f t="shared" si="1429"/>
        <v>1.0017803599999999</v>
      </c>
      <c r="M3655" s="10">
        <f t="shared" si="1448"/>
        <v>1.0021997300000001</v>
      </c>
      <c r="N3655" s="10">
        <f t="shared" si="1444"/>
        <v>1.7540291013204148</v>
      </c>
      <c r="O3655" s="2">
        <f t="shared" si="1447"/>
        <v>1.7571519</v>
      </c>
      <c r="P3655" s="2">
        <f t="shared" si="1430"/>
        <v>0</v>
      </c>
      <c r="Q3655" s="9">
        <f t="shared" si="1424"/>
        <v>0</v>
      </c>
      <c r="R3655" s="4">
        <f t="shared" si="1431"/>
        <v>0</v>
      </c>
      <c r="S3655" s="59">
        <f t="shared" si="1432"/>
        <v>0</v>
      </c>
      <c r="T3655" s="8">
        <f t="shared" si="1441"/>
        <v>6.8500000000000005E-2</v>
      </c>
      <c r="U3655" s="9">
        <f t="shared" si="1442"/>
        <v>59</v>
      </c>
      <c r="V3655" s="9">
        <v>252</v>
      </c>
      <c r="W3655" s="10">
        <f t="shared" si="1433"/>
        <v>1.015633209</v>
      </c>
      <c r="X3655" s="2">
        <f t="shared" si="1434"/>
        <v>0</v>
      </c>
      <c r="Y3655" s="2">
        <v>0</v>
      </c>
      <c r="Z3655" s="3">
        <f t="shared" si="1445"/>
        <v>0</v>
      </c>
      <c r="AA3655" s="1" t="str">
        <f t="shared" si="1446"/>
        <v>A+J=</v>
      </c>
      <c r="AB3655" s="7">
        <f t="shared" si="1443"/>
        <v>0</v>
      </c>
      <c r="AC3655" s="5"/>
      <c r="AD3655" s="1"/>
      <c r="AE3655" s="7"/>
      <c r="AF3655" s="1"/>
      <c r="AG3655" s="1"/>
      <c r="AH3655" s="1"/>
      <c r="AI3655" s="1"/>
      <c r="AJ3655" s="4"/>
      <c r="AK3655" s="1"/>
      <c r="AL3655" s="1"/>
      <c r="AM3655" s="1"/>
      <c r="AN3655" s="1"/>
      <c r="AO3655" s="1"/>
    </row>
    <row r="3656" spans="1:41" x14ac:dyDescent="0.2">
      <c r="A3656" s="118">
        <f t="shared" si="1435"/>
        <v>43752</v>
      </c>
      <c r="B3656" s="2">
        <f t="shared" si="1425"/>
        <v>0</v>
      </c>
      <c r="C3656" s="2">
        <f t="shared" si="1436"/>
        <v>0</v>
      </c>
      <c r="D3656" s="50">
        <f t="shared" si="1437"/>
        <v>5214.2700000000004</v>
      </c>
      <c r="E3656" s="3">
        <f>IF(K3656=1,VLOOKUP(A3655,[1]Plan1!$AQ$43:$AS$500,3),E3655)</f>
        <v>5225.74</v>
      </c>
      <c r="F3656" s="7">
        <f t="shared" si="1438"/>
        <v>43665</v>
      </c>
      <c r="G3656" s="8">
        <f t="shared" si="1426"/>
        <v>2.1997326567284592E-3</v>
      </c>
      <c r="H3656" s="7">
        <f t="shared" si="1439"/>
        <v>43756</v>
      </c>
      <c r="I3656" s="7">
        <f t="shared" si="1427"/>
        <v>43756</v>
      </c>
      <c r="J3656" s="1">
        <f t="shared" si="1440"/>
        <v>21</v>
      </c>
      <c r="K3656" s="1">
        <f t="shared" si="1428"/>
        <v>17</v>
      </c>
      <c r="L3656" s="2">
        <f t="shared" si="1429"/>
        <v>1.0017803599999999</v>
      </c>
      <c r="M3656" s="10">
        <f t="shared" si="1448"/>
        <v>1.0021997300000001</v>
      </c>
      <c r="N3656" s="10">
        <f t="shared" si="1444"/>
        <v>1.7540291013204148</v>
      </c>
      <c r="O3656" s="2">
        <f t="shared" si="1447"/>
        <v>1.7571519</v>
      </c>
      <c r="P3656" s="2">
        <f t="shared" si="1430"/>
        <v>0</v>
      </c>
      <c r="Q3656" s="9">
        <f t="shared" si="1424"/>
        <v>0</v>
      </c>
      <c r="R3656" s="4">
        <f t="shared" si="1431"/>
        <v>0</v>
      </c>
      <c r="S3656" s="59">
        <f t="shared" si="1432"/>
        <v>0</v>
      </c>
      <c r="T3656" s="8">
        <f t="shared" si="1441"/>
        <v>6.8500000000000005E-2</v>
      </c>
      <c r="U3656" s="9">
        <f t="shared" si="1442"/>
        <v>59</v>
      </c>
      <c r="V3656" s="9">
        <v>252</v>
      </c>
      <c r="W3656" s="10">
        <f t="shared" si="1433"/>
        <v>1.015633209</v>
      </c>
      <c r="X3656" s="2">
        <f t="shared" si="1434"/>
        <v>0</v>
      </c>
      <c r="Y3656" s="2">
        <v>0</v>
      </c>
      <c r="Z3656" s="3">
        <f t="shared" si="1445"/>
        <v>0</v>
      </c>
      <c r="AA3656" s="1" t="str">
        <f t="shared" si="1446"/>
        <v>A+J=</v>
      </c>
      <c r="AB3656" s="7">
        <f t="shared" si="1443"/>
        <v>0</v>
      </c>
      <c r="AC3656" s="5"/>
      <c r="AD3656" s="1"/>
      <c r="AE3656" s="7"/>
      <c r="AF3656" s="1"/>
      <c r="AG3656" s="1"/>
      <c r="AH3656" s="1"/>
      <c r="AI3656" s="1"/>
      <c r="AJ3656" s="4"/>
      <c r="AK3656" s="1"/>
      <c r="AL3656" s="1"/>
      <c r="AM3656" s="1"/>
      <c r="AN3656" s="1"/>
      <c r="AO3656" s="1"/>
    </row>
    <row r="3657" spans="1:41" x14ac:dyDescent="0.2">
      <c r="A3657" s="118">
        <f t="shared" si="1435"/>
        <v>43753</v>
      </c>
      <c r="B3657" s="2">
        <f t="shared" si="1425"/>
        <v>0</v>
      </c>
      <c r="C3657" s="2">
        <f t="shared" si="1436"/>
        <v>0</v>
      </c>
      <c r="D3657" s="50">
        <f t="shared" si="1437"/>
        <v>5214.2700000000004</v>
      </c>
      <c r="E3657" s="3">
        <f>IF(K3657=1,VLOOKUP(A3656,[1]Plan1!$AQ$43:$AS$500,3),E3656)</f>
        <v>5225.74</v>
      </c>
      <c r="F3657" s="7">
        <f t="shared" si="1438"/>
        <v>43665</v>
      </c>
      <c r="G3657" s="8">
        <f t="shared" si="1426"/>
        <v>2.1997326567284592E-3</v>
      </c>
      <c r="H3657" s="7">
        <f t="shared" si="1439"/>
        <v>43756</v>
      </c>
      <c r="I3657" s="7">
        <f t="shared" si="1427"/>
        <v>43756</v>
      </c>
      <c r="J3657" s="1">
        <f t="shared" si="1440"/>
        <v>21</v>
      </c>
      <c r="K3657" s="1">
        <f t="shared" si="1428"/>
        <v>18</v>
      </c>
      <c r="L3657" s="2">
        <f t="shared" si="1429"/>
        <v>1.0018851799999999</v>
      </c>
      <c r="M3657" s="10">
        <f t="shared" si="1448"/>
        <v>1.0021997300000001</v>
      </c>
      <c r="N3657" s="10">
        <f t="shared" si="1444"/>
        <v>1.7540291013204148</v>
      </c>
      <c r="O3657" s="2">
        <f t="shared" si="1447"/>
        <v>1.7573357599999999</v>
      </c>
      <c r="P3657" s="2">
        <f t="shared" si="1430"/>
        <v>0</v>
      </c>
      <c r="Q3657" s="9">
        <f t="shared" ref="Q3657:Q3660" si="1449">IF(VLOOKUP(A3657,AE$10:AL$48,8)=VLOOKUP(A3656,AE$10:AL$48,8),0,VLOOKUP(A3657,AE$10:AL$48,8))</f>
        <v>0</v>
      </c>
      <c r="R3657" s="4">
        <f t="shared" si="1431"/>
        <v>0</v>
      </c>
      <c r="S3657" s="59">
        <f t="shared" si="1432"/>
        <v>0</v>
      </c>
      <c r="T3657" s="8">
        <f t="shared" si="1441"/>
        <v>6.8500000000000005E-2</v>
      </c>
      <c r="U3657" s="9">
        <f t="shared" si="1442"/>
        <v>60</v>
      </c>
      <c r="V3657" s="9">
        <v>252</v>
      </c>
      <c r="W3657" s="10">
        <f t="shared" si="1433"/>
        <v>1.0159002749999999</v>
      </c>
      <c r="X3657" s="2">
        <f t="shared" si="1434"/>
        <v>0</v>
      </c>
      <c r="Y3657" s="2">
        <v>0</v>
      </c>
      <c r="Z3657" s="3">
        <f t="shared" si="1445"/>
        <v>0</v>
      </c>
      <c r="AA3657" s="1" t="str">
        <f t="shared" si="1446"/>
        <v>A+J=</v>
      </c>
      <c r="AB3657" s="7">
        <f t="shared" si="1443"/>
        <v>0</v>
      </c>
      <c r="AC3657" s="5"/>
      <c r="AD3657" s="1"/>
      <c r="AE3657" s="7"/>
      <c r="AF3657" s="1"/>
      <c r="AG3657" s="1"/>
      <c r="AH3657" s="1"/>
      <c r="AI3657" s="1"/>
      <c r="AJ3657" s="4"/>
      <c r="AK3657" s="1"/>
      <c r="AL3657" s="1"/>
      <c r="AM3657" s="1"/>
      <c r="AN3657" s="1"/>
      <c r="AO3657" s="1"/>
    </row>
    <row r="3658" spans="1:41" x14ac:dyDescent="0.2">
      <c r="A3658" s="118">
        <f t="shared" si="1435"/>
        <v>43754</v>
      </c>
      <c r="B3658" s="2">
        <f t="shared" si="1425"/>
        <v>0</v>
      </c>
      <c r="C3658" s="2">
        <f t="shared" si="1436"/>
        <v>0</v>
      </c>
      <c r="D3658" s="50">
        <f t="shared" si="1437"/>
        <v>5214.2700000000004</v>
      </c>
      <c r="E3658" s="3">
        <f>IF(K3658=1,VLOOKUP(A3657,[1]Plan1!$AQ$43:$AS$500,3),E3657)</f>
        <v>5225.74</v>
      </c>
      <c r="F3658" s="7">
        <f t="shared" si="1438"/>
        <v>43665</v>
      </c>
      <c r="G3658" s="8">
        <f t="shared" si="1426"/>
        <v>2.1997326567284592E-3</v>
      </c>
      <c r="H3658" s="7">
        <f t="shared" si="1439"/>
        <v>43756</v>
      </c>
      <c r="I3658" s="7">
        <f t="shared" ref="I3658:I3660" si="1450">IF(A3658&gt;I3657,H3658,I3657)</f>
        <v>43756</v>
      </c>
      <c r="J3658" s="1">
        <f t="shared" si="1440"/>
        <v>21</v>
      </c>
      <c r="K3658" s="1">
        <f t="shared" ref="K3658:K3660" si="1451">(J3658-(NETWORKDAYS(A3658,I3658,AE$53:AE$223)-1))</f>
        <v>19</v>
      </c>
      <c r="L3658" s="2">
        <f t="shared" ref="L3658:L3660" si="1452">TRUNC((E3658/D3658)^TRUNC((K3658/J3658),9),8)</f>
        <v>1.00199002</v>
      </c>
      <c r="M3658" s="10">
        <f t="shared" si="1448"/>
        <v>1.0021997300000001</v>
      </c>
      <c r="N3658" s="10">
        <f t="shared" si="1444"/>
        <v>1.7540291013204148</v>
      </c>
      <c r="O3658" s="2">
        <f t="shared" si="1447"/>
        <v>1.7575196500000001</v>
      </c>
      <c r="P3658" s="2">
        <f t="shared" ref="P3658:P3660" si="1453">TRUNC(C3658*O3658,8)</f>
        <v>0</v>
      </c>
      <c r="Q3658" s="9">
        <f t="shared" si="1449"/>
        <v>0</v>
      </c>
      <c r="R3658" s="4">
        <f t="shared" ref="R3658:R3660" si="1454">IF(Q3658&gt;0,VLOOKUP($A3658,$AE$10:$AJ$21,6),0)</f>
        <v>0</v>
      </c>
      <c r="S3658" s="59">
        <f t="shared" ref="S3658:S3660" si="1455">IF(R3658&gt;0,TRUNC(R3658*P3658,8),0)</f>
        <v>0</v>
      </c>
      <c r="T3658" s="8">
        <f t="shared" si="1441"/>
        <v>6.8500000000000005E-2</v>
      </c>
      <c r="U3658" s="9">
        <f t="shared" si="1442"/>
        <v>61</v>
      </c>
      <c r="V3658" s="9">
        <v>252</v>
      </c>
      <c r="W3658" s="10">
        <f t="shared" ref="W3658:W3660" si="1456">ROUND((1+T3658)^TRUNC((U3658/V3658),9),9)</f>
        <v>1.01616741</v>
      </c>
      <c r="X3658" s="2">
        <f t="shared" ref="X3658:X3660" si="1457">TRUNC((P3658*(W3658-1)),8)</f>
        <v>0</v>
      </c>
      <c r="Y3658" s="2">
        <v>0</v>
      </c>
      <c r="Z3658" s="3">
        <f t="shared" si="1445"/>
        <v>0</v>
      </c>
      <c r="AA3658" s="1" t="str">
        <f t="shared" si="1446"/>
        <v>A+J=</v>
      </c>
      <c r="AB3658" s="7">
        <f t="shared" si="1443"/>
        <v>0</v>
      </c>
      <c r="AC3658" s="5"/>
      <c r="AD3658" s="1"/>
      <c r="AE3658" s="7"/>
      <c r="AF3658" s="1"/>
      <c r="AG3658" s="1"/>
      <c r="AH3658" s="1"/>
      <c r="AI3658" s="1"/>
      <c r="AJ3658" s="4"/>
      <c r="AK3658" s="1"/>
      <c r="AL3658" s="1"/>
      <c r="AM3658" s="1"/>
      <c r="AN3658" s="1"/>
      <c r="AO3658" s="1"/>
    </row>
    <row r="3659" spans="1:41" x14ac:dyDescent="0.2">
      <c r="A3659" s="118">
        <f t="shared" si="1435"/>
        <v>43755</v>
      </c>
      <c r="B3659" s="2">
        <f t="shared" si="1425"/>
        <v>0</v>
      </c>
      <c r="C3659" s="2">
        <f t="shared" ref="C3659:C3660" si="1458">TRUNC(IF(Q3658&gt;0,VLOOKUP(A3658,$AE$11:$AF$21,2),C3658),8)</f>
        <v>0</v>
      </c>
      <c r="D3659" s="50">
        <f t="shared" ref="D3659:D3660" si="1459">IF(E3659=E3658,D3658,E3658)</f>
        <v>5214.2700000000004</v>
      </c>
      <c r="E3659" s="3">
        <f>IF(K3659=1,VLOOKUP(A3658,[1]Plan1!$AQ$43:$AS$500,3),E3658)</f>
        <v>5225.74</v>
      </c>
      <c r="F3659" s="7">
        <f t="shared" si="1438"/>
        <v>43665</v>
      </c>
      <c r="G3659" s="8">
        <f t="shared" si="1426"/>
        <v>2.1997326567284592E-3</v>
      </c>
      <c r="H3659" s="7">
        <f t="shared" si="1439"/>
        <v>43756</v>
      </c>
      <c r="I3659" s="7">
        <f t="shared" si="1450"/>
        <v>43756</v>
      </c>
      <c r="J3659" s="1">
        <f t="shared" ref="J3659:J3660" si="1460">IF(I3659=I3658,J3658,NETWORKDAYS(I3658,I3659,$AE$53:$AE$223)-1)</f>
        <v>21</v>
      </c>
      <c r="K3659" s="1">
        <f t="shared" si="1451"/>
        <v>20</v>
      </c>
      <c r="L3659" s="2">
        <f t="shared" si="1452"/>
        <v>1.0020948700000001</v>
      </c>
      <c r="M3659" s="10">
        <f t="shared" si="1448"/>
        <v>1.0021997300000001</v>
      </c>
      <c r="N3659" s="10">
        <f t="shared" si="1444"/>
        <v>1.7540291013204148</v>
      </c>
      <c r="O3659" s="2">
        <f t="shared" si="1447"/>
        <v>1.7577035599999999</v>
      </c>
      <c r="P3659" s="2">
        <f t="shared" si="1453"/>
        <v>0</v>
      </c>
      <c r="Q3659" s="9">
        <f t="shared" si="1449"/>
        <v>0</v>
      </c>
      <c r="R3659" s="4">
        <f t="shared" si="1454"/>
        <v>0</v>
      </c>
      <c r="S3659" s="59">
        <f t="shared" si="1455"/>
        <v>0</v>
      </c>
      <c r="T3659" s="8">
        <f t="shared" si="1441"/>
        <v>6.8500000000000005E-2</v>
      </c>
      <c r="U3659" s="9">
        <f t="shared" si="1442"/>
        <v>62</v>
      </c>
      <c r="V3659" s="9">
        <v>252</v>
      </c>
      <c r="W3659" s="10">
        <f t="shared" si="1456"/>
        <v>1.016434616</v>
      </c>
      <c r="X3659" s="2">
        <f t="shared" si="1457"/>
        <v>0</v>
      </c>
      <c r="Y3659" s="2">
        <v>0</v>
      </c>
      <c r="Z3659" s="3">
        <f t="shared" si="1445"/>
        <v>0</v>
      </c>
      <c r="AA3659" s="1" t="str">
        <f t="shared" si="1446"/>
        <v>A+J=</v>
      </c>
      <c r="AB3659" s="7">
        <f t="shared" si="1443"/>
        <v>0</v>
      </c>
      <c r="AC3659" s="5"/>
      <c r="AD3659" s="1"/>
      <c r="AE3659" s="7"/>
      <c r="AF3659" s="1"/>
      <c r="AG3659" s="1"/>
      <c r="AH3659" s="1"/>
      <c r="AI3659" s="1"/>
      <c r="AJ3659" s="4"/>
      <c r="AK3659" s="1"/>
      <c r="AL3659" s="1"/>
      <c r="AM3659" s="1"/>
      <c r="AN3659" s="1"/>
      <c r="AO3659" s="1"/>
    </row>
    <row r="3660" spans="1:41" x14ac:dyDescent="0.2">
      <c r="A3660" s="117">
        <f t="shared" si="1435"/>
        <v>43756</v>
      </c>
      <c r="B3660" s="48">
        <f t="shared" si="1425"/>
        <v>0</v>
      </c>
      <c r="C3660" s="2">
        <f t="shared" si="1458"/>
        <v>0</v>
      </c>
      <c r="D3660" s="51">
        <f t="shared" si="1459"/>
        <v>5214.2700000000004</v>
      </c>
      <c r="E3660" s="3">
        <f>IF(K3660=1,VLOOKUP(A3659,[1]Plan1!$AQ$43:$AS$500,3),E3659)</f>
        <v>5225.74</v>
      </c>
      <c r="F3660" s="11">
        <f t="shared" si="1438"/>
        <v>43665</v>
      </c>
      <c r="G3660" s="52">
        <f t="shared" si="1426"/>
        <v>2.1997326567284592E-3</v>
      </c>
      <c r="H3660" s="11">
        <f t="shared" si="1439"/>
        <v>43756</v>
      </c>
      <c r="I3660" s="11">
        <f t="shared" si="1450"/>
        <v>43756</v>
      </c>
      <c r="J3660" s="21">
        <f t="shared" si="1460"/>
        <v>21</v>
      </c>
      <c r="K3660" s="21">
        <f t="shared" si="1451"/>
        <v>21</v>
      </c>
      <c r="L3660" s="2">
        <f t="shared" si="1452"/>
        <v>1.0021997300000001</v>
      </c>
      <c r="M3660" s="53">
        <f t="shared" si="1448"/>
        <v>1.0021997300000001</v>
      </c>
      <c r="N3660" s="53">
        <f t="shared" si="1444"/>
        <v>1.7540291013204148</v>
      </c>
      <c r="O3660" s="48">
        <f t="shared" si="1447"/>
        <v>1.7578874900000001</v>
      </c>
      <c r="P3660" s="48">
        <f t="shared" si="1453"/>
        <v>0</v>
      </c>
      <c r="Q3660" s="54">
        <f t="shared" si="1449"/>
        <v>0</v>
      </c>
      <c r="R3660" s="4">
        <f t="shared" si="1454"/>
        <v>0</v>
      </c>
      <c r="S3660" s="59">
        <f t="shared" si="1455"/>
        <v>0</v>
      </c>
      <c r="T3660" s="52">
        <f t="shared" si="1441"/>
        <v>6.8500000000000005E-2</v>
      </c>
      <c r="U3660" s="54">
        <f t="shared" si="1442"/>
        <v>63</v>
      </c>
      <c r="V3660" s="54">
        <v>252</v>
      </c>
      <c r="W3660" s="10">
        <f t="shared" si="1456"/>
        <v>1.0167018919999999</v>
      </c>
      <c r="X3660" s="48">
        <f t="shared" si="1457"/>
        <v>0</v>
      </c>
      <c r="Y3660" s="48">
        <v>0</v>
      </c>
      <c r="Z3660" s="29">
        <f t="shared" si="1445"/>
        <v>0</v>
      </c>
      <c r="AA3660" s="21" t="str">
        <f t="shared" si="1446"/>
        <v>A+J=</v>
      </c>
      <c r="AB3660" s="11">
        <f t="shared" si="1443"/>
        <v>0</v>
      </c>
      <c r="AC3660" s="55"/>
      <c r="AD3660" s="21"/>
      <c r="AE3660" s="11"/>
      <c r="AF3660" s="21"/>
      <c r="AG3660" s="21"/>
      <c r="AH3660" s="21"/>
      <c r="AI3660" s="21"/>
      <c r="AJ3660" s="28"/>
      <c r="AK3660" s="21"/>
      <c r="AL3660" s="21"/>
      <c r="AM3660" s="21"/>
      <c r="AN3660" s="21"/>
      <c r="AO3660" s="21"/>
    </row>
    <row r="3661" spans="1:41" x14ac:dyDescent="0.2">
      <c r="A3661" s="118"/>
      <c r="B3661" s="2"/>
      <c r="C3661" s="2"/>
      <c r="D3661" s="3"/>
      <c r="E3661" s="3"/>
      <c r="F3661" s="47"/>
      <c r="G3661" s="47"/>
      <c r="H3661" s="4"/>
      <c r="I3661" s="4"/>
      <c r="J3661" s="4"/>
      <c r="K3661" s="4"/>
      <c r="L3661" s="47"/>
      <c r="M3661" s="10"/>
      <c r="N3661" s="10"/>
      <c r="O3661" s="2"/>
      <c r="P3661" s="2"/>
      <c r="Q3661" s="47"/>
      <c r="R3661" s="4"/>
      <c r="S3661" s="59"/>
      <c r="T3661" s="1"/>
      <c r="U3661" s="1"/>
      <c r="V3661" s="1"/>
      <c r="W3661" s="10"/>
      <c r="X3661" s="2"/>
      <c r="Y3661" s="2"/>
      <c r="Z3661" s="3"/>
      <c r="AA3661" s="1"/>
      <c r="AB3661" s="1"/>
      <c r="AC3661" s="5"/>
      <c r="AD3661" s="1"/>
      <c r="AE3661" s="7"/>
      <c r="AF3661" s="1"/>
      <c r="AG3661" s="1"/>
      <c r="AH3661" s="1"/>
      <c r="AI3661" s="1"/>
      <c r="AJ3661" s="4"/>
      <c r="AK3661" s="1"/>
      <c r="AL3661" s="1"/>
      <c r="AM3661" s="1"/>
      <c r="AN3661" s="1"/>
      <c r="AO3661" s="1"/>
    </row>
    <row r="3662" spans="1:41" x14ac:dyDescent="0.2">
      <c r="A3662" s="118"/>
      <c r="B3662" s="2"/>
      <c r="C3662" s="2"/>
      <c r="D3662" s="3"/>
      <c r="E3662" s="3"/>
      <c r="F3662" s="47"/>
      <c r="G3662" s="47"/>
      <c r="H3662" s="4"/>
      <c r="I3662" s="4"/>
      <c r="J3662" s="4"/>
      <c r="K3662" s="4"/>
      <c r="L3662" s="47"/>
      <c r="M3662" s="10"/>
      <c r="N3662" s="10"/>
      <c r="O3662" s="2"/>
      <c r="P3662" s="2"/>
      <c r="Q3662" s="47"/>
      <c r="R3662" s="4"/>
      <c r="S3662" s="59"/>
      <c r="T3662" s="1"/>
      <c r="U3662" s="1"/>
      <c r="V3662" s="1"/>
      <c r="W3662" s="10"/>
      <c r="X3662" s="2"/>
      <c r="Y3662" s="2"/>
      <c r="Z3662" s="3"/>
      <c r="AA3662" s="1"/>
      <c r="AB3662" s="1"/>
      <c r="AC3662" s="5"/>
      <c r="AD3662" s="1"/>
      <c r="AE3662" s="7"/>
      <c r="AF3662" s="1"/>
      <c r="AG3662" s="1"/>
      <c r="AH3662" s="1"/>
      <c r="AI3662" s="1"/>
      <c r="AJ3662" s="4"/>
      <c r="AK3662" s="1"/>
      <c r="AL3662" s="1"/>
      <c r="AM3662" s="1"/>
      <c r="AN3662" s="1"/>
      <c r="AO3662" s="1"/>
    </row>
    <row r="3663" spans="1:41" x14ac:dyDescent="0.2">
      <c r="A3663" s="118"/>
      <c r="B3663" s="2"/>
      <c r="C3663" s="2"/>
      <c r="D3663" s="3"/>
      <c r="E3663" s="3"/>
      <c r="F3663" s="47"/>
      <c r="G3663" s="47"/>
      <c r="H3663" s="4"/>
      <c r="I3663" s="4"/>
      <c r="J3663" s="4"/>
      <c r="K3663" s="4"/>
      <c r="L3663" s="47"/>
      <c r="M3663" s="10"/>
      <c r="N3663" s="10"/>
      <c r="O3663" s="2"/>
      <c r="P3663" s="2"/>
      <c r="Q3663" s="47"/>
      <c r="R3663" s="4"/>
      <c r="S3663" s="59"/>
      <c r="T3663" s="1"/>
      <c r="U3663" s="1"/>
      <c r="V3663" s="1"/>
      <c r="W3663" s="10"/>
      <c r="X3663" s="2"/>
      <c r="Y3663" s="2"/>
      <c r="Z3663" s="3"/>
      <c r="AA3663" s="1"/>
      <c r="AB3663" s="1"/>
      <c r="AC3663" s="5"/>
      <c r="AD3663" s="1"/>
      <c r="AE3663" s="7"/>
      <c r="AF3663" s="1"/>
      <c r="AG3663" s="1"/>
      <c r="AH3663" s="1"/>
      <c r="AI3663" s="1"/>
      <c r="AJ3663" s="4"/>
      <c r="AK3663" s="1"/>
      <c r="AL3663" s="1"/>
      <c r="AM3663" s="1"/>
      <c r="AN3663" s="1"/>
      <c r="AO3663" s="1"/>
    </row>
    <row r="3664" spans="1:41" x14ac:dyDescent="0.2">
      <c r="A3664" s="118"/>
      <c r="B3664" s="2"/>
      <c r="C3664" s="2"/>
      <c r="D3664" s="3"/>
      <c r="E3664" s="3"/>
      <c r="F3664" s="47"/>
      <c r="G3664" s="47"/>
      <c r="H3664" s="4"/>
      <c r="I3664" s="4"/>
      <c r="J3664" s="4"/>
      <c r="K3664" s="4"/>
      <c r="L3664" s="47"/>
      <c r="M3664" s="10"/>
      <c r="N3664" s="10"/>
      <c r="O3664" s="2"/>
      <c r="P3664" s="2"/>
      <c r="Q3664" s="47"/>
      <c r="R3664" s="4"/>
      <c r="S3664" s="59"/>
      <c r="T3664" s="1"/>
      <c r="U3664" s="1"/>
      <c r="V3664" s="1"/>
      <c r="W3664" s="10"/>
      <c r="X3664" s="2"/>
      <c r="Y3664" s="2"/>
      <c r="Z3664" s="3"/>
      <c r="AA3664" s="1"/>
      <c r="AB3664" s="1"/>
      <c r="AC3664" s="5"/>
      <c r="AD3664" s="1"/>
      <c r="AE3664" s="7"/>
      <c r="AF3664" s="1"/>
      <c r="AG3664" s="1"/>
      <c r="AH3664" s="1"/>
      <c r="AI3664" s="1"/>
      <c r="AJ3664" s="4"/>
      <c r="AK3664" s="1"/>
      <c r="AL3664" s="1"/>
      <c r="AM3664" s="1"/>
      <c r="AN3664" s="1"/>
      <c r="AO3664" s="1"/>
    </row>
    <row r="3665" spans="1:41" x14ac:dyDescent="0.2">
      <c r="A3665" s="118"/>
      <c r="B3665" s="2"/>
      <c r="C3665" s="2"/>
      <c r="D3665" s="3"/>
      <c r="E3665" s="3"/>
      <c r="F3665" s="47"/>
      <c r="G3665" s="47"/>
      <c r="H3665" s="4"/>
      <c r="I3665" s="4"/>
      <c r="J3665" s="4"/>
      <c r="K3665" s="4"/>
      <c r="L3665" s="47"/>
      <c r="M3665" s="10"/>
      <c r="N3665" s="10"/>
      <c r="O3665" s="2"/>
      <c r="P3665" s="2"/>
      <c r="Q3665" s="47"/>
      <c r="R3665" s="4"/>
      <c r="S3665" s="59"/>
      <c r="T3665" s="1"/>
      <c r="U3665" s="1"/>
      <c r="V3665" s="1"/>
      <c r="W3665" s="10"/>
      <c r="X3665" s="2"/>
      <c r="Y3665" s="2"/>
      <c r="Z3665" s="3"/>
      <c r="AA3665" s="1"/>
      <c r="AB3665" s="1"/>
      <c r="AC3665" s="5"/>
      <c r="AD3665" s="1"/>
      <c r="AE3665" s="7"/>
      <c r="AF3665" s="1"/>
      <c r="AG3665" s="1"/>
      <c r="AH3665" s="1"/>
      <c r="AI3665" s="1"/>
      <c r="AJ3665" s="4"/>
      <c r="AK3665" s="1"/>
      <c r="AL3665" s="1"/>
      <c r="AM3665" s="1"/>
      <c r="AN3665" s="1"/>
      <c r="AO3665" s="1"/>
    </row>
    <row r="3666" spans="1:41" x14ac:dyDescent="0.2">
      <c r="A3666" s="118"/>
      <c r="B3666" s="2"/>
      <c r="C3666" s="2"/>
      <c r="D3666" s="3"/>
      <c r="E3666" s="3"/>
      <c r="F3666" s="47"/>
      <c r="G3666" s="47"/>
      <c r="H3666" s="4"/>
      <c r="I3666" s="4"/>
      <c r="J3666" s="4"/>
      <c r="K3666" s="4"/>
      <c r="L3666" s="47"/>
      <c r="M3666" s="10"/>
      <c r="N3666" s="10"/>
      <c r="O3666" s="2"/>
      <c r="P3666" s="2"/>
      <c r="Q3666" s="47"/>
      <c r="R3666" s="4"/>
      <c r="S3666" s="59"/>
      <c r="T3666" s="1"/>
      <c r="U3666" s="1"/>
      <c r="V3666" s="1"/>
      <c r="W3666" s="10"/>
      <c r="X3666" s="2"/>
      <c r="Y3666" s="2"/>
      <c r="Z3666" s="3"/>
      <c r="AA3666" s="1"/>
      <c r="AB3666" s="1"/>
      <c r="AC3666" s="5"/>
      <c r="AD3666" s="1"/>
      <c r="AE3666" s="7"/>
      <c r="AF3666" s="1"/>
      <c r="AG3666" s="1"/>
      <c r="AH3666" s="1"/>
      <c r="AI3666" s="1"/>
      <c r="AJ3666" s="4"/>
      <c r="AK3666" s="1"/>
      <c r="AL3666" s="1"/>
      <c r="AM3666" s="1"/>
      <c r="AN3666" s="1"/>
      <c r="AO3666" s="1"/>
    </row>
    <row r="3667" spans="1:41" x14ac:dyDescent="0.2">
      <c r="A3667" s="118"/>
      <c r="B3667" s="2"/>
      <c r="C3667" s="2"/>
      <c r="D3667" s="3"/>
      <c r="E3667" s="3"/>
      <c r="F3667" s="47"/>
      <c r="G3667" s="47"/>
      <c r="H3667" s="4"/>
      <c r="I3667" s="4"/>
      <c r="J3667" s="4"/>
      <c r="K3667" s="4"/>
      <c r="L3667" s="47"/>
      <c r="M3667" s="10"/>
      <c r="N3667" s="10"/>
      <c r="O3667" s="2"/>
      <c r="P3667" s="2"/>
      <c r="Q3667" s="47"/>
      <c r="R3667" s="4"/>
      <c r="S3667" s="59"/>
      <c r="T3667" s="1"/>
      <c r="U3667" s="1"/>
      <c r="V3667" s="1"/>
      <c r="W3667" s="10"/>
      <c r="X3667" s="2"/>
      <c r="Y3667" s="2"/>
      <c r="Z3667" s="3"/>
      <c r="AA3667" s="1"/>
      <c r="AB3667" s="1"/>
      <c r="AC3667" s="5"/>
      <c r="AD3667" s="1"/>
      <c r="AE3667" s="7"/>
      <c r="AF3667" s="1"/>
      <c r="AG3667" s="1"/>
      <c r="AH3667" s="1"/>
      <c r="AI3667" s="1"/>
      <c r="AJ3667" s="4"/>
      <c r="AK3667" s="1"/>
      <c r="AL3667" s="1"/>
      <c r="AM3667" s="1"/>
      <c r="AN3667" s="1"/>
      <c r="AO3667" s="1"/>
    </row>
    <row r="3668" spans="1:41" x14ac:dyDescent="0.2">
      <c r="A3668" s="118"/>
      <c r="B3668" s="2"/>
      <c r="C3668" s="2"/>
      <c r="D3668" s="3"/>
      <c r="E3668" s="3"/>
      <c r="F3668" s="47"/>
      <c r="G3668" s="47"/>
      <c r="H3668" s="4"/>
      <c r="I3668" s="4"/>
      <c r="J3668" s="4"/>
      <c r="K3668" s="4"/>
      <c r="L3668" s="47"/>
      <c r="M3668" s="10"/>
      <c r="N3668" s="10"/>
      <c r="O3668" s="2"/>
      <c r="P3668" s="2"/>
      <c r="Q3668" s="47"/>
      <c r="R3668" s="4"/>
      <c r="S3668" s="59"/>
      <c r="T3668" s="1"/>
      <c r="U3668" s="1"/>
      <c r="V3668" s="1"/>
      <c r="W3668" s="10"/>
      <c r="X3668" s="2"/>
      <c r="Y3668" s="2"/>
      <c r="Z3668" s="3"/>
      <c r="AA3668" s="1"/>
      <c r="AB3668" s="1"/>
      <c r="AC3668" s="5"/>
      <c r="AD3668" s="1"/>
      <c r="AE3668" s="7"/>
      <c r="AF3668" s="1"/>
      <c r="AG3668" s="1"/>
      <c r="AH3668" s="1"/>
      <c r="AI3668" s="1"/>
      <c r="AJ3668" s="4"/>
      <c r="AK3668" s="1"/>
      <c r="AL3668" s="1"/>
      <c r="AM3668" s="1"/>
      <c r="AN3668" s="1"/>
      <c r="AO3668" s="1"/>
    </row>
    <row r="3669" spans="1:41" x14ac:dyDescent="0.2">
      <c r="A3669" s="118"/>
      <c r="B3669" s="2"/>
      <c r="C3669" s="2"/>
      <c r="D3669" s="3"/>
      <c r="E3669" s="3"/>
      <c r="F3669" s="47"/>
      <c r="G3669" s="47"/>
      <c r="H3669" s="4"/>
      <c r="I3669" s="4"/>
      <c r="J3669" s="4"/>
      <c r="K3669" s="4"/>
      <c r="L3669" s="47"/>
      <c r="M3669" s="10"/>
      <c r="N3669" s="10"/>
      <c r="O3669" s="2"/>
      <c r="P3669" s="2"/>
      <c r="Q3669" s="47"/>
      <c r="R3669" s="4"/>
      <c r="S3669" s="59"/>
      <c r="T3669" s="1"/>
      <c r="U3669" s="1"/>
      <c r="V3669" s="1"/>
      <c r="W3669" s="10"/>
      <c r="X3669" s="2"/>
      <c r="Y3669" s="2"/>
      <c r="Z3669" s="3"/>
      <c r="AA3669" s="1"/>
      <c r="AB3669" s="1"/>
      <c r="AC3669" s="5"/>
      <c r="AD3669" s="1"/>
      <c r="AE3669" s="7"/>
      <c r="AF3669" s="1"/>
      <c r="AG3669" s="1"/>
      <c r="AH3669" s="1"/>
      <c r="AI3669" s="1"/>
      <c r="AJ3669" s="4"/>
      <c r="AK3669" s="1"/>
      <c r="AL3669" s="1"/>
      <c r="AM3669" s="1"/>
      <c r="AN3669" s="1"/>
      <c r="AO3669" s="1"/>
    </row>
    <row r="3670" spans="1:41" x14ac:dyDescent="0.2">
      <c r="A3670" s="118"/>
      <c r="B3670" s="2"/>
      <c r="C3670" s="2"/>
      <c r="D3670" s="3"/>
      <c r="E3670" s="3"/>
      <c r="F3670" s="47"/>
      <c r="G3670" s="47"/>
      <c r="H3670" s="4"/>
      <c r="I3670" s="4"/>
      <c r="J3670" s="4"/>
      <c r="K3670" s="4"/>
      <c r="L3670" s="47"/>
      <c r="M3670" s="10"/>
      <c r="N3670" s="10"/>
      <c r="O3670" s="2"/>
      <c r="P3670" s="2"/>
      <c r="Q3670" s="47"/>
      <c r="R3670" s="4"/>
      <c r="S3670" s="59"/>
      <c r="T3670" s="1"/>
      <c r="U3670" s="1"/>
      <c r="V3670" s="1"/>
      <c r="W3670" s="10"/>
      <c r="X3670" s="2"/>
      <c r="Y3670" s="2"/>
      <c r="Z3670" s="3"/>
      <c r="AA3670" s="1"/>
      <c r="AB3670" s="1"/>
      <c r="AC3670" s="5"/>
      <c r="AD3670" s="1"/>
      <c r="AE3670" s="7"/>
      <c r="AF3670" s="1"/>
      <c r="AG3670" s="1"/>
      <c r="AH3670" s="1"/>
      <c r="AI3670" s="1"/>
      <c r="AJ3670" s="4"/>
      <c r="AK3670" s="1"/>
      <c r="AL3670" s="1"/>
      <c r="AM3670" s="1"/>
      <c r="AN3670" s="1"/>
      <c r="AO3670" s="1"/>
    </row>
    <row r="3671" spans="1:41" x14ac:dyDescent="0.2">
      <c r="A3671" s="118"/>
      <c r="B3671" s="2"/>
      <c r="C3671" s="2"/>
      <c r="D3671" s="3"/>
      <c r="E3671" s="3"/>
      <c r="F3671" s="47"/>
      <c r="G3671" s="47"/>
      <c r="H3671" s="4"/>
      <c r="I3671" s="4"/>
      <c r="J3671" s="4"/>
      <c r="K3671" s="4"/>
      <c r="L3671" s="47"/>
      <c r="M3671" s="10"/>
      <c r="N3671" s="10"/>
      <c r="O3671" s="2"/>
      <c r="P3671" s="2"/>
      <c r="Q3671" s="47"/>
      <c r="R3671" s="4"/>
      <c r="S3671" s="59"/>
      <c r="T3671" s="1"/>
      <c r="U3671" s="1"/>
      <c r="V3671" s="1"/>
      <c r="W3671" s="10"/>
      <c r="X3671" s="2"/>
      <c r="Y3671" s="2"/>
      <c r="Z3671" s="3"/>
      <c r="AA3671" s="1"/>
      <c r="AB3671" s="1"/>
      <c r="AC3671" s="5"/>
      <c r="AD3671" s="1"/>
      <c r="AE3671" s="7"/>
      <c r="AF3671" s="1"/>
      <c r="AG3671" s="1"/>
      <c r="AH3671" s="1"/>
      <c r="AI3671" s="1"/>
      <c r="AJ3671" s="4"/>
      <c r="AK3671" s="1"/>
      <c r="AL3671" s="1"/>
      <c r="AM3671" s="1"/>
      <c r="AN3671" s="1"/>
      <c r="AO3671" s="1"/>
    </row>
    <row r="3672" spans="1:41" x14ac:dyDescent="0.2">
      <c r="A3672" s="118"/>
      <c r="B3672" s="2"/>
      <c r="C3672" s="2"/>
      <c r="D3672" s="3"/>
      <c r="E3672" s="3"/>
      <c r="F3672" s="47"/>
      <c r="G3672" s="47"/>
      <c r="H3672" s="4"/>
      <c r="I3672" s="4"/>
      <c r="J3672" s="4"/>
      <c r="K3672" s="4"/>
      <c r="L3672" s="47"/>
      <c r="M3672" s="10"/>
      <c r="N3672" s="10"/>
      <c r="O3672" s="2"/>
      <c r="P3672" s="2"/>
      <c r="Q3672" s="47"/>
      <c r="R3672" s="4"/>
      <c r="S3672" s="59"/>
      <c r="T3672" s="1"/>
      <c r="U3672" s="1"/>
      <c r="V3672" s="1"/>
      <c r="W3672" s="10"/>
      <c r="X3672" s="2"/>
      <c r="Y3672" s="2"/>
      <c r="Z3672" s="3"/>
      <c r="AA3672" s="1"/>
      <c r="AB3672" s="1"/>
      <c r="AC3672" s="5"/>
      <c r="AD3672" s="1"/>
      <c r="AE3672" s="7"/>
      <c r="AF3672" s="1"/>
      <c r="AG3672" s="1"/>
      <c r="AH3672" s="1"/>
      <c r="AI3672" s="1"/>
      <c r="AJ3672" s="4"/>
      <c r="AK3672" s="1"/>
      <c r="AL3672" s="1"/>
      <c r="AM3672" s="1"/>
      <c r="AN3672" s="1"/>
      <c r="AO3672" s="1"/>
    </row>
    <row r="3673" spans="1:41" x14ac:dyDescent="0.2">
      <c r="A3673" s="118"/>
      <c r="B3673" s="2"/>
      <c r="C3673" s="2"/>
      <c r="D3673" s="3"/>
      <c r="E3673" s="3"/>
      <c r="F3673" s="47"/>
      <c r="G3673" s="47"/>
      <c r="H3673" s="4"/>
      <c r="I3673" s="4"/>
      <c r="J3673" s="4"/>
      <c r="K3673" s="4"/>
      <c r="L3673" s="47"/>
      <c r="M3673" s="10"/>
      <c r="N3673" s="10"/>
      <c r="O3673" s="2"/>
      <c r="P3673" s="2"/>
      <c r="Q3673" s="47"/>
      <c r="R3673" s="4"/>
      <c r="S3673" s="59"/>
      <c r="T3673" s="1"/>
      <c r="U3673" s="1"/>
      <c r="V3673" s="1"/>
      <c r="W3673" s="10"/>
      <c r="X3673" s="2"/>
      <c r="Y3673" s="2"/>
      <c r="Z3673" s="3"/>
      <c r="AA3673" s="1"/>
      <c r="AB3673" s="1"/>
      <c r="AC3673" s="5"/>
      <c r="AD3673" s="1"/>
      <c r="AE3673" s="7"/>
      <c r="AF3673" s="1"/>
      <c r="AG3673" s="1"/>
      <c r="AH3673" s="1"/>
      <c r="AI3673" s="1"/>
      <c r="AJ3673" s="4"/>
      <c r="AK3673" s="1"/>
      <c r="AL3673" s="1"/>
      <c r="AM3673" s="1"/>
      <c r="AN3673" s="1"/>
      <c r="AO3673" s="1"/>
    </row>
    <row r="3674" spans="1:41" x14ac:dyDescent="0.2">
      <c r="A3674" s="118"/>
      <c r="B3674" s="2"/>
      <c r="C3674" s="2"/>
      <c r="D3674" s="3"/>
      <c r="E3674" s="3"/>
      <c r="F3674" s="47"/>
      <c r="G3674" s="47"/>
      <c r="H3674" s="4"/>
      <c r="I3674" s="4"/>
      <c r="J3674" s="4"/>
      <c r="K3674" s="4"/>
      <c r="L3674" s="47"/>
      <c r="M3674" s="10"/>
      <c r="N3674" s="10"/>
      <c r="O3674" s="2"/>
      <c r="P3674" s="2"/>
      <c r="Q3674" s="47"/>
      <c r="R3674" s="4"/>
      <c r="S3674" s="59"/>
      <c r="T3674" s="1"/>
      <c r="U3674" s="1"/>
      <c r="V3674" s="1"/>
      <c r="W3674" s="10"/>
      <c r="X3674" s="2"/>
      <c r="Y3674" s="2"/>
      <c r="Z3674" s="3"/>
      <c r="AA3674" s="1"/>
      <c r="AB3674" s="1"/>
      <c r="AC3674" s="5"/>
      <c r="AD3674" s="1"/>
      <c r="AE3674" s="7"/>
      <c r="AF3674" s="1"/>
      <c r="AG3674" s="1"/>
      <c r="AH3674" s="1"/>
      <c r="AI3674" s="1"/>
      <c r="AJ3674" s="4"/>
      <c r="AK3674" s="1"/>
      <c r="AL3674" s="1"/>
      <c r="AM3674" s="1"/>
      <c r="AN3674" s="1"/>
      <c r="AO3674" s="1"/>
    </row>
    <row r="3675" spans="1:41" x14ac:dyDescent="0.2">
      <c r="A3675" s="118"/>
      <c r="B3675" s="2"/>
      <c r="C3675" s="2"/>
      <c r="D3675" s="3"/>
      <c r="E3675" s="3"/>
      <c r="F3675" s="47"/>
      <c r="G3675" s="47"/>
      <c r="H3675" s="4"/>
      <c r="I3675" s="4"/>
      <c r="J3675" s="4"/>
      <c r="K3675" s="4"/>
      <c r="L3675" s="47"/>
      <c r="M3675" s="10"/>
      <c r="N3675" s="10"/>
      <c r="O3675" s="2"/>
      <c r="P3675" s="2"/>
      <c r="Q3675" s="47"/>
      <c r="R3675" s="4"/>
      <c r="S3675" s="59"/>
      <c r="T3675" s="1"/>
      <c r="U3675" s="1"/>
      <c r="V3675" s="1"/>
      <c r="W3675" s="10"/>
      <c r="X3675" s="2"/>
      <c r="Y3675" s="2"/>
      <c r="Z3675" s="3"/>
      <c r="AA3675" s="1"/>
      <c r="AB3675" s="1"/>
      <c r="AC3675" s="5"/>
      <c r="AD3675" s="1"/>
      <c r="AE3675" s="7"/>
      <c r="AF3675" s="1"/>
      <c r="AG3675" s="1"/>
      <c r="AH3675" s="1"/>
      <c r="AI3675" s="1"/>
      <c r="AJ3675" s="4"/>
      <c r="AK3675" s="1"/>
      <c r="AL3675" s="1"/>
      <c r="AM3675" s="1"/>
      <c r="AN3675" s="1"/>
      <c r="AO3675" s="1"/>
    </row>
    <row r="3676" spans="1:41" x14ac:dyDescent="0.2">
      <c r="A3676" s="118"/>
      <c r="B3676" s="2"/>
      <c r="C3676" s="2"/>
      <c r="D3676" s="3"/>
      <c r="E3676" s="3"/>
      <c r="F3676" s="47"/>
      <c r="G3676" s="47"/>
      <c r="H3676" s="4"/>
      <c r="I3676" s="4"/>
      <c r="J3676" s="4"/>
      <c r="K3676" s="4"/>
      <c r="L3676" s="47"/>
      <c r="M3676" s="10"/>
      <c r="N3676" s="10"/>
      <c r="O3676" s="2"/>
      <c r="P3676" s="2"/>
      <c r="Q3676" s="47"/>
      <c r="R3676" s="4"/>
      <c r="S3676" s="59"/>
      <c r="T3676" s="1"/>
      <c r="U3676" s="1"/>
      <c r="V3676" s="1"/>
      <c r="W3676" s="10"/>
      <c r="X3676" s="2"/>
      <c r="Y3676" s="2"/>
      <c r="Z3676" s="3"/>
      <c r="AA3676" s="1"/>
      <c r="AB3676" s="1"/>
      <c r="AC3676" s="5"/>
      <c r="AD3676" s="1"/>
      <c r="AE3676" s="7"/>
      <c r="AF3676" s="1"/>
      <c r="AG3676" s="1"/>
      <c r="AH3676" s="1"/>
      <c r="AI3676" s="1"/>
      <c r="AJ3676" s="4"/>
      <c r="AK3676" s="1"/>
      <c r="AL3676" s="1"/>
      <c r="AM3676" s="1"/>
      <c r="AN3676" s="1"/>
      <c r="AO3676" s="1"/>
    </row>
    <row r="3677" spans="1:41" x14ac:dyDescent="0.2">
      <c r="A3677" s="118"/>
      <c r="B3677" s="2"/>
      <c r="C3677" s="2"/>
      <c r="D3677" s="3"/>
      <c r="E3677" s="3"/>
      <c r="F3677" s="47"/>
      <c r="G3677" s="47"/>
      <c r="H3677" s="4"/>
      <c r="I3677" s="4"/>
      <c r="J3677" s="4"/>
      <c r="K3677" s="4"/>
      <c r="L3677" s="47"/>
      <c r="M3677" s="10"/>
      <c r="N3677" s="10"/>
      <c r="O3677" s="2"/>
      <c r="P3677" s="2"/>
      <c r="Q3677" s="47"/>
      <c r="R3677" s="4"/>
      <c r="S3677" s="59"/>
      <c r="T3677" s="1"/>
      <c r="U3677" s="1"/>
      <c r="V3677" s="1"/>
      <c r="W3677" s="10"/>
      <c r="X3677" s="2"/>
      <c r="Y3677" s="2"/>
      <c r="Z3677" s="3"/>
      <c r="AA3677" s="1"/>
      <c r="AB3677" s="1"/>
      <c r="AC3677" s="5"/>
      <c r="AD3677" s="1"/>
      <c r="AE3677" s="7"/>
      <c r="AF3677" s="1"/>
      <c r="AG3677" s="1"/>
      <c r="AH3677" s="1"/>
      <c r="AI3677" s="1"/>
      <c r="AJ3677" s="4"/>
      <c r="AK3677" s="1"/>
      <c r="AL3677" s="1"/>
      <c r="AM3677" s="1"/>
      <c r="AN3677" s="1"/>
      <c r="AO3677" s="1"/>
    </row>
    <row r="3678" spans="1:41" x14ac:dyDescent="0.2">
      <c r="A3678" s="118"/>
      <c r="B3678" s="2"/>
      <c r="C3678" s="2"/>
      <c r="D3678" s="3"/>
      <c r="E3678" s="3"/>
      <c r="F3678" s="47"/>
      <c r="G3678" s="47"/>
      <c r="H3678" s="4"/>
      <c r="I3678" s="4"/>
      <c r="J3678" s="4"/>
      <c r="K3678" s="4"/>
      <c r="L3678" s="47"/>
      <c r="M3678" s="10"/>
      <c r="N3678" s="10"/>
      <c r="O3678" s="2"/>
      <c r="P3678" s="2"/>
      <c r="Q3678" s="47"/>
      <c r="R3678" s="4"/>
      <c r="S3678" s="59"/>
      <c r="T3678" s="1"/>
      <c r="U3678" s="1"/>
      <c r="V3678" s="1"/>
      <c r="W3678" s="10"/>
      <c r="X3678" s="2"/>
      <c r="Y3678" s="2"/>
      <c r="Z3678" s="3"/>
      <c r="AA3678" s="1"/>
      <c r="AB3678" s="1"/>
      <c r="AC3678" s="5"/>
      <c r="AD3678" s="1"/>
      <c r="AE3678" s="7"/>
      <c r="AF3678" s="1"/>
      <c r="AG3678" s="1"/>
      <c r="AH3678" s="1"/>
      <c r="AI3678" s="1"/>
      <c r="AJ3678" s="4"/>
      <c r="AK3678" s="1"/>
      <c r="AL3678" s="1"/>
      <c r="AM3678" s="1"/>
      <c r="AN3678" s="1"/>
      <c r="AO3678" s="1"/>
    </row>
    <row r="3679" spans="1:41" x14ac:dyDescent="0.2">
      <c r="A3679" s="118"/>
      <c r="B3679" s="2"/>
      <c r="C3679" s="2"/>
      <c r="D3679" s="3"/>
      <c r="E3679" s="3"/>
      <c r="F3679" s="47"/>
      <c r="G3679" s="47"/>
      <c r="H3679" s="4"/>
      <c r="I3679" s="4"/>
      <c r="J3679" s="4"/>
      <c r="K3679" s="4"/>
      <c r="L3679" s="47"/>
      <c r="M3679" s="10"/>
      <c r="N3679" s="10"/>
      <c r="O3679" s="2"/>
      <c r="P3679" s="2"/>
      <c r="Q3679" s="47"/>
      <c r="R3679" s="4"/>
      <c r="S3679" s="59"/>
      <c r="T3679" s="1"/>
      <c r="U3679" s="1"/>
      <c r="V3679" s="1"/>
      <c r="W3679" s="10"/>
      <c r="X3679" s="2"/>
      <c r="Y3679" s="2"/>
      <c r="Z3679" s="3"/>
      <c r="AA3679" s="1"/>
      <c r="AB3679" s="1"/>
      <c r="AC3679" s="5"/>
      <c r="AD3679" s="1"/>
      <c r="AE3679" s="7"/>
      <c r="AF3679" s="1"/>
      <c r="AG3679" s="1"/>
      <c r="AH3679" s="1"/>
      <c r="AI3679" s="1"/>
      <c r="AJ3679" s="4"/>
      <c r="AK3679" s="1"/>
      <c r="AL3679" s="1"/>
      <c r="AM3679" s="1"/>
      <c r="AN3679" s="1"/>
      <c r="AO3679" s="1"/>
    </row>
    <row r="3680" spans="1:41" x14ac:dyDescent="0.2">
      <c r="A3680" s="118"/>
      <c r="B3680" s="2"/>
      <c r="C3680" s="2"/>
      <c r="D3680" s="3"/>
      <c r="E3680" s="3"/>
      <c r="F3680" s="47"/>
      <c r="G3680" s="47"/>
      <c r="H3680" s="4"/>
      <c r="I3680" s="4"/>
      <c r="J3680" s="4"/>
      <c r="K3680" s="4"/>
      <c r="L3680" s="47"/>
      <c r="M3680" s="10"/>
      <c r="N3680" s="10"/>
      <c r="O3680" s="2"/>
      <c r="P3680" s="2"/>
      <c r="Q3680" s="47"/>
      <c r="R3680" s="4"/>
      <c r="S3680" s="59"/>
      <c r="T3680" s="1"/>
      <c r="U3680" s="1"/>
      <c r="V3680" s="1"/>
      <c r="W3680" s="10"/>
      <c r="X3680" s="2"/>
      <c r="Y3680" s="2"/>
      <c r="Z3680" s="3"/>
      <c r="AA3680" s="1"/>
      <c r="AB3680" s="1"/>
      <c r="AC3680" s="5"/>
      <c r="AD3680" s="1"/>
      <c r="AE3680" s="7"/>
      <c r="AF3680" s="1"/>
      <c r="AG3680" s="1"/>
      <c r="AH3680" s="1"/>
      <c r="AI3680" s="1"/>
      <c r="AJ3680" s="4"/>
      <c r="AK3680" s="1"/>
      <c r="AL3680" s="1"/>
      <c r="AM3680" s="1"/>
      <c r="AN3680" s="1"/>
      <c r="AO3680" s="1"/>
    </row>
    <row r="3681" spans="1:41" x14ac:dyDescent="0.2">
      <c r="A3681" s="118"/>
      <c r="B3681" s="2"/>
      <c r="C3681" s="2"/>
      <c r="D3681" s="3"/>
      <c r="E3681" s="3"/>
      <c r="F3681" s="47"/>
      <c r="G3681" s="47"/>
      <c r="H3681" s="4"/>
      <c r="I3681" s="4"/>
      <c r="J3681" s="4"/>
      <c r="K3681" s="4"/>
      <c r="L3681" s="47"/>
      <c r="M3681" s="10"/>
      <c r="N3681" s="10"/>
      <c r="O3681" s="2"/>
      <c r="P3681" s="2"/>
      <c r="Q3681" s="47"/>
      <c r="R3681" s="4"/>
      <c r="S3681" s="59"/>
      <c r="T3681" s="1"/>
      <c r="U3681" s="1"/>
      <c r="V3681" s="1"/>
      <c r="W3681" s="10"/>
      <c r="X3681" s="2"/>
      <c r="Y3681" s="2"/>
      <c r="Z3681" s="3"/>
      <c r="AA3681" s="1"/>
      <c r="AB3681" s="1"/>
      <c r="AC3681" s="5"/>
      <c r="AD3681" s="1"/>
      <c r="AE3681" s="7"/>
      <c r="AF3681" s="1"/>
      <c r="AG3681" s="1"/>
      <c r="AH3681" s="1"/>
      <c r="AI3681" s="1"/>
      <c r="AJ3681" s="4"/>
      <c r="AK3681" s="1"/>
      <c r="AL3681" s="1"/>
      <c r="AM3681" s="1"/>
      <c r="AN3681" s="1"/>
      <c r="AO3681" s="1"/>
    </row>
    <row r="3682" spans="1:41" x14ac:dyDescent="0.2">
      <c r="A3682" s="118"/>
      <c r="B3682" s="2"/>
      <c r="C3682" s="2"/>
      <c r="D3682" s="3"/>
      <c r="E3682" s="3"/>
      <c r="F3682" s="47"/>
      <c r="G3682" s="47"/>
      <c r="H3682" s="4"/>
      <c r="I3682" s="4"/>
      <c r="J3682" s="4"/>
      <c r="K3682" s="4"/>
      <c r="L3682" s="47"/>
      <c r="M3682" s="10"/>
      <c r="N3682" s="10"/>
      <c r="O3682" s="2"/>
      <c r="P3682" s="2"/>
      <c r="Q3682" s="47"/>
      <c r="R3682" s="4"/>
      <c r="S3682" s="59"/>
      <c r="T3682" s="1"/>
      <c r="U3682" s="1"/>
      <c r="V3682" s="1"/>
      <c r="W3682" s="10"/>
      <c r="X3682" s="2"/>
      <c r="Y3682" s="2"/>
      <c r="Z3682" s="3"/>
      <c r="AA3682" s="1"/>
      <c r="AB3682" s="1"/>
      <c r="AC3682" s="5"/>
      <c r="AD3682" s="1"/>
      <c r="AE3682" s="7"/>
      <c r="AF3682" s="1"/>
      <c r="AG3682" s="1"/>
      <c r="AH3682" s="1"/>
      <c r="AI3682" s="1"/>
      <c r="AJ3682" s="4"/>
      <c r="AK3682" s="1"/>
      <c r="AL3682" s="1"/>
      <c r="AM3682" s="1"/>
      <c r="AN3682" s="1"/>
      <c r="AO3682" s="1"/>
    </row>
    <row r="3683" spans="1:41" x14ac:dyDescent="0.2">
      <c r="A3683" s="118"/>
      <c r="B3683" s="2"/>
      <c r="C3683" s="2"/>
      <c r="D3683" s="3"/>
      <c r="E3683" s="3"/>
      <c r="F3683" s="47"/>
      <c r="G3683" s="47"/>
      <c r="H3683" s="4"/>
      <c r="I3683" s="4"/>
      <c r="J3683" s="4"/>
      <c r="K3683" s="4"/>
      <c r="L3683" s="47"/>
      <c r="M3683" s="10"/>
      <c r="N3683" s="10"/>
      <c r="O3683" s="2"/>
      <c r="P3683" s="2"/>
      <c r="Q3683" s="47"/>
      <c r="R3683" s="4"/>
      <c r="S3683" s="59"/>
      <c r="T3683" s="1"/>
      <c r="U3683" s="1"/>
      <c r="V3683" s="1"/>
      <c r="W3683" s="10"/>
      <c r="X3683" s="2"/>
      <c r="Y3683" s="2"/>
      <c r="Z3683" s="3"/>
      <c r="AA3683" s="1"/>
      <c r="AB3683" s="1"/>
      <c r="AC3683" s="5"/>
      <c r="AD3683" s="1"/>
      <c r="AE3683" s="7"/>
      <c r="AF3683" s="1"/>
      <c r="AG3683" s="1"/>
      <c r="AH3683" s="1"/>
      <c r="AI3683" s="1"/>
      <c r="AJ3683" s="4"/>
      <c r="AK3683" s="1"/>
      <c r="AL3683" s="1"/>
      <c r="AM3683" s="1"/>
      <c r="AN3683" s="1"/>
      <c r="AO3683" s="1"/>
    </row>
    <row r="3684" spans="1:41" x14ac:dyDescent="0.2">
      <c r="A3684" s="118"/>
      <c r="B3684" s="2"/>
      <c r="C3684" s="2"/>
      <c r="D3684" s="3"/>
      <c r="E3684" s="3"/>
      <c r="F3684" s="47"/>
      <c r="G3684" s="47"/>
      <c r="H3684" s="4"/>
      <c r="I3684" s="4"/>
      <c r="J3684" s="4"/>
      <c r="K3684" s="4"/>
      <c r="L3684" s="47"/>
      <c r="M3684" s="10"/>
      <c r="N3684" s="10"/>
      <c r="O3684" s="2"/>
      <c r="P3684" s="2"/>
      <c r="Q3684" s="47"/>
      <c r="R3684" s="4"/>
      <c r="S3684" s="59"/>
      <c r="T3684" s="1"/>
      <c r="U3684" s="1"/>
      <c r="V3684" s="1"/>
      <c r="W3684" s="10"/>
      <c r="X3684" s="2"/>
      <c r="Y3684" s="2"/>
      <c r="Z3684" s="3"/>
      <c r="AA3684" s="1"/>
      <c r="AB3684" s="1"/>
      <c r="AC3684" s="5"/>
      <c r="AD3684" s="1"/>
      <c r="AE3684" s="7"/>
      <c r="AF3684" s="1"/>
      <c r="AG3684" s="1"/>
      <c r="AH3684" s="1"/>
      <c r="AI3684" s="1"/>
      <c r="AJ3684" s="4"/>
      <c r="AK3684" s="1"/>
      <c r="AL3684" s="1"/>
      <c r="AM3684" s="1"/>
      <c r="AN3684" s="1"/>
      <c r="AO3684" s="1"/>
    </row>
    <row r="3685" spans="1:41" x14ac:dyDescent="0.2">
      <c r="A3685" s="118"/>
      <c r="B3685" s="2"/>
      <c r="C3685" s="2"/>
      <c r="D3685" s="3"/>
      <c r="E3685" s="3"/>
      <c r="F3685" s="47"/>
      <c r="G3685" s="47"/>
      <c r="H3685" s="4"/>
      <c r="I3685" s="4"/>
      <c r="J3685" s="4"/>
      <c r="K3685" s="4"/>
      <c r="L3685" s="47"/>
      <c r="M3685" s="10"/>
      <c r="N3685" s="10"/>
      <c r="O3685" s="2"/>
      <c r="P3685" s="2"/>
      <c r="Q3685" s="47"/>
      <c r="R3685" s="4"/>
      <c r="S3685" s="59"/>
      <c r="T3685" s="1"/>
      <c r="U3685" s="1"/>
      <c r="V3685" s="1"/>
      <c r="W3685" s="10"/>
      <c r="X3685" s="2"/>
      <c r="Y3685" s="2"/>
      <c r="Z3685" s="3"/>
      <c r="AA3685" s="1"/>
      <c r="AB3685" s="1"/>
      <c r="AC3685" s="5"/>
      <c r="AD3685" s="1"/>
      <c r="AE3685" s="7"/>
      <c r="AF3685" s="1"/>
      <c r="AG3685" s="1"/>
      <c r="AH3685" s="1"/>
      <c r="AI3685" s="1"/>
      <c r="AJ3685" s="4"/>
      <c r="AK3685" s="1"/>
      <c r="AL3685" s="1"/>
      <c r="AM3685" s="1"/>
      <c r="AN3685" s="1"/>
      <c r="AO3685" s="1"/>
    </row>
    <row r="3686" spans="1:41" x14ac:dyDescent="0.2">
      <c r="A3686" s="118"/>
      <c r="B3686" s="2"/>
      <c r="C3686" s="2"/>
      <c r="D3686" s="3"/>
      <c r="E3686" s="3"/>
      <c r="F3686" s="47"/>
      <c r="G3686" s="47"/>
      <c r="H3686" s="4"/>
      <c r="I3686" s="4"/>
      <c r="J3686" s="4"/>
      <c r="K3686" s="4"/>
      <c r="L3686" s="47"/>
      <c r="M3686" s="10"/>
      <c r="N3686" s="10"/>
      <c r="O3686" s="2"/>
      <c r="P3686" s="2"/>
      <c r="Q3686" s="47"/>
      <c r="R3686" s="4"/>
      <c r="S3686" s="59"/>
      <c r="T3686" s="1"/>
      <c r="U3686" s="1"/>
      <c r="V3686" s="1"/>
      <c r="W3686" s="10"/>
      <c r="X3686" s="2"/>
      <c r="Y3686" s="2"/>
      <c r="Z3686" s="3"/>
      <c r="AA3686" s="1"/>
      <c r="AB3686" s="1"/>
      <c r="AC3686" s="5"/>
      <c r="AD3686" s="1"/>
      <c r="AE3686" s="7"/>
      <c r="AF3686" s="1"/>
      <c r="AG3686" s="1"/>
      <c r="AH3686" s="1"/>
      <c r="AI3686" s="1"/>
      <c r="AJ3686" s="4"/>
      <c r="AK3686" s="1"/>
      <c r="AL3686" s="1"/>
      <c r="AM3686" s="1"/>
      <c r="AN3686" s="1"/>
      <c r="AO3686" s="1"/>
    </row>
    <row r="3687" spans="1:41" x14ac:dyDescent="0.2">
      <c r="A3687" s="118"/>
      <c r="B3687" s="2"/>
      <c r="C3687" s="2"/>
      <c r="D3687" s="3"/>
      <c r="E3687" s="3"/>
      <c r="F3687" s="47"/>
      <c r="G3687" s="47"/>
      <c r="H3687" s="4"/>
      <c r="I3687" s="4"/>
      <c r="J3687" s="4"/>
      <c r="K3687" s="4"/>
      <c r="L3687" s="47"/>
      <c r="M3687" s="10"/>
      <c r="N3687" s="10"/>
      <c r="O3687" s="2"/>
      <c r="P3687" s="2"/>
      <c r="Q3687" s="47"/>
      <c r="R3687" s="4"/>
      <c r="S3687" s="59"/>
      <c r="T3687" s="1"/>
      <c r="U3687" s="1"/>
      <c r="V3687" s="1"/>
      <c r="W3687" s="10"/>
      <c r="X3687" s="2"/>
      <c r="Y3687" s="2"/>
      <c r="Z3687" s="3"/>
      <c r="AA3687" s="1"/>
      <c r="AB3687" s="1"/>
      <c r="AC3687" s="5"/>
      <c r="AD3687" s="1"/>
      <c r="AE3687" s="7"/>
      <c r="AF3687" s="1"/>
      <c r="AG3687" s="1"/>
      <c r="AH3687" s="1"/>
      <c r="AI3687" s="1"/>
      <c r="AJ3687" s="4"/>
      <c r="AK3687" s="1"/>
      <c r="AL3687" s="1"/>
      <c r="AM3687" s="1"/>
      <c r="AN3687" s="1"/>
      <c r="AO3687" s="1"/>
    </row>
    <row r="3688" spans="1:41" x14ac:dyDescent="0.2">
      <c r="A3688" s="118"/>
      <c r="B3688" s="2"/>
      <c r="C3688" s="2"/>
      <c r="D3688" s="3"/>
      <c r="E3688" s="3"/>
      <c r="F3688" s="47"/>
      <c r="G3688" s="47"/>
      <c r="H3688" s="4"/>
      <c r="I3688" s="4"/>
      <c r="J3688" s="4"/>
      <c r="K3688" s="4"/>
      <c r="L3688" s="47"/>
      <c r="M3688" s="10"/>
      <c r="N3688" s="10"/>
      <c r="O3688" s="2"/>
      <c r="P3688" s="2"/>
      <c r="Q3688" s="47"/>
      <c r="R3688" s="4"/>
      <c r="S3688" s="59"/>
      <c r="T3688" s="1"/>
      <c r="U3688" s="1"/>
      <c r="V3688" s="1"/>
      <c r="W3688" s="10"/>
      <c r="X3688" s="2"/>
      <c r="Y3688" s="2"/>
      <c r="Z3688" s="3"/>
      <c r="AA3688" s="1"/>
      <c r="AB3688" s="1"/>
      <c r="AC3688" s="5"/>
      <c r="AD3688" s="1"/>
      <c r="AE3688" s="7"/>
      <c r="AF3688" s="1"/>
      <c r="AG3688" s="1"/>
      <c r="AH3688" s="1"/>
      <c r="AI3688" s="1"/>
      <c r="AJ3688" s="4"/>
      <c r="AK3688" s="1"/>
      <c r="AL3688" s="1"/>
      <c r="AM3688" s="1"/>
      <c r="AN3688" s="1"/>
      <c r="AO3688" s="1"/>
    </row>
    <row r="3689" spans="1:41" x14ac:dyDescent="0.2">
      <c r="A3689" s="118"/>
      <c r="B3689" s="2"/>
      <c r="C3689" s="2"/>
      <c r="D3689" s="3"/>
      <c r="E3689" s="3"/>
      <c r="F3689" s="47"/>
      <c r="G3689" s="47"/>
      <c r="H3689" s="4"/>
      <c r="I3689" s="4"/>
      <c r="J3689" s="4"/>
      <c r="K3689" s="4"/>
      <c r="L3689" s="47"/>
      <c r="M3689" s="10"/>
      <c r="N3689" s="10"/>
      <c r="O3689" s="2"/>
      <c r="P3689" s="2"/>
      <c r="Q3689" s="47"/>
      <c r="R3689" s="4"/>
      <c r="S3689" s="59"/>
      <c r="T3689" s="1"/>
      <c r="U3689" s="1"/>
      <c r="V3689" s="1"/>
      <c r="W3689" s="10"/>
      <c r="X3689" s="2"/>
      <c r="Y3689" s="2"/>
      <c r="Z3689" s="3"/>
      <c r="AA3689" s="1"/>
      <c r="AB3689" s="1"/>
      <c r="AC3689" s="5"/>
      <c r="AD3689" s="1"/>
      <c r="AE3689" s="7"/>
      <c r="AF3689" s="1"/>
      <c r="AG3689" s="1"/>
      <c r="AH3689" s="1"/>
      <c r="AI3689" s="1"/>
      <c r="AJ3689" s="4"/>
      <c r="AK3689" s="1"/>
      <c r="AL3689" s="1"/>
      <c r="AM3689" s="1"/>
      <c r="AN3689" s="1"/>
      <c r="AO3689" s="1"/>
    </row>
    <row r="3690" spans="1:41" x14ac:dyDescent="0.2">
      <c r="A3690" s="118"/>
      <c r="B3690" s="2"/>
      <c r="C3690" s="2"/>
      <c r="D3690" s="3"/>
      <c r="E3690" s="3"/>
      <c r="F3690" s="47"/>
      <c r="G3690" s="47"/>
      <c r="H3690" s="4"/>
      <c r="I3690" s="4"/>
      <c r="J3690" s="4"/>
      <c r="K3690" s="4"/>
      <c r="L3690" s="47"/>
      <c r="M3690" s="10"/>
      <c r="N3690" s="10"/>
      <c r="O3690" s="2"/>
      <c r="P3690" s="2"/>
      <c r="Q3690" s="47"/>
      <c r="R3690" s="4"/>
      <c r="S3690" s="59"/>
      <c r="T3690" s="1"/>
      <c r="U3690" s="1"/>
      <c r="V3690" s="1"/>
      <c r="W3690" s="10"/>
      <c r="X3690" s="2"/>
      <c r="Y3690" s="2"/>
      <c r="Z3690" s="3"/>
      <c r="AA3690" s="1"/>
      <c r="AB3690" s="1"/>
      <c r="AC3690" s="5"/>
      <c r="AD3690" s="1"/>
      <c r="AE3690" s="7"/>
      <c r="AF3690" s="1"/>
      <c r="AG3690" s="1"/>
      <c r="AH3690" s="1"/>
      <c r="AI3690" s="1"/>
      <c r="AJ3690" s="4"/>
      <c r="AK3690" s="1"/>
      <c r="AL3690" s="1"/>
      <c r="AM3690" s="1"/>
      <c r="AN3690" s="1"/>
      <c r="AO3690" s="1"/>
    </row>
    <row r="3691" spans="1:41" x14ac:dyDescent="0.2">
      <c r="A3691" s="118"/>
      <c r="B3691" s="2"/>
      <c r="C3691" s="2"/>
      <c r="D3691" s="3"/>
      <c r="E3691" s="3"/>
      <c r="F3691" s="47"/>
      <c r="G3691" s="47"/>
      <c r="H3691" s="4"/>
      <c r="I3691" s="4"/>
      <c r="J3691" s="4"/>
      <c r="K3691" s="4"/>
      <c r="L3691" s="47"/>
      <c r="M3691" s="10"/>
      <c r="N3691" s="10"/>
      <c r="O3691" s="2"/>
      <c r="P3691" s="2"/>
      <c r="Q3691" s="47"/>
      <c r="R3691" s="4"/>
      <c r="S3691" s="59"/>
      <c r="T3691" s="1"/>
      <c r="U3691" s="1"/>
      <c r="V3691" s="1"/>
      <c r="W3691" s="10"/>
      <c r="X3691" s="2"/>
      <c r="Y3691" s="2"/>
      <c r="Z3691" s="3"/>
      <c r="AA3691" s="1"/>
      <c r="AB3691" s="1"/>
      <c r="AC3691" s="5"/>
      <c r="AD3691" s="1"/>
      <c r="AE3691" s="7"/>
      <c r="AF3691" s="1"/>
      <c r="AG3691" s="1"/>
      <c r="AH3691" s="1"/>
      <c r="AI3691" s="1"/>
      <c r="AJ3691" s="4"/>
      <c r="AK3691" s="1"/>
      <c r="AL3691" s="1"/>
      <c r="AM3691" s="1"/>
      <c r="AN3691" s="1"/>
      <c r="AO3691" s="1"/>
    </row>
    <row r="3692" spans="1:41" x14ac:dyDescent="0.2">
      <c r="A3692" s="118"/>
      <c r="B3692" s="2"/>
      <c r="C3692" s="2"/>
      <c r="D3692" s="3"/>
      <c r="E3692" s="3"/>
      <c r="F3692" s="47"/>
      <c r="G3692" s="47"/>
      <c r="H3692" s="4"/>
      <c r="I3692" s="4"/>
      <c r="J3692" s="4"/>
      <c r="K3692" s="4"/>
      <c r="L3692" s="47"/>
      <c r="M3692" s="10"/>
      <c r="N3692" s="10"/>
      <c r="O3692" s="2"/>
      <c r="P3692" s="2"/>
      <c r="Q3692" s="47"/>
      <c r="R3692" s="4"/>
      <c r="S3692" s="59"/>
      <c r="T3692" s="1"/>
      <c r="U3692" s="1"/>
      <c r="V3692" s="1"/>
      <c r="W3692" s="10"/>
      <c r="X3692" s="2"/>
      <c r="Y3692" s="2"/>
      <c r="Z3692" s="3"/>
      <c r="AA3692" s="1"/>
      <c r="AB3692" s="1"/>
      <c r="AC3692" s="5"/>
      <c r="AD3692" s="1"/>
      <c r="AE3692" s="7"/>
      <c r="AF3692" s="1"/>
      <c r="AG3692" s="1"/>
      <c r="AH3692" s="1"/>
      <c r="AI3692" s="1"/>
      <c r="AJ3692" s="4"/>
      <c r="AK3692" s="1"/>
      <c r="AL3692" s="1"/>
      <c r="AM3692" s="1"/>
      <c r="AN3692" s="1"/>
      <c r="AO3692" s="1"/>
    </row>
    <row r="3693" spans="1:41" x14ac:dyDescent="0.2">
      <c r="A3693" s="118"/>
      <c r="B3693" s="2"/>
      <c r="C3693" s="2"/>
      <c r="D3693" s="3"/>
      <c r="E3693" s="3"/>
      <c r="F3693" s="47"/>
      <c r="G3693" s="47"/>
      <c r="H3693" s="4"/>
      <c r="I3693" s="4"/>
      <c r="J3693" s="4"/>
      <c r="K3693" s="4"/>
      <c r="L3693" s="47"/>
      <c r="M3693" s="10"/>
      <c r="N3693" s="10"/>
      <c r="O3693" s="2"/>
      <c r="P3693" s="2"/>
      <c r="Q3693" s="47"/>
      <c r="R3693" s="4"/>
      <c r="S3693" s="59"/>
      <c r="T3693" s="1"/>
      <c r="U3693" s="1"/>
      <c r="V3693" s="1"/>
      <c r="W3693" s="10"/>
      <c r="X3693" s="2"/>
      <c r="Y3693" s="2"/>
      <c r="Z3693" s="3"/>
      <c r="AA3693" s="1"/>
      <c r="AB3693" s="1"/>
      <c r="AC3693" s="5"/>
      <c r="AD3693" s="1"/>
      <c r="AE3693" s="7"/>
      <c r="AF3693" s="1"/>
      <c r="AG3693" s="1"/>
      <c r="AH3693" s="1"/>
      <c r="AI3693" s="1"/>
      <c r="AJ3693" s="4"/>
      <c r="AK3693" s="1"/>
      <c r="AL3693" s="1"/>
      <c r="AM3693" s="1"/>
      <c r="AN3693" s="1"/>
      <c r="AO3693" s="1"/>
    </row>
    <row r="3694" spans="1:41" x14ac:dyDescent="0.2">
      <c r="A3694" s="118"/>
      <c r="B3694" s="2"/>
      <c r="C3694" s="2"/>
      <c r="D3694" s="3"/>
      <c r="E3694" s="3"/>
      <c r="F3694" s="47"/>
      <c r="G3694" s="47"/>
      <c r="H3694" s="4"/>
      <c r="I3694" s="4"/>
      <c r="J3694" s="4"/>
      <c r="K3694" s="4"/>
      <c r="L3694" s="47"/>
      <c r="M3694" s="10"/>
      <c r="N3694" s="10"/>
      <c r="O3694" s="2"/>
      <c r="P3694" s="2"/>
      <c r="Q3694" s="47"/>
      <c r="R3694" s="4"/>
      <c r="S3694" s="59"/>
      <c r="T3694" s="1"/>
      <c r="U3694" s="1"/>
      <c r="V3694" s="1"/>
      <c r="W3694" s="10"/>
      <c r="X3694" s="2"/>
      <c r="Y3694" s="2"/>
      <c r="Z3694" s="3"/>
      <c r="AA3694" s="1"/>
      <c r="AB3694" s="1"/>
      <c r="AC3694" s="5"/>
      <c r="AD3694" s="1"/>
      <c r="AE3694" s="7"/>
      <c r="AF3694" s="1"/>
      <c r="AG3694" s="1"/>
      <c r="AH3694" s="1"/>
      <c r="AI3694" s="1"/>
      <c r="AJ3694" s="4"/>
      <c r="AK3694" s="1"/>
      <c r="AL3694" s="1"/>
      <c r="AM3694" s="1"/>
      <c r="AN3694" s="1"/>
      <c r="AO3694" s="1"/>
    </row>
    <row r="3695" spans="1:41" x14ac:dyDescent="0.2">
      <c r="A3695" s="118"/>
      <c r="B3695" s="2"/>
      <c r="C3695" s="2"/>
      <c r="D3695" s="3"/>
      <c r="E3695" s="3"/>
      <c r="F3695" s="47"/>
      <c r="G3695" s="47"/>
      <c r="H3695" s="4"/>
      <c r="I3695" s="4"/>
      <c r="J3695" s="4"/>
      <c r="K3695" s="4"/>
      <c r="L3695" s="47"/>
      <c r="M3695" s="10"/>
      <c r="N3695" s="10"/>
      <c r="O3695" s="2"/>
      <c r="P3695" s="2"/>
      <c r="Q3695" s="47"/>
      <c r="R3695" s="4"/>
      <c r="S3695" s="59"/>
      <c r="T3695" s="1"/>
      <c r="U3695" s="1"/>
      <c r="V3695" s="1"/>
      <c r="W3695" s="10"/>
      <c r="X3695" s="2"/>
      <c r="Y3695" s="2"/>
      <c r="Z3695" s="3"/>
      <c r="AA3695" s="1"/>
      <c r="AB3695" s="1"/>
      <c r="AC3695" s="5"/>
      <c r="AD3695" s="1"/>
      <c r="AE3695" s="7"/>
      <c r="AF3695" s="1"/>
      <c r="AG3695" s="1"/>
      <c r="AH3695" s="1"/>
      <c r="AI3695" s="1"/>
      <c r="AJ3695" s="4"/>
      <c r="AK3695" s="1"/>
      <c r="AL3695" s="1"/>
      <c r="AM3695" s="1"/>
      <c r="AN3695" s="1"/>
      <c r="AO3695" s="1"/>
    </row>
    <row r="3696" spans="1:41" x14ac:dyDescent="0.2">
      <c r="A3696" s="118"/>
      <c r="B3696" s="2"/>
      <c r="C3696" s="2"/>
      <c r="D3696" s="3"/>
      <c r="E3696" s="3"/>
      <c r="F3696" s="47"/>
      <c r="G3696" s="47"/>
      <c r="H3696" s="4"/>
      <c r="I3696" s="4"/>
      <c r="J3696" s="4"/>
      <c r="K3696" s="4"/>
      <c r="L3696" s="47"/>
      <c r="M3696" s="10"/>
      <c r="N3696" s="10"/>
      <c r="O3696" s="2"/>
      <c r="P3696" s="2"/>
      <c r="Q3696" s="47"/>
      <c r="R3696" s="4"/>
      <c r="S3696" s="59"/>
      <c r="T3696" s="1"/>
      <c r="U3696" s="1"/>
      <c r="V3696" s="1"/>
      <c r="W3696" s="10"/>
      <c r="X3696" s="2"/>
      <c r="Y3696" s="2"/>
      <c r="Z3696" s="3"/>
      <c r="AA3696" s="1"/>
      <c r="AB3696" s="1"/>
      <c r="AC3696" s="5"/>
      <c r="AD3696" s="1"/>
      <c r="AE3696" s="7"/>
      <c r="AF3696" s="1"/>
      <c r="AG3696" s="1"/>
      <c r="AH3696" s="1"/>
      <c r="AI3696" s="1"/>
      <c r="AJ3696" s="4"/>
      <c r="AK3696" s="1"/>
      <c r="AL3696" s="1"/>
      <c r="AM3696" s="1"/>
      <c r="AN3696" s="1"/>
      <c r="AO3696" s="1"/>
    </row>
    <row r="3697" spans="1:41" x14ac:dyDescent="0.2">
      <c r="A3697" s="118"/>
      <c r="B3697" s="2"/>
      <c r="C3697" s="2"/>
      <c r="D3697" s="3"/>
      <c r="E3697" s="3"/>
      <c r="F3697" s="47"/>
      <c r="G3697" s="47"/>
      <c r="H3697" s="4"/>
      <c r="I3697" s="4"/>
      <c r="J3697" s="4"/>
      <c r="K3697" s="4"/>
      <c r="L3697" s="47"/>
      <c r="M3697" s="10"/>
      <c r="N3697" s="10"/>
      <c r="O3697" s="2"/>
      <c r="P3697" s="2"/>
      <c r="Q3697" s="47"/>
      <c r="R3697" s="4"/>
      <c r="S3697" s="59"/>
      <c r="T3697" s="1"/>
      <c r="U3697" s="1"/>
      <c r="V3697" s="1"/>
      <c r="W3697" s="10"/>
      <c r="X3697" s="2"/>
      <c r="Y3697" s="2"/>
      <c r="Z3697" s="3"/>
      <c r="AA3697" s="1"/>
      <c r="AB3697" s="1"/>
      <c r="AC3697" s="5"/>
      <c r="AD3697" s="1"/>
      <c r="AE3697" s="7"/>
      <c r="AF3697" s="1"/>
      <c r="AG3697" s="1"/>
      <c r="AH3697" s="1"/>
      <c r="AI3697" s="1"/>
      <c r="AJ3697" s="4"/>
      <c r="AK3697" s="1"/>
      <c r="AL3697" s="1"/>
      <c r="AM3697" s="1"/>
      <c r="AN3697" s="1"/>
      <c r="AO3697" s="1"/>
    </row>
    <row r="3698" spans="1:41" x14ac:dyDescent="0.2">
      <c r="A3698" s="118"/>
      <c r="B3698" s="2"/>
      <c r="C3698" s="2"/>
      <c r="D3698" s="3"/>
      <c r="E3698" s="3"/>
      <c r="F3698" s="47"/>
      <c r="G3698" s="47"/>
      <c r="H3698" s="4"/>
      <c r="I3698" s="4"/>
      <c r="J3698" s="4"/>
      <c r="K3698" s="4"/>
      <c r="L3698" s="47"/>
      <c r="M3698" s="10"/>
      <c r="N3698" s="10"/>
      <c r="O3698" s="2"/>
      <c r="P3698" s="2"/>
      <c r="Q3698" s="47"/>
      <c r="R3698" s="4"/>
      <c r="S3698" s="59"/>
      <c r="T3698" s="1"/>
      <c r="U3698" s="1"/>
      <c r="V3698" s="1"/>
      <c r="W3698" s="10"/>
      <c r="X3698" s="2"/>
      <c r="Y3698" s="2"/>
      <c r="Z3698" s="3"/>
      <c r="AA3698" s="1"/>
      <c r="AB3698" s="1"/>
      <c r="AC3698" s="5"/>
      <c r="AD3698" s="1"/>
      <c r="AE3698" s="7"/>
      <c r="AF3698" s="1"/>
      <c r="AG3698" s="1"/>
      <c r="AH3698" s="1"/>
      <c r="AI3698" s="1"/>
      <c r="AJ3698" s="4"/>
      <c r="AK3698" s="1"/>
      <c r="AL3698" s="1"/>
      <c r="AM3698" s="1"/>
      <c r="AN3698" s="1"/>
      <c r="AO3698" s="1"/>
    </row>
    <row r="3699" spans="1:41" x14ac:dyDescent="0.2">
      <c r="A3699" s="118"/>
      <c r="B3699" s="2"/>
      <c r="C3699" s="2"/>
      <c r="D3699" s="3"/>
      <c r="E3699" s="3"/>
      <c r="F3699" s="47"/>
      <c r="G3699" s="47"/>
      <c r="H3699" s="4"/>
      <c r="I3699" s="4"/>
      <c r="J3699" s="4"/>
      <c r="K3699" s="4"/>
      <c r="L3699" s="47"/>
      <c r="M3699" s="10"/>
      <c r="N3699" s="10"/>
      <c r="O3699" s="2"/>
      <c r="P3699" s="2"/>
      <c r="Q3699" s="47"/>
      <c r="R3699" s="4"/>
      <c r="S3699" s="59"/>
      <c r="T3699" s="1"/>
      <c r="U3699" s="1"/>
      <c r="V3699" s="1"/>
      <c r="W3699" s="10"/>
      <c r="X3699" s="2"/>
      <c r="Y3699" s="2"/>
      <c r="Z3699" s="3"/>
      <c r="AA3699" s="1"/>
      <c r="AB3699" s="1"/>
      <c r="AC3699" s="5"/>
      <c r="AD3699" s="1"/>
      <c r="AE3699" s="7"/>
      <c r="AF3699" s="1"/>
      <c r="AG3699" s="1"/>
      <c r="AH3699" s="1"/>
      <c r="AI3699" s="1"/>
      <c r="AJ3699" s="4"/>
      <c r="AK3699" s="1"/>
      <c r="AL3699" s="1"/>
      <c r="AM3699" s="1"/>
      <c r="AN3699" s="1"/>
      <c r="AO3699" s="1"/>
    </row>
    <row r="3700" spans="1:41" x14ac:dyDescent="0.2">
      <c r="A3700" s="118"/>
      <c r="B3700" s="2"/>
      <c r="C3700" s="2"/>
      <c r="D3700" s="3"/>
      <c r="E3700" s="3"/>
      <c r="F3700" s="47"/>
      <c r="G3700" s="47"/>
      <c r="H3700" s="4"/>
      <c r="I3700" s="4"/>
      <c r="J3700" s="4"/>
      <c r="K3700" s="4"/>
      <c r="L3700" s="47"/>
      <c r="M3700" s="10"/>
      <c r="N3700" s="10"/>
      <c r="O3700" s="2"/>
      <c r="P3700" s="2"/>
      <c r="Q3700" s="47"/>
      <c r="R3700" s="4"/>
      <c r="S3700" s="59"/>
      <c r="T3700" s="1"/>
      <c r="U3700" s="1"/>
      <c r="V3700" s="1"/>
      <c r="W3700" s="10"/>
      <c r="X3700" s="2"/>
      <c r="Y3700" s="2"/>
      <c r="Z3700" s="3"/>
      <c r="AA3700" s="1"/>
      <c r="AB3700" s="1"/>
      <c r="AC3700" s="5"/>
      <c r="AD3700" s="1"/>
      <c r="AE3700" s="7"/>
      <c r="AF3700" s="1"/>
      <c r="AG3700" s="1"/>
      <c r="AH3700" s="1"/>
      <c r="AI3700" s="1"/>
      <c r="AJ3700" s="4"/>
      <c r="AK3700" s="1"/>
      <c r="AL3700" s="1"/>
      <c r="AM3700" s="1"/>
      <c r="AN3700" s="1"/>
      <c r="AO3700" s="1"/>
    </row>
    <row r="3701" spans="1:41" x14ac:dyDescent="0.2">
      <c r="A3701" s="118"/>
      <c r="B3701" s="2"/>
      <c r="C3701" s="2"/>
      <c r="D3701" s="3"/>
      <c r="E3701" s="3"/>
      <c r="F3701" s="47"/>
      <c r="G3701" s="47"/>
      <c r="H3701" s="4"/>
      <c r="I3701" s="4"/>
      <c r="J3701" s="4"/>
      <c r="K3701" s="4"/>
      <c r="L3701" s="47"/>
      <c r="M3701" s="10"/>
      <c r="N3701" s="10"/>
      <c r="O3701" s="2"/>
      <c r="P3701" s="2"/>
      <c r="Q3701" s="47"/>
      <c r="R3701" s="4"/>
      <c r="S3701" s="59"/>
      <c r="T3701" s="1"/>
      <c r="U3701" s="1"/>
      <c r="V3701" s="1"/>
      <c r="W3701" s="10"/>
      <c r="X3701" s="2"/>
      <c r="Y3701" s="2"/>
      <c r="Z3701" s="3"/>
      <c r="AA3701" s="1"/>
      <c r="AB3701" s="1"/>
      <c r="AC3701" s="5"/>
      <c r="AD3701" s="1"/>
      <c r="AE3701" s="7"/>
      <c r="AF3701" s="1"/>
      <c r="AG3701" s="1"/>
      <c r="AH3701" s="1"/>
      <c r="AI3701" s="1"/>
      <c r="AJ3701" s="4"/>
      <c r="AK3701" s="1"/>
      <c r="AL3701" s="1"/>
      <c r="AM3701" s="1"/>
      <c r="AN3701" s="1"/>
      <c r="AO3701" s="1"/>
    </row>
    <row r="3702" spans="1:41" x14ac:dyDescent="0.2">
      <c r="A3702" s="118"/>
      <c r="B3702" s="2"/>
      <c r="C3702" s="2"/>
      <c r="D3702" s="3"/>
      <c r="E3702" s="3"/>
      <c r="F3702" s="47"/>
      <c r="G3702" s="47"/>
      <c r="H3702" s="4"/>
      <c r="I3702" s="4"/>
      <c r="J3702" s="4"/>
      <c r="K3702" s="4"/>
      <c r="L3702" s="47"/>
      <c r="M3702" s="10"/>
      <c r="N3702" s="10"/>
      <c r="O3702" s="2"/>
      <c r="P3702" s="2"/>
      <c r="Q3702" s="47"/>
      <c r="R3702" s="4"/>
      <c r="S3702" s="59"/>
      <c r="T3702" s="1"/>
      <c r="U3702" s="1"/>
      <c r="V3702" s="1"/>
      <c r="W3702" s="10"/>
      <c r="X3702" s="2"/>
      <c r="Y3702" s="2"/>
      <c r="Z3702" s="3"/>
      <c r="AA3702" s="1"/>
      <c r="AB3702" s="1"/>
      <c r="AC3702" s="5"/>
      <c r="AD3702" s="1"/>
      <c r="AE3702" s="7"/>
      <c r="AF3702" s="1"/>
      <c r="AG3702" s="1"/>
      <c r="AH3702" s="1"/>
      <c r="AI3702" s="1"/>
      <c r="AJ3702" s="4"/>
      <c r="AK3702" s="1"/>
      <c r="AL3702" s="1"/>
      <c r="AM3702" s="1"/>
      <c r="AN3702" s="1"/>
      <c r="AO3702" s="1"/>
    </row>
    <row r="3703" spans="1:41" x14ac:dyDescent="0.2">
      <c r="A3703" s="118"/>
      <c r="B3703" s="2"/>
      <c r="C3703" s="2"/>
      <c r="D3703" s="3"/>
      <c r="E3703" s="3"/>
      <c r="F3703" s="47"/>
      <c r="G3703" s="47"/>
      <c r="H3703" s="4"/>
      <c r="I3703" s="4"/>
      <c r="J3703" s="4"/>
      <c r="K3703" s="4"/>
      <c r="L3703" s="47"/>
      <c r="M3703" s="10"/>
      <c r="N3703" s="10"/>
      <c r="O3703" s="2"/>
      <c r="P3703" s="2"/>
      <c r="Q3703" s="47"/>
      <c r="R3703" s="4"/>
      <c r="S3703" s="59"/>
      <c r="T3703" s="1"/>
      <c r="U3703" s="1"/>
      <c r="V3703" s="1"/>
      <c r="W3703" s="10"/>
      <c r="X3703" s="2"/>
      <c r="Y3703" s="2"/>
      <c r="Z3703" s="3"/>
      <c r="AA3703" s="1"/>
      <c r="AB3703" s="1"/>
      <c r="AC3703" s="5"/>
      <c r="AD3703" s="1"/>
      <c r="AE3703" s="7"/>
      <c r="AF3703" s="1"/>
      <c r="AG3703" s="1"/>
      <c r="AH3703" s="1"/>
      <c r="AI3703" s="1"/>
      <c r="AJ3703" s="4"/>
      <c r="AK3703" s="1"/>
      <c r="AL3703" s="1"/>
      <c r="AM3703" s="1"/>
      <c r="AN3703" s="1"/>
      <c r="AO3703" s="1"/>
    </row>
    <row r="3704" spans="1:41" x14ac:dyDescent="0.2">
      <c r="A3704" s="118"/>
      <c r="B3704" s="2"/>
      <c r="C3704" s="2"/>
      <c r="D3704" s="3"/>
      <c r="E3704" s="3"/>
      <c r="F3704" s="47"/>
      <c r="G3704" s="47"/>
      <c r="H3704" s="4"/>
      <c r="I3704" s="4"/>
      <c r="J3704" s="4"/>
      <c r="K3704" s="4"/>
      <c r="L3704" s="47"/>
      <c r="M3704" s="10"/>
      <c r="N3704" s="10"/>
      <c r="O3704" s="2"/>
      <c r="P3704" s="2"/>
      <c r="Q3704" s="47"/>
      <c r="R3704" s="4"/>
      <c r="S3704" s="59"/>
      <c r="T3704" s="1"/>
      <c r="U3704" s="1"/>
      <c r="V3704" s="1"/>
      <c r="W3704" s="10"/>
      <c r="X3704" s="2"/>
      <c r="Y3704" s="2"/>
      <c r="Z3704" s="3"/>
      <c r="AA3704" s="1"/>
      <c r="AB3704" s="1"/>
      <c r="AC3704" s="5"/>
      <c r="AD3704" s="1"/>
      <c r="AE3704" s="7"/>
      <c r="AF3704" s="1"/>
      <c r="AG3704" s="1"/>
      <c r="AH3704" s="1"/>
      <c r="AI3704" s="1"/>
      <c r="AJ3704" s="4"/>
      <c r="AK3704" s="1"/>
      <c r="AL3704" s="1"/>
      <c r="AM3704" s="1"/>
      <c r="AN3704" s="1"/>
      <c r="AO3704" s="1"/>
    </row>
    <row r="3705" spans="1:41" x14ac:dyDescent="0.2">
      <c r="A3705" s="118"/>
      <c r="B3705" s="2"/>
      <c r="C3705" s="2"/>
      <c r="D3705" s="3"/>
      <c r="E3705" s="3"/>
      <c r="F3705" s="47"/>
      <c r="G3705" s="47"/>
      <c r="H3705" s="4"/>
      <c r="I3705" s="4"/>
      <c r="J3705" s="4"/>
      <c r="K3705" s="4"/>
      <c r="L3705" s="47"/>
      <c r="M3705" s="10"/>
      <c r="N3705" s="10"/>
      <c r="O3705" s="2"/>
      <c r="P3705" s="2"/>
      <c r="Q3705" s="47"/>
      <c r="R3705" s="4"/>
      <c r="S3705" s="59"/>
      <c r="T3705" s="1"/>
      <c r="U3705" s="1"/>
      <c r="V3705" s="1"/>
      <c r="W3705" s="10"/>
      <c r="X3705" s="2"/>
      <c r="Y3705" s="2"/>
      <c r="Z3705" s="3"/>
      <c r="AA3705" s="1"/>
      <c r="AB3705" s="1"/>
      <c r="AC3705" s="5"/>
      <c r="AD3705" s="1"/>
      <c r="AE3705" s="7"/>
      <c r="AF3705" s="1"/>
      <c r="AG3705" s="1"/>
      <c r="AH3705" s="1"/>
      <c r="AI3705" s="1"/>
      <c r="AJ3705" s="4"/>
      <c r="AK3705" s="1"/>
      <c r="AL3705" s="1"/>
      <c r="AM3705" s="1"/>
      <c r="AN3705" s="1"/>
      <c r="AO3705" s="1"/>
    </row>
    <row r="3706" spans="1:41" x14ac:dyDescent="0.2">
      <c r="A3706" s="118"/>
      <c r="B3706" s="2"/>
      <c r="C3706" s="2"/>
      <c r="D3706" s="3"/>
      <c r="E3706" s="3"/>
      <c r="F3706" s="47"/>
      <c r="G3706" s="47"/>
      <c r="H3706" s="4"/>
      <c r="I3706" s="4"/>
      <c r="J3706" s="4"/>
      <c r="K3706" s="4"/>
      <c r="L3706" s="47"/>
      <c r="M3706" s="10"/>
      <c r="N3706" s="10"/>
      <c r="O3706" s="2"/>
      <c r="P3706" s="2"/>
      <c r="Q3706" s="47"/>
      <c r="R3706" s="4"/>
      <c r="S3706" s="59"/>
      <c r="T3706" s="1"/>
      <c r="U3706" s="1"/>
      <c r="V3706" s="1"/>
      <c r="W3706" s="10"/>
      <c r="X3706" s="2"/>
      <c r="Y3706" s="2"/>
      <c r="Z3706" s="3"/>
      <c r="AA3706" s="1"/>
      <c r="AB3706" s="1"/>
      <c r="AC3706" s="5"/>
      <c r="AD3706" s="1"/>
      <c r="AE3706" s="7"/>
      <c r="AF3706" s="1"/>
      <c r="AG3706" s="1"/>
      <c r="AH3706" s="1"/>
      <c r="AI3706" s="1"/>
      <c r="AJ3706" s="4"/>
      <c r="AK3706" s="1"/>
      <c r="AL3706" s="1"/>
      <c r="AM3706" s="1"/>
      <c r="AN3706" s="1"/>
      <c r="AO3706" s="1"/>
    </row>
    <row r="3707" spans="1:41" x14ac:dyDescent="0.2">
      <c r="A3707" s="118"/>
      <c r="B3707" s="2"/>
      <c r="C3707" s="2"/>
      <c r="D3707" s="3"/>
      <c r="E3707" s="3"/>
      <c r="F3707" s="47"/>
      <c r="G3707" s="47"/>
      <c r="H3707" s="4"/>
      <c r="I3707" s="4"/>
      <c r="J3707" s="4"/>
      <c r="K3707" s="4"/>
      <c r="L3707" s="47"/>
      <c r="M3707" s="10"/>
      <c r="N3707" s="10"/>
      <c r="O3707" s="2"/>
      <c r="P3707" s="2"/>
      <c r="Q3707" s="47"/>
      <c r="R3707" s="4"/>
      <c r="S3707" s="59"/>
      <c r="T3707" s="1"/>
      <c r="U3707" s="1"/>
      <c r="V3707" s="1"/>
      <c r="W3707" s="10"/>
      <c r="X3707" s="2"/>
      <c r="Y3707" s="2"/>
      <c r="Z3707" s="3"/>
      <c r="AA3707" s="1"/>
      <c r="AB3707" s="1"/>
      <c r="AC3707" s="5"/>
      <c r="AD3707" s="1"/>
      <c r="AE3707" s="7"/>
      <c r="AF3707" s="1"/>
      <c r="AG3707" s="1"/>
      <c r="AH3707" s="1"/>
      <c r="AI3707" s="1"/>
      <c r="AJ3707" s="4"/>
      <c r="AK3707" s="1"/>
      <c r="AL3707" s="1"/>
      <c r="AM3707" s="1"/>
      <c r="AN3707" s="1"/>
      <c r="AO3707" s="1"/>
    </row>
    <row r="3708" spans="1:41" x14ac:dyDescent="0.2">
      <c r="A3708" s="118"/>
      <c r="B3708" s="2"/>
      <c r="C3708" s="2"/>
      <c r="D3708" s="3"/>
      <c r="E3708" s="3"/>
      <c r="F3708" s="47"/>
      <c r="G3708" s="47"/>
      <c r="H3708" s="4"/>
      <c r="I3708" s="4"/>
      <c r="J3708" s="4"/>
      <c r="K3708" s="4"/>
      <c r="L3708" s="47"/>
      <c r="M3708" s="10"/>
      <c r="N3708" s="10"/>
      <c r="O3708" s="2"/>
      <c r="P3708" s="2"/>
      <c r="Q3708" s="47"/>
      <c r="R3708" s="4"/>
      <c r="S3708" s="59"/>
      <c r="T3708" s="1"/>
      <c r="U3708" s="1"/>
      <c r="V3708" s="1"/>
      <c r="W3708" s="10"/>
      <c r="X3708" s="2"/>
      <c r="Y3708" s="2"/>
      <c r="Z3708" s="3"/>
      <c r="AA3708" s="1"/>
      <c r="AB3708" s="1"/>
      <c r="AC3708" s="5"/>
      <c r="AD3708" s="1"/>
      <c r="AE3708" s="7"/>
      <c r="AF3708" s="1"/>
      <c r="AG3708" s="1"/>
      <c r="AH3708" s="1"/>
      <c r="AI3708" s="1"/>
      <c r="AJ3708" s="4"/>
      <c r="AK3708" s="1"/>
      <c r="AL3708" s="1"/>
      <c r="AM3708" s="1"/>
      <c r="AN3708" s="1"/>
      <c r="AO3708" s="1"/>
    </row>
    <row r="3709" spans="1:41" x14ac:dyDescent="0.2">
      <c r="A3709" s="118"/>
      <c r="B3709" s="2"/>
      <c r="C3709" s="2"/>
      <c r="D3709" s="3"/>
      <c r="E3709" s="3"/>
      <c r="F3709" s="47"/>
      <c r="G3709" s="47"/>
      <c r="H3709" s="4"/>
      <c r="I3709" s="4"/>
      <c r="J3709" s="4"/>
      <c r="K3709" s="4"/>
      <c r="L3709" s="47"/>
      <c r="M3709" s="10"/>
      <c r="N3709" s="10"/>
      <c r="O3709" s="2"/>
      <c r="P3709" s="2"/>
      <c r="Q3709" s="47"/>
      <c r="R3709" s="4"/>
      <c r="S3709" s="59"/>
      <c r="T3709" s="1"/>
      <c r="U3709" s="1"/>
      <c r="V3709" s="1"/>
      <c r="W3709" s="10"/>
      <c r="X3709" s="2"/>
      <c r="Y3709" s="2"/>
      <c r="Z3709" s="3"/>
      <c r="AA3709" s="1"/>
      <c r="AB3709" s="1"/>
      <c r="AC3709" s="5"/>
      <c r="AD3709" s="1"/>
      <c r="AE3709" s="7"/>
      <c r="AF3709" s="1"/>
      <c r="AG3709" s="1"/>
      <c r="AH3709" s="1"/>
      <c r="AI3709" s="1"/>
      <c r="AJ3709" s="4"/>
      <c r="AK3709" s="1"/>
      <c r="AL3709" s="1"/>
      <c r="AM3709" s="1"/>
      <c r="AN3709" s="1"/>
      <c r="AO3709" s="1"/>
    </row>
    <row r="3710" spans="1:41" x14ac:dyDescent="0.2">
      <c r="A3710" s="118"/>
      <c r="B3710" s="2"/>
      <c r="C3710" s="2"/>
      <c r="D3710" s="3"/>
      <c r="E3710" s="3"/>
      <c r="F3710" s="47"/>
      <c r="G3710" s="47"/>
      <c r="H3710" s="4"/>
      <c r="I3710" s="4"/>
      <c r="J3710" s="4"/>
      <c r="K3710" s="4"/>
      <c r="L3710" s="47"/>
      <c r="M3710" s="10"/>
      <c r="N3710" s="10"/>
      <c r="O3710" s="2"/>
      <c r="P3710" s="2"/>
      <c r="Q3710" s="47"/>
      <c r="R3710" s="4"/>
      <c r="S3710" s="59"/>
      <c r="T3710" s="1"/>
      <c r="U3710" s="1"/>
      <c r="V3710" s="1"/>
      <c r="W3710" s="10"/>
      <c r="X3710" s="2"/>
      <c r="Y3710" s="2"/>
      <c r="Z3710" s="3"/>
      <c r="AA3710" s="1"/>
      <c r="AB3710" s="1"/>
      <c r="AC3710" s="5"/>
      <c r="AD3710" s="1"/>
      <c r="AE3710" s="7"/>
      <c r="AF3710" s="1"/>
      <c r="AG3710" s="1"/>
      <c r="AH3710" s="1"/>
      <c r="AI3710" s="1"/>
      <c r="AJ3710" s="4"/>
      <c r="AK3710" s="1"/>
      <c r="AL3710" s="1"/>
      <c r="AM3710" s="1"/>
      <c r="AN3710" s="1"/>
      <c r="AO3710" s="1"/>
    </row>
    <row r="3711" spans="1:41" x14ac:dyDescent="0.2">
      <c r="A3711" s="118"/>
      <c r="B3711" s="2"/>
      <c r="C3711" s="2"/>
      <c r="D3711" s="3"/>
      <c r="E3711" s="3"/>
      <c r="F3711" s="47"/>
      <c r="G3711" s="47"/>
      <c r="H3711" s="4"/>
      <c r="I3711" s="4"/>
      <c r="J3711" s="4"/>
      <c r="K3711" s="4"/>
      <c r="L3711" s="47"/>
      <c r="M3711" s="10"/>
      <c r="N3711" s="10"/>
      <c r="O3711" s="2"/>
      <c r="P3711" s="2"/>
      <c r="Q3711" s="47"/>
      <c r="R3711" s="4"/>
      <c r="S3711" s="59"/>
      <c r="T3711" s="1"/>
      <c r="U3711" s="1"/>
      <c r="V3711" s="1"/>
      <c r="W3711" s="10"/>
      <c r="X3711" s="2"/>
      <c r="Y3711" s="2"/>
      <c r="Z3711" s="3"/>
      <c r="AA3711" s="1"/>
      <c r="AB3711" s="1"/>
      <c r="AC3711" s="5"/>
      <c r="AD3711" s="1"/>
      <c r="AE3711" s="7"/>
      <c r="AF3711" s="1"/>
      <c r="AG3711" s="1"/>
      <c r="AH3711" s="1"/>
      <c r="AI3711" s="1"/>
      <c r="AJ3711" s="4"/>
      <c r="AK3711" s="1"/>
      <c r="AL3711" s="1"/>
      <c r="AM3711" s="1"/>
      <c r="AN3711" s="1"/>
      <c r="AO3711" s="1"/>
    </row>
    <row r="3712" spans="1:41" x14ac:dyDescent="0.2">
      <c r="A3712" s="118"/>
      <c r="B3712" s="2"/>
      <c r="C3712" s="2"/>
      <c r="D3712" s="3"/>
      <c r="E3712" s="3"/>
      <c r="F3712" s="47"/>
      <c r="G3712" s="47"/>
      <c r="H3712" s="4"/>
      <c r="I3712" s="4"/>
      <c r="J3712" s="4"/>
      <c r="K3712" s="4"/>
      <c r="L3712" s="47"/>
      <c r="M3712" s="10"/>
      <c r="N3712" s="10"/>
      <c r="O3712" s="2"/>
      <c r="P3712" s="2"/>
      <c r="Q3712" s="47"/>
      <c r="R3712" s="4"/>
      <c r="S3712" s="59"/>
      <c r="T3712" s="1"/>
      <c r="U3712" s="1"/>
      <c r="V3712" s="1"/>
      <c r="W3712" s="10"/>
      <c r="X3712" s="2"/>
      <c r="Y3712" s="2"/>
      <c r="Z3712" s="3"/>
      <c r="AA3712" s="1"/>
      <c r="AB3712" s="1"/>
      <c r="AC3712" s="5"/>
      <c r="AD3712" s="1"/>
      <c r="AE3712" s="7"/>
      <c r="AF3712" s="1"/>
      <c r="AG3712" s="1"/>
      <c r="AH3712" s="1"/>
      <c r="AI3712" s="1"/>
      <c r="AJ3712" s="4"/>
      <c r="AK3712" s="1"/>
      <c r="AL3712" s="1"/>
      <c r="AM3712" s="1"/>
      <c r="AN3712" s="1"/>
      <c r="AO3712" s="1"/>
    </row>
    <row r="3713" spans="1:41" x14ac:dyDescent="0.2">
      <c r="A3713" s="118"/>
      <c r="B3713" s="2"/>
      <c r="C3713" s="2"/>
      <c r="D3713" s="3"/>
      <c r="E3713" s="3"/>
      <c r="F3713" s="47"/>
      <c r="G3713" s="47"/>
      <c r="H3713" s="4"/>
      <c r="I3713" s="4"/>
      <c r="J3713" s="4"/>
      <c r="K3713" s="4"/>
      <c r="L3713" s="47"/>
      <c r="M3713" s="10"/>
      <c r="N3713" s="10"/>
      <c r="O3713" s="2"/>
      <c r="P3713" s="2"/>
      <c r="Q3713" s="47"/>
      <c r="R3713" s="4"/>
      <c r="S3713" s="59"/>
      <c r="T3713" s="1"/>
      <c r="U3713" s="1"/>
      <c r="V3713" s="1"/>
      <c r="W3713" s="10"/>
      <c r="X3713" s="2"/>
      <c r="Y3713" s="2"/>
      <c r="Z3713" s="3"/>
      <c r="AA3713" s="1"/>
      <c r="AB3713" s="1"/>
      <c r="AC3713" s="5"/>
      <c r="AD3713" s="1"/>
      <c r="AE3713" s="7"/>
      <c r="AF3713" s="1"/>
      <c r="AG3713" s="1"/>
      <c r="AH3713" s="1"/>
      <c r="AI3713" s="1"/>
      <c r="AJ3713" s="4"/>
      <c r="AK3713" s="1"/>
      <c r="AL3713" s="1"/>
      <c r="AM3713" s="1"/>
      <c r="AN3713" s="1"/>
      <c r="AO3713" s="1"/>
    </row>
    <row r="3714" spans="1:41" x14ac:dyDescent="0.2">
      <c r="A3714" s="118"/>
      <c r="B3714" s="2"/>
      <c r="C3714" s="2"/>
      <c r="D3714" s="3"/>
      <c r="E3714" s="3"/>
      <c r="F3714" s="47"/>
      <c r="G3714" s="47"/>
      <c r="H3714" s="4"/>
      <c r="I3714" s="4"/>
      <c r="J3714" s="4"/>
      <c r="K3714" s="4"/>
      <c r="L3714" s="47"/>
      <c r="M3714" s="10"/>
      <c r="N3714" s="10"/>
      <c r="O3714" s="2"/>
      <c r="P3714" s="2"/>
      <c r="Q3714" s="47"/>
      <c r="R3714" s="4"/>
      <c r="S3714" s="59"/>
      <c r="T3714" s="1"/>
      <c r="U3714" s="1"/>
      <c r="V3714" s="1"/>
      <c r="W3714" s="10"/>
      <c r="X3714" s="2"/>
      <c r="Y3714" s="2"/>
      <c r="Z3714" s="3"/>
      <c r="AA3714" s="1"/>
      <c r="AB3714" s="1"/>
      <c r="AC3714" s="5"/>
      <c r="AD3714" s="1"/>
      <c r="AE3714" s="7"/>
      <c r="AF3714" s="1"/>
      <c r="AG3714" s="1"/>
      <c r="AH3714" s="1"/>
      <c r="AI3714" s="1"/>
      <c r="AJ3714" s="4"/>
      <c r="AK3714" s="1"/>
      <c r="AL3714" s="1"/>
      <c r="AM3714" s="1"/>
      <c r="AN3714" s="1"/>
      <c r="AO3714" s="1"/>
    </row>
    <row r="3715" spans="1:41" x14ac:dyDescent="0.2">
      <c r="A3715" s="118"/>
      <c r="B3715" s="2"/>
      <c r="C3715" s="2"/>
      <c r="D3715" s="3"/>
      <c r="E3715" s="3"/>
      <c r="F3715" s="47"/>
      <c r="G3715" s="47"/>
      <c r="H3715" s="4"/>
      <c r="I3715" s="4"/>
      <c r="J3715" s="4"/>
      <c r="K3715" s="4"/>
      <c r="L3715" s="47"/>
      <c r="M3715" s="10"/>
      <c r="N3715" s="10"/>
      <c r="O3715" s="2"/>
      <c r="P3715" s="2"/>
      <c r="Q3715" s="47"/>
      <c r="R3715" s="4"/>
      <c r="S3715" s="59"/>
      <c r="T3715" s="1"/>
      <c r="U3715" s="1"/>
      <c r="V3715" s="1"/>
      <c r="W3715" s="10"/>
      <c r="X3715" s="2"/>
      <c r="Y3715" s="2"/>
      <c r="Z3715" s="3"/>
      <c r="AA3715" s="1"/>
      <c r="AB3715" s="1"/>
      <c r="AC3715" s="5"/>
      <c r="AD3715" s="1"/>
      <c r="AE3715" s="7"/>
      <c r="AF3715" s="1"/>
      <c r="AG3715" s="1"/>
      <c r="AH3715" s="1"/>
      <c r="AI3715" s="1"/>
      <c r="AJ3715" s="4"/>
      <c r="AK3715" s="1"/>
      <c r="AL3715" s="1"/>
      <c r="AM3715" s="1"/>
      <c r="AN3715" s="1"/>
      <c r="AO3715" s="1"/>
    </row>
    <row r="3716" spans="1:41" x14ac:dyDescent="0.2">
      <c r="A3716" s="118"/>
      <c r="B3716" s="2"/>
      <c r="C3716" s="2"/>
      <c r="D3716" s="3"/>
      <c r="E3716" s="3"/>
      <c r="F3716" s="47"/>
      <c r="G3716" s="47"/>
      <c r="H3716" s="4"/>
      <c r="I3716" s="4"/>
      <c r="J3716" s="4"/>
      <c r="K3716" s="4"/>
      <c r="L3716" s="47"/>
      <c r="M3716" s="10"/>
      <c r="N3716" s="10"/>
      <c r="O3716" s="2"/>
      <c r="P3716" s="2"/>
      <c r="Q3716" s="47"/>
      <c r="R3716" s="4"/>
      <c r="S3716" s="59"/>
      <c r="T3716" s="1"/>
      <c r="U3716" s="1"/>
      <c r="V3716" s="1"/>
      <c r="W3716" s="10"/>
      <c r="X3716" s="2"/>
      <c r="Y3716" s="2"/>
      <c r="Z3716" s="3"/>
      <c r="AA3716" s="1"/>
      <c r="AB3716" s="1"/>
      <c r="AC3716" s="5"/>
      <c r="AD3716" s="1"/>
      <c r="AE3716" s="7"/>
      <c r="AF3716" s="1"/>
      <c r="AG3716" s="1"/>
      <c r="AH3716" s="1"/>
      <c r="AI3716" s="1"/>
      <c r="AJ3716" s="4"/>
      <c r="AK3716" s="1"/>
      <c r="AL3716" s="1"/>
      <c r="AM3716" s="1"/>
      <c r="AN3716" s="1"/>
      <c r="AO3716" s="1"/>
    </row>
    <row r="3717" spans="1:41" x14ac:dyDescent="0.2">
      <c r="A3717" s="118"/>
      <c r="B3717" s="2"/>
      <c r="C3717" s="2"/>
      <c r="D3717" s="3"/>
      <c r="E3717" s="3"/>
      <c r="F3717" s="47"/>
      <c r="G3717" s="47"/>
      <c r="H3717" s="4"/>
      <c r="I3717" s="4"/>
      <c r="J3717" s="4"/>
      <c r="K3717" s="4"/>
      <c r="L3717" s="47"/>
      <c r="M3717" s="10"/>
      <c r="N3717" s="10"/>
      <c r="O3717" s="2"/>
      <c r="P3717" s="2"/>
      <c r="Q3717" s="47"/>
      <c r="R3717" s="4"/>
      <c r="S3717" s="59"/>
      <c r="T3717" s="1"/>
      <c r="U3717" s="1"/>
      <c r="V3717" s="1"/>
      <c r="W3717" s="10"/>
      <c r="X3717" s="2"/>
      <c r="Y3717" s="2"/>
      <c r="Z3717" s="3"/>
      <c r="AA3717" s="1"/>
      <c r="AB3717" s="1"/>
      <c r="AC3717" s="5"/>
      <c r="AD3717" s="1"/>
      <c r="AE3717" s="7"/>
      <c r="AF3717" s="1"/>
      <c r="AG3717" s="1"/>
      <c r="AH3717" s="1"/>
      <c r="AI3717" s="1"/>
      <c r="AJ3717" s="4"/>
      <c r="AK3717" s="1"/>
      <c r="AL3717" s="1"/>
      <c r="AM3717" s="1"/>
      <c r="AN3717" s="1"/>
      <c r="AO3717" s="1"/>
    </row>
    <row r="3718" spans="1:41" x14ac:dyDescent="0.2">
      <c r="A3718" s="118"/>
      <c r="B3718" s="2"/>
      <c r="C3718" s="2"/>
      <c r="D3718" s="3"/>
      <c r="E3718" s="3"/>
      <c r="F3718" s="47"/>
      <c r="G3718" s="47"/>
      <c r="H3718" s="4"/>
      <c r="I3718" s="4"/>
      <c r="J3718" s="4"/>
      <c r="K3718" s="4"/>
      <c r="L3718" s="47"/>
      <c r="M3718" s="10"/>
      <c r="N3718" s="10"/>
      <c r="O3718" s="2"/>
      <c r="P3718" s="2"/>
      <c r="Q3718" s="47"/>
      <c r="R3718" s="4"/>
      <c r="S3718" s="59"/>
      <c r="T3718" s="1"/>
      <c r="U3718" s="1"/>
      <c r="V3718" s="1"/>
      <c r="W3718" s="10"/>
      <c r="X3718" s="2"/>
      <c r="Y3718" s="2"/>
      <c r="Z3718" s="3"/>
      <c r="AA3718" s="1"/>
      <c r="AB3718" s="1"/>
      <c r="AC3718" s="5"/>
      <c r="AD3718" s="1"/>
      <c r="AE3718" s="7"/>
      <c r="AF3718" s="1"/>
      <c r="AG3718" s="1"/>
      <c r="AH3718" s="1"/>
      <c r="AI3718" s="1"/>
      <c r="AJ3718" s="4"/>
      <c r="AK3718" s="1"/>
      <c r="AL3718" s="1"/>
      <c r="AM3718" s="1"/>
      <c r="AN3718" s="1"/>
      <c r="AO3718" s="1"/>
    </row>
    <row r="3719" spans="1:41" x14ac:dyDescent="0.2">
      <c r="A3719" s="118"/>
      <c r="B3719" s="2"/>
      <c r="C3719" s="2"/>
      <c r="D3719" s="3"/>
      <c r="E3719" s="3"/>
      <c r="F3719" s="47"/>
      <c r="G3719" s="47"/>
      <c r="H3719" s="4"/>
      <c r="I3719" s="4"/>
      <c r="J3719" s="4"/>
      <c r="K3719" s="4"/>
      <c r="L3719" s="47"/>
      <c r="M3719" s="10"/>
      <c r="N3719" s="10"/>
      <c r="O3719" s="2"/>
      <c r="P3719" s="2"/>
      <c r="Q3719" s="47"/>
      <c r="R3719" s="4"/>
      <c r="S3719" s="59"/>
      <c r="T3719" s="1"/>
      <c r="U3719" s="1"/>
      <c r="V3719" s="1"/>
      <c r="W3719" s="10"/>
      <c r="X3719" s="2"/>
      <c r="Y3719" s="2"/>
      <c r="Z3719" s="3"/>
      <c r="AA3719" s="1"/>
      <c r="AB3719" s="1"/>
      <c r="AC3719" s="5"/>
      <c r="AD3719" s="1"/>
      <c r="AE3719" s="7"/>
      <c r="AF3719" s="1"/>
      <c r="AG3719" s="1"/>
      <c r="AH3719" s="1"/>
      <c r="AI3719" s="1"/>
      <c r="AJ3719" s="4"/>
      <c r="AK3719" s="1"/>
      <c r="AL3719" s="1"/>
      <c r="AM3719" s="1"/>
      <c r="AN3719" s="1"/>
      <c r="AO3719" s="1"/>
    </row>
    <row r="3720" spans="1:41" x14ac:dyDescent="0.2">
      <c r="A3720" s="118"/>
      <c r="B3720" s="2"/>
      <c r="C3720" s="2"/>
      <c r="D3720" s="3"/>
      <c r="E3720" s="3"/>
      <c r="F3720" s="47"/>
      <c r="G3720" s="47"/>
      <c r="H3720" s="4"/>
      <c r="I3720" s="4"/>
      <c r="J3720" s="4"/>
      <c r="K3720" s="4"/>
      <c r="L3720" s="47"/>
      <c r="M3720" s="10"/>
      <c r="N3720" s="10"/>
      <c r="O3720" s="2"/>
      <c r="P3720" s="2"/>
      <c r="Q3720" s="47"/>
      <c r="R3720" s="4"/>
      <c r="S3720" s="59"/>
      <c r="T3720" s="1"/>
      <c r="U3720" s="1"/>
      <c r="V3720" s="1"/>
      <c r="W3720" s="10"/>
      <c r="X3720" s="2"/>
      <c r="Y3720" s="2"/>
      <c r="Z3720" s="3"/>
      <c r="AA3720" s="1"/>
      <c r="AB3720" s="1"/>
      <c r="AC3720" s="5"/>
      <c r="AD3720" s="1"/>
      <c r="AE3720" s="7"/>
      <c r="AF3720" s="1"/>
      <c r="AG3720" s="1"/>
      <c r="AH3720" s="1"/>
      <c r="AI3720" s="1"/>
      <c r="AJ3720" s="4"/>
      <c r="AK3720" s="1"/>
      <c r="AL3720" s="1"/>
      <c r="AM3720" s="1"/>
      <c r="AN3720" s="1"/>
      <c r="AO3720" s="1"/>
    </row>
    <row r="3721" spans="1:41" x14ac:dyDescent="0.2">
      <c r="A3721" s="118"/>
      <c r="B3721" s="2"/>
      <c r="C3721" s="2"/>
      <c r="D3721" s="3"/>
      <c r="E3721" s="3"/>
      <c r="F3721" s="47"/>
      <c r="G3721" s="47"/>
      <c r="H3721" s="4"/>
      <c r="I3721" s="4"/>
      <c r="J3721" s="4"/>
      <c r="K3721" s="4"/>
      <c r="L3721" s="47"/>
      <c r="M3721" s="10"/>
      <c r="N3721" s="10"/>
      <c r="O3721" s="2"/>
      <c r="P3721" s="2"/>
      <c r="Q3721" s="47"/>
      <c r="R3721" s="4"/>
      <c r="S3721" s="59"/>
      <c r="T3721" s="1"/>
      <c r="U3721" s="1"/>
      <c r="V3721" s="1"/>
      <c r="W3721" s="10"/>
      <c r="X3721" s="2"/>
      <c r="Y3721" s="2"/>
      <c r="Z3721" s="3"/>
      <c r="AA3721" s="1"/>
      <c r="AB3721" s="1"/>
      <c r="AC3721" s="5"/>
      <c r="AD3721" s="1"/>
      <c r="AE3721" s="7"/>
      <c r="AF3721" s="1"/>
      <c r="AG3721" s="1"/>
      <c r="AH3721" s="1"/>
      <c r="AI3721" s="1"/>
      <c r="AJ3721" s="4"/>
      <c r="AK3721" s="1"/>
      <c r="AL3721" s="1"/>
      <c r="AM3721" s="1"/>
      <c r="AN3721" s="1"/>
      <c r="AO3721" s="1"/>
    </row>
    <row r="3722" spans="1:41" x14ac:dyDescent="0.2">
      <c r="A3722" s="118"/>
      <c r="B3722" s="2"/>
      <c r="C3722" s="2"/>
      <c r="D3722" s="3"/>
      <c r="E3722" s="3"/>
      <c r="F3722" s="47"/>
      <c r="G3722" s="47"/>
      <c r="H3722" s="4"/>
      <c r="I3722" s="4"/>
      <c r="J3722" s="4"/>
      <c r="K3722" s="4"/>
      <c r="L3722" s="47"/>
      <c r="M3722" s="10"/>
      <c r="N3722" s="10"/>
      <c r="O3722" s="2"/>
      <c r="P3722" s="2"/>
      <c r="Q3722" s="47"/>
      <c r="R3722" s="4"/>
      <c r="S3722" s="59"/>
      <c r="T3722" s="1"/>
      <c r="U3722" s="1"/>
      <c r="V3722" s="1"/>
      <c r="W3722" s="10"/>
      <c r="X3722" s="2"/>
      <c r="Y3722" s="2"/>
      <c r="Z3722" s="3"/>
      <c r="AA3722" s="1"/>
      <c r="AB3722" s="1"/>
      <c r="AC3722" s="5"/>
      <c r="AD3722" s="1"/>
      <c r="AE3722" s="7"/>
      <c r="AF3722" s="1"/>
      <c r="AG3722" s="1"/>
      <c r="AH3722" s="1"/>
      <c r="AI3722" s="1"/>
      <c r="AJ3722" s="4"/>
      <c r="AK3722" s="1"/>
      <c r="AL3722" s="1"/>
      <c r="AM3722" s="1"/>
      <c r="AN3722" s="1"/>
      <c r="AO3722" s="1"/>
    </row>
    <row r="3723" spans="1:41" x14ac:dyDescent="0.2">
      <c r="A3723" s="118"/>
      <c r="B3723" s="2"/>
      <c r="C3723" s="2"/>
      <c r="D3723" s="3"/>
      <c r="E3723" s="3"/>
      <c r="F3723" s="47"/>
      <c r="G3723" s="47"/>
      <c r="H3723" s="4"/>
      <c r="I3723" s="4"/>
      <c r="J3723" s="4"/>
      <c r="K3723" s="4"/>
      <c r="L3723" s="47"/>
      <c r="M3723" s="10"/>
      <c r="N3723" s="10"/>
      <c r="O3723" s="2"/>
      <c r="P3723" s="2"/>
      <c r="Q3723" s="47"/>
      <c r="R3723" s="4"/>
      <c r="S3723" s="59"/>
      <c r="T3723" s="1"/>
      <c r="U3723" s="1"/>
      <c r="V3723" s="1"/>
      <c r="W3723" s="10"/>
      <c r="X3723" s="2"/>
      <c r="Y3723" s="2"/>
      <c r="Z3723" s="3"/>
      <c r="AA3723" s="1"/>
      <c r="AB3723" s="1"/>
      <c r="AC3723" s="5"/>
      <c r="AD3723" s="1"/>
      <c r="AE3723" s="7"/>
      <c r="AF3723" s="1"/>
      <c r="AG3723" s="1"/>
      <c r="AH3723" s="1"/>
      <c r="AI3723" s="1"/>
      <c r="AJ3723" s="4"/>
      <c r="AK3723" s="1"/>
      <c r="AL3723" s="1"/>
      <c r="AM3723" s="1"/>
      <c r="AN3723" s="1"/>
      <c r="AO3723" s="1"/>
    </row>
    <row r="3724" spans="1:41" x14ac:dyDescent="0.2">
      <c r="A3724" s="118"/>
      <c r="B3724" s="2"/>
      <c r="C3724" s="2"/>
      <c r="D3724" s="3"/>
      <c r="E3724" s="3"/>
      <c r="F3724" s="47"/>
      <c r="G3724" s="47"/>
      <c r="H3724" s="4"/>
      <c r="I3724" s="4"/>
      <c r="J3724" s="4"/>
      <c r="K3724" s="4"/>
      <c r="L3724" s="47"/>
      <c r="M3724" s="10"/>
      <c r="N3724" s="10"/>
      <c r="O3724" s="2"/>
      <c r="P3724" s="2"/>
      <c r="Q3724" s="47"/>
      <c r="R3724" s="4"/>
      <c r="S3724" s="59"/>
      <c r="T3724" s="1"/>
      <c r="U3724" s="1"/>
      <c r="V3724" s="1"/>
      <c r="W3724" s="10"/>
      <c r="X3724" s="2"/>
      <c r="Y3724" s="2"/>
      <c r="Z3724" s="3"/>
      <c r="AA3724" s="1"/>
      <c r="AB3724" s="1"/>
      <c r="AC3724" s="5"/>
      <c r="AD3724" s="1"/>
      <c r="AE3724" s="7"/>
      <c r="AF3724" s="1"/>
      <c r="AG3724" s="1"/>
      <c r="AH3724" s="1"/>
      <c r="AI3724" s="1"/>
      <c r="AJ3724" s="4"/>
      <c r="AK3724" s="1"/>
      <c r="AL3724" s="1"/>
      <c r="AM3724" s="1"/>
      <c r="AN3724" s="1"/>
      <c r="AO3724" s="1"/>
    </row>
    <row r="3725" spans="1:41" x14ac:dyDescent="0.2">
      <c r="A3725" s="118"/>
      <c r="B3725" s="2"/>
      <c r="C3725" s="2"/>
      <c r="D3725" s="3"/>
      <c r="E3725" s="3"/>
      <c r="F3725" s="47"/>
      <c r="G3725" s="47"/>
      <c r="H3725" s="4"/>
      <c r="I3725" s="4"/>
      <c r="J3725" s="4"/>
      <c r="K3725" s="4"/>
      <c r="L3725" s="47"/>
      <c r="M3725" s="10"/>
      <c r="N3725" s="10"/>
      <c r="O3725" s="2"/>
      <c r="P3725" s="2"/>
      <c r="Q3725" s="47"/>
      <c r="R3725" s="4"/>
      <c r="S3725" s="59"/>
      <c r="T3725" s="1"/>
      <c r="U3725" s="1"/>
      <c r="V3725" s="1"/>
      <c r="W3725" s="10"/>
      <c r="X3725" s="2"/>
      <c r="Y3725" s="2"/>
      <c r="Z3725" s="3"/>
      <c r="AA3725" s="1"/>
      <c r="AB3725" s="1"/>
      <c r="AC3725" s="5"/>
      <c r="AD3725" s="1"/>
      <c r="AE3725" s="7"/>
      <c r="AF3725" s="1"/>
      <c r="AG3725" s="1"/>
      <c r="AH3725" s="1"/>
      <c r="AI3725" s="1"/>
      <c r="AJ3725" s="4"/>
      <c r="AK3725" s="1"/>
      <c r="AL3725" s="1"/>
      <c r="AM3725" s="1"/>
      <c r="AN3725" s="1"/>
      <c r="AO3725" s="1"/>
    </row>
    <row r="3726" spans="1:41" x14ac:dyDescent="0.2">
      <c r="A3726" s="118"/>
      <c r="B3726" s="2"/>
      <c r="C3726" s="2"/>
      <c r="D3726" s="3"/>
      <c r="E3726" s="3"/>
      <c r="F3726" s="47"/>
      <c r="G3726" s="47"/>
      <c r="H3726" s="4"/>
      <c r="I3726" s="4"/>
      <c r="J3726" s="4"/>
      <c r="K3726" s="4"/>
      <c r="L3726" s="47"/>
      <c r="M3726" s="10"/>
      <c r="N3726" s="10"/>
      <c r="O3726" s="2"/>
      <c r="P3726" s="2"/>
      <c r="Q3726" s="47"/>
      <c r="R3726" s="4"/>
      <c r="S3726" s="59"/>
      <c r="T3726" s="1"/>
      <c r="U3726" s="1"/>
      <c r="V3726" s="1"/>
      <c r="W3726" s="10"/>
      <c r="X3726" s="2"/>
      <c r="Y3726" s="2"/>
      <c r="Z3726" s="3"/>
      <c r="AA3726" s="1"/>
      <c r="AB3726" s="1"/>
      <c r="AC3726" s="5"/>
      <c r="AD3726" s="1"/>
      <c r="AE3726" s="7"/>
      <c r="AF3726" s="1"/>
      <c r="AG3726" s="1"/>
      <c r="AH3726" s="1"/>
      <c r="AI3726" s="1"/>
      <c r="AJ3726" s="4"/>
      <c r="AK3726" s="1"/>
      <c r="AL3726" s="1"/>
      <c r="AM3726" s="1"/>
      <c r="AN3726" s="1"/>
      <c r="AO3726" s="1"/>
    </row>
    <row r="3727" spans="1:41" x14ac:dyDescent="0.2">
      <c r="A3727" s="118"/>
      <c r="B3727" s="2"/>
      <c r="C3727" s="2"/>
      <c r="D3727" s="3"/>
      <c r="E3727" s="3"/>
      <c r="F3727" s="47"/>
      <c r="G3727" s="47"/>
      <c r="H3727" s="4"/>
      <c r="I3727" s="4"/>
      <c r="J3727" s="4"/>
      <c r="K3727" s="4"/>
      <c r="L3727" s="47"/>
      <c r="M3727" s="10"/>
      <c r="N3727" s="10"/>
      <c r="O3727" s="2"/>
      <c r="P3727" s="2"/>
      <c r="Q3727" s="47"/>
      <c r="R3727" s="4"/>
      <c r="S3727" s="59"/>
      <c r="T3727" s="1"/>
      <c r="U3727" s="1"/>
      <c r="V3727" s="1"/>
      <c r="W3727" s="10"/>
      <c r="X3727" s="2"/>
      <c r="Y3727" s="2"/>
      <c r="Z3727" s="3"/>
      <c r="AA3727" s="1"/>
      <c r="AB3727" s="1"/>
      <c r="AC3727" s="5"/>
      <c r="AD3727" s="1"/>
      <c r="AE3727" s="7"/>
      <c r="AF3727" s="1"/>
      <c r="AG3727" s="1"/>
      <c r="AH3727" s="1"/>
      <c r="AI3727" s="1"/>
      <c r="AJ3727" s="4"/>
      <c r="AK3727" s="1"/>
      <c r="AL3727" s="1"/>
      <c r="AM3727" s="1"/>
      <c r="AN3727" s="1"/>
      <c r="AO3727" s="1"/>
    </row>
    <row r="3728" spans="1:41" x14ac:dyDescent="0.2">
      <c r="A3728" s="118"/>
      <c r="B3728" s="2"/>
      <c r="C3728" s="2"/>
      <c r="D3728" s="3"/>
      <c r="E3728" s="3"/>
      <c r="F3728" s="47"/>
      <c r="G3728" s="47"/>
      <c r="H3728" s="4"/>
      <c r="I3728" s="4"/>
      <c r="J3728" s="4"/>
      <c r="K3728" s="4"/>
      <c r="L3728" s="47"/>
      <c r="M3728" s="10"/>
      <c r="N3728" s="10"/>
      <c r="O3728" s="2"/>
      <c r="P3728" s="2"/>
      <c r="Q3728" s="47"/>
      <c r="R3728" s="4"/>
      <c r="S3728" s="59"/>
      <c r="T3728" s="1"/>
      <c r="U3728" s="1"/>
      <c r="V3728" s="1"/>
      <c r="W3728" s="10"/>
      <c r="X3728" s="2"/>
      <c r="Y3728" s="2"/>
      <c r="Z3728" s="3"/>
      <c r="AA3728" s="1"/>
      <c r="AB3728" s="1"/>
      <c r="AC3728" s="5"/>
      <c r="AD3728" s="1"/>
      <c r="AE3728" s="7"/>
      <c r="AF3728" s="1"/>
      <c r="AG3728" s="1"/>
      <c r="AH3728" s="1"/>
      <c r="AI3728" s="1"/>
      <c r="AJ3728" s="4"/>
      <c r="AK3728" s="1"/>
      <c r="AL3728" s="1"/>
      <c r="AM3728" s="1"/>
      <c r="AN3728" s="1"/>
      <c r="AO3728" s="1"/>
    </row>
    <row r="3729" spans="1:41" x14ac:dyDescent="0.2">
      <c r="A3729" s="118"/>
      <c r="B3729" s="2"/>
      <c r="C3729" s="2"/>
      <c r="D3729" s="3"/>
      <c r="E3729" s="3"/>
      <c r="F3729" s="47"/>
      <c r="G3729" s="47"/>
      <c r="H3729" s="4"/>
      <c r="I3729" s="4"/>
      <c r="J3729" s="4"/>
      <c r="K3729" s="4"/>
      <c r="L3729" s="47"/>
      <c r="M3729" s="10"/>
      <c r="N3729" s="10"/>
      <c r="O3729" s="2"/>
      <c r="P3729" s="2"/>
      <c r="Q3729" s="47"/>
      <c r="R3729" s="4"/>
      <c r="S3729" s="59"/>
      <c r="T3729" s="1"/>
      <c r="U3729" s="1"/>
      <c r="V3729" s="1"/>
      <c r="W3729" s="10"/>
      <c r="X3729" s="2"/>
      <c r="Y3729" s="2"/>
      <c r="Z3729" s="3"/>
      <c r="AA3729" s="1"/>
      <c r="AB3729" s="1"/>
      <c r="AC3729" s="5"/>
      <c r="AD3729" s="1"/>
      <c r="AE3729" s="7"/>
      <c r="AF3729" s="1"/>
      <c r="AG3729" s="1"/>
      <c r="AH3729" s="1"/>
      <c r="AI3729" s="1"/>
      <c r="AJ3729" s="4"/>
      <c r="AK3729" s="1"/>
      <c r="AL3729" s="1"/>
      <c r="AM3729" s="1"/>
      <c r="AN3729" s="1"/>
      <c r="AO3729" s="1"/>
    </row>
    <row r="3730" spans="1:41" x14ac:dyDescent="0.2">
      <c r="A3730" s="118"/>
      <c r="B3730" s="2"/>
      <c r="C3730" s="2"/>
      <c r="D3730" s="3"/>
      <c r="E3730" s="3"/>
      <c r="F3730" s="47"/>
      <c r="G3730" s="47"/>
      <c r="H3730" s="4"/>
      <c r="I3730" s="4"/>
      <c r="J3730" s="4"/>
      <c r="K3730" s="4"/>
      <c r="L3730" s="47"/>
      <c r="M3730" s="10"/>
      <c r="N3730" s="10"/>
      <c r="O3730" s="2"/>
      <c r="P3730" s="2"/>
      <c r="Q3730" s="47"/>
      <c r="R3730" s="4"/>
      <c r="S3730" s="59"/>
      <c r="T3730" s="1"/>
      <c r="U3730" s="1"/>
      <c r="V3730" s="1"/>
      <c r="W3730" s="10"/>
      <c r="X3730" s="2"/>
      <c r="Y3730" s="2"/>
      <c r="Z3730" s="3"/>
      <c r="AA3730" s="1"/>
      <c r="AB3730" s="1"/>
      <c r="AC3730" s="5"/>
      <c r="AD3730" s="1"/>
      <c r="AE3730" s="7"/>
      <c r="AF3730" s="1"/>
      <c r="AG3730" s="1"/>
      <c r="AH3730" s="1"/>
      <c r="AI3730" s="1"/>
      <c r="AJ3730" s="4"/>
      <c r="AK3730" s="1"/>
      <c r="AL3730" s="1"/>
      <c r="AM3730" s="1"/>
      <c r="AN3730" s="1"/>
      <c r="AO3730" s="1"/>
    </row>
    <row r="3731" spans="1:41" x14ac:dyDescent="0.2">
      <c r="A3731" s="118"/>
      <c r="B3731" s="2"/>
      <c r="C3731" s="2"/>
      <c r="D3731" s="3"/>
      <c r="E3731" s="3"/>
      <c r="F3731" s="47"/>
      <c r="G3731" s="47"/>
      <c r="H3731" s="4"/>
      <c r="I3731" s="4"/>
      <c r="J3731" s="4"/>
      <c r="K3731" s="4"/>
      <c r="L3731" s="47"/>
      <c r="M3731" s="10"/>
      <c r="N3731" s="10"/>
      <c r="O3731" s="2"/>
      <c r="P3731" s="2"/>
      <c r="Q3731" s="47"/>
      <c r="R3731" s="4"/>
      <c r="S3731" s="59"/>
      <c r="T3731" s="1"/>
      <c r="U3731" s="1"/>
      <c r="V3731" s="1"/>
      <c r="W3731" s="10"/>
      <c r="X3731" s="2"/>
      <c r="Y3731" s="2"/>
      <c r="Z3731" s="3"/>
      <c r="AA3731" s="1"/>
      <c r="AB3731" s="1"/>
      <c r="AC3731" s="5"/>
      <c r="AD3731" s="1"/>
      <c r="AE3731" s="7"/>
      <c r="AF3731" s="1"/>
      <c r="AG3731" s="1"/>
      <c r="AH3731" s="1"/>
      <c r="AI3731" s="1"/>
      <c r="AJ3731" s="4"/>
      <c r="AK3731" s="1"/>
      <c r="AL3731" s="1"/>
      <c r="AM3731" s="1"/>
      <c r="AN3731" s="1"/>
      <c r="AO3731" s="1"/>
    </row>
    <row r="3732" spans="1:41" x14ac:dyDescent="0.2">
      <c r="A3732" s="118"/>
      <c r="B3732" s="2"/>
      <c r="C3732" s="2"/>
      <c r="D3732" s="3"/>
      <c r="E3732" s="3"/>
      <c r="F3732" s="47"/>
      <c r="G3732" s="47"/>
      <c r="H3732" s="4"/>
      <c r="I3732" s="4"/>
      <c r="J3732" s="4"/>
      <c r="K3732" s="4"/>
      <c r="L3732" s="47"/>
      <c r="M3732" s="10"/>
      <c r="N3732" s="10"/>
      <c r="O3732" s="2"/>
      <c r="P3732" s="2"/>
      <c r="Q3732" s="47"/>
      <c r="R3732" s="4"/>
      <c r="S3732" s="59"/>
      <c r="T3732" s="1"/>
      <c r="U3732" s="1"/>
      <c r="V3732" s="1"/>
      <c r="W3732" s="10"/>
      <c r="X3732" s="2"/>
      <c r="Y3732" s="2"/>
      <c r="Z3732" s="3"/>
      <c r="AA3732" s="1"/>
      <c r="AB3732" s="1"/>
      <c r="AC3732" s="5"/>
      <c r="AD3732" s="1"/>
      <c r="AE3732" s="7"/>
      <c r="AF3732" s="1"/>
      <c r="AG3732" s="1"/>
      <c r="AH3732" s="1"/>
      <c r="AI3732" s="1"/>
      <c r="AJ3732" s="4"/>
      <c r="AK3732" s="1"/>
      <c r="AL3732" s="1"/>
      <c r="AM3732" s="1"/>
      <c r="AN3732" s="1"/>
      <c r="AO3732" s="1"/>
    </row>
    <row r="3733" spans="1:41" x14ac:dyDescent="0.2">
      <c r="A3733" s="118"/>
      <c r="B3733" s="2"/>
      <c r="C3733" s="2"/>
      <c r="D3733" s="3"/>
      <c r="E3733" s="3"/>
      <c r="F3733" s="47"/>
      <c r="G3733" s="47"/>
      <c r="H3733" s="4"/>
      <c r="I3733" s="4"/>
      <c r="J3733" s="4"/>
      <c r="K3733" s="4"/>
      <c r="L3733" s="47"/>
      <c r="M3733" s="10"/>
      <c r="N3733" s="10"/>
      <c r="O3733" s="2"/>
      <c r="P3733" s="2"/>
      <c r="Q3733" s="47"/>
      <c r="R3733" s="4"/>
      <c r="S3733" s="59"/>
      <c r="T3733" s="1"/>
      <c r="U3733" s="1"/>
      <c r="V3733" s="1"/>
      <c r="W3733" s="10"/>
      <c r="X3733" s="2"/>
      <c r="Y3733" s="2"/>
      <c r="Z3733" s="3"/>
      <c r="AA3733" s="1"/>
      <c r="AB3733" s="1"/>
      <c r="AC3733" s="5"/>
      <c r="AD3733" s="1"/>
      <c r="AE3733" s="7"/>
      <c r="AF3733" s="1"/>
      <c r="AG3733" s="1"/>
      <c r="AH3733" s="1"/>
      <c r="AI3733" s="1"/>
      <c r="AJ3733" s="4"/>
      <c r="AK3733" s="1"/>
      <c r="AL3733" s="1"/>
      <c r="AM3733" s="1"/>
      <c r="AN3733" s="1"/>
      <c r="AO3733" s="1"/>
    </row>
    <row r="3734" spans="1:41" x14ac:dyDescent="0.2">
      <c r="A3734" s="118"/>
      <c r="B3734" s="2"/>
      <c r="C3734" s="2"/>
      <c r="D3734" s="3"/>
      <c r="E3734" s="3"/>
      <c r="F3734" s="47"/>
      <c r="G3734" s="47"/>
      <c r="H3734" s="4"/>
      <c r="I3734" s="4"/>
      <c r="J3734" s="4"/>
      <c r="K3734" s="4"/>
      <c r="L3734" s="47"/>
      <c r="M3734" s="10"/>
      <c r="N3734" s="10"/>
      <c r="O3734" s="2"/>
      <c r="P3734" s="2"/>
      <c r="Q3734" s="47"/>
      <c r="R3734" s="4"/>
      <c r="S3734" s="59"/>
      <c r="T3734" s="1"/>
      <c r="U3734" s="1"/>
      <c r="V3734" s="1"/>
      <c r="W3734" s="10"/>
      <c r="X3734" s="2"/>
      <c r="Y3734" s="2"/>
      <c r="Z3734" s="3"/>
      <c r="AA3734" s="1"/>
      <c r="AB3734" s="1"/>
      <c r="AC3734" s="5"/>
      <c r="AD3734" s="1"/>
      <c r="AE3734" s="7"/>
      <c r="AF3734" s="1"/>
      <c r="AG3734" s="1"/>
      <c r="AH3734" s="1"/>
      <c r="AI3734" s="1"/>
      <c r="AJ3734" s="4"/>
      <c r="AK3734" s="1"/>
      <c r="AL3734" s="1"/>
      <c r="AM3734" s="1"/>
      <c r="AN3734" s="1"/>
      <c r="AO3734" s="1"/>
    </row>
    <row r="3735" spans="1:41" x14ac:dyDescent="0.2">
      <c r="A3735" s="118"/>
      <c r="B3735" s="2"/>
      <c r="C3735" s="2"/>
      <c r="D3735" s="3"/>
      <c r="E3735" s="3"/>
      <c r="F3735" s="47"/>
      <c r="G3735" s="47"/>
      <c r="H3735" s="4"/>
      <c r="I3735" s="4"/>
      <c r="J3735" s="4"/>
      <c r="K3735" s="4"/>
      <c r="L3735" s="47"/>
      <c r="M3735" s="10"/>
      <c r="N3735" s="10"/>
      <c r="O3735" s="2"/>
      <c r="P3735" s="2"/>
      <c r="Q3735" s="47"/>
      <c r="R3735" s="4"/>
      <c r="S3735" s="59"/>
      <c r="T3735" s="1"/>
      <c r="U3735" s="1"/>
      <c r="V3735" s="1"/>
      <c r="W3735" s="10"/>
      <c r="X3735" s="2"/>
      <c r="Y3735" s="2"/>
      <c r="Z3735" s="3"/>
      <c r="AA3735" s="1"/>
      <c r="AB3735" s="1"/>
      <c r="AC3735" s="5"/>
      <c r="AD3735" s="1"/>
      <c r="AE3735" s="7"/>
      <c r="AF3735" s="1"/>
      <c r="AG3735" s="1"/>
      <c r="AH3735" s="1"/>
      <c r="AI3735" s="1"/>
      <c r="AJ3735" s="4"/>
      <c r="AK3735" s="1"/>
      <c r="AL3735" s="1"/>
      <c r="AM3735" s="1"/>
      <c r="AN3735" s="1"/>
      <c r="AO3735" s="1"/>
    </row>
    <row r="3736" spans="1:41" x14ac:dyDescent="0.2">
      <c r="A3736" s="118"/>
      <c r="B3736" s="2"/>
      <c r="C3736" s="2"/>
      <c r="D3736" s="3"/>
      <c r="E3736" s="3"/>
      <c r="F3736" s="47"/>
      <c r="G3736" s="47"/>
      <c r="H3736" s="4"/>
      <c r="I3736" s="4"/>
      <c r="J3736" s="4"/>
      <c r="K3736" s="4"/>
      <c r="L3736" s="47"/>
      <c r="M3736" s="10"/>
      <c r="N3736" s="10"/>
      <c r="O3736" s="2"/>
      <c r="P3736" s="2"/>
      <c r="Q3736" s="47"/>
      <c r="R3736" s="4"/>
      <c r="S3736" s="59"/>
      <c r="T3736" s="1"/>
      <c r="U3736" s="1"/>
      <c r="V3736" s="1"/>
      <c r="W3736" s="10"/>
      <c r="X3736" s="2"/>
      <c r="Y3736" s="2"/>
      <c r="Z3736" s="3"/>
      <c r="AA3736" s="1"/>
      <c r="AB3736" s="1"/>
      <c r="AC3736" s="5"/>
      <c r="AD3736" s="1"/>
      <c r="AE3736" s="7"/>
      <c r="AF3736" s="1"/>
      <c r="AG3736" s="1"/>
      <c r="AH3736" s="1"/>
      <c r="AI3736" s="1"/>
      <c r="AJ3736" s="4"/>
      <c r="AK3736" s="1"/>
      <c r="AL3736" s="1"/>
      <c r="AM3736" s="1"/>
      <c r="AN3736" s="1"/>
      <c r="AO3736" s="1"/>
    </row>
    <row r="3737" spans="1:41" x14ac:dyDescent="0.2">
      <c r="A3737" s="118"/>
      <c r="B3737" s="2"/>
      <c r="C3737" s="2"/>
      <c r="D3737" s="3"/>
      <c r="E3737" s="3"/>
      <c r="F3737" s="47"/>
      <c r="G3737" s="47"/>
      <c r="H3737" s="4"/>
      <c r="I3737" s="4"/>
      <c r="J3737" s="4"/>
      <c r="K3737" s="4"/>
      <c r="L3737" s="47"/>
      <c r="M3737" s="10"/>
      <c r="N3737" s="10"/>
      <c r="O3737" s="2"/>
      <c r="P3737" s="2"/>
      <c r="Q3737" s="47"/>
      <c r="R3737" s="4"/>
      <c r="S3737" s="59"/>
      <c r="T3737" s="1"/>
      <c r="U3737" s="1"/>
      <c r="V3737" s="1"/>
      <c r="W3737" s="10"/>
      <c r="X3737" s="2"/>
      <c r="Y3737" s="2"/>
      <c r="Z3737" s="3"/>
      <c r="AA3737" s="1"/>
      <c r="AB3737" s="1"/>
      <c r="AC3737" s="5"/>
      <c r="AD3737" s="1"/>
      <c r="AE3737" s="7"/>
      <c r="AF3737" s="1"/>
      <c r="AG3737" s="1"/>
      <c r="AH3737" s="1"/>
      <c r="AI3737" s="1"/>
      <c r="AJ3737" s="4"/>
      <c r="AK3737" s="1"/>
      <c r="AL3737" s="1"/>
      <c r="AM3737" s="1"/>
      <c r="AN3737" s="1"/>
      <c r="AO3737" s="1"/>
    </row>
    <row r="3738" spans="1:41" x14ac:dyDescent="0.2">
      <c r="A3738" s="118"/>
      <c r="B3738" s="2"/>
      <c r="C3738" s="2"/>
      <c r="D3738" s="3"/>
      <c r="E3738" s="3"/>
      <c r="F3738" s="47"/>
      <c r="G3738" s="47"/>
      <c r="H3738" s="4"/>
      <c r="I3738" s="4"/>
      <c r="J3738" s="4"/>
      <c r="K3738" s="4"/>
      <c r="L3738" s="47"/>
      <c r="M3738" s="10"/>
      <c r="N3738" s="10"/>
      <c r="O3738" s="2"/>
      <c r="P3738" s="2"/>
      <c r="Q3738" s="47"/>
      <c r="R3738" s="4"/>
      <c r="S3738" s="59"/>
      <c r="T3738" s="1"/>
      <c r="U3738" s="1"/>
      <c r="V3738" s="1"/>
      <c r="W3738" s="10"/>
      <c r="X3738" s="2"/>
      <c r="Y3738" s="2"/>
      <c r="Z3738" s="3"/>
      <c r="AA3738" s="1"/>
      <c r="AB3738" s="1"/>
      <c r="AC3738" s="5"/>
      <c r="AD3738" s="1"/>
      <c r="AE3738" s="7"/>
      <c r="AF3738" s="1"/>
      <c r="AG3738" s="1"/>
      <c r="AH3738" s="1"/>
      <c r="AI3738" s="1"/>
      <c r="AJ3738" s="4"/>
      <c r="AK3738" s="1"/>
      <c r="AL3738" s="1"/>
      <c r="AM3738" s="1"/>
      <c r="AN3738" s="1"/>
      <c r="AO3738" s="1"/>
    </row>
    <row r="3739" spans="1:41" x14ac:dyDescent="0.2">
      <c r="A3739" s="118"/>
      <c r="B3739" s="2"/>
      <c r="C3739" s="2"/>
      <c r="D3739" s="3"/>
      <c r="E3739" s="3"/>
      <c r="F3739" s="47"/>
      <c r="G3739" s="47"/>
      <c r="H3739" s="4"/>
      <c r="I3739" s="4"/>
      <c r="J3739" s="4"/>
      <c r="K3739" s="4"/>
      <c r="L3739" s="47"/>
      <c r="M3739" s="10"/>
      <c r="N3739" s="10"/>
      <c r="O3739" s="2"/>
      <c r="P3739" s="2"/>
      <c r="Q3739" s="47"/>
      <c r="R3739" s="4"/>
      <c r="S3739" s="59"/>
      <c r="T3739" s="1"/>
      <c r="U3739" s="1"/>
      <c r="V3739" s="1"/>
      <c r="W3739" s="10"/>
      <c r="X3739" s="2"/>
      <c r="Y3739" s="2"/>
      <c r="Z3739" s="3"/>
      <c r="AA3739" s="1"/>
      <c r="AB3739" s="1"/>
      <c r="AC3739" s="5"/>
      <c r="AD3739" s="1"/>
      <c r="AE3739" s="7"/>
      <c r="AF3739" s="1"/>
      <c r="AG3739" s="1"/>
      <c r="AH3739" s="1"/>
      <c r="AI3739" s="1"/>
      <c r="AJ3739" s="4"/>
      <c r="AK3739" s="1"/>
      <c r="AL3739" s="1"/>
      <c r="AM3739" s="1"/>
      <c r="AN3739" s="1"/>
      <c r="AO3739" s="1"/>
    </row>
    <row r="3740" spans="1:41" x14ac:dyDescent="0.2">
      <c r="A3740" s="118"/>
      <c r="B3740" s="2"/>
      <c r="C3740" s="2"/>
      <c r="D3740" s="3"/>
      <c r="E3740" s="3"/>
      <c r="F3740" s="47"/>
      <c r="G3740" s="47"/>
      <c r="H3740" s="4"/>
      <c r="I3740" s="4"/>
      <c r="J3740" s="4"/>
      <c r="K3740" s="4"/>
      <c r="L3740" s="47"/>
      <c r="M3740" s="10"/>
      <c r="N3740" s="10"/>
      <c r="O3740" s="2"/>
      <c r="P3740" s="2"/>
      <c r="Q3740" s="47"/>
      <c r="R3740" s="4"/>
      <c r="S3740" s="59"/>
      <c r="T3740" s="1"/>
      <c r="U3740" s="1"/>
      <c r="V3740" s="1"/>
      <c r="W3740" s="10"/>
      <c r="X3740" s="2"/>
      <c r="Y3740" s="2"/>
      <c r="Z3740" s="3"/>
      <c r="AA3740" s="1"/>
      <c r="AB3740" s="1"/>
      <c r="AC3740" s="5"/>
      <c r="AD3740" s="1"/>
      <c r="AE3740" s="7"/>
      <c r="AF3740" s="1"/>
      <c r="AG3740" s="1"/>
      <c r="AH3740" s="1"/>
      <c r="AI3740" s="1"/>
      <c r="AJ3740" s="4"/>
      <c r="AK3740" s="1"/>
      <c r="AL3740" s="1"/>
      <c r="AM3740" s="1"/>
      <c r="AN3740" s="1"/>
      <c r="AO3740" s="1"/>
    </row>
    <row r="3741" spans="1:41" x14ac:dyDescent="0.2">
      <c r="A3741" s="118"/>
      <c r="B3741" s="2"/>
      <c r="C3741" s="2"/>
      <c r="D3741" s="3"/>
      <c r="E3741" s="3"/>
      <c r="F3741" s="47"/>
      <c r="G3741" s="47"/>
      <c r="H3741" s="4"/>
      <c r="I3741" s="4"/>
      <c r="J3741" s="4"/>
      <c r="K3741" s="4"/>
      <c r="L3741" s="47"/>
      <c r="M3741" s="10"/>
      <c r="N3741" s="10"/>
      <c r="O3741" s="2"/>
      <c r="P3741" s="2"/>
      <c r="Q3741" s="47"/>
      <c r="R3741" s="4"/>
      <c r="S3741" s="59"/>
      <c r="T3741" s="1"/>
      <c r="U3741" s="1"/>
      <c r="V3741" s="1"/>
      <c r="W3741" s="10"/>
      <c r="X3741" s="2"/>
      <c r="Y3741" s="2"/>
      <c r="Z3741" s="3"/>
      <c r="AA3741" s="1"/>
      <c r="AB3741" s="1"/>
      <c r="AC3741" s="5"/>
      <c r="AD3741" s="1"/>
      <c r="AE3741" s="7"/>
      <c r="AF3741" s="1"/>
      <c r="AG3741" s="1"/>
      <c r="AH3741" s="1"/>
      <c r="AI3741" s="1"/>
      <c r="AJ3741" s="4"/>
      <c r="AK3741" s="1"/>
      <c r="AL3741" s="1"/>
      <c r="AM3741" s="1"/>
      <c r="AN3741" s="1"/>
      <c r="AO3741" s="1"/>
    </row>
    <row r="3742" spans="1:41" x14ac:dyDescent="0.2">
      <c r="A3742" s="118"/>
      <c r="B3742" s="2"/>
      <c r="C3742" s="2"/>
      <c r="D3742" s="3"/>
      <c r="E3742" s="3"/>
      <c r="F3742" s="47"/>
      <c r="G3742" s="47"/>
      <c r="H3742" s="4"/>
      <c r="I3742" s="4"/>
      <c r="J3742" s="4"/>
      <c r="K3742" s="4"/>
      <c r="L3742" s="47"/>
      <c r="M3742" s="10"/>
      <c r="N3742" s="10"/>
      <c r="O3742" s="2"/>
      <c r="P3742" s="2"/>
      <c r="Q3742" s="47"/>
      <c r="R3742" s="4"/>
      <c r="S3742" s="59"/>
      <c r="T3742" s="1"/>
      <c r="U3742" s="1"/>
      <c r="V3742" s="1"/>
      <c r="W3742" s="10"/>
      <c r="X3742" s="2"/>
      <c r="Y3742" s="2"/>
      <c r="Z3742" s="3"/>
      <c r="AA3742" s="1"/>
      <c r="AB3742" s="1"/>
      <c r="AC3742" s="5"/>
      <c r="AD3742" s="1"/>
      <c r="AE3742" s="7"/>
      <c r="AF3742" s="1"/>
      <c r="AG3742" s="1"/>
      <c r="AH3742" s="1"/>
      <c r="AI3742" s="1"/>
      <c r="AJ3742" s="4"/>
      <c r="AK3742" s="1"/>
      <c r="AL3742" s="1"/>
      <c r="AM3742" s="1"/>
      <c r="AN3742" s="1"/>
      <c r="AO3742" s="1"/>
    </row>
    <row r="3743" spans="1:41" x14ac:dyDescent="0.2">
      <c r="A3743" s="118"/>
      <c r="B3743" s="2"/>
      <c r="C3743" s="2"/>
      <c r="D3743" s="3"/>
      <c r="E3743" s="3"/>
      <c r="F3743" s="47"/>
      <c r="G3743" s="47"/>
      <c r="H3743" s="4"/>
      <c r="I3743" s="4"/>
      <c r="J3743" s="4"/>
      <c r="K3743" s="4"/>
      <c r="L3743" s="47"/>
      <c r="M3743" s="10"/>
      <c r="N3743" s="10"/>
      <c r="O3743" s="2"/>
      <c r="P3743" s="2"/>
      <c r="Q3743" s="47"/>
      <c r="R3743" s="4"/>
      <c r="S3743" s="59"/>
      <c r="T3743" s="1"/>
      <c r="U3743" s="1"/>
      <c r="V3743" s="1"/>
      <c r="W3743" s="10"/>
      <c r="X3743" s="2"/>
      <c r="Y3743" s="2"/>
      <c r="Z3743" s="3"/>
      <c r="AA3743" s="1"/>
      <c r="AB3743" s="1"/>
      <c r="AC3743" s="5"/>
      <c r="AD3743" s="1"/>
      <c r="AE3743" s="7"/>
      <c r="AF3743" s="1"/>
      <c r="AG3743" s="1"/>
      <c r="AH3743" s="1"/>
      <c r="AI3743" s="1"/>
      <c r="AJ3743" s="4"/>
      <c r="AK3743" s="1"/>
      <c r="AL3743" s="1"/>
      <c r="AM3743" s="1"/>
      <c r="AN3743" s="1"/>
      <c r="AO3743" s="1"/>
    </row>
    <row r="3744" spans="1:41" x14ac:dyDescent="0.2">
      <c r="A3744" s="118"/>
      <c r="B3744" s="2"/>
      <c r="C3744" s="2"/>
      <c r="D3744" s="3"/>
      <c r="E3744" s="3"/>
      <c r="F3744" s="47"/>
      <c r="G3744" s="47"/>
      <c r="H3744" s="4"/>
      <c r="I3744" s="4"/>
      <c r="J3744" s="4"/>
      <c r="K3744" s="4"/>
      <c r="L3744" s="47"/>
      <c r="M3744" s="10"/>
      <c r="N3744" s="10"/>
      <c r="O3744" s="2"/>
      <c r="P3744" s="2"/>
      <c r="Q3744" s="47"/>
      <c r="R3744" s="4"/>
      <c r="S3744" s="59"/>
      <c r="T3744" s="1"/>
      <c r="U3744" s="1"/>
      <c r="V3744" s="1"/>
      <c r="W3744" s="10"/>
      <c r="X3744" s="2"/>
      <c r="Y3744" s="2"/>
      <c r="Z3744" s="3"/>
      <c r="AA3744" s="1"/>
      <c r="AB3744" s="1"/>
      <c r="AC3744" s="5"/>
      <c r="AD3744" s="1"/>
      <c r="AE3744" s="7"/>
      <c r="AF3744" s="1"/>
      <c r="AG3744" s="1"/>
      <c r="AH3744" s="1"/>
      <c r="AI3744" s="1"/>
      <c r="AJ3744" s="4"/>
      <c r="AK3744" s="1"/>
      <c r="AL3744" s="1"/>
      <c r="AM3744" s="1"/>
      <c r="AN3744" s="1"/>
      <c r="AO3744" s="1"/>
    </row>
    <row r="3745" spans="1:41" x14ac:dyDescent="0.2">
      <c r="A3745" s="118"/>
      <c r="B3745" s="2"/>
      <c r="C3745" s="2"/>
      <c r="D3745" s="3"/>
      <c r="E3745" s="3"/>
      <c r="F3745" s="47"/>
      <c r="G3745" s="47"/>
      <c r="H3745" s="4"/>
      <c r="I3745" s="4"/>
      <c r="J3745" s="4"/>
      <c r="K3745" s="4"/>
      <c r="L3745" s="47"/>
      <c r="M3745" s="10"/>
      <c r="N3745" s="10"/>
      <c r="O3745" s="2"/>
      <c r="P3745" s="2"/>
      <c r="Q3745" s="47"/>
      <c r="R3745" s="4"/>
      <c r="S3745" s="59"/>
      <c r="T3745" s="1"/>
      <c r="U3745" s="1"/>
      <c r="V3745" s="1"/>
      <c r="W3745" s="10"/>
      <c r="X3745" s="2"/>
      <c r="Y3745" s="2"/>
      <c r="Z3745" s="3"/>
      <c r="AA3745" s="1"/>
      <c r="AB3745" s="1"/>
      <c r="AC3745" s="5"/>
      <c r="AD3745" s="1"/>
      <c r="AE3745" s="7"/>
      <c r="AF3745" s="1"/>
      <c r="AG3745" s="1"/>
      <c r="AH3745" s="1"/>
      <c r="AI3745" s="1"/>
      <c r="AJ3745" s="4"/>
      <c r="AK3745" s="1"/>
      <c r="AL3745" s="1"/>
      <c r="AM3745" s="1"/>
      <c r="AN3745" s="1"/>
      <c r="AO3745" s="1"/>
    </row>
    <row r="3746" spans="1:41" x14ac:dyDescent="0.2">
      <c r="A3746" s="118"/>
      <c r="B3746" s="2"/>
      <c r="C3746" s="2"/>
      <c r="D3746" s="3"/>
      <c r="E3746" s="3"/>
      <c r="F3746" s="47"/>
      <c r="G3746" s="47"/>
      <c r="H3746" s="4"/>
      <c r="I3746" s="4"/>
      <c r="J3746" s="4"/>
      <c r="K3746" s="4"/>
      <c r="L3746" s="47"/>
      <c r="M3746" s="10"/>
      <c r="N3746" s="10"/>
      <c r="O3746" s="2"/>
      <c r="P3746" s="2"/>
      <c r="Q3746" s="47"/>
      <c r="R3746" s="4"/>
      <c r="S3746" s="59"/>
      <c r="T3746" s="1"/>
      <c r="U3746" s="1"/>
      <c r="V3746" s="1"/>
      <c r="W3746" s="10"/>
      <c r="X3746" s="2"/>
      <c r="Y3746" s="2"/>
      <c r="Z3746" s="3"/>
      <c r="AA3746" s="1"/>
      <c r="AB3746" s="1"/>
      <c r="AC3746" s="5"/>
      <c r="AD3746" s="1"/>
      <c r="AE3746" s="7"/>
      <c r="AF3746" s="1"/>
      <c r="AG3746" s="1"/>
      <c r="AH3746" s="1"/>
      <c r="AI3746" s="1"/>
      <c r="AJ3746" s="4"/>
      <c r="AK3746" s="1"/>
      <c r="AL3746" s="1"/>
      <c r="AM3746" s="1"/>
      <c r="AN3746" s="1"/>
      <c r="AO3746" s="1"/>
    </row>
    <row r="3747" spans="1:41" x14ac:dyDescent="0.2">
      <c r="A3747" s="118"/>
      <c r="B3747" s="2"/>
      <c r="C3747" s="2"/>
      <c r="D3747" s="3"/>
      <c r="E3747" s="3"/>
      <c r="F3747" s="47"/>
      <c r="G3747" s="47"/>
      <c r="H3747" s="4"/>
      <c r="I3747" s="4"/>
      <c r="J3747" s="4"/>
      <c r="K3747" s="4"/>
      <c r="L3747" s="47"/>
      <c r="M3747" s="10"/>
      <c r="N3747" s="10"/>
      <c r="O3747" s="2"/>
      <c r="P3747" s="2"/>
      <c r="Q3747" s="47"/>
      <c r="R3747" s="4"/>
      <c r="S3747" s="59"/>
      <c r="T3747" s="1"/>
      <c r="U3747" s="1"/>
      <c r="V3747" s="1"/>
      <c r="W3747" s="10"/>
      <c r="X3747" s="2"/>
      <c r="Y3747" s="2"/>
      <c r="Z3747" s="3"/>
      <c r="AA3747" s="1"/>
      <c r="AB3747" s="1"/>
      <c r="AC3747" s="5"/>
      <c r="AD3747" s="1"/>
      <c r="AE3747" s="7"/>
      <c r="AF3747" s="1"/>
      <c r="AG3747" s="1"/>
      <c r="AH3747" s="1"/>
      <c r="AI3747" s="1"/>
      <c r="AJ3747" s="4"/>
      <c r="AK3747" s="1"/>
      <c r="AL3747" s="1"/>
      <c r="AM3747" s="1"/>
      <c r="AN3747" s="1"/>
      <c r="AO3747" s="1"/>
    </row>
    <row r="3748" spans="1:41" x14ac:dyDescent="0.2">
      <c r="A3748" s="118"/>
      <c r="B3748" s="2"/>
      <c r="C3748" s="2"/>
      <c r="D3748" s="3"/>
      <c r="E3748" s="3"/>
      <c r="F3748" s="47"/>
      <c r="G3748" s="47"/>
      <c r="H3748" s="4"/>
      <c r="I3748" s="4"/>
      <c r="J3748" s="4"/>
      <c r="K3748" s="4"/>
      <c r="L3748" s="47"/>
      <c r="M3748" s="10"/>
      <c r="N3748" s="10"/>
      <c r="O3748" s="2"/>
      <c r="P3748" s="2"/>
      <c r="Q3748" s="47"/>
      <c r="R3748" s="4"/>
      <c r="S3748" s="59"/>
      <c r="T3748" s="1"/>
      <c r="U3748" s="1"/>
      <c r="V3748" s="1"/>
      <c r="W3748" s="10"/>
      <c r="X3748" s="2"/>
      <c r="Y3748" s="2"/>
      <c r="Z3748" s="3"/>
      <c r="AA3748" s="1"/>
      <c r="AB3748" s="1"/>
      <c r="AC3748" s="5"/>
      <c r="AD3748" s="1"/>
      <c r="AE3748" s="7"/>
      <c r="AF3748" s="1"/>
      <c r="AG3748" s="1"/>
      <c r="AH3748" s="1"/>
      <c r="AI3748" s="1"/>
      <c r="AJ3748" s="4"/>
      <c r="AK3748" s="1"/>
      <c r="AL3748" s="1"/>
      <c r="AM3748" s="1"/>
      <c r="AN3748" s="1"/>
      <c r="AO3748" s="1"/>
    </row>
    <row r="3749" spans="1:41" x14ac:dyDescent="0.2">
      <c r="A3749" s="118"/>
      <c r="B3749" s="2"/>
      <c r="C3749" s="2"/>
      <c r="D3749" s="3"/>
      <c r="E3749" s="3"/>
      <c r="F3749" s="47"/>
      <c r="G3749" s="47"/>
      <c r="H3749" s="4"/>
      <c r="I3749" s="4"/>
      <c r="J3749" s="4"/>
      <c r="K3749" s="4"/>
      <c r="L3749" s="47"/>
      <c r="M3749" s="10"/>
      <c r="N3749" s="10"/>
      <c r="O3749" s="2"/>
      <c r="P3749" s="2"/>
      <c r="Q3749" s="47"/>
      <c r="R3749" s="4"/>
      <c r="S3749" s="59"/>
      <c r="T3749" s="1"/>
      <c r="U3749" s="1"/>
      <c r="V3749" s="1"/>
      <c r="W3749" s="10"/>
      <c r="X3749" s="2"/>
      <c r="Y3749" s="2"/>
      <c r="Z3749" s="3"/>
      <c r="AA3749" s="1"/>
      <c r="AB3749" s="1"/>
      <c r="AC3749" s="5"/>
      <c r="AD3749" s="1"/>
      <c r="AE3749" s="7"/>
      <c r="AF3749" s="1"/>
      <c r="AG3749" s="1"/>
      <c r="AH3749" s="1"/>
      <c r="AI3749" s="1"/>
      <c r="AJ3749" s="4"/>
      <c r="AK3749" s="1"/>
      <c r="AL3749" s="1"/>
      <c r="AM3749" s="1"/>
      <c r="AN3749" s="1"/>
      <c r="AO3749" s="1"/>
    </row>
    <row r="3750" spans="1:41" x14ac:dyDescent="0.2">
      <c r="A3750" s="118"/>
      <c r="B3750" s="2"/>
      <c r="C3750" s="2"/>
      <c r="D3750" s="3"/>
      <c r="E3750" s="3"/>
      <c r="F3750" s="47"/>
      <c r="G3750" s="47"/>
      <c r="H3750" s="4"/>
      <c r="I3750" s="4"/>
      <c r="J3750" s="4"/>
      <c r="K3750" s="4"/>
      <c r="L3750" s="47"/>
      <c r="M3750" s="10"/>
      <c r="N3750" s="10"/>
      <c r="O3750" s="2"/>
      <c r="P3750" s="2"/>
      <c r="Q3750" s="47"/>
      <c r="R3750" s="4"/>
      <c r="S3750" s="59"/>
      <c r="T3750" s="1"/>
      <c r="U3750" s="1"/>
      <c r="V3750" s="1"/>
      <c r="W3750" s="10"/>
      <c r="X3750" s="2"/>
      <c r="Y3750" s="2"/>
      <c r="Z3750" s="3"/>
      <c r="AA3750" s="1"/>
      <c r="AB3750" s="1"/>
      <c r="AC3750" s="5"/>
      <c r="AD3750" s="1"/>
      <c r="AE3750" s="7"/>
      <c r="AF3750" s="1"/>
      <c r="AG3750" s="1"/>
      <c r="AH3750" s="1"/>
      <c r="AI3750" s="1"/>
      <c r="AJ3750" s="4"/>
      <c r="AK3750" s="1"/>
      <c r="AL3750" s="1"/>
      <c r="AM3750" s="1"/>
      <c r="AN3750" s="1"/>
      <c r="AO3750" s="1"/>
    </row>
    <row r="3751" spans="1:41" x14ac:dyDescent="0.2">
      <c r="A3751" s="118"/>
      <c r="B3751" s="2"/>
      <c r="C3751" s="2"/>
      <c r="D3751" s="3"/>
      <c r="E3751" s="3"/>
      <c r="F3751" s="47"/>
      <c r="G3751" s="47"/>
      <c r="H3751" s="4"/>
      <c r="I3751" s="4"/>
      <c r="J3751" s="4"/>
      <c r="K3751" s="4"/>
      <c r="L3751" s="47"/>
      <c r="M3751" s="10"/>
      <c r="N3751" s="10"/>
      <c r="O3751" s="2"/>
      <c r="P3751" s="2"/>
      <c r="Q3751" s="47"/>
      <c r="R3751" s="4"/>
      <c r="S3751" s="59"/>
      <c r="T3751" s="1"/>
      <c r="U3751" s="1"/>
      <c r="V3751" s="1"/>
      <c r="W3751" s="10"/>
      <c r="X3751" s="2"/>
      <c r="Y3751" s="2"/>
      <c r="Z3751" s="3"/>
      <c r="AA3751" s="1"/>
      <c r="AB3751" s="1"/>
      <c r="AC3751" s="5"/>
      <c r="AD3751" s="1"/>
      <c r="AE3751" s="7"/>
      <c r="AF3751" s="1"/>
      <c r="AG3751" s="1"/>
      <c r="AH3751" s="1"/>
      <c r="AI3751" s="1"/>
      <c r="AJ3751" s="4"/>
      <c r="AK3751" s="1"/>
      <c r="AL3751" s="1"/>
      <c r="AM3751" s="1"/>
      <c r="AN3751" s="1"/>
      <c r="AO3751" s="1"/>
    </row>
    <row r="3752" spans="1:41" x14ac:dyDescent="0.2">
      <c r="A3752" s="118"/>
      <c r="B3752" s="2"/>
      <c r="C3752" s="2"/>
      <c r="D3752" s="3"/>
      <c r="E3752" s="3"/>
      <c r="F3752" s="47"/>
      <c r="G3752" s="47"/>
      <c r="H3752" s="4"/>
      <c r="I3752" s="4"/>
      <c r="J3752" s="4"/>
      <c r="K3752" s="4"/>
      <c r="L3752" s="47"/>
      <c r="M3752" s="10"/>
      <c r="N3752" s="10"/>
      <c r="O3752" s="2"/>
      <c r="P3752" s="2"/>
      <c r="Q3752" s="47"/>
      <c r="R3752" s="4"/>
      <c r="S3752" s="59"/>
      <c r="T3752" s="1"/>
      <c r="U3752" s="1"/>
      <c r="V3752" s="1"/>
      <c r="W3752" s="10"/>
      <c r="X3752" s="2"/>
      <c r="Y3752" s="2"/>
      <c r="Z3752" s="3"/>
      <c r="AA3752" s="1"/>
      <c r="AB3752" s="1"/>
      <c r="AC3752" s="5"/>
      <c r="AD3752" s="1"/>
      <c r="AE3752" s="7"/>
      <c r="AF3752" s="1"/>
      <c r="AG3752" s="1"/>
      <c r="AH3752" s="1"/>
      <c r="AI3752" s="1"/>
      <c r="AJ3752" s="4"/>
      <c r="AK3752" s="1"/>
      <c r="AL3752" s="1"/>
      <c r="AM3752" s="1"/>
      <c r="AN3752" s="1"/>
      <c r="AO3752" s="1"/>
    </row>
    <row r="3753" spans="1:41" x14ac:dyDescent="0.2">
      <c r="A3753" s="118"/>
      <c r="B3753" s="2"/>
      <c r="C3753" s="2"/>
      <c r="D3753" s="3"/>
      <c r="E3753" s="3"/>
      <c r="F3753" s="47"/>
      <c r="G3753" s="47"/>
      <c r="H3753" s="4"/>
      <c r="I3753" s="4"/>
      <c r="J3753" s="4"/>
      <c r="K3753" s="4"/>
      <c r="L3753" s="47"/>
      <c r="M3753" s="10"/>
      <c r="N3753" s="10"/>
      <c r="O3753" s="2"/>
      <c r="P3753" s="2"/>
      <c r="Q3753" s="47"/>
      <c r="R3753" s="4"/>
      <c r="S3753" s="59"/>
      <c r="T3753" s="1"/>
      <c r="U3753" s="1"/>
      <c r="V3753" s="1"/>
      <c r="W3753" s="10"/>
      <c r="X3753" s="2"/>
      <c r="Y3753" s="2"/>
      <c r="Z3753" s="3"/>
      <c r="AA3753" s="1"/>
      <c r="AB3753" s="1"/>
      <c r="AC3753" s="5"/>
      <c r="AD3753" s="1"/>
      <c r="AE3753" s="7"/>
      <c r="AF3753" s="1"/>
      <c r="AG3753" s="1"/>
      <c r="AH3753" s="1"/>
      <c r="AI3753" s="1"/>
      <c r="AJ3753" s="4"/>
      <c r="AK3753" s="1"/>
      <c r="AL3753" s="1"/>
      <c r="AM3753" s="1"/>
      <c r="AN3753" s="1"/>
      <c r="AO3753" s="1"/>
    </row>
    <row r="3754" spans="1:41" x14ac:dyDescent="0.2">
      <c r="A3754" s="118"/>
      <c r="B3754" s="2"/>
      <c r="C3754" s="2"/>
      <c r="D3754" s="3"/>
      <c r="E3754" s="3"/>
      <c r="F3754" s="47"/>
      <c r="G3754" s="47"/>
      <c r="H3754" s="4"/>
      <c r="I3754" s="4"/>
      <c r="J3754" s="4"/>
      <c r="K3754" s="4"/>
      <c r="L3754" s="47"/>
      <c r="M3754" s="10"/>
      <c r="N3754" s="10"/>
      <c r="O3754" s="2"/>
      <c r="P3754" s="2"/>
      <c r="Q3754" s="47"/>
      <c r="R3754" s="4"/>
      <c r="S3754" s="59"/>
      <c r="T3754" s="1"/>
      <c r="U3754" s="1"/>
      <c r="V3754" s="1"/>
      <c r="W3754" s="10"/>
      <c r="X3754" s="2"/>
      <c r="Y3754" s="2"/>
      <c r="Z3754" s="3"/>
      <c r="AA3754" s="1"/>
      <c r="AB3754" s="1"/>
      <c r="AC3754" s="5"/>
      <c r="AD3754" s="1"/>
      <c r="AE3754" s="7"/>
      <c r="AF3754" s="1"/>
      <c r="AG3754" s="1"/>
      <c r="AH3754" s="1"/>
      <c r="AI3754" s="1"/>
      <c r="AJ3754" s="4"/>
      <c r="AK3754" s="1"/>
      <c r="AL3754" s="1"/>
      <c r="AM3754" s="1"/>
      <c r="AN3754" s="1"/>
      <c r="AO3754" s="1"/>
    </row>
    <row r="3755" spans="1:41" x14ac:dyDescent="0.2">
      <c r="A3755" s="118"/>
      <c r="B3755" s="2"/>
      <c r="C3755" s="2"/>
      <c r="D3755" s="3"/>
      <c r="E3755" s="3"/>
      <c r="F3755" s="47"/>
      <c r="G3755" s="47"/>
      <c r="H3755" s="4"/>
      <c r="I3755" s="4"/>
      <c r="J3755" s="4"/>
      <c r="K3755" s="4"/>
      <c r="L3755" s="47"/>
      <c r="M3755" s="10"/>
      <c r="N3755" s="10"/>
      <c r="O3755" s="2"/>
      <c r="P3755" s="2"/>
      <c r="Q3755" s="47"/>
      <c r="R3755" s="4"/>
      <c r="S3755" s="59"/>
      <c r="T3755" s="1"/>
      <c r="U3755" s="1"/>
      <c r="V3755" s="1"/>
      <c r="W3755" s="10"/>
      <c r="X3755" s="2"/>
      <c r="Y3755" s="2"/>
      <c r="Z3755" s="3"/>
      <c r="AA3755" s="1"/>
      <c r="AB3755" s="1"/>
      <c r="AC3755" s="5"/>
      <c r="AD3755" s="1"/>
      <c r="AE3755" s="7"/>
      <c r="AF3755" s="1"/>
      <c r="AG3755" s="1"/>
      <c r="AH3755" s="1"/>
      <c r="AI3755" s="1"/>
      <c r="AJ3755" s="4"/>
      <c r="AK3755" s="1"/>
      <c r="AL3755" s="1"/>
      <c r="AM3755" s="1"/>
      <c r="AN3755" s="1"/>
      <c r="AO3755" s="1"/>
    </row>
    <row r="3756" spans="1:41" x14ac:dyDescent="0.2">
      <c r="A3756" s="118"/>
      <c r="B3756" s="2"/>
      <c r="C3756" s="2"/>
      <c r="D3756" s="3"/>
      <c r="E3756" s="3"/>
      <c r="F3756" s="47"/>
      <c r="G3756" s="47"/>
      <c r="H3756" s="4"/>
      <c r="I3756" s="4"/>
      <c r="J3756" s="4"/>
      <c r="K3756" s="4"/>
      <c r="L3756" s="47"/>
      <c r="M3756" s="10"/>
      <c r="N3756" s="10"/>
      <c r="O3756" s="2"/>
      <c r="P3756" s="2"/>
      <c r="Q3756" s="47"/>
      <c r="R3756" s="4"/>
      <c r="S3756" s="59"/>
      <c r="T3756" s="1"/>
      <c r="U3756" s="1"/>
      <c r="V3756" s="1"/>
      <c r="W3756" s="10"/>
      <c r="X3756" s="2"/>
      <c r="Y3756" s="2"/>
      <c r="Z3756" s="3"/>
      <c r="AA3756" s="1"/>
      <c r="AB3756" s="1"/>
      <c r="AC3756" s="5"/>
      <c r="AD3756" s="1"/>
      <c r="AE3756" s="7"/>
      <c r="AF3756" s="1"/>
      <c r="AG3756" s="1"/>
      <c r="AH3756" s="1"/>
      <c r="AI3756" s="1"/>
      <c r="AJ3756" s="4"/>
      <c r="AK3756" s="1"/>
      <c r="AL3756" s="1"/>
      <c r="AM3756" s="1"/>
      <c r="AN3756" s="1"/>
      <c r="AO3756" s="1"/>
    </row>
    <row r="3757" spans="1:41" x14ac:dyDescent="0.2">
      <c r="A3757" s="118"/>
      <c r="B3757" s="2"/>
      <c r="C3757" s="2"/>
      <c r="D3757" s="3"/>
      <c r="E3757" s="3"/>
      <c r="F3757" s="47"/>
      <c r="G3757" s="47"/>
      <c r="H3757" s="4"/>
      <c r="I3757" s="4"/>
      <c r="J3757" s="4"/>
      <c r="K3757" s="4"/>
      <c r="L3757" s="47"/>
      <c r="M3757" s="10"/>
      <c r="N3757" s="10"/>
      <c r="O3757" s="2"/>
      <c r="P3757" s="2"/>
      <c r="Q3757" s="47"/>
      <c r="R3757" s="4"/>
      <c r="S3757" s="59"/>
      <c r="T3757" s="1"/>
      <c r="U3757" s="1"/>
      <c r="V3757" s="1"/>
      <c r="W3757" s="10"/>
      <c r="X3757" s="2"/>
      <c r="Y3757" s="2"/>
      <c r="Z3757" s="3"/>
      <c r="AA3757" s="1"/>
      <c r="AB3757" s="1"/>
      <c r="AC3757" s="5"/>
      <c r="AD3757" s="1"/>
      <c r="AE3757" s="7"/>
      <c r="AF3757" s="1"/>
      <c r="AG3757" s="1"/>
      <c r="AH3757" s="1"/>
      <c r="AI3757" s="1"/>
      <c r="AJ3757" s="4"/>
      <c r="AK3757" s="1"/>
      <c r="AL3757" s="1"/>
      <c r="AM3757" s="1"/>
      <c r="AN3757" s="1"/>
      <c r="AO3757" s="1"/>
    </row>
    <row r="3758" spans="1:41" x14ac:dyDescent="0.2">
      <c r="A3758" s="118"/>
      <c r="B3758" s="2"/>
      <c r="C3758" s="2"/>
      <c r="D3758" s="3"/>
      <c r="E3758" s="3"/>
      <c r="F3758" s="47"/>
      <c r="G3758" s="47"/>
      <c r="H3758" s="4"/>
      <c r="I3758" s="4"/>
      <c r="J3758" s="4"/>
      <c r="K3758" s="4"/>
      <c r="L3758" s="47"/>
      <c r="M3758" s="10"/>
      <c r="N3758" s="10"/>
      <c r="O3758" s="2"/>
      <c r="P3758" s="2"/>
      <c r="Q3758" s="47"/>
      <c r="R3758" s="4"/>
      <c r="S3758" s="59"/>
      <c r="T3758" s="1"/>
      <c r="U3758" s="1"/>
      <c r="V3758" s="1"/>
      <c r="W3758" s="10"/>
      <c r="X3758" s="2"/>
      <c r="Y3758" s="2"/>
      <c r="Z3758" s="3"/>
      <c r="AA3758" s="1"/>
      <c r="AB3758" s="1"/>
      <c r="AC3758" s="5"/>
      <c r="AD3758" s="1"/>
      <c r="AE3758" s="7"/>
      <c r="AF3758" s="1"/>
      <c r="AG3758" s="1"/>
      <c r="AH3758" s="1"/>
      <c r="AI3758" s="1"/>
      <c r="AJ3758" s="4"/>
      <c r="AK3758" s="1"/>
      <c r="AL3758" s="1"/>
      <c r="AM3758" s="1"/>
      <c r="AN3758" s="1"/>
      <c r="AO3758" s="1"/>
    </row>
    <row r="3759" spans="1:41" x14ac:dyDescent="0.2">
      <c r="A3759" s="118"/>
      <c r="B3759" s="2"/>
      <c r="C3759" s="2"/>
      <c r="D3759" s="3"/>
      <c r="E3759" s="3"/>
      <c r="F3759" s="47"/>
      <c r="G3759" s="47"/>
      <c r="H3759" s="4"/>
      <c r="I3759" s="4"/>
      <c r="J3759" s="4"/>
      <c r="K3759" s="4"/>
      <c r="L3759" s="47"/>
      <c r="M3759" s="10"/>
      <c r="N3759" s="10"/>
      <c r="O3759" s="2"/>
      <c r="P3759" s="2"/>
      <c r="Q3759" s="47"/>
      <c r="R3759" s="4"/>
      <c r="S3759" s="59"/>
      <c r="T3759" s="1"/>
      <c r="U3759" s="1"/>
      <c r="V3759" s="1"/>
      <c r="W3759" s="10"/>
      <c r="X3759" s="2"/>
      <c r="Y3759" s="2"/>
      <c r="Z3759" s="3"/>
      <c r="AA3759" s="1"/>
      <c r="AB3759" s="1"/>
      <c r="AC3759" s="5"/>
      <c r="AD3759" s="1"/>
      <c r="AE3759" s="7"/>
      <c r="AF3759" s="1"/>
      <c r="AG3759" s="1"/>
      <c r="AH3759" s="1"/>
      <c r="AI3759" s="1"/>
      <c r="AJ3759" s="4"/>
      <c r="AK3759" s="1"/>
      <c r="AL3759" s="1"/>
      <c r="AM3759" s="1"/>
      <c r="AN3759" s="1"/>
      <c r="AO3759" s="1"/>
    </row>
    <row r="3760" spans="1:41" x14ac:dyDescent="0.2">
      <c r="A3760" s="118"/>
      <c r="B3760" s="2"/>
      <c r="C3760" s="2"/>
      <c r="D3760" s="3"/>
      <c r="E3760" s="3"/>
      <c r="F3760" s="47"/>
      <c r="G3760" s="47"/>
      <c r="H3760" s="4"/>
      <c r="I3760" s="4"/>
      <c r="J3760" s="4"/>
      <c r="K3760" s="4"/>
      <c r="L3760" s="47"/>
      <c r="M3760" s="10"/>
      <c r="N3760" s="10"/>
      <c r="O3760" s="2"/>
      <c r="P3760" s="2"/>
      <c r="Q3760" s="47"/>
      <c r="R3760" s="4"/>
      <c r="S3760" s="59"/>
      <c r="T3760" s="1"/>
      <c r="U3760" s="1"/>
      <c r="V3760" s="1"/>
      <c r="W3760" s="10"/>
      <c r="X3760" s="2"/>
      <c r="Y3760" s="2"/>
      <c r="Z3760" s="3"/>
      <c r="AA3760" s="1"/>
      <c r="AB3760" s="1"/>
      <c r="AC3760" s="5"/>
      <c r="AD3760" s="1"/>
      <c r="AE3760" s="7"/>
      <c r="AF3760" s="1"/>
      <c r="AG3760" s="1"/>
      <c r="AH3760" s="1"/>
      <c r="AI3760" s="1"/>
      <c r="AJ3760" s="4"/>
      <c r="AK3760" s="1"/>
      <c r="AL3760" s="1"/>
      <c r="AM3760" s="1"/>
      <c r="AN3760" s="1"/>
      <c r="AO3760" s="1"/>
    </row>
    <row r="3761" spans="1:41" x14ac:dyDescent="0.2">
      <c r="A3761" s="118"/>
      <c r="B3761" s="2"/>
      <c r="C3761" s="2"/>
      <c r="D3761" s="3"/>
      <c r="E3761" s="3"/>
      <c r="F3761" s="47"/>
      <c r="G3761" s="47"/>
      <c r="H3761" s="4"/>
      <c r="I3761" s="4"/>
      <c r="J3761" s="4"/>
      <c r="K3761" s="4"/>
      <c r="L3761" s="47"/>
      <c r="M3761" s="10"/>
      <c r="N3761" s="10"/>
      <c r="O3761" s="2"/>
      <c r="P3761" s="2"/>
      <c r="Q3761" s="47"/>
      <c r="R3761" s="4"/>
      <c r="S3761" s="59"/>
      <c r="T3761" s="1"/>
      <c r="U3761" s="1"/>
      <c r="V3761" s="1"/>
      <c r="W3761" s="10"/>
      <c r="X3761" s="2"/>
      <c r="Y3761" s="2"/>
      <c r="Z3761" s="3"/>
      <c r="AA3761" s="1"/>
      <c r="AB3761" s="1"/>
      <c r="AC3761" s="5"/>
      <c r="AD3761" s="1"/>
      <c r="AE3761" s="7"/>
      <c r="AF3761" s="1"/>
      <c r="AG3761" s="1"/>
      <c r="AH3761" s="1"/>
      <c r="AI3761" s="1"/>
      <c r="AJ3761" s="4"/>
      <c r="AK3761" s="1"/>
      <c r="AL3761" s="1"/>
      <c r="AM3761" s="1"/>
      <c r="AN3761" s="1"/>
      <c r="AO3761" s="1"/>
    </row>
    <row r="3762" spans="1:41" x14ac:dyDescent="0.2">
      <c r="A3762" s="118"/>
      <c r="B3762" s="2"/>
      <c r="C3762" s="2"/>
      <c r="D3762" s="3"/>
      <c r="E3762" s="3"/>
      <c r="F3762" s="47"/>
      <c r="G3762" s="47"/>
      <c r="H3762" s="4"/>
      <c r="I3762" s="4"/>
      <c r="J3762" s="4"/>
      <c r="K3762" s="4"/>
      <c r="L3762" s="47"/>
      <c r="M3762" s="10"/>
      <c r="N3762" s="10"/>
      <c r="O3762" s="2"/>
      <c r="P3762" s="2"/>
      <c r="Q3762" s="47"/>
      <c r="R3762" s="4"/>
      <c r="S3762" s="59"/>
      <c r="T3762" s="1"/>
      <c r="U3762" s="1"/>
      <c r="V3762" s="1"/>
      <c r="W3762" s="10"/>
      <c r="X3762" s="2"/>
      <c r="Y3762" s="2"/>
      <c r="Z3762" s="3"/>
      <c r="AA3762" s="1"/>
      <c r="AB3762" s="1"/>
      <c r="AC3762" s="5"/>
      <c r="AD3762" s="1"/>
      <c r="AE3762" s="7"/>
      <c r="AF3762" s="1"/>
      <c r="AG3762" s="1"/>
      <c r="AH3762" s="1"/>
      <c r="AI3762" s="1"/>
      <c r="AJ3762" s="4"/>
      <c r="AK3762" s="1"/>
      <c r="AL3762" s="1"/>
      <c r="AM3762" s="1"/>
      <c r="AN3762" s="1"/>
      <c r="AO3762" s="1"/>
    </row>
    <row r="3763" spans="1:41" x14ac:dyDescent="0.2">
      <c r="A3763" s="118"/>
      <c r="B3763" s="2"/>
      <c r="C3763" s="2"/>
      <c r="D3763" s="3"/>
      <c r="E3763" s="3"/>
      <c r="F3763" s="47"/>
      <c r="G3763" s="47"/>
      <c r="H3763" s="4"/>
      <c r="I3763" s="4"/>
      <c r="J3763" s="4"/>
      <c r="K3763" s="4"/>
      <c r="L3763" s="47"/>
      <c r="M3763" s="10"/>
      <c r="N3763" s="10"/>
      <c r="O3763" s="2"/>
      <c r="P3763" s="2"/>
      <c r="Q3763" s="47"/>
      <c r="R3763" s="4"/>
      <c r="S3763" s="59"/>
      <c r="T3763" s="1"/>
      <c r="U3763" s="1"/>
      <c r="V3763" s="1"/>
      <c r="W3763" s="10"/>
      <c r="X3763" s="2"/>
      <c r="Y3763" s="2"/>
      <c r="Z3763" s="3"/>
      <c r="AA3763" s="1"/>
      <c r="AB3763" s="1"/>
      <c r="AC3763" s="5"/>
      <c r="AD3763" s="1"/>
      <c r="AE3763" s="7"/>
      <c r="AF3763" s="1"/>
      <c r="AG3763" s="1"/>
      <c r="AH3763" s="1"/>
      <c r="AI3763" s="1"/>
      <c r="AJ3763" s="4"/>
      <c r="AK3763" s="1"/>
      <c r="AL3763" s="1"/>
      <c r="AM3763" s="1"/>
      <c r="AN3763" s="1"/>
      <c r="AO3763" s="1"/>
    </row>
    <row r="3764" spans="1:41" x14ac:dyDescent="0.2">
      <c r="A3764" s="118"/>
      <c r="B3764" s="2"/>
      <c r="C3764" s="2"/>
      <c r="D3764" s="3"/>
      <c r="E3764" s="3"/>
      <c r="F3764" s="47"/>
      <c r="G3764" s="47"/>
      <c r="H3764" s="4"/>
      <c r="I3764" s="4"/>
      <c r="J3764" s="4"/>
      <c r="K3764" s="4"/>
      <c r="L3764" s="47"/>
      <c r="M3764" s="10"/>
      <c r="N3764" s="10"/>
      <c r="O3764" s="2"/>
      <c r="P3764" s="2"/>
      <c r="Q3764" s="47"/>
      <c r="R3764" s="4"/>
      <c r="S3764" s="59"/>
      <c r="T3764" s="1"/>
      <c r="U3764" s="1"/>
      <c r="V3764" s="1"/>
      <c r="W3764" s="10"/>
      <c r="X3764" s="2"/>
      <c r="Y3764" s="2"/>
      <c r="Z3764" s="3"/>
      <c r="AA3764" s="1"/>
      <c r="AB3764" s="1"/>
      <c r="AC3764" s="5"/>
      <c r="AD3764" s="1"/>
      <c r="AE3764" s="7"/>
      <c r="AF3764" s="1"/>
      <c r="AG3764" s="1"/>
      <c r="AH3764" s="1"/>
      <c r="AI3764" s="1"/>
      <c r="AJ3764" s="4"/>
      <c r="AK3764" s="1"/>
      <c r="AL3764" s="1"/>
      <c r="AM3764" s="1"/>
      <c r="AN3764" s="1"/>
      <c r="AO3764" s="1"/>
    </row>
    <row r="3765" spans="1:41" x14ac:dyDescent="0.2">
      <c r="A3765" s="118"/>
      <c r="B3765" s="2"/>
      <c r="C3765" s="2"/>
      <c r="D3765" s="3"/>
      <c r="E3765" s="3"/>
      <c r="F3765" s="47"/>
      <c r="G3765" s="47"/>
      <c r="H3765" s="4"/>
      <c r="I3765" s="4"/>
      <c r="J3765" s="4"/>
      <c r="K3765" s="4"/>
      <c r="L3765" s="47"/>
      <c r="M3765" s="10"/>
      <c r="N3765" s="10"/>
      <c r="O3765" s="2"/>
      <c r="P3765" s="2"/>
      <c r="Q3765" s="47"/>
      <c r="R3765" s="4"/>
      <c r="S3765" s="59"/>
      <c r="T3765" s="1"/>
      <c r="U3765" s="1"/>
      <c r="V3765" s="1"/>
      <c r="W3765" s="10"/>
      <c r="X3765" s="2"/>
      <c r="Y3765" s="2"/>
      <c r="Z3765" s="3"/>
      <c r="AA3765" s="1"/>
      <c r="AB3765" s="1"/>
      <c r="AC3765" s="5"/>
      <c r="AD3765" s="1"/>
      <c r="AE3765" s="7"/>
      <c r="AF3765" s="1"/>
      <c r="AG3765" s="1"/>
      <c r="AH3765" s="1"/>
      <c r="AI3765" s="1"/>
      <c r="AJ3765" s="4"/>
      <c r="AK3765" s="1"/>
      <c r="AL3765" s="1"/>
      <c r="AM3765" s="1"/>
      <c r="AN3765" s="1"/>
      <c r="AO3765" s="1"/>
    </row>
    <row r="3766" spans="1:41" x14ac:dyDescent="0.2">
      <c r="A3766" s="118"/>
      <c r="B3766" s="2"/>
      <c r="C3766" s="2"/>
      <c r="D3766" s="3"/>
      <c r="E3766" s="3"/>
      <c r="F3766" s="47"/>
      <c r="G3766" s="47"/>
      <c r="H3766" s="4"/>
      <c r="I3766" s="4"/>
      <c r="J3766" s="4"/>
      <c r="K3766" s="4"/>
      <c r="L3766" s="47"/>
      <c r="M3766" s="10"/>
      <c r="N3766" s="10"/>
      <c r="O3766" s="2"/>
      <c r="P3766" s="2"/>
      <c r="Q3766" s="47"/>
      <c r="R3766" s="4"/>
      <c r="S3766" s="59"/>
      <c r="T3766" s="1"/>
      <c r="U3766" s="1"/>
      <c r="V3766" s="1"/>
      <c r="W3766" s="10"/>
      <c r="X3766" s="2"/>
      <c r="Y3766" s="2"/>
      <c r="Z3766" s="3"/>
      <c r="AA3766" s="1"/>
      <c r="AB3766" s="1"/>
      <c r="AC3766" s="5"/>
      <c r="AD3766" s="1"/>
      <c r="AE3766" s="7"/>
      <c r="AF3766" s="1"/>
      <c r="AG3766" s="1"/>
      <c r="AH3766" s="1"/>
      <c r="AI3766" s="1"/>
      <c r="AJ3766" s="4"/>
      <c r="AK3766" s="1"/>
      <c r="AL3766" s="1"/>
      <c r="AM3766" s="1"/>
      <c r="AN3766" s="1"/>
      <c r="AO3766" s="1"/>
    </row>
    <row r="3767" spans="1:41" x14ac:dyDescent="0.2">
      <c r="A3767" s="118"/>
      <c r="B3767" s="2"/>
      <c r="C3767" s="2"/>
      <c r="D3767" s="3"/>
      <c r="E3767" s="3"/>
      <c r="F3767" s="47"/>
      <c r="G3767" s="47"/>
      <c r="H3767" s="4"/>
      <c r="I3767" s="4"/>
      <c r="J3767" s="4"/>
      <c r="K3767" s="4"/>
      <c r="L3767" s="47"/>
      <c r="M3767" s="10"/>
      <c r="N3767" s="10"/>
      <c r="O3767" s="2"/>
      <c r="P3767" s="2"/>
      <c r="Q3767" s="47"/>
      <c r="R3767" s="4"/>
      <c r="S3767" s="59"/>
      <c r="T3767" s="1"/>
      <c r="U3767" s="1"/>
      <c r="V3767" s="1"/>
      <c r="W3767" s="10"/>
      <c r="X3767" s="2"/>
      <c r="Y3767" s="2"/>
      <c r="Z3767" s="3"/>
      <c r="AA3767" s="1"/>
      <c r="AB3767" s="1"/>
      <c r="AC3767" s="5"/>
      <c r="AD3767" s="1"/>
      <c r="AE3767" s="7"/>
      <c r="AF3767" s="1"/>
      <c r="AG3767" s="1"/>
      <c r="AH3767" s="1"/>
      <c r="AI3767" s="1"/>
      <c r="AJ3767" s="4"/>
      <c r="AK3767" s="1"/>
      <c r="AL3767" s="1"/>
      <c r="AM3767" s="1"/>
      <c r="AN3767" s="1"/>
      <c r="AO3767" s="1"/>
    </row>
    <row r="3768" spans="1:41" x14ac:dyDescent="0.2">
      <c r="A3768" s="118"/>
      <c r="B3768" s="2"/>
      <c r="C3768" s="2"/>
      <c r="D3768" s="3"/>
      <c r="E3768" s="3"/>
      <c r="F3768" s="47"/>
      <c r="G3768" s="47"/>
      <c r="H3768" s="4"/>
      <c r="I3768" s="4"/>
      <c r="J3768" s="4"/>
      <c r="K3768" s="4"/>
      <c r="L3768" s="47"/>
      <c r="M3768" s="10"/>
      <c r="N3768" s="10"/>
      <c r="O3768" s="2"/>
      <c r="P3768" s="2"/>
      <c r="Q3768" s="47"/>
      <c r="R3768" s="4"/>
      <c r="S3768" s="59"/>
      <c r="T3768" s="1"/>
      <c r="U3768" s="1"/>
      <c r="V3768" s="1"/>
      <c r="W3768" s="10"/>
      <c r="X3768" s="2"/>
      <c r="Y3768" s="2"/>
      <c r="Z3768" s="3"/>
      <c r="AA3768" s="1"/>
      <c r="AB3768" s="1"/>
      <c r="AC3768" s="5"/>
      <c r="AD3768" s="1"/>
      <c r="AE3768" s="7"/>
      <c r="AF3768" s="1"/>
      <c r="AG3768" s="1"/>
      <c r="AH3768" s="1"/>
      <c r="AI3768" s="1"/>
      <c r="AJ3768" s="4"/>
      <c r="AK3768" s="1"/>
      <c r="AL3768" s="1"/>
      <c r="AM3768" s="1"/>
      <c r="AN3768" s="1"/>
      <c r="AO3768" s="1"/>
    </row>
    <row r="3769" spans="1:41" x14ac:dyDescent="0.2">
      <c r="A3769" s="118"/>
      <c r="B3769" s="2"/>
      <c r="C3769" s="2"/>
      <c r="D3769" s="3"/>
      <c r="E3769" s="3"/>
      <c r="F3769" s="47"/>
      <c r="G3769" s="47"/>
      <c r="H3769" s="4"/>
      <c r="I3769" s="4"/>
      <c r="J3769" s="4"/>
      <c r="K3769" s="4"/>
      <c r="L3769" s="47"/>
      <c r="M3769" s="10"/>
      <c r="N3769" s="10"/>
      <c r="O3769" s="2"/>
      <c r="P3769" s="2"/>
      <c r="Q3769" s="47"/>
      <c r="R3769" s="4"/>
      <c r="S3769" s="59"/>
      <c r="T3769" s="1"/>
      <c r="U3769" s="1"/>
      <c r="V3769" s="1"/>
      <c r="W3769" s="10"/>
      <c r="X3769" s="2"/>
      <c r="Y3769" s="2"/>
      <c r="Z3769" s="3"/>
      <c r="AA3769" s="1"/>
      <c r="AB3769" s="1"/>
      <c r="AC3769" s="5"/>
      <c r="AD3769" s="1"/>
      <c r="AE3769" s="7"/>
      <c r="AF3769" s="1"/>
      <c r="AG3769" s="1"/>
      <c r="AH3769" s="1"/>
      <c r="AI3769" s="1"/>
      <c r="AJ3769" s="4"/>
      <c r="AK3769" s="1"/>
      <c r="AL3769" s="1"/>
      <c r="AM3769" s="1"/>
      <c r="AN3769" s="1"/>
      <c r="AO3769" s="1"/>
    </row>
    <row r="3770" spans="1:41" x14ac:dyDescent="0.2">
      <c r="A3770" s="118"/>
      <c r="B3770" s="2"/>
      <c r="C3770" s="2"/>
      <c r="D3770" s="3"/>
      <c r="E3770" s="3"/>
      <c r="F3770" s="47"/>
      <c r="G3770" s="47"/>
      <c r="H3770" s="4"/>
      <c r="I3770" s="4"/>
      <c r="J3770" s="4"/>
      <c r="K3770" s="4"/>
      <c r="L3770" s="47"/>
      <c r="M3770" s="10"/>
      <c r="N3770" s="10"/>
      <c r="O3770" s="2"/>
      <c r="P3770" s="2"/>
      <c r="Q3770" s="47"/>
      <c r="R3770" s="4"/>
      <c r="S3770" s="59"/>
      <c r="T3770" s="1"/>
      <c r="U3770" s="1"/>
      <c r="V3770" s="1"/>
      <c r="W3770" s="10"/>
      <c r="X3770" s="2"/>
      <c r="Y3770" s="2"/>
      <c r="Z3770" s="3"/>
      <c r="AA3770" s="1"/>
      <c r="AB3770" s="1"/>
      <c r="AC3770" s="5"/>
      <c r="AD3770" s="1"/>
      <c r="AE3770" s="7"/>
      <c r="AF3770" s="1"/>
      <c r="AG3770" s="1"/>
      <c r="AH3770" s="1"/>
      <c r="AI3770" s="1"/>
      <c r="AJ3770" s="4"/>
      <c r="AK3770" s="1"/>
      <c r="AL3770" s="1"/>
      <c r="AM3770" s="1"/>
      <c r="AN3770" s="1"/>
      <c r="AO3770" s="1"/>
    </row>
    <row r="3771" spans="1:41" x14ac:dyDescent="0.2">
      <c r="A3771" s="118"/>
      <c r="B3771" s="2"/>
      <c r="C3771" s="2"/>
      <c r="D3771" s="3"/>
      <c r="E3771" s="3"/>
      <c r="F3771" s="47"/>
      <c r="G3771" s="47"/>
      <c r="H3771" s="4"/>
      <c r="I3771" s="4"/>
      <c r="J3771" s="4"/>
      <c r="K3771" s="4"/>
      <c r="L3771" s="47"/>
      <c r="M3771" s="10"/>
      <c r="N3771" s="10"/>
      <c r="O3771" s="2"/>
      <c r="P3771" s="2"/>
      <c r="Q3771" s="47"/>
      <c r="R3771" s="4"/>
      <c r="S3771" s="59"/>
      <c r="T3771" s="1"/>
      <c r="U3771" s="1"/>
      <c r="V3771" s="1"/>
      <c r="W3771" s="10"/>
      <c r="X3771" s="2"/>
      <c r="Y3771" s="2"/>
      <c r="Z3771" s="3"/>
      <c r="AA3771" s="1"/>
      <c r="AB3771" s="1"/>
      <c r="AC3771" s="5"/>
      <c r="AD3771" s="1"/>
      <c r="AE3771" s="7"/>
      <c r="AF3771" s="1"/>
      <c r="AG3771" s="1"/>
      <c r="AH3771" s="1"/>
      <c r="AI3771" s="1"/>
      <c r="AJ3771" s="4"/>
      <c r="AK3771" s="1"/>
      <c r="AL3771" s="1"/>
      <c r="AM3771" s="1"/>
      <c r="AN3771" s="1"/>
      <c r="AO3771" s="1"/>
    </row>
    <row r="3772" spans="1:41" x14ac:dyDescent="0.2">
      <c r="A3772" s="118"/>
      <c r="B3772" s="2"/>
      <c r="C3772" s="2"/>
      <c r="D3772" s="3"/>
      <c r="E3772" s="3"/>
      <c r="F3772" s="47"/>
      <c r="G3772" s="47"/>
      <c r="H3772" s="4"/>
      <c r="I3772" s="4"/>
      <c r="J3772" s="4"/>
      <c r="K3772" s="4"/>
      <c r="L3772" s="47"/>
      <c r="M3772" s="10"/>
      <c r="N3772" s="10"/>
      <c r="O3772" s="2"/>
      <c r="P3772" s="2"/>
      <c r="Q3772" s="47"/>
      <c r="R3772" s="4"/>
      <c r="S3772" s="59"/>
      <c r="T3772" s="1"/>
      <c r="U3772" s="1"/>
      <c r="V3772" s="1"/>
      <c r="W3772" s="10"/>
      <c r="X3772" s="2"/>
      <c r="Y3772" s="2"/>
      <c r="Z3772" s="3"/>
      <c r="AA3772" s="1"/>
      <c r="AB3772" s="1"/>
      <c r="AC3772" s="5"/>
      <c r="AD3772" s="1"/>
      <c r="AE3772" s="7"/>
      <c r="AF3772" s="1"/>
      <c r="AG3772" s="1"/>
      <c r="AH3772" s="1"/>
      <c r="AI3772" s="1"/>
      <c r="AJ3772" s="4"/>
      <c r="AK3772" s="1"/>
      <c r="AL3772" s="1"/>
      <c r="AM3772" s="1"/>
      <c r="AN3772" s="1"/>
      <c r="AO3772" s="1"/>
    </row>
    <row r="3773" spans="1:41" x14ac:dyDescent="0.2">
      <c r="A3773" s="118"/>
      <c r="B3773" s="2"/>
      <c r="C3773" s="2"/>
      <c r="D3773" s="3"/>
      <c r="E3773" s="3"/>
      <c r="F3773" s="47"/>
      <c r="G3773" s="47"/>
      <c r="H3773" s="4"/>
      <c r="I3773" s="4"/>
      <c r="J3773" s="4"/>
      <c r="K3773" s="4"/>
      <c r="L3773" s="47"/>
      <c r="M3773" s="10"/>
      <c r="N3773" s="10"/>
      <c r="O3773" s="2"/>
      <c r="P3773" s="2"/>
      <c r="Q3773" s="47"/>
      <c r="R3773" s="4"/>
      <c r="S3773" s="59"/>
      <c r="T3773" s="1"/>
      <c r="U3773" s="1"/>
      <c r="V3773" s="1"/>
      <c r="W3773" s="10"/>
      <c r="X3773" s="2"/>
      <c r="Y3773" s="2"/>
      <c r="Z3773" s="3"/>
      <c r="AA3773" s="1"/>
      <c r="AB3773" s="1"/>
      <c r="AC3773" s="5"/>
      <c r="AD3773" s="1"/>
      <c r="AE3773" s="7"/>
      <c r="AF3773" s="1"/>
      <c r="AG3773" s="1"/>
      <c r="AH3773" s="1"/>
      <c r="AI3773" s="1"/>
      <c r="AJ3773" s="4"/>
      <c r="AK3773" s="1"/>
      <c r="AL3773" s="1"/>
      <c r="AM3773" s="1"/>
      <c r="AN3773" s="1"/>
      <c r="AO3773" s="1"/>
    </row>
    <row r="3774" spans="1:41" x14ac:dyDescent="0.2">
      <c r="A3774" s="118"/>
      <c r="B3774" s="2"/>
      <c r="C3774" s="2"/>
      <c r="D3774" s="3"/>
      <c r="E3774" s="3"/>
      <c r="F3774" s="47"/>
      <c r="G3774" s="47"/>
      <c r="H3774" s="4"/>
      <c r="I3774" s="4"/>
      <c r="J3774" s="4"/>
      <c r="K3774" s="4"/>
      <c r="L3774" s="47"/>
      <c r="M3774" s="10"/>
      <c r="N3774" s="10"/>
      <c r="O3774" s="2"/>
      <c r="P3774" s="2"/>
      <c r="Q3774" s="47"/>
      <c r="R3774" s="4"/>
      <c r="S3774" s="59"/>
      <c r="T3774" s="1"/>
      <c r="U3774" s="1"/>
      <c r="V3774" s="1"/>
      <c r="W3774" s="10"/>
      <c r="X3774" s="2"/>
      <c r="Y3774" s="2"/>
      <c r="Z3774" s="3"/>
      <c r="AA3774" s="1"/>
      <c r="AB3774" s="1"/>
      <c r="AC3774" s="5"/>
      <c r="AD3774" s="1"/>
      <c r="AE3774" s="7"/>
      <c r="AF3774" s="1"/>
      <c r="AG3774" s="1"/>
      <c r="AH3774" s="1"/>
      <c r="AI3774" s="1"/>
      <c r="AJ3774" s="4"/>
      <c r="AK3774" s="1"/>
      <c r="AL3774" s="1"/>
      <c r="AM3774" s="1"/>
      <c r="AN3774" s="1"/>
      <c r="AO3774" s="1"/>
    </row>
    <row r="3775" spans="1:41" x14ac:dyDescent="0.2">
      <c r="A3775" s="118"/>
      <c r="B3775" s="2"/>
      <c r="C3775" s="2"/>
      <c r="D3775" s="3"/>
      <c r="E3775" s="3"/>
      <c r="F3775" s="47"/>
      <c r="G3775" s="47"/>
      <c r="H3775" s="4"/>
      <c r="I3775" s="4"/>
      <c r="J3775" s="4"/>
      <c r="K3775" s="4"/>
      <c r="L3775" s="47"/>
      <c r="M3775" s="10"/>
      <c r="N3775" s="10"/>
      <c r="O3775" s="2"/>
      <c r="P3775" s="2"/>
      <c r="Q3775" s="47"/>
      <c r="R3775" s="4"/>
      <c r="S3775" s="59"/>
      <c r="T3775" s="1"/>
      <c r="U3775" s="1"/>
      <c r="V3775" s="1"/>
      <c r="W3775" s="10"/>
      <c r="X3775" s="2"/>
      <c r="Y3775" s="2"/>
      <c r="Z3775" s="3"/>
      <c r="AA3775" s="1"/>
      <c r="AB3775" s="1"/>
      <c r="AC3775" s="5"/>
      <c r="AD3775" s="1"/>
      <c r="AE3775" s="7"/>
      <c r="AF3775" s="1"/>
      <c r="AG3775" s="1"/>
      <c r="AH3775" s="1"/>
      <c r="AI3775" s="1"/>
      <c r="AJ3775" s="4"/>
      <c r="AK3775" s="1"/>
      <c r="AL3775" s="1"/>
      <c r="AM3775" s="1"/>
      <c r="AN3775" s="1"/>
      <c r="AO3775" s="1"/>
    </row>
    <row r="3776" spans="1:41" x14ac:dyDescent="0.2">
      <c r="A3776" s="118"/>
      <c r="B3776" s="2"/>
      <c r="C3776" s="2"/>
      <c r="D3776" s="3"/>
      <c r="E3776" s="3"/>
      <c r="F3776" s="47"/>
      <c r="G3776" s="47"/>
      <c r="H3776" s="4"/>
      <c r="I3776" s="4"/>
      <c r="J3776" s="4"/>
      <c r="K3776" s="4"/>
      <c r="L3776" s="47"/>
      <c r="M3776" s="10"/>
      <c r="N3776" s="10"/>
      <c r="O3776" s="2"/>
      <c r="P3776" s="2"/>
      <c r="Q3776" s="47"/>
      <c r="R3776" s="4"/>
      <c r="S3776" s="59"/>
      <c r="T3776" s="1"/>
      <c r="U3776" s="1"/>
      <c r="V3776" s="1"/>
      <c r="W3776" s="10"/>
      <c r="X3776" s="2"/>
      <c r="Y3776" s="2"/>
      <c r="Z3776" s="3"/>
      <c r="AA3776" s="1"/>
      <c r="AB3776" s="1"/>
      <c r="AC3776" s="5"/>
      <c r="AD3776" s="1"/>
      <c r="AE3776" s="7"/>
      <c r="AF3776" s="1"/>
      <c r="AG3776" s="1"/>
      <c r="AH3776" s="1"/>
      <c r="AI3776" s="1"/>
      <c r="AJ3776" s="4"/>
      <c r="AK3776" s="1"/>
      <c r="AL3776" s="1"/>
      <c r="AM3776" s="1"/>
      <c r="AN3776" s="1"/>
      <c r="AO3776" s="1"/>
    </row>
    <row r="3777" spans="1:41" x14ac:dyDescent="0.2">
      <c r="A3777" s="118"/>
      <c r="B3777" s="2"/>
      <c r="C3777" s="2"/>
      <c r="D3777" s="3"/>
      <c r="E3777" s="3"/>
      <c r="F3777" s="47"/>
      <c r="G3777" s="47"/>
      <c r="H3777" s="4"/>
      <c r="I3777" s="4"/>
      <c r="J3777" s="4"/>
      <c r="K3777" s="4"/>
      <c r="L3777" s="47"/>
      <c r="M3777" s="10"/>
      <c r="N3777" s="10"/>
      <c r="O3777" s="2"/>
      <c r="P3777" s="2"/>
      <c r="Q3777" s="47"/>
      <c r="R3777" s="4"/>
      <c r="S3777" s="59"/>
      <c r="T3777" s="1"/>
      <c r="U3777" s="1"/>
      <c r="V3777" s="1"/>
      <c r="W3777" s="10"/>
      <c r="X3777" s="2"/>
      <c r="Y3777" s="2"/>
      <c r="Z3777" s="3"/>
      <c r="AA3777" s="1"/>
      <c r="AB3777" s="1"/>
      <c r="AC3777" s="5"/>
      <c r="AD3777" s="1"/>
      <c r="AE3777" s="7"/>
      <c r="AF3777" s="1"/>
      <c r="AG3777" s="1"/>
      <c r="AH3777" s="1"/>
      <c r="AI3777" s="1"/>
      <c r="AJ3777" s="4"/>
      <c r="AK3777" s="1"/>
      <c r="AL3777" s="1"/>
      <c r="AM3777" s="1"/>
      <c r="AN3777" s="1"/>
      <c r="AO3777" s="1"/>
    </row>
    <row r="3778" spans="1:41" x14ac:dyDescent="0.2">
      <c r="A3778" s="118"/>
      <c r="B3778" s="2"/>
      <c r="C3778" s="2"/>
      <c r="D3778" s="3"/>
      <c r="E3778" s="3"/>
      <c r="F3778" s="47"/>
      <c r="G3778" s="47"/>
      <c r="H3778" s="4"/>
      <c r="I3778" s="4"/>
      <c r="J3778" s="4"/>
      <c r="K3778" s="4"/>
      <c r="L3778" s="47"/>
      <c r="M3778" s="10"/>
      <c r="N3778" s="10"/>
      <c r="O3778" s="2"/>
      <c r="P3778" s="2"/>
      <c r="Q3778" s="47"/>
      <c r="R3778" s="4"/>
      <c r="S3778" s="59"/>
      <c r="T3778" s="1"/>
      <c r="U3778" s="1"/>
      <c r="V3778" s="1"/>
      <c r="W3778" s="10"/>
      <c r="X3778" s="2"/>
      <c r="Y3778" s="2"/>
      <c r="Z3778" s="3"/>
      <c r="AA3778" s="1"/>
      <c r="AB3778" s="1"/>
      <c r="AC3778" s="5"/>
      <c r="AD3778" s="1"/>
      <c r="AE3778" s="7"/>
      <c r="AF3778" s="1"/>
      <c r="AG3778" s="1"/>
      <c r="AH3778" s="1"/>
      <c r="AI3778" s="1"/>
      <c r="AJ3778" s="4"/>
      <c r="AK3778" s="1"/>
      <c r="AL3778" s="1"/>
      <c r="AM3778" s="1"/>
      <c r="AN3778" s="1"/>
      <c r="AO3778" s="1"/>
    </row>
    <row r="3779" spans="1:41" x14ac:dyDescent="0.2">
      <c r="A3779" s="118"/>
      <c r="B3779" s="2"/>
      <c r="C3779" s="2"/>
      <c r="D3779" s="3"/>
      <c r="E3779" s="3"/>
      <c r="F3779" s="47"/>
      <c r="G3779" s="47"/>
      <c r="H3779" s="4"/>
      <c r="I3779" s="4"/>
      <c r="J3779" s="4"/>
      <c r="K3779" s="4"/>
      <c r="L3779" s="47"/>
      <c r="M3779" s="10"/>
      <c r="N3779" s="10"/>
      <c r="O3779" s="2"/>
      <c r="P3779" s="2"/>
      <c r="Q3779" s="47"/>
      <c r="R3779" s="4"/>
      <c r="S3779" s="59"/>
      <c r="T3779" s="1"/>
      <c r="U3779" s="1"/>
      <c r="V3779" s="1"/>
      <c r="W3779" s="10"/>
      <c r="X3779" s="2"/>
      <c r="Y3779" s="2"/>
      <c r="Z3779" s="3"/>
      <c r="AA3779" s="1"/>
      <c r="AB3779" s="1"/>
      <c r="AC3779" s="5"/>
      <c r="AD3779" s="1"/>
      <c r="AE3779" s="7"/>
      <c r="AF3779" s="1"/>
      <c r="AG3779" s="1"/>
      <c r="AH3779" s="1"/>
      <c r="AI3779" s="1"/>
      <c r="AJ3779" s="4"/>
      <c r="AK3779" s="1"/>
      <c r="AL3779" s="1"/>
      <c r="AM3779" s="1"/>
      <c r="AN3779" s="1"/>
      <c r="AO3779" s="1"/>
    </row>
    <row r="3780" spans="1:41" x14ac:dyDescent="0.2">
      <c r="A3780" s="118"/>
      <c r="B3780" s="2"/>
      <c r="C3780" s="2"/>
      <c r="D3780" s="3"/>
      <c r="E3780" s="3"/>
      <c r="F3780" s="47"/>
      <c r="G3780" s="47"/>
      <c r="H3780" s="4"/>
      <c r="I3780" s="4"/>
      <c r="J3780" s="4"/>
      <c r="K3780" s="4"/>
      <c r="L3780" s="47"/>
      <c r="M3780" s="10"/>
      <c r="N3780" s="10"/>
      <c r="O3780" s="2"/>
      <c r="P3780" s="2"/>
      <c r="Q3780" s="47"/>
      <c r="R3780" s="4"/>
      <c r="S3780" s="59"/>
      <c r="T3780" s="1"/>
      <c r="U3780" s="1"/>
      <c r="V3780" s="1"/>
      <c r="W3780" s="10"/>
      <c r="X3780" s="2"/>
      <c r="Y3780" s="2"/>
      <c r="Z3780" s="3"/>
      <c r="AA3780" s="1"/>
      <c r="AB3780" s="1"/>
      <c r="AC3780" s="5"/>
      <c r="AD3780" s="1"/>
      <c r="AE3780" s="7"/>
      <c r="AF3780" s="1"/>
      <c r="AG3780" s="1"/>
      <c r="AH3780" s="1"/>
      <c r="AI3780" s="1"/>
      <c r="AJ3780" s="4"/>
      <c r="AK3780" s="1"/>
      <c r="AL3780" s="1"/>
      <c r="AM3780" s="1"/>
      <c r="AN3780" s="1"/>
      <c r="AO3780" s="1"/>
    </row>
    <row r="3781" spans="1:41" x14ac:dyDescent="0.2">
      <c r="A3781" s="118"/>
      <c r="B3781" s="2"/>
      <c r="C3781" s="2"/>
      <c r="D3781" s="3"/>
      <c r="E3781" s="3"/>
      <c r="F3781" s="47"/>
      <c r="G3781" s="47"/>
      <c r="H3781" s="4"/>
      <c r="I3781" s="4"/>
      <c r="J3781" s="4"/>
      <c r="K3781" s="4"/>
      <c r="L3781" s="47"/>
      <c r="M3781" s="10"/>
      <c r="N3781" s="10"/>
      <c r="O3781" s="2"/>
      <c r="P3781" s="2"/>
      <c r="Q3781" s="47"/>
      <c r="R3781" s="4"/>
      <c r="S3781" s="59"/>
      <c r="T3781" s="1"/>
      <c r="U3781" s="1"/>
      <c r="V3781" s="1"/>
      <c r="W3781" s="10"/>
      <c r="X3781" s="2"/>
      <c r="Y3781" s="2"/>
      <c r="Z3781" s="3"/>
      <c r="AA3781" s="1"/>
      <c r="AB3781" s="1"/>
      <c r="AC3781" s="5"/>
      <c r="AD3781" s="1"/>
      <c r="AE3781" s="7"/>
      <c r="AF3781" s="1"/>
      <c r="AG3781" s="1"/>
      <c r="AH3781" s="1"/>
      <c r="AI3781" s="1"/>
      <c r="AJ3781" s="4"/>
      <c r="AK3781" s="1"/>
      <c r="AL3781" s="1"/>
      <c r="AM3781" s="1"/>
      <c r="AN3781" s="1"/>
      <c r="AO3781" s="1"/>
    </row>
    <row r="3782" spans="1:41" x14ac:dyDescent="0.2">
      <c r="A3782" s="118"/>
      <c r="B3782" s="2"/>
      <c r="C3782" s="2"/>
      <c r="D3782" s="3"/>
      <c r="E3782" s="3"/>
      <c r="F3782" s="47"/>
      <c r="G3782" s="47"/>
      <c r="H3782" s="4"/>
      <c r="I3782" s="4"/>
      <c r="J3782" s="4"/>
      <c r="K3782" s="4"/>
      <c r="L3782" s="47"/>
      <c r="M3782" s="10"/>
      <c r="N3782" s="10"/>
      <c r="O3782" s="2"/>
      <c r="P3782" s="2"/>
      <c r="Q3782" s="47"/>
      <c r="R3782" s="4"/>
      <c r="S3782" s="59"/>
      <c r="T3782" s="1"/>
      <c r="U3782" s="1"/>
      <c r="V3782" s="1"/>
      <c r="W3782" s="10"/>
      <c r="X3782" s="2"/>
      <c r="Y3782" s="2"/>
      <c r="Z3782" s="3"/>
      <c r="AA3782" s="1"/>
      <c r="AB3782" s="1"/>
      <c r="AC3782" s="5"/>
      <c r="AD3782" s="1"/>
      <c r="AE3782" s="7"/>
      <c r="AF3782" s="1"/>
      <c r="AG3782" s="1"/>
      <c r="AH3782" s="1"/>
      <c r="AI3782" s="1"/>
      <c r="AJ3782" s="4"/>
      <c r="AK3782" s="1"/>
      <c r="AL3782" s="1"/>
      <c r="AM3782" s="1"/>
      <c r="AN3782" s="1"/>
      <c r="AO3782" s="1"/>
    </row>
    <row r="3783" spans="1:41" x14ac:dyDescent="0.2">
      <c r="A3783" s="118"/>
      <c r="B3783" s="2"/>
      <c r="C3783" s="2"/>
      <c r="D3783" s="3"/>
      <c r="E3783" s="3"/>
      <c r="F3783" s="47"/>
      <c r="G3783" s="47"/>
      <c r="H3783" s="4"/>
      <c r="I3783" s="4"/>
      <c r="J3783" s="4"/>
      <c r="K3783" s="4"/>
      <c r="L3783" s="47"/>
      <c r="M3783" s="10"/>
      <c r="N3783" s="10"/>
      <c r="O3783" s="2"/>
      <c r="P3783" s="2"/>
      <c r="Q3783" s="47"/>
      <c r="R3783" s="4"/>
      <c r="S3783" s="59"/>
      <c r="T3783" s="1"/>
      <c r="U3783" s="1"/>
      <c r="V3783" s="1"/>
      <c r="W3783" s="10"/>
      <c r="X3783" s="2"/>
      <c r="Y3783" s="2"/>
      <c r="Z3783" s="3"/>
      <c r="AA3783" s="1"/>
      <c r="AB3783" s="1"/>
      <c r="AC3783" s="5"/>
      <c r="AD3783" s="1"/>
      <c r="AE3783" s="7"/>
      <c r="AF3783" s="1"/>
      <c r="AG3783" s="1"/>
      <c r="AH3783" s="1"/>
      <c r="AI3783" s="1"/>
      <c r="AJ3783" s="4"/>
      <c r="AK3783" s="1"/>
      <c r="AL3783" s="1"/>
      <c r="AM3783" s="1"/>
      <c r="AN3783" s="1"/>
      <c r="AO3783" s="1"/>
    </row>
    <row r="3784" spans="1:41" x14ac:dyDescent="0.2">
      <c r="A3784" s="118"/>
      <c r="B3784" s="2"/>
      <c r="C3784" s="2"/>
      <c r="D3784" s="3"/>
      <c r="E3784" s="3"/>
      <c r="F3784" s="47"/>
      <c r="G3784" s="47"/>
      <c r="H3784" s="4"/>
      <c r="I3784" s="4"/>
      <c r="J3784" s="4"/>
      <c r="K3784" s="4"/>
      <c r="L3784" s="47"/>
      <c r="M3784" s="10"/>
      <c r="N3784" s="10"/>
      <c r="O3784" s="2"/>
      <c r="P3784" s="2"/>
      <c r="Q3784" s="47"/>
      <c r="R3784" s="4"/>
      <c r="S3784" s="59"/>
      <c r="T3784" s="1"/>
      <c r="U3784" s="1"/>
      <c r="V3784" s="1"/>
      <c r="W3784" s="10"/>
      <c r="X3784" s="2"/>
      <c r="Y3784" s="2"/>
      <c r="Z3784" s="3"/>
      <c r="AA3784" s="1"/>
      <c r="AB3784" s="1"/>
      <c r="AC3784" s="5"/>
      <c r="AD3784" s="1"/>
      <c r="AE3784" s="7"/>
      <c r="AF3784" s="1"/>
      <c r="AG3784" s="1"/>
      <c r="AH3784" s="1"/>
      <c r="AI3784" s="1"/>
      <c r="AJ3784" s="4"/>
      <c r="AK3784" s="1"/>
      <c r="AL3784" s="1"/>
      <c r="AM3784" s="1"/>
      <c r="AN3784" s="1"/>
      <c r="AO3784" s="1"/>
    </row>
    <row r="3785" spans="1:41" x14ac:dyDescent="0.2">
      <c r="A3785" s="118"/>
      <c r="B3785" s="2"/>
      <c r="C3785" s="2"/>
      <c r="D3785" s="3"/>
      <c r="E3785" s="3"/>
      <c r="F3785" s="47"/>
      <c r="G3785" s="47"/>
      <c r="H3785" s="4"/>
      <c r="I3785" s="4"/>
      <c r="J3785" s="4"/>
      <c r="K3785" s="4"/>
      <c r="L3785" s="47"/>
      <c r="M3785" s="10"/>
      <c r="N3785" s="10"/>
      <c r="O3785" s="2"/>
      <c r="P3785" s="2"/>
      <c r="Q3785" s="47"/>
      <c r="R3785" s="4"/>
      <c r="S3785" s="59"/>
      <c r="T3785" s="1"/>
      <c r="U3785" s="1"/>
      <c r="V3785" s="1"/>
      <c r="W3785" s="10"/>
      <c r="X3785" s="2"/>
      <c r="Y3785" s="2"/>
      <c r="Z3785" s="3"/>
      <c r="AA3785" s="1"/>
      <c r="AB3785" s="1"/>
      <c r="AC3785" s="5"/>
      <c r="AD3785" s="1"/>
      <c r="AE3785" s="7"/>
      <c r="AF3785" s="1"/>
      <c r="AG3785" s="1"/>
      <c r="AH3785" s="1"/>
      <c r="AI3785" s="1"/>
      <c r="AJ3785" s="4"/>
      <c r="AK3785" s="1"/>
      <c r="AL3785" s="1"/>
      <c r="AM3785" s="1"/>
      <c r="AN3785" s="1"/>
      <c r="AO3785" s="1"/>
    </row>
    <row r="3786" spans="1:41" x14ac:dyDescent="0.2">
      <c r="A3786" s="118"/>
      <c r="B3786" s="2"/>
      <c r="C3786" s="2"/>
      <c r="D3786" s="3"/>
      <c r="E3786" s="3"/>
      <c r="F3786" s="47"/>
      <c r="G3786" s="47"/>
      <c r="H3786" s="4"/>
      <c r="I3786" s="4"/>
      <c r="J3786" s="4"/>
      <c r="K3786" s="4"/>
      <c r="L3786" s="47"/>
      <c r="M3786" s="10"/>
      <c r="N3786" s="10"/>
      <c r="O3786" s="2"/>
      <c r="P3786" s="2"/>
      <c r="Q3786" s="47"/>
      <c r="R3786" s="4"/>
      <c r="S3786" s="59"/>
      <c r="T3786" s="1"/>
      <c r="U3786" s="1"/>
      <c r="V3786" s="1"/>
      <c r="W3786" s="10"/>
      <c r="X3786" s="2"/>
      <c r="Y3786" s="2"/>
      <c r="Z3786" s="3"/>
      <c r="AA3786" s="1"/>
      <c r="AB3786" s="1"/>
      <c r="AC3786" s="5"/>
      <c r="AD3786" s="1"/>
      <c r="AE3786" s="7"/>
      <c r="AF3786" s="1"/>
      <c r="AG3786" s="1"/>
      <c r="AH3786" s="1"/>
      <c r="AI3786" s="1"/>
      <c r="AJ3786" s="4"/>
      <c r="AK3786" s="1"/>
      <c r="AL3786" s="1"/>
      <c r="AM3786" s="1"/>
      <c r="AN3786" s="1"/>
      <c r="AO3786" s="1"/>
    </row>
    <row r="3787" spans="1:41" x14ac:dyDescent="0.2">
      <c r="A3787" s="118"/>
      <c r="B3787" s="2"/>
      <c r="C3787" s="2"/>
      <c r="D3787" s="3"/>
      <c r="E3787" s="3"/>
      <c r="F3787" s="47"/>
      <c r="G3787" s="47"/>
      <c r="H3787" s="4"/>
      <c r="I3787" s="4"/>
      <c r="J3787" s="4"/>
      <c r="K3787" s="4"/>
      <c r="L3787" s="47"/>
      <c r="M3787" s="10"/>
      <c r="N3787" s="10"/>
      <c r="O3787" s="2"/>
      <c r="P3787" s="2"/>
      <c r="Q3787" s="47"/>
      <c r="R3787" s="4"/>
      <c r="S3787" s="59"/>
      <c r="T3787" s="1"/>
      <c r="U3787" s="1"/>
      <c r="V3787" s="1"/>
      <c r="W3787" s="10"/>
      <c r="X3787" s="2"/>
      <c r="Y3787" s="2"/>
      <c r="Z3787" s="3"/>
      <c r="AA3787" s="1"/>
      <c r="AB3787" s="1"/>
      <c r="AC3787" s="5"/>
      <c r="AD3787" s="1"/>
      <c r="AE3787" s="7"/>
      <c r="AF3787" s="1"/>
      <c r="AG3787" s="1"/>
      <c r="AH3787" s="1"/>
      <c r="AI3787" s="1"/>
      <c r="AJ3787" s="4"/>
      <c r="AK3787" s="1"/>
      <c r="AL3787" s="1"/>
      <c r="AM3787" s="1"/>
      <c r="AN3787" s="1"/>
      <c r="AO3787" s="1"/>
    </row>
    <row r="3788" spans="1:41" x14ac:dyDescent="0.2">
      <c r="A3788" s="118"/>
      <c r="B3788" s="2"/>
      <c r="C3788" s="2"/>
      <c r="D3788" s="3"/>
      <c r="E3788" s="3"/>
      <c r="F3788" s="47"/>
      <c r="G3788" s="47"/>
      <c r="H3788" s="4"/>
      <c r="I3788" s="4"/>
      <c r="J3788" s="4"/>
      <c r="K3788" s="4"/>
      <c r="L3788" s="47"/>
      <c r="M3788" s="10"/>
      <c r="N3788" s="10"/>
      <c r="O3788" s="2"/>
      <c r="P3788" s="2"/>
      <c r="Q3788" s="47"/>
      <c r="R3788" s="4"/>
      <c r="S3788" s="59"/>
      <c r="T3788" s="1"/>
      <c r="U3788" s="1"/>
      <c r="V3788" s="1"/>
      <c r="W3788" s="10"/>
      <c r="X3788" s="2"/>
      <c r="Y3788" s="2"/>
      <c r="Z3788" s="3"/>
      <c r="AA3788" s="1"/>
      <c r="AB3788" s="1"/>
      <c r="AC3788" s="5"/>
      <c r="AD3788" s="1"/>
      <c r="AE3788" s="7"/>
      <c r="AF3788" s="1"/>
      <c r="AG3788" s="1"/>
      <c r="AH3788" s="1"/>
      <c r="AI3788" s="1"/>
      <c r="AJ3788" s="4"/>
      <c r="AK3788" s="1"/>
      <c r="AL3788" s="1"/>
      <c r="AM3788" s="1"/>
      <c r="AN3788" s="1"/>
      <c r="AO3788" s="1"/>
    </row>
    <row r="3789" spans="1:41" x14ac:dyDescent="0.2">
      <c r="A3789" s="118"/>
      <c r="B3789" s="2"/>
      <c r="C3789" s="2"/>
      <c r="D3789" s="3"/>
      <c r="E3789" s="3"/>
      <c r="F3789" s="47"/>
      <c r="G3789" s="47"/>
      <c r="H3789" s="4"/>
      <c r="I3789" s="4"/>
      <c r="J3789" s="4"/>
      <c r="K3789" s="4"/>
      <c r="L3789" s="47"/>
      <c r="M3789" s="10"/>
      <c r="N3789" s="10"/>
      <c r="O3789" s="2"/>
      <c r="P3789" s="2"/>
      <c r="Q3789" s="47"/>
      <c r="R3789" s="4"/>
      <c r="S3789" s="59"/>
      <c r="T3789" s="1"/>
      <c r="U3789" s="1"/>
      <c r="V3789" s="1"/>
      <c r="W3789" s="10"/>
      <c r="X3789" s="2"/>
      <c r="Y3789" s="2"/>
      <c r="Z3789" s="3"/>
      <c r="AA3789" s="1"/>
      <c r="AB3789" s="1"/>
      <c r="AC3789" s="5"/>
      <c r="AD3789" s="1"/>
      <c r="AE3789" s="7"/>
      <c r="AF3789" s="1"/>
      <c r="AG3789" s="1"/>
      <c r="AH3789" s="1"/>
      <c r="AI3789" s="1"/>
      <c r="AJ3789" s="4"/>
      <c r="AK3789" s="1"/>
      <c r="AL3789" s="1"/>
      <c r="AM3789" s="1"/>
      <c r="AN3789" s="1"/>
      <c r="AO3789" s="1"/>
    </row>
    <row r="3790" spans="1:41" x14ac:dyDescent="0.2">
      <c r="A3790" s="118"/>
      <c r="B3790" s="2"/>
      <c r="C3790" s="2"/>
      <c r="D3790" s="3"/>
      <c r="E3790" s="3"/>
      <c r="F3790" s="47"/>
      <c r="G3790" s="47"/>
      <c r="H3790" s="4"/>
      <c r="I3790" s="4"/>
      <c r="J3790" s="4"/>
      <c r="K3790" s="4"/>
      <c r="L3790" s="47"/>
      <c r="M3790" s="10"/>
      <c r="N3790" s="10"/>
      <c r="O3790" s="2"/>
      <c r="P3790" s="2"/>
      <c r="Q3790" s="47"/>
      <c r="R3790" s="4"/>
      <c r="S3790" s="59"/>
      <c r="T3790" s="1"/>
      <c r="U3790" s="1"/>
      <c r="V3790" s="1"/>
      <c r="W3790" s="10"/>
      <c r="X3790" s="2"/>
      <c r="Y3790" s="2"/>
      <c r="Z3790" s="3"/>
      <c r="AA3790" s="1"/>
      <c r="AB3790" s="1"/>
      <c r="AC3790" s="5"/>
      <c r="AD3790" s="1"/>
      <c r="AE3790" s="7"/>
      <c r="AF3790" s="1"/>
      <c r="AG3790" s="1"/>
      <c r="AH3790" s="1"/>
      <c r="AI3790" s="1"/>
      <c r="AJ3790" s="4"/>
      <c r="AK3790" s="1"/>
      <c r="AL3790" s="1"/>
      <c r="AM3790" s="1"/>
      <c r="AN3790" s="1"/>
      <c r="AO3790" s="1"/>
    </row>
    <row r="3791" spans="1:41" x14ac:dyDescent="0.2">
      <c r="A3791" s="118"/>
      <c r="B3791" s="2"/>
      <c r="C3791" s="2"/>
      <c r="D3791" s="3"/>
      <c r="E3791" s="3"/>
      <c r="F3791" s="47"/>
      <c r="G3791" s="47"/>
      <c r="H3791" s="4"/>
      <c r="I3791" s="4"/>
      <c r="J3791" s="4"/>
      <c r="K3791" s="4"/>
      <c r="L3791" s="47"/>
      <c r="M3791" s="10"/>
      <c r="N3791" s="10"/>
      <c r="O3791" s="2"/>
      <c r="P3791" s="2"/>
      <c r="Q3791" s="47"/>
      <c r="R3791" s="4"/>
      <c r="S3791" s="59"/>
      <c r="T3791" s="1"/>
      <c r="U3791" s="1"/>
      <c r="V3791" s="1"/>
      <c r="W3791" s="10"/>
      <c r="X3791" s="2"/>
      <c r="Y3791" s="2"/>
      <c r="Z3791" s="3"/>
      <c r="AA3791" s="1"/>
      <c r="AB3791" s="1"/>
      <c r="AC3791" s="5"/>
      <c r="AD3791" s="1"/>
      <c r="AE3791" s="7"/>
      <c r="AF3791" s="1"/>
      <c r="AG3791" s="1"/>
      <c r="AH3791" s="1"/>
      <c r="AI3791" s="1"/>
      <c r="AJ3791" s="4"/>
      <c r="AK3791" s="1"/>
      <c r="AL3791" s="1"/>
      <c r="AM3791" s="1"/>
      <c r="AN3791" s="1"/>
      <c r="AO3791" s="1"/>
    </row>
    <row r="3792" spans="1:41" x14ac:dyDescent="0.2">
      <c r="A3792" s="118"/>
      <c r="B3792" s="2"/>
      <c r="C3792" s="2"/>
      <c r="D3792" s="3"/>
      <c r="E3792" s="3"/>
      <c r="F3792" s="47"/>
      <c r="G3792" s="47"/>
      <c r="H3792" s="4"/>
      <c r="I3792" s="4"/>
      <c r="J3792" s="4"/>
      <c r="K3792" s="4"/>
      <c r="L3792" s="47"/>
      <c r="M3792" s="10"/>
      <c r="N3792" s="10"/>
      <c r="O3792" s="2"/>
      <c r="P3792" s="2"/>
      <c r="Q3792" s="47"/>
      <c r="R3792" s="4"/>
      <c r="S3792" s="59"/>
      <c r="T3792" s="1"/>
      <c r="U3792" s="1"/>
      <c r="V3792" s="1"/>
      <c r="W3792" s="10"/>
      <c r="X3792" s="2"/>
      <c r="Y3792" s="2"/>
      <c r="Z3792" s="3"/>
      <c r="AA3792" s="1"/>
      <c r="AB3792" s="1"/>
      <c r="AC3792" s="5"/>
      <c r="AD3792" s="1"/>
      <c r="AE3792" s="7"/>
      <c r="AF3792" s="1"/>
      <c r="AG3792" s="1"/>
      <c r="AH3792" s="1"/>
      <c r="AI3792" s="1"/>
      <c r="AJ3792" s="4"/>
      <c r="AK3792" s="1"/>
      <c r="AL3792" s="1"/>
      <c r="AM3792" s="1"/>
      <c r="AN3792" s="1"/>
      <c r="AO3792" s="1"/>
    </row>
    <row r="3793" spans="1:41" x14ac:dyDescent="0.2">
      <c r="A3793" s="118"/>
      <c r="B3793" s="2"/>
      <c r="C3793" s="2"/>
      <c r="D3793" s="3"/>
      <c r="E3793" s="3"/>
      <c r="F3793" s="47"/>
      <c r="G3793" s="47"/>
      <c r="H3793" s="4"/>
      <c r="I3793" s="4"/>
      <c r="J3793" s="4"/>
      <c r="K3793" s="4"/>
      <c r="L3793" s="47"/>
      <c r="M3793" s="10"/>
      <c r="N3793" s="10"/>
      <c r="O3793" s="2"/>
      <c r="P3793" s="2"/>
      <c r="Q3793" s="47"/>
      <c r="R3793" s="4"/>
      <c r="S3793" s="59"/>
      <c r="T3793" s="1"/>
      <c r="U3793" s="1"/>
      <c r="V3793" s="1"/>
      <c r="W3793" s="10"/>
      <c r="X3793" s="2"/>
      <c r="Y3793" s="2"/>
      <c r="Z3793" s="3"/>
      <c r="AA3793" s="1"/>
      <c r="AB3793" s="1"/>
      <c r="AC3793" s="5"/>
      <c r="AD3793" s="1"/>
      <c r="AE3793" s="7"/>
      <c r="AF3793" s="1"/>
      <c r="AG3793" s="1"/>
      <c r="AH3793" s="1"/>
      <c r="AI3793" s="1"/>
      <c r="AJ3793" s="4"/>
      <c r="AK3793" s="1"/>
      <c r="AL3793" s="1"/>
      <c r="AM3793" s="1"/>
      <c r="AN3793" s="1"/>
      <c r="AO3793" s="1"/>
    </row>
    <row r="3794" spans="1:41" x14ac:dyDescent="0.2">
      <c r="A3794" s="118"/>
      <c r="B3794" s="2"/>
      <c r="C3794" s="2"/>
      <c r="D3794" s="3"/>
      <c r="E3794" s="3"/>
      <c r="F3794" s="47"/>
      <c r="G3794" s="47"/>
      <c r="H3794" s="4"/>
      <c r="I3794" s="4"/>
      <c r="J3794" s="4"/>
      <c r="K3794" s="4"/>
      <c r="L3794" s="47"/>
      <c r="M3794" s="10"/>
      <c r="N3794" s="10"/>
      <c r="O3794" s="2"/>
      <c r="P3794" s="2"/>
      <c r="Q3794" s="47"/>
      <c r="R3794" s="4"/>
      <c r="S3794" s="59"/>
      <c r="T3794" s="1"/>
      <c r="U3794" s="1"/>
      <c r="V3794" s="1"/>
      <c r="W3794" s="10"/>
      <c r="X3794" s="2"/>
      <c r="Y3794" s="2"/>
      <c r="Z3794" s="3"/>
      <c r="AA3794" s="1"/>
      <c r="AB3794" s="1"/>
      <c r="AC3794" s="5"/>
      <c r="AD3794" s="1"/>
      <c r="AE3794" s="7"/>
      <c r="AF3794" s="1"/>
      <c r="AG3794" s="1"/>
      <c r="AH3794" s="1"/>
      <c r="AI3794" s="1"/>
      <c r="AJ3794" s="4"/>
      <c r="AK3794" s="1"/>
      <c r="AL3794" s="1"/>
      <c r="AM3794" s="1"/>
      <c r="AN3794" s="1"/>
      <c r="AO3794" s="1"/>
    </row>
    <row r="3795" spans="1:41" x14ac:dyDescent="0.2">
      <c r="A3795" s="118"/>
      <c r="B3795" s="2"/>
      <c r="C3795" s="2"/>
      <c r="D3795" s="3"/>
      <c r="E3795" s="3"/>
      <c r="F3795" s="47"/>
      <c r="G3795" s="47"/>
      <c r="H3795" s="4"/>
      <c r="I3795" s="4"/>
      <c r="J3795" s="4"/>
      <c r="K3795" s="4"/>
      <c r="L3795" s="47"/>
      <c r="M3795" s="10"/>
      <c r="N3795" s="10"/>
      <c r="O3795" s="2"/>
      <c r="P3795" s="2"/>
      <c r="Q3795" s="47"/>
      <c r="R3795" s="4"/>
      <c r="S3795" s="59"/>
      <c r="T3795" s="1"/>
      <c r="U3795" s="1"/>
      <c r="V3795" s="1"/>
      <c r="W3795" s="10"/>
      <c r="X3795" s="2"/>
      <c r="Y3795" s="2"/>
      <c r="Z3795" s="3"/>
      <c r="AA3795" s="1"/>
      <c r="AB3795" s="1"/>
      <c r="AC3795" s="5"/>
      <c r="AD3795" s="1"/>
      <c r="AE3795" s="7"/>
      <c r="AF3795" s="1"/>
      <c r="AG3795" s="1"/>
      <c r="AH3795" s="1"/>
      <c r="AI3795" s="1"/>
      <c r="AJ3795" s="4"/>
      <c r="AK3795" s="1"/>
      <c r="AL3795" s="1"/>
      <c r="AM3795" s="1"/>
      <c r="AN3795" s="1"/>
      <c r="AO3795" s="1"/>
    </row>
    <row r="3796" spans="1:41" x14ac:dyDescent="0.2">
      <c r="A3796" s="118"/>
      <c r="B3796" s="2"/>
      <c r="C3796" s="2"/>
      <c r="D3796" s="3"/>
      <c r="E3796" s="3"/>
      <c r="F3796" s="47"/>
      <c r="G3796" s="47"/>
      <c r="H3796" s="4"/>
      <c r="I3796" s="4"/>
      <c r="J3796" s="4"/>
      <c r="K3796" s="4"/>
      <c r="L3796" s="47"/>
      <c r="M3796" s="10"/>
      <c r="N3796" s="10"/>
      <c r="O3796" s="2"/>
      <c r="P3796" s="2"/>
      <c r="Q3796" s="47"/>
      <c r="R3796" s="4"/>
      <c r="S3796" s="59"/>
      <c r="T3796" s="1"/>
      <c r="U3796" s="1"/>
      <c r="V3796" s="1"/>
      <c r="W3796" s="10"/>
      <c r="X3796" s="2"/>
      <c r="Y3796" s="2"/>
      <c r="Z3796" s="3"/>
      <c r="AA3796" s="1"/>
      <c r="AB3796" s="1"/>
      <c r="AC3796" s="5"/>
      <c r="AD3796" s="1"/>
      <c r="AE3796" s="7"/>
      <c r="AF3796" s="1"/>
      <c r="AG3796" s="1"/>
      <c r="AH3796" s="1"/>
      <c r="AI3796" s="1"/>
      <c r="AJ3796" s="4"/>
      <c r="AK3796" s="1"/>
      <c r="AL3796" s="1"/>
      <c r="AM3796" s="1"/>
      <c r="AN3796" s="1"/>
      <c r="AO3796" s="1"/>
    </row>
    <row r="3797" spans="1:41" x14ac:dyDescent="0.2">
      <c r="A3797" s="118"/>
      <c r="B3797" s="2"/>
      <c r="C3797" s="2"/>
      <c r="D3797" s="3"/>
      <c r="E3797" s="3"/>
      <c r="F3797" s="47"/>
      <c r="G3797" s="47"/>
      <c r="H3797" s="4"/>
      <c r="I3797" s="4"/>
      <c r="J3797" s="4"/>
      <c r="K3797" s="4"/>
      <c r="L3797" s="47"/>
      <c r="M3797" s="10"/>
      <c r="N3797" s="10"/>
      <c r="O3797" s="2"/>
      <c r="P3797" s="2"/>
      <c r="Q3797" s="47"/>
      <c r="R3797" s="4"/>
      <c r="S3797" s="59"/>
      <c r="T3797" s="1"/>
      <c r="U3797" s="1"/>
      <c r="V3797" s="1"/>
      <c r="W3797" s="10"/>
      <c r="X3797" s="2"/>
      <c r="Y3797" s="2"/>
      <c r="Z3797" s="3"/>
      <c r="AA3797" s="1"/>
      <c r="AB3797" s="1"/>
      <c r="AC3797" s="5"/>
      <c r="AD3797" s="1"/>
      <c r="AE3797" s="7"/>
      <c r="AF3797" s="1"/>
      <c r="AG3797" s="1"/>
      <c r="AH3797" s="1"/>
      <c r="AI3797" s="1"/>
      <c r="AJ3797" s="4"/>
      <c r="AK3797" s="1"/>
      <c r="AL3797" s="1"/>
      <c r="AM3797" s="1"/>
      <c r="AN3797" s="1"/>
      <c r="AO3797" s="1"/>
    </row>
    <row r="3798" spans="1:41" x14ac:dyDescent="0.2">
      <c r="A3798" s="118"/>
      <c r="B3798" s="2"/>
      <c r="C3798" s="2"/>
      <c r="D3798" s="3"/>
      <c r="E3798" s="3"/>
      <c r="F3798" s="47"/>
      <c r="G3798" s="47"/>
      <c r="H3798" s="4"/>
      <c r="I3798" s="4"/>
      <c r="J3798" s="4"/>
      <c r="K3798" s="4"/>
      <c r="L3798" s="47"/>
      <c r="M3798" s="10"/>
      <c r="N3798" s="10"/>
      <c r="O3798" s="2"/>
      <c r="P3798" s="2"/>
      <c r="Q3798" s="47"/>
      <c r="R3798" s="4"/>
      <c r="S3798" s="59"/>
      <c r="T3798" s="1"/>
      <c r="U3798" s="1"/>
      <c r="V3798" s="1"/>
      <c r="W3798" s="10"/>
      <c r="X3798" s="2"/>
      <c r="Y3798" s="2"/>
      <c r="Z3798" s="3"/>
      <c r="AA3798" s="1"/>
      <c r="AB3798" s="1"/>
      <c r="AC3798" s="5"/>
      <c r="AD3798" s="1"/>
      <c r="AE3798" s="7"/>
      <c r="AF3798" s="1"/>
      <c r="AG3798" s="1"/>
      <c r="AH3798" s="1"/>
      <c r="AI3798" s="1"/>
      <c r="AJ3798" s="4"/>
      <c r="AK3798" s="1"/>
      <c r="AL3798" s="1"/>
      <c r="AM3798" s="1"/>
      <c r="AN3798" s="1"/>
      <c r="AO3798" s="1"/>
    </row>
    <row r="3799" spans="1:41" x14ac:dyDescent="0.2">
      <c r="A3799" s="118"/>
      <c r="B3799" s="2"/>
      <c r="C3799" s="2"/>
      <c r="D3799" s="3"/>
      <c r="E3799" s="3"/>
      <c r="F3799" s="47"/>
      <c r="G3799" s="47"/>
      <c r="H3799" s="4"/>
      <c r="I3799" s="4"/>
      <c r="J3799" s="4"/>
      <c r="K3799" s="4"/>
      <c r="L3799" s="47"/>
      <c r="M3799" s="10"/>
      <c r="N3799" s="10"/>
      <c r="O3799" s="2"/>
      <c r="P3799" s="2"/>
      <c r="Q3799" s="47"/>
      <c r="R3799" s="4"/>
      <c r="S3799" s="59"/>
      <c r="T3799" s="1"/>
      <c r="U3799" s="1"/>
      <c r="V3799" s="1"/>
      <c r="W3799" s="10"/>
      <c r="X3799" s="2"/>
      <c r="Y3799" s="2"/>
      <c r="Z3799" s="3"/>
      <c r="AA3799" s="1"/>
      <c r="AB3799" s="1"/>
      <c r="AC3799" s="5"/>
      <c r="AD3799" s="1"/>
      <c r="AE3799" s="7"/>
      <c r="AF3799" s="1"/>
      <c r="AG3799" s="1"/>
      <c r="AH3799" s="1"/>
      <c r="AI3799" s="1"/>
      <c r="AJ3799" s="4"/>
      <c r="AK3799" s="1"/>
      <c r="AL3799" s="1"/>
      <c r="AM3799" s="1"/>
      <c r="AN3799" s="1"/>
      <c r="AO3799" s="1"/>
    </row>
    <row r="3800" spans="1:41" x14ac:dyDescent="0.2">
      <c r="A3800" s="118"/>
      <c r="B3800" s="2"/>
      <c r="C3800" s="2"/>
      <c r="D3800" s="3"/>
      <c r="E3800" s="3"/>
      <c r="F3800" s="47"/>
      <c r="G3800" s="47"/>
      <c r="H3800" s="4"/>
      <c r="I3800" s="4"/>
      <c r="J3800" s="4"/>
      <c r="K3800" s="4"/>
      <c r="L3800" s="47"/>
      <c r="M3800" s="10"/>
      <c r="N3800" s="10"/>
      <c r="O3800" s="2"/>
      <c r="P3800" s="2"/>
      <c r="Q3800" s="47"/>
      <c r="R3800" s="4"/>
      <c r="S3800" s="59"/>
      <c r="T3800" s="1"/>
      <c r="U3800" s="1"/>
      <c r="V3800" s="1"/>
      <c r="W3800" s="10"/>
      <c r="X3800" s="2"/>
      <c r="Y3800" s="2"/>
      <c r="Z3800" s="3"/>
      <c r="AA3800" s="1"/>
      <c r="AB3800" s="1"/>
      <c r="AC3800" s="5"/>
      <c r="AD3800" s="1"/>
      <c r="AE3800" s="7"/>
      <c r="AF3800" s="1"/>
      <c r="AG3800" s="1"/>
      <c r="AH3800" s="1"/>
      <c r="AI3800" s="1"/>
      <c r="AJ3800" s="4"/>
      <c r="AK3800" s="1"/>
      <c r="AL3800" s="1"/>
      <c r="AM3800" s="1"/>
      <c r="AN3800" s="1"/>
      <c r="AO3800" s="1"/>
    </row>
    <row r="3801" spans="1:41" x14ac:dyDescent="0.2">
      <c r="A3801" s="118"/>
      <c r="B3801" s="2"/>
      <c r="C3801" s="2"/>
      <c r="D3801" s="3"/>
      <c r="E3801" s="3"/>
      <c r="F3801" s="47"/>
      <c r="G3801" s="47"/>
      <c r="H3801" s="4"/>
      <c r="I3801" s="4"/>
      <c r="J3801" s="4"/>
      <c r="K3801" s="4"/>
      <c r="L3801" s="47"/>
      <c r="M3801" s="10"/>
      <c r="N3801" s="10"/>
      <c r="O3801" s="2"/>
      <c r="P3801" s="2"/>
      <c r="Q3801" s="47"/>
      <c r="R3801" s="4"/>
      <c r="S3801" s="59"/>
      <c r="T3801" s="1"/>
      <c r="U3801" s="1"/>
      <c r="V3801" s="1"/>
      <c r="W3801" s="10"/>
      <c r="X3801" s="2"/>
      <c r="Y3801" s="2"/>
      <c r="Z3801" s="3"/>
      <c r="AA3801" s="1"/>
      <c r="AB3801" s="1"/>
      <c r="AC3801" s="5"/>
      <c r="AD3801" s="1"/>
      <c r="AE3801" s="7"/>
      <c r="AF3801" s="1"/>
      <c r="AG3801" s="1"/>
      <c r="AH3801" s="1"/>
      <c r="AI3801" s="1"/>
      <c r="AJ3801" s="4"/>
      <c r="AK3801" s="1"/>
      <c r="AL3801" s="1"/>
      <c r="AM3801" s="1"/>
      <c r="AN3801" s="1"/>
      <c r="AO3801" s="1"/>
    </row>
    <row r="3802" spans="1:41" x14ac:dyDescent="0.2">
      <c r="A3802" s="118"/>
      <c r="B3802" s="2"/>
      <c r="C3802" s="2"/>
      <c r="D3802" s="3"/>
      <c r="E3802" s="3"/>
      <c r="F3802" s="47"/>
      <c r="G3802" s="47"/>
      <c r="H3802" s="4"/>
      <c r="I3802" s="4"/>
      <c r="J3802" s="4"/>
      <c r="K3802" s="4"/>
      <c r="L3802" s="47"/>
      <c r="M3802" s="10"/>
      <c r="N3802" s="10"/>
      <c r="O3802" s="2"/>
      <c r="P3802" s="2"/>
      <c r="Q3802" s="47"/>
      <c r="R3802" s="4"/>
      <c r="S3802" s="59"/>
      <c r="T3802" s="1"/>
      <c r="U3802" s="1"/>
      <c r="V3802" s="1"/>
      <c r="W3802" s="10"/>
      <c r="X3802" s="2"/>
      <c r="Y3802" s="2"/>
      <c r="Z3802" s="3"/>
      <c r="AA3802" s="1"/>
      <c r="AB3802" s="1"/>
      <c r="AC3802" s="5"/>
      <c r="AD3802" s="1"/>
      <c r="AE3802" s="7"/>
      <c r="AF3802" s="1"/>
      <c r="AG3802" s="1"/>
      <c r="AH3802" s="1"/>
      <c r="AI3802" s="1"/>
      <c r="AJ3802" s="4"/>
      <c r="AK3802" s="1"/>
      <c r="AL3802" s="1"/>
      <c r="AM3802" s="1"/>
      <c r="AN3802" s="1"/>
      <c r="AO3802" s="1"/>
    </row>
    <row r="3803" spans="1:41" x14ac:dyDescent="0.2">
      <c r="A3803" s="118"/>
      <c r="B3803" s="2"/>
      <c r="C3803" s="2"/>
      <c r="D3803" s="3"/>
      <c r="E3803" s="3"/>
      <c r="F3803" s="47"/>
      <c r="G3803" s="47"/>
      <c r="H3803" s="4"/>
      <c r="I3803" s="4"/>
      <c r="J3803" s="4"/>
      <c r="K3803" s="4"/>
      <c r="L3803" s="47"/>
      <c r="M3803" s="10"/>
      <c r="N3803" s="10"/>
      <c r="O3803" s="2"/>
      <c r="P3803" s="2"/>
      <c r="Q3803" s="47"/>
      <c r="R3803" s="4"/>
      <c r="S3803" s="59"/>
      <c r="T3803" s="1"/>
      <c r="U3803" s="1"/>
      <c r="V3803" s="1"/>
      <c r="W3803" s="10"/>
      <c r="X3803" s="2"/>
      <c r="Y3803" s="2"/>
      <c r="Z3803" s="3"/>
      <c r="AA3803" s="1"/>
      <c r="AB3803" s="1"/>
      <c r="AC3803" s="5"/>
      <c r="AD3803" s="1"/>
      <c r="AE3803" s="7"/>
      <c r="AF3803" s="1"/>
      <c r="AG3803" s="1"/>
      <c r="AH3803" s="1"/>
      <c r="AI3803" s="1"/>
      <c r="AJ3803" s="4"/>
      <c r="AK3803" s="1"/>
      <c r="AL3803" s="1"/>
      <c r="AM3803" s="1"/>
      <c r="AN3803" s="1"/>
      <c r="AO3803" s="1"/>
    </row>
    <row r="3804" spans="1:41" x14ac:dyDescent="0.2">
      <c r="A3804" s="118"/>
      <c r="B3804" s="2"/>
      <c r="C3804" s="2"/>
      <c r="D3804" s="3"/>
      <c r="E3804" s="3"/>
      <c r="F3804" s="47"/>
      <c r="G3804" s="47"/>
      <c r="H3804" s="4"/>
      <c r="I3804" s="4"/>
      <c r="J3804" s="4"/>
      <c r="K3804" s="4"/>
      <c r="L3804" s="47"/>
      <c r="M3804" s="10"/>
      <c r="N3804" s="10"/>
      <c r="O3804" s="2"/>
      <c r="P3804" s="2"/>
      <c r="Q3804" s="47"/>
      <c r="R3804" s="4"/>
      <c r="S3804" s="59"/>
      <c r="T3804" s="1"/>
      <c r="U3804" s="1"/>
      <c r="V3804" s="1"/>
      <c r="W3804" s="10"/>
      <c r="X3804" s="2"/>
      <c r="Y3804" s="2"/>
      <c r="Z3804" s="3"/>
      <c r="AA3804" s="1"/>
      <c r="AB3804" s="1"/>
      <c r="AC3804" s="5"/>
      <c r="AD3804" s="1"/>
      <c r="AE3804" s="7"/>
      <c r="AF3804" s="1"/>
      <c r="AG3804" s="1"/>
      <c r="AH3804" s="1"/>
      <c r="AI3804" s="1"/>
      <c r="AJ3804" s="4"/>
      <c r="AK3804" s="1"/>
      <c r="AL3804" s="1"/>
      <c r="AM3804" s="1"/>
      <c r="AN3804" s="1"/>
      <c r="AO3804" s="1"/>
    </row>
    <row r="3805" spans="1:41" x14ac:dyDescent="0.2">
      <c r="A3805" s="118"/>
      <c r="B3805" s="2"/>
      <c r="C3805" s="2"/>
      <c r="D3805" s="3"/>
      <c r="E3805" s="3"/>
      <c r="F3805" s="47"/>
      <c r="G3805" s="47"/>
      <c r="H3805" s="4"/>
      <c r="I3805" s="4"/>
      <c r="J3805" s="4"/>
      <c r="K3805" s="4"/>
      <c r="L3805" s="47"/>
      <c r="M3805" s="10"/>
      <c r="N3805" s="10"/>
      <c r="O3805" s="2"/>
      <c r="P3805" s="2"/>
      <c r="Q3805" s="47"/>
      <c r="R3805" s="4"/>
      <c r="S3805" s="59"/>
      <c r="T3805" s="1"/>
      <c r="U3805" s="1"/>
      <c r="V3805" s="1"/>
      <c r="W3805" s="10"/>
      <c r="X3805" s="2"/>
      <c r="Y3805" s="2"/>
      <c r="Z3805" s="3"/>
      <c r="AA3805" s="1"/>
      <c r="AB3805" s="1"/>
      <c r="AC3805" s="5"/>
      <c r="AD3805" s="1"/>
      <c r="AE3805" s="7"/>
      <c r="AF3805" s="1"/>
      <c r="AG3805" s="1"/>
      <c r="AH3805" s="1"/>
      <c r="AI3805" s="1"/>
      <c r="AJ3805" s="4"/>
      <c r="AK3805" s="1"/>
      <c r="AL3805" s="1"/>
      <c r="AM3805" s="1"/>
      <c r="AN3805" s="1"/>
      <c r="AO3805" s="1"/>
    </row>
    <row r="3806" spans="1:41" x14ac:dyDescent="0.2">
      <c r="A3806" s="118"/>
      <c r="B3806" s="2"/>
      <c r="C3806" s="2"/>
      <c r="D3806" s="3"/>
      <c r="E3806" s="3"/>
      <c r="F3806" s="47"/>
      <c r="G3806" s="47"/>
      <c r="H3806" s="4"/>
      <c r="I3806" s="4"/>
      <c r="J3806" s="4"/>
      <c r="K3806" s="4"/>
      <c r="L3806" s="47"/>
      <c r="M3806" s="10"/>
      <c r="N3806" s="10"/>
      <c r="O3806" s="2"/>
      <c r="P3806" s="2"/>
      <c r="Q3806" s="47"/>
      <c r="R3806" s="4"/>
      <c r="S3806" s="59"/>
      <c r="T3806" s="1"/>
      <c r="U3806" s="1"/>
      <c r="V3806" s="1"/>
      <c r="W3806" s="10"/>
      <c r="X3806" s="2"/>
      <c r="Y3806" s="2"/>
      <c r="Z3806" s="3"/>
      <c r="AA3806" s="1"/>
      <c r="AB3806" s="1"/>
      <c r="AC3806" s="5"/>
      <c r="AD3806" s="1"/>
      <c r="AE3806" s="7"/>
      <c r="AF3806" s="1"/>
      <c r="AG3806" s="1"/>
      <c r="AH3806" s="1"/>
      <c r="AI3806" s="1"/>
      <c r="AJ3806" s="4"/>
      <c r="AK3806" s="1"/>
      <c r="AL3806" s="1"/>
      <c r="AM3806" s="1"/>
      <c r="AN3806" s="1"/>
      <c r="AO3806" s="1"/>
    </row>
    <row r="3807" spans="1:41" x14ac:dyDescent="0.2">
      <c r="A3807" s="118"/>
      <c r="B3807" s="2"/>
      <c r="C3807" s="2"/>
      <c r="D3807" s="3"/>
      <c r="E3807" s="3"/>
      <c r="F3807" s="47"/>
      <c r="G3807" s="47"/>
      <c r="H3807" s="4"/>
      <c r="I3807" s="4"/>
      <c r="J3807" s="4"/>
      <c r="K3807" s="4"/>
      <c r="L3807" s="47"/>
      <c r="M3807" s="10"/>
      <c r="N3807" s="10"/>
      <c r="O3807" s="2"/>
      <c r="P3807" s="2"/>
      <c r="Q3807" s="47"/>
      <c r="R3807" s="4"/>
      <c r="S3807" s="59"/>
      <c r="T3807" s="1"/>
      <c r="U3807" s="1"/>
      <c r="V3807" s="1"/>
      <c r="W3807" s="10"/>
      <c r="X3807" s="2"/>
      <c r="Y3807" s="2"/>
      <c r="Z3807" s="3"/>
      <c r="AA3807" s="1"/>
      <c r="AB3807" s="1"/>
      <c r="AC3807" s="5"/>
      <c r="AD3807" s="1"/>
      <c r="AE3807" s="7"/>
      <c r="AF3807" s="1"/>
      <c r="AG3807" s="1"/>
      <c r="AH3807" s="1"/>
      <c r="AI3807" s="1"/>
      <c r="AJ3807" s="4"/>
      <c r="AK3807" s="1"/>
      <c r="AL3807" s="1"/>
      <c r="AM3807" s="1"/>
      <c r="AN3807" s="1"/>
      <c r="AO3807" s="1"/>
    </row>
    <row r="3808" spans="1:41" x14ac:dyDescent="0.2">
      <c r="A3808" s="118"/>
      <c r="B3808" s="2"/>
      <c r="C3808" s="2"/>
      <c r="D3808" s="3"/>
      <c r="E3808" s="3"/>
      <c r="F3808" s="47"/>
      <c r="G3808" s="47"/>
      <c r="H3808" s="4"/>
      <c r="I3808" s="4"/>
      <c r="J3808" s="4"/>
      <c r="K3808" s="4"/>
      <c r="L3808" s="47"/>
      <c r="M3808" s="10"/>
      <c r="N3808" s="10"/>
      <c r="O3808" s="2"/>
      <c r="P3808" s="2"/>
      <c r="Q3808" s="47"/>
      <c r="R3808" s="4"/>
      <c r="S3808" s="59"/>
      <c r="T3808" s="1"/>
      <c r="U3808" s="1"/>
      <c r="V3808" s="1"/>
      <c r="W3808" s="10"/>
      <c r="X3808" s="2"/>
      <c r="Y3808" s="2"/>
      <c r="Z3808" s="3"/>
      <c r="AA3808" s="1"/>
      <c r="AB3808" s="1"/>
      <c r="AC3808" s="5"/>
      <c r="AD3808" s="1"/>
      <c r="AE3808" s="7"/>
      <c r="AF3808" s="1"/>
      <c r="AG3808" s="1"/>
      <c r="AH3808" s="1"/>
      <c r="AI3808" s="1"/>
      <c r="AJ3808" s="4"/>
      <c r="AK3808" s="1"/>
      <c r="AL3808" s="1"/>
      <c r="AM3808" s="1"/>
      <c r="AN3808" s="1"/>
      <c r="AO3808" s="1"/>
    </row>
    <row r="3809" spans="1:41" x14ac:dyDescent="0.2">
      <c r="A3809" s="118"/>
      <c r="B3809" s="2"/>
      <c r="C3809" s="2"/>
      <c r="D3809" s="3"/>
      <c r="E3809" s="3"/>
      <c r="F3809" s="47"/>
      <c r="G3809" s="47"/>
      <c r="H3809" s="4"/>
      <c r="I3809" s="4"/>
      <c r="J3809" s="4"/>
      <c r="K3809" s="4"/>
      <c r="L3809" s="47"/>
      <c r="M3809" s="10"/>
      <c r="N3809" s="10"/>
      <c r="O3809" s="2"/>
      <c r="P3809" s="2"/>
      <c r="Q3809" s="47"/>
      <c r="R3809" s="4"/>
      <c r="S3809" s="59"/>
      <c r="T3809" s="1"/>
      <c r="U3809" s="1"/>
      <c r="V3809" s="1"/>
      <c r="W3809" s="10"/>
      <c r="X3809" s="2"/>
      <c r="Y3809" s="2"/>
      <c r="Z3809" s="3"/>
      <c r="AA3809" s="1"/>
      <c r="AB3809" s="1"/>
      <c r="AC3809" s="5"/>
      <c r="AD3809" s="1"/>
      <c r="AE3809" s="7"/>
      <c r="AF3809" s="1"/>
      <c r="AG3809" s="1"/>
      <c r="AH3809" s="1"/>
      <c r="AI3809" s="1"/>
      <c r="AJ3809" s="4"/>
      <c r="AK3809" s="1"/>
      <c r="AL3809" s="1"/>
      <c r="AM3809" s="1"/>
      <c r="AN3809" s="1"/>
      <c r="AO3809" s="1"/>
    </row>
    <row r="3810" spans="1:41" x14ac:dyDescent="0.2">
      <c r="A3810" s="118"/>
      <c r="B3810" s="2"/>
      <c r="C3810" s="2"/>
      <c r="D3810" s="3"/>
      <c r="E3810" s="3"/>
      <c r="F3810" s="47"/>
      <c r="G3810" s="47"/>
      <c r="H3810" s="4"/>
      <c r="I3810" s="4"/>
      <c r="J3810" s="4"/>
      <c r="K3810" s="4"/>
      <c r="L3810" s="47"/>
      <c r="M3810" s="10"/>
      <c r="N3810" s="10"/>
      <c r="O3810" s="2"/>
      <c r="P3810" s="2"/>
      <c r="Q3810" s="47"/>
      <c r="R3810" s="4"/>
      <c r="S3810" s="59"/>
      <c r="T3810" s="1"/>
      <c r="U3810" s="1"/>
      <c r="V3810" s="1"/>
      <c r="W3810" s="10"/>
      <c r="X3810" s="2"/>
      <c r="Y3810" s="2"/>
      <c r="Z3810" s="3"/>
      <c r="AA3810" s="1"/>
      <c r="AB3810" s="1"/>
      <c r="AC3810" s="5"/>
      <c r="AD3810" s="1"/>
      <c r="AE3810" s="7"/>
      <c r="AF3810" s="1"/>
      <c r="AG3810" s="1"/>
      <c r="AH3810" s="1"/>
      <c r="AI3810" s="1"/>
      <c r="AJ3810" s="4"/>
      <c r="AK3810" s="1"/>
      <c r="AL3810" s="1"/>
      <c r="AM3810" s="1"/>
      <c r="AN3810" s="1"/>
      <c r="AO3810" s="1"/>
    </row>
    <row r="3811" spans="1:41" x14ac:dyDescent="0.2">
      <c r="A3811" s="118"/>
      <c r="B3811" s="2"/>
      <c r="C3811" s="2"/>
      <c r="D3811" s="3"/>
      <c r="E3811" s="3"/>
      <c r="F3811" s="47"/>
      <c r="G3811" s="47"/>
      <c r="H3811" s="4"/>
      <c r="I3811" s="4"/>
      <c r="J3811" s="4"/>
      <c r="K3811" s="4"/>
      <c r="L3811" s="47"/>
      <c r="M3811" s="10"/>
      <c r="N3811" s="10"/>
      <c r="O3811" s="2"/>
      <c r="P3811" s="2"/>
      <c r="Q3811" s="47"/>
      <c r="R3811" s="4"/>
      <c r="S3811" s="59"/>
      <c r="T3811" s="1"/>
      <c r="U3811" s="1"/>
      <c r="V3811" s="1"/>
      <c r="W3811" s="10"/>
      <c r="X3811" s="2"/>
      <c r="Y3811" s="2"/>
      <c r="Z3811" s="3"/>
      <c r="AA3811" s="1"/>
      <c r="AB3811" s="1"/>
      <c r="AC3811" s="5"/>
      <c r="AD3811" s="1"/>
      <c r="AE3811" s="7"/>
      <c r="AF3811" s="1"/>
      <c r="AG3811" s="1"/>
      <c r="AH3811" s="1"/>
      <c r="AI3811" s="1"/>
      <c r="AJ3811" s="4"/>
      <c r="AK3811" s="1"/>
      <c r="AL3811" s="1"/>
      <c r="AM3811" s="1"/>
      <c r="AN3811" s="1"/>
      <c r="AO3811" s="1"/>
    </row>
    <row r="3812" spans="1:41" x14ac:dyDescent="0.2">
      <c r="A3812" s="118"/>
      <c r="B3812" s="2"/>
      <c r="C3812" s="2"/>
      <c r="D3812" s="3"/>
      <c r="E3812" s="3"/>
      <c r="F3812" s="47"/>
      <c r="G3812" s="47"/>
      <c r="H3812" s="4"/>
      <c r="I3812" s="4"/>
      <c r="J3812" s="4"/>
      <c r="K3812" s="4"/>
      <c r="L3812" s="47"/>
      <c r="M3812" s="10"/>
      <c r="N3812" s="10"/>
      <c r="O3812" s="2"/>
      <c r="P3812" s="2"/>
      <c r="Q3812" s="47"/>
      <c r="R3812" s="4"/>
      <c r="S3812" s="59"/>
      <c r="T3812" s="1"/>
      <c r="U3812" s="1"/>
      <c r="V3812" s="1"/>
      <c r="W3812" s="10"/>
      <c r="X3812" s="2"/>
      <c r="Y3812" s="2"/>
      <c r="Z3812" s="3"/>
      <c r="AA3812" s="1"/>
      <c r="AB3812" s="1"/>
      <c r="AC3812" s="5"/>
      <c r="AD3812" s="1"/>
      <c r="AE3812" s="7"/>
      <c r="AF3812" s="1"/>
      <c r="AG3812" s="1"/>
      <c r="AH3812" s="1"/>
      <c r="AI3812" s="1"/>
      <c r="AJ3812" s="4"/>
      <c r="AK3812" s="1"/>
      <c r="AL3812" s="1"/>
      <c r="AM3812" s="1"/>
      <c r="AN3812" s="1"/>
      <c r="AO3812" s="1"/>
    </row>
    <row r="3813" spans="1:41" x14ac:dyDescent="0.2">
      <c r="A3813" s="118"/>
      <c r="B3813" s="2"/>
      <c r="C3813" s="2"/>
      <c r="D3813" s="3"/>
      <c r="E3813" s="3"/>
      <c r="F3813" s="47"/>
      <c r="G3813" s="47"/>
      <c r="H3813" s="4"/>
      <c r="I3813" s="4"/>
      <c r="J3813" s="4"/>
      <c r="K3813" s="4"/>
      <c r="L3813" s="47"/>
      <c r="M3813" s="10"/>
      <c r="N3813" s="10"/>
      <c r="O3813" s="2"/>
      <c r="P3813" s="2"/>
      <c r="Q3813" s="47"/>
      <c r="R3813" s="4"/>
      <c r="S3813" s="59"/>
      <c r="T3813" s="1"/>
      <c r="U3813" s="1"/>
      <c r="V3813" s="1"/>
      <c r="W3813" s="10"/>
      <c r="X3813" s="2"/>
      <c r="Y3813" s="2"/>
      <c r="Z3813" s="3"/>
      <c r="AA3813" s="1"/>
      <c r="AB3813" s="1"/>
      <c r="AC3813" s="5"/>
      <c r="AD3813" s="1"/>
      <c r="AE3813" s="7"/>
      <c r="AF3813" s="1"/>
      <c r="AG3813" s="1"/>
      <c r="AH3813" s="1"/>
      <c r="AI3813" s="1"/>
      <c r="AJ3813" s="4"/>
      <c r="AK3813" s="1"/>
      <c r="AL3813" s="1"/>
      <c r="AM3813" s="1"/>
      <c r="AN3813" s="1"/>
      <c r="AO3813" s="1"/>
    </row>
    <row r="3814" spans="1:41" x14ac:dyDescent="0.2">
      <c r="A3814" s="118"/>
      <c r="B3814" s="2"/>
      <c r="C3814" s="2"/>
      <c r="D3814" s="3"/>
      <c r="E3814" s="3"/>
      <c r="F3814" s="47"/>
      <c r="G3814" s="47"/>
      <c r="H3814" s="4"/>
      <c r="I3814" s="4"/>
      <c r="J3814" s="4"/>
      <c r="K3814" s="4"/>
      <c r="L3814" s="47"/>
      <c r="M3814" s="10"/>
      <c r="N3814" s="10"/>
      <c r="O3814" s="2"/>
      <c r="P3814" s="2"/>
      <c r="Q3814" s="47"/>
      <c r="R3814" s="4"/>
      <c r="S3814" s="59"/>
      <c r="T3814" s="1"/>
      <c r="U3814" s="1"/>
      <c r="V3814" s="1"/>
      <c r="W3814" s="10"/>
      <c r="X3814" s="2"/>
      <c r="Y3814" s="2"/>
      <c r="Z3814" s="3"/>
      <c r="AA3814" s="1"/>
      <c r="AB3814" s="1"/>
      <c r="AC3814" s="5"/>
      <c r="AD3814" s="1"/>
      <c r="AE3814" s="7"/>
      <c r="AF3814" s="1"/>
      <c r="AG3814" s="1"/>
      <c r="AH3814" s="1"/>
      <c r="AI3814" s="1"/>
      <c r="AJ3814" s="4"/>
      <c r="AK3814" s="1"/>
      <c r="AL3814" s="1"/>
      <c r="AM3814" s="1"/>
      <c r="AN3814" s="1"/>
      <c r="AO3814" s="1"/>
    </row>
    <row r="3815" spans="1:41" x14ac:dyDescent="0.2">
      <c r="A3815" s="118"/>
      <c r="B3815" s="2"/>
      <c r="C3815" s="2"/>
      <c r="D3815" s="3"/>
      <c r="E3815" s="3"/>
      <c r="F3815" s="47"/>
      <c r="G3815" s="47"/>
      <c r="H3815" s="4"/>
      <c r="I3815" s="4"/>
      <c r="J3815" s="4"/>
      <c r="K3815" s="4"/>
      <c r="L3815" s="47"/>
      <c r="M3815" s="10"/>
      <c r="N3815" s="10"/>
      <c r="O3815" s="2"/>
      <c r="P3815" s="2"/>
      <c r="Q3815" s="47"/>
      <c r="R3815" s="4"/>
      <c r="S3815" s="59"/>
      <c r="T3815" s="1"/>
      <c r="U3815" s="1"/>
      <c r="V3815" s="1"/>
      <c r="W3815" s="10"/>
      <c r="X3815" s="2"/>
      <c r="Y3815" s="2"/>
      <c r="Z3815" s="3"/>
      <c r="AA3815" s="1"/>
      <c r="AB3815" s="1"/>
      <c r="AC3815" s="5"/>
      <c r="AD3815" s="1"/>
      <c r="AE3815" s="7"/>
      <c r="AF3815" s="1"/>
      <c r="AG3815" s="1"/>
      <c r="AH3815" s="1"/>
      <c r="AI3815" s="1"/>
      <c r="AJ3815" s="4"/>
      <c r="AK3815" s="1"/>
      <c r="AL3815" s="1"/>
      <c r="AM3815" s="1"/>
      <c r="AN3815" s="1"/>
      <c r="AO3815" s="1"/>
    </row>
    <row r="3816" spans="1:41" x14ac:dyDescent="0.2">
      <c r="A3816" s="118"/>
      <c r="B3816" s="2"/>
      <c r="C3816" s="2"/>
      <c r="D3816" s="3"/>
      <c r="E3816" s="3"/>
      <c r="F3816" s="47"/>
      <c r="G3816" s="47"/>
      <c r="H3816" s="4"/>
      <c r="I3816" s="4"/>
      <c r="J3816" s="4"/>
      <c r="K3816" s="4"/>
      <c r="L3816" s="47"/>
      <c r="M3816" s="10"/>
      <c r="N3816" s="10"/>
      <c r="O3816" s="2"/>
      <c r="P3816" s="2"/>
      <c r="Q3816" s="47"/>
      <c r="R3816" s="4"/>
      <c r="S3816" s="59"/>
      <c r="T3816" s="1"/>
      <c r="U3816" s="1"/>
      <c r="V3816" s="1"/>
      <c r="W3816" s="10"/>
      <c r="X3816" s="2"/>
      <c r="Y3816" s="2"/>
      <c r="Z3816" s="3"/>
      <c r="AA3816" s="1"/>
      <c r="AB3816" s="1"/>
      <c r="AC3816" s="5"/>
      <c r="AD3816" s="1"/>
      <c r="AE3816" s="7"/>
      <c r="AF3816" s="1"/>
      <c r="AG3816" s="1"/>
      <c r="AH3816" s="1"/>
      <c r="AI3816" s="1"/>
      <c r="AJ3816" s="4"/>
      <c r="AK3816" s="1"/>
      <c r="AL3816" s="1"/>
      <c r="AM3816" s="1"/>
      <c r="AN3816" s="1"/>
      <c r="AO3816" s="1"/>
    </row>
    <row r="3817" spans="1:41" x14ac:dyDescent="0.2">
      <c r="A3817" s="118"/>
      <c r="B3817" s="2"/>
      <c r="C3817" s="2"/>
      <c r="D3817" s="3"/>
      <c r="E3817" s="3"/>
      <c r="F3817" s="47"/>
      <c r="G3817" s="47"/>
      <c r="H3817" s="4"/>
      <c r="I3817" s="4"/>
      <c r="J3817" s="4"/>
      <c r="K3817" s="4"/>
      <c r="L3817" s="47"/>
      <c r="M3817" s="10"/>
      <c r="N3817" s="10"/>
      <c r="O3817" s="2"/>
      <c r="P3817" s="2"/>
      <c r="Q3817" s="47"/>
      <c r="R3817" s="4"/>
      <c r="S3817" s="59"/>
      <c r="T3817" s="1"/>
      <c r="U3817" s="1"/>
      <c r="V3817" s="1"/>
      <c r="W3817" s="10"/>
      <c r="X3817" s="2"/>
      <c r="Y3817" s="2"/>
      <c r="Z3817" s="3"/>
      <c r="AA3817" s="1"/>
      <c r="AB3817" s="1"/>
      <c r="AC3817" s="5"/>
      <c r="AD3817" s="1"/>
      <c r="AE3817" s="7"/>
      <c r="AF3817" s="1"/>
      <c r="AG3817" s="1"/>
      <c r="AH3817" s="1"/>
      <c r="AI3817" s="1"/>
      <c r="AJ3817" s="4"/>
      <c r="AK3817" s="1"/>
      <c r="AL3817" s="1"/>
      <c r="AM3817" s="1"/>
      <c r="AN3817" s="1"/>
      <c r="AO3817" s="1"/>
    </row>
    <row r="3818" spans="1:41" x14ac:dyDescent="0.2">
      <c r="A3818" s="118"/>
      <c r="B3818" s="2"/>
      <c r="C3818" s="2"/>
      <c r="D3818" s="3"/>
      <c r="E3818" s="3"/>
      <c r="F3818" s="47"/>
      <c r="G3818" s="47"/>
      <c r="H3818" s="4"/>
      <c r="I3818" s="4"/>
      <c r="J3818" s="4"/>
      <c r="K3818" s="4"/>
      <c r="L3818" s="47"/>
      <c r="M3818" s="10"/>
      <c r="N3818" s="10"/>
      <c r="O3818" s="2"/>
      <c r="P3818" s="2"/>
      <c r="Q3818" s="47"/>
      <c r="R3818" s="4"/>
      <c r="S3818" s="59"/>
      <c r="T3818" s="1"/>
      <c r="U3818" s="1"/>
      <c r="V3818" s="1"/>
      <c r="W3818" s="10"/>
      <c r="X3818" s="2"/>
      <c r="Y3818" s="2"/>
      <c r="Z3818" s="3"/>
      <c r="AA3818" s="1"/>
      <c r="AB3818" s="1"/>
      <c r="AC3818" s="5"/>
      <c r="AD3818" s="1"/>
      <c r="AE3818" s="7"/>
      <c r="AF3818" s="1"/>
      <c r="AG3818" s="1"/>
      <c r="AH3818" s="1"/>
      <c r="AI3818" s="1"/>
      <c r="AJ3818" s="4"/>
      <c r="AK3818" s="1"/>
      <c r="AL3818" s="1"/>
      <c r="AM3818" s="1"/>
      <c r="AN3818" s="1"/>
      <c r="AO3818" s="1"/>
    </row>
    <row r="3819" spans="1:41" x14ac:dyDescent="0.2">
      <c r="A3819" s="118"/>
      <c r="B3819" s="2"/>
      <c r="C3819" s="2"/>
      <c r="D3819" s="3"/>
      <c r="E3819" s="3"/>
      <c r="F3819" s="47"/>
      <c r="G3819" s="47"/>
      <c r="H3819" s="4"/>
      <c r="I3819" s="4"/>
      <c r="J3819" s="4"/>
      <c r="K3819" s="4"/>
      <c r="L3819" s="47"/>
      <c r="M3819" s="10"/>
      <c r="N3819" s="10"/>
      <c r="O3819" s="2"/>
      <c r="P3819" s="2"/>
      <c r="Q3819" s="47"/>
      <c r="R3819" s="4"/>
      <c r="S3819" s="59"/>
      <c r="T3819" s="1"/>
      <c r="U3819" s="1"/>
      <c r="V3819" s="1"/>
      <c r="W3819" s="10"/>
      <c r="X3819" s="2"/>
      <c r="Y3819" s="2"/>
      <c r="Z3819" s="3"/>
      <c r="AA3819" s="1"/>
      <c r="AB3819" s="1"/>
      <c r="AC3819" s="5"/>
      <c r="AD3819" s="1"/>
      <c r="AE3819" s="7"/>
      <c r="AF3819" s="1"/>
      <c r="AG3819" s="1"/>
      <c r="AH3819" s="1"/>
      <c r="AI3819" s="1"/>
      <c r="AJ3819" s="4"/>
      <c r="AK3819" s="1"/>
      <c r="AL3819" s="1"/>
      <c r="AM3819" s="1"/>
      <c r="AN3819" s="1"/>
      <c r="AO3819" s="1"/>
    </row>
    <row r="3820" spans="1:41" x14ac:dyDescent="0.2">
      <c r="A3820" s="118"/>
      <c r="B3820" s="2"/>
      <c r="C3820" s="2"/>
      <c r="D3820" s="3"/>
      <c r="E3820" s="3"/>
      <c r="F3820" s="47"/>
      <c r="G3820" s="47"/>
      <c r="H3820" s="4"/>
      <c r="I3820" s="4"/>
      <c r="J3820" s="4"/>
      <c r="K3820" s="4"/>
      <c r="L3820" s="47"/>
      <c r="M3820" s="10"/>
      <c r="N3820" s="10"/>
      <c r="O3820" s="2"/>
      <c r="P3820" s="2"/>
      <c r="Q3820" s="47"/>
      <c r="R3820" s="4"/>
      <c r="S3820" s="59"/>
      <c r="T3820" s="1"/>
      <c r="U3820" s="1"/>
      <c r="V3820" s="1"/>
      <c r="W3820" s="10"/>
      <c r="X3820" s="2"/>
      <c r="Y3820" s="2"/>
      <c r="Z3820" s="3"/>
      <c r="AA3820" s="1"/>
      <c r="AB3820" s="1"/>
      <c r="AC3820" s="5"/>
      <c r="AD3820" s="1"/>
      <c r="AE3820" s="7"/>
      <c r="AF3820" s="1"/>
      <c r="AG3820" s="1"/>
      <c r="AH3820" s="1"/>
      <c r="AI3820" s="1"/>
      <c r="AJ3820" s="4"/>
      <c r="AK3820" s="1"/>
      <c r="AL3820" s="1"/>
      <c r="AM3820" s="1"/>
      <c r="AN3820" s="1"/>
      <c r="AO3820" s="1"/>
    </row>
    <row r="3821" spans="1:41" x14ac:dyDescent="0.2">
      <c r="A3821" s="118"/>
      <c r="B3821" s="2"/>
      <c r="C3821" s="2"/>
      <c r="D3821" s="3"/>
      <c r="E3821" s="3"/>
      <c r="F3821" s="47"/>
      <c r="G3821" s="47"/>
      <c r="H3821" s="4"/>
      <c r="I3821" s="4"/>
      <c r="J3821" s="4"/>
      <c r="K3821" s="4"/>
      <c r="L3821" s="47"/>
      <c r="M3821" s="10"/>
      <c r="N3821" s="10"/>
      <c r="O3821" s="2"/>
      <c r="P3821" s="2"/>
      <c r="Q3821" s="47"/>
      <c r="R3821" s="4"/>
      <c r="S3821" s="59"/>
      <c r="T3821" s="1"/>
      <c r="U3821" s="1"/>
      <c r="V3821" s="1"/>
      <c r="W3821" s="10"/>
      <c r="X3821" s="2"/>
      <c r="Y3821" s="2"/>
      <c r="Z3821" s="3"/>
      <c r="AA3821" s="1"/>
      <c r="AB3821" s="1"/>
      <c r="AC3821" s="5"/>
      <c r="AD3821" s="1"/>
      <c r="AE3821" s="7"/>
      <c r="AF3821" s="1"/>
      <c r="AG3821" s="1"/>
      <c r="AH3821" s="1"/>
      <c r="AI3821" s="1"/>
      <c r="AJ3821" s="4"/>
      <c r="AK3821" s="1"/>
      <c r="AL3821" s="1"/>
      <c r="AM3821" s="1"/>
      <c r="AN3821" s="1"/>
      <c r="AO3821" s="1"/>
    </row>
    <row r="3822" spans="1:41" x14ac:dyDescent="0.2">
      <c r="A3822" s="118"/>
      <c r="B3822" s="2"/>
      <c r="C3822" s="2"/>
      <c r="D3822" s="3"/>
      <c r="E3822" s="3"/>
      <c r="F3822" s="47"/>
      <c r="G3822" s="47"/>
      <c r="H3822" s="4"/>
      <c r="I3822" s="4"/>
      <c r="J3822" s="4"/>
      <c r="K3822" s="4"/>
      <c r="L3822" s="47"/>
      <c r="M3822" s="10"/>
      <c r="N3822" s="10"/>
      <c r="O3822" s="2"/>
      <c r="P3822" s="2"/>
      <c r="Q3822" s="47"/>
      <c r="R3822" s="4"/>
      <c r="S3822" s="59"/>
      <c r="T3822" s="1"/>
      <c r="U3822" s="1"/>
      <c r="V3822" s="1"/>
      <c r="W3822" s="10"/>
      <c r="X3822" s="2"/>
      <c r="Y3822" s="2"/>
      <c r="Z3822" s="3"/>
      <c r="AA3822" s="1"/>
      <c r="AB3822" s="1"/>
      <c r="AC3822" s="5"/>
      <c r="AD3822" s="1"/>
      <c r="AE3822" s="7"/>
      <c r="AF3822" s="1"/>
      <c r="AG3822" s="1"/>
      <c r="AH3822" s="1"/>
      <c r="AI3822" s="1"/>
      <c r="AJ3822" s="4"/>
      <c r="AK3822" s="1"/>
      <c r="AL3822" s="1"/>
      <c r="AM3822" s="1"/>
      <c r="AN3822" s="1"/>
      <c r="AO3822" s="1"/>
    </row>
    <row r="3823" spans="1:41" x14ac:dyDescent="0.2">
      <c r="A3823" s="118"/>
      <c r="B3823" s="2"/>
      <c r="C3823" s="2"/>
      <c r="D3823" s="3"/>
      <c r="E3823" s="3"/>
      <c r="F3823" s="47"/>
      <c r="G3823" s="47"/>
      <c r="H3823" s="4"/>
      <c r="I3823" s="4"/>
      <c r="J3823" s="4"/>
      <c r="K3823" s="4"/>
      <c r="L3823" s="47"/>
      <c r="M3823" s="10"/>
      <c r="N3823" s="10"/>
      <c r="O3823" s="2"/>
      <c r="P3823" s="2"/>
      <c r="Q3823" s="47"/>
      <c r="R3823" s="4"/>
      <c r="S3823" s="59"/>
      <c r="T3823" s="1"/>
      <c r="U3823" s="1"/>
      <c r="V3823" s="1"/>
      <c r="W3823" s="10"/>
      <c r="X3823" s="2"/>
      <c r="Y3823" s="2"/>
      <c r="Z3823" s="3"/>
      <c r="AA3823" s="1"/>
      <c r="AB3823" s="1"/>
      <c r="AC3823" s="5"/>
      <c r="AD3823" s="1"/>
      <c r="AE3823" s="7"/>
      <c r="AF3823" s="1"/>
      <c r="AG3823" s="1"/>
      <c r="AH3823" s="1"/>
      <c r="AI3823" s="1"/>
      <c r="AJ3823" s="4"/>
      <c r="AK3823" s="1"/>
      <c r="AL3823" s="1"/>
      <c r="AM3823" s="1"/>
      <c r="AN3823" s="1"/>
      <c r="AO3823" s="1"/>
    </row>
    <row r="3824" spans="1:41" x14ac:dyDescent="0.2">
      <c r="A3824" s="118"/>
      <c r="B3824" s="2"/>
      <c r="C3824" s="2"/>
      <c r="D3824" s="3"/>
      <c r="E3824" s="3"/>
      <c r="F3824" s="47"/>
      <c r="G3824" s="47"/>
      <c r="H3824" s="4"/>
      <c r="I3824" s="4"/>
      <c r="J3824" s="4"/>
      <c r="K3824" s="4"/>
      <c r="L3824" s="47"/>
      <c r="M3824" s="10"/>
      <c r="N3824" s="10"/>
      <c r="O3824" s="2"/>
      <c r="P3824" s="2"/>
      <c r="Q3824" s="47"/>
      <c r="R3824" s="4"/>
      <c r="S3824" s="59"/>
      <c r="T3824" s="1"/>
      <c r="U3824" s="1"/>
      <c r="V3824" s="1"/>
      <c r="W3824" s="10"/>
      <c r="X3824" s="2"/>
      <c r="Y3824" s="2"/>
      <c r="Z3824" s="3"/>
      <c r="AA3824" s="1"/>
      <c r="AB3824" s="1"/>
      <c r="AC3824" s="5"/>
      <c r="AD3824" s="1"/>
      <c r="AE3824" s="7"/>
      <c r="AF3824" s="1"/>
      <c r="AG3824" s="1"/>
      <c r="AH3824" s="1"/>
      <c r="AI3824" s="1"/>
      <c r="AJ3824" s="4"/>
      <c r="AK3824" s="1"/>
      <c r="AL3824" s="1"/>
      <c r="AM3824" s="1"/>
      <c r="AN3824" s="1"/>
      <c r="AO3824" s="1"/>
    </row>
    <row r="3825" spans="1:41" x14ac:dyDescent="0.2">
      <c r="A3825" s="118"/>
      <c r="B3825" s="2"/>
      <c r="C3825" s="2"/>
      <c r="D3825" s="3"/>
      <c r="E3825" s="3"/>
      <c r="F3825" s="47"/>
      <c r="G3825" s="47"/>
      <c r="H3825" s="4"/>
      <c r="I3825" s="4"/>
      <c r="J3825" s="4"/>
      <c r="K3825" s="4"/>
      <c r="L3825" s="47"/>
      <c r="M3825" s="10"/>
      <c r="N3825" s="10"/>
      <c r="O3825" s="2"/>
      <c r="P3825" s="2"/>
      <c r="Q3825" s="47"/>
      <c r="R3825" s="4"/>
      <c r="S3825" s="59"/>
      <c r="T3825" s="1"/>
      <c r="U3825" s="1"/>
      <c r="V3825" s="1"/>
      <c r="W3825" s="10"/>
      <c r="X3825" s="2"/>
      <c r="Y3825" s="2"/>
      <c r="Z3825" s="3"/>
      <c r="AA3825" s="1"/>
      <c r="AB3825" s="1"/>
      <c r="AC3825" s="5"/>
      <c r="AD3825" s="1"/>
      <c r="AE3825" s="7"/>
      <c r="AF3825" s="1"/>
      <c r="AG3825" s="1"/>
      <c r="AH3825" s="1"/>
      <c r="AI3825" s="1"/>
      <c r="AJ3825" s="4"/>
      <c r="AK3825" s="1"/>
      <c r="AL3825" s="1"/>
      <c r="AM3825" s="1"/>
      <c r="AN3825" s="1"/>
      <c r="AO3825" s="1"/>
    </row>
    <row r="3826" spans="1:41" x14ac:dyDescent="0.2">
      <c r="A3826" s="118"/>
      <c r="B3826" s="2"/>
      <c r="C3826" s="2"/>
      <c r="D3826" s="3"/>
      <c r="E3826" s="3"/>
      <c r="F3826" s="47"/>
      <c r="G3826" s="47"/>
      <c r="H3826" s="4"/>
      <c r="I3826" s="4"/>
      <c r="J3826" s="4"/>
      <c r="K3826" s="4"/>
      <c r="L3826" s="47"/>
      <c r="M3826" s="10"/>
      <c r="N3826" s="10"/>
      <c r="O3826" s="2"/>
      <c r="P3826" s="2"/>
      <c r="Q3826" s="47"/>
      <c r="R3826" s="4"/>
      <c r="S3826" s="59"/>
      <c r="T3826" s="1"/>
      <c r="U3826" s="1"/>
      <c r="V3826" s="1"/>
      <c r="W3826" s="10"/>
      <c r="X3826" s="2"/>
      <c r="Y3826" s="2"/>
      <c r="Z3826" s="3"/>
      <c r="AA3826" s="1"/>
      <c r="AB3826" s="1"/>
      <c r="AC3826" s="5"/>
      <c r="AD3826" s="1"/>
      <c r="AE3826" s="7"/>
      <c r="AF3826" s="1"/>
      <c r="AG3826" s="1"/>
      <c r="AH3826" s="1"/>
      <c r="AI3826" s="1"/>
      <c r="AJ3826" s="4"/>
      <c r="AK3826" s="1"/>
      <c r="AL3826" s="1"/>
      <c r="AM3826" s="1"/>
      <c r="AN3826" s="1"/>
      <c r="AO3826" s="1"/>
    </row>
    <row r="3827" spans="1:41" x14ac:dyDescent="0.2">
      <c r="A3827" s="118"/>
      <c r="B3827" s="2"/>
      <c r="C3827" s="2"/>
      <c r="D3827" s="3"/>
      <c r="E3827" s="3"/>
      <c r="F3827" s="47"/>
      <c r="G3827" s="47"/>
      <c r="H3827" s="4"/>
      <c r="I3827" s="4"/>
      <c r="J3827" s="4"/>
      <c r="K3827" s="4"/>
      <c r="L3827" s="47"/>
      <c r="M3827" s="10"/>
      <c r="N3827" s="10"/>
      <c r="O3827" s="2"/>
      <c r="P3827" s="2"/>
      <c r="Q3827" s="47"/>
      <c r="R3827" s="4"/>
      <c r="S3827" s="59"/>
      <c r="T3827" s="1"/>
      <c r="U3827" s="1"/>
      <c r="V3827" s="1"/>
      <c r="W3827" s="10"/>
      <c r="X3827" s="2"/>
      <c r="Y3827" s="2"/>
      <c r="Z3827" s="3"/>
      <c r="AA3827" s="1"/>
      <c r="AB3827" s="1"/>
      <c r="AC3827" s="5"/>
      <c r="AD3827" s="1"/>
      <c r="AE3827" s="7"/>
      <c r="AF3827" s="1"/>
      <c r="AG3827" s="1"/>
      <c r="AH3827" s="1"/>
      <c r="AI3827" s="1"/>
      <c r="AJ3827" s="4"/>
      <c r="AK3827" s="1"/>
      <c r="AL3827" s="1"/>
      <c r="AM3827" s="1"/>
      <c r="AN3827" s="1"/>
      <c r="AO3827" s="1"/>
    </row>
    <row r="3828" spans="1:41" x14ac:dyDescent="0.2">
      <c r="A3828" s="118"/>
      <c r="B3828" s="2"/>
      <c r="C3828" s="2"/>
      <c r="D3828" s="3"/>
      <c r="E3828" s="3"/>
      <c r="F3828" s="47"/>
      <c r="G3828" s="47"/>
      <c r="H3828" s="4"/>
      <c r="I3828" s="4"/>
      <c r="J3828" s="4"/>
      <c r="K3828" s="4"/>
      <c r="L3828" s="47"/>
      <c r="M3828" s="10"/>
      <c r="N3828" s="10"/>
      <c r="O3828" s="2"/>
      <c r="P3828" s="2"/>
      <c r="Q3828" s="47"/>
      <c r="R3828" s="4"/>
      <c r="S3828" s="59"/>
      <c r="T3828" s="1"/>
      <c r="U3828" s="1"/>
      <c r="V3828" s="1"/>
      <c r="W3828" s="10"/>
      <c r="X3828" s="2"/>
      <c r="Y3828" s="2"/>
      <c r="Z3828" s="3"/>
      <c r="AA3828" s="1"/>
      <c r="AB3828" s="1"/>
      <c r="AC3828" s="5"/>
      <c r="AD3828" s="1"/>
      <c r="AE3828" s="7"/>
      <c r="AF3828" s="1"/>
      <c r="AG3828" s="1"/>
      <c r="AH3828" s="1"/>
      <c r="AI3828" s="1"/>
      <c r="AJ3828" s="4"/>
      <c r="AK3828" s="1"/>
      <c r="AL3828" s="1"/>
      <c r="AM3828" s="1"/>
      <c r="AN3828" s="1"/>
      <c r="AO3828" s="1"/>
    </row>
    <row r="3829" spans="1:41" x14ac:dyDescent="0.2">
      <c r="A3829" s="118"/>
      <c r="B3829" s="2"/>
      <c r="C3829" s="2"/>
      <c r="D3829" s="3"/>
      <c r="E3829" s="3"/>
      <c r="F3829" s="47"/>
      <c r="G3829" s="47"/>
      <c r="H3829" s="4"/>
      <c r="I3829" s="4"/>
      <c r="J3829" s="4"/>
      <c r="K3829" s="4"/>
      <c r="L3829" s="47"/>
      <c r="M3829" s="10"/>
      <c r="N3829" s="10"/>
      <c r="O3829" s="2"/>
      <c r="P3829" s="2"/>
      <c r="Q3829" s="47"/>
      <c r="R3829" s="4"/>
      <c r="S3829" s="59"/>
      <c r="T3829" s="1"/>
      <c r="U3829" s="1"/>
      <c r="V3829" s="1"/>
      <c r="W3829" s="10"/>
      <c r="X3829" s="2"/>
      <c r="Y3829" s="2"/>
      <c r="Z3829" s="3"/>
      <c r="AA3829" s="1"/>
      <c r="AB3829" s="1"/>
      <c r="AC3829" s="5"/>
      <c r="AD3829" s="1"/>
      <c r="AE3829" s="7"/>
      <c r="AF3829" s="1"/>
      <c r="AG3829" s="1"/>
      <c r="AH3829" s="1"/>
      <c r="AI3829" s="1"/>
      <c r="AJ3829" s="4"/>
      <c r="AK3829" s="1"/>
      <c r="AL3829" s="1"/>
      <c r="AM3829" s="1"/>
      <c r="AN3829" s="1"/>
      <c r="AO3829" s="1"/>
    </row>
    <row r="3830" spans="1:41" x14ac:dyDescent="0.2">
      <c r="A3830" s="118"/>
      <c r="B3830" s="2"/>
      <c r="C3830" s="2"/>
      <c r="D3830" s="3"/>
      <c r="E3830" s="3"/>
      <c r="F3830" s="47"/>
      <c r="G3830" s="47"/>
      <c r="H3830" s="4"/>
      <c r="I3830" s="4"/>
      <c r="J3830" s="4"/>
      <c r="K3830" s="4"/>
      <c r="L3830" s="47"/>
      <c r="M3830" s="10"/>
      <c r="N3830" s="10"/>
      <c r="O3830" s="2"/>
      <c r="P3830" s="2"/>
      <c r="Q3830" s="47"/>
      <c r="R3830" s="4"/>
      <c r="S3830" s="59"/>
      <c r="T3830" s="1"/>
      <c r="U3830" s="1"/>
      <c r="V3830" s="1"/>
      <c r="W3830" s="10"/>
      <c r="X3830" s="2"/>
      <c r="Y3830" s="2"/>
      <c r="Z3830" s="3"/>
      <c r="AA3830" s="1"/>
      <c r="AB3830" s="1"/>
      <c r="AC3830" s="5"/>
      <c r="AD3830" s="1"/>
      <c r="AE3830" s="7"/>
      <c r="AF3830" s="1"/>
      <c r="AG3830" s="1"/>
      <c r="AH3830" s="1"/>
      <c r="AI3830" s="1"/>
      <c r="AJ3830" s="4"/>
      <c r="AK3830" s="1"/>
      <c r="AL3830" s="1"/>
      <c r="AM3830" s="1"/>
      <c r="AN3830" s="1"/>
      <c r="AO3830" s="1"/>
    </row>
    <row r="3831" spans="1:41" x14ac:dyDescent="0.2">
      <c r="A3831" s="118"/>
      <c r="B3831" s="2"/>
      <c r="C3831" s="2"/>
      <c r="D3831" s="3"/>
      <c r="E3831" s="3"/>
      <c r="F3831" s="47"/>
      <c r="G3831" s="47"/>
      <c r="H3831" s="4"/>
      <c r="I3831" s="4"/>
      <c r="J3831" s="4"/>
      <c r="K3831" s="4"/>
      <c r="L3831" s="47"/>
      <c r="M3831" s="10"/>
      <c r="N3831" s="10"/>
      <c r="O3831" s="2"/>
      <c r="P3831" s="2"/>
      <c r="Q3831" s="47"/>
      <c r="R3831" s="4"/>
      <c r="S3831" s="59"/>
      <c r="T3831" s="1"/>
      <c r="U3831" s="1"/>
      <c r="V3831" s="1"/>
      <c r="W3831" s="10"/>
      <c r="X3831" s="2"/>
      <c r="Y3831" s="2"/>
      <c r="Z3831" s="3"/>
      <c r="AA3831" s="1"/>
      <c r="AB3831" s="1"/>
      <c r="AC3831" s="5"/>
      <c r="AD3831" s="1"/>
      <c r="AE3831" s="7"/>
      <c r="AF3831" s="1"/>
      <c r="AG3831" s="1"/>
      <c r="AH3831" s="1"/>
      <c r="AI3831" s="1"/>
      <c r="AJ3831" s="4"/>
      <c r="AK3831" s="1"/>
      <c r="AL3831" s="1"/>
      <c r="AM3831" s="1"/>
      <c r="AN3831" s="1"/>
      <c r="AO3831" s="1"/>
    </row>
    <row r="3832" spans="1:41" x14ac:dyDescent="0.2">
      <c r="A3832" s="118"/>
      <c r="B3832" s="2"/>
      <c r="C3832" s="2"/>
      <c r="D3832" s="3"/>
      <c r="E3832" s="3"/>
      <c r="F3832" s="47"/>
      <c r="G3832" s="47"/>
      <c r="H3832" s="4"/>
      <c r="I3832" s="4"/>
      <c r="J3832" s="4"/>
      <c r="K3832" s="4"/>
      <c r="L3832" s="47"/>
      <c r="M3832" s="10"/>
      <c r="N3832" s="10"/>
      <c r="O3832" s="2"/>
      <c r="P3832" s="2"/>
      <c r="Q3832" s="47"/>
      <c r="R3832" s="4"/>
      <c r="S3832" s="59"/>
      <c r="T3832" s="1"/>
      <c r="U3832" s="1"/>
      <c r="V3832" s="1"/>
      <c r="W3832" s="10"/>
      <c r="X3832" s="2"/>
      <c r="Y3832" s="2"/>
      <c r="Z3832" s="3"/>
      <c r="AA3832" s="1"/>
      <c r="AB3832" s="1"/>
      <c r="AC3832" s="5"/>
      <c r="AD3832" s="1"/>
      <c r="AE3832" s="7"/>
      <c r="AF3832" s="1"/>
      <c r="AG3832" s="1"/>
      <c r="AH3832" s="1"/>
      <c r="AI3832" s="1"/>
      <c r="AJ3832" s="4"/>
      <c r="AK3832" s="1"/>
      <c r="AL3832" s="1"/>
      <c r="AM3832" s="1"/>
      <c r="AN3832" s="1"/>
      <c r="AO3832" s="1"/>
    </row>
    <row r="3833" spans="1:41" x14ac:dyDescent="0.2">
      <c r="A3833" s="118"/>
      <c r="B3833" s="2"/>
      <c r="C3833" s="2"/>
      <c r="D3833" s="3"/>
      <c r="E3833" s="3"/>
      <c r="F3833" s="47"/>
      <c r="G3833" s="47"/>
      <c r="H3833" s="4"/>
      <c r="I3833" s="4"/>
      <c r="J3833" s="4"/>
      <c r="K3833" s="4"/>
      <c r="L3833" s="47"/>
      <c r="M3833" s="10"/>
      <c r="N3833" s="10"/>
      <c r="O3833" s="2"/>
      <c r="P3833" s="2"/>
      <c r="Q3833" s="47"/>
      <c r="R3833" s="4"/>
      <c r="S3833" s="59"/>
      <c r="T3833" s="1"/>
      <c r="U3833" s="1"/>
      <c r="V3833" s="1"/>
      <c r="W3833" s="10"/>
      <c r="X3833" s="2"/>
      <c r="Y3833" s="2"/>
      <c r="Z3833" s="3"/>
      <c r="AA3833" s="1"/>
      <c r="AB3833" s="1"/>
      <c r="AC3833" s="5"/>
      <c r="AD3833" s="1"/>
      <c r="AE3833" s="7"/>
      <c r="AF3833" s="1"/>
      <c r="AG3833" s="1"/>
      <c r="AH3833" s="1"/>
      <c r="AI3833" s="1"/>
      <c r="AJ3833" s="4"/>
      <c r="AK3833" s="1"/>
      <c r="AL3833" s="1"/>
      <c r="AM3833" s="1"/>
      <c r="AN3833" s="1"/>
      <c r="AO3833" s="1"/>
    </row>
    <row r="3834" spans="1:41" x14ac:dyDescent="0.2">
      <c r="A3834" s="118"/>
      <c r="B3834" s="2"/>
      <c r="C3834" s="2"/>
      <c r="D3834" s="3"/>
      <c r="E3834" s="3"/>
      <c r="F3834" s="47"/>
      <c r="G3834" s="47"/>
      <c r="H3834" s="4"/>
      <c r="I3834" s="4"/>
      <c r="J3834" s="4"/>
      <c r="K3834" s="4"/>
      <c r="L3834" s="47"/>
      <c r="M3834" s="10"/>
      <c r="N3834" s="10"/>
      <c r="O3834" s="2"/>
      <c r="P3834" s="2"/>
      <c r="Q3834" s="47"/>
      <c r="R3834" s="4"/>
      <c r="S3834" s="59"/>
      <c r="T3834" s="1"/>
      <c r="U3834" s="1"/>
      <c r="V3834" s="1"/>
      <c r="W3834" s="10"/>
      <c r="X3834" s="2"/>
      <c r="Y3834" s="2"/>
      <c r="Z3834" s="3"/>
      <c r="AA3834" s="1"/>
      <c r="AB3834" s="1"/>
      <c r="AC3834" s="5"/>
      <c r="AD3834" s="1"/>
      <c r="AE3834" s="7"/>
      <c r="AF3834" s="1"/>
      <c r="AG3834" s="1"/>
      <c r="AH3834" s="1"/>
      <c r="AI3834" s="1"/>
      <c r="AJ3834" s="4"/>
      <c r="AK3834" s="1"/>
      <c r="AL3834" s="1"/>
      <c r="AM3834" s="1"/>
      <c r="AN3834" s="1"/>
      <c r="AO3834" s="1"/>
    </row>
    <row r="3835" spans="1:41" x14ac:dyDescent="0.2">
      <c r="A3835" s="118"/>
      <c r="B3835" s="2"/>
      <c r="C3835" s="2"/>
      <c r="D3835" s="3"/>
      <c r="E3835" s="3"/>
      <c r="F3835" s="47"/>
      <c r="G3835" s="47"/>
      <c r="H3835" s="4"/>
      <c r="I3835" s="4"/>
      <c r="J3835" s="4"/>
      <c r="K3835" s="4"/>
      <c r="L3835" s="47"/>
      <c r="M3835" s="10"/>
      <c r="N3835" s="10"/>
      <c r="O3835" s="2"/>
      <c r="P3835" s="2"/>
      <c r="Q3835" s="47"/>
      <c r="R3835" s="4"/>
      <c r="S3835" s="59"/>
      <c r="T3835" s="1"/>
      <c r="U3835" s="1"/>
      <c r="V3835" s="1"/>
      <c r="W3835" s="10"/>
      <c r="X3835" s="2"/>
      <c r="Y3835" s="2"/>
      <c r="Z3835" s="3"/>
      <c r="AA3835" s="1"/>
      <c r="AB3835" s="1"/>
      <c r="AC3835" s="5"/>
      <c r="AD3835" s="1"/>
      <c r="AE3835" s="7"/>
      <c r="AF3835" s="1"/>
      <c r="AG3835" s="1"/>
      <c r="AH3835" s="1"/>
      <c r="AI3835" s="1"/>
      <c r="AJ3835" s="4"/>
      <c r="AK3835" s="1"/>
      <c r="AL3835" s="1"/>
      <c r="AM3835" s="1"/>
      <c r="AN3835" s="1"/>
      <c r="AO3835" s="1"/>
    </row>
    <row r="3836" spans="1:41" x14ac:dyDescent="0.2">
      <c r="A3836" s="118"/>
      <c r="B3836" s="2"/>
      <c r="C3836" s="2"/>
      <c r="D3836" s="3"/>
      <c r="E3836" s="3"/>
      <c r="F3836" s="47"/>
      <c r="G3836" s="47"/>
      <c r="H3836" s="4"/>
      <c r="I3836" s="4"/>
      <c r="J3836" s="4"/>
      <c r="K3836" s="4"/>
      <c r="L3836" s="47"/>
      <c r="M3836" s="10"/>
      <c r="N3836" s="10"/>
      <c r="O3836" s="2"/>
      <c r="P3836" s="2"/>
      <c r="Q3836" s="47"/>
      <c r="R3836" s="4"/>
      <c r="S3836" s="59"/>
      <c r="T3836" s="1"/>
      <c r="U3836" s="1"/>
      <c r="V3836" s="1"/>
      <c r="W3836" s="10"/>
      <c r="X3836" s="2"/>
      <c r="Y3836" s="2"/>
      <c r="Z3836" s="3"/>
      <c r="AA3836" s="1"/>
      <c r="AB3836" s="1"/>
      <c r="AC3836" s="5"/>
      <c r="AD3836" s="1"/>
      <c r="AE3836" s="7"/>
      <c r="AF3836" s="1"/>
      <c r="AG3836" s="1"/>
      <c r="AH3836" s="1"/>
      <c r="AI3836" s="1"/>
      <c r="AJ3836" s="4"/>
      <c r="AK3836" s="1"/>
      <c r="AL3836" s="1"/>
      <c r="AM3836" s="1"/>
      <c r="AN3836" s="1"/>
      <c r="AO3836" s="1"/>
    </row>
    <row r="3837" spans="1:41" x14ac:dyDescent="0.2">
      <c r="A3837" s="118"/>
      <c r="B3837" s="2"/>
      <c r="C3837" s="2"/>
      <c r="D3837" s="3"/>
      <c r="E3837" s="3"/>
      <c r="F3837" s="47"/>
      <c r="G3837" s="47"/>
      <c r="H3837" s="4"/>
      <c r="I3837" s="4"/>
      <c r="J3837" s="4"/>
      <c r="K3837" s="4"/>
      <c r="L3837" s="47"/>
      <c r="M3837" s="10"/>
      <c r="N3837" s="10"/>
      <c r="O3837" s="2"/>
      <c r="P3837" s="2"/>
      <c r="Q3837" s="47"/>
      <c r="R3837" s="4"/>
      <c r="S3837" s="59"/>
      <c r="T3837" s="1"/>
      <c r="U3837" s="1"/>
      <c r="V3837" s="1"/>
      <c r="W3837" s="10"/>
      <c r="X3837" s="2"/>
      <c r="Y3837" s="2"/>
      <c r="Z3837" s="3"/>
      <c r="AA3837" s="1"/>
      <c r="AB3837" s="1"/>
      <c r="AC3837" s="5"/>
      <c r="AD3837" s="1"/>
      <c r="AE3837" s="7"/>
      <c r="AF3837" s="1"/>
      <c r="AG3837" s="1"/>
      <c r="AH3837" s="1"/>
      <c r="AI3837" s="1"/>
      <c r="AJ3837" s="4"/>
      <c r="AK3837" s="1"/>
      <c r="AL3837" s="1"/>
      <c r="AM3837" s="1"/>
      <c r="AN3837" s="1"/>
      <c r="AO3837" s="1"/>
    </row>
    <row r="3838" spans="1:41" x14ac:dyDescent="0.2">
      <c r="A3838" s="118"/>
      <c r="B3838" s="2"/>
      <c r="C3838" s="2"/>
      <c r="D3838" s="3"/>
      <c r="E3838" s="3"/>
      <c r="F3838" s="47"/>
      <c r="G3838" s="47"/>
      <c r="H3838" s="4"/>
      <c r="I3838" s="4"/>
      <c r="J3838" s="4"/>
      <c r="K3838" s="4"/>
      <c r="L3838" s="47"/>
      <c r="M3838" s="10"/>
      <c r="N3838" s="10"/>
      <c r="O3838" s="2"/>
      <c r="P3838" s="2"/>
      <c r="Q3838" s="47"/>
      <c r="R3838" s="4"/>
      <c r="S3838" s="59"/>
      <c r="T3838" s="1"/>
      <c r="U3838" s="1"/>
      <c r="V3838" s="1"/>
      <c r="W3838" s="10"/>
      <c r="X3838" s="2"/>
      <c r="Y3838" s="2"/>
      <c r="Z3838" s="3"/>
      <c r="AA3838" s="1"/>
      <c r="AB3838" s="1"/>
      <c r="AC3838" s="5"/>
      <c r="AD3838" s="1"/>
      <c r="AE3838" s="7"/>
      <c r="AF3838" s="1"/>
      <c r="AG3838" s="1"/>
      <c r="AH3838" s="1"/>
      <c r="AI3838" s="1"/>
      <c r="AJ3838" s="4"/>
      <c r="AK3838" s="1"/>
      <c r="AL3838" s="1"/>
      <c r="AM3838" s="1"/>
      <c r="AN3838" s="1"/>
      <c r="AO3838" s="1"/>
    </row>
    <row r="3839" spans="1:41" x14ac:dyDescent="0.2">
      <c r="A3839" s="118"/>
      <c r="B3839" s="2"/>
      <c r="C3839" s="2"/>
      <c r="D3839" s="3"/>
      <c r="E3839" s="3"/>
      <c r="F3839" s="47"/>
      <c r="G3839" s="47"/>
      <c r="H3839" s="4"/>
      <c r="I3839" s="4"/>
      <c r="J3839" s="4"/>
      <c r="K3839" s="4"/>
      <c r="L3839" s="47"/>
      <c r="M3839" s="10"/>
      <c r="N3839" s="10"/>
      <c r="O3839" s="2"/>
      <c r="P3839" s="2"/>
      <c r="Q3839" s="47"/>
      <c r="R3839" s="4"/>
      <c r="S3839" s="59"/>
      <c r="T3839" s="1"/>
      <c r="U3839" s="1"/>
      <c r="V3839" s="1"/>
      <c r="W3839" s="10"/>
      <c r="X3839" s="2"/>
      <c r="Y3839" s="2"/>
      <c r="Z3839" s="3"/>
      <c r="AA3839" s="1"/>
      <c r="AB3839" s="1"/>
      <c r="AC3839" s="5"/>
      <c r="AD3839" s="1"/>
      <c r="AE3839" s="7"/>
      <c r="AF3839" s="1"/>
      <c r="AG3839" s="1"/>
      <c r="AH3839" s="1"/>
      <c r="AI3839" s="1"/>
      <c r="AJ3839" s="4"/>
      <c r="AK3839" s="1"/>
      <c r="AL3839" s="1"/>
      <c r="AM3839" s="1"/>
      <c r="AN3839" s="1"/>
      <c r="AO3839" s="1"/>
    </row>
    <row r="3840" spans="1:41" x14ac:dyDescent="0.2">
      <c r="A3840" s="118"/>
      <c r="B3840" s="2"/>
      <c r="C3840" s="2"/>
      <c r="D3840" s="3"/>
      <c r="E3840" s="3"/>
      <c r="F3840" s="47"/>
      <c r="G3840" s="47"/>
      <c r="H3840" s="4"/>
      <c r="I3840" s="4"/>
      <c r="J3840" s="4"/>
      <c r="K3840" s="4"/>
      <c r="L3840" s="47"/>
      <c r="M3840" s="10"/>
      <c r="N3840" s="10"/>
      <c r="O3840" s="2"/>
      <c r="P3840" s="2"/>
      <c r="Q3840" s="47"/>
      <c r="R3840" s="4"/>
      <c r="S3840" s="59"/>
      <c r="T3840" s="1"/>
      <c r="U3840" s="1"/>
      <c r="V3840" s="1"/>
      <c r="W3840" s="10"/>
      <c r="X3840" s="2"/>
      <c r="Y3840" s="2"/>
      <c r="Z3840" s="3"/>
      <c r="AA3840" s="1"/>
      <c r="AB3840" s="1"/>
      <c r="AC3840" s="5"/>
      <c r="AD3840" s="1"/>
      <c r="AE3840" s="7"/>
      <c r="AF3840" s="1"/>
      <c r="AG3840" s="1"/>
      <c r="AH3840" s="1"/>
      <c r="AI3840" s="1"/>
      <c r="AJ3840" s="4"/>
      <c r="AK3840" s="1"/>
      <c r="AL3840" s="1"/>
      <c r="AM3840" s="1"/>
      <c r="AN3840" s="1"/>
      <c r="AO3840" s="1"/>
    </row>
    <row r="3841" spans="1:41" x14ac:dyDescent="0.2">
      <c r="A3841" s="118"/>
      <c r="B3841" s="2"/>
      <c r="C3841" s="2"/>
      <c r="D3841" s="3"/>
      <c r="E3841" s="3"/>
      <c r="F3841" s="47"/>
      <c r="G3841" s="47"/>
      <c r="H3841" s="4"/>
      <c r="I3841" s="4"/>
      <c r="J3841" s="4"/>
      <c r="K3841" s="4"/>
      <c r="L3841" s="47"/>
      <c r="M3841" s="10"/>
      <c r="N3841" s="10"/>
      <c r="O3841" s="2"/>
      <c r="P3841" s="2"/>
      <c r="Q3841" s="47"/>
      <c r="R3841" s="4"/>
      <c r="S3841" s="59"/>
      <c r="T3841" s="1"/>
      <c r="U3841" s="1"/>
      <c r="V3841" s="1"/>
      <c r="W3841" s="10"/>
      <c r="X3841" s="2"/>
      <c r="Y3841" s="2"/>
      <c r="Z3841" s="3"/>
      <c r="AA3841" s="1"/>
      <c r="AB3841" s="1"/>
      <c r="AC3841" s="5"/>
      <c r="AD3841" s="1"/>
      <c r="AE3841" s="7"/>
      <c r="AF3841" s="1"/>
      <c r="AG3841" s="1"/>
      <c r="AH3841" s="1"/>
      <c r="AI3841" s="1"/>
      <c r="AJ3841" s="4"/>
      <c r="AK3841" s="1"/>
      <c r="AL3841" s="1"/>
      <c r="AM3841" s="1"/>
      <c r="AN3841" s="1"/>
      <c r="AO3841" s="1"/>
    </row>
    <row r="3842" spans="1:41" x14ac:dyDescent="0.2">
      <c r="A3842" s="118"/>
      <c r="B3842" s="2"/>
      <c r="C3842" s="2"/>
      <c r="D3842" s="3"/>
      <c r="E3842" s="3"/>
      <c r="F3842" s="47"/>
      <c r="G3842" s="47"/>
      <c r="H3842" s="4"/>
      <c r="I3842" s="4"/>
      <c r="J3842" s="4"/>
      <c r="K3842" s="4"/>
      <c r="L3842" s="47"/>
      <c r="M3842" s="10"/>
      <c r="N3842" s="10"/>
      <c r="O3842" s="2"/>
      <c r="P3842" s="2"/>
      <c r="Q3842" s="47"/>
      <c r="R3842" s="4"/>
      <c r="S3842" s="59"/>
      <c r="T3842" s="1"/>
      <c r="U3842" s="1"/>
      <c r="V3842" s="1"/>
      <c r="W3842" s="10"/>
      <c r="X3842" s="2"/>
      <c r="Y3842" s="2"/>
      <c r="Z3842" s="3"/>
      <c r="AA3842" s="1"/>
      <c r="AB3842" s="1"/>
      <c r="AC3842" s="5"/>
      <c r="AD3842" s="1"/>
      <c r="AE3842" s="7"/>
      <c r="AF3842" s="1"/>
      <c r="AG3842" s="1"/>
      <c r="AH3842" s="1"/>
      <c r="AI3842" s="1"/>
      <c r="AJ3842" s="4"/>
      <c r="AK3842" s="1"/>
      <c r="AL3842" s="1"/>
      <c r="AM3842" s="1"/>
      <c r="AN3842" s="1"/>
      <c r="AO3842" s="1"/>
    </row>
    <row r="3843" spans="1:41" x14ac:dyDescent="0.2">
      <c r="A3843" s="118"/>
      <c r="B3843" s="2"/>
      <c r="C3843" s="2"/>
      <c r="D3843" s="3"/>
      <c r="E3843" s="3"/>
      <c r="F3843" s="47"/>
      <c r="G3843" s="47"/>
      <c r="H3843" s="4"/>
      <c r="I3843" s="4"/>
      <c r="J3843" s="4"/>
      <c r="K3843" s="4"/>
      <c r="L3843" s="47"/>
      <c r="M3843" s="10"/>
      <c r="N3843" s="10"/>
      <c r="O3843" s="2"/>
      <c r="P3843" s="2"/>
      <c r="Q3843" s="47"/>
      <c r="R3843" s="4"/>
      <c r="S3843" s="59"/>
      <c r="T3843" s="1"/>
      <c r="U3843" s="1"/>
      <c r="V3843" s="1"/>
      <c r="W3843" s="10"/>
      <c r="X3843" s="2"/>
      <c r="Y3843" s="2"/>
      <c r="Z3843" s="3"/>
      <c r="AA3843" s="1"/>
      <c r="AB3843" s="1"/>
      <c r="AC3843" s="5"/>
      <c r="AD3843" s="1"/>
      <c r="AE3843" s="7"/>
      <c r="AF3843" s="1"/>
      <c r="AG3843" s="1"/>
      <c r="AH3843" s="1"/>
      <c r="AI3843" s="1"/>
      <c r="AJ3843" s="4"/>
      <c r="AK3843" s="1"/>
      <c r="AL3843" s="1"/>
      <c r="AM3843" s="1"/>
      <c r="AN3843" s="1"/>
      <c r="AO3843" s="1"/>
    </row>
    <row r="3844" spans="1:41" x14ac:dyDescent="0.2">
      <c r="A3844" s="118"/>
      <c r="B3844" s="2"/>
      <c r="C3844" s="2"/>
      <c r="D3844" s="3"/>
      <c r="E3844" s="3"/>
      <c r="F3844" s="47"/>
      <c r="G3844" s="47"/>
      <c r="H3844" s="4"/>
      <c r="I3844" s="4"/>
      <c r="J3844" s="4"/>
      <c r="K3844" s="4"/>
      <c r="L3844" s="47"/>
      <c r="M3844" s="10"/>
      <c r="N3844" s="10"/>
      <c r="O3844" s="2"/>
      <c r="P3844" s="2"/>
      <c r="Q3844" s="47"/>
      <c r="R3844" s="4"/>
      <c r="S3844" s="59"/>
      <c r="T3844" s="1"/>
      <c r="U3844" s="1"/>
      <c r="V3844" s="1"/>
      <c r="W3844" s="10"/>
      <c r="X3844" s="2"/>
      <c r="Y3844" s="2"/>
      <c r="Z3844" s="3"/>
      <c r="AA3844" s="1"/>
      <c r="AB3844" s="1"/>
      <c r="AC3844" s="5"/>
      <c r="AD3844" s="1"/>
      <c r="AE3844" s="7"/>
      <c r="AF3844" s="1"/>
      <c r="AG3844" s="1"/>
      <c r="AH3844" s="1"/>
      <c r="AI3844" s="1"/>
      <c r="AJ3844" s="4"/>
      <c r="AK3844" s="1"/>
      <c r="AL3844" s="1"/>
      <c r="AM3844" s="1"/>
      <c r="AN3844" s="1"/>
      <c r="AO3844" s="1"/>
    </row>
    <row r="3845" spans="1:41" x14ac:dyDescent="0.2">
      <c r="A3845" s="118"/>
      <c r="B3845" s="2"/>
      <c r="C3845" s="2"/>
      <c r="D3845" s="3"/>
      <c r="E3845" s="3"/>
      <c r="F3845" s="47"/>
      <c r="G3845" s="47"/>
      <c r="H3845" s="4"/>
      <c r="I3845" s="4"/>
      <c r="J3845" s="4"/>
      <c r="K3845" s="4"/>
      <c r="L3845" s="47"/>
      <c r="M3845" s="10"/>
      <c r="N3845" s="10"/>
      <c r="O3845" s="2"/>
      <c r="P3845" s="2"/>
      <c r="Q3845" s="47"/>
      <c r="R3845" s="4"/>
      <c r="S3845" s="59"/>
      <c r="T3845" s="1"/>
      <c r="U3845" s="1"/>
      <c r="V3845" s="1"/>
      <c r="W3845" s="10"/>
      <c r="X3845" s="2"/>
      <c r="Y3845" s="2"/>
      <c r="Z3845" s="3"/>
      <c r="AA3845" s="1"/>
      <c r="AB3845" s="1"/>
      <c r="AC3845" s="5"/>
      <c r="AD3845" s="1"/>
      <c r="AE3845" s="7"/>
      <c r="AF3845" s="1"/>
      <c r="AG3845" s="1"/>
      <c r="AH3845" s="1"/>
      <c r="AI3845" s="1"/>
      <c r="AJ3845" s="4"/>
      <c r="AK3845" s="1"/>
      <c r="AL3845" s="1"/>
      <c r="AM3845" s="1"/>
      <c r="AN3845" s="1"/>
      <c r="AO3845" s="1"/>
    </row>
    <row r="3846" spans="1:41" x14ac:dyDescent="0.2">
      <c r="A3846" s="118"/>
      <c r="B3846" s="2"/>
      <c r="C3846" s="2"/>
      <c r="D3846" s="3"/>
      <c r="E3846" s="3"/>
      <c r="F3846" s="47"/>
      <c r="G3846" s="47"/>
      <c r="H3846" s="4"/>
      <c r="I3846" s="4"/>
      <c r="J3846" s="4"/>
      <c r="K3846" s="4"/>
      <c r="L3846" s="47"/>
      <c r="M3846" s="10"/>
      <c r="N3846" s="10"/>
      <c r="O3846" s="2"/>
      <c r="P3846" s="2"/>
      <c r="Q3846" s="47"/>
      <c r="R3846" s="4"/>
      <c r="S3846" s="59"/>
      <c r="T3846" s="1"/>
      <c r="U3846" s="1"/>
      <c r="V3846" s="1"/>
      <c r="W3846" s="10"/>
      <c r="X3846" s="2"/>
      <c r="Y3846" s="2"/>
      <c r="Z3846" s="3"/>
      <c r="AA3846" s="1"/>
      <c r="AB3846" s="1"/>
      <c r="AC3846" s="5"/>
      <c r="AD3846" s="1"/>
      <c r="AE3846" s="7"/>
      <c r="AF3846" s="1"/>
      <c r="AG3846" s="1"/>
      <c r="AH3846" s="1"/>
      <c r="AI3846" s="1"/>
      <c r="AJ3846" s="4"/>
      <c r="AK3846" s="1"/>
      <c r="AL3846" s="1"/>
      <c r="AM3846" s="1"/>
      <c r="AN3846" s="1"/>
      <c r="AO3846" s="1"/>
    </row>
    <row r="3847" spans="1:41" x14ac:dyDescent="0.2">
      <c r="A3847" s="118"/>
      <c r="B3847" s="2"/>
      <c r="C3847" s="2"/>
      <c r="D3847" s="3"/>
      <c r="E3847" s="3"/>
      <c r="F3847" s="47"/>
      <c r="G3847" s="47"/>
      <c r="H3847" s="4"/>
      <c r="I3847" s="4"/>
      <c r="J3847" s="4"/>
      <c r="K3847" s="4"/>
      <c r="L3847" s="47"/>
      <c r="M3847" s="10"/>
      <c r="N3847" s="10"/>
      <c r="O3847" s="2"/>
      <c r="P3847" s="2"/>
      <c r="Q3847" s="47"/>
      <c r="R3847" s="4"/>
      <c r="S3847" s="59"/>
      <c r="T3847" s="1"/>
      <c r="U3847" s="1"/>
      <c r="V3847" s="1"/>
      <c r="W3847" s="10"/>
      <c r="X3847" s="2"/>
      <c r="Y3847" s="2"/>
      <c r="Z3847" s="3"/>
      <c r="AA3847" s="1"/>
      <c r="AB3847" s="1"/>
      <c r="AC3847" s="5"/>
      <c r="AD3847" s="1"/>
      <c r="AE3847" s="7"/>
      <c r="AF3847" s="1"/>
      <c r="AG3847" s="1"/>
      <c r="AH3847" s="1"/>
      <c r="AI3847" s="1"/>
      <c r="AJ3847" s="4"/>
      <c r="AK3847" s="1"/>
      <c r="AL3847" s="1"/>
      <c r="AM3847" s="1"/>
      <c r="AN3847" s="1"/>
      <c r="AO3847" s="1"/>
    </row>
    <row r="3848" spans="1:41" x14ac:dyDescent="0.2">
      <c r="A3848" s="118"/>
      <c r="B3848" s="2"/>
      <c r="C3848" s="2"/>
      <c r="D3848" s="3"/>
      <c r="E3848" s="3"/>
      <c r="F3848" s="47"/>
      <c r="G3848" s="47"/>
      <c r="H3848" s="4"/>
      <c r="I3848" s="4"/>
      <c r="J3848" s="4"/>
      <c r="K3848" s="4"/>
      <c r="L3848" s="47"/>
      <c r="M3848" s="10"/>
      <c r="N3848" s="10"/>
      <c r="O3848" s="2"/>
      <c r="P3848" s="2"/>
      <c r="Q3848" s="47"/>
      <c r="R3848" s="4"/>
      <c r="S3848" s="59"/>
      <c r="T3848" s="1"/>
      <c r="U3848" s="1"/>
      <c r="V3848" s="1"/>
      <c r="W3848" s="10"/>
      <c r="X3848" s="2"/>
      <c r="Y3848" s="2"/>
      <c r="Z3848" s="3"/>
      <c r="AA3848" s="1"/>
      <c r="AB3848" s="1"/>
      <c r="AC3848" s="5"/>
      <c r="AD3848" s="1"/>
      <c r="AE3848" s="7"/>
      <c r="AF3848" s="1"/>
      <c r="AG3848" s="1"/>
      <c r="AH3848" s="1"/>
      <c r="AI3848" s="1"/>
      <c r="AJ3848" s="4"/>
      <c r="AK3848" s="1"/>
      <c r="AL3848" s="1"/>
      <c r="AM3848" s="1"/>
      <c r="AN3848" s="1"/>
      <c r="AO3848" s="1"/>
    </row>
    <row r="3849" spans="1:41" x14ac:dyDescent="0.2">
      <c r="A3849" s="118"/>
      <c r="B3849" s="2"/>
      <c r="C3849" s="2"/>
      <c r="D3849" s="3"/>
      <c r="E3849" s="3"/>
      <c r="F3849" s="47"/>
      <c r="G3849" s="47"/>
      <c r="H3849" s="4"/>
      <c r="I3849" s="4"/>
      <c r="J3849" s="4"/>
      <c r="K3849" s="4"/>
      <c r="L3849" s="47"/>
      <c r="M3849" s="10"/>
      <c r="N3849" s="10"/>
      <c r="O3849" s="2"/>
      <c r="P3849" s="2"/>
      <c r="Q3849" s="47"/>
      <c r="R3849" s="4"/>
      <c r="S3849" s="59"/>
      <c r="T3849" s="1"/>
      <c r="U3849" s="1"/>
      <c r="V3849" s="1"/>
      <c r="W3849" s="10"/>
      <c r="X3849" s="2"/>
      <c r="Y3849" s="2"/>
      <c r="Z3849" s="3"/>
      <c r="AA3849" s="1"/>
      <c r="AB3849" s="1"/>
      <c r="AC3849" s="5"/>
      <c r="AD3849" s="1"/>
      <c r="AE3849" s="7"/>
      <c r="AF3849" s="1"/>
      <c r="AG3849" s="1"/>
      <c r="AH3849" s="1"/>
      <c r="AI3849" s="1"/>
      <c r="AJ3849" s="4"/>
      <c r="AK3849" s="1"/>
      <c r="AL3849" s="1"/>
      <c r="AM3849" s="1"/>
      <c r="AN3849" s="1"/>
      <c r="AO3849" s="1"/>
    </row>
    <row r="3850" spans="1:41" x14ac:dyDescent="0.2">
      <c r="A3850" s="118"/>
      <c r="B3850" s="2"/>
      <c r="C3850" s="2"/>
      <c r="D3850" s="3"/>
      <c r="E3850" s="3"/>
      <c r="F3850" s="47"/>
      <c r="G3850" s="47"/>
      <c r="H3850" s="4"/>
      <c r="I3850" s="4"/>
      <c r="J3850" s="4"/>
      <c r="K3850" s="4"/>
      <c r="L3850" s="47"/>
      <c r="M3850" s="10"/>
      <c r="N3850" s="10"/>
      <c r="O3850" s="2"/>
      <c r="P3850" s="2"/>
      <c r="Q3850" s="47"/>
      <c r="R3850" s="4"/>
      <c r="S3850" s="59"/>
      <c r="T3850" s="1"/>
      <c r="U3850" s="1"/>
      <c r="V3850" s="1"/>
      <c r="W3850" s="10"/>
      <c r="X3850" s="2"/>
      <c r="Y3850" s="2"/>
      <c r="Z3850" s="3"/>
      <c r="AA3850" s="1"/>
      <c r="AB3850" s="1"/>
      <c r="AC3850" s="5"/>
      <c r="AD3850" s="1"/>
      <c r="AE3850" s="7"/>
      <c r="AF3850" s="1"/>
      <c r="AG3850" s="1"/>
      <c r="AH3850" s="1"/>
      <c r="AI3850" s="1"/>
      <c r="AJ3850" s="4"/>
      <c r="AK3850" s="1"/>
      <c r="AL3850" s="1"/>
      <c r="AM3850" s="1"/>
      <c r="AN3850" s="1"/>
      <c r="AO3850" s="1"/>
    </row>
    <row r="3851" spans="1:41" x14ac:dyDescent="0.2">
      <c r="A3851" s="118"/>
      <c r="B3851" s="2"/>
      <c r="C3851" s="2"/>
      <c r="D3851" s="3"/>
      <c r="E3851" s="3"/>
      <c r="F3851" s="47"/>
      <c r="G3851" s="47"/>
      <c r="H3851" s="4"/>
      <c r="I3851" s="4"/>
      <c r="J3851" s="4"/>
      <c r="K3851" s="4"/>
      <c r="L3851" s="47"/>
      <c r="M3851" s="10"/>
      <c r="N3851" s="10"/>
      <c r="O3851" s="2"/>
      <c r="P3851" s="2"/>
      <c r="Q3851" s="47"/>
      <c r="R3851" s="4"/>
      <c r="S3851" s="59"/>
      <c r="T3851" s="1"/>
      <c r="U3851" s="1"/>
      <c r="V3851" s="1"/>
      <c r="W3851" s="10"/>
      <c r="X3851" s="2"/>
      <c r="Y3851" s="2"/>
      <c r="Z3851" s="3"/>
      <c r="AA3851" s="1"/>
      <c r="AB3851" s="1"/>
      <c r="AC3851" s="5"/>
      <c r="AD3851" s="1"/>
      <c r="AE3851" s="7"/>
      <c r="AF3851" s="1"/>
      <c r="AG3851" s="1"/>
      <c r="AH3851" s="1"/>
      <c r="AI3851" s="1"/>
      <c r="AJ3851" s="4"/>
      <c r="AK3851" s="1"/>
      <c r="AL3851" s="1"/>
      <c r="AM3851" s="1"/>
      <c r="AN3851" s="1"/>
      <c r="AO3851" s="1"/>
    </row>
    <row r="3852" spans="1:41" x14ac:dyDescent="0.2">
      <c r="A3852" s="118"/>
      <c r="B3852" s="2"/>
      <c r="C3852" s="2"/>
      <c r="D3852" s="3"/>
      <c r="E3852" s="3"/>
      <c r="F3852" s="47"/>
      <c r="G3852" s="47"/>
      <c r="H3852" s="4"/>
      <c r="I3852" s="4"/>
      <c r="J3852" s="4"/>
      <c r="K3852" s="4"/>
      <c r="L3852" s="47"/>
      <c r="M3852" s="10"/>
      <c r="N3852" s="10"/>
      <c r="O3852" s="2"/>
      <c r="P3852" s="2"/>
      <c r="Q3852" s="47"/>
      <c r="R3852" s="4"/>
      <c r="S3852" s="59"/>
      <c r="T3852" s="1"/>
      <c r="U3852" s="1"/>
      <c r="V3852" s="1"/>
      <c r="W3852" s="10"/>
      <c r="X3852" s="2"/>
      <c r="Y3852" s="2"/>
      <c r="Z3852" s="3"/>
      <c r="AA3852" s="1"/>
      <c r="AB3852" s="1"/>
      <c r="AC3852" s="5"/>
      <c r="AD3852" s="1"/>
      <c r="AE3852" s="7"/>
      <c r="AF3852" s="1"/>
      <c r="AG3852" s="1"/>
      <c r="AH3852" s="1"/>
      <c r="AI3852" s="1"/>
      <c r="AJ3852" s="4"/>
      <c r="AK3852" s="1"/>
      <c r="AL3852" s="1"/>
      <c r="AM3852" s="1"/>
      <c r="AN3852" s="1"/>
      <c r="AO3852" s="1"/>
    </row>
    <row r="3853" spans="1:41" x14ac:dyDescent="0.2">
      <c r="A3853" s="118"/>
      <c r="B3853" s="2"/>
      <c r="C3853" s="2"/>
      <c r="D3853" s="3"/>
      <c r="E3853" s="3"/>
      <c r="F3853" s="47"/>
      <c r="G3853" s="47"/>
      <c r="H3853" s="4"/>
      <c r="I3853" s="4"/>
      <c r="J3853" s="4"/>
      <c r="K3853" s="4"/>
      <c r="L3853" s="47"/>
      <c r="M3853" s="10"/>
      <c r="N3853" s="10"/>
      <c r="O3853" s="2"/>
      <c r="P3853" s="2"/>
      <c r="Q3853" s="47"/>
      <c r="R3853" s="4"/>
      <c r="S3853" s="59"/>
      <c r="T3853" s="1"/>
      <c r="U3853" s="1"/>
      <c r="V3853" s="1"/>
      <c r="W3853" s="10"/>
      <c r="X3853" s="2"/>
      <c r="Y3853" s="2"/>
      <c r="Z3853" s="3"/>
      <c r="AA3853" s="1"/>
      <c r="AB3853" s="1"/>
      <c r="AC3853" s="5"/>
      <c r="AD3853" s="1"/>
      <c r="AE3853" s="7"/>
      <c r="AF3853" s="1"/>
      <c r="AG3853" s="1"/>
      <c r="AH3853" s="1"/>
      <c r="AI3853" s="1"/>
      <c r="AJ3853" s="4"/>
      <c r="AK3853" s="1"/>
      <c r="AL3853" s="1"/>
      <c r="AM3853" s="1"/>
      <c r="AN3853" s="1"/>
      <c r="AO3853" s="1"/>
    </row>
    <row r="3854" spans="1:41" x14ac:dyDescent="0.2">
      <c r="A3854" s="118"/>
      <c r="B3854" s="2"/>
      <c r="C3854" s="2"/>
      <c r="D3854" s="3"/>
      <c r="E3854" s="3"/>
      <c r="F3854" s="47"/>
      <c r="G3854" s="47"/>
      <c r="H3854" s="4"/>
      <c r="I3854" s="4"/>
      <c r="J3854" s="4"/>
      <c r="K3854" s="4"/>
      <c r="L3854" s="47"/>
      <c r="M3854" s="10"/>
      <c r="N3854" s="10"/>
      <c r="O3854" s="2"/>
      <c r="P3854" s="2"/>
      <c r="Q3854" s="47"/>
      <c r="R3854" s="4"/>
      <c r="S3854" s="59"/>
      <c r="T3854" s="1"/>
      <c r="U3854" s="1"/>
      <c r="V3854" s="1"/>
      <c r="W3854" s="10"/>
      <c r="X3854" s="2"/>
      <c r="Y3854" s="2"/>
      <c r="Z3854" s="3"/>
      <c r="AA3854" s="1"/>
      <c r="AB3854" s="1"/>
      <c r="AC3854" s="5"/>
      <c r="AD3854" s="1"/>
      <c r="AE3854" s="7"/>
      <c r="AF3854" s="1"/>
      <c r="AG3854" s="1"/>
      <c r="AH3854" s="1"/>
      <c r="AI3854" s="1"/>
      <c r="AJ3854" s="4"/>
      <c r="AK3854" s="1"/>
      <c r="AL3854" s="1"/>
      <c r="AM3854" s="1"/>
      <c r="AN3854" s="1"/>
      <c r="AO3854" s="1"/>
    </row>
    <row r="3855" spans="1:41" x14ac:dyDescent="0.2">
      <c r="A3855" s="118"/>
      <c r="B3855" s="2"/>
      <c r="C3855" s="2"/>
      <c r="D3855" s="3"/>
      <c r="E3855" s="3"/>
      <c r="F3855" s="47"/>
      <c r="G3855" s="47"/>
      <c r="H3855" s="4"/>
      <c r="I3855" s="4"/>
      <c r="J3855" s="4"/>
      <c r="K3855" s="4"/>
      <c r="L3855" s="47"/>
      <c r="M3855" s="10"/>
      <c r="N3855" s="10"/>
      <c r="O3855" s="2"/>
      <c r="P3855" s="2"/>
      <c r="Q3855" s="47"/>
      <c r="R3855" s="4"/>
      <c r="S3855" s="59"/>
      <c r="T3855" s="1"/>
      <c r="U3855" s="1"/>
      <c r="V3855" s="1"/>
      <c r="W3855" s="10"/>
      <c r="X3855" s="2"/>
      <c r="Y3855" s="2"/>
      <c r="Z3855" s="3"/>
      <c r="AA3855" s="1"/>
      <c r="AB3855" s="1"/>
      <c r="AC3855" s="5"/>
      <c r="AD3855" s="1"/>
      <c r="AE3855" s="7"/>
      <c r="AF3855" s="1"/>
      <c r="AG3855" s="1"/>
      <c r="AH3855" s="1"/>
      <c r="AI3855" s="1"/>
      <c r="AJ3855" s="4"/>
      <c r="AK3855" s="1"/>
      <c r="AL3855" s="1"/>
      <c r="AM3855" s="1"/>
      <c r="AN3855" s="1"/>
      <c r="AO3855" s="1"/>
    </row>
    <row r="3856" spans="1:41" x14ac:dyDescent="0.2">
      <c r="A3856" s="118"/>
      <c r="B3856" s="2"/>
      <c r="C3856" s="2"/>
      <c r="D3856" s="3"/>
      <c r="E3856" s="3"/>
      <c r="F3856" s="47"/>
      <c r="G3856" s="47"/>
      <c r="H3856" s="4"/>
      <c r="I3856" s="4"/>
      <c r="J3856" s="4"/>
      <c r="K3856" s="4"/>
      <c r="L3856" s="47"/>
      <c r="M3856" s="10"/>
      <c r="N3856" s="10"/>
      <c r="O3856" s="2"/>
      <c r="P3856" s="2"/>
      <c r="Q3856" s="47"/>
      <c r="R3856" s="4"/>
      <c r="S3856" s="59"/>
      <c r="T3856" s="1"/>
      <c r="U3856" s="1"/>
      <c r="V3856" s="1"/>
      <c r="W3856" s="10"/>
      <c r="X3856" s="2"/>
      <c r="Y3856" s="2"/>
      <c r="Z3856" s="3"/>
      <c r="AA3856" s="1"/>
      <c r="AB3856" s="1"/>
      <c r="AC3856" s="5"/>
      <c r="AD3856" s="1"/>
      <c r="AE3856" s="7"/>
      <c r="AF3856" s="1"/>
      <c r="AG3856" s="1"/>
      <c r="AH3856" s="1"/>
      <c r="AI3856" s="1"/>
      <c r="AJ3856" s="4"/>
      <c r="AK3856" s="1"/>
      <c r="AL3856" s="1"/>
      <c r="AM3856" s="1"/>
      <c r="AN3856" s="1"/>
      <c r="AO3856" s="1"/>
    </row>
    <row r="3857" spans="1:41" x14ac:dyDescent="0.2">
      <c r="A3857" s="118"/>
      <c r="B3857" s="2"/>
      <c r="C3857" s="2"/>
      <c r="D3857" s="3"/>
      <c r="E3857" s="3"/>
      <c r="F3857" s="47"/>
      <c r="G3857" s="47"/>
      <c r="H3857" s="4"/>
      <c r="I3857" s="4"/>
      <c r="J3857" s="4"/>
      <c r="K3857" s="4"/>
      <c r="L3857" s="47"/>
      <c r="M3857" s="10"/>
      <c r="N3857" s="10"/>
      <c r="O3857" s="2"/>
      <c r="P3857" s="2"/>
      <c r="Q3857" s="47"/>
      <c r="R3857" s="4"/>
      <c r="S3857" s="59"/>
      <c r="T3857" s="1"/>
      <c r="U3857" s="1"/>
      <c r="V3857" s="1"/>
      <c r="W3857" s="10"/>
      <c r="X3857" s="2"/>
      <c r="Y3857" s="2"/>
      <c r="Z3857" s="3"/>
      <c r="AA3857" s="1"/>
      <c r="AB3857" s="1"/>
      <c r="AC3857" s="5"/>
      <c r="AD3857" s="1"/>
      <c r="AE3857" s="7"/>
      <c r="AF3857" s="1"/>
      <c r="AG3857" s="1"/>
      <c r="AH3857" s="1"/>
      <c r="AI3857" s="1"/>
      <c r="AJ3857" s="4"/>
      <c r="AK3857" s="1"/>
      <c r="AL3857" s="1"/>
      <c r="AM3857" s="1"/>
      <c r="AN3857" s="1"/>
      <c r="AO3857" s="1"/>
    </row>
    <row r="3858" spans="1:41" x14ac:dyDescent="0.2">
      <c r="A3858" s="118"/>
      <c r="B3858" s="2"/>
      <c r="C3858" s="2"/>
      <c r="D3858" s="3"/>
      <c r="E3858" s="3"/>
      <c r="F3858" s="47"/>
      <c r="G3858" s="47"/>
      <c r="H3858" s="4"/>
      <c r="I3858" s="4"/>
      <c r="J3858" s="4"/>
      <c r="K3858" s="4"/>
      <c r="L3858" s="47"/>
      <c r="M3858" s="10"/>
      <c r="N3858" s="10"/>
      <c r="O3858" s="2"/>
      <c r="P3858" s="2"/>
      <c r="Q3858" s="47"/>
      <c r="R3858" s="4"/>
      <c r="S3858" s="59"/>
      <c r="T3858" s="1"/>
      <c r="U3858" s="1"/>
      <c r="V3858" s="1"/>
      <c r="W3858" s="10"/>
      <c r="X3858" s="2"/>
      <c r="Y3858" s="2"/>
      <c r="Z3858" s="3"/>
      <c r="AA3858" s="1"/>
      <c r="AB3858" s="1"/>
      <c r="AC3858" s="5"/>
      <c r="AD3858" s="1"/>
      <c r="AE3858" s="7"/>
      <c r="AF3858" s="1"/>
      <c r="AG3858" s="1"/>
      <c r="AH3858" s="1"/>
      <c r="AI3858" s="1"/>
      <c r="AJ3858" s="4"/>
      <c r="AK3858" s="1"/>
      <c r="AL3858" s="1"/>
      <c r="AM3858" s="1"/>
      <c r="AN3858" s="1"/>
      <c r="AO3858" s="1"/>
    </row>
    <row r="3859" spans="1:41" x14ac:dyDescent="0.2">
      <c r="A3859" s="118"/>
      <c r="B3859" s="2"/>
      <c r="C3859" s="2"/>
      <c r="D3859" s="3"/>
      <c r="E3859" s="3"/>
      <c r="F3859" s="47"/>
      <c r="G3859" s="47"/>
      <c r="H3859" s="4"/>
      <c r="I3859" s="4"/>
      <c r="J3859" s="4"/>
      <c r="K3859" s="4"/>
      <c r="L3859" s="47"/>
      <c r="M3859" s="10"/>
      <c r="N3859" s="10"/>
      <c r="O3859" s="2"/>
      <c r="P3859" s="2"/>
      <c r="Q3859" s="47"/>
      <c r="R3859" s="4"/>
      <c r="S3859" s="59"/>
      <c r="T3859" s="1"/>
      <c r="U3859" s="1"/>
      <c r="V3859" s="1"/>
      <c r="W3859" s="10"/>
      <c r="X3859" s="2"/>
      <c r="Y3859" s="2"/>
      <c r="Z3859" s="3"/>
      <c r="AA3859" s="1"/>
      <c r="AB3859" s="1"/>
      <c r="AC3859" s="5"/>
      <c r="AD3859" s="1"/>
      <c r="AE3859" s="7"/>
      <c r="AF3859" s="1"/>
      <c r="AG3859" s="1"/>
      <c r="AH3859" s="1"/>
      <c r="AI3859" s="1"/>
      <c r="AJ3859" s="4"/>
      <c r="AK3859" s="1"/>
      <c r="AL3859" s="1"/>
      <c r="AM3859" s="1"/>
      <c r="AN3859" s="1"/>
      <c r="AO3859" s="1"/>
    </row>
    <row r="3860" spans="1:41" x14ac:dyDescent="0.2">
      <c r="A3860" s="118"/>
      <c r="B3860" s="2"/>
      <c r="C3860" s="2"/>
      <c r="D3860" s="3"/>
      <c r="E3860" s="3"/>
      <c r="F3860" s="47"/>
      <c r="G3860" s="47"/>
      <c r="H3860" s="4"/>
      <c r="I3860" s="4"/>
      <c r="J3860" s="4"/>
      <c r="K3860" s="4"/>
      <c r="L3860" s="47"/>
      <c r="M3860" s="10"/>
      <c r="N3860" s="10"/>
      <c r="O3860" s="2"/>
      <c r="P3860" s="2"/>
      <c r="Q3860" s="47"/>
      <c r="R3860" s="4"/>
      <c r="S3860" s="59"/>
      <c r="T3860" s="1"/>
      <c r="U3860" s="1"/>
      <c r="V3860" s="1"/>
      <c r="W3860" s="10"/>
      <c r="X3860" s="2"/>
      <c r="Y3860" s="2"/>
      <c r="Z3860" s="3"/>
      <c r="AA3860" s="1"/>
      <c r="AB3860" s="1"/>
      <c r="AC3860" s="5"/>
      <c r="AD3860" s="1"/>
      <c r="AE3860" s="7"/>
      <c r="AF3860" s="1"/>
      <c r="AG3860" s="1"/>
      <c r="AH3860" s="1"/>
      <c r="AI3860" s="1"/>
      <c r="AJ3860" s="4"/>
      <c r="AK3860" s="1"/>
      <c r="AL3860" s="1"/>
      <c r="AM3860" s="1"/>
      <c r="AN3860" s="1"/>
      <c r="AO3860" s="1"/>
    </row>
    <row r="3861" spans="1:41" x14ac:dyDescent="0.2">
      <c r="A3861" s="118"/>
      <c r="B3861" s="2"/>
      <c r="C3861" s="2"/>
      <c r="D3861" s="3"/>
      <c r="E3861" s="3"/>
      <c r="F3861" s="47"/>
      <c r="G3861" s="47"/>
      <c r="H3861" s="4"/>
      <c r="I3861" s="4"/>
      <c r="J3861" s="4"/>
      <c r="K3861" s="4"/>
      <c r="L3861" s="47"/>
      <c r="M3861" s="10"/>
      <c r="N3861" s="10"/>
      <c r="O3861" s="2"/>
      <c r="P3861" s="2"/>
      <c r="Q3861" s="47"/>
      <c r="R3861" s="4"/>
      <c r="S3861" s="59"/>
      <c r="T3861" s="1"/>
      <c r="U3861" s="1"/>
      <c r="V3861" s="1"/>
      <c r="W3861" s="10"/>
      <c r="X3861" s="2"/>
      <c r="Y3861" s="2"/>
      <c r="Z3861" s="3"/>
      <c r="AA3861" s="1"/>
      <c r="AB3861" s="1"/>
      <c r="AC3861" s="5"/>
      <c r="AD3861" s="1"/>
      <c r="AE3861" s="7"/>
      <c r="AF3861" s="1"/>
      <c r="AG3861" s="1"/>
      <c r="AH3861" s="1"/>
      <c r="AI3861" s="1"/>
      <c r="AJ3861" s="4"/>
      <c r="AK3861" s="1"/>
      <c r="AL3861" s="1"/>
      <c r="AM3861" s="1"/>
      <c r="AN3861" s="1"/>
      <c r="AO3861" s="1"/>
    </row>
    <row r="3862" spans="1:41" x14ac:dyDescent="0.2">
      <c r="A3862" s="118"/>
      <c r="B3862" s="2"/>
      <c r="C3862" s="2"/>
      <c r="D3862" s="3"/>
      <c r="E3862" s="3"/>
      <c r="F3862" s="47"/>
      <c r="G3862" s="47"/>
      <c r="H3862" s="4"/>
      <c r="I3862" s="4"/>
      <c r="J3862" s="4"/>
      <c r="K3862" s="4"/>
      <c r="L3862" s="47"/>
      <c r="M3862" s="10"/>
      <c r="N3862" s="10"/>
      <c r="O3862" s="2"/>
      <c r="P3862" s="2"/>
      <c r="Q3862" s="47"/>
      <c r="R3862" s="4"/>
      <c r="S3862" s="59"/>
      <c r="T3862" s="1"/>
      <c r="U3862" s="1"/>
      <c r="V3862" s="1"/>
      <c r="W3862" s="10"/>
      <c r="X3862" s="2"/>
      <c r="Y3862" s="2"/>
      <c r="Z3862" s="3"/>
      <c r="AA3862" s="1"/>
      <c r="AB3862" s="1"/>
      <c r="AC3862" s="5"/>
      <c r="AD3862" s="1"/>
      <c r="AE3862" s="7"/>
      <c r="AF3862" s="1"/>
      <c r="AG3862" s="1"/>
      <c r="AH3862" s="1"/>
      <c r="AI3862" s="1"/>
      <c r="AJ3862" s="4"/>
      <c r="AK3862" s="1"/>
      <c r="AL3862" s="1"/>
      <c r="AM3862" s="1"/>
      <c r="AN3862" s="1"/>
      <c r="AO3862" s="1"/>
    </row>
    <row r="3863" spans="1:41" x14ac:dyDescent="0.2">
      <c r="A3863" s="118"/>
      <c r="B3863" s="2"/>
      <c r="C3863" s="2"/>
      <c r="D3863" s="3"/>
      <c r="E3863" s="3"/>
      <c r="F3863" s="47"/>
      <c r="G3863" s="47"/>
      <c r="H3863" s="4"/>
      <c r="I3863" s="4"/>
      <c r="J3863" s="4"/>
      <c r="K3863" s="4"/>
      <c r="L3863" s="47"/>
      <c r="M3863" s="10"/>
      <c r="N3863" s="10"/>
      <c r="O3863" s="2"/>
      <c r="P3863" s="2"/>
      <c r="Q3863" s="47"/>
      <c r="R3863" s="4"/>
      <c r="S3863" s="59"/>
      <c r="T3863" s="1"/>
      <c r="U3863" s="1"/>
      <c r="V3863" s="1"/>
      <c r="W3863" s="10"/>
      <c r="X3863" s="2"/>
      <c r="Y3863" s="2"/>
      <c r="Z3863" s="3"/>
      <c r="AA3863" s="1"/>
      <c r="AB3863" s="1"/>
      <c r="AC3863" s="5"/>
      <c r="AD3863" s="1"/>
      <c r="AE3863" s="7"/>
      <c r="AF3863" s="1"/>
      <c r="AG3863" s="1"/>
      <c r="AH3863" s="1"/>
      <c r="AI3863" s="1"/>
      <c r="AJ3863" s="4"/>
      <c r="AK3863" s="1"/>
      <c r="AL3863" s="1"/>
      <c r="AM3863" s="1"/>
      <c r="AN3863" s="1"/>
      <c r="AO3863" s="1"/>
    </row>
    <row r="3864" spans="1:41" x14ac:dyDescent="0.2">
      <c r="A3864" s="118"/>
      <c r="B3864" s="2"/>
      <c r="C3864" s="2"/>
      <c r="D3864" s="3"/>
      <c r="E3864" s="3"/>
      <c r="F3864" s="47"/>
      <c r="G3864" s="47"/>
      <c r="H3864" s="4"/>
      <c r="I3864" s="4"/>
      <c r="J3864" s="4"/>
      <c r="K3864" s="4"/>
      <c r="L3864" s="47"/>
      <c r="M3864" s="10"/>
      <c r="N3864" s="10"/>
      <c r="O3864" s="2"/>
      <c r="P3864" s="2"/>
      <c r="Q3864" s="47"/>
      <c r="R3864" s="4"/>
      <c r="S3864" s="59"/>
      <c r="T3864" s="1"/>
      <c r="U3864" s="1"/>
      <c r="V3864" s="1"/>
      <c r="W3864" s="10"/>
      <c r="X3864" s="2"/>
      <c r="Y3864" s="2"/>
      <c r="Z3864" s="3"/>
      <c r="AA3864" s="1"/>
      <c r="AB3864" s="1"/>
      <c r="AC3864" s="5"/>
      <c r="AD3864" s="1"/>
      <c r="AE3864" s="7"/>
      <c r="AF3864" s="1"/>
      <c r="AG3864" s="1"/>
      <c r="AH3864" s="1"/>
      <c r="AI3864" s="1"/>
      <c r="AJ3864" s="4"/>
      <c r="AK3864" s="1"/>
      <c r="AL3864" s="1"/>
      <c r="AM3864" s="1"/>
      <c r="AN3864" s="1"/>
      <c r="AO3864" s="1"/>
    </row>
    <row r="3865" spans="1:41" x14ac:dyDescent="0.2">
      <c r="A3865" s="118"/>
      <c r="B3865" s="2"/>
      <c r="C3865" s="2"/>
      <c r="D3865" s="3"/>
      <c r="E3865" s="3"/>
      <c r="F3865" s="47"/>
      <c r="G3865" s="47"/>
      <c r="H3865" s="4"/>
      <c r="I3865" s="4"/>
      <c r="J3865" s="4"/>
      <c r="K3865" s="4"/>
      <c r="L3865" s="47"/>
      <c r="M3865" s="10"/>
      <c r="N3865" s="10"/>
      <c r="O3865" s="2"/>
      <c r="P3865" s="2"/>
      <c r="Q3865" s="47"/>
      <c r="R3865" s="4"/>
      <c r="S3865" s="59"/>
      <c r="T3865" s="1"/>
      <c r="U3865" s="1"/>
      <c r="V3865" s="1"/>
      <c r="W3865" s="10"/>
      <c r="X3865" s="2"/>
      <c r="Y3865" s="2"/>
      <c r="Z3865" s="3"/>
      <c r="AA3865" s="1"/>
      <c r="AB3865" s="1"/>
      <c r="AC3865" s="5"/>
      <c r="AD3865" s="1"/>
      <c r="AE3865" s="7"/>
      <c r="AF3865" s="1"/>
      <c r="AG3865" s="1"/>
      <c r="AH3865" s="1"/>
      <c r="AI3865" s="1"/>
      <c r="AJ3865" s="4"/>
      <c r="AK3865" s="1"/>
      <c r="AL3865" s="1"/>
      <c r="AM3865" s="1"/>
      <c r="AN3865" s="1"/>
      <c r="AO3865" s="1"/>
    </row>
    <row r="3866" spans="1:41" x14ac:dyDescent="0.2">
      <c r="A3866" s="118"/>
      <c r="B3866" s="2"/>
      <c r="C3866" s="2"/>
      <c r="D3866" s="3"/>
      <c r="E3866" s="3"/>
      <c r="F3866" s="47"/>
      <c r="G3866" s="47"/>
      <c r="H3866" s="4"/>
      <c r="I3866" s="4"/>
      <c r="J3866" s="4"/>
      <c r="K3866" s="4"/>
      <c r="L3866" s="47"/>
      <c r="M3866" s="10"/>
      <c r="N3866" s="10"/>
      <c r="O3866" s="2"/>
      <c r="P3866" s="2"/>
      <c r="Q3866" s="47"/>
      <c r="R3866" s="4"/>
      <c r="S3866" s="59"/>
      <c r="T3866" s="1"/>
      <c r="U3866" s="1"/>
      <c r="V3866" s="1"/>
      <c r="W3866" s="10"/>
      <c r="X3866" s="2"/>
      <c r="Y3866" s="2"/>
      <c r="Z3866" s="3"/>
      <c r="AA3866" s="1"/>
      <c r="AB3866" s="1"/>
      <c r="AC3866" s="5"/>
      <c r="AD3866" s="1"/>
      <c r="AE3866" s="7"/>
      <c r="AF3866" s="1"/>
      <c r="AG3866" s="1"/>
      <c r="AH3866" s="1"/>
      <c r="AI3866" s="1"/>
      <c r="AJ3866" s="4"/>
      <c r="AK3866" s="1"/>
      <c r="AL3866" s="1"/>
      <c r="AM3866" s="1"/>
      <c r="AN3866" s="1"/>
      <c r="AO3866" s="1"/>
    </row>
    <row r="3867" spans="1:41" x14ac:dyDescent="0.2">
      <c r="A3867" s="118"/>
      <c r="B3867" s="2"/>
      <c r="C3867" s="2"/>
      <c r="D3867" s="3"/>
      <c r="E3867" s="3"/>
      <c r="F3867" s="47"/>
      <c r="G3867" s="47"/>
      <c r="H3867" s="4"/>
      <c r="I3867" s="4"/>
      <c r="J3867" s="4"/>
      <c r="K3867" s="4"/>
      <c r="L3867" s="47"/>
      <c r="M3867" s="10"/>
      <c r="N3867" s="10"/>
      <c r="O3867" s="2"/>
      <c r="P3867" s="2"/>
      <c r="Q3867" s="47"/>
      <c r="R3867" s="4"/>
      <c r="S3867" s="59"/>
      <c r="T3867" s="1"/>
      <c r="U3867" s="1"/>
      <c r="V3867" s="1"/>
      <c r="W3867" s="10"/>
      <c r="X3867" s="2"/>
      <c r="Y3867" s="2"/>
      <c r="Z3867" s="3"/>
      <c r="AA3867" s="1"/>
      <c r="AB3867" s="1"/>
      <c r="AC3867" s="5"/>
      <c r="AD3867" s="1"/>
      <c r="AE3867" s="7"/>
      <c r="AF3867" s="1"/>
      <c r="AG3867" s="1"/>
      <c r="AH3867" s="1"/>
      <c r="AI3867" s="1"/>
      <c r="AJ3867" s="4"/>
      <c r="AK3867" s="1"/>
      <c r="AL3867" s="1"/>
      <c r="AM3867" s="1"/>
      <c r="AN3867" s="1"/>
      <c r="AO3867" s="1"/>
    </row>
    <row r="3868" spans="1:41" x14ac:dyDescent="0.2">
      <c r="A3868" s="118"/>
      <c r="B3868" s="2"/>
      <c r="C3868" s="2"/>
      <c r="D3868" s="3"/>
      <c r="E3868" s="3"/>
      <c r="F3868" s="47"/>
      <c r="G3868" s="47"/>
      <c r="H3868" s="4"/>
      <c r="I3868" s="4"/>
      <c r="J3868" s="4"/>
      <c r="K3868" s="4"/>
      <c r="L3868" s="47"/>
      <c r="M3868" s="10"/>
      <c r="N3868" s="10"/>
      <c r="O3868" s="2"/>
      <c r="P3868" s="2"/>
      <c r="Q3868" s="47"/>
      <c r="R3868" s="4"/>
      <c r="S3868" s="59"/>
      <c r="T3868" s="1"/>
      <c r="U3868" s="1"/>
      <c r="V3868" s="1"/>
      <c r="W3868" s="10"/>
      <c r="X3868" s="2"/>
      <c r="Y3868" s="2"/>
      <c r="Z3868" s="3"/>
      <c r="AA3868" s="1"/>
      <c r="AB3868" s="1"/>
      <c r="AC3868" s="5"/>
      <c r="AD3868" s="1"/>
      <c r="AE3868" s="7"/>
      <c r="AF3868" s="1"/>
      <c r="AG3868" s="1"/>
      <c r="AH3868" s="1"/>
      <c r="AI3868" s="1"/>
      <c r="AJ3868" s="4"/>
      <c r="AK3868" s="1"/>
      <c r="AL3868" s="1"/>
      <c r="AM3868" s="1"/>
      <c r="AN3868" s="1"/>
      <c r="AO3868" s="1"/>
    </row>
    <row r="3869" spans="1:41" x14ac:dyDescent="0.2">
      <c r="A3869" s="118"/>
      <c r="B3869" s="2"/>
      <c r="C3869" s="2"/>
      <c r="D3869" s="3"/>
      <c r="E3869" s="3"/>
      <c r="F3869" s="47"/>
      <c r="G3869" s="47"/>
      <c r="H3869" s="4"/>
      <c r="I3869" s="4"/>
      <c r="J3869" s="4"/>
      <c r="K3869" s="4"/>
      <c r="L3869" s="47"/>
      <c r="M3869" s="10"/>
      <c r="N3869" s="10"/>
      <c r="O3869" s="2"/>
      <c r="P3869" s="2"/>
      <c r="Q3869" s="47"/>
      <c r="R3869" s="4"/>
      <c r="S3869" s="59"/>
      <c r="T3869" s="1"/>
      <c r="U3869" s="1"/>
      <c r="V3869" s="1"/>
      <c r="W3869" s="10"/>
      <c r="X3869" s="2"/>
      <c r="Y3869" s="2"/>
      <c r="Z3869" s="3"/>
      <c r="AA3869" s="1"/>
      <c r="AB3869" s="1"/>
      <c r="AC3869" s="5"/>
      <c r="AD3869" s="1"/>
      <c r="AE3869" s="7"/>
      <c r="AF3869" s="1"/>
      <c r="AG3869" s="1"/>
      <c r="AH3869" s="1"/>
      <c r="AI3869" s="1"/>
      <c r="AJ3869" s="4"/>
      <c r="AK3869" s="1"/>
      <c r="AL3869" s="1"/>
      <c r="AM3869" s="1"/>
      <c r="AN3869" s="1"/>
      <c r="AO3869" s="1"/>
    </row>
    <row r="3870" spans="1:41" x14ac:dyDescent="0.2">
      <c r="A3870" s="118"/>
      <c r="B3870" s="2"/>
      <c r="C3870" s="2"/>
      <c r="D3870" s="3"/>
      <c r="E3870" s="3"/>
      <c r="F3870" s="47"/>
      <c r="G3870" s="47"/>
      <c r="H3870" s="4"/>
      <c r="I3870" s="4"/>
      <c r="J3870" s="4"/>
      <c r="K3870" s="4"/>
      <c r="L3870" s="47"/>
      <c r="M3870" s="10"/>
      <c r="N3870" s="10"/>
      <c r="O3870" s="2"/>
      <c r="P3870" s="2"/>
      <c r="Q3870" s="47"/>
      <c r="R3870" s="4"/>
      <c r="S3870" s="59"/>
      <c r="T3870" s="1"/>
      <c r="U3870" s="1"/>
      <c r="V3870" s="1"/>
      <c r="W3870" s="10"/>
      <c r="X3870" s="2"/>
      <c r="Y3870" s="2"/>
      <c r="Z3870" s="3"/>
      <c r="AA3870" s="1"/>
      <c r="AB3870" s="1"/>
      <c r="AC3870" s="5"/>
      <c r="AD3870" s="1"/>
      <c r="AE3870" s="7"/>
      <c r="AF3870" s="1"/>
      <c r="AG3870" s="1"/>
      <c r="AH3870" s="1"/>
      <c r="AI3870" s="1"/>
      <c r="AJ3870" s="4"/>
      <c r="AK3870" s="1"/>
      <c r="AL3870" s="1"/>
      <c r="AM3870" s="1"/>
      <c r="AN3870" s="1"/>
      <c r="AO3870" s="1"/>
    </row>
    <row r="3871" spans="1:41" x14ac:dyDescent="0.2">
      <c r="A3871" s="118"/>
      <c r="B3871" s="2"/>
      <c r="C3871" s="2"/>
      <c r="D3871" s="3"/>
      <c r="E3871" s="3"/>
      <c r="F3871" s="47"/>
      <c r="G3871" s="47"/>
      <c r="H3871" s="4"/>
      <c r="I3871" s="4"/>
      <c r="J3871" s="4"/>
      <c r="K3871" s="4"/>
      <c r="L3871" s="47"/>
      <c r="M3871" s="10"/>
      <c r="N3871" s="10"/>
      <c r="O3871" s="2"/>
      <c r="P3871" s="2"/>
      <c r="Q3871" s="47"/>
      <c r="R3871" s="4"/>
      <c r="S3871" s="59"/>
      <c r="T3871" s="1"/>
      <c r="U3871" s="1"/>
      <c r="V3871" s="1"/>
      <c r="W3871" s="10"/>
      <c r="X3871" s="2"/>
      <c r="Y3871" s="2"/>
      <c r="Z3871" s="3"/>
      <c r="AA3871" s="1"/>
      <c r="AB3871" s="1"/>
      <c r="AC3871" s="5"/>
      <c r="AD3871" s="1"/>
      <c r="AE3871" s="7"/>
      <c r="AF3871" s="1"/>
      <c r="AG3871" s="1"/>
      <c r="AH3871" s="1"/>
      <c r="AI3871" s="1"/>
      <c r="AJ3871" s="4"/>
      <c r="AK3871" s="1"/>
      <c r="AL3871" s="1"/>
      <c r="AM3871" s="1"/>
      <c r="AN3871" s="1"/>
      <c r="AO3871" s="1"/>
    </row>
    <row r="3872" spans="1:41" x14ac:dyDescent="0.2">
      <c r="A3872" s="118"/>
      <c r="B3872" s="2"/>
      <c r="C3872" s="2"/>
      <c r="D3872" s="3"/>
      <c r="E3872" s="3"/>
      <c r="F3872" s="47"/>
      <c r="G3872" s="47"/>
      <c r="H3872" s="4"/>
      <c r="I3872" s="4"/>
      <c r="J3872" s="4"/>
      <c r="K3872" s="4"/>
      <c r="L3872" s="47"/>
      <c r="M3872" s="10"/>
      <c r="N3872" s="10"/>
      <c r="O3872" s="2"/>
      <c r="P3872" s="2"/>
      <c r="Q3872" s="47"/>
      <c r="R3872" s="4"/>
      <c r="S3872" s="59"/>
      <c r="T3872" s="1"/>
      <c r="U3872" s="1"/>
      <c r="V3872" s="1"/>
      <c r="W3872" s="10"/>
      <c r="X3872" s="2"/>
      <c r="Y3872" s="2"/>
      <c r="Z3872" s="3"/>
      <c r="AA3872" s="1"/>
      <c r="AB3872" s="1"/>
      <c r="AC3872" s="5"/>
      <c r="AD3872" s="1"/>
      <c r="AE3872" s="7"/>
      <c r="AF3872" s="1"/>
      <c r="AG3872" s="1"/>
      <c r="AH3872" s="1"/>
      <c r="AI3872" s="1"/>
      <c r="AJ3872" s="4"/>
      <c r="AK3872" s="1"/>
      <c r="AL3872" s="1"/>
      <c r="AM3872" s="1"/>
      <c r="AN3872" s="1"/>
      <c r="AO3872" s="1"/>
    </row>
    <row r="3873" spans="1:41" x14ac:dyDescent="0.2">
      <c r="A3873" s="118"/>
      <c r="B3873" s="2"/>
      <c r="C3873" s="2"/>
      <c r="D3873" s="3"/>
      <c r="E3873" s="3"/>
      <c r="F3873" s="47"/>
      <c r="G3873" s="47"/>
      <c r="H3873" s="4"/>
      <c r="I3873" s="4"/>
      <c r="J3873" s="4"/>
      <c r="K3873" s="4"/>
      <c r="L3873" s="47"/>
      <c r="M3873" s="10"/>
      <c r="N3873" s="10"/>
      <c r="O3873" s="2"/>
      <c r="P3873" s="2"/>
      <c r="Q3873" s="47"/>
      <c r="R3873" s="4"/>
      <c r="S3873" s="59"/>
      <c r="T3873" s="1"/>
      <c r="U3873" s="1"/>
      <c r="V3873" s="1"/>
      <c r="W3873" s="10"/>
      <c r="X3873" s="2"/>
      <c r="Y3873" s="2"/>
      <c r="Z3873" s="3"/>
      <c r="AA3873" s="1"/>
      <c r="AB3873" s="1"/>
      <c r="AC3873" s="5"/>
      <c r="AD3873" s="1"/>
      <c r="AE3873" s="7"/>
      <c r="AF3873" s="1"/>
      <c r="AG3873" s="1"/>
      <c r="AH3873" s="1"/>
      <c r="AI3873" s="1"/>
      <c r="AJ3873" s="4"/>
      <c r="AK3873" s="1"/>
      <c r="AL3873" s="1"/>
      <c r="AM3873" s="1"/>
      <c r="AN3873" s="1"/>
      <c r="AO3873" s="1"/>
    </row>
    <row r="3874" spans="1:41" x14ac:dyDescent="0.2">
      <c r="A3874" s="118"/>
      <c r="B3874" s="2"/>
      <c r="C3874" s="2"/>
      <c r="D3874" s="3"/>
      <c r="E3874" s="3"/>
      <c r="F3874" s="47"/>
      <c r="G3874" s="47"/>
      <c r="H3874" s="4"/>
      <c r="I3874" s="4"/>
      <c r="J3874" s="4"/>
      <c r="K3874" s="4"/>
      <c r="L3874" s="47"/>
      <c r="M3874" s="10"/>
      <c r="N3874" s="10"/>
      <c r="O3874" s="2"/>
      <c r="P3874" s="2"/>
      <c r="Q3874" s="47"/>
      <c r="R3874" s="4"/>
      <c r="S3874" s="59"/>
      <c r="T3874" s="1"/>
      <c r="U3874" s="1"/>
      <c r="V3874" s="1"/>
      <c r="W3874" s="10"/>
      <c r="X3874" s="2"/>
      <c r="Y3874" s="2"/>
      <c r="Z3874" s="3"/>
      <c r="AA3874" s="1"/>
      <c r="AB3874" s="1"/>
      <c r="AC3874" s="5"/>
      <c r="AD3874" s="1"/>
      <c r="AE3874" s="7"/>
      <c r="AF3874" s="1"/>
      <c r="AG3874" s="1"/>
      <c r="AH3874" s="1"/>
      <c r="AI3874" s="1"/>
      <c r="AJ3874" s="4"/>
      <c r="AK3874" s="1"/>
      <c r="AL3874" s="1"/>
      <c r="AM3874" s="1"/>
      <c r="AN3874" s="1"/>
      <c r="AO3874" s="1"/>
    </row>
    <row r="3875" spans="1:41" x14ac:dyDescent="0.2">
      <c r="A3875" s="118"/>
      <c r="B3875" s="2"/>
      <c r="C3875" s="2"/>
      <c r="D3875" s="3"/>
      <c r="E3875" s="3"/>
      <c r="F3875" s="47"/>
      <c r="G3875" s="47"/>
      <c r="H3875" s="4"/>
      <c r="I3875" s="4"/>
      <c r="J3875" s="4"/>
      <c r="K3875" s="4"/>
      <c r="L3875" s="47"/>
      <c r="M3875" s="10"/>
      <c r="N3875" s="10"/>
      <c r="O3875" s="2"/>
      <c r="P3875" s="2"/>
      <c r="Q3875" s="47"/>
      <c r="R3875" s="4"/>
      <c r="S3875" s="59"/>
      <c r="T3875" s="1"/>
      <c r="U3875" s="1"/>
      <c r="V3875" s="1"/>
      <c r="W3875" s="10"/>
      <c r="X3875" s="2"/>
      <c r="Y3875" s="2"/>
      <c r="Z3875" s="3"/>
      <c r="AA3875" s="1"/>
      <c r="AB3875" s="1"/>
      <c r="AC3875" s="5"/>
      <c r="AD3875" s="1"/>
      <c r="AE3875" s="7"/>
      <c r="AF3875" s="1"/>
      <c r="AG3875" s="1"/>
      <c r="AH3875" s="1"/>
      <c r="AI3875" s="1"/>
      <c r="AJ3875" s="4"/>
      <c r="AK3875" s="1"/>
      <c r="AL3875" s="1"/>
      <c r="AM3875" s="1"/>
      <c r="AN3875" s="1"/>
      <c r="AO3875" s="1"/>
    </row>
    <row r="3876" spans="1:41" x14ac:dyDescent="0.2">
      <c r="A3876" s="118"/>
      <c r="B3876" s="2"/>
      <c r="C3876" s="2"/>
      <c r="D3876" s="3"/>
      <c r="E3876" s="3"/>
      <c r="F3876" s="47"/>
      <c r="G3876" s="47"/>
      <c r="H3876" s="4"/>
      <c r="I3876" s="4"/>
      <c r="J3876" s="4"/>
      <c r="K3876" s="4"/>
      <c r="L3876" s="47"/>
      <c r="M3876" s="10"/>
      <c r="N3876" s="10"/>
      <c r="O3876" s="2"/>
      <c r="P3876" s="2"/>
      <c r="Q3876" s="47"/>
      <c r="R3876" s="4"/>
      <c r="S3876" s="59"/>
      <c r="T3876" s="1"/>
      <c r="U3876" s="1"/>
      <c r="V3876" s="1"/>
      <c r="W3876" s="10"/>
      <c r="X3876" s="2"/>
      <c r="Y3876" s="2"/>
      <c r="Z3876" s="3"/>
      <c r="AA3876" s="1"/>
      <c r="AB3876" s="1"/>
      <c r="AC3876" s="5"/>
      <c r="AD3876" s="1"/>
      <c r="AE3876" s="7"/>
      <c r="AF3876" s="1"/>
      <c r="AG3876" s="1"/>
      <c r="AH3876" s="1"/>
      <c r="AI3876" s="1"/>
      <c r="AJ3876" s="4"/>
      <c r="AK3876" s="1"/>
      <c r="AL3876" s="1"/>
      <c r="AM3876" s="1"/>
      <c r="AN3876" s="1"/>
      <c r="AO3876" s="1"/>
    </row>
    <row r="3877" spans="1:41" x14ac:dyDescent="0.2">
      <c r="A3877" s="118"/>
      <c r="B3877" s="2"/>
      <c r="C3877" s="2"/>
      <c r="D3877" s="3"/>
      <c r="E3877" s="3"/>
      <c r="F3877" s="47"/>
      <c r="G3877" s="47"/>
      <c r="H3877" s="4"/>
      <c r="I3877" s="4"/>
      <c r="J3877" s="4"/>
      <c r="K3877" s="4"/>
      <c r="L3877" s="47"/>
      <c r="M3877" s="10"/>
      <c r="N3877" s="10"/>
      <c r="O3877" s="2"/>
      <c r="P3877" s="2"/>
      <c r="Q3877" s="47"/>
      <c r="R3877" s="4"/>
      <c r="S3877" s="59"/>
      <c r="T3877" s="1"/>
      <c r="U3877" s="1"/>
      <c r="V3877" s="1"/>
      <c r="W3877" s="10"/>
      <c r="X3877" s="2"/>
      <c r="Y3877" s="2"/>
      <c r="Z3877" s="3"/>
      <c r="AA3877" s="1"/>
      <c r="AB3877" s="1"/>
      <c r="AC3877" s="5"/>
      <c r="AD3877" s="1"/>
      <c r="AE3877" s="7"/>
      <c r="AF3877" s="1"/>
      <c r="AG3877" s="1"/>
      <c r="AH3877" s="1"/>
      <c r="AI3877" s="1"/>
      <c r="AJ3877" s="4"/>
      <c r="AK3877" s="1"/>
      <c r="AL3877" s="1"/>
      <c r="AM3877" s="1"/>
      <c r="AN3877" s="1"/>
      <c r="AO3877" s="1"/>
    </row>
    <row r="3878" spans="1:41" x14ac:dyDescent="0.2">
      <c r="A3878" s="118"/>
      <c r="B3878" s="2"/>
      <c r="C3878" s="2"/>
      <c r="D3878" s="3"/>
      <c r="E3878" s="3"/>
      <c r="F3878" s="47"/>
      <c r="G3878" s="47"/>
      <c r="H3878" s="4"/>
      <c r="I3878" s="4"/>
      <c r="J3878" s="4"/>
      <c r="K3878" s="4"/>
      <c r="L3878" s="47"/>
      <c r="M3878" s="10"/>
      <c r="N3878" s="10"/>
      <c r="O3878" s="2"/>
      <c r="P3878" s="2"/>
      <c r="Q3878" s="47"/>
      <c r="R3878" s="4"/>
      <c r="S3878" s="59"/>
      <c r="T3878" s="1"/>
      <c r="U3878" s="1"/>
      <c r="V3878" s="1"/>
      <c r="W3878" s="10"/>
      <c r="X3878" s="2"/>
      <c r="Y3878" s="2"/>
      <c r="Z3878" s="3"/>
      <c r="AA3878" s="1"/>
      <c r="AB3878" s="1"/>
      <c r="AC3878" s="5"/>
      <c r="AD3878" s="1"/>
      <c r="AE3878" s="7"/>
      <c r="AF3878" s="1"/>
      <c r="AG3878" s="1"/>
      <c r="AH3878" s="1"/>
      <c r="AI3878" s="1"/>
      <c r="AJ3878" s="4"/>
      <c r="AK3878" s="1"/>
      <c r="AL3878" s="1"/>
      <c r="AM3878" s="1"/>
      <c r="AN3878" s="1"/>
      <c r="AO3878" s="1"/>
    </row>
    <row r="3879" spans="1:41" x14ac:dyDescent="0.2">
      <c r="A3879" s="118"/>
      <c r="B3879" s="2"/>
      <c r="C3879" s="2"/>
      <c r="D3879" s="3"/>
      <c r="E3879" s="3"/>
      <c r="F3879" s="47"/>
      <c r="G3879" s="47"/>
      <c r="H3879" s="4"/>
      <c r="I3879" s="4"/>
      <c r="J3879" s="4"/>
      <c r="K3879" s="4"/>
      <c r="L3879" s="47"/>
      <c r="M3879" s="10"/>
      <c r="N3879" s="10"/>
      <c r="O3879" s="2"/>
      <c r="P3879" s="2"/>
      <c r="Q3879" s="47"/>
      <c r="R3879" s="4"/>
      <c r="S3879" s="59"/>
      <c r="T3879" s="1"/>
      <c r="U3879" s="1"/>
      <c r="V3879" s="1"/>
      <c r="W3879" s="10"/>
      <c r="X3879" s="2"/>
      <c r="Y3879" s="2"/>
      <c r="Z3879" s="3"/>
      <c r="AA3879" s="1"/>
      <c r="AB3879" s="1"/>
      <c r="AC3879" s="5"/>
      <c r="AD3879" s="1"/>
      <c r="AE3879" s="7"/>
      <c r="AF3879" s="1"/>
      <c r="AG3879" s="1"/>
      <c r="AH3879" s="1"/>
      <c r="AI3879" s="1"/>
      <c r="AJ3879" s="4"/>
      <c r="AK3879" s="1"/>
      <c r="AL3879" s="1"/>
      <c r="AM3879" s="1"/>
      <c r="AN3879" s="1"/>
      <c r="AO3879" s="1"/>
    </row>
    <row r="3880" spans="1:41" x14ac:dyDescent="0.2">
      <c r="A3880" s="118"/>
      <c r="B3880" s="2"/>
      <c r="C3880" s="2"/>
      <c r="D3880" s="3"/>
      <c r="E3880" s="3"/>
      <c r="F3880" s="47"/>
      <c r="G3880" s="47"/>
      <c r="H3880" s="4"/>
      <c r="I3880" s="4"/>
      <c r="J3880" s="4"/>
      <c r="K3880" s="4"/>
      <c r="L3880" s="47"/>
      <c r="M3880" s="10"/>
      <c r="N3880" s="10"/>
      <c r="O3880" s="2"/>
      <c r="P3880" s="2"/>
      <c r="Q3880" s="47"/>
      <c r="R3880" s="4"/>
      <c r="S3880" s="59"/>
      <c r="T3880" s="1"/>
      <c r="U3880" s="1"/>
      <c r="V3880" s="1"/>
      <c r="W3880" s="10"/>
      <c r="X3880" s="2"/>
      <c r="Y3880" s="2"/>
      <c r="Z3880" s="3"/>
      <c r="AA3880" s="1"/>
      <c r="AB3880" s="1"/>
      <c r="AC3880" s="5"/>
      <c r="AD3880" s="1"/>
      <c r="AE3880" s="7"/>
      <c r="AF3880" s="1"/>
      <c r="AG3880" s="1"/>
      <c r="AH3880" s="1"/>
      <c r="AI3880" s="1"/>
      <c r="AJ3880" s="4"/>
      <c r="AK3880" s="1"/>
      <c r="AL3880" s="1"/>
      <c r="AM3880" s="1"/>
      <c r="AN3880" s="1"/>
      <c r="AO3880" s="1"/>
    </row>
    <row r="3881" spans="1:41" x14ac:dyDescent="0.2">
      <c r="A3881" s="118"/>
      <c r="B3881" s="2"/>
      <c r="C3881" s="2"/>
      <c r="D3881" s="3"/>
      <c r="E3881" s="3"/>
      <c r="F3881" s="47"/>
      <c r="G3881" s="47"/>
      <c r="H3881" s="4"/>
      <c r="I3881" s="4"/>
      <c r="J3881" s="4"/>
      <c r="K3881" s="4"/>
      <c r="L3881" s="47"/>
      <c r="M3881" s="10"/>
      <c r="N3881" s="10"/>
      <c r="O3881" s="2"/>
      <c r="P3881" s="2"/>
      <c r="Q3881" s="47"/>
      <c r="R3881" s="4"/>
      <c r="S3881" s="59"/>
      <c r="T3881" s="1"/>
      <c r="U3881" s="1"/>
      <c r="V3881" s="1"/>
      <c r="W3881" s="10"/>
      <c r="X3881" s="2"/>
      <c r="Y3881" s="2"/>
      <c r="Z3881" s="3"/>
      <c r="AA3881" s="1"/>
      <c r="AB3881" s="1"/>
      <c r="AC3881" s="5"/>
      <c r="AD3881" s="1"/>
      <c r="AE3881" s="7"/>
      <c r="AF3881" s="1"/>
      <c r="AG3881" s="1"/>
      <c r="AH3881" s="1"/>
      <c r="AI3881" s="1"/>
      <c r="AJ3881" s="4"/>
      <c r="AK3881" s="1"/>
      <c r="AL3881" s="1"/>
      <c r="AM3881" s="1"/>
      <c r="AN3881" s="1"/>
      <c r="AO3881" s="1"/>
    </row>
    <row r="3882" spans="1:41" x14ac:dyDescent="0.2">
      <c r="A3882" s="118"/>
      <c r="B3882" s="2"/>
      <c r="C3882" s="2"/>
      <c r="D3882" s="3"/>
      <c r="E3882" s="3"/>
      <c r="F3882" s="47"/>
      <c r="G3882" s="47"/>
      <c r="H3882" s="4"/>
      <c r="I3882" s="4"/>
      <c r="J3882" s="4"/>
      <c r="K3882" s="4"/>
      <c r="L3882" s="47"/>
      <c r="M3882" s="10"/>
      <c r="N3882" s="10"/>
      <c r="O3882" s="2"/>
      <c r="P3882" s="2"/>
      <c r="Q3882" s="47"/>
      <c r="R3882" s="4"/>
      <c r="S3882" s="59"/>
      <c r="T3882" s="1"/>
      <c r="U3882" s="1"/>
      <c r="V3882" s="1"/>
      <c r="W3882" s="10"/>
      <c r="X3882" s="2"/>
      <c r="Y3882" s="2"/>
      <c r="Z3882" s="3"/>
      <c r="AA3882" s="1"/>
      <c r="AB3882" s="1"/>
      <c r="AC3882" s="5"/>
      <c r="AD3882" s="1"/>
      <c r="AE3882" s="7"/>
      <c r="AF3882" s="1"/>
      <c r="AG3882" s="1"/>
      <c r="AH3882" s="1"/>
      <c r="AI3882" s="1"/>
      <c r="AJ3882" s="4"/>
      <c r="AK3882" s="1"/>
      <c r="AL3882" s="1"/>
      <c r="AM3882" s="1"/>
      <c r="AN3882" s="1"/>
      <c r="AO3882" s="1"/>
    </row>
    <row r="3883" spans="1:41" x14ac:dyDescent="0.2">
      <c r="A3883" s="118"/>
      <c r="B3883" s="2"/>
      <c r="C3883" s="2"/>
      <c r="D3883" s="3"/>
      <c r="E3883" s="3"/>
      <c r="F3883" s="47"/>
      <c r="G3883" s="47"/>
      <c r="H3883" s="4"/>
      <c r="I3883" s="4"/>
      <c r="J3883" s="4"/>
      <c r="K3883" s="4"/>
      <c r="L3883" s="47"/>
      <c r="M3883" s="10"/>
      <c r="N3883" s="10"/>
      <c r="O3883" s="2"/>
      <c r="P3883" s="2"/>
      <c r="Q3883" s="47"/>
      <c r="R3883" s="4"/>
      <c r="S3883" s="59"/>
      <c r="T3883" s="1"/>
      <c r="U3883" s="1"/>
      <c r="V3883" s="1"/>
      <c r="W3883" s="10"/>
      <c r="X3883" s="2"/>
      <c r="Y3883" s="2"/>
      <c r="Z3883" s="3"/>
      <c r="AA3883" s="1"/>
      <c r="AB3883" s="1"/>
      <c r="AC3883" s="5"/>
      <c r="AD3883" s="1"/>
      <c r="AE3883" s="7"/>
      <c r="AF3883" s="1"/>
      <c r="AG3883" s="1"/>
      <c r="AH3883" s="1"/>
      <c r="AI3883" s="1"/>
      <c r="AJ3883" s="4"/>
      <c r="AK3883" s="1"/>
      <c r="AL3883" s="1"/>
      <c r="AM3883" s="1"/>
      <c r="AN3883" s="1"/>
      <c r="AO3883" s="1"/>
    </row>
    <row r="3884" spans="1:41" x14ac:dyDescent="0.2">
      <c r="A3884" s="118"/>
      <c r="B3884" s="2"/>
      <c r="C3884" s="2"/>
      <c r="D3884" s="3"/>
      <c r="E3884" s="3"/>
      <c r="F3884" s="47"/>
      <c r="G3884" s="47"/>
      <c r="H3884" s="4"/>
      <c r="I3884" s="4"/>
      <c r="J3884" s="4"/>
      <c r="K3884" s="4"/>
      <c r="L3884" s="47"/>
      <c r="M3884" s="10"/>
      <c r="N3884" s="10"/>
      <c r="O3884" s="2"/>
      <c r="P3884" s="2"/>
      <c r="Q3884" s="47"/>
      <c r="R3884" s="4"/>
      <c r="S3884" s="59"/>
      <c r="T3884" s="1"/>
      <c r="U3884" s="1"/>
      <c r="V3884" s="1"/>
      <c r="W3884" s="10"/>
      <c r="X3884" s="2"/>
      <c r="Y3884" s="2"/>
      <c r="Z3884" s="3"/>
      <c r="AA3884" s="1"/>
      <c r="AB3884" s="1"/>
      <c r="AC3884" s="5"/>
      <c r="AD3884" s="1"/>
      <c r="AE3884" s="7"/>
      <c r="AF3884" s="1"/>
      <c r="AG3884" s="1"/>
      <c r="AH3884" s="1"/>
      <c r="AI3884" s="1"/>
      <c r="AJ3884" s="4"/>
      <c r="AK3884" s="1"/>
      <c r="AL3884" s="1"/>
      <c r="AM3884" s="1"/>
      <c r="AN3884" s="1"/>
      <c r="AO3884" s="1"/>
    </row>
    <row r="3885" spans="1:41" x14ac:dyDescent="0.2">
      <c r="A3885" s="118"/>
      <c r="B3885" s="2"/>
      <c r="C3885" s="2"/>
      <c r="D3885" s="3"/>
      <c r="E3885" s="3"/>
      <c r="F3885" s="47"/>
      <c r="G3885" s="47"/>
      <c r="H3885" s="4"/>
      <c r="I3885" s="4"/>
      <c r="J3885" s="4"/>
      <c r="K3885" s="4"/>
      <c r="L3885" s="47"/>
      <c r="M3885" s="10"/>
      <c r="N3885" s="10"/>
      <c r="O3885" s="2"/>
      <c r="P3885" s="2"/>
      <c r="Q3885" s="47"/>
      <c r="R3885" s="4"/>
      <c r="S3885" s="59"/>
      <c r="T3885" s="1"/>
      <c r="U3885" s="1"/>
      <c r="V3885" s="1"/>
      <c r="W3885" s="10"/>
      <c r="X3885" s="2"/>
      <c r="Y3885" s="2"/>
      <c r="Z3885" s="3"/>
      <c r="AA3885" s="1"/>
      <c r="AB3885" s="1"/>
      <c r="AC3885" s="5"/>
      <c r="AD3885" s="1"/>
      <c r="AE3885" s="7"/>
      <c r="AF3885" s="1"/>
      <c r="AG3885" s="1"/>
      <c r="AH3885" s="1"/>
      <c r="AI3885" s="1"/>
      <c r="AJ3885" s="4"/>
      <c r="AK3885" s="1"/>
      <c r="AL3885" s="1"/>
      <c r="AM3885" s="1"/>
      <c r="AN3885" s="1"/>
      <c r="AO3885" s="1"/>
    </row>
    <row r="3886" spans="1:41" x14ac:dyDescent="0.2">
      <c r="A3886" s="118"/>
      <c r="B3886" s="2"/>
      <c r="C3886" s="2"/>
      <c r="D3886" s="3"/>
      <c r="E3886" s="3"/>
      <c r="F3886" s="47"/>
      <c r="G3886" s="47"/>
      <c r="H3886" s="4"/>
      <c r="I3886" s="4"/>
      <c r="J3886" s="4"/>
      <c r="K3886" s="4"/>
      <c r="L3886" s="47"/>
      <c r="M3886" s="10"/>
      <c r="N3886" s="10"/>
      <c r="O3886" s="2"/>
      <c r="P3886" s="2"/>
      <c r="Q3886" s="47"/>
      <c r="R3886" s="4"/>
      <c r="S3886" s="59"/>
      <c r="T3886" s="1"/>
      <c r="U3886" s="1"/>
      <c r="V3886" s="1"/>
      <c r="W3886" s="10"/>
      <c r="X3886" s="2"/>
      <c r="Y3886" s="2"/>
      <c r="Z3886" s="3"/>
      <c r="AA3886" s="1"/>
      <c r="AB3886" s="1"/>
      <c r="AC3886" s="5"/>
      <c r="AD3886" s="1"/>
      <c r="AE3886" s="7"/>
      <c r="AF3886" s="1"/>
      <c r="AG3886" s="1"/>
      <c r="AH3886" s="1"/>
      <c r="AI3886" s="1"/>
      <c r="AJ3886" s="4"/>
      <c r="AK3886" s="1"/>
      <c r="AL3886" s="1"/>
      <c r="AM3886" s="1"/>
      <c r="AN3886" s="1"/>
      <c r="AO3886" s="1"/>
    </row>
    <row r="3887" spans="1:41" x14ac:dyDescent="0.2">
      <c r="A3887" s="118"/>
      <c r="B3887" s="2"/>
      <c r="C3887" s="2"/>
      <c r="D3887" s="3"/>
      <c r="E3887" s="3"/>
      <c r="F3887" s="47"/>
      <c r="G3887" s="47"/>
      <c r="H3887" s="4"/>
      <c r="I3887" s="4"/>
      <c r="J3887" s="4"/>
      <c r="K3887" s="4"/>
      <c r="L3887" s="47"/>
      <c r="M3887" s="10"/>
      <c r="N3887" s="10"/>
      <c r="O3887" s="2"/>
      <c r="P3887" s="2"/>
      <c r="Q3887" s="47"/>
      <c r="R3887" s="4"/>
      <c r="S3887" s="59"/>
      <c r="T3887" s="1"/>
      <c r="U3887" s="1"/>
      <c r="V3887" s="1"/>
      <c r="W3887" s="10"/>
      <c r="X3887" s="2"/>
      <c r="Y3887" s="2"/>
      <c r="Z3887" s="3"/>
      <c r="AA3887" s="1"/>
      <c r="AB3887" s="1"/>
      <c r="AC3887" s="5"/>
      <c r="AD3887" s="1"/>
      <c r="AE3887" s="7"/>
      <c r="AF3887" s="1"/>
      <c r="AG3887" s="1"/>
      <c r="AH3887" s="1"/>
      <c r="AI3887" s="1"/>
      <c r="AJ3887" s="4"/>
      <c r="AK3887" s="1"/>
      <c r="AL3887" s="1"/>
      <c r="AM3887" s="1"/>
      <c r="AN3887" s="1"/>
      <c r="AO3887" s="1"/>
    </row>
    <row r="3888" spans="1:41" x14ac:dyDescent="0.2">
      <c r="A3888" s="118"/>
      <c r="B3888" s="2"/>
      <c r="C3888" s="2"/>
      <c r="D3888" s="3"/>
      <c r="E3888" s="3"/>
      <c r="F3888" s="47"/>
      <c r="G3888" s="47"/>
      <c r="H3888" s="4"/>
      <c r="I3888" s="4"/>
      <c r="J3888" s="4"/>
      <c r="K3888" s="4"/>
      <c r="L3888" s="47"/>
      <c r="M3888" s="10"/>
      <c r="N3888" s="10"/>
      <c r="O3888" s="2"/>
      <c r="P3888" s="2"/>
      <c r="Q3888" s="47"/>
      <c r="R3888" s="4"/>
      <c r="S3888" s="59"/>
      <c r="T3888" s="1"/>
      <c r="U3888" s="1"/>
      <c r="V3888" s="1"/>
      <c r="W3888" s="10"/>
      <c r="X3888" s="2"/>
      <c r="Y3888" s="2"/>
      <c r="Z3888" s="3"/>
      <c r="AA3888" s="1"/>
      <c r="AB3888" s="1"/>
      <c r="AC3888" s="5"/>
      <c r="AD3888" s="1"/>
      <c r="AE3888" s="7"/>
      <c r="AF3888" s="1"/>
      <c r="AG3888" s="1"/>
      <c r="AH3888" s="1"/>
      <c r="AI3888" s="1"/>
      <c r="AJ3888" s="4"/>
      <c r="AK3888" s="1"/>
      <c r="AL3888" s="1"/>
      <c r="AM3888" s="1"/>
      <c r="AN3888" s="1"/>
      <c r="AO3888" s="1"/>
    </row>
    <row r="3889" spans="1:41" x14ac:dyDescent="0.2">
      <c r="A3889" s="118"/>
      <c r="B3889" s="2"/>
      <c r="C3889" s="2"/>
      <c r="D3889" s="3"/>
      <c r="E3889" s="3"/>
      <c r="F3889" s="47"/>
      <c r="G3889" s="47"/>
      <c r="H3889" s="4"/>
      <c r="I3889" s="4"/>
      <c r="J3889" s="4"/>
      <c r="K3889" s="4"/>
      <c r="L3889" s="47"/>
      <c r="M3889" s="10"/>
      <c r="N3889" s="10"/>
      <c r="O3889" s="2"/>
      <c r="P3889" s="2"/>
      <c r="Q3889" s="47"/>
      <c r="R3889" s="4"/>
      <c r="S3889" s="59"/>
      <c r="T3889" s="1"/>
      <c r="U3889" s="1"/>
      <c r="V3889" s="1"/>
      <c r="W3889" s="10"/>
      <c r="X3889" s="2"/>
      <c r="Y3889" s="2"/>
      <c r="Z3889" s="3"/>
      <c r="AA3889" s="1"/>
      <c r="AB3889" s="1"/>
      <c r="AC3889" s="5"/>
      <c r="AD3889" s="1"/>
      <c r="AE3889" s="7"/>
      <c r="AF3889" s="1"/>
      <c r="AG3889" s="1"/>
      <c r="AH3889" s="1"/>
      <c r="AI3889" s="1"/>
      <c r="AJ3889" s="4"/>
      <c r="AK3889" s="1"/>
      <c r="AL3889" s="1"/>
      <c r="AM3889" s="1"/>
      <c r="AN3889" s="1"/>
      <c r="AO3889" s="1"/>
    </row>
    <row r="3890" spans="1:41" x14ac:dyDescent="0.2">
      <c r="A3890" s="118"/>
      <c r="B3890" s="2"/>
      <c r="C3890" s="2"/>
      <c r="D3890" s="3"/>
      <c r="E3890" s="3"/>
      <c r="F3890" s="47"/>
      <c r="G3890" s="47"/>
      <c r="H3890" s="4"/>
      <c r="I3890" s="4"/>
      <c r="J3890" s="4"/>
      <c r="K3890" s="4"/>
      <c r="L3890" s="47"/>
      <c r="M3890" s="10"/>
      <c r="N3890" s="10"/>
      <c r="O3890" s="2"/>
      <c r="P3890" s="2"/>
      <c r="Q3890" s="47"/>
      <c r="R3890" s="4"/>
      <c r="S3890" s="59"/>
      <c r="T3890" s="1"/>
      <c r="U3890" s="1"/>
      <c r="V3890" s="1"/>
      <c r="W3890" s="10"/>
      <c r="X3890" s="2"/>
      <c r="Y3890" s="2"/>
      <c r="Z3890" s="3"/>
      <c r="AA3890" s="1"/>
      <c r="AB3890" s="1"/>
      <c r="AC3890" s="5"/>
      <c r="AD3890" s="1"/>
      <c r="AE3890" s="7"/>
      <c r="AF3890" s="1"/>
      <c r="AG3890" s="1"/>
      <c r="AH3890" s="1"/>
      <c r="AI3890" s="1"/>
      <c r="AJ3890" s="4"/>
      <c r="AK3890" s="1"/>
      <c r="AL3890" s="1"/>
      <c r="AM3890" s="1"/>
      <c r="AN3890" s="1"/>
      <c r="AO3890" s="1"/>
    </row>
    <row r="3891" spans="1:41" x14ac:dyDescent="0.2">
      <c r="A3891" s="118"/>
      <c r="B3891" s="2"/>
      <c r="C3891" s="2"/>
      <c r="D3891" s="3"/>
      <c r="E3891" s="3"/>
      <c r="F3891" s="47"/>
      <c r="G3891" s="47"/>
      <c r="H3891" s="4"/>
      <c r="I3891" s="4"/>
      <c r="J3891" s="4"/>
      <c r="K3891" s="4"/>
      <c r="L3891" s="47"/>
      <c r="M3891" s="10"/>
      <c r="N3891" s="10"/>
      <c r="O3891" s="2"/>
      <c r="P3891" s="2"/>
      <c r="Q3891" s="47"/>
      <c r="R3891" s="4"/>
      <c r="S3891" s="59"/>
      <c r="T3891" s="1"/>
      <c r="U3891" s="1"/>
      <c r="V3891" s="1"/>
      <c r="W3891" s="10"/>
      <c r="X3891" s="2"/>
      <c r="Y3891" s="2"/>
      <c r="Z3891" s="3"/>
      <c r="AA3891" s="1"/>
      <c r="AB3891" s="1"/>
      <c r="AC3891" s="5"/>
      <c r="AD3891" s="1"/>
      <c r="AE3891" s="7"/>
      <c r="AF3891" s="1"/>
      <c r="AG3891" s="1"/>
      <c r="AH3891" s="1"/>
      <c r="AI3891" s="1"/>
      <c r="AJ3891" s="4"/>
      <c r="AK3891" s="1"/>
      <c r="AL3891" s="1"/>
      <c r="AM3891" s="1"/>
      <c r="AN3891" s="1"/>
      <c r="AO3891" s="1"/>
    </row>
    <row r="3892" spans="1:41" x14ac:dyDescent="0.2">
      <c r="A3892" s="118"/>
      <c r="B3892" s="2"/>
      <c r="C3892" s="2"/>
      <c r="D3892" s="3"/>
      <c r="E3892" s="3"/>
      <c r="F3892" s="47"/>
      <c r="G3892" s="47"/>
      <c r="H3892" s="4"/>
      <c r="I3892" s="4"/>
      <c r="J3892" s="4"/>
      <c r="K3892" s="4"/>
      <c r="L3892" s="47"/>
      <c r="M3892" s="10"/>
      <c r="N3892" s="10"/>
      <c r="O3892" s="2"/>
      <c r="P3892" s="2"/>
      <c r="Q3892" s="47"/>
      <c r="R3892" s="4"/>
      <c r="S3892" s="59"/>
      <c r="T3892" s="1"/>
      <c r="U3892" s="1"/>
      <c r="V3892" s="1"/>
      <c r="W3892" s="10"/>
      <c r="X3892" s="2"/>
      <c r="Y3892" s="2"/>
      <c r="Z3892" s="3"/>
      <c r="AA3892" s="1"/>
      <c r="AB3892" s="1"/>
      <c r="AC3892" s="5"/>
      <c r="AD3892" s="1"/>
      <c r="AE3892" s="7"/>
      <c r="AF3892" s="1"/>
      <c r="AG3892" s="1"/>
      <c r="AH3892" s="1"/>
      <c r="AI3892" s="1"/>
      <c r="AJ3892" s="4"/>
      <c r="AK3892" s="1"/>
      <c r="AL3892" s="1"/>
      <c r="AM3892" s="1"/>
      <c r="AN3892" s="1"/>
      <c r="AO3892" s="1"/>
    </row>
    <row r="3893" spans="1:41" x14ac:dyDescent="0.2">
      <c r="A3893" s="118"/>
      <c r="B3893" s="2"/>
      <c r="C3893" s="2"/>
      <c r="D3893" s="3"/>
      <c r="E3893" s="3"/>
      <c r="F3893" s="47"/>
      <c r="G3893" s="47"/>
      <c r="H3893" s="4"/>
      <c r="I3893" s="4"/>
      <c r="J3893" s="4"/>
      <c r="K3893" s="4"/>
      <c r="L3893" s="47"/>
      <c r="M3893" s="10"/>
      <c r="N3893" s="10"/>
      <c r="O3893" s="2"/>
      <c r="P3893" s="2"/>
      <c r="Q3893" s="47"/>
      <c r="R3893" s="4"/>
      <c r="S3893" s="59"/>
      <c r="T3893" s="1"/>
      <c r="U3893" s="1"/>
      <c r="V3893" s="1"/>
      <c r="W3893" s="10"/>
      <c r="X3893" s="2"/>
      <c r="Y3893" s="2"/>
      <c r="Z3893" s="3"/>
      <c r="AA3893" s="1"/>
      <c r="AB3893" s="1"/>
      <c r="AC3893" s="5"/>
      <c r="AD3893" s="1"/>
      <c r="AE3893" s="7"/>
      <c r="AF3893" s="1"/>
      <c r="AG3893" s="1"/>
      <c r="AH3893" s="1"/>
      <c r="AI3893" s="1"/>
      <c r="AJ3893" s="4"/>
      <c r="AK3893" s="1"/>
      <c r="AL3893" s="1"/>
      <c r="AM3893" s="1"/>
      <c r="AN3893" s="1"/>
      <c r="AO3893" s="1"/>
    </row>
    <row r="3894" spans="1:41" x14ac:dyDescent="0.2">
      <c r="A3894" s="118"/>
      <c r="B3894" s="2"/>
      <c r="C3894" s="2"/>
      <c r="D3894" s="3"/>
      <c r="E3894" s="3"/>
      <c r="F3894" s="47"/>
      <c r="G3894" s="47"/>
      <c r="H3894" s="4"/>
      <c r="I3894" s="4"/>
      <c r="J3894" s="4"/>
      <c r="K3894" s="4"/>
      <c r="L3894" s="47"/>
      <c r="M3894" s="10"/>
      <c r="N3894" s="10"/>
      <c r="O3894" s="2"/>
      <c r="P3894" s="2"/>
      <c r="Q3894" s="47"/>
      <c r="R3894" s="4"/>
      <c r="S3894" s="59"/>
      <c r="T3894" s="1"/>
      <c r="U3894" s="1"/>
      <c r="V3894" s="1"/>
      <c r="W3894" s="10"/>
      <c r="X3894" s="2"/>
      <c r="Y3894" s="2"/>
      <c r="Z3894" s="3"/>
      <c r="AA3894" s="1"/>
      <c r="AB3894" s="1"/>
      <c r="AC3894" s="5"/>
      <c r="AD3894" s="1"/>
      <c r="AE3894" s="7"/>
      <c r="AF3894" s="1"/>
      <c r="AG3894" s="1"/>
      <c r="AH3894" s="1"/>
      <c r="AI3894" s="1"/>
      <c r="AJ3894" s="4"/>
      <c r="AK3894" s="1"/>
      <c r="AL3894" s="1"/>
      <c r="AM3894" s="1"/>
      <c r="AN3894" s="1"/>
      <c r="AO3894" s="1"/>
    </row>
    <row r="3895" spans="1:41" x14ac:dyDescent="0.2">
      <c r="A3895" s="118"/>
      <c r="B3895" s="2"/>
      <c r="C3895" s="2"/>
      <c r="D3895" s="3"/>
      <c r="E3895" s="3"/>
      <c r="F3895" s="47"/>
      <c r="G3895" s="47"/>
      <c r="H3895" s="4"/>
      <c r="I3895" s="4"/>
      <c r="J3895" s="4"/>
      <c r="K3895" s="4"/>
      <c r="L3895" s="47"/>
      <c r="M3895" s="10"/>
      <c r="N3895" s="10"/>
      <c r="O3895" s="2"/>
      <c r="P3895" s="2"/>
      <c r="Q3895" s="47"/>
      <c r="R3895" s="4"/>
      <c r="S3895" s="59"/>
      <c r="T3895" s="1"/>
      <c r="U3895" s="1"/>
      <c r="V3895" s="1"/>
      <c r="W3895" s="10"/>
      <c r="X3895" s="2"/>
      <c r="Y3895" s="2"/>
      <c r="Z3895" s="3"/>
      <c r="AA3895" s="1"/>
      <c r="AB3895" s="1"/>
      <c r="AC3895" s="5"/>
      <c r="AD3895" s="1"/>
      <c r="AE3895" s="7"/>
      <c r="AF3895" s="1"/>
      <c r="AG3895" s="1"/>
      <c r="AH3895" s="1"/>
      <c r="AI3895" s="1"/>
      <c r="AJ3895" s="4"/>
      <c r="AK3895" s="1"/>
      <c r="AL3895" s="1"/>
      <c r="AM3895" s="1"/>
      <c r="AN3895" s="1"/>
      <c r="AO3895" s="1"/>
    </row>
    <row r="3896" spans="1:41" x14ac:dyDescent="0.2">
      <c r="A3896" s="118"/>
      <c r="B3896" s="2"/>
      <c r="C3896" s="2"/>
      <c r="D3896" s="3"/>
      <c r="E3896" s="3"/>
      <c r="F3896" s="47"/>
      <c r="G3896" s="47"/>
      <c r="H3896" s="4"/>
      <c r="I3896" s="4"/>
      <c r="J3896" s="4"/>
      <c r="K3896" s="4"/>
      <c r="L3896" s="47"/>
      <c r="M3896" s="10"/>
      <c r="N3896" s="10"/>
      <c r="O3896" s="2"/>
      <c r="P3896" s="2"/>
      <c r="Q3896" s="47"/>
      <c r="R3896" s="4"/>
      <c r="S3896" s="59"/>
      <c r="T3896" s="1"/>
      <c r="U3896" s="1"/>
      <c r="V3896" s="1"/>
      <c r="W3896" s="10"/>
      <c r="X3896" s="2"/>
      <c r="Y3896" s="2"/>
      <c r="Z3896" s="3"/>
      <c r="AA3896" s="1"/>
      <c r="AB3896" s="1"/>
      <c r="AC3896" s="5"/>
      <c r="AD3896" s="1"/>
      <c r="AE3896" s="7"/>
      <c r="AF3896" s="1"/>
      <c r="AG3896" s="1"/>
      <c r="AH3896" s="1"/>
      <c r="AI3896" s="1"/>
      <c r="AJ3896" s="4"/>
      <c r="AK3896" s="1"/>
      <c r="AL3896" s="1"/>
      <c r="AM3896" s="1"/>
      <c r="AN3896" s="1"/>
      <c r="AO3896" s="1"/>
    </row>
    <row r="3897" spans="1:41" x14ac:dyDescent="0.2">
      <c r="A3897" s="118"/>
      <c r="B3897" s="2"/>
      <c r="C3897" s="2"/>
      <c r="D3897" s="3"/>
      <c r="E3897" s="3"/>
      <c r="F3897" s="47"/>
      <c r="G3897" s="47"/>
      <c r="H3897" s="4"/>
      <c r="I3897" s="4"/>
      <c r="J3897" s="4"/>
      <c r="K3897" s="4"/>
      <c r="L3897" s="47"/>
      <c r="M3897" s="10"/>
      <c r="N3897" s="10"/>
      <c r="O3897" s="2"/>
      <c r="P3897" s="2"/>
      <c r="Q3897" s="47"/>
      <c r="R3897" s="4"/>
      <c r="S3897" s="59"/>
      <c r="T3897" s="1"/>
      <c r="U3897" s="1"/>
      <c r="V3897" s="1"/>
      <c r="W3897" s="10"/>
      <c r="X3897" s="2"/>
      <c r="Y3897" s="2"/>
      <c r="Z3897" s="3"/>
      <c r="AA3897" s="1"/>
      <c r="AB3897" s="1"/>
      <c r="AC3897" s="5"/>
      <c r="AD3897" s="1"/>
      <c r="AE3897" s="7"/>
      <c r="AF3897" s="1"/>
      <c r="AG3897" s="1"/>
      <c r="AH3897" s="1"/>
      <c r="AI3897" s="1"/>
      <c r="AJ3897" s="4"/>
      <c r="AK3897" s="1"/>
      <c r="AL3897" s="1"/>
      <c r="AM3897" s="1"/>
      <c r="AN3897" s="1"/>
      <c r="AO3897" s="1"/>
    </row>
    <row r="3898" spans="1:41" x14ac:dyDescent="0.2">
      <c r="A3898" s="118"/>
      <c r="B3898" s="2"/>
      <c r="C3898" s="2"/>
      <c r="D3898" s="3"/>
      <c r="E3898" s="3"/>
      <c r="F3898" s="47"/>
      <c r="G3898" s="47"/>
      <c r="H3898" s="4"/>
      <c r="I3898" s="4"/>
      <c r="J3898" s="4"/>
      <c r="K3898" s="4"/>
      <c r="L3898" s="47"/>
      <c r="M3898" s="10"/>
      <c r="N3898" s="10"/>
      <c r="O3898" s="2"/>
      <c r="P3898" s="2"/>
      <c r="Q3898" s="47"/>
      <c r="R3898" s="4"/>
      <c r="S3898" s="59"/>
      <c r="T3898" s="1"/>
      <c r="U3898" s="1"/>
      <c r="V3898" s="1"/>
      <c r="W3898" s="10"/>
      <c r="X3898" s="2"/>
      <c r="Y3898" s="2"/>
      <c r="Z3898" s="3"/>
      <c r="AA3898" s="1"/>
      <c r="AB3898" s="1"/>
      <c r="AC3898" s="5"/>
      <c r="AD3898" s="1"/>
      <c r="AE3898" s="7"/>
      <c r="AF3898" s="1"/>
      <c r="AG3898" s="1"/>
      <c r="AH3898" s="1"/>
      <c r="AI3898" s="1"/>
      <c r="AJ3898" s="4"/>
      <c r="AK3898" s="1"/>
      <c r="AL3898" s="1"/>
      <c r="AM3898" s="1"/>
      <c r="AN3898" s="1"/>
      <c r="AO3898" s="1"/>
    </row>
    <row r="3899" spans="1:41" x14ac:dyDescent="0.2">
      <c r="A3899" s="118"/>
      <c r="B3899" s="2"/>
      <c r="C3899" s="2"/>
      <c r="D3899" s="3"/>
      <c r="E3899" s="3"/>
      <c r="F3899" s="47"/>
      <c r="G3899" s="47"/>
      <c r="H3899" s="4"/>
      <c r="I3899" s="4"/>
      <c r="J3899" s="4"/>
      <c r="K3899" s="4"/>
      <c r="L3899" s="47"/>
      <c r="M3899" s="10"/>
      <c r="N3899" s="10"/>
      <c r="O3899" s="2"/>
      <c r="P3899" s="2"/>
      <c r="Q3899" s="47"/>
      <c r="R3899" s="4"/>
      <c r="S3899" s="59"/>
      <c r="T3899" s="1"/>
      <c r="U3899" s="1"/>
      <c r="V3899" s="1"/>
      <c r="W3899" s="10"/>
      <c r="X3899" s="2"/>
      <c r="Y3899" s="2"/>
      <c r="Z3899" s="3"/>
      <c r="AA3899" s="1"/>
      <c r="AB3899" s="1"/>
      <c r="AC3899" s="5"/>
      <c r="AD3899" s="1"/>
      <c r="AE3899" s="7"/>
      <c r="AF3899" s="1"/>
      <c r="AG3899" s="1"/>
      <c r="AH3899" s="1"/>
      <c r="AI3899" s="1"/>
      <c r="AJ3899" s="4"/>
      <c r="AK3899" s="1"/>
      <c r="AL3899" s="1"/>
      <c r="AM3899" s="1"/>
      <c r="AN3899" s="1"/>
      <c r="AO3899" s="1"/>
    </row>
    <row r="3900" spans="1:41" x14ac:dyDescent="0.2">
      <c r="A3900" s="118"/>
      <c r="B3900" s="2"/>
      <c r="C3900" s="2"/>
      <c r="D3900" s="3"/>
      <c r="E3900" s="3"/>
      <c r="F3900" s="47"/>
      <c r="G3900" s="47"/>
      <c r="H3900" s="4"/>
      <c r="I3900" s="4"/>
      <c r="J3900" s="4"/>
      <c r="K3900" s="4"/>
      <c r="L3900" s="47"/>
      <c r="M3900" s="10"/>
      <c r="N3900" s="10"/>
      <c r="O3900" s="2"/>
      <c r="P3900" s="2"/>
      <c r="Q3900" s="47"/>
      <c r="R3900" s="4"/>
      <c r="S3900" s="59"/>
      <c r="T3900" s="1"/>
      <c r="U3900" s="1"/>
      <c r="V3900" s="1"/>
      <c r="W3900" s="10"/>
      <c r="X3900" s="2"/>
      <c r="Y3900" s="2"/>
      <c r="Z3900" s="3"/>
      <c r="AA3900" s="1"/>
      <c r="AB3900" s="1"/>
      <c r="AC3900" s="5"/>
      <c r="AD3900" s="1"/>
      <c r="AE3900" s="7"/>
      <c r="AF3900" s="1"/>
      <c r="AG3900" s="1"/>
      <c r="AH3900" s="1"/>
      <c r="AI3900" s="1"/>
      <c r="AJ3900" s="4"/>
      <c r="AK3900" s="1"/>
      <c r="AL3900" s="1"/>
      <c r="AM3900" s="1"/>
      <c r="AN3900" s="1"/>
      <c r="AO3900" s="1"/>
    </row>
    <row r="3901" spans="1:41" x14ac:dyDescent="0.2">
      <c r="A3901" s="118"/>
      <c r="B3901" s="2"/>
      <c r="C3901" s="2"/>
      <c r="D3901" s="3"/>
      <c r="E3901" s="3"/>
      <c r="F3901" s="47"/>
      <c r="G3901" s="47"/>
      <c r="H3901" s="4"/>
      <c r="I3901" s="4"/>
      <c r="J3901" s="4"/>
      <c r="K3901" s="4"/>
      <c r="L3901" s="47"/>
      <c r="M3901" s="10"/>
      <c r="N3901" s="10"/>
      <c r="O3901" s="2"/>
      <c r="P3901" s="2"/>
      <c r="Q3901" s="47"/>
      <c r="R3901" s="4"/>
      <c r="S3901" s="59"/>
      <c r="T3901" s="1"/>
      <c r="U3901" s="1"/>
      <c r="V3901" s="1"/>
      <c r="W3901" s="10"/>
      <c r="X3901" s="2"/>
      <c r="Y3901" s="2"/>
      <c r="Z3901" s="3"/>
      <c r="AA3901" s="1"/>
      <c r="AB3901" s="1"/>
      <c r="AC3901" s="5"/>
      <c r="AD3901" s="1"/>
      <c r="AE3901" s="7"/>
      <c r="AF3901" s="1"/>
      <c r="AG3901" s="1"/>
      <c r="AH3901" s="1"/>
      <c r="AI3901" s="1"/>
      <c r="AJ3901" s="4"/>
      <c r="AK3901" s="1"/>
      <c r="AL3901" s="1"/>
      <c r="AM3901" s="1"/>
      <c r="AN3901" s="1"/>
      <c r="AO3901" s="1"/>
    </row>
    <row r="3902" spans="1:41" x14ac:dyDescent="0.2">
      <c r="A3902" s="118"/>
      <c r="B3902" s="2"/>
      <c r="C3902" s="2"/>
      <c r="D3902" s="3"/>
      <c r="E3902" s="3"/>
      <c r="F3902" s="47"/>
      <c r="G3902" s="47"/>
      <c r="H3902" s="4"/>
      <c r="I3902" s="4"/>
      <c r="J3902" s="4"/>
      <c r="K3902" s="4"/>
      <c r="L3902" s="47"/>
      <c r="M3902" s="10"/>
      <c r="N3902" s="10"/>
      <c r="O3902" s="2"/>
      <c r="P3902" s="2"/>
      <c r="Q3902" s="47"/>
      <c r="R3902" s="4"/>
      <c r="S3902" s="59"/>
      <c r="T3902" s="1"/>
      <c r="U3902" s="1"/>
      <c r="V3902" s="1"/>
      <c r="W3902" s="10"/>
      <c r="X3902" s="2"/>
      <c r="Y3902" s="2"/>
      <c r="Z3902" s="3"/>
      <c r="AA3902" s="1"/>
      <c r="AB3902" s="1"/>
      <c r="AC3902" s="5"/>
      <c r="AD3902" s="1"/>
      <c r="AE3902" s="7"/>
      <c r="AF3902" s="1"/>
      <c r="AG3902" s="1"/>
      <c r="AH3902" s="1"/>
      <c r="AI3902" s="1"/>
      <c r="AJ3902" s="4"/>
      <c r="AK3902" s="1"/>
      <c r="AL3902" s="1"/>
      <c r="AM3902" s="1"/>
      <c r="AN3902" s="1"/>
      <c r="AO3902" s="1"/>
    </row>
    <row r="3903" spans="1:41" x14ac:dyDescent="0.2">
      <c r="A3903" s="118"/>
      <c r="B3903" s="2"/>
      <c r="C3903" s="2"/>
      <c r="D3903" s="3"/>
      <c r="E3903" s="3"/>
      <c r="F3903" s="47"/>
      <c r="G3903" s="47"/>
      <c r="H3903" s="4"/>
      <c r="I3903" s="4"/>
      <c r="J3903" s="4"/>
      <c r="K3903" s="4"/>
      <c r="L3903" s="47"/>
      <c r="M3903" s="10"/>
      <c r="N3903" s="10"/>
      <c r="O3903" s="2"/>
      <c r="P3903" s="2"/>
      <c r="Q3903" s="47"/>
      <c r="R3903" s="4"/>
      <c r="S3903" s="59"/>
      <c r="T3903" s="1"/>
      <c r="U3903" s="1"/>
      <c r="V3903" s="1"/>
      <c r="W3903" s="10"/>
      <c r="X3903" s="2"/>
      <c r="Y3903" s="2"/>
      <c r="Z3903" s="3"/>
      <c r="AA3903" s="1"/>
      <c r="AB3903" s="1"/>
      <c r="AC3903" s="5"/>
      <c r="AD3903" s="1"/>
      <c r="AE3903" s="7"/>
      <c r="AF3903" s="1"/>
      <c r="AG3903" s="1"/>
      <c r="AH3903" s="1"/>
      <c r="AI3903" s="1"/>
      <c r="AJ3903" s="4"/>
      <c r="AK3903" s="1"/>
      <c r="AL3903" s="1"/>
      <c r="AM3903" s="1"/>
      <c r="AN3903" s="1"/>
      <c r="AO3903" s="1"/>
    </row>
    <row r="3904" spans="1:41" x14ac:dyDescent="0.2">
      <c r="A3904" s="118"/>
      <c r="B3904" s="2"/>
      <c r="C3904" s="2"/>
      <c r="D3904" s="3"/>
      <c r="E3904" s="3"/>
      <c r="F3904" s="47"/>
      <c r="G3904" s="47"/>
      <c r="H3904" s="4"/>
      <c r="I3904" s="4"/>
      <c r="J3904" s="4"/>
      <c r="K3904" s="4"/>
      <c r="L3904" s="47"/>
      <c r="M3904" s="10"/>
      <c r="N3904" s="10"/>
      <c r="O3904" s="2"/>
      <c r="P3904" s="2"/>
      <c r="Q3904" s="47"/>
      <c r="R3904" s="4"/>
      <c r="S3904" s="59"/>
      <c r="T3904" s="1"/>
      <c r="U3904" s="1"/>
      <c r="V3904" s="1"/>
      <c r="W3904" s="10"/>
      <c r="X3904" s="2"/>
      <c r="Y3904" s="2"/>
      <c r="Z3904" s="3"/>
      <c r="AA3904" s="1"/>
      <c r="AB3904" s="1"/>
      <c r="AC3904" s="5"/>
      <c r="AD3904" s="1"/>
      <c r="AE3904" s="7"/>
      <c r="AF3904" s="1"/>
      <c r="AG3904" s="1"/>
      <c r="AH3904" s="1"/>
      <c r="AI3904" s="1"/>
      <c r="AJ3904" s="4"/>
      <c r="AK3904" s="1"/>
      <c r="AL3904" s="1"/>
      <c r="AM3904" s="1"/>
      <c r="AN3904" s="1"/>
      <c r="AO3904" s="1"/>
    </row>
    <row r="3905" spans="1:41" x14ac:dyDescent="0.2">
      <c r="A3905" s="118"/>
      <c r="B3905" s="2"/>
      <c r="C3905" s="2"/>
      <c r="D3905" s="3"/>
      <c r="E3905" s="3"/>
      <c r="F3905" s="47"/>
      <c r="G3905" s="47"/>
      <c r="H3905" s="4"/>
      <c r="I3905" s="4"/>
      <c r="J3905" s="4"/>
      <c r="K3905" s="4"/>
      <c r="L3905" s="47"/>
      <c r="M3905" s="10"/>
      <c r="N3905" s="10"/>
      <c r="O3905" s="2"/>
      <c r="P3905" s="2"/>
      <c r="Q3905" s="47"/>
      <c r="R3905" s="4"/>
      <c r="S3905" s="59"/>
      <c r="T3905" s="1"/>
      <c r="U3905" s="1"/>
      <c r="V3905" s="1"/>
      <c r="W3905" s="10"/>
      <c r="X3905" s="2"/>
      <c r="Y3905" s="2"/>
      <c r="Z3905" s="3"/>
      <c r="AA3905" s="1"/>
      <c r="AB3905" s="1"/>
      <c r="AC3905" s="5"/>
      <c r="AD3905" s="1"/>
      <c r="AE3905" s="7"/>
      <c r="AF3905" s="1"/>
      <c r="AG3905" s="1"/>
      <c r="AH3905" s="1"/>
      <c r="AI3905" s="1"/>
      <c r="AJ3905" s="4"/>
      <c r="AK3905" s="1"/>
      <c r="AL3905" s="1"/>
      <c r="AM3905" s="1"/>
      <c r="AN3905" s="1"/>
      <c r="AO3905" s="1"/>
    </row>
    <row r="3906" spans="1:41" x14ac:dyDescent="0.2">
      <c r="A3906" s="118"/>
      <c r="B3906" s="2"/>
      <c r="C3906" s="2"/>
      <c r="D3906" s="3"/>
      <c r="E3906" s="3"/>
      <c r="F3906" s="47"/>
      <c r="G3906" s="47"/>
      <c r="H3906" s="4"/>
      <c r="I3906" s="4"/>
      <c r="J3906" s="4"/>
      <c r="K3906" s="4"/>
      <c r="L3906" s="47"/>
      <c r="M3906" s="10"/>
      <c r="N3906" s="10"/>
      <c r="O3906" s="2"/>
      <c r="P3906" s="2"/>
      <c r="Q3906" s="47"/>
      <c r="R3906" s="4"/>
      <c r="S3906" s="59"/>
      <c r="T3906" s="1"/>
      <c r="U3906" s="1"/>
      <c r="V3906" s="1"/>
      <c r="W3906" s="10"/>
      <c r="X3906" s="2"/>
      <c r="Y3906" s="2"/>
      <c r="Z3906" s="3"/>
      <c r="AA3906" s="1"/>
      <c r="AB3906" s="1"/>
      <c r="AC3906" s="5"/>
      <c r="AD3906" s="1"/>
      <c r="AE3906" s="7"/>
      <c r="AF3906" s="1"/>
      <c r="AG3906" s="1"/>
      <c r="AH3906" s="1"/>
      <c r="AI3906" s="1"/>
      <c r="AJ3906" s="4"/>
      <c r="AK3906" s="1"/>
      <c r="AL3906" s="1"/>
      <c r="AM3906" s="1"/>
      <c r="AN3906" s="1"/>
      <c r="AO3906" s="1"/>
    </row>
    <row r="3907" spans="1:41" x14ac:dyDescent="0.2">
      <c r="A3907" s="118"/>
      <c r="B3907" s="2"/>
      <c r="C3907" s="2"/>
      <c r="D3907" s="3"/>
      <c r="E3907" s="3"/>
      <c r="F3907" s="47"/>
      <c r="G3907" s="47"/>
      <c r="H3907" s="4"/>
      <c r="I3907" s="4"/>
      <c r="J3907" s="4"/>
      <c r="K3907" s="4"/>
      <c r="L3907" s="47"/>
      <c r="M3907" s="10"/>
      <c r="N3907" s="10"/>
      <c r="O3907" s="2"/>
      <c r="P3907" s="2"/>
      <c r="Q3907" s="47"/>
      <c r="R3907" s="4"/>
      <c r="S3907" s="59"/>
      <c r="T3907" s="1"/>
      <c r="U3907" s="1"/>
      <c r="V3907" s="1"/>
      <c r="W3907" s="10"/>
      <c r="X3907" s="2"/>
      <c r="Y3907" s="2"/>
      <c r="Z3907" s="3"/>
      <c r="AA3907" s="1"/>
      <c r="AB3907" s="1"/>
      <c r="AC3907" s="5"/>
      <c r="AD3907" s="1"/>
      <c r="AE3907" s="7"/>
      <c r="AF3907" s="1"/>
      <c r="AG3907" s="1"/>
      <c r="AH3907" s="1"/>
      <c r="AI3907" s="1"/>
      <c r="AJ3907" s="4"/>
      <c r="AK3907" s="1"/>
      <c r="AL3907" s="1"/>
      <c r="AM3907" s="1"/>
      <c r="AN3907" s="1"/>
      <c r="AO3907" s="1"/>
    </row>
    <row r="3908" spans="1:41" x14ac:dyDescent="0.2">
      <c r="A3908" s="118"/>
      <c r="B3908" s="2"/>
      <c r="C3908" s="2"/>
      <c r="D3908" s="3"/>
      <c r="E3908" s="3"/>
      <c r="F3908" s="47"/>
      <c r="G3908" s="47"/>
      <c r="H3908" s="4"/>
      <c r="I3908" s="4"/>
      <c r="J3908" s="4"/>
      <c r="K3908" s="4"/>
      <c r="L3908" s="47"/>
      <c r="M3908" s="10"/>
      <c r="N3908" s="10"/>
      <c r="O3908" s="2"/>
      <c r="P3908" s="2"/>
      <c r="Q3908" s="47"/>
      <c r="R3908" s="4"/>
      <c r="S3908" s="59"/>
      <c r="T3908" s="1"/>
      <c r="U3908" s="1"/>
      <c r="V3908" s="1"/>
      <c r="W3908" s="10"/>
      <c r="X3908" s="2"/>
      <c r="Y3908" s="2"/>
      <c r="Z3908" s="3"/>
      <c r="AA3908" s="1"/>
      <c r="AB3908" s="1"/>
      <c r="AC3908" s="5"/>
      <c r="AD3908" s="1"/>
      <c r="AE3908" s="7"/>
      <c r="AF3908" s="1"/>
      <c r="AG3908" s="1"/>
      <c r="AH3908" s="1"/>
      <c r="AI3908" s="1"/>
      <c r="AJ3908" s="4"/>
      <c r="AK3908" s="1"/>
      <c r="AL3908" s="1"/>
      <c r="AM3908" s="1"/>
      <c r="AN3908" s="1"/>
      <c r="AO3908" s="1"/>
    </row>
    <row r="3909" spans="1:41" x14ac:dyDescent="0.2">
      <c r="A3909" s="118"/>
      <c r="B3909" s="2"/>
      <c r="C3909" s="2"/>
      <c r="D3909" s="3"/>
      <c r="E3909" s="3"/>
      <c r="F3909" s="47"/>
      <c r="G3909" s="47"/>
      <c r="H3909" s="4"/>
      <c r="I3909" s="4"/>
      <c r="J3909" s="4"/>
      <c r="K3909" s="4"/>
      <c r="L3909" s="47"/>
      <c r="M3909" s="10"/>
      <c r="N3909" s="10"/>
      <c r="O3909" s="2"/>
      <c r="P3909" s="2"/>
      <c r="Q3909" s="47"/>
      <c r="R3909" s="4"/>
      <c r="S3909" s="59"/>
      <c r="T3909" s="1"/>
      <c r="U3909" s="1"/>
      <c r="V3909" s="1"/>
      <c r="W3909" s="10"/>
      <c r="X3909" s="2"/>
      <c r="Y3909" s="2"/>
      <c r="Z3909" s="3"/>
      <c r="AA3909" s="1"/>
      <c r="AB3909" s="1"/>
      <c r="AC3909" s="5"/>
      <c r="AD3909" s="1"/>
      <c r="AE3909" s="7"/>
      <c r="AF3909" s="1"/>
      <c r="AG3909" s="1"/>
      <c r="AH3909" s="1"/>
      <c r="AI3909" s="1"/>
      <c r="AJ3909" s="4"/>
      <c r="AK3909" s="1"/>
      <c r="AL3909" s="1"/>
      <c r="AM3909" s="1"/>
      <c r="AN3909" s="1"/>
      <c r="AO3909" s="1"/>
    </row>
    <row r="3910" spans="1:41" x14ac:dyDescent="0.2">
      <c r="A3910" s="118"/>
      <c r="B3910" s="2"/>
      <c r="C3910" s="2"/>
      <c r="D3910" s="3"/>
      <c r="E3910" s="3"/>
      <c r="F3910" s="47"/>
      <c r="G3910" s="47"/>
      <c r="H3910" s="4"/>
      <c r="I3910" s="4"/>
      <c r="J3910" s="4"/>
      <c r="K3910" s="4"/>
      <c r="L3910" s="47"/>
      <c r="M3910" s="10"/>
      <c r="N3910" s="10"/>
      <c r="O3910" s="2"/>
      <c r="P3910" s="2"/>
      <c r="Q3910" s="47"/>
      <c r="R3910" s="4"/>
      <c r="S3910" s="59"/>
      <c r="T3910" s="1"/>
      <c r="U3910" s="1"/>
      <c r="V3910" s="1"/>
      <c r="W3910" s="10"/>
      <c r="X3910" s="2"/>
      <c r="Y3910" s="2"/>
      <c r="Z3910" s="3"/>
      <c r="AA3910" s="1"/>
      <c r="AB3910" s="1"/>
      <c r="AC3910" s="5"/>
      <c r="AD3910" s="1"/>
      <c r="AE3910" s="7"/>
      <c r="AF3910" s="1"/>
      <c r="AG3910" s="1"/>
      <c r="AH3910" s="1"/>
      <c r="AI3910" s="1"/>
      <c r="AJ3910" s="4"/>
      <c r="AK3910" s="1"/>
      <c r="AL3910" s="1"/>
      <c r="AM3910" s="1"/>
      <c r="AN3910" s="1"/>
      <c r="AO3910" s="1"/>
    </row>
    <row r="3911" spans="1:41" x14ac:dyDescent="0.2">
      <c r="A3911" s="118"/>
      <c r="B3911" s="2"/>
      <c r="C3911" s="2"/>
      <c r="D3911" s="3"/>
      <c r="E3911" s="3"/>
      <c r="F3911" s="47"/>
      <c r="G3911" s="47"/>
      <c r="H3911" s="4"/>
      <c r="I3911" s="4"/>
      <c r="J3911" s="4"/>
      <c r="K3911" s="4"/>
      <c r="L3911" s="47"/>
      <c r="M3911" s="10"/>
      <c r="N3911" s="10"/>
      <c r="O3911" s="2"/>
      <c r="P3911" s="2"/>
      <c r="Q3911" s="47"/>
      <c r="R3911" s="4"/>
      <c r="S3911" s="59"/>
      <c r="T3911" s="1"/>
      <c r="U3911" s="1"/>
      <c r="V3911" s="1"/>
      <c r="W3911" s="10"/>
      <c r="X3911" s="2"/>
      <c r="Y3911" s="2"/>
      <c r="Z3911" s="3"/>
      <c r="AA3911" s="1"/>
      <c r="AB3911" s="1"/>
      <c r="AC3911" s="5"/>
      <c r="AD3911" s="1"/>
      <c r="AE3911" s="7"/>
      <c r="AF3911" s="1"/>
      <c r="AG3911" s="1"/>
      <c r="AH3911" s="1"/>
      <c r="AI3911" s="1"/>
      <c r="AJ3911" s="4"/>
      <c r="AK3911" s="1"/>
      <c r="AL3911" s="1"/>
      <c r="AM3911" s="1"/>
      <c r="AN3911" s="1"/>
      <c r="AO3911" s="1"/>
    </row>
    <row r="3912" spans="1:41" x14ac:dyDescent="0.2">
      <c r="A3912" s="118"/>
      <c r="B3912" s="2"/>
      <c r="C3912" s="2"/>
      <c r="D3912" s="3"/>
      <c r="E3912" s="3"/>
      <c r="F3912" s="47"/>
      <c r="G3912" s="47"/>
      <c r="H3912" s="4"/>
      <c r="I3912" s="4"/>
      <c r="J3912" s="4"/>
      <c r="K3912" s="4"/>
      <c r="L3912" s="47"/>
      <c r="M3912" s="10"/>
      <c r="N3912" s="10"/>
      <c r="O3912" s="2"/>
      <c r="P3912" s="2"/>
      <c r="Q3912" s="47"/>
      <c r="R3912" s="4"/>
      <c r="S3912" s="59"/>
      <c r="T3912" s="1"/>
      <c r="U3912" s="1"/>
      <c r="V3912" s="1"/>
      <c r="W3912" s="10"/>
      <c r="X3912" s="2"/>
      <c r="Y3912" s="2"/>
      <c r="Z3912" s="3"/>
      <c r="AA3912" s="1"/>
      <c r="AB3912" s="1"/>
      <c r="AC3912" s="5"/>
      <c r="AD3912" s="1"/>
      <c r="AE3912" s="7"/>
      <c r="AF3912" s="1"/>
      <c r="AG3912" s="1"/>
      <c r="AH3912" s="1"/>
      <c r="AI3912" s="1"/>
      <c r="AJ3912" s="4"/>
      <c r="AK3912" s="1"/>
      <c r="AL3912" s="1"/>
      <c r="AM3912" s="1"/>
      <c r="AN3912" s="1"/>
      <c r="AO3912" s="1"/>
    </row>
    <row r="3913" spans="1:41" x14ac:dyDescent="0.2">
      <c r="A3913" s="118"/>
      <c r="B3913" s="2"/>
      <c r="C3913" s="2"/>
      <c r="D3913" s="3"/>
      <c r="E3913" s="3"/>
      <c r="F3913" s="47"/>
      <c r="G3913" s="47"/>
      <c r="H3913" s="4"/>
      <c r="I3913" s="4"/>
      <c r="J3913" s="4"/>
      <c r="K3913" s="4"/>
      <c r="L3913" s="47"/>
      <c r="M3913" s="10"/>
      <c r="N3913" s="10"/>
      <c r="O3913" s="2"/>
      <c r="P3913" s="2"/>
      <c r="Q3913" s="47"/>
      <c r="R3913" s="4"/>
      <c r="S3913" s="59"/>
      <c r="T3913" s="1"/>
      <c r="U3913" s="1"/>
      <c r="V3913" s="1"/>
      <c r="W3913" s="10"/>
      <c r="X3913" s="2"/>
      <c r="Y3913" s="2"/>
      <c r="Z3913" s="3"/>
      <c r="AA3913" s="1"/>
      <c r="AB3913" s="1"/>
      <c r="AC3913" s="5"/>
      <c r="AD3913" s="1"/>
      <c r="AE3913" s="7"/>
      <c r="AF3913" s="1"/>
      <c r="AG3913" s="1"/>
      <c r="AH3913" s="1"/>
      <c r="AI3913" s="1"/>
      <c r="AJ3913" s="4"/>
      <c r="AK3913" s="1"/>
      <c r="AL3913" s="1"/>
      <c r="AM3913" s="1"/>
      <c r="AN3913" s="1"/>
      <c r="AO3913" s="1"/>
    </row>
    <row r="3914" spans="1:41" x14ac:dyDescent="0.2">
      <c r="A3914" s="118"/>
      <c r="B3914" s="2"/>
      <c r="C3914" s="2"/>
      <c r="D3914" s="3"/>
      <c r="E3914" s="3"/>
      <c r="F3914" s="47"/>
      <c r="G3914" s="47"/>
      <c r="H3914" s="4"/>
      <c r="I3914" s="4"/>
      <c r="J3914" s="4"/>
      <c r="K3914" s="4"/>
      <c r="L3914" s="47"/>
      <c r="M3914" s="10"/>
      <c r="N3914" s="10"/>
      <c r="O3914" s="2"/>
      <c r="P3914" s="2"/>
      <c r="Q3914" s="47"/>
      <c r="R3914" s="4"/>
      <c r="S3914" s="59"/>
      <c r="T3914" s="1"/>
      <c r="U3914" s="1"/>
      <c r="V3914" s="1"/>
      <c r="W3914" s="10"/>
      <c r="X3914" s="2"/>
      <c r="Y3914" s="2"/>
      <c r="Z3914" s="3"/>
      <c r="AA3914" s="1"/>
      <c r="AB3914" s="1"/>
      <c r="AC3914" s="5"/>
      <c r="AD3914" s="1"/>
      <c r="AE3914" s="7"/>
      <c r="AF3914" s="1"/>
      <c r="AG3914" s="1"/>
      <c r="AH3914" s="1"/>
      <c r="AI3914" s="1"/>
      <c r="AJ3914" s="4"/>
      <c r="AK3914" s="1"/>
      <c r="AL3914" s="1"/>
      <c r="AM3914" s="1"/>
      <c r="AN3914" s="1"/>
      <c r="AO3914" s="1"/>
    </row>
    <row r="3915" spans="1:41" x14ac:dyDescent="0.2">
      <c r="A3915" s="118"/>
      <c r="B3915" s="2"/>
      <c r="C3915" s="2"/>
      <c r="D3915" s="3"/>
      <c r="E3915" s="3"/>
      <c r="F3915" s="47"/>
      <c r="G3915" s="47"/>
      <c r="H3915" s="4"/>
      <c r="I3915" s="4"/>
      <c r="J3915" s="4"/>
      <c r="K3915" s="4"/>
      <c r="L3915" s="47"/>
      <c r="M3915" s="10"/>
      <c r="N3915" s="10"/>
      <c r="O3915" s="2"/>
      <c r="P3915" s="2"/>
      <c r="Q3915" s="47"/>
      <c r="R3915" s="4"/>
      <c r="S3915" s="59"/>
      <c r="T3915" s="1"/>
      <c r="U3915" s="1"/>
      <c r="V3915" s="1"/>
      <c r="W3915" s="10"/>
      <c r="X3915" s="2"/>
      <c r="Y3915" s="2"/>
      <c r="Z3915" s="3"/>
      <c r="AA3915" s="1"/>
      <c r="AB3915" s="1"/>
      <c r="AC3915" s="5"/>
      <c r="AD3915" s="1"/>
      <c r="AE3915" s="7"/>
      <c r="AF3915" s="1"/>
      <c r="AG3915" s="1"/>
      <c r="AH3915" s="1"/>
      <c r="AI3915" s="1"/>
      <c r="AJ3915" s="4"/>
      <c r="AK3915" s="1"/>
      <c r="AL3915" s="1"/>
      <c r="AM3915" s="1"/>
      <c r="AN3915" s="1"/>
      <c r="AO3915" s="1"/>
    </row>
    <row r="3916" spans="1:41" x14ac:dyDescent="0.2">
      <c r="A3916" s="118"/>
      <c r="B3916" s="2"/>
      <c r="C3916" s="2"/>
      <c r="D3916" s="3"/>
      <c r="E3916" s="3"/>
      <c r="F3916" s="47"/>
      <c r="G3916" s="47"/>
      <c r="H3916" s="4"/>
      <c r="I3916" s="4"/>
      <c r="J3916" s="4"/>
      <c r="K3916" s="4"/>
      <c r="L3916" s="47"/>
      <c r="M3916" s="10"/>
      <c r="N3916" s="10"/>
      <c r="O3916" s="2"/>
      <c r="P3916" s="2"/>
      <c r="Q3916" s="47"/>
      <c r="R3916" s="4"/>
      <c r="S3916" s="59"/>
      <c r="T3916" s="1"/>
      <c r="U3916" s="1"/>
      <c r="V3916" s="1"/>
      <c r="W3916" s="10"/>
      <c r="X3916" s="2"/>
      <c r="Y3916" s="2"/>
      <c r="Z3916" s="3"/>
      <c r="AA3916" s="1"/>
      <c r="AB3916" s="1"/>
      <c r="AC3916" s="5"/>
      <c r="AD3916" s="1"/>
      <c r="AE3916" s="7"/>
      <c r="AF3916" s="1"/>
      <c r="AG3916" s="1"/>
      <c r="AH3916" s="1"/>
      <c r="AI3916" s="1"/>
      <c r="AJ3916" s="4"/>
      <c r="AK3916" s="1"/>
      <c r="AL3916" s="1"/>
      <c r="AM3916" s="1"/>
      <c r="AN3916" s="1"/>
      <c r="AO3916" s="1"/>
    </row>
    <row r="3917" spans="1:41" x14ac:dyDescent="0.2">
      <c r="A3917" s="118"/>
      <c r="B3917" s="2"/>
      <c r="C3917" s="2"/>
      <c r="D3917" s="3"/>
      <c r="E3917" s="3"/>
      <c r="F3917" s="47"/>
      <c r="G3917" s="47"/>
      <c r="H3917" s="4"/>
      <c r="I3917" s="4"/>
      <c r="J3917" s="4"/>
      <c r="K3917" s="4"/>
      <c r="L3917" s="47"/>
      <c r="M3917" s="10"/>
      <c r="N3917" s="10"/>
      <c r="O3917" s="2"/>
      <c r="P3917" s="2"/>
      <c r="Q3917" s="47"/>
      <c r="R3917" s="4"/>
      <c r="S3917" s="59"/>
      <c r="T3917" s="1"/>
      <c r="U3917" s="1"/>
      <c r="V3917" s="1"/>
      <c r="W3917" s="10"/>
      <c r="X3917" s="2"/>
      <c r="Y3917" s="2"/>
      <c r="Z3917" s="3"/>
      <c r="AA3917" s="1"/>
      <c r="AB3917" s="1"/>
      <c r="AC3917" s="5"/>
      <c r="AD3917" s="1"/>
      <c r="AE3917" s="7"/>
      <c r="AF3917" s="1"/>
      <c r="AG3917" s="1"/>
      <c r="AH3917" s="1"/>
      <c r="AI3917" s="1"/>
      <c r="AJ3917" s="4"/>
      <c r="AK3917" s="1"/>
      <c r="AL3917" s="1"/>
      <c r="AM3917" s="1"/>
      <c r="AN3917" s="1"/>
      <c r="AO3917" s="1"/>
    </row>
    <row r="3918" spans="1:41" x14ac:dyDescent="0.2">
      <c r="A3918" s="118"/>
      <c r="B3918" s="2"/>
      <c r="C3918" s="2"/>
      <c r="D3918" s="3"/>
      <c r="E3918" s="3"/>
      <c r="F3918" s="47"/>
      <c r="G3918" s="47"/>
      <c r="H3918" s="4"/>
      <c r="I3918" s="4"/>
      <c r="J3918" s="4"/>
      <c r="K3918" s="4"/>
      <c r="L3918" s="47"/>
      <c r="M3918" s="10"/>
      <c r="N3918" s="10"/>
      <c r="O3918" s="2"/>
      <c r="P3918" s="2"/>
      <c r="Q3918" s="47"/>
      <c r="R3918" s="4"/>
      <c r="S3918" s="59"/>
      <c r="T3918" s="1"/>
      <c r="U3918" s="1"/>
      <c r="V3918" s="1"/>
      <c r="W3918" s="10"/>
      <c r="X3918" s="2"/>
      <c r="Y3918" s="2"/>
      <c r="Z3918" s="3"/>
      <c r="AA3918" s="1"/>
      <c r="AB3918" s="1"/>
      <c r="AC3918" s="5"/>
      <c r="AD3918" s="1"/>
      <c r="AE3918" s="7"/>
      <c r="AF3918" s="1"/>
      <c r="AG3918" s="1"/>
      <c r="AH3918" s="1"/>
      <c r="AI3918" s="1"/>
      <c r="AJ3918" s="4"/>
      <c r="AK3918" s="1"/>
      <c r="AL3918" s="1"/>
      <c r="AM3918" s="1"/>
      <c r="AN3918" s="1"/>
      <c r="AO3918" s="1"/>
    </row>
    <row r="3919" spans="1:41" x14ac:dyDescent="0.2">
      <c r="A3919" s="118"/>
      <c r="B3919" s="2"/>
      <c r="C3919" s="2"/>
      <c r="D3919" s="3"/>
      <c r="E3919" s="3"/>
      <c r="F3919" s="47"/>
      <c r="G3919" s="47"/>
      <c r="H3919" s="4"/>
      <c r="I3919" s="4"/>
      <c r="J3919" s="4"/>
      <c r="K3919" s="4"/>
      <c r="L3919" s="47"/>
      <c r="M3919" s="10"/>
      <c r="N3919" s="10"/>
      <c r="O3919" s="2"/>
      <c r="P3919" s="2"/>
      <c r="Q3919" s="47"/>
      <c r="R3919" s="4"/>
      <c r="S3919" s="59"/>
      <c r="T3919" s="1"/>
      <c r="U3919" s="1"/>
      <c r="V3919" s="1"/>
      <c r="W3919" s="10"/>
      <c r="X3919" s="2"/>
      <c r="Y3919" s="2"/>
      <c r="Z3919" s="3"/>
      <c r="AA3919" s="1"/>
      <c r="AB3919" s="1"/>
      <c r="AC3919" s="5"/>
      <c r="AD3919" s="1"/>
      <c r="AE3919" s="7"/>
      <c r="AF3919" s="1"/>
      <c r="AG3919" s="1"/>
      <c r="AH3919" s="1"/>
      <c r="AI3919" s="1"/>
      <c r="AJ3919" s="4"/>
      <c r="AK3919" s="1"/>
      <c r="AL3919" s="1"/>
      <c r="AM3919" s="1"/>
      <c r="AN3919" s="1"/>
      <c r="AO3919" s="1"/>
    </row>
    <row r="3920" spans="1:41" x14ac:dyDescent="0.2">
      <c r="A3920" s="118"/>
      <c r="B3920" s="2"/>
      <c r="C3920" s="2"/>
      <c r="D3920" s="3"/>
      <c r="E3920" s="3"/>
      <c r="F3920" s="47"/>
      <c r="G3920" s="47"/>
      <c r="H3920" s="4"/>
      <c r="I3920" s="4"/>
      <c r="J3920" s="4"/>
      <c r="K3920" s="4"/>
      <c r="L3920" s="47"/>
      <c r="M3920" s="10"/>
      <c r="N3920" s="10"/>
      <c r="O3920" s="2"/>
      <c r="P3920" s="2"/>
      <c r="Q3920" s="47"/>
      <c r="R3920" s="4"/>
      <c r="S3920" s="59"/>
      <c r="T3920" s="1"/>
      <c r="U3920" s="1"/>
      <c r="V3920" s="1"/>
      <c r="W3920" s="10"/>
      <c r="X3920" s="2"/>
      <c r="Y3920" s="2"/>
      <c r="Z3920" s="3"/>
      <c r="AA3920" s="1"/>
      <c r="AB3920" s="1"/>
      <c r="AC3920" s="5"/>
      <c r="AD3920" s="1"/>
      <c r="AE3920" s="7"/>
      <c r="AF3920" s="1"/>
      <c r="AG3920" s="1"/>
      <c r="AH3920" s="1"/>
      <c r="AI3920" s="1"/>
      <c r="AJ3920" s="4"/>
      <c r="AK3920" s="1"/>
      <c r="AL3920" s="1"/>
      <c r="AM3920" s="1"/>
      <c r="AN3920" s="1"/>
      <c r="AO3920" s="1"/>
    </row>
    <row r="3921" spans="1:41" x14ac:dyDescent="0.2">
      <c r="A3921" s="118"/>
      <c r="B3921" s="2"/>
      <c r="C3921" s="2"/>
      <c r="D3921" s="3"/>
      <c r="E3921" s="3"/>
      <c r="F3921" s="47"/>
      <c r="G3921" s="47"/>
      <c r="H3921" s="4"/>
      <c r="I3921" s="4"/>
      <c r="J3921" s="4"/>
      <c r="K3921" s="4"/>
      <c r="L3921" s="47"/>
      <c r="M3921" s="10"/>
      <c r="N3921" s="10"/>
      <c r="O3921" s="2"/>
      <c r="P3921" s="2"/>
      <c r="Q3921" s="47"/>
      <c r="R3921" s="4"/>
      <c r="S3921" s="59"/>
      <c r="T3921" s="1"/>
      <c r="U3921" s="1"/>
      <c r="V3921" s="1"/>
      <c r="W3921" s="10"/>
      <c r="X3921" s="2"/>
      <c r="Y3921" s="2"/>
      <c r="Z3921" s="3"/>
      <c r="AA3921" s="1"/>
      <c r="AB3921" s="1"/>
      <c r="AC3921" s="5"/>
      <c r="AD3921" s="1"/>
      <c r="AE3921" s="7"/>
      <c r="AF3921" s="1"/>
      <c r="AG3921" s="1"/>
      <c r="AH3921" s="1"/>
      <c r="AI3921" s="1"/>
      <c r="AJ3921" s="4"/>
      <c r="AK3921" s="1"/>
      <c r="AL3921" s="1"/>
      <c r="AM3921" s="1"/>
      <c r="AN3921" s="1"/>
      <c r="AO3921" s="1"/>
    </row>
    <row r="3922" spans="1:41" x14ac:dyDescent="0.2">
      <c r="A3922" s="118"/>
      <c r="B3922" s="2"/>
      <c r="C3922" s="2"/>
      <c r="D3922" s="3"/>
      <c r="E3922" s="3"/>
      <c r="F3922" s="47"/>
      <c r="G3922" s="47"/>
      <c r="H3922" s="4"/>
      <c r="I3922" s="4"/>
      <c r="J3922" s="4"/>
      <c r="K3922" s="4"/>
      <c r="L3922" s="47"/>
      <c r="M3922" s="10"/>
      <c r="N3922" s="10"/>
      <c r="O3922" s="2"/>
      <c r="P3922" s="2"/>
      <c r="Q3922" s="47"/>
      <c r="R3922" s="4"/>
      <c r="S3922" s="59"/>
      <c r="T3922" s="1"/>
      <c r="U3922" s="1"/>
      <c r="V3922" s="1"/>
      <c r="W3922" s="10"/>
      <c r="X3922" s="2"/>
      <c r="Y3922" s="2"/>
      <c r="Z3922" s="3"/>
      <c r="AA3922" s="1"/>
      <c r="AB3922" s="1"/>
      <c r="AC3922" s="5"/>
      <c r="AD3922" s="1"/>
      <c r="AE3922" s="7"/>
      <c r="AF3922" s="1"/>
      <c r="AG3922" s="1"/>
      <c r="AH3922" s="1"/>
      <c r="AI3922" s="1"/>
      <c r="AJ3922" s="4"/>
      <c r="AK3922" s="1"/>
      <c r="AL3922" s="1"/>
      <c r="AM3922" s="1"/>
      <c r="AN3922" s="1"/>
      <c r="AO3922" s="1"/>
    </row>
    <row r="3923" spans="1:41" x14ac:dyDescent="0.2">
      <c r="A3923" s="118"/>
      <c r="B3923" s="2"/>
      <c r="C3923" s="2"/>
      <c r="D3923" s="3"/>
      <c r="E3923" s="3"/>
      <c r="F3923" s="47"/>
      <c r="G3923" s="47"/>
      <c r="H3923" s="4"/>
      <c r="I3923" s="4"/>
      <c r="J3923" s="4"/>
      <c r="K3923" s="4"/>
      <c r="L3923" s="47"/>
      <c r="M3923" s="10"/>
      <c r="N3923" s="10"/>
      <c r="O3923" s="2"/>
      <c r="P3923" s="2"/>
      <c r="Q3923" s="47"/>
      <c r="R3923" s="4"/>
      <c r="S3923" s="59"/>
      <c r="T3923" s="1"/>
      <c r="U3923" s="1"/>
      <c r="V3923" s="1"/>
      <c r="W3923" s="10"/>
      <c r="X3923" s="2"/>
      <c r="Y3923" s="2"/>
      <c r="Z3923" s="3"/>
      <c r="AA3923" s="1"/>
      <c r="AB3923" s="1"/>
      <c r="AC3923" s="5"/>
      <c r="AD3923" s="1"/>
      <c r="AE3923" s="7"/>
      <c r="AF3923" s="1"/>
      <c r="AG3923" s="1"/>
      <c r="AH3923" s="1"/>
      <c r="AI3923" s="1"/>
      <c r="AJ3923" s="4"/>
      <c r="AK3923" s="1"/>
      <c r="AL3923" s="1"/>
      <c r="AM3923" s="1"/>
      <c r="AN3923" s="1"/>
      <c r="AO3923" s="1"/>
    </row>
    <row r="3924" spans="1:41" x14ac:dyDescent="0.2">
      <c r="A3924" s="118"/>
      <c r="B3924" s="2"/>
      <c r="C3924" s="2"/>
      <c r="D3924" s="3"/>
      <c r="E3924" s="3"/>
      <c r="F3924" s="47"/>
      <c r="G3924" s="47"/>
      <c r="H3924" s="4"/>
      <c r="I3924" s="4"/>
      <c r="J3924" s="4"/>
      <c r="K3924" s="4"/>
      <c r="L3924" s="47"/>
      <c r="M3924" s="10"/>
      <c r="N3924" s="10"/>
      <c r="O3924" s="2"/>
      <c r="P3924" s="2"/>
      <c r="Q3924" s="47"/>
      <c r="R3924" s="4"/>
      <c r="S3924" s="59"/>
      <c r="T3924" s="1"/>
      <c r="U3924" s="1"/>
      <c r="V3924" s="1"/>
      <c r="W3924" s="10"/>
      <c r="X3924" s="2"/>
      <c r="Y3924" s="2"/>
      <c r="Z3924" s="3"/>
      <c r="AA3924" s="1"/>
      <c r="AB3924" s="1"/>
      <c r="AC3924" s="5"/>
      <c r="AD3924" s="1"/>
      <c r="AE3924" s="7"/>
      <c r="AF3924" s="1"/>
      <c r="AG3924" s="1"/>
      <c r="AH3924" s="1"/>
      <c r="AI3924" s="1"/>
      <c r="AJ3924" s="4"/>
      <c r="AK3924" s="1"/>
      <c r="AL3924" s="1"/>
      <c r="AM3924" s="1"/>
      <c r="AN3924" s="1"/>
      <c r="AO3924" s="1"/>
    </row>
    <row r="3925" spans="1:41" x14ac:dyDescent="0.2">
      <c r="A3925" s="118"/>
      <c r="B3925" s="2"/>
      <c r="C3925" s="2"/>
      <c r="D3925" s="3"/>
      <c r="E3925" s="3"/>
      <c r="F3925" s="47"/>
      <c r="G3925" s="47"/>
      <c r="H3925" s="4"/>
      <c r="I3925" s="4"/>
      <c r="J3925" s="4"/>
      <c r="K3925" s="4"/>
      <c r="L3925" s="47"/>
      <c r="M3925" s="10"/>
      <c r="N3925" s="10"/>
      <c r="O3925" s="2"/>
      <c r="P3925" s="2"/>
      <c r="Q3925" s="47"/>
      <c r="R3925" s="4"/>
      <c r="S3925" s="59"/>
      <c r="T3925" s="1"/>
      <c r="U3925" s="1"/>
      <c r="V3925" s="1"/>
      <c r="W3925" s="10"/>
      <c r="X3925" s="2"/>
      <c r="Y3925" s="2"/>
      <c r="Z3925" s="3"/>
      <c r="AA3925" s="1"/>
      <c r="AB3925" s="1"/>
      <c r="AC3925" s="5"/>
      <c r="AD3925" s="1"/>
      <c r="AE3925" s="7"/>
      <c r="AF3925" s="1"/>
      <c r="AG3925" s="1"/>
      <c r="AH3925" s="1"/>
      <c r="AI3925" s="1"/>
      <c r="AJ3925" s="4"/>
      <c r="AK3925" s="1"/>
      <c r="AL3925" s="1"/>
      <c r="AM3925" s="1"/>
      <c r="AN3925" s="1"/>
      <c r="AO3925" s="1"/>
    </row>
    <row r="3926" spans="1:41" x14ac:dyDescent="0.2">
      <c r="A3926" s="118"/>
      <c r="B3926" s="2"/>
      <c r="C3926" s="2"/>
      <c r="D3926" s="3"/>
      <c r="E3926" s="3"/>
      <c r="F3926" s="47"/>
      <c r="G3926" s="47"/>
      <c r="H3926" s="4"/>
      <c r="I3926" s="4"/>
      <c r="J3926" s="4"/>
      <c r="K3926" s="4"/>
      <c r="L3926" s="47"/>
      <c r="M3926" s="10"/>
      <c r="N3926" s="10"/>
      <c r="O3926" s="2"/>
      <c r="P3926" s="2"/>
      <c r="Q3926" s="47"/>
      <c r="R3926" s="4"/>
      <c r="S3926" s="59"/>
      <c r="T3926" s="1"/>
      <c r="U3926" s="1"/>
      <c r="V3926" s="1"/>
      <c r="W3926" s="10"/>
      <c r="X3926" s="2"/>
      <c r="Y3926" s="2"/>
      <c r="Z3926" s="3"/>
      <c r="AA3926" s="1"/>
      <c r="AB3926" s="1"/>
      <c r="AC3926" s="5"/>
      <c r="AD3926" s="1"/>
      <c r="AE3926" s="7"/>
      <c r="AF3926" s="1"/>
      <c r="AG3926" s="1"/>
      <c r="AH3926" s="1"/>
      <c r="AI3926" s="1"/>
      <c r="AJ3926" s="4"/>
      <c r="AK3926" s="1"/>
      <c r="AL3926" s="1"/>
      <c r="AM3926" s="1"/>
      <c r="AN3926" s="1"/>
      <c r="AO3926" s="1"/>
    </row>
    <row r="3927" spans="1:41" x14ac:dyDescent="0.2">
      <c r="A3927" s="118"/>
      <c r="B3927" s="2"/>
      <c r="C3927" s="2"/>
      <c r="D3927" s="3"/>
      <c r="E3927" s="3"/>
      <c r="F3927" s="47"/>
      <c r="G3927" s="47"/>
      <c r="H3927" s="4"/>
      <c r="I3927" s="4"/>
      <c r="J3927" s="4"/>
      <c r="K3927" s="4"/>
      <c r="L3927" s="47"/>
      <c r="M3927" s="10"/>
      <c r="N3927" s="10"/>
      <c r="O3927" s="2"/>
      <c r="P3927" s="2"/>
      <c r="Q3927" s="47"/>
      <c r="R3927" s="4"/>
      <c r="S3927" s="59"/>
      <c r="T3927" s="1"/>
      <c r="U3927" s="1"/>
      <c r="V3927" s="1"/>
      <c r="W3927" s="10"/>
      <c r="X3927" s="2"/>
      <c r="Y3927" s="2"/>
      <c r="Z3927" s="3"/>
      <c r="AA3927" s="1"/>
      <c r="AB3927" s="1"/>
      <c r="AC3927" s="5"/>
      <c r="AD3927" s="1"/>
      <c r="AE3927" s="7"/>
      <c r="AF3927" s="1"/>
      <c r="AG3927" s="1"/>
      <c r="AH3927" s="1"/>
      <c r="AI3927" s="1"/>
      <c r="AJ3927" s="4"/>
      <c r="AK3927" s="1"/>
      <c r="AL3927" s="1"/>
      <c r="AM3927" s="1"/>
      <c r="AN3927" s="1"/>
      <c r="AO3927" s="1"/>
    </row>
    <row r="3928" spans="1:41" x14ac:dyDescent="0.2">
      <c r="A3928" s="118"/>
      <c r="B3928" s="2"/>
      <c r="C3928" s="2"/>
      <c r="D3928" s="3"/>
      <c r="E3928" s="3"/>
      <c r="F3928" s="47"/>
      <c r="G3928" s="47"/>
      <c r="H3928" s="4"/>
      <c r="I3928" s="4"/>
      <c r="J3928" s="4"/>
      <c r="K3928" s="4"/>
      <c r="L3928" s="47"/>
      <c r="M3928" s="10"/>
      <c r="N3928" s="10"/>
      <c r="O3928" s="2"/>
      <c r="P3928" s="2"/>
      <c r="Q3928" s="47"/>
      <c r="R3928" s="4"/>
      <c r="S3928" s="59"/>
      <c r="T3928" s="1"/>
      <c r="U3928" s="1"/>
      <c r="V3928" s="1"/>
      <c r="W3928" s="10"/>
      <c r="X3928" s="2"/>
      <c r="Y3928" s="2"/>
      <c r="Z3928" s="3"/>
      <c r="AA3928" s="1"/>
      <c r="AB3928" s="1"/>
      <c r="AC3928" s="5"/>
      <c r="AD3928" s="1"/>
      <c r="AE3928" s="7"/>
      <c r="AF3928" s="1"/>
      <c r="AG3928" s="1"/>
      <c r="AH3928" s="1"/>
      <c r="AI3928" s="1"/>
      <c r="AJ3928" s="4"/>
      <c r="AK3928" s="1"/>
      <c r="AL3928" s="1"/>
      <c r="AM3928" s="1"/>
      <c r="AN3928" s="1"/>
      <c r="AO3928" s="1"/>
    </row>
    <row r="3929" spans="1:41" x14ac:dyDescent="0.2">
      <c r="A3929" s="118"/>
      <c r="B3929" s="2"/>
      <c r="C3929" s="2"/>
      <c r="D3929" s="3"/>
      <c r="E3929" s="3"/>
      <c r="F3929" s="47"/>
      <c r="G3929" s="47"/>
      <c r="H3929" s="4"/>
      <c r="I3929" s="4"/>
      <c r="J3929" s="4"/>
      <c r="K3929" s="4"/>
      <c r="L3929" s="47"/>
      <c r="M3929" s="10"/>
      <c r="N3929" s="10"/>
      <c r="O3929" s="2"/>
      <c r="P3929" s="2"/>
      <c r="Q3929" s="47"/>
      <c r="R3929" s="4"/>
      <c r="S3929" s="59"/>
      <c r="T3929" s="1"/>
      <c r="U3929" s="1"/>
      <c r="V3929" s="1"/>
      <c r="W3929" s="10"/>
      <c r="X3929" s="2"/>
      <c r="Y3929" s="2"/>
      <c r="Z3929" s="3"/>
      <c r="AA3929" s="1"/>
      <c r="AB3929" s="1"/>
      <c r="AC3929" s="5"/>
      <c r="AD3929" s="1"/>
      <c r="AE3929" s="7"/>
      <c r="AF3929" s="1"/>
      <c r="AG3929" s="1"/>
      <c r="AH3929" s="1"/>
      <c r="AI3929" s="1"/>
      <c r="AJ3929" s="4"/>
      <c r="AK3929" s="1"/>
      <c r="AL3929" s="1"/>
      <c r="AM3929" s="1"/>
      <c r="AN3929" s="1"/>
      <c r="AO3929" s="1"/>
    </row>
    <row r="3930" spans="1:41" x14ac:dyDescent="0.2">
      <c r="A3930" s="118"/>
      <c r="B3930" s="2"/>
      <c r="C3930" s="2"/>
      <c r="D3930" s="3"/>
      <c r="E3930" s="3"/>
      <c r="F3930" s="47"/>
      <c r="G3930" s="47"/>
      <c r="H3930" s="4"/>
      <c r="I3930" s="4"/>
      <c r="J3930" s="4"/>
      <c r="K3930" s="4"/>
      <c r="L3930" s="47"/>
      <c r="M3930" s="10"/>
      <c r="N3930" s="10"/>
      <c r="O3930" s="2"/>
      <c r="P3930" s="2"/>
      <c r="Q3930" s="47"/>
      <c r="R3930" s="4"/>
      <c r="S3930" s="59"/>
      <c r="T3930" s="1"/>
      <c r="U3930" s="1"/>
      <c r="V3930" s="1"/>
      <c r="W3930" s="10"/>
      <c r="X3930" s="2"/>
      <c r="Y3930" s="2"/>
      <c r="Z3930" s="3"/>
      <c r="AA3930" s="1"/>
      <c r="AB3930" s="1"/>
      <c r="AC3930" s="5"/>
      <c r="AD3930" s="1"/>
      <c r="AE3930" s="7"/>
      <c r="AF3930" s="1"/>
      <c r="AG3930" s="1"/>
      <c r="AH3930" s="1"/>
      <c r="AI3930" s="1"/>
      <c r="AJ3930" s="4"/>
      <c r="AK3930" s="1"/>
      <c r="AL3930" s="1"/>
      <c r="AM3930" s="1"/>
      <c r="AN3930" s="1"/>
      <c r="AO3930" s="1"/>
    </row>
    <row r="3931" spans="1:41" x14ac:dyDescent="0.2">
      <c r="A3931" s="118"/>
      <c r="B3931" s="2"/>
      <c r="C3931" s="2"/>
      <c r="D3931" s="3"/>
      <c r="E3931" s="3"/>
      <c r="F3931" s="47"/>
      <c r="G3931" s="47"/>
      <c r="H3931" s="4"/>
      <c r="I3931" s="4"/>
      <c r="J3931" s="4"/>
      <c r="K3931" s="4"/>
      <c r="L3931" s="47"/>
      <c r="M3931" s="10"/>
      <c r="N3931" s="10"/>
      <c r="O3931" s="2"/>
      <c r="P3931" s="2"/>
      <c r="Q3931" s="47"/>
      <c r="R3931" s="4"/>
      <c r="S3931" s="59"/>
      <c r="T3931" s="1"/>
      <c r="U3931" s="1"/>
      <c r="V3931" s="1"/>
      <c r="W3931" s="10"/>
      <c r="X3931" s="2"/>
      <c r="Y3931" s="2"/>
      <c r="Z3931" s="3"/>
      <c r="AA3931" s="1"/>
      <c r="AB3931" s="1"/>
      <c r="AC3931" s="5"/>
      <c r="AD3931" s="1"/>
      <c r="AE3931" s="7"/>
      <c r="AF3931" s="1"/>
      <c r="AG3931" s="1"/>
      <c r="AH3931" s="1"/>
      <c r="AI3931" s="1"/>
      <c r="AJ3931" s="4"/>
      <c r="AK3931" s="1"/>
      <c r="AL3931" s="1"/>
      <c r="AM3931" s="1"/>
      <c r="AN3931" s="1"/>
      <c r="AO3931" s="1"/>
    </row>
    <row r="3932" spans="1:41" x14ac:dyDescent="0.2">
      <c r="A3932" s="118"/>
      <c r="B3932" s="2"/>
      <c r="C3932" s="2"/>
      <c r="D3932" s="3"/>
      <c r="E3932" s="3"/>
      <c r="F3932" s="47"/>
      <c r="G3932" s="47"/>
      <c r="H3932" s="4"/>
      <c r="I3932" s="4"/>
      <c r="J3932" s="4"/>
      <c r="K3932" s="4"/>
      <c r="L3932" s="47"/>
      <c r="M3932" s="10"/>
      <c r="N3932" s="10"/>
      <c r="O3932" s="2"/>
      <c r="P3932" s="2"/>
      <c r="Q3932" s="47"/>
      <c r="R3932" s="4"/>
      <c r="S3932" s="59"/>
      <c r="T3932" s="1"/>
      <c r="U3932" s="1"/>
      <c r="V3932" s="1"/>
      <c r="W3932" s="10"/>
      <c r="X3932" s="2"/>
      <c r="Y3932" s="2"/>
      <c r="Z3932" s="3"/>
      <c r="AA3932" s="1"/>
      <c r="AB3932" s="1"/>
      <c r="AC3932" s="5"/>
      <c r="AD3932" s="1"/>
      <c r="AE3932" s="7"/>
      <c r="AF3932" s="1"/>
      <c r="AG3932" s="1"/>
      <c r="AH3932" s="1"/>
      <c r="AI3932" s="1"/>
      <c r="AJ3932" s="4"/>
      <c r="AK3932" s="1"/>
      <c r="AL3932" s="1"/>
      <c r="AM3932" s="1"/>
      <c r="AN3932" s="1"/>
      <c r="AO3932" s="1"/>
    </row>
    <row r="3933" spans="1:41" x14ac:dyDescent="0.2">
      <c r="A3933" s="118"/>
      <c r="B3933" s="2"/>
      <c r="C3933" s="2"/>
      <c r="D3933" s="3"/>
      <c r="E3933" s="3"/>
      <c r="F3933" s="47"/>
      <c r="G3933" s="47"/>
      <c r="H3933" s="4"/>
      <c r="I3933" s="4"/>
      <c r="J3933" s="4"/>
      <c r="K3933" s="4"/>
      <c r="L3933" s="47"/>
      <c r="M3933" s="10"/>
      <c r="N3933" s="10"/>
      <c r="O3933" s="2"/>
      <c r="P3933" s="2"/>
      <c r="Q3933" s="47"/>
      <c r="R3933" s="4"/>
      <c r="S3933" s="59"/>
      <c r="T3933" s="1"/>
      <c r="U3933" s="1"/>
      <c r="V3933" s="1"/>
      <c r="W3933" s="10"/>
      <c r="X3933" s="2"/>
      <c r="Y3933" s="2"/>
      <c r="Z3933" s="3"/>
      <c r="AA3933" s="1"/>
      <c r="AB3933" s="1"/>
      <c r="AC3933" s="5"/>
      <c r="AD3933" s="1"/>
      <c r="AE3933" s="7"/>
      <c r="AF3933" s="1"/>
      <c r="AG3933" s="1"/>
      <c r="AH3933" s="1"/>
      <c r="AI3933" s="1"/>
      <c r="AJ3933" s="4"/>
      <c r="AK3933" s="1"/>
      <c r="AL3933" s="1"/>
      <c r="AM3933" s="1"/>
      <c r="AN3933" s="1"/>
      <c r="AO3933" s="1"/>
    </row>
    <row r="3934" spans="1:41" x14ac:dyDescent="0.2">
      <c r="A3934" s="118"/>
      <c r="B3934" s="2"/>
      <c r="C3934" s="2"/>
      <c r="D3934" s="3"/>
      <c r="E3934" s="3"/>
      <c r="F3934" s="47"/>
      <c r="G3934" s="47"/>
      <c r="H3934" s="4"/>
      <c r="I3934" s="4"/>
      <c r="J3934" s="4"/>
      <c r="K3934" s="4"/>
      <c r="L3934" s="47"/>
      <c r="M3934" s="10"/>
      <c r="N3934" s="10"/>
      <c r="O3934" s="2"/>
      <c r="P3934" s="2"/>
      <c r="Q3934" s="47"/>
      <c r="R3934" s="4"/>
      <c r="S3934" s="59"/>
      <c r="T3934" s="1"/>
      <c r="U3934" s="1"/>
      <c r="V3934" s="1"/>
      <c r="W3934" s="10"/>
      <c r="X3934" s="2"/>
      <c r="Y3934" s="2"/>
      <c r="Z3934" s="3"/>
      <c r="AA3934" s="1"/>
      <c r="AB3934" s="1"/>
      <c r="AC3934" s="5"/>
      <c r="AD3934" s="1"/>
      <c r="AE3934" s="7"/>
      <c r="AF3934" s="1"/>
      <c r="AG3934" s="1"/>
      <c r="AH3934" s="1"/>
      <c r="AI3934" s="1"/>
      <c r="AJ3934" s="4"/>
      <c r="AK3934" s="1"/>
      <c r="AL3934" s="1"/>
      <c r="AM3934" s="1"/>
      <c r="AN3934" s="1"/>
      <c r="AO3934" s="1"/>
    </row>
    <row r="3935" spans="1:41" x14ac:dyDescent="0.2">
      <c r="A3935" s="118"/>
      <c r="B3935" s="2"/>
      <c r="C3935" s="2"/>
      <c r="D3935" s="3"/>
      <c r="E3935" s="3"/>
      <c r="F3935" s="47"/>
      <c r="G3935" s="47"/>
      <c r="H3935" s="4"/>
      <c r="I3935" s="4"/>
      <c r="J3935" s="4"/>
      <c r="K3935" s="4"/>
      <c r="L3935" s="47"/>
      <c r="M3935" s="10"/>
      <c r="N3935" s="10"/>
      <c r="O3935" s="2"/>
      <c r="P3935" s="2"/>
      <c r="Q3935" s="47"/>
      <c r="R3935" s="4"/>
      <c r="S3935" s="59"/>
      <c r="T3935" s="1"/>
      <c r="U3935" s="1"/>
      <c r="V3935" s="1"/>
      <c r="W3935" s="10"/>
      <c r="X3935" s="2"/>
      <c r="Y3935" s="2"/>
      <c r="Z3935" s="3"/>
      <c r="AA3935" s="1"/>
      <c r="AB3935" s="1"/>
      <c r="AC3935" s="5"/>
      <c r="AD3935" s="1"/>
      <c r="AE3935" s="7"/>
      <c r="AF3935" s="1"/>
      <c r="AG3935" s="1"/>
      <c r="AH3935" s="1"/>
      <c r="AI3935" s="1"/>
      <c r="AJ3935" s="4"/>
      <c r="AK3935" s="1"/>
      <c r="AL3935" s="1"/>
      <c r="AM3935" s="1"/>
      <c r="AN3935" s="1"/>
      <c r="AO3935" s="1"/>
    </row>
    <row r="3936" spans="1:41" x14ac:dyDescent="0.2">
      <c r="A3936" s="118"/>
      <c r="B3936" s="2"/>
      <c r="C3936" s="2"/>
      <c r="D3936" s="3"/>
      <c r="E3936" s="3"/>
      <c r="F3936" s="47"/>
      <c r="G3936" s="47"/>
      <c r="H3936" s="4"/>
      <c r="I3936" s="4"/>
      <c r="J3936" s="4"/>
      <c r="K3936" s="4"/>
      <c r="L3936" s="47"/>
      <c r="M3936" s="10"/>
      <c r="N3936" s="10"/>
      <c r="O3936" s="2"/>
      <c r="P3936" s="2"/>
      <c r="Q3936" s="47"/>
      <c r="R3936" s="4"/>
      <c r="S3936" s="59"/>
      <c r="T3936" s="1"/>
      <c r="U3936" s="1"/>
      <c r="V3936" s="1"/>
      <c r="W3936" s="10"/>
      <c r="X3936" s="2"/>
      <c r="Y3936" s="2"/>
      <c r="Z3936" s="3"/>
      <c r="AA3936" s="1"/>
      <c r="AB3936" s="1"/>
      <c r="AC3936" s="5"/>
      <c r="AD3936" s="1"/>
      <c r="AE3936" s="7"/>
      <c r="AF3936" s="1"/>
      <c r="AG3936" s="1"/>
      <c r="AH3936" s="1"/>
      <c r="AI3936" s="1"/>
      <c r="AJ3936" s="4"/>
      <c r="AK3936" s="1"/>
      <c r="AL3936" s="1"/>
      <c r="AM3936" s="1"/>
      <c r="AN3936" s="1"/>
      <c r="AO3936" s="1"/>
    </row>
    <row r="3937" spans="1:41" x14ac:dyDescent="0.2">
      <c r="A3937" s="118"/>
      <c r="B3937" s="2"/>
      <c r="C3937" s="2"/>
      <c r="D3937" s="3"/>
      <c r="E3937" s="3"/>
      <c r="F3937" s="47"/>
      <c r="G3937" s="47"/>
      <c r="H3937" s="4"/>
      <c r="I3937" s="4"/>
      <c r="J3937" s="4"/>
      <c r="K3937" s="4"/>
      <c r="L3937" s="47"/>
      <c r="M3937" s="10"/>
      <c r="N3937" s="10"/>
      <c r="O3937" s="2"/>
      <c r="P3937" s="2"/>
      <c r="Q3937" s="47"/>
      <c r="R3937" s="4"/>
      <c r="S3937" s="59"/>
      <c r="T3937" s="1"/>
      <c r="U3937" s="1"/>
      <c r="V3937" s="1"/>
      <c r="W3937" s="10"/>
      <c r="X3937" s="2"/>
      <c r="Y3937" s="2"/>
      <c r="Z3937" s="3"/>
      <c r="AA3937" s="1"/>
      <c r="AB3937" s="1"/>
      <c r="AC3937" s="5"/>
      <c r="AD3937" s="1"/>
      <c r="AE3937" s="7"/>
      <c r="AF3937" s="1"/>
      <c r="AG3937" s="1"/>
      <c r="AH3937" s="1"/>
      <c r="AI3937" s="1"/>
      <c r="AJ3937" s="4"/>
      <c r="AK3937" s="1"/>
      <c r="AL3937" s="1"/>
      <c r="AM3937" s="1"/>
      <c r="AN3937" s="1"/>
      <c r="AO3937" s="1"/>
    </row>
    <row r="3938" spans="1:41" x14ac:dyDescent="0.2">
      <c r="A3938" s="118"/>
      <c r="B3938" s="2"/>
      <c r="C3938" s="2"/>
      <c r="D3938" s="3"/>
      <c r="E3938" s="3"/>
      <c r="F3938" s="47"/>
      <c r="G3938" s="47"/>
      <c r="H3938" s="4"/>
      <c r="I3938" s="4"/>
      <c r="J3938" s="4"/>
      <c r="K3938" s="4"/>
      <c r="L3938" s="47"/>
      <c r="M3938" s="10"/>
      <c r="N3938" s="10"/>
      <c r="O3938" s="2"/>
      <c r="P3938" s="2"/>
      <c r="Q3938" s="47"/>
      <c r="R3938" s="4"/>
      <c r="S3938" s="59"/>
      <c r="T3938" s="1"/>
      <c r="U3938" s="1"/>
      <c r="V3938" s="1"/>
      <c r="W3938" s="10"/>
      <c r="X3938" s="2"/>
      <c r="Y3938" s="2"/>
      <c r="Z3938" s="3"/>
      <c r="AA3938" s="1"/>
      <c r="AB3938" s="1"/>
      <c r="AC3938" s="5"/>
      <c r="AD3938" s="1"/>
      <c r="AE3938" s="7"/>
      <c r="AF3938" s="1"/>
      <c r="AG3938" s="1"/>
      <c r="AH3938" s="1"/>
      <c r="AI3938" s="1"/>
      <c r="AJ3938" s="4"/>
      <c r="AK3938" s="1"/>
      <c r="AL3938" s="1"/>
      <c r="AM3938" s="1"/>
      <c r="AN3938" s="1"/>
      <c r="AO3938" s="1"/>
    </row>
    <row r="3939" spans="1:41" x14ac:dyDescent="0.2">
      <c r="A3939" s="118"/>
      <c r="B3939" s="2"/>
      <c r="C3939" s="2"/>
      <c r="D3939" s="3"/>
      <c r="E3939" s="3"/>
      <c r="F3939" s="47"/>
      <c r="G3939" s="47"/>
      <c r="H3939" s="4"/>
      <c r="I3939" s="4"/>
      <c r="J3939" s="4"/>
      <c r="K3939" s="4"/>
      <c r="L3939" s="47"/>
      <c r="M3939" s="10"/>
      <c r="N3939" s="10"/>
      <c r="O3939" s="2"/>
      <c r="P3939" s="2"/>
      <c r="Q3939" s="47"/>
      <c r="R3939" s="4"/>
      <c r="S3939" s="59"/>
      <c r="T3939" s="1"/>
      <c r="U3939" s="1"/>
      <c r="V3939" s="1"/>
      <c r="W3939" s="10"/>
      <c r="X3939" s="2"/>
      <c r="Y3939" s="2"/>
      <c r="Z3939" s="3"/>
      <c r="AA3939" s="1"/>
      <c r="AB3939" s="1"/>
      <c r="AC3939" s="5"/>
      <c r="AD3939" s="1"/>
      <c r="AE3939" s="7"/>
      <c r="AF3939" s="1"/>
      <c r="AG3939" s="1"/>
      <c r="AH3939" s="1"/>
      <c r="AI3939" s="1"/>
      <c r="AJ3939" s="4"/>
      <c r="AK3939" s="1"/>
      <c r="AL3939" s="1"/>
      <c r="AM3939" s="1"/>
      <c r="AN3939" s="1"/>
      <c r="AO3939" s="1"/>
    </row>
    <row r="3940" spans="1:41" x14ac:dyDescent="0.2">
      <c r="A3940" s="118"/>
      <c r="B3940" s="2"/>
      <c r="C3940" s="2"/>
      <c r="D3940" s="3"/>
      <c r="E3940" s="3"/>
      <c r="F3940" s="47"/>
      <c r="G3940" s="47"/>
      <c r="H3940" s="4"/>
      <c r="I3940" s="4"/>
      <c r="J3940" s="4"/>
      <c r="K3940" s="4"/>
      <c r="L3940" s="47"/>
      <c r="M3940" s="10"/>
      <c r="N3940" s="10"/>
      <c r="O3940" s="2"/>
      <c r="P3940" s="2"/>
      <c r="Q3940" s="47"/>
      <c r="R3940" s="4"/>
      <c r="S3940" s="59"/>
      <c r="T3940" s="1"/>
      <c r="U3940" s="1"/>
      <c r="V3940" s="1"/>
      <c r="W3940" s="10"/>
      <c r="X3940" s="2"/>
      <c r="Y3940" s="2"/>
      <c r="Z3940" s="3"/>
      <c r="AA3940" s="1"/>
      <c r="AB3940" s="1"/>
      <c r="AC3940" s="5"/>
      <c r="AD3940" s="1"/>
      <c r="AE3940" s="7"/>
      <c r="AF3940" s="1"/>
      <c r="AG3940" s="1"/>
      <c r="AH3940" s="1"/>
      <c r="AI3940" s="1"/>
      <c r="AJ3940" s="4"/>
      <c r="AK3940" s="1"/>
      <c r="AL3940" s="1"/>
      <c r="AM3940" s="1"/>
      <c r="AN3940" s="1"/>
      <c r="AO3940" s="1"/>
    </row>
    <row r="3941" spans="1:41" x14ac:dyDescent="0.2">
      <c r="A3941" s="118"/>
      <c r="B3941" s="2"/>
      <c r="C3941" s="2"/>
      <c r="D3941" s="3"/>
      <c r="E3941" s="3"/>
      <c r="F3941" s="47"/>
      <c r="G3941" s="47"/>
      <c r="H3941" s="4"/>
      <c r="I3941" s="4"/>
      <c r="J3941" s="4"/>
      <c r="K3941" s="4"/>
      <c r="L3941" s="47"/>
      <c r="M3941" s="10"/>
      <c r="N3941" s="10"/>
      <c r="O3941" s="2"/>
      <c r="P3941" s="2"/>
      <c r="Q3941" s="47"/>
      <c r="R3941" s="4"/>
      <c r="S3941" s="59"/>
      <c r="T3941" s="1"/>
      <c r="U3941" s="1"/>
      <c r="V3941" s="1"/>
      <c r="W3941" s="10"/>
      <c r="X3941" s="2"/>
      <c r="Y3941" s="2"/>
      <c r="Z3941" s="3"/>
      <c r="AA3941" s="1"/>
      <c r="AB3941" s="1"/>
      <c r="AC3941" s="5"/>
      <c r="AD3941" s="1"/>
      <c r="AE3941" s="7"/>
      <c r="AF3941" s="1"/>
      <c r="AG3941" s="1"/>
      <c r="AH3941" s="1"/>
      <c r="AI3941" s="1"/>
      <c r="AJ3941" s="4"/>
      <c r="AK3941" s="1"/>
      <c r="AL3941" s="1"/>
      <c r="AM3941" s="1"/>
      <c r="AN3941" s="1"/>
      <c r="AO3941" s="1"/>
    </row>
    <row r="3942" spans="1:41" x14ac:dyDescent="0.2">
      <c r="A3942" s="118"/>
      <c r="B3942" s="2"/>
      <c r="C3942" s="2"/>
      <c r="D3942" s="3"/>
      <c r="E3942" s="3"/>
      <c r="F3942" s="47"/>
      <c r="G3942" s="47"/>
      <c r="H3942" s="4"/>
      <c r="I3942" s="4"/>
      <c r="J3942" s="4"/>
      <c r="K3942" s="4"/>
      <c r="L3942" s="47"/>
      <c r="M3942" s="10"/>
      <c r="N3942" s="10"/>
      <c r="O3942" s="2"/>
      <c r="P3942" s="2"/>
      <c r="Q3942" s="47"/>
      <c r="R3942" s="4"/>
      <c r="S3942" s="59"/>
      <c r="T3942" s="1"/>
      <c r="U3942" s="1"/>
      <c r="V3942" s="1"/>
      <c r="W3942" s="10"/>
      <c r="X3942" s="2"/>
      <c r="Y3942" s="2"/>
      <c r="Z3942" s="3"/>
      <c r="AA3942" s="1"/>
      <c r="AB3942" s="1"/>
      <c r="AC3942" s="5"/>
      <c r="AD3942" s="1"/>
      <c r="AE3942" s="7"/>
      <c r="AF3942" s="1"/>
      <c r="AG3942" s="1"/>
      <c r="AH3942" s="1"/>
      <c r="AI3942" s="1"/>
      <c r="AJ3942" s="4"/>
      <c r="AK3942" s="1"/>
      <c r="AL3942" s="1"/>
      <c r="AM3942" s="1"/>
      <c r="AN3942" s="1"/>
      <c r="AO3942" s="1"/>
    </row>
    <row r="3943" spans="1:41" x14ac:dyDescent="0.2">
      <c r="A3943" s="118"/>
      <c r="B3943" s="2"/>
      <c r="C3943" s="2"/>
      <c r="D3943" s="3"/>
      <c r="E3943" s="3"/>
      <c r="F3943" s="47"/>
      <c r="G3943" s="47"/>
      <c r="H3943" s="4"/>
      <c r="I3943" s="4"/>
      <c r="J3943" s="4"/>
      <c r="K3943" s="4"/>
      <c r="L3943" s="47"/>
      <c r="M3943" s="10"/>
      <c r="N3943" s="10"/>
      <c r="O3943" s="2"/>
      <c r="P3943" s="2"/>
      <c r="Q3943" s="47"/>
      <c r="R3943" s="4"/>
      <c r="S3943" s="59"/>
      <c r="T3943" s="1"/>
      <c r="U3943" s="1"/>
      <c r="V3943" s="1"/>
      <c r="W3943" s="10"/>
      <c r="X3943" s="2"/>
      <c r="Y3943" s="2"/>
      <c r="Z3943" s="3"/>
      <c r="AA3943" s="1"/>
      <c r="AB3943" s="1"/>
      <c r="AC3943" s="5"/>
      <c r="AD3943" s="1"/>
      <c r="AE3943" s="7"/>
      <c r="AF3943" s="1"/>
      <c r="AG3943" s="1"/>
      <c r="AH3943" s="1"/>
      <c r="AI3943" s="1"/>
      <c r="AJ3943" s="4"/>
      <c r="AK3943" s="1"/>
      <c r="AL3943" s="1"/>
      <c r="AM3943" s="1"/>
      <c r="AN3943" s="1"/>
      <c r="AO3943" s="1"/>
    </row>
    <row r="3944" spans="1:41" x14ac:dyDescent="0.2">
      <c r="A3944" s="118"/>
      <c r="B3944" s="2"/>
      <c r="C3944" s="2"/>
      <c r="D3944" s="3"/>
      <c r="E3944" s="3"/>
      <c r="F3944" s="47"/>
      <c r="G3944" s="47"/>
      <c r="H3944" s="4"/>
      <c r="I3944" s="4"/>
      <c r="J3944" s="4"/>
      <c r="K3944" s="4"/>
      <c r="L3944" s="47"/>
      <c r="M3944" s="10"/>
      <c r="N3944" s="10"/>
      <c r="O3944" s="2"/>
      <c r="P3944" s="2"/>
      <c r="Q3944" s="47"/>
      <c r="R3944" s="4"/>
      <c r="S3944" s="59"/>
      <c r="T3944" s="1"/>
      <c r="U3944" s="1"/>
      <c r="V3944" s="1"/>
      <c r="W3944" s="10"/>
      <c r="X3944" s="2"/>
      <c r="Y3944" s="2"/>
      <c r="Z3944" s="3"/>
      <c r="AA3944" s="1"/>
      <c r="AB3944" s="1"/>
      <c r="AC3944" s="5"/>
      <c r="AD3944" s="1"/>
      <c r="AE3944" s="7"/>
      <c r="AF3944" s="1"/>
      <c r="AG3944" s="1"/>
      <c r="AH3944" s="1"/>
      <c r="AI3944" s="1"/>
      <c r="AJ3944" s="4"/>
      <c r="AK3944" s="1"/>
      <c r="AL3944" s="1"/>
      <c r="AM3944" s="1"/>
      <c r="AN3944" s="1"/>
      <c r="AO3944" s="1"/>
    </row>
    <row r="3945" spans="1:41" x14ac:dyDescent="0.2">
      <c r="A3945" s="118"/>
      <c r="B3945" s="2"/>
      <c r="C3945" s="2"/>
      <c r="D3945" s="3"/>
      <c r="E3945" s="3"/>
      <c r="F3945" s="47"/>
      <c r="G3945" s="47"/>
      <c r="H3945" s="4"/>
      <c r="I3945" s="4"/>
      <c r="J3945" s="4"/>
      <c r="K3945" s="4"/>
      <c r="L3945" s="47"/>
      <c r="M3945" s="10"/>
      <c r="N3945" s="10"/>
      <c r="O3945" s="2"/>
      <c r="P3945" s="2"/>
      <c r="Q3945" s="47"/>
      <c r="R3945" s="4"/>
      <c r="S3945" s="59"/>
      <c r="T3945" s="1"/>
      <c r="U3945" s="1"/>
      <c r="V3945" s="1"/>
      <c r="W3945" s="10"/>
      <c r="X3945" s="2"/>
      <c r="Y3945" s="2"/>
      <c r="Z3945" s="3"/>
      <c r="AA3945" s="1"/>
      <c r="AB3945" s="1"/>
      <c r="AC3945" s="5"/>
      <c r="AD3945" s="1"/>
      <c r="AE3945" s="7"/>
      <c r="AF3945" s="1"/>
      <c r="AG3945" s="1"/>
      <c r="AH3945" s="1"/>
      <c r="AI3945" s="1"/>
      <c r="AJ3945" s="4"/>
      <c r="AK3945" s="1"/>
      <c r="AL3945" s="1"/>
      <c r="AM3945" s="1"/>
      <c r="AN3945" s="1"/>
      <c r="AO3945" s="1"/>
    </row>
    <row r="3946" spans="1:41" x14ac:dyDescent="0.2">
      <c r="A3946" s="118"/>
      <c r="B3946" s="2"/>
      <c r="C3946" s="2"/>
      <c r="D3946" s="3"/>
      <c r="E3946" s="3"/>
      <c r="F3946" s="47"/>
      <c r="G3946" s="47"/>
      <c r="H3946" s="4"/>
      <c r="I3946" s="4"/>
      <c r="J3946" s="4"/>
      <c r="K3946" s="4"/>
      <c r="L3946" s="47"/>
      <c r="M3946" s="10"/>
      <c r="N3946" s="10"/>
      <c r="O3946" s="2"/>
      <c r="P3946" s="2"/>
      <c r="Q3946" s="47"/>
      <c r="R3946" s="4"/>
      <c r="S3946" s="59"/>
      <c r="T3946" s="1"/>
      <c r="U3946" s="1"/>
      <c r="V3946" s="1"/>
      <c r="W3946" s="10"/>
      <c r="X3946" s="2"/>
      <c r="Y3946" s="2"/>
      <c r="Z3946" s="3"/>
      <c r="AA3946" s="1"/>
      <c r="AB3946" s="1"/>
      <c r="AC3946" s="5"/>
      <c r="AD3946" s="1"/>
      <c r="AE3946" s="7"/>
      <c r="AF3946" s="1"/>
      <c r="AG3946" s="1"/>
      <c r="AH3946" s="1"/>
      <c r="AI3946" s="1"/>
      <c r="AJ3946" s="4"/>
      <c r="AK3946" s="1"/>
      <c r="AL3946" s="1"/>
      <c r="AM3946" s="1"/>
      <c r="AN3946" s="1"/>
      <c r="AO3946" s="1"/>
    </row>
    <row r="3947" spans="1:41" x14ac:dyDescent="0.2">
      <c r="A3947" s="118"/>
      <c r="B3947" s="2"/>
      <c r="C3947" s="2"/>
      <c r="D3947" s="3"/>
      <c r="E3947" s="3"/>
      <c r="F3947" s="47"/>
      <c r="G3947" s="47"/>
      <c r="H3947" s="4"/>
      <c r="I3947" s="4"/>
      <c r="J3947" s="4"/>
      <c r="K3947" s="4"/>
      <c r="L3947" s="47"/>
      <c r="M3947" s="10"/>
      <c r="N3947" s="10"/>
      <c r="O3947" s="2"/>
      <c r="P3947" s="2"/>
      <c r="Q3947" s="47"/>
      <c r="R3947" s="4"/>
      <c r="S3947" s="59"/>
      <c r="T3947" s="1"/>
      <c r="U3947" s="1"/>
      <c r="V3947" s="1"/>
      <c r="W3947" s="10"/>
      <c r="X3947" s="2"/>
      <c r="Y3947" s="2"/>
      <c r="Z3947" s="3"/>
      <c r="AA3947" s="1"/>
      <c r="AB3947" s="1"/>
      <c r="AC3947" s="5"/>
      <c r="AD3947" s="1"/>
      <c r="AE3947" s="7"/>
      <c r="AF3947" s="1"/>
      <c r="AG3947" s="1"/>
      <c r="AH3947" s="1"/>
      <c r="AI3947" s="1"/>
      <c r="AJ3947" s="4"/>
      <c r="AK3947" s="1"/>
      <c r="AL3947" s="1"/>
      <c r="AM3947" s="1"/>
      <c r="AN3947" s="1"/>
      <c r="AO3947" s="1"/>
    </row>
    <row r="3948" spans="1:41" x14ac:dyDescent="0.2">
      <c r="A3948" s="118"/>
      <c r="B3948" s="2"/>
      <c r="C3948" s="2"/>
      <c r="D3948" s="3"/>
      <c r="E3948" s="3"/>
      <c r="F3948" s="47"/>
      <c r="G3948" s="47"/>
      <c r="H3948" s="4"/>
      <c r="I3948" s="4"/>
      <c r="J3948" s="4"/>
      <c r="K3948" s="4"/>
      <c r="L3948" s="47"/>
      <c r="M3948" s="10"/>
      <c r="N3948" s="10"/>
      <c r="O3948" s="2"/>
      <c r="P3948" s="2"/>
      <c r="Q3948" s="47"/>
      <c r="R3948" s="4"/>
      <c r="S3948" s="59"/>
      <c r="T3948" s="1"/>
      <c r="U3948" s="1"/>
      <c r="V3948" s="1"/>
      <c r="W3948" s="10"/>
      <c r="X3948" s="2"/>
      <c r="Y3948" s="2"/>
      <c r="Z3948" s="3"/>
      <c r="AA3948" s="1"/>
      <c r="AB3948" s="1"/>
      <c r="AC3948" s="5"/>
      <c r="AD3948" s="1"/>
      <c r="AE3948" s="7"/>
      <c r="AF3948" s="1"/>
      <c r="AG3948" s="1"/>
      <c r="AH3948" s="1"/>
      <c r="AI3948" s="1"/>
      <c r="AJ3948" s="4"/>
      <c r="AK3948" s="1"/>
      <c r="AL3948" s="1"/>
      <c r="AM3948" s="1"/>
      <c r="AN3948" s="1"/>
      <c r="AO3948" s="1"/>
    </row>
    <row r="3949" spans="1:41" x14ac:dyDescent="0.2">
      <c r="A3949" s="118"/>
      <c r="B3949" s="2"/>
      <c r="C3949" s="2"/>
      <c r="D3949" s="3"/>
      <c r="E3949" s="3"/>
      <c r="F3949" s="47"/>
      <c r="G3949" s="47"/>
      <c r="H3949" s="4"/>
      <c r="I3949" s="4"/>
      <c r="J3949" s="4"/>
      <c r="K3949" s="4"/>
      <c r="L3949" s="47"/>
      <c r="M3949" s="10"/>
      <c r="N3949" s="10"/>
      <c r="O3949" s="2"/>
      <c r="P3949" s="2"/>
      <c r="Q3949" s="47"/>
      <c r="R3949" s="4"/>
      <c r="S3949" s="59"/>
      <c r="T3949" s="1"/>
      <c r="U3949" s="1"/>
      <c r="V3949" s="1"/>
      <c r="W3949" s="10"/>
      <c r="X3949" s="2"/>
      <c r="Y3949" s="2"/>
      <c r="Z3949" s="3"/>
      <c r="AA3949" s="1"/>
      <c r="AB3949" s="1"/>
      <c r="AC3949" s="5"/>
      <c r="AD3949" s="1"/>
      <c r="AE3949" s="7"/>
      <c r="AF3949" s="1"/>
      <c r="AG3949" s="1"/>
      <c r="AH3949" s="1"/>
      <c r="AI3949" s="1"/>
      <c r="AJ3949" s="4"/>
      <c r="AK3949" s="1"/>
      <c r="AL3949" s="1"/>
      <c r="AM3949" s="1"/>
      <c r="AN3949" s="1"/>
      <c r="AO3949" s="1"/>
    </row>
    <row r="3950" spans="1:41" x14ac:dyDescent="0.2">
      <c r="A3950" s="118"/>
      <c r="B3950" s="2"/>
      <c r="C3950" s="2"/>
      <c r="D3950" s="3"/>
      <c r="E3950" s="3"/>
      <c r="F3950" s="47"/>
      <c r="G3950" s="47"/>
      <c r="H3950" s="4"/>
      <c r="I3950" s="4"/>
      <c r="J3950" s="4"/>
      <c r="K3950" s="4"/>
      <c r="L3950" s="47"/>
      <c r="M3950" s="10"/>
      <c r="N3950" s="10"/>
      <c r="O3950" s="2"/>
      <c r="P3950" s="2"/>
      <c r="Q3950" s="47"/>
      <c r="R3950" s="4"/>
      <c r="S3950" s="59"/>
      <c r="T3950" s="1"/>
      <c r="U3950" s="1"/>
      <c r="V3950" s="1"/>
      <c r="W3950" s="10"/>
      <c r="X3950" s="2"/>
      <c r="Y3950" s="2"/>
      <c r="Z3950" s="3"/>
      <c r="AA3950" s="1"/>
      <c r="AB3950" s="1"/>
      <c r="AC3950" s="5"/>
      <c r="AD3950" s="1"/>
      <c r="AE3950" s="7"/>
      <c r="AF3950" s="1"/>
      <c r="AG3950" s="1"/>
      <c r="AH3950" s="1"/>
      <c r="AI3950" s="1"/>
      <c r="AJ3950" s="4"/>
      <c r="AK3950" s="1"/>
      <c r="AL3950" s="1"/>
      <c r="AM3950" s="1"/>
      <c r="AN3950" s="1"/>
      <c r="AO3950" s="1"/>
    </row>
    <row r="3951" spans="1:41" x14ac:dyDescent="0.2">
      <c r="A3951" s="118"/>
      <c r="B3951" s="2"/>
      <c r="C3951" s="2"/>
      <c r="D3951" s="3"/>
      <c r="E3951" s="3"/>
      <c r="F3951" s="47"/>
      <c r="G3951" s="47"/>
      <c r="H3951" s="4"/>
      <c r="I3951" s="4"/>
      <c r="J3951" s="4"/>
      <c r="K3951" s="4"/>
      <c r="L3951" s="47"/>
      <c r="M3951" s="10"/>
      <c r="N3951" s="10"/>
      <c r="O3951" s="2"/>
      <c r="P3951" s="2"/>
      <c r="Q3951" s="47"/>
      <c r="R3951" s="4"/>
      <c r="S3951" s="59"/>
      <c r="T3951" s="1"/>
      <c r="U3951" s="1"/>
      <c r="V3951" s="1"/>
      <c r="W3951" s="10"/>
      <c r="X3951" s="2"/>
      <c r="Y3951" s="2"/>
      <c r="Z3951" s="3"/>
      <c r="AA3951" s="1"/>
      <c r="AB3951" s="1"/>
      <c r="AC3951" s="5"/>
      <c r="AD3951" s="1"/>
      <c r="AE3951" s="7"/>
      <c r="AF3951" s="1"/>
      <c r="AG3951" s="1"/>
      <c r="AH3951" s="1"/>
      <c r="AI3951" s="1"/>
      <c r="AJ3951" s="4"/>
      <c r="AK3951" s="1"/>
      <c r="AL3951" s="1"/>
      <c r="AM3951" s="1"/>
      <c r="AN3951" s="1"/>
      <c r="AO3951" s="1"/>
    </row>
    <row r="3952" spans="1:41" x14ac:dyDescent="0.2">
      <c r="A3952" s="118"/>
      <c r="B3952" s="2"/>
      <c r="C3952" s="2"/>
      <c r="D3952" s="3"/>
      <c r="E3952" s="3"/>
      <c r="F3952" s="47"/>
      <c r="G3952" s="47"/>
      <c r="H3952" s="4"/>
      <c r="I3952" s="4"/>
      <c r="J3952" s="4"/>
      <c r="K3952" s="4"/>
      <c r="L3952" s="47"/>
      <c r="M3952" s="10"/>
      <c r="N3952" s="10"/>
      <c r="O3952" s="2"/>
      <c r="P3952" s="2"/>
      <c r="Q3952" s="47"/>
      <c r="R3952" s="4"/>
      <c r="S3952" s="59"/>
      <c r="T3952" s="1"/>
      <c r="U3952" s="1"/>
      <c r="V3952" s="1"/>
      <c r="W3952" s="10"/>
      <c r="X3952" s="2"/>
      <c r="Y3952" s="2"/>
      <c r="Z3952" s="3"/>
      <c r="AA3952" s="1"/>
      <c r="AB3952" s="1"/>
      <c r="AC3952" s="5"/>
      <c r="AD3952" s="1"/>
      <c r="AE3952" s="7"/>
      <c r="AF3952" s="1"/>
      <c r="AG3952" s="1"/>
      <c r="AH3952" s="1"/>
      <c r="AI3952" s="1"/>
      <c r="AJ3952" s="4"/>
      <c r="AK3952" s="1"/>
      <c r="AL3952" s="1"/>
      <c r="AM3952" s="1"/>
      <c r="AN3952" s="1"/>
      <c r="AO3952" s="1"/>
    </row>
    <row r="3953" spans="1:41" x14ac:dyDescent="0.2">
      <c r="A3953" s="118"/>
      <c r="B3953" s="2"/>
      <c r="C3953" s="2"/>
      <c r="D3953" s="3"/>
      <c r="E3953" s="3"/>
      <c r="F3953" s="47"/>
      <c r="G3953" s="47"/>
      <c r="H3953" s="4"/>
      <c r="I3953" s="4"/>
      <c r="J3953" s="4"/>
      <c r="K3953" s="4"/>
      <c r="L3953" s="47"/>
      <c r="M3953" s="10"/>
      <c r="N3953" s="10"/>
      <c r="O3953" s="2"/>
      <c r="P3953" s="2"/>
      <c r="Q3953" s="47"/>
      <c r="R3953" s="4"/>
      <c r="S3953" s="59"/>
      <c r="T3953" s="1"/>
      <c r="U3953" s="1"/>
      <c r="V3953" s="1"/>
      <c r="W3953" s="10"/>
      <c r="X3953" s="2"/>
      <c r="Y3953" s="2"/>
      <c r="Z3953" s="3"/>
      <c r="AA3953" s="1"/>
      <c r="AB3953" s="1"/>
      <c r="AC3953" s="5"/>
      <c r="AD3953" s="1"/>
      <c r="AE3953" s="7"/>
      <c r="AF3953" s="1"/>
      <c r="AG3953" s="1"/>
      <c r="AH3953" s="1"/>
      <c r="AI3953" s="1"/>
      <c r="AJ3953" s="4"/>
      <c r="AK3953" s="1"/>
      <c r="AL3953" s="1"/>
      <c r="AM3953" s="1"/>
      <c r="AN3953" s="1"/>
      <c r="AO3953" s="1"/>
    </row>
    <row r="3954" spans="1:41" x14ac:dyDescent="0.2">
      <c r="A3954" s="118"/>
      <c r="B3954" s="2"/>
      <c r="C3954" s="2"/>
      <c r="D3954" s="3"/>
      <c r="E3954" s="3"/>
      <c r="F3954" s="47"/>
      <c r="G3954" s="47"/>
      <c r="H3954" s="4"/>
      <c r="I3954" s="4"/>
      <c r="J3954" s="4"/>
      <c r="K3954" s="4"/>
      <c r="L3954" s="47"/>
      <c r="M3954" s="10"/>
      <c r="N3954" s="10"/>
      <c r="O3954" s="2"/>
      <c r="P3954" s="2"/>
      <c r="Q3954" s="47"/>
      <c r="R3954" s="4"/>
      <c r="S3954" s="59"/>
      <c r="T3954" s="1"/>
      <c r="U3954" s="1"/>
      <c r="V3954" s="1"/>
      <c r="W3954" s="10"/>
      <c r="X3954" s="2"/>
      <c r="Y3954" s="2"/>
      <c r="Z3954" s="3"/>
      <c r="AA3954" s="1"/>
      <c r="AB3954" s="1"/>
      <c r="AC3954" s="5"/>
      <c r="AD3954" s="1"/>
      <c r="AE3954" s="7"/>
      <c r="AF3954" s="1"/>
      <c r="AG3954" s="1"/>
      <c r="AH3954" s="1"/>
      <c r="AI3954" s="1"/>
      <c r="AJ3954" s="4"/>
      <c r="AK3954" s="1"/>
      <c r="AL3954" s="1"/>
      <c r="AM3954" s="1"/>
      <c r="AN3954" s="1"/>
      <c r="AO3954" s="1"/>
    </row>
    <row r="3955" spans="1:41" x14ac:dyDescent="0.2">
      <c r="A3955" s="118"/>
      <c r="B3955" s="2"/>
      <c r="C3955" s="2"/>
      <c r="D3955" s="3"/>
      <c r="E3955" s="3"/>
      <c r="F3955" s="47"/>
      <c r="G3955" s="47"/>
      <c r="H3955" s="4"/>
      <c r="I3955" s="4"/>
      <c r="J3955" s="4"/>
      <c r="K3955" s="4"/>
      <c r="L3955" s="47"/>
      <c r="M3955" s="10"/>
      <c r="N3955" s="10"/>
      <c r="O3955" s="2"/>
      <c r="P3955" s="2"/>
      <c r="Q3955" s="47"/>
      <c r="R3955" s="4"/>
      <c r="S3955" s="59"/>
      <c r="T3955" s="1"/>
      <c r="U3955" s="1"/>
      <c r="V3955" s="1"/>
      <c r="W3955" s="10"/>
      <c r="X3955" s="2"/>
      <c r="Y3955" s="2"/>
      <c r="Z3955" s="3"/>
      <c r="AA3955" s="1"/>
      <c r="AB3955" s="1"/>
      <c r="AC3955" s="5"/>
      <c r="AD3955" s="1"/>
      <c r="AE3955" s="7"/>
      <c r="AF3955" s="1"/>
      <c r="AG3955" s="1"/>
      <c r="AH3955" s="1"/>
      <c r="AI3955" s="1"/>
      <c r="AJ3955" s="4"/>
      <c r="AK3955" s="1"/>
      <c r="AL3955" s="1"/>
      <c r="AM3955" s="1"/>
      <c r="AN3955" s="1"/>
      <c r="AO3955" s="1"/>
    </row>
    <row r="3956" spans="1:41" x14ac:dyDescent="0.2">
      <c r="A3956" s="118"/>
      <c r="B3956" s="2"/>
      <c r="C3956" s="2"/>
      <c r="D3956" s="3"/>
      <c r="E3956" s="3"/>
      <c r="F3956" s="47"/>
      <c r="G3956" s="47"/>
      <c r="H3956" s="4"/>
      <c r="I3956" s="4"/>
      <c r="J3956" s="4"/>
      <c r="K3956" s="4"/>
      <c r="L3956" s="47"/>
      <c r="M3956" s="10"/>
      <c r="N3956" s="10"/>
      <c r="O3956" s="2"/>
      <c r="P3956" s="2"/>
      <c r="Q3956" s="47"/>
      <c r="R3956" s="4"/>
      <c r="S3956" s="59"/>
      <c r="T3956" s="1"/>
      <c r="U3956" s="1"/>
      <c r="V3956" s="1"/>
      <c r="W3956" s="10"/>
      <c r="X3956" s="2"/>
      <c r="Y3956" s="2"/>
      <c r="Z3956" s="3"/>
      <c r="AA3956" s="1"/>
      <c r="AB3956" s="1"/>
      <c r="AC3956" s="5"/>
      <c r="AD3956" s="1"/>
      <c r="AE3956" s="7"/>
      <c r="AF3956" s="1"/>
      <c r="AG3956" s="1"/>
      <c r="AH3956" s="1"/>
      <c r="AI3956" s="1"/>
      <c r="AJ3956" s="4"/>
      <c r="AK3956" s="1"/>
      <c r="AL3956" s="1"/>
      <c r="AM3956" s="1"/>
      <c r="AN3956" s="1"/>
      <c r="AO3956" s="1"/>
    </row>
    <row r="3957" spans="1:41" x14ac:dyDescent="0.2">
      <c r="A3957" s="118"/>
      <c r="B3957" s="2"/>
      <c r="C3957" s="2"/>
      <c r="D3957" s="3"/>
      <c r="E3957" s="3"/>
      <c r="F3957" s="47"/>
      <c r="G3957" s="47"/>
      <c r="H3957" s="4"/>
      <c r="I3957" s="4"/>
      <c r="J3957" s="4"/>
      <c r="K3957" s="4"/>
      <c r="L3957" s="47"/>
      <c r="M3957" s="10"/>
      <c r="N3957" s="10"/>
      <c r="O3957" s="2"/>
      <c r="P3957" s="2"/>
      <c r="Q3957" s="47"/>
      <c r="R3957" s="4"/>
      <c r="S3957" s="59"/>
      <c r="T3957" s="1"/>
      <c r="U3957" s="1"/>
      <c r="V3957" s="1"/>
      <c r="W3957" s="10"/>
      <c r="X3957" s="2"/>
      <c r="Y3957" s="2"/>
      <c r="Z3957" s="3"/>
      <c r="AA3957" s="1"/>
      <c r="AB3957" s="1"/>
      <c r="AC3957" s="5"/>
      <c r="AD3957" s="1"/>
      <c r="AE3957" s="7"/>
      <c r="AF3957" s="1"/>
      <c r="AG3957" s="1"/>
      <c r="AH3957" s="1"/>
      <c r="AI3957" s="1"/>
      <c r="AJ3957" s="4"/>
      <c r="AK3957" s="1"/>
      <c r="AL3957" s="1"/>
      <c r="AM3957" s="1"/>
      <c r="AN3957" s="1"/>
      <c r="AO3957" s="1"/>
    </row>
    <row r="3958" spans="1:41" x14ac:dyDescent="0.2">
      <c r="A3958" s="118"/>
      <c r="B3958" s="2"/>
      <c r="C3958" s="2"/>
      <c r="D3958" s="3"/>
      <c r="E3958" s="3"/>
      <c r="F3958" s="47"/>
      <c r="G3958" s="47"/>
      <c r="H3958" s="4"/>
      <c r="I3958" s="4"/>
      <c r="J3958" s="4"/>
      <c r="K3958" s="4"/>
      <c r="L3958" s="47"/>
      <c r="M3958" s="10"/>
      <c r="N3958" s="10"/>
      <c r="O3958" s="2"/>
      <c r="P3958" s="2"/>
      <c r="Q3958" s="47"/>
      <c r="R3958" s="4"/>
      <c r="S3958" s="59"/>
      <c r="T3958" s="1"/>
      <c r="U3958" s="1"/>
      <c r="V3958" s="1"/>
      <c r="W3958" s="10"/>
      <c r="X3958" s="2"/>
      <c r="Y3958" s="2"/>
      <c r="Z3958" s="3"/>
      <c r="AA3958" s="1"/>
      <c r="AB3958" s="1"/>
      <c r="AC3958" s="5"/>
      <c r="AD3958" s="1"/>
      <c r="AE3958" s="7"/>
      <c r="AF3958" s="1"/>
      <c r="AG3958" s="1"/>
      <c r="AH3958" s="1"/>
      <c r="AI3958" s="1"/>
      <c r="AJ3958" s="4"/>
      <c r="AK3958" s="1"/>
      <c r="AL3958" s="1"/>
      <c r="AM3958" s="1"/>
      <c r="AN3958" s="1"/>
      <c r="AO3958" s="1"/>
    </row>
    <row r="3959" spans="1:41" x14ac:dyDescent="0.2">
      <c r="A3959" s="118"/>
      <c r="B3959" s="2"/>
      <c r="C3959" s="2"/>
      <c r="D3959" s="3"/>
      <c r="E3959" s="3"/>
      <c r="F3959" s="47"/>
      <c r="G3959" s="47"/>
      <c r="H3959" s="4"/>
      <c r="I3959" s="4"/>
      <c r="J3959" s="4"/>
      <c r="K3959" s="4"/>
      <c r="L3959" s="47"/>
      <c r="M3959" s="10"/>
      <c r="N3959" s="10"/>
      <c r="O3959" s="2"/>
      <c r="P3959" s="2"/>
      <c r="Q3959" s="47"/>
      <c r="R3959" s="4"/>
      <c r="S3959" s="59"/>
      <c r="T3959" s="1"/>
      <c r="U3959" s="1"/>
      <c r="V3959" s="1"/>
      <c r="W3959" s="10"/>
      <c r="X3959" s="2"/>
      <c r="Y3959" s="2"/>
      <c r="Z3959" s="3"/>
      <c r="AA3959" s="1"/>
      <c r="AB3959" s="1"/>
      <c r="AC3959" s="5"/>
      <c r="AD3959" s="1"/>
      <c r="AE3959" s="7"/>
      <c r="AF3959" s="1"/>
      <c r="AG3959" s="1"/>
      <c r="AH3959" s="1"/>
      <c r="AI3959" s="1"/>
      <c r="AJ3959" s="4"/>
      <c r="AK3959" s="1"/>
      <c r="AL3959" s="1"/>
      <c r="AM3959" s="1"/>
      <c r="AN3959" s="1"/>
      <c r="AO3959" s="1"/>
    </row>
    <row r="3960" spans="1:41" x14ac:dyDescent="0.2">
      <c r="A3960" s="118"/>
      <c r="B3960" s="2"/>
      <c r="C3960" s="2"/>
      <c r="D3960" s="3"/>
      <c r="E3960" s="3"/>
      <c r="F3960" s="47"/>
      <c r="G3960" s="47"/>
      <c r="H3960" s="4"/>
      <c r="I3960" s="4"/>
      <c r="J3960" s="4"/>
      <c r="K3960" s="4"/>
      <c r="L3960" s="47"/>
      <c r="M3960" s="10"/>
      <c r="N3960" s="10"/>
      <c r="O3960" s="2"/>
      <c r="P3960" s="2"/>
      <c r="Q3960" s="47"/>
      <c r="R3960" s="4"/>
      <c r="S3960" s="59"/>
      <c r="T3960" s="1"/>
      <c r="U3960" s="1"/>
      <c r="V3960" s="1"/>
      <c r="W3960" s="10"/>
      <c r="X3960" s="2"/>
      <c r="Y3960" s="2"/>
      <c r="Z3960" s="3"/>
      <c r="AA3960" s="1"/>
      <c r="AB3960" s="1"/>
      <c r="AC3960" s="5"/>
      <c r="AD3960" s="1"/>
      <c r="AE3960" s="7"/>
      <c r="AF3960" s="1"/>
      <c r="AG3960" s="1"/>
      <c r="AH3960" s="1"/>
      <c r="AI3960" s="1"/>
      <c r="AJ3960" s="4"/>
      <c r="AK3960" s="1"/>
      <c r="AL3960" s="1"/>
      <c r="AM3960" s="1"/>
      <c r="AN3960" s="1"/>
      <c r="AO3960" s="1"/>
    </row>
    <row r="3961" spans="1:41" x14ac:dyDescent="0.2">
      <c r="A3961" s="118"/>
      <c r="B3961" s="2"/>
      <c r="C3961" s="2"/>
      <c r="D3961" s="3"/>
      <c r="E3961" s="3"/>
      <c r="F3961" s="47"/>
      <c r="G3961" s="47"/>
      <c r="H3961" s="4"/>
      <c r="I3961" s="4"/>
      <c r="J3961" s="4"/>
      <c r="K3961" s="4"/>
      <c r="L3961" s="47"/>
      <c r="M3961" s="10"/>
      <c r="N3961" s="10"/>
      <c r="O3961" s="2"/>
      <c r="P3961" s="2"/>
      <c r="Q3961" s="47"/>
      <c r="R3961" s="4"/>
      <c r="S3961" s="59"/>
      <c r="T3961" s="1"/>
      <c r="U3961" s="1"/>
      <c r="V3961" s="1"/>
      <c r="W3961" s="10"/>
      <c r="X3961" s="2"/>
      <c r="Y3961" s="2"/>
      <c r="Z3961" s="3"/>
      <c r="AA3961" s="1"/>
      <c r="AB3961" s="1"/>
      <c r="AC3961" s="5"/>
      <c r="AD3961" s="1"/>
      <c r="AE3961" s="7"/>
      <c r="AF3961" s="1"/>
      <c r="AG3961" s="1"/>
      <c r="AH3961" s="1"/>
      <c r="AI3961" s="1"/>
      <c r="AJ3961" s="4"/>
      <c r="AK3961" s="1"/>
      <c r="AL3961" s="1"/>
      <c r="AM3961" s="1"/>
      <c r="AN3961" s="1"/>
      <c r="AO3961" s="1"/>
    </row>
    <row r="3962" spans="1:41" x14ac:dyDescent="0.2">
      <c r="A3962" s="118"/>
      <c r="B3962" s="2"/>
      <c r="C3962" s="2"/>
      <c r="D3962" s="3"/>
      <c r="E3962" s="3"/>
      <c r="F3962" s="47"/>
      <c r="G3962" s="47"/>
      <c r="H3962" s="4"/>
      <c r="I3962" s="4"/>
      <c r="J3962" s="4"/>
      <c r="K3962" s="4"/>
      <c r="L3962" s="47"/>
      <c r="M3962" s="10"/>
      <c r="N3962" s="10"/>
      <c r="O3962" s="2"/>
      <c r="P3962" s="2"/>
      <c r="Q3962" s="47"/>
      <c r="R3962" s="4"/>
      <c r="S3962" s="59"/>
      <c r="T3962" s="1"/>
      <c r="U3962" s="1"/>
      <c r="V3962" s="1"/>
      <c r="W3962" s="10"/>
      <c r="X3962" s="2"/>
      <c r="Y3962" s="2"/>
      <c r="Z3962" s="3"/>
      <c r="AA3962" s="1"/>
      <c r="AB3962" s="1"/>
      <c r="AC3962" s="5"/>
      <c r="AD3962" s="1"/>
      <c r="AE3962" s="7"/>
      <c r="AF3962" s="1"/>
      <c r="AG3962" s="1"/>
      <c r="AH3962" s="1"/>
      <c r="AI3962" s="1"/>
      <c r="AJ3962" s="4"/>
      <c r="AK3962" s="1"/>
      <c r="AL3962" s="1"/>
      <c r="AM3962" s="1"/>
      <c r="AN3962" s="1"/>
      <c r="AO3962" s="1"/>
    </row>
    <row r="3963" spans="1:41" x14ac:dyDescent="0.2">
      <c r="A3963" s="118"/>
      <c r="B3963" s="2"/>
      <c r="C3963" s="2"/>
      <c r="D3963" s="3"/>
      <c r="E3963" s="3"/>
      <c r="F3963" s="47"/>
      <c r="G3963" s="47"/>
      <c r="H3963" s="4"/>
      <c r="I3963" s="4"/>
      <c r="J3963" s="4"/>
      <c r="K3963" s="4"/>
      <c r="L3963" s="47"/>
      <c r="M3963" s="10"/>
      <c r="N3963" s="10"/>
      <c r="O3963" s="2"/>
      <c r="P3963" s="2"/>
      <c r="Q3963" s="47"/>
      <c r="R3963" s="4"/>
      <c r="S3963" s="59"/>
      <c r="T3963" s="1"/>
      <c r="U3963" s="1"/>
      <c r="V3963" s="1"/>
      <c r="W3963" s="10"/>
      <c r="X3963" s="2"/>
      <c r="Y3963" s="2"/>
      <c r="Z3963" s="3"/>
      <c r="AA3963" s="1"/>
      <c r="AB3963" s="1"/>
      <c r="AC3963" s="5"/>
      <c r="AD3963" s="1"/>
      <c r="AE3963" s="7"/>
      <c r="AF3963" s="1"/>
      <c r="AG3963" s="1"/>
      <c r="AH3963" s="1"/>
      <c r="AI3963" s="1"/>
      <c r="AJ3963" s="4"/>
      <c r="AK3963" s="1"/>
      <c r="AL3963" s="1"/>
      <c r="AM3963" s="1"/>
      <c r="AN3963" s="1"/>
      <c r="AO3963" s="1"/>
    </row>
    <row r="3964" spans="1:41" x14ac:dyDescent="0.2">
      <c r="A3964" s="118"/>
      <c r="B3964" s="2"/>
      <c r="C3964" s="2"/>
      <c r="D3964" s="3"/>
      <c r="E3964" s="3"/>
      <c r="F3964" s="47"/>
      <c r="G3964" s="47"/>
      <c r="H3964" s="4"/>
      <c r="I3964" s="4"/>
      <c r="J3964" s="4"/>
      <c r="K3964" s="4"/>
      <c r="L3964" s="47"/>
      <c r="M3964" s="10"/>
      <c r="N3964" s="10"/>
      <c r="O3964" s="2"/>
      <c r="P3964" s="2"/>
      <c r="Q3964" s="47"/>
      <c r="R3964" s="4"/>
      <c r="S3964" s="59"/>
      <c r="T3964" s="1"/>
      <c r="U3964" s="1"/>
      <c r="V3964" s="1"/>
      <c r="W3964" s="10"/>
      <c r="X3964" s="2"/>
      <c r="Y3964" s="2"/>
      <c r="Z3964" s="3"/>
      <c r="AA3964" s="1"/>
      <c r="AB3964" s="1"/>
      <c r="AC3964" s="5"/>
      <c r="AD3964" s="1"/>
      <c r="AE3964" s="7"/>
      <c r="AF3964" s="1"/>
      <c r="AG3964" s="1"/>
      <c r="AH3964" s="1"/>
      <c r="AI3964" s="1"/>
      <c r="AJ3964" s="4"/>
      <c r="AK3964" s="1"/>
      <c r="AL3964" s="1"/>
      <c r="AM3964" s="1"/>
      <c r="AN3964" s="1"/>
      <c r="AO3964" s="1"/>
    </row>
    <row r="3965" spans="1:41" x14ac:dyDescent="0.2">
      <c r="A3965" s="118"/>
      <c r="B3965" s="2"/>
      <c r="C3965" s="2"/>
      <c r="D3965" s="3"/>
      <c r="E3965" s="3"/>
      <c r="F3965" s="47"/>
      <c r="G3965" s="47"/>
      <c r="H3965" s="4"/>
      <c r="I3965" s="4"/>
      <c r="J3965" s="4"/>
      <c r="K3965" s="4"/>
      <c r="L3965" s="47"/>
      <c r="M3965" s="10"/>
      <c r="N3965" s="10"/>
      <c r="O3965" s="2"/>
      <c r="P3965" s="2"/>
      <c r="Q3965" s="47"/>
      <c r="R3965" s="4"/>
      <c r="S3965" s="59"/>
      <c r="T3965" s="1"/>
      <c r="U3965" s="1"/>
      <c r="V3965" s="1"/>
      <c r="W3965" s="10"/>
      <c r="X3965" s="2"/>
      <c r="Y3965" s="2"/>
      <c r="Z3965" s="3"/>
      <c r="AA3965" s="1"/>
      <c r="AB3965" s="1"/>
      <c r="AC3965" s="5"/>
      <c r="AD3965" s="1"/>
      <c r="AE3965" s="7"/>
      <c r="AF3965" s="1"/>
      <c r="AG3965" s="1"/>
      <c r="AH3965" s="1"/>
      <c r="AI3965" s="1"/>
      <c r="AJ3965" s="4"/>
      <c r="AK3965" s="1"/>
      <c r="AL3965" s="1"/>
      <c r="AM3965" s="1"/>
      <c r="AN3965" s="1"/>
      <c r="AO3965" s="1"/>
    </row>
    <row r="3966" spans="1:41" x14ac:dyDescent="0.2">
      <c r="A3966" s="118"/>
      <c r="B3966" s="2"/>
      <c r="C3966" s="2"/>
      <c r="D3966" s="3"/>
      <c r="E3966" s="3"/>
      <c r="F3966" s="47"/>
      <c r="G3966" s="47"/>
      <c r="H3966" s="4"/>
      <c r="I3966" s="4"/>
      <c r="J3966" s="4"/>
      <c r="K3966" s="4"/>
      <c r="L3966" s="47"/>
      <c r="M3966" s="10"/>
      <c r="N3966" s="10"/>
      <c r="O3966" s="2"/>
      <c r="P3966" s="2"/>
      <c r="Q3966" s="47"/>
      <c r="R3966" s="4"/>
      <c r="S3966" s="59"/>
      <c r="T3966" s="1"/>
      <c r="U3966" s="1"/>
      <c r="V3966" s="1"/>
      <c r="W3966" s="10"/>
      <c r="X3966" s="2"/>
      <c r="Y3966" s="2"/>
      <c r="Z3966" s="3"/>
      <c r="AA3966" s="1"/>
      <c r="AB3966" s="1"/>
      <c r="AC3966" s="5"/>
      <c r="AD3966" s="1"/>
      <c r="AE3966" s="7"/>
      <c r="AF3966" s="1"/>
      <c r="AG3966" s="1"/>
      <c r="AH3966" s="1"/>
      <c r="AI3966" s="1"/>
      <c r="AJ3966" s="4"/>
      <c r="AK3966" s="1"/>
      <c r="AL3966" s="1"/>
      <c r="AM3966" s="1"/>
      <c r="AN3966" s="1"/>
      <c r="AO3966" s="1"/>
    </row>
    <row r="3967" spans="1:41" x14ac:dyDescent="0.2">
      <c r="A3967" s="118"/>
      <c r="B3967" s="2"/>
      <c r="C3967" s="2"/>
      <c r="D3967" s="3"/>
      <c r="E3967" s="3"/>
      <c r="F3967" s="47"/>
      <c r="G3967" s="47"/>
      <c r="H3967" s="4"/>
      <c r="I3967" s="4"/>
      <c r="J3967" s="4"/>
      <c r="K3967" s="4"/>
      <c r="L3967" s="47"/>
      <c r="M3967" s="10"/>
      <c r="N3967" s="10"/>
      <c r="O3967" s="2"/>
      <c r="P3967" s="2"/>
      <c r="Q3967" s="47"/>
      <c r="R3967" s="4"/>
      <c r="S3967" s="59"/>
      <c r="T3967" s="1"/>
      <c r="U3967" s="1"/>
      <c r="V3967" s="1"/>
      <c r="W3967" s="10"/>
      <c r="X3967" s="2"/>
      <c r="Y3967" s="2"/>
      <c r="Z3967" s="3"/>
      <c r="AA3967" s="1"/>
      <c r="AB3967" s="1"/>
      <c r="AC3967" s="5"/>
      <c r="AD3967" s="1"/>
      <c r="AE3967" s="7"/>
      <c r="AF3967" s="1"/>
      <c r="AG3967" s="1"/>
      <c r="AH3967" s="1"/>
      <c r="AI3967" s="1"/>
      <c r="AJ3967" s="4"/>
      <c r="AK3967" s="1"/>
      <c r="AL3967" s="1"/>
      <c r="AM3967" s="1"/>
      <c r="AN3967" s="1"/>
      <c r="AO3967" s="1"/>
    </row>
    <row r="3968" spans="1:41" x14ac:dyDescent="0.2">
      <c r="A3968" s="118"/>
      <c r="B3968" s="2"/>
      <c r="C3968" s="2"/>
      <c r="D3968" s="3"/>
      <c r="E3968" s="3"/>
      <c r="F3968" s="47"/>
      <c r="G3968" s="47"/>
      <c r="H3968" s="4"/>
      <c r="I3968" s="4"/>
      <c r="J3968" s="4"/>
      <c r="K3968" s="4"/>
      <c r="L3968" s="47"/>
      <c r="M3968" s="10"/>
      <c r="N3968" s="10"/>
      <c r="O3968" s="2"/>
      <c r="P3968" s="2"/>
      <c r="Q3968" s="47"/>
      <c r="R3968" s="4"/>
      <c r="S3968" s="59"/>
      <c r="T3968" s="1"/>
      <c r="U3968" s="1"/>
      <c r="V3968" s="1"/>
      <c r="W3968" s="10"/>
      <c r="X3968" s="2"/>
      <c r="Y3968" s="2"/>
      <c r="Z3968" s="3"/>
      <c r="AA3968" s="1"/>
      <c r="AB3968" s="1"/>
      <c r="AC3968" s="5"/>
      <c r="AD3968" s="1"/>
      <c r="AE3968" s="7"/>
      <c r="AF3968" s="1"/>
      <c r="AG3968" s="1"/>
      <c r="AH3968" s="1"/>
      <c r="AI3968" s="1"/>
      <c r="AJ3968" s="4"/>
      <c r="AK3968" s="1"/>
      <c r="AL3968" s="1"/>
      <c r="AM3968" s="1"/>
      <c r="AN3968" s="1"/>
      <c r="AO3968" s="1"/>
    </row>
    <row r="3969" spans="1:41" x14ac:dyDescent="0.2">
      <c r="A3969" s="118"/>
      <c r="B3969" s="2"/>
      <c r="C3969" s="2"/>
      <c r="D3969" s="3"/>
      <c r="E3969" s="3"/>
      <c r="F3969" s="47"/>
      <c r="G3969" s="47"/>
      <c r="H3969" s="4"/>
      <c r="I3969" s="4"/>
      <c r="J3969" s="4"/>
      <c r="K3969" s="4"/>
      <c r="L3969" s="47"/>
      <c r="M3969" s="10"/>
      <c r="N3969" s="10"/>
      <c r="O3969" s="2"/>
      <c r="P3969" s="2"/>
      <c r="Q3969" s="47"/>
      <c r="R3969" s="4"/>
      <c r="S3969" s="59"/>
      <c r="T3969" s="1"/>
      <c r="U3969" s="1"/>
      <c r="V3969" s="1"/>
      <c r="W3969" s="10"/>
      <c r="X3969" s="2"/>
      <c r="Y3969" s="2"/>
      <c r="Z3969" s="3"/>
      <c r="AA3969" s="1"/>
      <c r="AB3969" s="1"/>
      <c r="AC3969" s="5"/>
      <c r="AD3969" s="1"/>
      <c r="AE3969" s="7"/>
      <c r="AF3969" s="1"/>
      <c r="AG3969" s="1"/>
      <c r="AH3969" s="1"/>
      <c r="AI3969" s="1"/>
      <c r="AJ3969" s="4"/>
      <c r="AK3969" s="1"/>
      <c r="AL3969" s="1"/>
      <c r="AM3969" s="1"/>
      <c r="AN3969" s="1"/>
      <c r="AO3969" s="1"/>
    </row>
    <row r="3970" spans="1:41" x14ac:dyDescent="0.2">
      <c r="A3970" s="118"/>
      <c r="B3970" s="2"/>
      <c r="C3970" s="2"/>
      <c r="D3970" s="3"/>
      <c r="E3970" s="3"/>
      <c r="F3970" s="47"/>
      <c r="G3970" s="47"/>
      <c r="H3970" s="4"/>
      <c r="I3970" s="4"/>
      <c r="J3970" s="4"/>
      <c r="K3970" s="4"/>
      <c r="L3970" s="47"/>
      <c r="M3970" s="10"/>
      <c r="N3970" s="10"/>
      <c r="O3970" s="2"/>
      <c r="P3970" s="2"/>
      <c r="Q3970" s="47"/>
      <c r="R3970" s="4"/>
      <c r="S3970" s="59"/>
      <c r="T3970" s="1"/>
      <c r="U3970" s="1"/>
      <c r="V3970" s="1"/>
      <c r="W3970" s="10"/>
      <c r="X3970" s="2"/>
      <c r="Y3970" s="2"/>
      <c r="Z3970" s="3"/>
      <c r="AA3970" s="1"/>
      <c r="AB3970" s="1"/>
      <c r="AC3970" s="5"/>
      <c r="AD3970" s="1"/>
      <c r="AE3970" s="7"/>
      <c r="AF3970" s="1"/>
      <c r="AG3970" s="1"/>
      <c r="AH3970" s="1"/>
      <c r="AI3970" s="1"/>
      <c r="AJ3970" s="4"/>
      <c r="AK3970" s="1"/>
      <c r="AL3970" s="1"/>
      <c r="AM3970" s="1"/>
      <c r="AN3970" s="1"/>
      <c r="AO3970" s="1"/>
    </row>
    <row r="3971" spans="1:41" x14ac:dyDescent="0.2">
      <c r="A3971" s="118"/>
      <c r="B3971" s="2"/>
      <c r="C3971" s="2"/>
      <c r="D3971" s="3"/>
      <c r="E3971" s="3"/>
      <c r="F3971" s="47"/>
      <c r="G3971" s="47"/>
      <c r="H3971" s="4"/>
      <c r="I3971" s="4"/>
      <c r="J3971" s="4"/>
      <c r="K3971" s="4"/>
      <c r="L3971" s="47"/>
      <c r="M3971" s="10"/>
      <c r="N3971" s="10"/>
      <c r="O3971" s="2"/>
      <c r="P3971" s="2"/>
      <c r="Q3971" s="47"/>
      <c r="R3971" s="4"/>
      <c r="S3971" s="59"/>
      <c r="T3971" s="1"/>
      <c r="U3971" s="1"/>
      <c r="V3971" s="1"/>
      <c r="W3971" s="10"/>
      <c r="X3971" s="2"/>
      <c r="Y3971" s="2"/>
      <c r="Z3971" s="3"/>
      <c r="AA3971" s="1"/>
      <c r="AB3971" s="1"/>
      <c r="AC3971" s="5"/>
      <c r="AD3971" s="1"/>
      <c r="AE3971" s="7"/>
      <c r="AF3971" s="1"/>
      <c r="AG3971" s="1"/>
      <c r="AH3971" s="1"/>
      <c r="AI3971" s="1"/>
      <c r="AJ3971" s="4"/>
      <c r="AK3971" s="1"/>
      <c r="AL3971" s="1"/>
      <c r="AM3971" s="1"/>
      <c r="AN3971" s="1"/>
      <c r="AO3971" s="1"/>
    </row>
    <row r="3972" spans="1:41" x14ac:dyDescent="0.2">
      <c r="A3972" s="118"/>
      <c r="B3972" s="2"/>
      <c r="C3972" s="2"/>
      <c r="D3972" s="3"/>
      <c r="E3972" s="3"/>
      <c r="F3972" s="47"/>
      <c r="G3972" s="47"/>
      <c r="H3972" s="4"/>
      <c r="I3972" s="4"/>
      <c r="J3972" s="4"/>
      <c r="K3972" s="4"/>
      <c r="L3972" s="47"/>
      <c r="M3972" s="10"/>
      <c r="N3972" s="10"/>
      <c r="O3972" s="2"/>
      <c r="P3972" s="2"/>
      <c r="Q3972" s="47"/>
      <c r="R3972" s="4"/>
      <c r="S3972" s="59"/>
      <c r="T3972" s="1"/>
      <c r="U3972" s="1"/>
      <c r="V3972" s="1"/>
      <c r="W3972" s="10"/>
      <c r="X3972" s="2"/>
      <c r="Y3972" s="2"/>
      <c r="Z3972" s="3"/>
      <c r="AA3972" s="1"/>
      <c r="AB3972" s="1"/>
      <c r="AC3972" s="5"/>
      <c r="AD3972" s="1"/>
      <c r="AE3972" s="7"/>
      <c r="AF3972" s="1"/>
      <c r="AG3972" s="1"/>
      <c r="AH3972" s="1"/>
      <c r="AI3972" s="1"/>
      <c r="AJ3972" s="4"/>
      <c r="AK3972" s="1"/>
      <c r="AL3972" s="1"/>
      <c r="AM3972" s="1"/>
      <c r="AN3972" s="1"/>
      <c r="AO3972" s="1"/>
    </row>
    <row r="3973" spans="1:41" x14ac:dyDescent="0.2">
      <c r="A3973" s="118"/>
      <c r="B3973" s="2"/>
      <c r="C3973" s="2"/>
      <c r="D3973" s="3"/>
      <c r="E3973" s="3"/>
      <c r="F3973" s="47"/>
      <c r="G3973" s="47"/>
      <c r="H3973" s="4"/>
      <c r="I3973" s="4"/>
      <c r="J3973" s="4"/>
      <c r="K3973" s="4"/>
      <c r="L3973" s="47"/>
      <c r="M3973" s="10"/>
      <c r="N3973" s="10"/>
      <c r="O3973" s="2"/>
      <c r="P3973" s="2"/>
      <c r="Q3973" s="47"/>
      <c r="R3973" s="4"/>
      <c r="S3973" s="59"/>
      <c r="T3973" s="1"/>
      <c r="U3973" s="1"/>
      <c r="V3973" s="1"/>
      <c r="W3973" s="10"/>
      <c r="X3973" s="2"/>
      <c r="Y3973" s="2"/>
      <c r="Z3973" s="3"/>
      <c r="AA3973" s="1"/>
      <c r="AB3973" s="1"/>
      <c r="AC3973" s="5"/>
      <c r="AD3973" s="1"/>
      <c r="AE3973" s="7"/>
      <c r="AF3973" s="1"/>
      <c r="AG3973" s="1"/>
      <c r="AH3973" s="1"/>
      <c r="AI3973" s="1"/>
      <c r="AJ3973" s="4"/>
      <c r="AK3973" s="1"/>
      <c r="AL3973" s="1"/>
      <c r="AM3973" s="1"/>
      <c r="AN3973" s="1"/>
      <c r="AO3973" s="1"/>
    </row>
    <row r="3974" spans="1:41" x14ac:dyDescent="0.2">
      <c r="A3974" s="118"/>
      <c r="B3974" s="2"/>
      <c r="C3974" s="2"/>
      <c r="D3974" s="3"/>
      <c r="E3974" s="3"/>
      <c r="F3974" s="47"/>
      <c r="G3974" s="47"/>
      <c r="H3974" s="4"/>
      <c r="I3974" s="4"/>
      <c r="J3974" s="4"/>
      <c r="K3974" s="4"/>
      <c r="L3974" s="47"/>
      <c r="M3974" s="10"/>
      <c r="N3974" s="10"/>
      <c r="O3974" s="2"/>
      <c r="P3974" s="2"/>
      <c r="Q3974" s="47"/>
      <c r="R3974" s="4"/>
      <c r="S3974" s="59"/>
      <c r="T3974" s="1"/>
      <c r="U3974" s="1"/>
      <c r="V3974" s="1"/>
      <c r="W3974" s="10"/>
      <c r="X3974" s="2"/>
      <c r="Y3974" s="2"/>
      <c r="Z3974" s="3"/>
      <c r="AA3974" s="1"/>
      <c r="AB3974" s="1"/>
      <c r="AC3974" s="5"/>
      <c r="AD3974" s="1"/>
      <c r="AE3974" s="7"/>
      <c r="AF3974" s="1"/>
      <c r="AG3974" s="1"/>
      <c r="AH3974" s="1"/>
      <c r="AI3974" s="1"/>
      <c r="AJ3974" s="4"/>
      <c r="AK3974" s="1"/>
      <c r="AL3974" s="1"/>
      <c r="AM3974" s="1"/>
      <c r="AN3974" s="1"/>
      <c r="AO3974" s="1"/>
    </row>
    <row r="3975" spans="1:41" x14ac:dyDescent="0.2">
      <c r="A3975" s="118"/>
      <c r="B3975" s="2"/>
      <c r="C3975" s="2"/>
      <c r="D3975" s="3"/>
      <c r="E3975" s="3"/>
      <c r="F3975" s="47"/>
      <c r="G3975" s="47"/>
      <c r="H3975" s="4"/>
      <c r="I3975" s="4"/>
      <c r="J3975" s="4"/>
      <c r="K3975" s="4"/>
      <c r="L3975" s="47"/>
      <c r="M3975" s="10"/>
      <c r="N3975" s="10"/>
      <c r="O3975" s="2"/>
      <c r="P3975" s="2"/>
      <c r="Q3975" s="47"/>
      <c r="R3975" s="4"/>
      <c r="S3975" s="59"/>
      <c r="T3975" s="1"/>
      <c r="U3975" s="1"/>
      <c r="V3975" s="1"/>
      <c r="W3975" s="10"/>
      <c r="X3975" s="2"/>
      <c r="Y3975" s="2"/>
      <c r="Z3975" s="3"/>
      <c r="AA3975" s="1"/>
      <c r="AB3975" s="1"/>
      <c r="AC3975" s="5"/>
      <c r="AD3975" s="1"/>
      <c r="AE3975" s="7"/>
      <c r="AF3975" s="1"/>
      <c r="AG3975" s="1"/>
      <c r="AH3975" s="1"/>
      <c r="AI3975" s="1"/>
      <c r="AJ3975" s="4"/>
      <c r="AK3975" s="1"/>
      <c r="AL3975" s="1"/>
      <c r="AM3975" s="1"/>
      <c r="AN3975" s="1"/>
      <c r="AO3975" s="1"/>
    </row>
    <row r="3976" spans="1:41" x14ac:dyDescent="0.2">
      <c r="A3976" s="118"/>
      <c r="B3976" s="2"/>
      <c r="C3976" s="2"/>
      <c r="D3976" s="3"/>
      <c r="E3976" s="3"/>
      <c r="F3976" s="47"/>
      <c r="G3976" s="47"/>
      <c r="H3976" s="4"/>
      <c r="I3976" s="4"/>
      <c r="J3976" s="4"/>
      <c r="K3976" s="4"/>
      <c r="L3976" s="47"/>
      <c r="M3976" s="10"/>
      <c r="N3976" s="10"/>
      <c r="O3976" s="2"/>
      <c r="P3976" s="2"/>
      <c r="Q3976" s="47"/>
      <c r="R3976" s="4"/>
      <c r="S3976" s="59"/>
      <c r="T3976" s="1"/>
      <c r="U3976" s="1"/>
      <c r="V3976" s="1"/>
      <c r="W3976" s="10"/>
      <c r="X3976" s="2"/>
      <c r="Y3976" s="2"/>
      <c r="Z3976" s="3"/>
      <c r="AA3976" s="1"/>
      <c r="AB3976" s="1"/>
      <c r="AC3976" s="5"/>
      <c r="AD3976" s="1"/>
      <c r="AE3976" s="7"/>
      <c r="AF3976" s="1"/>
      <c r="AG3976" s="1"/>
      <c r="AH3976" s="1"/>
      <c r="AI3976" s="1"/>
      <c r="AJ3976" s="4"/>
      <c r="AK3976" s="1"/>
      <c r="AL3976" s="1"/>
      <c r="AM3976" s="1"/>
      <c r="AN3976" s="1"/>
      <c r="AO3976" s="1"/>
    </row>
    <row r="3977" spans="1:41" x14ac:dyDescent="0.2">
      <c r="A3977" s="118"/>
      <c r="B3977" s="2"/>
      <c r="C3977" s="2"/>
      <c r="D3977" s="3"/>
      <c r="E3977" s="3"/>
      <c r="F3977" s="47"/>
      <c r="G3977" s="47"/>
      <c r="H3977" s="4"/>
      <c r="I3977" s="4"/>
      <c r="J3977" s="4"/>
      <c r="K3977" s="4"/>
      <c r="L3977" s="47"/>
      <c r="M3977" s="10"/>
      <c r="N3977" s="10"/>
      <c r="O3977" s="2"/>
      <c r="P3977" s="2"/>
      <c r="Q3977" s="47"/>
      <c r="R3977" s="4"/>
      <c r="S3977" s="59"/>
      <c r="T3977" s="1"/>
      <c r="U3977" s="1"/>
      <c r="V3977" s="1"/>
      <c r="W3977" s="10"/>
      <c r="X3977" s="2"/>
      <c r="Y3977" s="2"/>
      <c r="Z3977" s="3"/>
      <c r="AA3977" s="1"/>
      <c r="AB3977" s="1"/>
      <c r="AC3977" s="5"/>
      <c r="AD3977" s="1"/>
      <c r="AE3977" s="7"/>
      <c r="AF3977" s="1"/>
      <c r="AG3977" s="1"/>
      <c r="AH3977" s="1"/>
      <c r="AI3977" s="1"/>
      <c r="AJ3977" s="4"/>
      <c r="AK3977" s="1"/>
      <c r="AL3977" s="1"/>
      <c r="AM3977" s="1"/>
      <c r="AN3977" s="1"/>
      <c r="AO3977" s="1"/>
    </row>
    <row r="3978" spans="1:41" x14ac:dyDescent="0.2">
      <c r="A3978" s="118"/>
      <c r="B3978" s="2"/>
      <c r="C3978" s="2"/>
      <c r="D3978" s="3"/>
      <c r="E3978" s="3"/>
      <c r="F3978" s="47"/>
      <c r="G3978" s="47"/>
      <c r="H3978" s="4"/>
      <c r="I3978" s="4"/>
      <c r="J3978" s="4"/>
      <c r="K3978" s="4"/>
      <c r="L3978" s="47"/>
      <c r="M3978" s="10"/>
      <c r="N3978" s="10"/>
      <c r="O3978" s="2"/>
      <c r="P3978" s="2"/>
      <c r="Q3978" s="47"/>
      <c r="R3978" s="4"/>
      <c r="S3978" s="59"/>
      <c r="T3978" s="1"/>
      <c r="U3978" s="1"/>
      <c r="V3978" s="1"/>
      <c r="W3978" s="10"/>
      <c r="X3978" s="2"/>
      <c r="Y3978" s="2"/>
      <c r="Z3978" s="3"/>
      <c r="AA3978" s="1"/>
      <c r="AB3978" s="1"/>
      <c r="AC3978" s="5"/>
      <c r="AD3978" s="1"/>
      <c r="AE3978" s="7"/>
      <c r="AF3978" s="1"/>
      <c r="AG3978" s="1"/>
      <c r="AH3978" s="1"/>
      <c r="AI3978" s="1"/>
      <c r="AJ3978" s="4"/>
      <c r="AK3978" s="1"/>
      <c r="AL3978" s="1"/>
      <c r="AM3978" s="1"/>
      <c r="AN3978" s="1"/>
      <c r="AO3978" s="1"/>
    </row>
    <row r="3979" spans="1:41" x14ac:dyDescent="0.2">
      <c r="A3979" s="118"/>
      <c r="B3979" s="2"/>
      <c r="C3979" s="2"/>
      <c r="D3979" s="3"/>
      <c r="E3979" s="3"/>
      <c r="F3979" s="47"/>
      <c r="G3979" s="47"/>
      <c r="H3979" s="4"/>
      <c r="I3979" s="4"/>
      <c r="J3979" s="4"/>
      <c r="K3979" s="4"/>
      <c r="L3979" s="47"/>
      <c r="M3979" s="10"/>
      <c r="N3979" s="10"/>
      <c r="O3979" s="2"/>
      <c r="P3979" s="2"/>
      <c r="Q3979" s="47"/>
      <c r="R3979" s="4"/>
      <c r="S3979" s="59"/>
      <c r="T3979" s="1"/>
      <c r="U3979" s="1"/>
      <c r="V3979" s="1"/>
      <c r="W3979" s="10"/>
      <c r="X3979" s="2"/>
      <c r="Y3979" s="2"/>
      <c r="Z3979" s="3"/>
      <c r="AA3979" s="1"/>
      <c r="AB3979" s="1"/>
      <c r="AC3979" s="5"/>
      <c r="AD3979" s="1"/>
      <c r="AE3979" s="7"/>
      <c r="AF3979" s="1"/>
      <c r="AG3979" s="1"/>
      <c r="AH3979" s="1"/>
      <c r="AI3979" s="1"/>
      <c r="AJ3979" s="4"/>
      <c r="AK3979" s="1"/>
      <c r="AL3979" s="1"/>
      <c r="AM3979" s="1"/>
      <c r="AN3979" s="1"/>
      <c r="AO3979" s="1"/>
    </row>
    <row r="3980" spans="1:41" x14ac:dyDescent="0.2">
      <c r="A3980" s="118"/>
      <c r="B3980" s="2"/>
      <c r="C3980" s="2"/>
      <c r="D3980" s="3"/>
      <c r="E3980" s="3"/>
      <c r="F3980" s="47"/>
      <c r="G3980" s="47"/>
      <c r="H3980" s="4"/>
      <c r="I3980" s="4"/>
      <c r="J3980" s="4"/>
      <c r="K3980" s="4"/>
      <c r="L3980" s="47"/>
      <c r="M3980" s="10"/>
      <c r="N3980" s="10"/>
      <c r="O3980" s="2"/>
      <c r="P3980" s="2"/>
      <c r="Q3980" s="47"/>
      <c r="R3980" s="4"/>
      <c r="S3980" s="59"/>
      <c r="T3980" s="1"/>
      <c r="U3980" s="1"/>
      <c r="V3980" s="1"/>
      <c r="W3980" s="10"/>
      <c r="X3980" s="2"/>
      <c r="Y3980" s="2"/>
      <c r="Z3980" s="3"/>
      <c r="AA3980" s="1"/>
      <c r="AB3980" s="1"/>
      <c r="AC3980" s="5"/>
      <c r="AD3980" s="1"/>
      <c r="AE3980" s="7"/>
      <c r="AF3980" s="1"/>
      <c r="AG3980" s="1"/>
      <c r="AH3980" s="1"/>
      <c r="AI3980" s="1"/>
      <c r="AJ3980" s="4"/>
      <c r="AK3980" s="1"/>
      <c r="AL3980" s="1"/>
      <c r="AM3980" s="1"/>
      <c r="AN3980" s="1"/>
      <c r="AO3980" s="1"/>
    </row>
    <row r="3981" spans="1:41" x14ac:dyDescent="0.2">
      <c r="A3981" s="118"/>
      <c r="B3981" s="2"/>
      <c r="C3981" s="2"/>
      <c r="D3981" s="3"/>
      <c r="E3981" s="3"/>
      <c r="F3981" s="47"/>
      <c r="G3981" s="47"/>
      <c r="H3981" s="4"/>
      <c r="I3981" s="4"/>
      <c r="J3981" s="4"/>
      <c r="K3981" s="4"/>
      <c r="L3981" s="47"/>
      <c r="M3981" s="10"/>
      <c r="N3981" s="10"/>
      <c r="O3981" s="2"/>
      <c r="P3981" s="2"/>
      <c r="Q3981" s="47"/>
      <c r="R3981" s="4"/>
      <c r="S3981" s="59"/>
      <c r="T3981" s="1"/>
      <c r="U3981" s="1"/>
      <c r="V3981" s="1"/>
      <c r="W3981" s="10"/>
      <c r="X3981" s="2"/>
      <c r="Y3981" s="2"/>
      <c r="Z3981" s="3"/>
      <c r="AA3981" s="1"/>
      <c r="AB3981" s="1"/>
      <c r="AC3981" s="5"/>
      <c r="AD3981" s="1"/>
      <c r="AE3981" s="7"/>
      <c r="AF3981" s="1"/>
      <c r="AG3981" s="1"/>
      <c r="AH3981" s="1"/>
      <c r="AI3981" s="1"/>
      <c r="AJ3981" s="4"/>
      <c r="AK3981" s="1"/>
      <c r="AL3981" s="1"/>
      <c r="AM3981" s="1"/>
      <c r="AN3981" s="1"/>
      <c r="AO3981" s="1"/>
    </row>
    <row r="3982" spans="1:41" x14ac:dyDescent="0.2">
      <c r="A3982" s="118"/>
      <c r="B3982" s="2"/>
      <c r="C3982" s="2"/>
      <c r="D3982" s="3"/>
      <c r="E3982" s="3"/>
      <c r="F3982" s="47"/>
      <c r="G3982" s="47"/>
      <c r="H3982" s="4"/>
      <c r="I3982" s="4"/>
      <c r="J3982" s="4"/>
      <c r="K3982" s="4"/>
      <c r="L3982" s="47"/>
      <c r="M3982" s="10"/>
      <c r="N3982" s="10"/>
      <c r="O3982" s="2"/>
      <c r="P3982" s="2"/>
      <c r="Q3982" s="47"/>
      <c r="R3982" s="4"/>
      <c r="S3982" s="59"/>
      <c r="T3982" s="1"/>
      <c r="U3982" s="1"/>
      <c r="V3982" s="1"/>
      <c r="W3982" s="10"/>
      <c r="X3982" s="2"/>
      <c r="Y3982" s="2"/>
      <c r="Z3982" s="3"/>
      <c r="AA3982" s="1"/>
      <c r="AB3982" s="1"/>
      <c r="AC3982" s="5"/>
      <c r="AD3982" s="1"/>
      <c r="AE3982" s="7"/>
      <c r="AF3982" s="1"/>
      <c r="AG3982" s="1"/>
      <c r="AH3982" s="1"/>
      <c r="AI3982" s="1"/>
      <c r="AJ3982" s="4"/>
      <c r="AK3982" s="1"/>
      <c r="AL3982" s="1"/>
      <c r="AM3982" s="1"/>
      <c r="AN3982" s="1"/>
      <c r="AO3982" s="1"/>
    </row>
    <row r="3983" spans="1:41" x14ac:dyDescent="0.2">
      <c r="A3983" s="118"/>
      <c r="B3983" s="2"/>
      <c r="C3983" s="2"/>
      <c r="D3983" s="3"/>
      <c r="E3983" s="3"/>
      <c r="F3983" s="47"/>
      <c r="G3983" s="47"/>
      <c r="H3983" s="4"/>
      <c r="I3983" s="4"/>
      <c r="J3983" s="4"/>
      <c r="K3983" s="4"/>
      <c r="L3983" s="47"/>
      <c r="M3983" s="10"/>
      <c r="N3983" s="10"/>
      <c r="O3983" s="2"/>
      <c r="P3983" s="2"/>
      <c r="Q3983" s="47"/>
      <c r="R3983" s="4"/>
      <c r="S3983" s="59"/>
      <c r="T3983" s="1"/>
      <c r="U3983" s="1"/>
      <c r="V3983" s="1"/>
      <c r="W3983" s="10"/>
      <c r="X3983" s="2"/>
      <c r="Y3983" s="2"/>
      <c r="Z3983" s="3"/>
      <c r="AA3983" s="1"/>
      <c r="AB3983" s="1"/>
      <c r="AC3983" s="5"/>
      <c r="AD3983" s="1"/>
      <c r="AE3983" s="7"/>
      <c r="AF3983" s="1"/>
      <c r="AG3983" s="1"/>
      <c r="AH3983" s="1"/>
      <c r="AI3983" s="1"/>
      <c r="AJ3983" s="4"/>
      <c r="AK3983" s="1"/>
      <c r="AL3983" s="1"/>
      <c r="AM3983" s="1"/>
      <c r="AN3983" s="1"/>
      <c r="AO3983" s="1"/>
    </row>
    <row r="3984" spans="1:41" x14ac:dyDescent="0.2">
      <c r="A3984" s="118"/>
      <c r="B3984" s="2"/>
      <c r="C3984" s="2"/>
      <c r="D3984" s="3"/>
      <c r="E3984" s="3"/>
      <c r="F3984" s="47"/>
      <c r="G3984" s="47"/>
      <c r="H3984" s="4"/>
      <c r="I3984" s="4"/>
      <c r="J3984" s="4"/>
      <c r="K3984" s="4"/>
      <c r="L3984" s="47"/>
      <c r="M3984" s="10"/>
      <c r="N3984" s="10"/>
      <c r="O3984" s="2"/>
      <c r="P3984" s="2"/>
      <c r="Q3984" s="47"/>
      <c r="R3984" s="4"/>
      <c r="S3984" s="59"/>
      <c r="T3984" s="1"/>
      <c r="U3984" s="1"/>
      <c r="V3984" s="1"/>
      <c r="W3984" s="10"/>
      <c r="X3984" s="2"/>
      <c r="Y3984" s="2"/>
      <c r="Z3984" s="3"/>
      <c r="AA3984" s="1"/>
      <c r="AB3984" s="1"/>
      <c r="AC3984" s="5"/>
      <c r="AD3984" s="1"/>
      <c r="AE3984" s="7"/>
      <c r="AF3984" s="1"/>
      <c r="AG3984" s="1"/>
      <c r="AH3984" s="1"/>
      <c r="AI3984" s="1"/>
      <c r="AJ3984" s="4"/>
      <c r="AK3984" s="1"/>
      <c r="AL3984" s="1"/>
      <c r="AM3984" s="1"/>
      <c r="AN3984" s="1"/>
      <c r="AO3984" s="1"/>
    </row>
    <row r="3985" spans="1:41" x14ac:dyDescent="0.2">
      <c r="A3985" s="118"/>
      <c r="B3985" s="2"/>
      <c r="C3985" s="2"/>
      <c r="D3985" s="3"/>
      <c r="E3985" s="3"/>
      <c r="F3985" s="47"/>
      <c r="G3985" s="47"/>
      <c r="H3985" s="4"/>
      <c r="I3985" s="4"/>
      <c r="J3985" s="4"/>
      <c r="K3985" s="4"/>
      <c r="L3985" s="47"/>
      <c r="M3985" s="10"/>
      <c r="N3985" s="10"/>
      <c r="O3985" s="2"/>
      <c r="P3985" s="2"/>
      <c r="Q3985" s="47"/>
      <c r="R3985" s="4"/>
      <c r="S3985" s="59"/>
      <c r="T3985" s="1"/>
      <c r="U3985" s="1"/>
      <c r="V3985" s="1"/>
      <c r="W3985" s="10"/>
      <c r="X3985" s="2"/>
      <c r="Y3985" s="2"/>
      <c r="Z3985" s="3"/>
      <c r="AA3985" s="1"/>
      <c r="AB3985" s="1"/>
      <c r="AC3985" s="5"/>
      <c r="AD3985" s="1"/>
      <c r="AE3985" s="7"/>
      <c r="AF3985" s="1"/>
      <c r="AG3985" s="1"/>
      <c r="AH3985" s="1"/>
      <c r="AI3985" s="1"/>
      <c r="AJ3985" s="4"/>
      <c r="AK3985" s="1"/>
      <c r="AL3985" s="1"/>
      <c r="AM3985" s="1"/>
      <c r="AN3985" s="1"/>
      <c r="AO3985" s="1"/>
    </row>
    <row r="3986" spans="1:41" x14ac:dyDescent="0.2">
      <c r="A3986" s="118"/>
      <c r="B3986" s="2"/>
      <c r="C3986" s="2"/>
      <c r="D3986" s="3"/>
      <c r="E3986" s="3"/>
      <c r="F3986" s="47"/>
      <c r="G3986" s="47"/>
      <c r="H3986" s="4"/>
      <c r="I3986" s="4"/>
      <c r="J3986" s="4"/>
      <c r="K3986" s="4"/>
      <c r="L3986" s="47"/>
      <c r="M3986" s="10"/>
      <c r="N3986" s="10"/>
      <c r="O3986" s="2"/>
      <c r="P3986" s="2"/>
      <c r="Q3986" s="47"/>
      <c r="R3986" s="4"/>
      <c r="S3986" s="59"/>
      <c r="T3986" s="1"/>
      <c r="U3986" s="1"/>
      <c r="V3986" s="1"/>
      <c r="W3986" s="10"/>
      <c r="X3986" s="2"/>
      <c r="Y3986" s="2"/>
      <c r="Z3986" s="3"/>
      <c r="AA3986" s="1"/>
      <c r="AB3986" s="1"/>
      <c r="AC3986" s="5"/>
      <c r="AD3986" s="1"/>
      <c r="AE3986" s="7"/>
      <c r="AF3986" s="1"/>
      <c r="AG3986" s="1"/>
      <c r="AH3986" s="1"/>
      <c r="AI3986" s="1"/>
      <c r="AJ3986" s="4"/>
      <c r="AK3986" s="1"/>
      <c r="AL3986" s="1"/>
      <c r="AM3986" s="1"/>
      <c r="AN3986" s="1"/>
      <c r="AO3986" s="1"/>
    </row>
    <row r="3987" spans="1:41" x14ac:dyDescent="0.2">
      <c r="A3987" s="118"/>
      <c r="B3987" s="2"/>
      <c r="C3987" s="2"/>
      <c r="D3987" s="3"/>
      <c r="E3987" s="3"/>
      <c r="F3987" s="47"/>
      <c r="G3987" s="47"/>
      <c r="H3987" s="4"/>
      <c r="I3987" s="4"/>
      <c r="J3987" s="4"/>
      <c r="K3987" s="4"/>
      <c r="L3987" s="47"/>
      <c r="M3987" s="10"/>
      <c r="N3987" s="10"/>
      <c r="O3987" s="2"/>
      <c r="P3987" s="2"/>
      <c r="Q3987" s="47"/>
      <c r="R3987" s="4"/>
      <c r="S3987" s="59"/>
      <c r="T3987" s="1"/>
      <c r="U3987" s="1"/>
      <c r="V3987" s="1"/>
      <c r="W3987" s="10"/>
      <c r="X3987" s="2"/>
      <c r="Y3987" s="2"/>
      <c r="Z3987" s="3"/>
      <c r="AA3987" s="1"/>
      <c r="AB3987" s="1"/>
      <c r="AC3987" s="5"/>
      <c r="AD3987" s="1"/>
      <c r="AE3987" s="7"/>
      <c r="AF3987" s="1"/>
      <c r="AG3987" s="1"/>
      <c r="AH3987" s="1"/>
      <c r="AI3987" s="1"/>
      <c r="AJ3987" s="4"/>
      <c r="AK3987" s="1"/>
      <c r="AL3987" s="1"/>
      <c r="AM3987" s="1"/>
      <c r="AN3987" s="1"/>
      <c r="AO3987" s="1"/>
    </row>
    <row r="3988" spans="1:41" x14ac:dyDescent="0.2">
      <c r="A3988" s="118"/>
      <c r="B3988" s="2"/>
      <c r="C3988" s="2"/>
      <c r="D3988" s="3"/>
      <c r="E3988" s="3"/>
      <c r="F3988" s="47"/>
      <c r="G3988" s="47"/>
      <c r="H3988" s="4"/>
      <c r="I3988" s="4"/>
      <c r="J3988" s="4"/>
      <c r="K3988" s="4"/>
      <c r="L3988" s="47"/>
      <c r="M3988" s="10"/>
      <c r="N3988" s="10"/>
      <c r="O3988" s="2"/>
      <c r="P3988" s="2"/>
      <c r="Q3988" s="47"/>
      <c r="R3988" s="4"/>
      <c r="S3988" s="59"/>
      <c r="T3988" s="1"/>
      <c r="U3988" s="1"/>
      <c r="V3988" s="1"/>
      <c r="W3988" s="10"/>
      <c r="X3988" s="2"/>
      <c r="Y3988" s="2"/>
      <c r="Z3988" s="3"/>
      <c r="AA3988" s="1"/>
      <c r="AB3988" s="1"/>
      <c r="AC3988" s="5"/>
      <c r="AD3988" s="1"/>
      <c r="AE3988" s="7"/>
      <c r="AF3988" s="1"/>
      <c r="AG3988" s="1"/>
      <c r="AH3988" s="1"/>
      <c r="AI3988" s="1"/>
      <c r="AJ3988" s="4"/>
      <c r="AK3988" s="1"/>
      <c r="AL3988" s="1"/>
      <c r="AM3988" s="1"/>
      <c r="AN3988" s="1"/>
      <c r="AO3988" s="1"/>
    </row>
    <row r="3989" spans="1:41" x14ac:dyDescent="0.2">
      <c r="A3989" s="118"/>
      <c r="B3989" s="2"/>
      <c r="C3989" s="2"/>
      <c r="D3989" s="3"/>
      <c r="E3989" s="3"/>
      <c r="F3989" s="47"/>
      <c r="G3989" s="47"/>
      <c r="H3989" s="4"/>
      <c r="I3989" s="4"/>
      <c r="J3989" s="4"/>
      <c r="K3989" s="4"/>
      <c r="L3989" s="47"/>
      <c r="M3989" s="10"/>
      <c r="N3989" s="10"/>
      <c r="O3989" s="2"/>
      <c r="P3989" s="2"/>
      <c r="Q3989" s="47"/>
      <c r="R3989" s="4"/>
      <c r="S3989" s="59"/>
      <c r="T3989" s="1"/>
      <c r="U3989" s="1"/>
      <c r="V3989" s="1"/>
      <c r="W3989" s="10"/>
      <c r="X3989" s="2"/>
      <c r="Y3989" s="2"/>
      <c r="Z3989" s="3"/>
      <c r="AA3989" s="1"/>
      <c r="AB3989" s="1"/>
      <c r="AC3989" s="5"/>
      <c r="AD3989" s="1"/>
      <c r="AE3989" s="7"/>
      <c r="AF3989" s="1"/>
      <c r="AG3989" s="1"/>
      <c r="AH3989" s="1"/>
      <c r="AI3989" s="1"/>
      <c r="AJ3989" s="4"/>
      <c r="AK3989" s="1"/>
      <c r="AL3989" s="1"/>
      <c r="AM3989" s="1"/>
      <c r="AN3989" s="1"/>
      <c r="AO3989" s="1"/>
    </row>
    <row r="3990" spans="1:41" x14ac:dyDescent="0.2">
      <c r="A3990" s="118"/>
      <c r="B3990" s="2"/>
      <c r="C3990" s="2"/>
      <c r="D3990" s="3"/>
      <c r="E3990" s="3"/>
      <c r="F3990" s="47"/>
      <c r="G3990" s="47"/>
      <c r="H3990" s="4"/>
      <c r="I3990" s="4"/>
      <c r="J3990" s="4"/>
      <c r="K3990" s="4"/>
      <c r="L3990" s="47"/>
      <c r="M3990" s="10"/>
      <c r="N3990" s="10"/>
      <c r="O3990" s="2"/>
      <c r="P3990" s="2"/>
      <c r="Q3990" s="47"/>
      <c r="R3990" s="4"/>
      <c r="S3990" s="59"/>
      <c r="T3990" s="1"/>
      <c r="U3990" s="1"/>
      <c r="V3990" s="1"/>
      <c r="W3990" s="10"/>
      <c r="X3990" s="2"/>
      <c r="Y3990" s="2"/>
      <c r="Z3990" s="3"/>
      <c r="AA3990" s="1"/>
      <c r="AB3990" s="1"/>
      <c r="AC3990" s="5"/>
      <c r="AD3990" s="1"/>
      <c r="AE3990" s="7"/>
      <c r="AF3990" s="1"/>
      <c r="AG3990" s="1"/>
      <c r="AH3990" s="1"/>
      <c r="AI3990" s="1"/>
      <c r="AJ3990" s="4"/>
      <c r="AK3990" s="1"/>
      <c r="AL3990" s="1"/>
      <c r="AM3990" s="1"/>
      <c r="AN3990" s="1"/>
      <c r="AO3990" s="1"/>
    </row>
    <row r="3991" spans="1:41" x14ac:dyDescent="0.2">
      <c r="A3991" s="118"/>
      <c r="B3991" s="2"/>
      <c r="C3991" s="2"/>
      <c r="D3991" s="3"/>
      <c r="E3991" s="3"/>
      <c r="F3991" s="47"/>
      <c r="G3991" s="47"/>
      <c r="H3991" s="4"/>
      <c r="I3991" s="4"/>
      <c r="J3991" s="4"/>
      <c r="K3991" s="4"/>
      <c r="L3991" s="47"/>
      <c r="M3991" s="10"/>
      <c r="N3991" s="10"/>
      <c r="O3991" s="2"/>
      <c r="P3991" s="2"/>
      <c r="Q3991" s="47"/>
      <c r="R3991" s="4"/>
      <c r="S3991" s="59"/>
      <c r="T3991" s="1"/>
      <c r="U3991" s="1"/>
      <c r="V3991" s="1"/>
      <c r="W3991" s="10"/>
      <c r="X3991" s="2"/>
      <c r="Y3991" s="2"/>
      <c r="Z3991" s="3"/>
      <c r="AA3991" s="1"/>
      <c r="AB3991" s="1"/>
      <c r="AC3991" s="5"/>
      <c r="AD3991" s="1"/>
      <c r="AE3991" s="7"/>
      <c r="AF3991" s="1"/>
      <c r="AG3991" s="1"/>
      <c r="AH3991" s="1"/>
      <c r="AI3991" s="1"/>
      <c r="AJ3991" s="4"/>
      <c r="AK3991" s="1"/>
      <c r="AL3991" s="1"/>
      <c r="AM3991" s="1"/>
      <c r="AN3991" s="1"/>
      <c r="AO3991" s="1"/>
    </row>
    <row r="3992" spans="1:41" x14ac:dyDescent="0.2">
      <c r="A3992" s="118"/>
      <c r="B3992" s="2"/>
      <c r="C3992" s="2"/>
      <c r="D3992" s="3"/>
      <c r="E3992" s="3"/>
      <c r="F3992" s="47"/>
      <c r="G3992" s="47"/>
      <c r="H3992" s="4"/>
      <c r="I3992" s="4"/>
      <c r="J3992" s="4"/>
      <c r="K3992" s="4"/>
      <c r="L3992" s="47"/>
      <c r="M3992" s="10"/>
      <c r="N3992" s="10"/>
      <c r="O3992" s="2"/>
      <c r="P3992" s="2"/>
      <c r="Q3992" s="47"/>
      <c r="R3992" s="4"/>
      <c r="S3992" s="59"/>
      <c r="T3992" s="1"/>
      <c r="U3992" s="1"/>
      <c r="V3992" s="1"/>
      <c r="W3992" s="10"/>
      <c r="X3992" s="2"/>
      <c r="Y3992" s="2"/>
      <c r="Z3992" s="3"/>
      <c r="AA3992" s="1"/>
      <c r="AB3992" s="1"/>
      <c r="AC3992" s="5"/>
      <c r="AD3992" s="1"/>
      <c r="AE3992" s="7"/>
      <c r="AF3992" s="1"/>
      <c r="AG3992" s="1"/>
      <c r="AH3992" s="1"/>
      <c r="AI3992" s="1"/>
      <c r="AJ3992" s="4"/>
      <c r="AK3992" s="1"/>
      <c r="AL3992" s="1"/>
      <c r="AM3992" s="1"/>
      <c r="AN3992" s="1"/>
      <c r="AO3992" s="1"/>
    </row>
    <row r="3993" spans="1:41" x14ac:dyDescent="0.2">
      <c r="A3993" s="118"/>
      <c r="B3993" s="2"/>
      <c r="C3993" s="2"/>
      <c r="D3993" s="3"/>
      <c r="E3993" s="3"/>
      <c r="F3993" s="47"/>
      <c r="G3993" s="47"/>
      <c r="H3993" s="4"/>
      <c r="I3993" s="4"/>
      <c r="J3993" s="4"/>
      <c r="K3993" s="4"/>
      <c r="L3993" s="47"/>
      <c r="M3993" s="10"/>
      <c r="N3993" s="10"/>
      <c r="O3993" s="2"/>
      <c r="P3993" s="2"/>
      <c r="Q3993" s="47"/>
      <c r="R3993" s="4"/>
      <c r="S3993" s="59"/>
      <c r="T3993" s="1"/>
      <c r="U3993" s="1"/>
      <c r="V3993" s="1"/>
      <c r="W3993" s="10"/>
      <c r="X3993" s="2"/>
      <c r="Y3993" s="2"/>
      <c r="Z3993" s="3"/>
      <c r="AA3993" s="1"/>
      <c r="AB3993" s="1"/>
      <c r="AC3993" s="5"/>
      <c r="AD3993" s="1"/>
      <c r="AE3993" s="7"/>
      <c r="AF3993" s="1"/>
      <c r="AG3993" s="1"/>
      <c r="AH3993" s="1"/>
      <c r="AI3993" s="1"/>
      <c r="AJ3993" s="4"/>
      <c r="AK3993" s="1"/>
      <c r="AL3993" s="1"/>
      <c r="AM3993" s="1"/>
      <c r="AN3993" s="1"/>
      <c r="AO3993" s="1"/>
    </row>
    <row r="3994" spans="1:41" x14ac:dyDescent="0.2">
      <c r="A3994" s="118"/>
      <c r="B3994" s="2"/>
      <c r="C3994" s="2"/>
      <c r="D3994" s="3"/>
      <c r="E3994" s="3"/>
      <c r="F3994" s="47"/>
      <c r="G3994" s="47"/>
      <c r="H3994" s="4"/>
      <c r="I3994" s="4"/>
      <c r="J3994" s="4"/>
      <c r="K3994" s="4"/>
      <c r="L3994" s="47"/>
      <c r="M3994" s="10"/>
      <c r="N3994" s="10"/>
      <c r="O3994" s="2"/>
      <c r="P3994" s="2"/>
      <c r="Q3994" s="47"/>
      <c r="R3994" s="4"/>
      <c r="S3994" s="59"/>
      <c r="T3994" s="1"/>
      <c r="U3994" s="1"/>
      <c r="V3994" s="1"/>
      <c r="W3994" s="10"/>
      <c r="X3994" s="2"/>
      <c r="Y3994" s="2"/>
      <c r="Z3994" s="3"/>
      <c r="AA3994" s="1"/>
      <c r="AB3994" s="1"/>
      <c r="AC3994" s="5"/>
      <c r="AD3994" s="1"/>
      <c r="AE3994" s="7"/>
      <c r="AF3994" s="1"/>
      <c r="AG3994" s="1"/>
      <c r="AH3994" s="1"/>
      <c r="AI3994" s="1"/>
      <c r="AJ3994" s="4"/>
      <c r="AK3994" s="1"/>
      <c r="AL3994" s="1"/>
      <c r="AM3994" s="1"/>
      <c r="AN3994" s="1"/>
      <c r="AO3994" s="1"/>
    </row>
    <row r="3995" spans="1:41" x14ac:dyDescent="0.2">
      <c r="A3995" s="118"/>
      <c r="B3995" s="2"/>
      <c r="C3995" s="2"/>
      <c r="D3995" s="3"/>
      <c r="E3995" s="3"/>
      <c r="F3995" s="47"/>
      <c r="G3995" s="47"/>
      <c r="H3995" s="4"/>
      <c r="I3995" s="4"/>
      <c r="J3995" s="4"/>
      <c r="K3995" s="4"/>
      <c r="L3995" s="47"/>
      <c r="M3995" s="10"/>
      <c r="N3995" s="10"/>
      <c r="O3995" s="2"/>
      <c r="P3995" s="2"/>
      <c r="Q3995" s="47"/>
      <c r="R3995" s="4"/>
      <c r="S3995" s="59"/>
      <c r="T3995" s="1"/>
      <c r="U3995" s="1"/>
      <c r="V3995" s="1"/>
      <c r="W3995" s="10"/>
      <c r="X3995" s="2"/>
      <c r="Y3995" s="2"/>
      <c r="Z3995" s="3"/>
      <c r="AA3995" s="1"/>
      <c r="AB3995" s="1"/>
      <c r="AC3995" s="5"/>
      <c r="AD3995" s="1"/>
      <c r="AE3995" s="7"/>
      <c r="AF3995" s="1"/>
      <c r="AG3995" s="1"/>
      <c r="AH3995" s="1"/>
      <c r="AI3995" s="1"/>
      <c r="AJ3995" s="4"/>
      <c r="AK3995" s="1"/>
      <c r="AL3995" s="1"/>
      <c r="AM3995" s="1"/>
      <c r="AN3995" s="1"/>
      <c r="AO3995" s="1"/>
    </row>
    <row r="3996" spans="1:41" x14ac:dyDescent="0.2">
      <c r="A3996" s="118"/>
      <c r="B3996" s="2"/>
      <c r="C3996" s="2"/>
      <c r="D3996" s="3"/>
      <c r="E3996" s="3"/>
      <c r="F3996" s="47"/>
      <c r="G3996" s="47"/>
      <c r="H3996" s="4"/>
      <c r="I3996" s="4"/>
      <c r="J3996" s="4"/>
      <c r="K3996" s="4"/>
      <c r="L3996" s="47"/>
      <c r="M3996" s="10"/>
      <c r="N3996" s="10"/>
      <c r="O3996" s="2"/>
      <c r="P3996" s="2"/>
      <c r="Q3996" s="47"/>
      <c r="R3996" s="4"/>
      <c r="S3996" s="59"/>
      <c r="T3996" s="1"/>
      <c r="U3996" s="1"/>
      <c r="V3996" s="1"/>
      <c r="W3996" s="10"/>
      <c r="X3996" s="2"/>
      <c r="Y3996" s="2"/>
      <c r="Z3996" s="3"/>
      <c r="AA3996" s="1"/>
      <c r="AB3996" s="1"/>
      <c r="AC3996" s="5"/>
      <c r="AD3996" s="1"/>
      <c r="AE3996" s="7"/>
      <c r="AF3996" s="1"/>
      <c r="AG3996" s="1"/>
      <c r="AH3996" s="1"/>
      <c r="AI3996" s="1"/>
      <c r="AJ3996" s="4"/>
      <c r="AK3996" s="1"/>
      <c r="AL3996" s="1"/>
      <c r="AM3996" s="1"/>
      <c r="AN3996" s="1"/>
      <c r="AO3996" s="1"/>
    </row>
    <row r="3997" spans="1:41" x14ac:dyDescent="0.2">
      <c r="A3997" s="118"/>
      <c r="B3997" s="2"/>
      <c r="C3997" s="2"/>
      <c r="D3997" s="3"/>
      <c r="E3997" s="3"/>
      <c r="F3997" s="47"/>
      <c r="G3997" s="47"/>
      <c r="H3997" s="4"/>
      <c r="I3997" s="4"/>
      <c r="J3997" s="4"/>
      <c r="K3997" s="4"/>
      <c r="L3997" s="47"/>
      <c r="M3997" s="10"/>
      <c r="N3997" s="10"/>
      <c r="O3997" s="2"/>
      <c r="P3997" s="2"/>
      <c r="Q3997" s="47"/>
      <c r="R3997" s="4"/>
      <c r="S3997" s="59"/>
      <c r="T3997" s="1"/>
      <c r="U3997" s="1"/>
      <c r="V3997" s="1"/>
      <c r="W3997" s="10"/>
      <c r="X3997" s="2"/>
      <c r="Y3997" s="2"/>
      <c r="Z3997" s="3"/>
      <c r="AA3997" s="1"/>
      <c r="AB3997" s="1"/>
      <c r="AC3997" s="5"/>
      <c r="AD3997" s="1"/>
      <c r="AE3997" s="7"/>
      <c r="AF3997" s="1"/>
      <c r="AG3997" s="1"/>
      <c r="AH3997" s="1"/>
      <c r="AI3997" s="1"/>
      <c r="AJ3997" s="4"/>
      <c r="AK3997" s="1"/>
      <c r="AL3997" s="1"/>
      <c r="AM3997" s="1"/>
      <c r="AN3997" s="1"/>
      <c r="AO3997" s="1"/>
    </row>
    <row r="3998" spans="1:41" x14ac:dyDescent="0.2">
      <c r="A3998" s="118"/>
      <c r="B3998" s="2"/>
      <c r="C3998" s="2"/>
      <c r="D3998" s="3"/>
      <c r="E3998" s="3"/>
      <c r="F3998" s="47"/>
      <c r="G3998" s="47"/>
      <c r="H3998" s="4"/>
      <c r="I3998" s="4"/>
      <c r="J3998" s="4"/>
      <c r="K3998" s="4"/>
      <c r="L3998" s="47"/>
      <c r="M3998" s="10"/>
      <c r="N3998" s="10"/>
      <c r="O3998" s="2"/>
      <c r="P3998" s="2"/>
      <c r="Q3998" s="47"/>
      <c r="R3998" s="4"/>
      <c r="S3998" s="59"/>
      <c r="T3998" s="1"/>
      <c r="U3998" s="1"/>
      <c r="V3998" s="1"/>
      <c r="W3998" s="10"/>
      <c r="X3998" s="2"/>
      <c r="Y3998" s="2"/>
      <c r="Z3998" s="3"/>
      <c r="AA3998" s="1"/>
      <c r="AB3998" s="1"/>
      <c r="AC3998" s="5"/>
      <c r="AD3998" s="1"/>
      <c r="AE3998" s="7"/>
      <c r="AF3998" s="1"/>
      <c r="AG3998" s="1"/>
      <c r="AH3998" s="1"/>
      <c r="AI3998" s="1"/>
      <c r="AJ3998" s="4"/>
      <c r="AK3998" s="1"/>
      <c r="AL3998" s="1"/>
      <c r="AM3998" s="1"/>
      <c r="AN3998" s="1"/>
      <c r="AO3998" s="1"/>
    </row>
    <row r="3999" spans="1:41" x14ac:dyDescent="0.2">
      <c r="A3999" s="118"/>
      <c r="B3999" s="2"/>
      <c r="C3999" s="2"/>
      <c r="D3999" s="3"/>
      <c r="E3999" s="3"/>
      <c r="F3999" s="47"/>
      <c r="G3999" s="47"/>
      <c r="H3999" s="4"/>
      <c r="I3999" s="4"/>
      <c r="J3999" s="4"/>
      <c r="K3999" s="4"/>
      <c r="L3999" s="47"/>
      <c r="M3999" s="10"/>
      <c r="N3999" s="10"/>
      <c r="O3999" s="2"/>
      <c r="P3999" s="2"/>
      <c r="Q3999" s="47"/>
      <c r="R3999" s="4"/>
      <c r="S3999" s="59"/>
      <c r="T3999" s="1"/>
      <c r="U3999" s="1"/>
      <c r="V3999" s="1"/>
      <c r="W3999" s="10"/>
      <c r="X3999" s="2"/>
      <c r="Y3999" s="2"/>
      <c r="Z3999" s="3"/>
      <c r="AA3999" s="1"/>
      <c r="AB3999" s="1"/>
      <c r="AC3999" s="5"/>
      <c r="AD3999" s="1"/>
      <c r="AE3999" s="7"/>
      <c r="AF3999" s="1"/>
      <c r="AG3999" s="1"/>
      <c r="AH3999" s="1"/>
      <c r="AI3999" s="1"/>
      <c r="AJ3999" s="4"/>
      <c r="AK3999" s="1"/>
      <c r="AL3999" s="1"/>
      <c r="AM3999" s="1"/>
      <c r="AN3999" s="1"/>
      <c r="AO3999" s="1"/>
    </row>
    <row r="4000" spans="1:41" x14ac:dyDescent="0.2">
      <c r="A4000" s="118"/>
      <c r="B4000" s="2"/>
      <c r="C4000" s="2"/>
      <c r="D4000" s="3"/>
      <c r="E4000" s="3"/>
      <c r="F4000" s="47"/>
      <c r="G4000" s="47"/>
      <c r="H4000" s="4"/>
      <c r="I4000" s="4"/>
      <c r="J4000" s="4"/>
      <c r="K4000" s="4"/>
      <c r="L4000" s="47"/>
      <c r="M4000" s="10"/>
      <c r="N4000" s="10"/>
      <c r="O4000" s="2"/>
      <c r="P4000" s="2"/>
      <c r="Q4000" s="47"/>
      <c r="R4000" s="4"/>
      <c r="S4000" s="59"/>
      <c r="T4000" s="1"/>
      <c r="U4000" s="1"/>
      <c r="V4000" s="1"/>
      <c r="W4000" s="10"/>
      <c r="X4000" s="2"/>
      <c r="Y4000" s="2"/>
      <c r="Z4000" s="3"/>
      <c r="AA4000" s="1"/>
      <c r="AB4000" s="1"/>
      <c r="AC4000" s="5"/>
      <c r="AD4000" s="1"/>
      <c r="AE4000" s="7"/>
      <c r="AF4000" s="1"/>
      <c r="AG4000" s="1"/>
      <c r="AH4000" s="1"/>
      <c r="AI4000" s="1"/>
      <c r="AJ4000" s="4"/>
      <c r="AK4000" s="1"/>
      <c r="AL4000" s="1"/>
      <c r="AM4000" s="1"/>
      <c r="AN4000" s="1"/>
      <c r="AO4000" s="1"/>
    </row>
    <row r="4001" spans="1:41" x14ac:dyDescent="0.2">
      <c r="A4001" s="118"/>
      <c r="B4001" s="2"/>
      <c r="C4001" s="2"/>
      <c r="D4001" s="3"/>
      <c r="E4001" s="3"/>
      <c r="F4001" s="47"/>
      <c r="G4001" s="47"/>
      <c r="H4001" s="4"/>
      <c r="I4001" s="4"/>
      <c r="J4001" s="4"/>
      <c r="K4001" s="4"/>
      <c r="L4001" s="47"/>
      <c r="M4001" s="10"/>
      <c r="N4001" s="10"/>
      <c r="O4001" s="2"/>
      <c r="P4001" s="2"/>
      <c r="Q4001" s="47"/>
      <c r="R4001" s="4"/>
      <c r="S4001" s="59"/>
      <c r="T4001" s="1"/>
      <c r="U4001" s="1"/>
      <c r="V4001" s="1"/>
      <c r="W4001" s="10"/>
      <c r="X4001" s="2"/>
      <c r="Y4001" s="2"/>
      <c r="Z4001" s="3"/>
      <c r="AA4001" s="1"/>
      <c r="AB4001" s="1"/>
      <c r="AC4001" s="5"/>
      <c r="AD4001" s="1"/>
      <c r="AE4001" s="7"/>
      <c r="AF4001" s="1"/>
      <c r="AG4001" s="1"/>
      <c r="AH4001" s="1"/>
      <c r="AI4001" s="1"/>
      <c r="AJ4001" s="4"/>
      <c r="AK4001" s="1"/>
      <c r="AL4001" s="1"/>
      <c r="AM4001" s="1"/>
      <c r="AN4001" s="1"/>
      <c r="AO4001" s="1"/>
    </row>
    <row r="4002" spans="1:41" x14ac:dyDescent="0.2">
      <c r="A4002" s="118"/>
      <c r="B4002" s="2"/>
      <c r="C4002" s="2"/>
      <c r="D4002" s="3"/>
      <c r="E4002" s="3"/>
      <c r="F4002" s="47"/>
      <c r="G4002" s="47"/>
      <c r="H4002" s="4"/>
      <c r="I4002" s="4"/>
      <c r="J4002" s="4"/>
      <c r="K4002" s="4"/>
      <c r="L4002" s="47"/>
      <c r="M4002" s="10"/>
      <c r="N4002" s="10"/>
      <c r="O4002" s="2"/>
      <c r="P4002" s="2"/>
      <c r="Q4002" s="47"/>
      <c r="R4002" s="4"/>
      <c r="S4002" s="59"/>
      <c r="T4002" s="1"/>
      <c r="U4002" s="1"/>
      <c r="V4002" s="1"/>
      <c r="W4002" s="10"/>
      <c r="X4002" s="2"/>
      <c r="Y4002" s="2"/>
      <c r="Z4002" s="3"/>
      <c r="AA4002" s="1"/>
      <c r="AB4002" s="1"/>
      <c r="AC4002" s="5"/>
      <c r="AD4002" s="1"/>
      <c r="AE4002" s="7"/>
      <c r="AF4002" s="1"/>
      <c r="AG4002" s="1"/>
      <c r="AH4002" s="1"/>
      <c r="AI4002" s="1"/>
      <c r="AJ4002" s="4"/>
      <c r="AK4002" s="1"/>
      <c r="AL4002" s="1"/>
      <c r="AM4002" s="1"/>
      <c r="AN4002" s="1"/>
      <c r="AO4002" s="1"/>
    </row>
    <row r="4003" spans="1:41" x14ac:dyDescent="0.2">
      <c r="A4003" s="118"/>
      <c r="B4003" s="2"/>
      <c r="C4003" s="2"/>
      <c r="D4003" s="3"/>
      <c r="E4003" s="3"/>
      <c r="F4003" s="47"/>
      <c r="G4003" s="47"/>
      <c r="H4003" s="4"/>
      <c r="I4003" s="4"/>
      <c r="J4003" s="4"/>
      <c r="K4003" s="4"/>
      <c r="L4003" s="47"/>
      <c r="M4003" s="10"/>
      <c r="N4003" s="10"/>
      <c r="O4003" s="2"/>
      <c r="P4003" s="2"/>
      <c r="Q4003" s="47"/>
      <c r="R4003" s="4"/>
      <c r="S4003" s="59"/>
      <c r="T4003" s="1"/>
      <c r="U4003" s="1"/>
      <c r="V4003" s="1"/>
      <c r="W4003" s="10"/>
      <c r="X4003" s="2"/>
      <c r="Y4003" s="2"/>
      <c r="Z4003" s="3"/>
      <c r="AA4003" s="1"/>
      <c r="AB4003" s="1"/>
      <c r="AC4003" s="5"/>
      <c r="AD4003" s="1"/>
      <c r="AE4003" s="7"/>
      <c r="AF4003" s="1"/>
      <c r="AG4003" s="1"/>
      <c r="AH4003" s="1"/>
      <c r="AI4003" s="1"/>
      <c r="AJ4003" s="4"/>
      <c r="AK4003" s="1"/>
      <c r="AL4003" s="1"/>
      <c r="AM4003" s="1"/>
      <c r="AN4003" s="1"/>
      <c r="AO4003" s="1"/>
    </row>
    <row r="4004" spans="1:41" x14ac:dyDescent="0.2">
      <c r="A4004" s="118"/>
      <c r="B4004" s="2"/>
      <c r="C4004" s="2"/>
      <c r="D4004" s="3"/>
      <c r="E4004" s="3"/>
      <c r="F4004" s="47"/>
      <c r="G4004" s="47"/>
      <c r="H4004" s="4"/>
      <c r="I4004" s="4"/>
      <c r="J4004" s="4"/>
      <c r="K4004" s="4"/>
      <c r="L4004" s="47"/>
      <c r="M4004" s="10"/>
      <c r="N4004" s="10"/>
      <c r="O4004" s="2"/>
      <c r="P4004" s="2"/>
      <c r="Q4004" s="47"/>
      <c r="R4004" s="4"/>
      <c r="S4004" s="59"/>
      <c r="T4004" s="1"/>
      <c r="U4004" s="1"/>
      <c r="V4004" s="1"/>
      <c r="W4004" s="10"/>
      <c r="X4004" s="2"/>
      <c r="Y4004" s="2"/>
      <c r="Z4004" s="3"/>
      <c r="AA4004" s="1"/>
      <c r="AB4004" s="1"/>
      <c r="AC4004" s="5"/>
      <c r="AD4004" s="1"/>
      <c r="AE4004" s="7"/>
      <c r="AF4004" s="1"/>
      <c r="AG4004" s="1"/>
      <c r="AH4004" s="1"/>
      <c r="AI4004" s="1"/>
      <c r="AJ4004" s="4"/>
      <c r="AK4004" s="1"/>
      <c r="AL4004" s="1"/>
      <c r="AM4004" s="1"/>
      <c r="AN4004" s="1"/>
      <c r="AO4004" s="1"/>
    </row>
    <row r="4005" spans="1:41" x14ac:dyDescent="0.2">
      <c r="A4005" s="118"/>
      <c r="B4005" s="2"/>
      <c r="C4005" s="2"/>
      <c r="D4005" s="3"/>
      <c r="E4005" s="3"/>
      <c r="F4005" s="47"/>
      <c r="G4005" s="47"/>
      <c r="H4005" s="4"/>
      <c r="I4005" s="4"/>
      <c r="J4005" s="4"/>
      <c r="K4005" s="4"/>
      <c r="L4005" s="47"/>
      <c r="M4005" s="10"/>
      <c r="N4005" s="10"/>
      <c r="O4005" s="2"/>
      <c r="P4005" s="2"/>
      <c r="Q4005" s="47"/>
      <c r="R4005" s="4"/>
      <c r="S4005" s="59"/>
      <c r="T4005" s="1"/>
      <c r="U4005" s="1"/>
      <c r="V4005" s="1"/>
      <c r="W4005" s="10"/>
      <c r="X4005" s="2"/>
      <c r="Y4005" s="2"/>
      <c r="Z4005" s="3"/>
      <c r="AA4005" s="1"/>
      <c r="AB4005" s="1"/>
      <c r="AC4005" s="5"/>
      <c r="AD4005" s="1"/>
      <c r="AE4005" s="7"/>
      <c r="AF4005" s="1"/>
      <c r="AG4005" s="1"/>
      <c r="AH4005" s="1"/>
      <c r="AI4005" s="1"/>
      <c r="AJ4005" s="4"/>
      <c r="AK4005" s="1"/>
      <c r="AL4005" s="1"/>
      <c r="AM4005" s="1"/>
      <c r="AN4005" s="1"/>
      <c r="AO4005" s="1"/>
    </row>
    <row r="4006" spans="1:41" x14ac:dyDescent="0.2">
      <c r="A4006" s="118"/>
      <c r="B4006" s="2"/>
      <c r="C4006" s="2"/>
      <c r="D4006" s="3"/>
      <c r="E4006" s="3"/>
      <c r="F4006" s="47"/>
      <c r="G4006" s="47"/>
      <c r="H4006" s="4"/>
      <c r="I4006" s="4"/>
      <c r="J4006" s="4"/>
      <c r="K4006" s="4"/>
      <c r="L4006" s="47"/>
      <c r="M4006" s="10"/>
      <c r="N4006" s="10"/>
      <c r="O4006" s="2"/>
      <c r="P4006" s="2"/>
      <c r="Q4006" s="47"/>
      <c r="R4006" s="4"/>
      <c r="S4006" s="59"/>
      <c r="T4006" s="1"/>
      <c r="U4006" s="1"/>
      <c r="V4006" s="1"/>
      <c r="W4006" s="10"/>
      <c r="X4006" s="2"/>
      <c r="Y4006" s="2"/>
      <c r="Z4006" s="3"/>
      <c r="AA4006" s="1"/>
      <c r="AB4006" s="1"/>
      <c r="AC4006" s="5"/>
      <c r="AD4006" s="1"/>
      <c r="AE4006" s="7"/>
      <c r="AF4006" s="1"/>
      <c r="AG4006" s="1"/>
      <c r="AH4006" s="1"/>
      <c r="AI4006" s="1"/>
      <c r="AJ4006" s="4"/>
      <c r="AK4006" s="1"/>
      <c r="AL4006" s="1"/>
      <c r="AM4006" s="1"/>
      <c r="AN4006" s="1"/>
      <c r="AO4006" s="1"/>
    </row>
    <row r="4007" spans="1:41" x14ac:dyDescent="0.2">
      <c r="A4007" s="118"/>
      <c r="B4007" s="2"/>
      <c r="C4007" s="2"/>
      <c r="D4007" s="3"/>
      <c r="E4007" s="3"/>
      <c r="F4007" s="47"/>
      <c r="G4007" s="47"/>
      <c r="H4007" s="4"/>
      <c r="I4007" s="4"/>
      <c r="J4007" s="4"/>
      <c r="K4007" s="4"/>
      <c r="L4007" s="47"/>
      <c r="M4007" s="10"/>
      <c r="N4007" s="10"/>
      <c r="O4007" s="2"/>
      <c r="P4007" s="2"/>
      <c r="Q4007" s="47"/>
      <c r="R4007" s="4"/>
      <c r="S4007" s="59"/>
      <c r="T4007" s="1"/>
      <c r="U4007" s="1"/>
      <c r="V4007" s="1"/>
      <c r="W4007" s="10"/>
      <c r="X4007" s="2"/>
      <c r="Y4007" s="2"/>
      <c r="Z4007" s="3"/>
      <c r="AA4007" s="1"/>
      <c r="AB4007" s="1"/>
      <c r="AC4007" s="5"/>
      <c r="AD4007" s="1"/>
      <c r="AE4007" s="7"/>
      <c r="AF4007" s="1"/>
      <c r="AG4007" s="1"/>
      <c r="AH4007" s="1"/>
      <c r="AI4007" s="1"/>
      <c r="AJ4007" s="4"/>
      <c r="AK4007" s="1"/>
      <c r="AL4007" s="1"/>
      <c r="AM4007" s="1"/>
      <c r="AN4007" s="1"/>
      <c r="AO4007" s="1"/>
    </row>
    <row r="4008" spans="1:41" x14ac:dyDescent="0.2">
      <c r="A4008" s="118"/>
      <c r="B4008" s="2"/>
      <c r="C4008" s="2"/>
      <c r="D4008" s="3"/>
      <c r="E4008" s="3"/>
      <c r="F4008" s="47"/>
      <c r="G4008" s="47"/>
      <c r="H4008" s="4"/>
      <c r="I4008" s="4"/>
      <c r="J4008" s="4"/>
      <c r="K4008" s="4"/>
      <c r="L4008" s="47"/>
      <c r="M4008" s="10"/>
      <c r="N4008" s="10"/>
      <c r="O4008" s="2"/>
      <c r="P4008" s="2"/>
      <c r="Q4008" s="47"/>
      <c r="R4008" s="4"/>
      <c r="S4008" s="59"/>
      <c r="T4008" s="1"/>
      <c r="U4008" s="1"/>
      <c r="V4008" s="1"/>
      <c r="W4008" s="10"/>
      <c r="X4008" s="2"/>
      <c r="Y4008" s="2"/>
      <c r="Z4008" s="3"/>
      <c r="AA4008" s="1"/>
      <c r="AB4008" s="1"/>
      <c r="AC4008" s="5"/>
      <c r="AD4008" s="1"/>
      <c r="AE4008" s="7"/>
      <c r="AF4008" s="1"/>
      <c r="AG4008" s="1"/>
      <c r="AH4008" s="1"/>
      <c r="AI4008" s="1"/>
      <c r="AJ4008" s="4"/>
      <c r="AK4008" s="1"/>
      <c r="AL4008" s="1"/>
      <c r="AM4008" s="1"/>
      <c r="AN4008" s="1"/>
      <c r="AO4008" s="1"/>
    </row>
    <row r="4009" spans="1:41" x14ac:dyDescent="0.2">
      <c r="A4009" s="118"/>
      <c r="B4009" s="2"/>
      <c r="C4009" s="2"/>
      <c r="D4009" s="3"/>
      <c r="E4009" s="3"/>
      <c r="F4009" s="47"/>
      <c r="G4009" s="47"/>
      <c r="H4009" s="4"/>
      <c r="I4009" s="4"/>
      <c r="J4009" s="4"/>
      <c r="K4009" s="4"/>
      <c r="L4009" s="47"/>
      <c r="M4009" s="10"/>
      <c r="N4009" s="10"/>
      <c r="O4009" s="2"/>
      <c r="P4009" s="2"/>
      <c r="Q4009" s="47"/>
      <c r="R4009" s="4"/>
      <c r="S4009" s="59"/>
      <c r="T4009" s="1"/>
      <c r="U4009" s="1"/>
      <c r="V4009" s="1"/>
      <c r="W4009" s="10"/>
      <c r="X4009" s="2"/>
      <c r="Y4009" s="2"/>
      <c r="Z4009" s="3"/>
      <c r="AA4009" s="1"/>
      <c r="AB4009" s="1"/>
      <c r="AC4009" s="5"/>
      <c r="AD4009" s="1"/>
      <c r="AE4009" s="7"/>
      <c r="AF4009" s="1"/>
      <c r="AG4009" s="1"/>
      <c r="AH4009" s="1"/>
      <c r="AI4009" s="1"/>
      <c r="AJ4009" s="4"/>
      <c r="AK4009" s="1"/>
      <c r="AL4009" s="1"/>
      <c r="AM4009" s="1"/>
      <c r="AN4009" s="1"/>
      <c r="AO4009" s="1"/>
    </row>
    <row r="4010" spans="1:41" x14ac:dyDescent="0.2">
      <c r="A4010" s="118"/>
      <c r="B4010" s="2"/>
      <c r="C4010" s="2"/>
      <c r="D4010" s="3"/>
      <c r="E4010" s="3"/>
      <c r="F4010" s="47"/>
      <c r="G4010" s="47"/>
      <c r="H4010" s="4"/>
      <c r="I4010" s="4"/>
      <c r="J4010" s="4"/>
      <c r="K4010" s="4"/>
      <c r="L4010" s="47"/>
      <c r="M4010" s="10"/>
      <c r="N4010" s="10"/>
      <c r="O4010" s="2"/>
      <c r="P4010" s="2"/>
      <c r="Q4010" s="47"/>
      <c r="R4010" s="4"/>
      <c r="S4010" s="59"/>
      <c r="T4010" s="1"/>
      <c r="U4010" s="1"/>
      <c r="V4010" s="1"/>
      <c r="W4010" s="10"/>
      <c r="X4010" s="2"/>
      <c r="Y4010" s="2"/>
      <c r="Z4010" s="3"/>
      <c r="AA4010" s="1"/>
      <c r="AB4010" s="1"/>
      <c r="AC4010" s="5"/>
      <c r="AD4010" s="1"/>
      <c r="AE4010" s="7"/>
      <c r="AF4010" s="1"/>
      <c r="AG4010" s="1"/>
      <c r="AH4010" s="1"/>
      <c r="AI4010" s="1"/>
      <c r="AJ4010" s="4"/>
      <c r="AK4010" s="1"/>
      <c r="AL4010" s="1"/>
      <c r="AM4010" s="1"/>
      <c r="AN4010" s="1"/>
      <c r="AO4010" s="1"/>
    </row>
    <row r="4011" spans="1:41" x14ac:dyDescent="0.2">
      <c r="A4011" s="118"/>
      <c r="B4011" s="2"/>
      <c r="C4011" s="2"/>
      <c r="D4011" s="3"/>
      <c r="E4011" s="3"/>
      <c r="F4011" s="47"/>
      <c r="G4011" s="47"/>
      <c r="H4011" s="4"/>
      <c r="I4011" s="4"/>
      <c r="J4011" s="4"/>
      <c r="K4011" s="4"/>
      <c r="L4011" s="47"/>
      <c r="M4011" s="10"/>
      <c r="N4011" s="10"/>
      <c r="O4011" s="2"/>
      <c r="P4011" s="2"/>
      <c r="Q4011" s="47"/>
      <c r="R4011" s="4"/>
      <c r="S4011" s="59"/>
      <c r="T4011" s="1"/>
      <c r="U4011" s="1"/>
      <c r="V4011" s="1"/>
      <c r="W4011" s="10"/>
      <c r="X4011" s="2"/>
      <c r="Y4011" s="2"/>
      <c r="Z4011" s="3"/>
      <c r="AA4011" s="1"/>
      <c r="AB4011" s="1"/>
      <c r="AC4011" s="5"/>
      <c r="AD4011" s="1"/>
      <c r="AE4011" s="7"/>
      <c r="AF4011" s="1"/>
      <c r="AG4011" s="1"/>
      <c r="AH4011" s="1"/>
      <c r="AI4011" s="1"/>
      <c r="AJ4011" s="4"/>
      <c r="AK4011" s="1"/>
      <c r="AL4011" s="1"/>
      <c r="AM4011" s="1"/>
      <c r="AN4011" s="1"/>
      <c r="AO4011" s="1"/>
    </row>
    <row r="4012" spans="1:41" x14ac:dyDescent="0.2">
      <c r="A4012" s="118"/>
      <c r="B4012" s="2"/>
      <c r="C4012" s="2"/>
      <c r="D4012" s="3"/>
      <c r="E4012" s="3"/>
      <c r="F4012" s="47"/>
      <c r="G4012" s="47"/>
      <c r="H4012" s="4"/>
      <c r="I4012" s="4"/>
      <c r="J4012" s="4"/>
      <c r="K4012" s="4"/>
      <c r="L4012" s="47"/>
      <c r="M4012" s="10"/>
      <c r="N4012" s="10"/>
      <c r="O4012" s="2"/>
      <c r="P4012" s="2"/>
      <c r="Q4012" s="47"/>
      <c r="R4012" s="4"/>
      <c r="S4012" s="59"/>
      <c r="T4012" s="1"/>
      <c r="U4012" s="1"/>
      <c r="V4012" s="1"/>
      <c r="W4012" s="10"/>
      <c r="X4012" s="2"/>
      <c r="Y4012" s="2"/>
      <c r="Z4012" s="3"/>
      <c r="AA4012" s="1"/>
      <c r="AB4012" s="1"/>
      <c r="AC4012" s="5"/>
      <c r="AD4012" s="1"/>
      <c r="AE4012" s="7"/>
      <c r="AF4012" s="1"/>
      <c r="AG4012" s="1"/>
      <c r="AH4012" s="1"/>
      <c r="AI4012" s="1"/>
      <c r="AJ4012" s="4"/>
      <c r="AK4012" s="1"/>
      <c r="AL4012" s="1"/>
      <c r="AM4012" s="1"/>
      <c r="AN4012" s="1"/>
      <c r="AO4012" s="1"/>
    </row>
    <row r="4013" spans="1:41" x14ac:dyDescent="0.2">
      <c r="A4013" s="118"/>
      <c r="B4013" s="2"/>
      <c r="C4013" s="2"/>
      <c r="D4013" s="3"/>
      <c r="E4013" s="3"/>
      <c r="F4013" s="47"/>
      <c r="G4013" s="47"/>
      <c r="H4013" s="4"/>
      <c r="I4013" s="4"/>
      <c r="J4013" s="4"/>
      <c r="K4013" s="4"/>
      <c r="L4013" s="47"/>
      <c r="M4013" s="10"/>
      <c r="N4013" s="10"/>
      <c r="O4013" s="2"/>
      <c r="P4013" s="2"/>
      <c r="Q4013" s="47"/>
      <c r="R4013" s="4"/>
      <c r="S4013" s="59"/>
      <c r="T4013" s="1"/>
      <c r="U4013" s="1"/>
      <c r="V4013" s="1"/>
      <c r="W4013" s="10"/>
      <c r="X4013" s="2"/>
      <c r="Y4013" s="2"/>
      <c r="Z4013" s="3"/>
      <c r="AA4013" s="1"/>
      <c r="AB4013" s="1"/>
      <c r="AC4013" s="5"/>
      <c r="AD4013" s="1"/>
      <c r="AE4013" s="7"/>
      <c r="AF4013" s="1"/>
      <c r="AG4013" s="1"/>
      <c r="AH4013" s="1"/>
      <c r="AI4013" s="1"/>
      <c r="AJ4013" s="4"/>
      <c r="AK4013" s="1"/>
      <c r="AL4013" s="1"/>
      <c r="AM4013" s="1"/>
      <c r="AN4013" s="1"/>
      <c r="AO4013" s="1"/>
    </row>
    <row r="4014" spans="1:41" x14ac:dyDescent="0.2">
      <c r="A4014" s="118"/>
      <c r="B4014" s="2"/>
      <c r="C4014" s="2"/>
      <c r="D4014" s="3"/>
      <c r="E4014" s="3"/>
      <c r="F4014" s="47"/>
      <c r="G4014" s="47"/>
      <c r="H4014" s="4"/>
      <c r="I4014" s="4"/>
      <c r="J4014" s="4"/>
      <c r="K4014" s="4"/>
      <c r="L4014" s="47"/>
      <c r="M4014" s="10"/>
      <c r="N4014" s="10"/>
      <c r="O4014" s="2"/>
      <c r="P4014" s="2"/>
      <c r="Q4014" s="47"/>
      <c r="R4014" s="4"/>
      <c r="S4014" s="59"/>
      <c r="T4014" s="1"/>
      <c r="U4014" s="1"/>
      <c r="V4014" s="1"/>
      <c r="W4014" s="10"/>
      <c r="X4014" s="2"/>
      <c r="Y4014" s="2"/>
      <c r="Z4014" s="3"/>
      <c r="AA4014" s="1"/>
      <c r="AB4014" s="1"/>
      <c r="AC4014" s="5"/>
      <c r="AD4014" s="1"/>
      <c r="AE4014" s="7"/>
      <c r="AF4014" s="1"/>
      <c r="AG4014" s="1"/>
      <c r="AH4014" s="1"/>
      <c r="AI4014" s="1"/>
      <c r="AJ4014" s="4"/>
      <c r="AK4014" s="1"/>
      <c r="AL4014" s="1"/>
      <c r="AM4014" s="1"/>
      <c r="AN4014" s="1"/>
      <c r="AO4014" s="1"/>
    </row>
    <row r="4015" spans="1:41" x14ac:dyDescent="0.2">
      <c r="A4015" s="118"/>
      <c r="B4015" s="2"/>
      <c r="C4015" s="2"/>
      <c r="D4015" s="3"/>
      <c r="E4015" s="3"/>
      <c r="F4015" s="47"/>
      <c r="G4015" s="47"/>
      <c r="H4015" s="4"/>
      <c r="I4015" s="4"/>
      <c r="J4015" s="4"/>
      <c r="K4015" s="4"/>
      <c r="L4015" s="47"/>
      <c r="M4015" s="10"/>
      <c r="N4015" s="10"/>
      <c r="O4015" s="2"/>
      <c r="P4015" s="2"/>
      <c r="Q4015" s="47"/>
      <c r="R4015" s="4"/>
      <c r="S4015" s="59"/>
      <c r="T4015" s="1"/>
      <c r="U4015" s="1"/>
      <c r="V4015" s="1"/>
      <c r="W4015" s="10"/>
      <c r="X4015" s="2"/>
      <c r="Y4015" s="2"/>
      <c r="Z4015" s="3"/>
      <c r="AA4015" s="1"/>
      <c r="AB4015" s="1"/>
      <c r="AC4015" s="5"/>
      <c r="AD4015" s="1"/>
      <c r="AE4015" s="7"/>
      <c r="AF4015" s="1"/>
      <c r="AG4015" s="1"/>
      <c r="AH4015" s="1"/>
      <c r="AI4015" s="1"/>
      <c r="AJ4015" s="4"/>
      <c r="AK4015" s="1"/>
      <c r="AL4015" s="1"/>
      <c r="AM4015" s="1"/>
      <c r="AN4015" s="1"/>
      <c r="AO4015" s="1"/>
    </row>
    <row r="4016" spans="1:41" x14ac:dyDescent="0.2">
      <c r="A4016" s="118"/>
      <c r="B4016" s="2"/>
      <c r="C4016" s="2"/>
      <c r="D4016" s="3"/>
      <c r="E4016" s="3"/>
      <c r="F4016" s="47"/>
      <c r="G4016" s="47"/>
      <c r="H4016" s="4"/>
      <c r="I4016" s="4"/>
      <c r="J4016" s="4"/>
      <c r="K4016" s="4"/>
      <c r="L4016" s="47"/>
      <c r="M4016" s="10"/>
      <c r="N4016" s="10"/>
      <c r="O4016" s="2"/>
      <c r="P4016" s="2"/>
      <c r="Q4016" s="47"/>
      <c r="R4016" s="4"/>
      <c r="S4016" s="59"/>
      <c r="T4016" s="1"/>
      <c r="U4016" s="1"/>
      <c r="V4016" s="1"/>
      <c r="W4016" s="10"/>
      <c r="X4016" s="2"/>
      <c r="Y4016" s="2"/>
      <c r="Z4016" s="3"/>
      <c r="AA4016" s="1"/>
      <c r="AB4016" s="1"/>
      <c r="AC4016" s="5"/>
      <c r="AD4016" s="1"/>
      <c r="AE4016" s="7"/>
      <c r="AF4016" s="1"/>
      <c r="AG4016" s="1"/>
      <c r="AH4016" s="1"/>
      <c r="AI4016" s="1"/>
      <c r="AJ4016" s="4"/>
      <c r="AK4016" s="1"/>
      <c r="AL4016" s="1"/>
      <c r="AM4016" s="1"/>
      <c r="AN4016" s="1"/>
      <c r="AO4016" s="1"/>
    </row>
    <row r="4017" spans="1:41" x14ac:dyDescent="0.2">
      <c r="A4017" s="118"/>
      <c r="B4017" s="2"/>
      <c r="C4017" s="2"/>
      <c r="D4017" s="3"/>
      <c r="E4017" s="3"/>
      <c r="F4017" s="47"/>
      <c r="G4017" s="47"/>
      <c r="H4017" s="4"/>
      <c r="I4017" s="4"/>
      <c r="J4017" s="4"/>
      <c r="K4017" s="4"/>
      <c r="L4017" s="47"/>
      <c r="M4017" s="10"/>
      <c r="N4017" s="10"/>
      <c r="O4017" s="2"/>
      <c r="P4017" s="2"/>
      <c r="Q4017" s="47"/>
      <c r="R4017" s="4"/>
      <c r="S4017" s="59"/>
      <c r="T4017" s="1"/>
      <c r="U4017" s="1"/>
      <c r="V4017" s="1"/>
      <c r="W4017" s="10"/>
      <c r="X4017" s="2"/>
      <c r="Y4017" s="2"/>
      <c r="Z4017" s="3"/>
      <c r="AA4017" s="1"/>
      <c r="AB4017" s="1"/>
      <c r="AC4017" s="5"/>
      <c r="AD4017" s="1"/>
      <c r="AE4017" s="7"/>
      <c r="AF4017" s="1"/>
      <c r="AG4017" s="1"/>
      <c r="AH4017" s="1"/>
      <c r="AI4017" s="1"/>
      <c r="AJ4017" s="4"/>
      <c r="AK4017" s="1"/>
      <c r="AL4017" s="1"/>
      <c r="AM4017" s="1"/>
      <c r="AN4017" s="1"/>
      <c r="AO4017" s="1"/>
    </row>
    <row r="4018" spans="1:41" x14ac:dyDescent="0.2">
      <c r="A4018" s="118"/>
      <c r="B4018" s="2"/>
      <c r="C4018" s="2"/>
      <c r="D4018" s="3"/>
      <c r="E4018" s="3"/>
      <c r="F4018" s="47"/>
      <c r="G4018" s="47"/>
      <c r="H4018" s="4"/>
      <c r="I4018" s="4"/>
      <c r="J4018" s="4"/>
      <c r="K4018" s="4"/>
      <c r="L4018" s="47"/>
      <c r="M4018" s="10"/>
      <c r="N4018" s="10"/>
      <c r="O4018" s="2"/>
      <c r="P4018" s="2"/>
      <c r="Q4018" s="47"/>
      <c r="R4018" s="4"/>
      <c r="S4018" s="59"/>
      <c r="T4018" s="1"/>
      <c r="U4018" s="1"/>
      <c r="V4018" s="1"/>
      <c r="W4018" s="10"/>
      <c r="X4018" s="2"/>
      <c r="Y4018" s="2"/>
      <c r="Z4018" s="3"/>
      <c r="AA4018" s="1"/>
      <c r="AB4018" s="1"/>
      <c r="AC4018" s="5"/>
      <c r="AD4018" s="1"/>
      <c r="AE4018" s="7"/>
      <c r="AF4018" s="1"/>
      <c r="AG4018" s="1"/>
      <c r="AH4018" s="1"/>
      <c r="AI4018" s="1"/>
      <c r="AJ4018" s="4"/>
      <c r="AK4018" s="1"/>
      <c r="AL4018" s="1"/>
      <c r="AM4018" s="1"/>
      <c r="AN4018" s="1"/>
      <c r="AO4018" s="1"/>
    </row>
    <row r="4019" spans="1:41" x14ac:dyDescent="0.2">
      <c r="A4019" s="118"/>
      <c r="B4019" s="2"/>
      <c r="C4019" s="2"/>
      <c r="D4019" s="3"/>
      <c r="E4019" s="3"/>
      <c r="F4019" s="47"/>
      <c r="G4019" s="47"/>
      <c r="H4019" s="4"/>
      <c r="I4019" s="4"/>
      <c r="J4019" s="4"/>
      <c r="K4019" s="4"/>
      <c r="L4019" s="47"/>
      <c r="M4019" s="10"/>
      <c r="N4019" s="10"/>
      <c r="O4019" s="2"/>
      <c r="P4019" s="2"/>
      <c r="Q4019" s="47"/>
      <c r="R4019" s="4"/>
      <c r="S4019" s="59"/>
      <c r="T4019" s="1"/>
      <c r="U4019" s="1"/>
      <c r="V4019" s="1"/>
      <c r="W4019" s="10"/>
      <c r="X4019" s="2"/>
      <c r="Y4019" s="2"/>
      <c r="Z4019" s="3"/>
      <c r="AA4019" s="1"/>
      <c r="AB4019" s="1"/>
      <c r="AC4019" s="5"/>
      <c r="AD4019" s="1"/>
      <c r="AE4019" s="7"/>
      <c r="AF4019" s="1"/>
      <c r="AG4019" s="1"/>
      <c r="AH4019" s="1"/>
      <c r="AI4019" s="1"/>
      <c r="AJ4019" s="4"/>
      <c r="AK4019" s="1"/>
      <c r="AL4019" s="1"/>
      <c r="AM4019" s="1"/>
      <c r="AN4019" s="1"/>
      <c r="AO4019" s="1"/>
    </row>
    <row r="4020" spans="1:41" x14ac:dyDescent="0.2">
      <c r="A4020" s="118"/>
      <c r="B4020" s="2"/>
      <c r="C4020" s="2"/>
      <c r="D4020" s="3"/>
      <c r="E4020" s="3"/>
      <c r="F4020" s="47"/>
      <c r="G4020" s="47"/>
      <c r="H4020" s="4"/>
      <c r="I4020" s="4"/>
      <c r="J4020" s="4"/>
      <c r="K4020" s="4"/>
      <c r="L4020" s="47"/>
      <c r="M4020" s="10"/>
      <c r="N4020" s="10"/>
      <c r="O4020" s="2"/>
      <c r="P4020" s="2"/>
      <c r="Q4020" s="47"/>
      <c r="R4020" s="4"/>
      <c r="S4020" s="59"/>
      <c r="T4020" s="1"/>
      <c r="U4020" s="1"/>
      <c r="V4020" s="1"/>
      <c r="W4020" s="10"/>
      <c r="X4020" s="2"/>
      <c r="Y4020" s="2"/>
      <c r="Z4020" s="3"/>
      <c r="AA4020" s="1"/>
      <c r="AB4020" s="1"/>
      <c r="AC4020" s="5"/>
      <c r="AD4020" s="1"/>
      <c r="AE4020" s="7"/>
      <c r="AF4020" s="1"/>
      <c r="AG4020" s="1"/>
      <c r="AH4020" s="1"/>
      <c r="AI4020" s="1"/>
      <c r="AJ4020" s="4"/>
      <c r="AK4020" s="1"/>
      <c r="AL4020" s="1"/>
      <c r="AM4020" s="1"/>
      <c r="AN4020" s="1"/>
      <c r="AO4020" s="1"/>
    </row>
    <row r="4021" spans="1:41" x14ac:dyDescent="0.2">
      <c r="A4021" s="118"/>
      <c r="B4021" s="2"/>
      <c r="C4021" s="2"/>
      <c r="D4021" s="3"/>
      <c r="E4021" s="3"/>
      <c r="F4021" s="47"/>
      <c r="G4021" s="47"/>
      <c r="H4021" s="4"/>
      <c r="I4021" s="4"/>
      <c r="J4021" s="4"/>
      <c r="K4021" s="4"/>
      <c r="L4021" s="47"/>
      <c r="M4021" s="10"/>
      <c r="N4021" s="10"/>
      <c r="O4021" s="2"/>
      <c r="P4021" s="2"/>
      <c r="Q4021" s="47"/>
      <c r="R4021" s="4"/>
      <c r="S4021" s="59"/>
      <c r="T4021" s="1"/>
      <c r="U4021" s="1"/>
      <c r="V4021" s="1"/>
      <c r="W4021" s="10"/>
      <c r="X4021" s="2"/>
      <c r="Y4021" s="2"/>
      <c r="Z4021" s="3"/>
      <c r="AA4021" s="1"/>
      <c r="AB4021" s="1"/>
      <c r="AC4021" s="5"/>
      <c r="AD4021" s="1"/>
      <c r="AE4021" s="7"/>
      <c r="AF4021" s="1"/>
      <c r="AG4021" s="1"/>
      <c r="AH4021" s="1"/>
      <c r="AI4021" s="1"/>
      <c r="AJ4021" s="4"/>
      <c r="AK4021" s="1"/>
      <c r="AL4021" s="1"/>
      <c r="AM4021" s="1"/>
      <c r="AN4021" s="1"/>
      <c r="AO4021" s="1"/>
    </row>
    <row r="4022" spans="1:41" x14ac:dyDescent="0.2">
      <c r="A4022" s="118"/>
      <c r="B4022" s="2"/>
      <c r="C4022" s="2"/>
      <c r="D4022" s="3"/>
      <c r="E4022" s="3"/>
      <c r="F4022" s="47"/>
      <c r="G4022" s="47"/>
      <c r="H4022" s="4"/>
      <c r="I4022" s="4"/>
      <c r="J4022" s="4"/>
      <c r="K4022" s="4"/>
      <c r="L4022" s="47"/>
      <c r="M4022" s="10"/>
      <c r="N4022" s="10"/>
      <c r="O4022" s="2"/>
      <c r="P4022" s="2"/>
      <c r="Q4022" s="47"/>
      <c r="R4022" s="4"/>
      <c r="S4022" s="59"/>
      <c r="T4022" s="1"/>
      <c r="U4022" s="1"/>
      <c r="V4022" s="1"/>
      <c r="W4022" s="10"/>
      <c r="X4022" s="2"/>
      <c r="Y4022" s="2"/>
      <c r="Z4022" s="3"/>
      <c r="AA4022" s="1"/>
      <c r="AB4022" s="1"/>
      <c r="AC4022" s="5"/>
      <c r="AD4022" s="1"/>
      <c r="AE4022" s="7"/>
      <c r="AF4022" s="1"/>
      <c r="AG4022" s="1"/>
      <c r="AH4022" s="1"/>
      <c r="AI4022" s="1"/>
      <c r="AJ4022" s="4"/>
      <c r="AK4022" s="1"/>
      <c r="AL4022" s="1"/>
      <c r="AM4022" s="1"/>
      <c r="AN4022" s="1"/>
      <c r="AO4022" s="1"/>
    </row>
    <row r="4023" spans="1:41" x14ac:dyDescent="0.2">
      <c r="A4023" s="118"/>
      <c r="B4023" s="2"/>
      <c r="C4023" s="2"/>
      <c r="D4023" s="3"/>
      <c r="E4023" s="3"/>
      <c r="F4023" s="47"/>
      <c r="G4023" s="47"/>
      <c r="H4023" s="4"/>
      <c r="I4023" s="4"/>
      <c r="J4023" s="4"/>
      <c r="K4023" s="4"/>
      <c r="L4023" s="47"/>
      <c r="M4023" s="10"/>
      <c r="N4023" s="10"/>
      <c r="O4023" s="2"/>
      <c r="P4023" s="2"/>
      <c r="Q4023" s="47"/>
      <c r="R4023" s="4"/>
      <c r="S4023" s="59"/>
      <c r="T4023" s="1"/>
      <c r="U4023" s="1"/>
      <c r="V4023" s="1"/>
      <c r="W4023" s="10"/>
      <c r="X4023" s="2"/>
      <c r="Y4023" s="2"/>
      <c r="Z4023" s="3"/>
      <c r="AA4023" s="1"/>
      <c r="AB4023" s="1"/>
      <c r="AC4023" s="5"/>
      <c r="AD4023" s="1"/>
      <c r="AE4023" s="7"/>
      <c r="AF4023" s="1"/>
      <c r="AG4023" s="1"/>
      <c r="AH4023" s="1"/>
      <c r="AI4023" s="1"/>
      <c r="AJ4023" s="4"/>
      <c r="AK4023" s="1"/>
      <c r="AL4023" s="1"/>
      <c r="AM4023" s="1"/>
      <c r="AN4023" s="1"/>
      <c r="AO4023" s="1"/>
    </row>
    <row r="4024" spans="1:41" x14ac:dyDescent="0.2">
      <c r="A4024" s="118"/>
      <c r="B4024" s="2"/>
      <c r="C4024" s="2"/>
      <c r="D4024" s="3"/>
      <c r="E4024" s="3"/>
      <c r="F4024" s="47"/>
      <c r="G4024" s="47"/>
      <c r="H4024" s="4"/>
      <c r="I4024" s="4"/>
      <c r="J4024" s="4"/>
      <c r="K4024" s="4"/>
      <c r="L4024" s="47"/>
      <c r="M4024" s="10"/>
      <c r="N4024" s="10"/>
      <c r="O4024" s="2"/>
      <c r="P4024" s="2"/>
      <c r="Q4024" s="47"/>
      <c r="R4024" s="4"/>
      <c r="S4024" s="59"/>
      <c r="T4024" s="1"/>
      <c r="U4024" s="1"/>
      <c r="V4024" s="1"/>
      <c r="W4024" s="10"/>
      <c r="X4024" s="2"/>
      <c r="Y4024" s="2"/>
      <c r="Z4024" s="3"/>
      <c r="AA4024" s="1"/>
      <c r="AB4024" s="1"/>
      <c r="AC4024" s="5"/>
      <c r="AD4024" s="1"/>
      <c r="AE4024" s="7"/>
      <c r="AF4024" s="1"/>
      <c r="AG4024" s="1"/>
      <c r="AH4024" s="1"/>
      <c r="AI4024" s="1"/>
      <c r="AJ4024" s="4"/>
      <c r="AK4024" s="1"/>
      <c r="AL4024" s="1"/>
      <c r="AM4024" s="1"/>
      <c r="AN4024" s="1"/>
      <c r="AO4024" s="1"/>
    </row>
    <row r="4025" spans="1:41" x14ac:dyDescent="0.2">
      <c r="A4025" s="118"/>
      <c r="B4025" s="2"/>
      <c r="C4025" s="2"/>
      <c r="D4025" s="3"/>
      <c r="E4025" s="3"/>
      <c r="F4025" s="47"/>
      <c r="G4025" s="47"/>
      <c r="H4025" s="4"/>
      <c r="I4025" s="4"/>
      <c r="J4025" s="4"/>
      <c r="K4025" s="4"/>
      <c r="L4025" s="47"/>
      <c r="M4025" s="10"/>
      <c r="N4025" s="10"/>
      <c r="O4025" s="2"/>
      <c r="P4025" s="2"/>
      <c r="Q4025" s="47"/>
      <c r="R4025" s="4"/>
      <c r="S4025" s="59"/>
      <c r="T4025" s="1"/>
      <c r="U4025" s="1"/>
      <c r="V4025" s="1"/>
      <c r="W4025" s="10"/>
      <c r="X4025" s="2"/>
      <c r="Y4025" s="2"/>
      <c r="Z4025" s="3"/>
      <c r="AA4025" s="1"/>
      <c r="AB4025" s="1"/>
      <c r="AC4025" s="5"/>
      <c r="AD4025" s="1"/>
      <c r="AE4025" s="7"/>
      <c r="AF4025" s="1"/>
      <c r="AG4025" s="1"/>
      <c r="AH4025" s="1"/>
      <c r="AI4025" s="1"/>
      <c r="AJ4025" s="4"/>
      <c r="AK4025" s="1"/>
      <c r="AL4025" s="1"/>
      <c r="AM4025" s="1"/>
      <c r="AN4025" s="1"/>
      <c r="AO4025" s="1"/>
    </row>
    <row r="4026" spans="1:41" x14ac:dyDescent="0.2">
      <c r="A4026" s="118"/>
      <c r="B4026" s="2"/>
      <c r="C4026" s="2"/>
      <c r="D4026" s="3"/>
      <c r="E4026" s="3"/>
      <c r="F4026" s="47"/>
      <c r="G4026" s="47"/>
      <c r="H4026" s="4"/>
      <c r="I4026" s="4"/>
      <c r="J4026" s="4"/>
      <c r="K4026" s="4"/>
      <c r="L4026" s="47"/>
      <c r="M4026" s="10"/>
      <c r="N4026" s="10"/>
      <c r="O4026" s="2"/>
      <c r="P4026" s="2"/>
      <c r="Q4026" s="47"/>
      <c r="R4026" s="4"/>
      <c r="S4026" s="59"/>
      <c r="T4026" s="1"/>
      <c r="U4026" s="1"/>
      <c r="V4026" s="1"/>
      <c r="W4026" s="10"/>
      <c r="X4026" s="2"/>
      <c r="Y4026" s="2"/>
      <c r="Z4026" s="3"/>
      <c r="AA4026" s="1"/>
      <c r="AB4026" s="1"/>
      <c r="AC4026" s="5"/>
      <c r="AD4026" s="1"/>
      <c r="AE4026" s="7"/>
      <c r="AF4026" s="1"/>
      <c r="AG4026" s="1"/>
      <c r="AH4026" s="1"/>
      <c r="AI4026" s="1"/>
      <c r="AJ4026" s="4"/>
      <c r="AK4026" s="1"/>
      <c r="AL4026" s="1"/>
      <c r="AM4026" s="1"/>
      <c r="AN4026" s="1"/>
      <c r="AO4026" s="1"/>
    </row>
    <row r="4027" spans="1:41" x14ac:dyDescent="0.2">
      <c r="A4027" s="118"/>
      <c r="B4027" s="2"/>
      <c r="C4027" s="2"/>
      <c r="D4027" s="3"/>
      <c r="E4027" s="3"/>
      <c r="F4027" s="47"/>
      <c r="G4027" s="47"/>
      <c r="H4027" s="4"/>
      <c r="I4027" s="4"/>
      <c r="J4027" s="4"/>
      <c r="K4027" s="4"/>
      <c r="L4027" s="47"/>
      <c r="M4027" s="10"/>
      <c r="N4027" s="10"/>
      <c r="O4027" s="2"/>
      <c r="P4027" s="2"/>
      <c r="Q4027" s="47"/>
      <c r="R4027" s="4"/>
      <c r="S4027" s="59"/>
      <c r="T4027" s="1"/>
      <c r="U4027" s="1"/>
      <c r="V4027" s="1"/>
      <c r="W4027" s="10"/>
      <c r="X4027" s="2"/>
      <c r="Y4027" s="2"/>
      <c r="Z4027" s="3"/>
      <c r="AA4027" s="1"/>
      <c r="AB4027" s="1"/>
      <c r="AC4027" s="5"/>
      <c r="AD4027" s="1"/>
      <c r="AE4027" s="7"/>
      <c r="AF4027" s="1"/>
      <c r="AG4027" s="1"/>
      <c r="AH4027" s="1"/>
      <c r="AI4027" s="1"/>
      <c r="AJ4027" s="4"/>
      <c r="AK4027" s="1"/>
      <c r="AL4027" s="1"/>
      <c r="AM4027" s="1"/>
      <c r="AN4027" s="1"/>
      <c r="AO4027" s="1"/>
    </row>
    <row r="4028" spans="1:41" x14ac:dyDescent="0.2">
      <c r="A4028" s="118"/>
      <c r="B4028" s="2"/>
      <c r="C4028" s="2"/>
      <c r="D4028" s="3"/>
      <c r="E4028" s="3"/>
      <c r="F4028" s="47"/>
      <c r="G4028" s="47"/>
      <c r="H4028" s="4"/>
      <c r="I4028" s="4"/>
      <c r="J4028" s="4"/>
      <c r="K4028" s="4"/>
      <c r="L4028" s="47"/>
      <c r="M4028" s="10"/>
      <c r="N4028" s="10"/>
      <c r="O4028" s="2"/>
      <c r="P4028" s="2"/>
      <c r="Q4028" s="47"/>
      <c r="R4028" s="4"/>
      <c r="S4028" s="59"/>
      <c r="T4028" s="1"/>
      <c r="U4028" s="1"/>
      <c r="V4028" s="1"/>
      <c r="W4028" s="10"/>
      <c r="X4028" s="2"/>
      <c r="Y4028" s="2"/>
      <c r="Z4028" s="3"/>
      <c r="AA4028" s="1"/>
      <c r="AB4028" s="1"/>
      <c r="AC4028" s="5"/>
      <c r="AD4028" s="1"/>
      <c r="AE4028" s="7"/>
      <c r="AF4028" s="1"/>
      <c r="AG4028" s="1"/>
      <c r="AH4028" s="1"/>
      <c r="AI4028" s="1"/>
      <c r="AJ4028" s="4"/>
      <c r="AK4028" s="1"/>
      <c r="AL4028" s="1"/>
      <c r="AM4028" s="1"/>
      <c r="AN4028" s="1"/>
      <c r="AO4028" s="1"/>
    </row>
    <row r="4029" spans="1:41" x14ac:dyDescent="0.2">
      <c r="A4029" s="118"/>
      <c r="B4029" s="2"/>
      <c r="C4029" s="2"/>
      <c r="D4029" s="3"/>
      <c r="E4029" s="3"/>
      <c r="F4029" s="47"/>
      <c r="G4029" s="47"/>
      <c r="H4029" s="4"/>
      <c r="I4029" s="4"/>
      <c r="J4029" s="4"/>
      <c r="K4029" s="4"/>
      <c r="L4029" s="47"/>
      <c r="M4029" s="10"/>
      <c r="N4029" s="10"/>
      <c r="O4029" s="2"/>
      <c r="P4029" s="2"/>
      <c r="Q4029" s="47"/>
      <c r="R4029" s="4"/>
      <c r="S4029" s="59"/>
      <c r="T4029" s="1"/>
      <c r="U4029" s="1"/>
      <c r="V4029" s="1"/>
      <c r="W4029" s="10"/>
      <c r="X4029" s="2"/>
      <c r="Y4029" s="2"/>
      <c r="Z4029" s="3"/>
      <c r="AA4029" s="1"/>
      <c r="AB4029" s="1"/>
      <c r="AC4029" s="5"/>
      <c r="AD4029" s="1"/>
      <c r="AE4029" s="7"/>
      <c r="AF4029" s="1"/>
      <c r="AG4029" s="1"/>
      <c r="AH4029" s="1"/>
      <c r="AI4029" s="1"/>
      <c r="AJ4029" s="4"/>
      <c r="AK4029" s="1"/>
      <c r="AL4029" s="1"/>
      <c r="AM4029" s="1"/>
      <c r="AN4029" s="1"/>
      <c r="AO4029" s="1"/>
    </row>
    <row r="4030" spans="1:41" x14ac:dyDescent="0.2">
      <c r="A4030" s="118"/>
      <c r="B4030" s="2"/>
      <c r="C4030" s="2"/>
      <c r="D4030" s="3"/>
      <c r="E4030" s="3"/>
      <c r="F4030" s="47"/>
      <c r="G4030" s="47"/>
      <c r="H4030" s="4"/>
      <c r="I4030" s="4"/>
      <c r="J4030" s="4"/>
      <c r="K4030" s="4"/>
      <c r="L4030" s="47"/>
      <c r="M4030" s="10"/>
      <c r="N4030" s="10"/>
      <c r="O4030" s="2"/>
      <c r="P4030" s="2"/>
      <c r="Q4030" s="47"/>
      <c r="R4030" s="4"/>
      <c r="S4030" s="59"/>
      <c r="T4030" s="1"/>
      <c r="U4030" s="1"/>
      <c r="V4030" s="1"/>
      <c r="W4030" s="10"/>
      <c r="X4030" s="2"/>
      <c r="Y4030" s="2"/>
      <c r="Z4030" s="3"/>
      <c r="AA4030" s="1"/>
      <c r="AB4030" s="1"/>
      <c r="AC4030" s="5"/>
      <c r="AD4030" s="1"/>
      <c r="AE4030" s="7"/>
      <c r="AF4030" s="1"/>
      <c r="AG4030" s="1"/>
      <c r="AH4030" s="1"/>
      <c r="AI4030" s="1"/>
      <c r="AJ4030" s="4"/>
      <c r="AK4030" s="1"/>
      <c r="AL4030" s="1"/>
      <c r="AM4030" s="1"/>
      <c r="AN4030" s="1"/>
      <c r="AO4030" s="1"/>
    </row>
    <row r="4031" spans="1:41" x14ac:dyDescent="0.2">
      <c r="A4031" s="118"/>
      <c r="B4031" s="2"/>
      <c r="C4031" s="2"/>
      <c r="D4031" s="3"/>
      <c r="E4031" s="3"/>
      <c r="F4031" s="47"/>
      <c r="G4031" s="47"/>
      <c r="H4031" s="4"/>
      <c r="I4031" s="4"/>
      <c r="J4031" s="4"/>
      <c r="K4031" s="4"/>
      <c r="L4031" s="47"/>
      <c r="M4031" s="10"/>
      <c r="N4031" s="10"/>
      <c r="O4031" s="2"/>
      <c r="P4031" s="2"/>
      <c r="Q4031" s="47"/>
      <c r="R4031" s="4"/>
      <c r="S4031" s="59"/>
      <c r="T4031" s="1"/>
      <c r="U4031" s="1"/>
      <c r="V4031" s="1"/>
      <c r="W4031" s="10"/>
      <c r="X4031" s="2"/>
      <c r="Y4031" s="2"/>
      <c r="Z4031" s="3"/>
      <c r="AA4031" s="1"/>
      <c r="AB4031" s="1"/>
      <c r="AC4031" s="5"/>
      <c r="AD4031" s="1"/>
      <c r="AE4031" s="7"/>
      <c r="AF4031" s="1"/>
      <c r="AG4031" s="1"/>
      <c r="AH4031" s="1"/>
      <c r="AI4031" s="1"/>
      <c r="AJ4031" s="4"/>
      <c r="AK4031" s="1"/>
      <c r="AL4031" s="1"/>
      <c r="AM4031" s="1"/>
      <c r="AN4031" s="1"/>
      <c r="AO4031" s="1"/>
    </row>
    <row r="4032" spans="1:41" x14ac:dyDescent="0.2">
      <c r="A4032" s="118"/>
      <c r="B4032" s="2"/>
      <c r="C4032" s="2"/>
      <c r="D4032" s="3"/>
      <c r="E4032" s="3"/>
      <c r="F4032" s="47"/>
      <c r="G4032" s="47"/>
      <c r="H4032" s="4"/>
      <c r="I4032" s="4"/>
      <c r="J4032" s="4"/>
      <c r="K4032" s="4"/>
      <c r="L4032" s="47"/>
      <c r="M4032" s="10"/>
      <c r="N4032" s="10"/>
      <c r="O4032" s="2"/>
      <c r="P4032" s="2"/>
      <c r="Q4032" s="47"/>
      <c r="R4032" s="4"/>
      <c r="S4032" s="59"/>
      <c r="T4032" s="1"/>
      <c r="U4032" s="1"/>
      <c r="V4032" s="1"/>
      <c r="W4032" s="10"/>
      <c r="X4032" s="2"/>
      <c r="Y4032" s="2"/>
      <c r="Z4032" s="3"/>
      <c r="AA4032" s="1"/>
      <c r="AB4032" s="1"/>
      <c r="AC4032" s="5"/>
      <c r="AD4032" s="1"/>
      <c r="AE4032" s="7"/>
      <c r="AF4032" s="1"/>
      <c r="AG4032" s="1"/>
      <c r="AH4032" s="1"/>
      <c r="AI4032" s="1"/>
      <c r="AJ4032" s="4"/>
      <c r="AK4032" s="1"/>
      <c r="AL4032" s="1"/>
      <c r="AM4032" s="1"/>
      <c r="AN4032" s="1"/>
      <c r="AO4032" s="1"/>
    </row>
    <row r="4033" spans="1:41" x14ac:dyDescent="0.2">
      <c r="A4033" s="118"/>
      <c r="B4033" s="2"/>
      <c r="C4033" s="2"/>
      <c r="D4033" s="3"/>
      <c r="E4033" s="3"/>
      <c r="F4033" s="47"/>
      <c r="G4033" s="47"/>
      <c r="H4033" s="4"/>
      <c r="I4033" s="4"/>
      <c r="J4033" s="4"/>
      <c r="K4033" s="4"/>
      <c r="L4033" s="47"/>
      <c r="M4033" s="10"/>
      <c r="N4033" s="10"/>
      <c r="O4033" s="2"/>
      <c r="P4033" s="2"/>
      <c r="Q4033" s="47"/>
      <c r="R4033" s="4"/>
      <c r="S4033" s="59"/>
      <c r="T4033" s="1"/>
      <c r="U4033" s="1"/>
      <c r="V4033" s="1"/>
      <c r="W4033" s="10"/>
      <c r="X4033" s="2"/>
      <c r="Y4033" s="2"/>
      <c r="Z4033" s="3"/>
      <c r="AA4033" s="1"/>
      <c r="AB4033" s="1"/>
      <c r="AC4033" s="5"/>
      <c r="AD4033" s="1"/>
      <c r="AE4033" s="7"/>
      <c r="AF4033" s="1"/>
      <c r="AG4033" s="1"/>
      <c r="AH4033" s="1"/>
      <c r="AI4033" s="1"/>
      <c r="AJ4033" s="4"/>
      <c r="AK4033" s="1"/>
      <c r="AL4033" s="1"/>
      <c r="AM4033" s="1"/>
      <c r="AN4033" s="1"/>
      <c r="AO4033" s="1"/>
    </row>
    <row r="4034" spans="1:41" x14ac:dyDescent="0.2">
      <c r="A4034" s="118"/>
      <c r="B4034" s="2"/>
      <c r="C4034" s="2"/>
      <c r="D4034" s="3"/>
      <c r="E4034" s="3"/>
      <c r="F4034" s="47"/>
      <c r="G4034" s="47"/>
      <c r="H4034" s="4"/>
      <c r="I4034" s="4"/>
      <c r="J4034" s="4"/>
      <c r="K4034" s="4"/>
      <c r="L4034" s="47"/>
      <c r="M4034" s="10"/>
      <c r="N4034" s="10"/>
      <c r="O4034" s="2"/>
      <c r="P4034" s="2"/>
      <c r="Q4034" s="47"/>
      <c r="R4034" s="4"/>
      <c r="S4034" s="59"/>
      <c r="T4034" s="1"/>
      <c r="U4034" s="1"/>
      <c r="V4034" s="1"/>
      <c r="W4034" s="10"/>
      <c r="X4034" s="2"/>
      <c r="Y4034" s="2"/>
      <c r="Z4034" s="3"/>
      <c r="AA4034" s="1"/>
      <c r="AB4034" s="1"/>
      <c r="AC4034" s="5"/>
      <c r="AD4034" s="1"/>
      <c r="AE4034" s="7"/>
      <c r="AF4034" s="1"/>
      <c r="AG4034" s="1"/>
      <c r="AH4034" s="1"/>
      <c r="AI4034" s="1"/>
      <c r="AJ4034" s="4"/>
      <c r="AK4034" s="1"/>
      <c r="AL4034" s="1"/>
      <c r="AM4034" s="1"/>
      <c r="AN4034" s="1"/>
      <c r="AO4034" s="1"/>
    </row>
    <row r="4035" spans="1:41" x14ac:dyDescent="0.2">
      <c r="A4035" s="118"/>
      <c r="B4035" s="2"/>
      <c r="C4035" s="2"/>
      <c r="D4035" s="3"/>
      <c r="E4035" s="3"/>
      <c r="F4035" s="47"/>
      <c r="G4035" s="47"/>
      <c r="H4035" s="4"/>
      <c r="I4035" s="4"/>
      <c r="J4035" s="4"/>
      <c r="K4035" s="4"/>
      <c r="L4035" s="47"/>
      <c r="M4035" s="10"/>
      <c r="N4035" s="10"/>
      <c r="O4035" s="2"/>
      <c r="P4035" s="2"/>
      <c r="Q4035" s="47"/>
      <c r="R4035" s="4"/>
      <c r="S4035" s="59"/>
      <c r="T4035" s="1"/>
      <c r="U4035" s="1"/>
      <c r="V4035" s="1"/>
      <c r="W4035" s="10"/>
      <c r="X4035" s="2"/>
      <c r="Y4035" s="2"/>
      <c r="Z4035" s="3"/>
      <c r="AA4035" s="1"/>
      <c r="AB4035" s="1"/>
      <c r="AC4035" s="5"/>
      <c r="AD4035" s="1"/>
      <c r="AE4035" s="7"/>
      <c r="AF4035" s="1"/>
      <c r="AG4035" s="1"/>
      <c r="AH4035" s="1"/>
      <c r="AI4035" s="1"/>
      <c r="AJ4035" s="4"/>
      <c r="AK4035" s="1"/>
      <c r="AL4035" s="1"/>
      <c r="AM4035" s="1"/>
      <c r="AN4035" s="1"/>
      <c r="AO4035" s="1"/>
    </row>
    <row r="4036" spans="1:41" x14ac:dyDescent="0.2">
      <c r="A4036" s="118"/>
      <c r="B4036" s="2"/>
      <c r="C4036" s="2"/>
      <c r="D4036" s="3"/>
      <c r="E4036" s="3"/>
      <c r="F4036" s="47"/>
      <c r="G4036" s="47"/>
      <c r="H4036" s="4"/>
      <c r="I4036" s="4"/>
      <c r="J4036" s="4"/>
      <c r="K4036" s="4"/>
      <c r="L4036" s="47"/>
      <c r="M4036" s="10"/>
      <c r="N4036" s="10"/>
      <c r="O4036" s="2"/>
      <c r="P4036" s="2"/>
      <c r="Q4036" s="47"/>
      <c r="R4036" s="4"/>
      <c r="S4036" s="59"/>
      <c r="T4036" s="1"/>
      <c r="U4036" s="1"/>
      <c r="V4036" s="1"/>
      <c r="W4036" s="10"/>
      <c r="X4036" s="2"/>
      <c r="Y4036" s="2"/>
      <c r="Z4036" s="3"/>
      <c r="AA4036" s="1"/>
      <c r="AB4036" s="1"/>
      <c r="AC4036" s="5"/>
      <c r="AD4036" s="1"/>
      <c r="AE4036" s="7"/>
      <c r="AF4036" s="1"/>
      <c r="AG4036" s="1"/>
      <c r="AH4036" s="1"/>
      <c r="AI4036" s="1"/>
      <c r="AJ4036" s="4"/>
      <c r="AK4036" s="1"/>
      <c r="AL4036" s="1"/>
      <c r="AM4036" s="1"/>
      <c r="AN4036" s="1"/>
      <c r="AO4036" s="1"/>
    </row>
    <row r="4037" spans="1:41" x14ac:dyDescent="0.2">
      <c r="A4037" s="118"/>
      <c r="B4037" s="2"/>
      <c r="C4037" s="2"/>
      <c r="D4037" s="3"/>
      <c r="E4037" s="3"/>
      <c r="F4037" s="47"/>
      <c r="G4037" s="47"/>
      <c r="H4037" s="4"/>
      <c r="I4037" s="4"/>
      <c r="J4037" s="4"/>
      <c r="K4037" s="4"/>
      <c r="L4037" s="47"/>
      <c r="M4037" s="10"/>
      <c r="N4037" s="10"/>
      <c r="O4037" s="2"/>
      <c r="P4037" s="2"/>
      <c r="Q4037" s="47"/>
      <c r="R4037" s="4"/>
      <c r="S4037" s="59"/>
      <c r="T4037" s="1"/>
      <c r="U4037" s="1"/>
      <c r="V4037" s="1"/>
      <c r="W4037" s="10"/>
      <c r="X4037" s="2"/>
      <c r="Y4037" s="2"/>
      <c r="Z4037" s="3"/>
      <c r="AA4037" s="1"/>
      <c r="AB4037" s="1"/>
      <c r="AC4037" s="5"/>
      <c r="AD4037" s="1"/>
      <c r="AE4037" s="7"/>
      <c r="AF4037" s="1"/>
      <c r="AG4037" s="1"/>
      <c r="AH4037" s="1"/>
      <c r="AI4037" s="1"/>
      <c r="AJ4037" s="4"/>
      <c r="AK4037" s="1"/>
      <c r="AL4037" s="1"/>
      <c r="AM4037" s="1"/>
      <c r="AN4037" s="1"/>
      <c r="AO4037" s="1"/>
    </row>
    <row r="4038" spans="1:41" x14ac:dyDescent="0.2">
      <c r="A4038" s="118"/>
      <c r="B4038" s="2"/>
      <c r="C4038" s="2"/>
      <c r="D4038" s="3"/>
      <c r="E4038" s="3"/>
      <c r="F4038" s="47"/>
      <c r="G4038" s="47"/>
      <c r="H4038" s="4"/>
      <c r="I4038" s="4"/>
      <c r="J4038" s="4"/>
      <c r="K4038" s="4"/>
      <c r="L4038" s="47"/>
      <c r="M4038" s="10"/>
      <c r="N4038" s="10"/>
      <c r="O4038" s="2"/>
      <c r="P4038" s="2"/>
      <c r="Q4038" s="47"/>
      <c r="R4038" s="4"/>
      <c r="S4038" s="59"/>
      <c r="T4038" s="1"/>
      <c r="U4038" s="1"/>
      <c r="V4038" s="1"/>
      <c r="W4038" s="10"/>
      <c r="X4038" s="2"/>
      <c r="Y4038" s="2"/>
      <c r="Z4038" s="3"/>
      <c r="AA4038" s="1"/>
      <c r="AB4038" s="1"/>
      <c r="AC4038" s="5"/>
      <c r="AD4038" s="1"/>
      <c r="AE4038" s="7"/>
      <c r="AF4038" s="1"/>
      <c r="AG4038" s="1"/>
      <c r="AH4038" s="1"/>
      <c r="AI4038" s="1"/>
      <c r="AJ4038" s="4"/>
      <c r="AK4038" s="1"/>
      <c r="AL4038" s="1"/>
      <c r="AM4038" s="1"/>
      <c r="AN4038" s="1"/>
      <c r="AO4038" s="1"/>
    </row>
    <row r="4039" spans="1:41" x14ac:dyDescent="0.2">
      <c r="A4039" s="118"/>
      <c r="B4039" s="2"/>
      <c r="C4039" s="2"/>
      <c r="D4039" s="3"/>
      <c r="E4039" s="3"/>
      <c r="F4039" s="47"/>
      <c r="G4039" s="47"/>
      <c r="H4039" s="4"/>
      <c r="I4039" s="4"/>
      <c r="J4039" s="4"/>
      <c r="K4039" s="4"/>
      <c r="L4039" s="47"/>
      <c r="M4039" s="10"/>
      <c r="N4039" s="10"/>
      <c r="O4039" s="2"/>
      <c r="P4039" s="2"/>
      <c r="Q4039" s="47"/>
      <c r="R4039" s="4"/>
      <c r="S4039" s="59"/>
      <c r="T4039" s="1"/>
      <c r="U4039" s="1"/>
      <c r="V4039" s="1"/>
      <c r="W4039" s="10"/>
      <c r="X4039" s="2"/>
      <c r="Y4039" s="2"/>
      <c r="Z4039" s="3"/>
      <c r="AA4039" s="1"/>
      <c r="AB4039" s="1"/>
      <c r="AC4039" s="5"/>
      <c r="AD4039" s="1"/>
      <c r="AE4039" s="7"/>
      <c r="AF4039" s="1"/>
      <c r="AG4039" s="1"/>
      <c r="AH4039" s="1"/>
      <c r="AI4039" s="1"/>
      <c r="AJ4039" s="4"/>
      <c r="AK4039" s="1"/>
      <c r="AL4039" s="1"/>
      <c r="AM4039" s="1"/>
      <c r="AN4039" s="1"/>
      <c r="AO4039" s="1"/>
    </row>
    <row r="4040" spans="1:41" x14ac:dyDescent="0.2">
      <c r="A4040" s="118"/>
      <c r="B4040" s="2"/>
      <c r="C4040" s="2"/>
      <c r="D4040" s="3"/>
      <c r="E4040" s="3"/>
      <c r="F4040" s="47"/>
      <c r="G4040" s="47"/>
      <c r="H4040" s="4"/>
      <c r="I4040" s="4"/>
      <c r="J4040" s="4"/>
      <c r="K4040" s="4"/>
      <c r="L4040" s="47"/>
      <c r="M4040" s="10"/>
      <c r="N4040" s="10"/>
      <c r="O4040" s="2"/>
      <c r="P4040" s="2"/>
      <c r="Q4040" s="47"/>
      <c r="R4040" s="4"/>
      <c r="S4040" s="59"/>
      <c r="T4040" s="1"/>
      <c r="U4040" s="1"/>
      <c r="V4040" s="1"/>
      <c r="W4040" s="10"/>
      <c r="X4040" s="2"/>
      <c r="Y4040" s="2"/>
      <c r="Z4040" s="3"/>
      <c r="AA4040" s="1"/>
      <c r="AB4040" s="1"/>
      <c r="AC4040" s="5"/>
      <c r="AD4040" s="1"/>
      <c r="AE4040" s="7"/>
      <c r="AF4040" s="1"/>
      <c r="AG4040" s="1"/>
      <c r="AH4040" s="1"/>
      <c r="AI4040" s="1"/>
      <c r="AJ4040" s="4"/>
      <c r="AK4040" s="1"/>
      <c r="AL4040" s="1"/>
      <c r="AM4040" s="1"/>
      <c r="AN4040" s="1"/>
      <c r="AO4040" s="1"/>
    </row>
    <row r="4041" spans="1:41" x14ac:dyDescent="0.2">
      <c r="A4041" s="118"/>
      <c r="B4041" s="2"/>
      <c r="C4041" s="2"/>
      <c r="D4041" s="3"/>
      <c r="E4041" s="3"/>
      <c r="F4041" s="47"/>
      <c r="G4041" s="47"/>
      <c r="H4041" s="4"/>
      <c r="I4041" s="4"/>
      <c r="J4041" s="4"/>
      <c r="K4041" s="4"/>
      <c r="L4041" s="47"/>
      <c r="M4041" s="10"/>
      <c r="N4041" s="10"/>
      <c r="O4041" s="2"/>
      <c r="P4041" s="2"/>
      <c r="Q4041" s="47"/>
      <c r="R4041" s="4"/>
      <c r="S4041" s="59"/>
      <c r="T4041" s="1"/>
      <c r="U4041" s="1"/>
      <c r="V4041" s="1"/>
      <c r="W4041" s="10"/>
      <c r="X4041" s="2"/>
      <c r="Y4041" s="2"/>
      <c r="Z4041" s="3"/>
      <c r="AA4041" s="1"/>
      <c r="AB4041" s="1"/>
      <c r="AC4041" s="5"/>
      <c r="AD4041" s="1"/>
      <c r="AE4041" s="7"/>
      <c r="AF4041" s="1"/>
      <c r="AG4041" s="1"/>
      <c r="AH4041" s="1"/>
      <c r="AI4041" s="1"/>
      <c r="AJ4041" s="4"/>
      <c r="AK4041" s="1"/>
      <c r="AL4041" s="1"/>
      <c r="AM4041" s="1"/>
      <c r="AN4041" s="1"/>
      <c r="AO4041" s="1"/>
    </row>
    <row r="4042" spans="1:41" x14ac:dyDescent="0.2">
      <c r="A4042" s="118"/>
      <c r="B4042" s="2"/>
      <c r="C4042" s="2"/>
      <c r="D4042" s="3"/>
      <c r="E4042" s="3"/>
      <c r="F4042" s="47"/>
      <c r="G4042" s="47"/>
      <c r="H4042" s="4"/>
      <c r="I4042" s="4"/>
      <c r="J4042" s="4"/>
      <c r="K4042" s="4"/>
      <c r="L4042" s="47"/>
      <c r="M4042" s="10"/>
      <c r="N4042" s="10"/>
      <c r="O4042" s="2"/>
      <c r="P4042" s="2"/>
      <c r="Q4042" s="47"/>
      <c r="R4042" s="4"/>
      <c r="S4042" s="59"/>
      <c r="T4042" s="1"/>
      <c r="U4042" s="1"/>
      <c r="V4042" s="1"/>
      <c r="W4042" s="10"/>
      <c r="X4042" s="2"/>
      <c r="Y4042" s="2"/>
      <c r="Z4042" s="3"/>
      <c r="AA4042" s="1"/>
      <c r="AB4042" s="1"/>
      <c r="AC4042" s="5"/>
      <c r="AD4042" s="1"/>
      <c r="AE4042" s="7"/>
      <c r="AF4042" s="1"/>
      <c r="AG4042" s="1"/>
      <c r="AH4042" s="1"/>
      <c r="AI4042" s="1"/>
      <c r="AJ4042" s="4"/>
      <c r="AK4042" s="1"/>
      <c r="AL4042" s="1"/>
      <c r="AM4042" s="1"/>
      <c r="AN4042" s="1"/>
      <c r="AO4042" s="1"/>
    </row>
    <row r="4043" spans="1:41" x14ac:dyDescent="0.2">
      <c r="A4043" s="118"/>
      <c r="B4043" s="2"/>
      <c r="C4043" s="2"/>
      <c r="D4043" s="3"/>
      <c r="E4043" s="3"/>
      <c r="F4043" s="47"/>
      <c r="G4043" s="47"/>
      <c r="H4043" s="4"/>
      <c r="I4043" s="4"/>
      <c r="J4043" s="4"/>
      <c r="K4043" s="4"/>
      <c r="L4043" s="47"/>
      <c r="M4043" s="10"/>
      <c r="N4043" s="10"/>
      <c r="O4043" s="2"/>
      <c r="P4043" s="2"/>
      <c r="Q4043" s="47"/>
      <c r="R4043" s="4"/>
      <c r="S4043" s="59"/>
      <c r="T4043" s="1"/>
      <c r="U4043" s="1"/>
      <c r="V4043" s="1"/>
      <c r="W4043" s="10"/>
      <c r="X4043" s="2"/>
      <c r="Y4043" s="2"/>
      <c r="Z4043" s="3"/>
      <c r="AA4043" s="1"/>
      <c r="AB4043" s="1"/>
      <c r="AC4043" s="5"/>
      <c r="AD4043" s="1"/>
      <c r="AE4043" s="7"/>
      <c r="AF4043" s="1"/>
      <c r="AG4043" s="1"/>
      <c r="AH4043" s="1"/>
      <c r="AI4043" s="1"/>
      <c r="AJ4043" s="4"/>
      <c r="AK4043" s="1"/>
      <c r="AL4043" s="1"/>
      <c r="AM4043" s="1"/>
      <c r="AN4043" s="1"/>
      <c r="AO4043" s="1"/>
    </row>
    <row r="4044" spans="1:41" x14ac:dyDescent="0.2">
      <c r="A4044" s="118"/>
      <c r="B4044" s="2"/>
      <c r="C4044" s="2"/>
      <c r="D4044" s="3"/>
      <c r="E4044" s="3"/>
      <c r="F4044" s="47"/>
      <c r="G4044" s="47"/>
      <c r="H4044" s="4"/>
      <c r="I4044" s="4"/>
      <c r="J4044" s="4"/>
      <c r="K4044" s="4"/>
      <c r="L4044" s="47"/>
      <c r="M4044" s="10"/>
      <c r="N4044" s="10"/>
      <c r="O4044" s="2"/>
      <c r="P4044" s="2"/>
      <c r="Q4044" s="47"/>
      <c r="R4044" s="4"/>
      <c r="S4044" s="59"/>
      <c r="T4044" s="1"/>
      <c r="U4044" s="1"/>
      <c r="V4044" s="1"/>
      <c r="W4044" s="10"/>
      <c r="X4044" s="2"/>
      <c r="Y4044" s="2"/>
      <c r="Z4044" s="3"/>
      <c r="AA4044" s="1"/>
      <c r="AB4044" s="1"/>
      <c r="AC4044" s="5"/>
      <c r="AD4044" s="1"/>
      <c r="AE4044" s="7"/>
      <c r="AF4044" s="1"/>
      <c r="AG4044" s="1"/>
      <c r="AH4044" s="1"/>
      <c r="AI4044" s="1"/>
      <c r="AJ4044" s="4"/>
      <c r="AK4044" s="1"/>
      <c r="AL4044" s="1"/>
      <c r="AM4044" s="1"/>
      <c r="AN4044" s="1"/>
      <c r="AO4044" s="1"/>
    </row>
    <row r="4045" spans="1:41" x14ac:dyDescent="0.2">
      <c r="A4045" s="118"/>
      <c r="B4045" s="2"/>
      <c r="C4045" s="2"/>
      <c r="D4045" s="3"/>
      <c r="E4045" s="3"/>
      <c r="F4045" s="47"/>
      <c r="G4045" s="47"/>
      <c r="H4045" s="4"/>
      <c r="I4045" s="4"/>
      <c r="J4045" s="4"/>
      <c r="K4045" s="4"/>
      <c r="L4045" s="47"/>
      <c r="M4045" s="10"/>
      <c r="N4045" s="10"/>
      <c r="O4045" s="2"/>
      <c r="P4045" s="2"/>
      <c r="Q4045" s="47"/>
      <c r="R4045" s="4"/>
      <c r="S4045" s="59"/>
      <c r="T4045" s="1"/>
      <c r="U4045" s="1"/>
      <c r="V4045" s="1"/>
      <c r="W4045" s="10"/>
      <c r="X4045" s="2"/>
      <c r="Y4045" s="2"/>
      <c r="Z4045" s="3"/>
      <c r="AA4045" s="1"/>
      <c r="AB4045" s="1"/>
      <c r="AC4045" s="5"/>
      <c r="AD4045" s="1"/>
      <c r="AE4045" s="7"/>
      <c r="AF4045" s="1"/>
      <c r="AG4045" s="1"/>
      <c r="AH4045" s="1"/>
      <c r="AI4045" s="1"/>
      <c r="AJ4045" s="4"/>
      <c r="AK4045" s="1"/>
      <c r="AL4045" s="1"/>
      <c r="AM4045" s="1"/>
      <c r="AN4045" s="1"/>
      <c r="AO4045" s="1"/>
    </row>
    <row r="4046" spans="1:41" x14ac:dyDescent="0.2">
      <c r="A4046" s="118"/>
      <c r="B4046" s="2"/>
      <c r="C4046" s="2"/>
      <c r="D4046" s="3"/>
      <c r="E4046" s="3"/>
      <c r="F4046" s="47"/>
      <c r="G4046" s="47"/>
      <c r="H4046" s="4"/>
      <c r="I4046" s="4"/>
      <c r="J4046" s="4"/>
      <c r="K4046" s="4"/>
      <c r="L4046" s="47"/>
      <c r="M4046" s="10"/>
      <c r="N4046" s="10"/>
      <c r="O4046" s="2"/>
      <c r="P4046" s="2"/>
      <c r="Q4046" s="47"/>
      <c r="R4046" s="4"/>
      <c r="S4046" s="59"/>
      <c r="T4046" s="1"/>
      <c r="U4046" s="1"/>
      <c r="V4046" s="1"/>
      <c r="W4046" s="10"/>
      <c r="X4046" s="2"/>
      <c r="Y4046" s="2"/>
      <c r="Z4046" s="3"/>
      <c r="AA4046" s="1"/>
      <c r="AB4046" s="1"/>
      <c r="AC4046" s="5"/>
      <c r="AD4046" s="1"/>
      <c r="AE4046" s="7"/>
      <c r="AF4046" s="1"/>
      <c r="AG4046" s="1"/>
      <c r="AH4046" s="1"/>
      <c r="AI4046" s="1"/>
      <c r="AJ4046" s="4"/>
      <c r="AK4046" s="1"/>
      <c r="AL4046" s="1"/>
      <c r="AM4046" s="1"/>
      <c r="AN4046" s="1"/>
      <c r="AO4046" s="1"/>
    </row>
    <row r="4047" spans="1:41" x14ac:dyDescent="0.2">
      <c r="A4047" s="118"/>
      <c r="B4047" s="2"/>
      <c r="C4047" s="2"/>
      <c r="D4047" s="3"/>
      <c r="E4047" s="3"/>
      <c r="F4047" s="47"/>
      <c r="G4047" s="47"/>
      <c r="H4047" s="4"/>
      <c r="I4047" s="4"/>
      <c r="J4047" s="4"/>
      <c r="K4047" s="4"/>
      <c r="L4047" s="47"/>
      <c r="M4047" s="10"/>
      <c r="N4047" s="10"/>
      <c r="O4047" s="2"/>
      <c r="P4047" s="2"/>
      <c r="Q4047" s="47"/>
      <c r="R4047" s="4"/>
      <c r="S4047" s="59"/>
      <c r="T4047" s="1"/>
      <c r="U4047" s="1"/>
      <c r="V4047" s="1"/>
      <c r="W4047" s="10"/>
      <c r="X4047" s="2"/>
      <c r="Y4047" s="2"/>
      <c r="Z4047" s="3"/>
      <c r="AA4047" s="1"/>
      <c r="AB4047" s="1"/>
      <c r="AC4047" s="5"/>
      <c r="AD4047" s="1"/>
      <c r="AE4047" s="7"/>
      <c r="AF4047" s="1"/>
      <c r="AG4047" s="1"/>
      <c r="AH4047" s="1"/>
      <c r="AI4047" s="1"/>
      <c r="AJ4047" s="4"/>
      <c r="AK4047" s="1"/>
      <c r="AL4047" s="1"/>
      <c r="AM4047" s="1"/>
      <c r="AN4047" s="1"/>
      <c r="AO4047" s="1"/>
    </row>
    <row r="4048" spans="1:41" x14ac:dyDescent="0.2">
      <c r="A4048" s="118"/>
      <c r="B4048" s="2"/>
      <c r="C4048" s="2"/>
      <c r="D4048" s="3"/>
      <c r="E4048" s="3"/>
      <c r="F4048" s="47"/>
      <c r="G4048" s="47"/>
      <c r="H4048" s="4"/>
      <c r="I4048" s="4"/>
      <c r="J4048" s="4"/>
      <c r="K4048" s="4"/>
      <c r="L4048" s="47"/>
      <c r="M4048" s="10"/>
      <c r="N4048" s="10"/>
      <c r="O4048" s="2"/>
      <c r="P4048" s="2"/>
      <c r="Q4048" s="47"/>
      <c r="R4048" s="4"/>
      <c r="S4048" s="59"/>
      <c r="T4048" s="1"/>
      <c r="U4048" s="1"/>
      <c r="V4048" s="1"/>
      <c r="W4048" s="10"/>
      <c r="X4048" s="2"/>
      <c r="Y4048" s="2"/>
      <c r="Z4048" s="3"/>
      <c r="AA4048" s="1"/>
      <c r="AB4048" s="1"/>
      <c r="AC4048" s="5"/>
      <c r="AD4048" s="1"/>
      <c r="AE4048" s="7"/>
      <c r="AF4048" s="1"/>
      <c r="AG4048" s="1"/>
      <c r="AH4048" s="1"/>
      <c r="AI4048" s="1"/>
      <c r="AJ4048" s="4"/>
      <c r="AK4048" s="1"/>
      <c r="AL4048" s="1"/>
      <c r="AM4048" s="1"/>
      <c r="AN4048" s="1"/>
      <c r="AO4048" s="1"/>
    </row>
    <row r="4049" spans="1:41" x14ac:dyDescent="0.2">
      <c r="A4049" s="118"/>
      <c r="B4049" s="2"/>
      <c r="C4049" s="2"/>
      <c r="D4049" s="3"/>
      <c r="E4049" s="3"/>
      <c r="F4049" s="47"/>
      <c r="G4049" s="47"/>
      <c r="H4049" s="4"/>
      <c r="I4049" s="4"/>
      <c r="J4049" s="4"/>
      <c r="K4049" s="4"/>
      <c r="L4049" s="47"/>
      <c r="M4049" s="10"/>
      <c r="N4049" s="10"/>
      <c r="O4049" s="2"/>
      <c r="P4049" s="2"/>
      <c r="Q4049" s="47"/>
      <c r="R4049" s="4"/>
      <c r="S4049" s="59"/>
      <c r="T4049" s="1"/>
      <c r="U4049" s="1"/>
      <c r="V4049" s="1"/>
      <c r="W4049" s="10"/>
      <c r="X4049" s="2"/>
      <c r="Y4049" s="2"/>
      <c r="Z4049" s="3"/>
      <c r="AA4049" s="1"/>
      <c r="AB4049" s="1"/>
      <c r="AC4049" s="5"/>
      <c r="AD4049" s="1"/>
      <c r="AE4049" s="7"/>
      <c r="AF4049" s="1"/>
      <c r="AG4049" s="1"/>
      <c r="AH4049" s="1"/>
      <c r="AI4049" s="1"/>
      <c r="AJ4049" s="4"/>
      <c r="AK4049" s="1"/>
      <c r="AL4049" s="1"/>
      <c r="AM4049" s="1"/>
      <c r="AN4049" s="1"/>
      <c r="AO4049" s="1"/>
    </row>
    <row r="4050" spans="1:41" x14ac:dyDescent="0.2">
      <c r="A4050" s="118"/>
      <c r="B4050" s="2"/>
      <c r="C4050" s="2"/>
      <c r="D4050" s="3"/>
      <c r="E4050" s="3"/>
      <c r="F4050" s="47"/>
      <c r="G4050" s="47"/>
      <c r="H4050" s="4"/>
      <c r="I4050" s="4"/>
      <c r="J4050" s="4"/>
      <c r="K4050" s="4"/>
      <c r="L4050" s="47"/>
      <c r="M4050" s="10"/>
      <c r="N4050" s="10"/>
      <c r="O4050" s="2"/>
      <c r="P4050" s="2"/>
      <c r="Q4050" s="47"/>
      <c r="R4050" s="4"/>
      <c r="S4050" s="59"/>
      <c r="T4050" s="1"/>
      <c r="U4050" s="1"/>
      <c r="V4050" s="1"/>
      <c r="W4050" s="10"/>
      <c r="X4050" s="2"/>
      <c r="Y4050" s="2"/>
      <c r="Z4050" s="3"/>
      <c r="AA4050" s="1"/>
      <c r="AB4050" s="1"/>
      <c r="AC4050" s="5"/>
      <c r="AD4050" s="1"/>
      <c r="AE4050" s="7"/>
      <c r="AF4050" s="1"/>
      <c r="AG4050" s="1"/>
      <c r="AH4050" s="1"/>
      <c r="AI4050" s="1"/>
      <c r="AJ4050" s="4"/>
      <c r="AK4050" s="1"/>
      <c r="AL4050" s="1"/>
      <c r="AM4050" s="1"/>
      <c r="AN4050" s="1"/>
      <c r="AO4050" s="1"/>
    </row>
    <row r="4051" spans="1:41" x14ac:dyDescent="0.2">
      <c r="A4051" s="118"/>
      <c r="B4051" s="2"/>
      <c r="C4051" s="2"/>
      <c r="D4051" s="3"/>
      <c r="E4051" s="3"/>
      <c r="F4051" s="47"/>
      <c r="G4051" s="47"/>
      <c r="H4051" s="4"/>
      <c r="I4051" s="4"/>
      <c r="J4051" s="4"/>
      <c r="K4051" s="4"/>
      <c r="L4051" s="47"/>
      <c r="M4051" s="10"/>
      <c r="N4051" s="10"/>
      <c r="O4051" s="2"/>
      <c r="P4051" s="2"/>
      <c r="Q4051" s="47"/>
      <c r="R4051" s="4"/>
      <c r="S4051" s="59"/>
      <c r="T4051" s="1"/>
      <c r="U4051" s="1"/>
      <c r="V4051" s="1"/>
      <c r="W4051" s="10"/>
      <c r="X4051" s="2"/>
      <c r="Y4051" s="2"/>
      <c r="Z4051" s="3"/>
      <c r="AA4051" s="1"/>
      <c r="AB4051" s="1"/>
      <c r="AC4051" s="5"/>
      <c r="AD4051" s="1"/>
      <c r="AE4051" s="7"/>
      <c r="AF4051" s="1"/>
      <c r="AG4051" s="1"/>
      <c r="AH4051" s="1"/>
      <c r="AI4051" s="1"/>
      <c r="AJ4051" s="4"/>
      <c r="AK4051" s="1"/>
      <c r="AL4051" s="1"/>
      <c r="AM4051" s="1"/>
      <c r="AN4051" s="1"/>
      <c r="AO4051" s="1"/>
    </row>
    <row r="4052" spans="1:41" x14ac:dyDescent="0.2">
      <c r="A4052" s="118"/>
      <c r="B4052" s="2"/>
      <c r="C4052" s="2"/>
      <c r="D4052" s="3"/>
      <c r="E4052" s="3"/>
      <c r="F4052" s="47"/>
      <c r="G4052" s="47"/>
      <c r="H4052" s="4"/>
      <c r="I4052" s="4"/>
      <c r="J4052" s="4"/>
      <c r="K4052" s="4"/>
      <c r="L4052" s="47"/>
      <c r="M4052" s="10"/>
      <c r="N4052" s="10"/>
      <c r="O4052" s="2"/>
      <c r="P4052" s="2"/>
      <c r="Q4052" s="47"/>
      <c r="R4052" s="4"/>
      <c r="S4052" s="59"/>
      <c r="T4052" s="1"/>
      <c r="U4052" s="1"/>
      <c r="V4052" s="1"/>
      <c r="W4052" s="10"/>
      <c r="X4052" s="2"/>
      <c r="Y4052" s="2"/>
      <c r="Z4052" s="3"/>
      <c r="AA4052" s="1"/>
      <c r="AB4052" s="1"/>
      <c r="AC4052" s="5"/>
      <c r="AD4052" s="1"/>
      <c r="AE4052" s="7"/>
      <c r="AF4052" s="1"/>
      <c r="AG4052" s="1"/>
      <c r="AH4052" s="1"/>
      <c r="AI4052" s="1"/>
      <c r="AJ4052" s="4"/>
      <c r="AK4052" s="1"/>
      <c r="AL4052" s="1"/>
      <c r="AM4052" s="1"/>
      <c r="AN4052" s="1"/>
      <c r="AO4052" s="1"/>
    </row>
    <row r="4053" spans="1:41" x14ac:dyDescent="0.2">
      <c r="A4053" s="118"/>
      <c r="B4053" s="2"/>
      <c r="C4053" s="2"/>
      <c r="D4053" s="3"/>
      <c r="E4053" s="3"/>
      <c r="F4053" s="47"/>
      <c r="G4053" s="47"/>
      <c r="H4053" s="4"/>
      <c r="I4053" s="4"/>
      <c r="J4053" s="4"/>
      <c r="K4053" s="4"/>
      <c r="L4053" s="47"/>
      <c r="M4053" s="10"/>
      <c r="N4053" s="10"/>
      <c r="O4053" s="2"/>
      <c r="P4053" s="2"/>
      <c r="Q4053" s="47"/>
      <c r="R4053" s="4"/>
      <c r="S4053" s="59"/>
      <c r="T4053" s="1"/>
      <c r="U4053" s="1"/>
      <c r="V4053" s="1"/>
      <c r="W4053" s="10"/>
      <c r="X4053" s="2"/>
      <c r="Y4053" s="2"/>
      <c r="Z4053" s="3"/>
      <c r="AA4053" s="1"/>
      <c r="AB4053" s="1"/>
      <c r="AC4053" s="5"/>
      <c r="AD4053" s="1"/>
      <c r="AE4053" s="7"/>
      <c r="AF4053" s="1"/>
      <c r="AG4053" s="1"/>
      <c r="AH4053" s="1"/>
      <c r="AI4053" s="1"/>
      <c r="AJ4053" s="4"/>
      <c r="AK4053" s="1"/>
      <c r="AL4053" s="1"/>
      <c r="AM4053" s="1"/>
      <c r="AN4053" s="1"/>
      <c r="AO4053" s="1"/>
    </row>
    <row r="4054" spans="1:41" x14ac:dyDescent="0.2">
      <c r="A4054" s="118"/>
      <c r="B4054" s="2"/>
      <c r="C4054" s="2"/>
      <c r="D4054" s="3"/>
      <c r="E4054" s="3"/>
      <c r="F4054" s="47"/>
      <c r="G4054" s="47"/>
      <c r="H4054" s="4"/>
      <c r="I4054" s="4"/>
      <c r="J4054" s="4"/>
      <c r="K4054" s="4"/>
      <c r="L4054" s="47"/>
      <c r="M4054" s="10"/>
      <c r="N4054" s="10"/>
      <c r="O4054" s="2"/>
      <c r="P4054" s="2"/>
      <c r="Q4054" s="47"/>
      <c r="R4054" s="4"/>
      <c r="S4054" s="59"/>
      <c r="T4054" s="1"/>
      <c r="U4054" s="1"/>
      <c r="V4054" s="1"/>
      <c r="W4054" s="10"/>
      <c r="X4054" s="2"/>
      <c r="Y4054" s="2"/>
      <c r="Z4054" s="3"/>
      <c r="AA4054" s="1"/>
      <c r="AB4054" s="1"/>
      <c r="AC4054" s="5"/>
      <c r="AD4054" s="1"/>
      <c r="AE4054" s="7"/>
      <c r="AF4054" s="1"/>
      <c r="AG4054" s="1"/>
      <c r="AH4054" s="1"/>
      <c r="AI4054" s="1"/>
      <c r="AJ4054" s="4"/>
      <c r="AK4054" s="1"/>
      <c r="AL4054" s="1"/>
      <c r="AM4054" s="1"/>
      <c r="AN4054" s="1"/>
      <c r="AO4054" s="1"/>
    </row>
    <row r="4055" spans="1:41" x14ac:dyDescent="0.2">
      <c r="A4055" s="118"/>
      <c r="B4055" s="2"/>
      <c r="C4055" s="2"/>
      <c r="D4055" s="3"/>
      <c r="E4055" s="3"/>
      <c r="F4055" s="47"/>
      <c r="G4055" s="47"/>
      <c r="H4055" s="4"/>
      <c r="I4055" s="4"/>
      <c r="J4055" s="4"/>
      <c r="K4055" s="4"/>
      <c r="L4055" s="47"/>
      <c r="M4055" s="10"/>
      <c r="N4055" s="10"/>
      <c r="O4055" s="2"/>
      <c r="P4055" s="2"/>
      <c r="Q4055" s="47"/>
      <c r="R4055" s="4"/>
      <c r="S4055" s="59"/>
      <c r="T4055" s="1"/>
      <c r="U4055" s="1"/>
      <c r="V4055" s="1"/>
      <c r="W4055" s="10"/>
      <c r="X4055" s="2"/>
      <c r="Y4055" s="2"/>
      <c r="Z4055" s="3"/>
      <c r="AA4055" s="1"/>
      <c r="AB4055" s="1"/>
      <c r="AC4055" s="5"/>
      <c r="AD4055" s="1"/>
      <c r="AE4055" s="7"/>
      <c r="AF4055" s="1"/>
      <c r="AG4055" s="1"/>
      <c r="AH4055" s="1"/>
      <c r="AI4055" s="1"/>
      <c r="AJ4055" s="4"/>
      <c r="AK4055" s="1"/>
      <c r="AL4055" s="1"/>
      <c r="AM4055" s="1"/>
      <c r="AN4055" s="1"/>
      <c r="AO4055" s="1"/>
    </row>
    <row r="4056" spans="1:41" x14ac:dyDescent="0.2">
      <c r="A4056" s="118"/>
      <c r="B4056" s="2"/>
      <c r="C4056" s="2"/>
      <c r="D4056" s="3"/>
      <c r="E4056" s="3"/>
      <c r="F4056" s="47"/>
      <c r="G4056" s="47"/>
      <c r="H4056" s="4"/>
      <c r="I4056" s="4"/>
      <c r="J4056" s="4"/>
      <c r="K4056" s="4"/>
      <c r="L4056" s="47"/>
      <c r="M4056" s="10"/>
      <c r="N4056" s="10"/>
      <c r="O4056" s="2"/>
      <c r="P4056" s="2"/>
      <c r="Q4056" s="47"/>
      <c r="R4056" s="4"/>
      <c r="S4056" s="59"/>
      <c r="T4056" s="1"/>
      <c r="U4056" s="1"/>
      <c r="V4056" s="1"/>
      <c r="W4056" s="10"/>
      <c r="X4056" s="2"/>
      <c r="Y4056" s="2"/>
      <c r="Z4056" s="3"/>
      <c r="AA4056" s="1"/>
      <c r="AB4056" s="1"/>
      <c r="AC4056" s="5"/>
      <c r="AD4056" s="1"/>
      <c r="AE4056" s="7"/>
      <c r="AF4056" s="1"/>
      <c r="AG4056" s="1"/>
      <c r="AH4056" s="1"/>
      <c r="AI4056" s="1"/>
      <c r="AJ4056" s="4"/>
      <c r="AK4056" s="1"/>
      <c r="AL4056" s="1"/>
      <c r="AM4056" s="1"/>
      <c r="AN4056" s="1"/>
      <c r="AO4056" s="1"/>
    </row>
    <row r="4057" spans="1:41" x14ac:dyDescent="0.2">
      <c r="A4057" s="118"/>
      <c r="B4057" s="2"/>
      <c r="C4057" s="2"/>
      <c r="D4057" s="3"/>
      <c r="E4057" s="3"/>
      <c r="F4057" s="47"/>
      <c r="G4057" s="47"/>
      <c r="H4057" s="4"/>
      <c r="I4057" s="4"/>
      <c r="J4057" s="4"/>
      <c r="K4057" s="4"/>
      <c r="L4057" s="47"/>
      <c r="M4057" s="10"/>
      <c r="N4057" s="10"/>
      <c r="O4057" s="2"/>
      <c r="P4057" s="2"/>
      <c r="Q4057" s="47"/>
      <c r="R4057" s="4"/>
      <c r="S4057" s="59"/>
      <c r="T4057" s="1"/>
      <c r="U4057" s="1"/>
      <c r="V4057" s="1"/>
      <c r="W4057" s="10"/>
      <c r="X4057" s="2"/>
      <c r="Y4057" s="2"/>
      <c r="Z4057" s="3"/>
      <c r="AA4057" s="1"/>
      <c r="AB4057" s="1"/>
      <c r="AC4057" s="5"/>
      <c r="AD4057" s="1"/>
      <c r="AE4057" s="7"/>
      <c r="AF4057" s="1"/>
      <c r="AG4057" s="1"/>
      <c r="AH4057" s="1"/>
      <c r="AI4057" s="1"/>
      <c r="AJ4057" s="4"/>
      <c r="AK4057" s="1"/>
      <c r="AL4057" s="1"/>
      <c r="AM4057" s="1"/>
      <c r="AN4057" s="1"/>
      <c r="AO4057" s="1"/>
    </row>
    <row r="4058" spans="1:41" x14ac:dyDescent="0.2">
      <c r="A4058" s="118"/>
      <c r="B4058" s="2"/>
      <c r="C4058" s="2"/>
      <c r="D4058" s="3"/>
      <c r="E4058" s="3"/>
      <c r="F4058" s="47"/>
      <c r="G4058" s="47"/>
      <c r="H4058" s="4"/>
      <c r="I4058" s="4"/>
      <c r="J4058" s="4"/>
      <c r="K4058" s="4"/>
      <c r="L4058" s="47"/>
      <c r="M4058" s="10"/>
      <c r="N4058" s="10"/>
      <c r="O4058" s="2"/>
      <c r="P4058" s="2"/>
      <c r="Q4058" s="47"/>
      <c r="R4058" s="4"/>
      <c r="S4058" s="59"/>
      <c r="T4058" s="1"/>
      <c r="U4058" s="1"/>
      <c r="V4058" s="1"/>
      <c r="W4058" s="10"/>
      <c r="X4058" s="2"/>
      <c r="Y4058" s="2"/>
      <c r="Z4058" s="3"/>
      <c r="AA4058" s="1"/>
      <c r="AB4058" s="1"/>
      <c r="AC4058" s="5"/>
      <c r="AD4058" s="1"/>
      <c r="AE4058" s="7"/>
      <c r="AF4058" s="1"/>
      <c r="AG4058" s="1"/>
      <c r="AH4058" s="1"/>
      <c r="AI4058" s="1"/>
      <c r="AJ4058" s="4"/>
      <c r="AK4058" s="1"/>
      <c r="AL4058" s="1"/>
      <c r="AM4058" s="1"/>
      <c r="AN4058" s="1"/>
      <c r="AO4058" s="1"/>
    </row>
    <row r="4059" spans="1:41" x14ac:dyDescent="0.2">
      <c r="A4059" s="118"/>
      <c r="B4059" s="2"/>
      <c r="C4059" s="2"/>
      <c r="D4059" s="3"/>
      <c r="E4059" s="3"/>
      <c r="F4059" s="47"/>
      <c r="G4059" s="47"/>
      <c r="H4059" s="4"/>
      <c r="I4059" s="4"/>
      <c r="J4059" s="4"/>
      <c r="K4059" s="4"/>
      <c r="L4059" s="47"/>
      <c r="M4059" s="10"/>
      <c r="N4059" s="10"/>
      <c r="O4059" s="2"/>
      <c r="P4059" s="2"/>
      <c r="Q4059" s="47"/>
      <c r="R4059" s="4"/>
      <c r="S4059" s="59"/>
      <c r="T4059" s="1"/>
      <c r="U4059" s="1"/>
      <c r="V4059" s="1"/>
      <c r="W4059" s="10"/>
      <c r="X4059" s="2"/>
      <c r="Y4059" s="2"/>
      <c r="Z4059" s="3"/>
      <c r="AA4059" s="1"/>
      <c r="AB4059" s="1"/>
      <c r="AC4059" s="5"/>
      <c r="AD4059" s="1"/>
      <c r="AE4059" s="7"/>
      <c r="AF4059" s="1"/>
      <c r="AG4059" s="1"/>
      <c r="AH4059" s="1"/>
      <c r="AI4059" s="1"/>
      <c r="AJ4059" s="4"/>
      <c r="AK4059" s="1"/>
      <c r="AL4059" s="1"/>
      <c r="AM4059" s="1"/>
      <c r="AN4059" s="1"/>
      <c r="AO4059" s="1"/>
    </row>
    <row r="4060" spans="1:41" x14ac:dyDescent="0.2">
      <c r="A4060" s="118"/>
      <c r="B4060" s="2"/>
      <c r="C4060" s="2"/>
      <c r="D4060" s="3"/>
      <c r="E4060" s="3"/>
      <c r="F4060" s="47"/>
      <c r="G4060" s="47"/>
      <c r="H4060" s="4"/>
      <c r="I4060" s="4"/>
      <c r="J4060" s="4"/>
      <c r="K4060" s="4"/>
      <c r="L4060" s="47"/>
      <c r="M4060" s="10"/>
      <c r="N4060" s="10"/>
      <c r="O4060" s="2"/>
      <c r="P4060" s="2"/>
      <c r="Q4060" s="47"/>
      <c r="R4060" s="4"/>
      <c r="S4060" s="59"/>
      <c r="T4060" s="1"/>
      <c r="U4060" s="1"/>
      <c r="V4060" s="1"/>
      <c r="W4060" s="10"/>
      <c r="X4060" s="2"/>
      <c r="Y4060" s="2"/>
      <c r="Z4060" s="3"/>
      <c r="AA4060" s="1"/>
      <c r="AB4060" s="1"/>
      <c r="AC4060" s="5"/>
      <c r="AD4060" s="1"/>
      <c r="AE4060" s="7"/>
      <c r="AF4060" s="1"/>
      <c r="AG4060" s="1"/>
      <c r="AH4060" s="1"/>
      <c r="AI4060" s="1"/>
      <c r="AJ4060" s="4"/>
      <c r="AK4060" s="1"/>
      <c r="AL4060" s="1"/>
      <c r="AM4060" s="1"/>
      <c r="AN4060" s="1"/>
      <c r="AO4060" s="1"/>
    </row>
    <row r="4061" spans="1:41" x14ac:dyDescent="0.2">
      <c r="A4061" s="118"/>
      <c r="B4061" s="2"/>
      <c r="C4061" s="2"/>
      <c r="D4061" s="3"/>
      <c r="E4061" s="3"/>
      <c r="F4061" s="47"/>
      <c r="G4061" s="47"/>
      <c r="H4061" s="4"/>
      <c r="I4061" s="4"/>
      <c r="J4061" s="4"/>
      <c r="K4061" s="4"/>
      <c r="L4061" s="47"/>
      <c r="M4061" s="10"/>
      <c r="N4061" s="10"/>
      <c r="O4061" s="2"/>
      <c r="P4061" s="2"/>
      <c r="Q4061" s="47"/>
      <c r="R4061" s="4"/>
      <c r="S4061" s="59"/>
      <c r="T4061" s="1"/>
      <c r="U4061" s="1"/>
      <c r="V4061" s="1"/>
      <c r="W4061" s="10"/>
      <c r="X4061" s="2"/>
      <c r="Y4061" s="2"/>
      <c r="Z4061" s="3"/>
      <c r="AA4061" s="1"/>
      <c r="AB4061" s="1"/>
      <c r="AC4061" s="5"/>
      <c r="AD4061" s="1"/>
      <c r="AE4061" s="7"/>
      <c r="AF4061" s="1"/>
      <c r="AG4061" s="1"/>
      <c r="AH4061" s="1"/>
      <c r="AI4061" s="1"/>
      <c r="AJ4061" s="4"/>
      <c r="AK4061" s="1"/>
      <c r="AL4061" s="1"/>
      <c r="AM4061" s="1"/>
      <c r="AN4061" s="1"/>
      <c r="AO4061" s="1"/>
    </row>
    <row r="4062" spans="1:41" x14ac:dyDescent="0.2">
      <c r="A4062" s="118"/>
      <c r="B4062" s="2"/>
      <c r="C4062" s="2"/>
      <c r="D4062" s="3"/>
      <c r="E4062" s="3"/>
      <c r="F4062" s="47"/>
      <c r="G4062" s="47"/>
      <c r="H4062" s="4"/>
      <c r="I4062" s="4"/>
      <c r="J4062" s="4"/>
      <c r="K4062" s="4"/>
      <c r="L4062" s="47"/>
      <c r="M4062" s="10"/>
      <c r="N4062" s="10"/>
      <c r="O4062" s="2"/>
      <c r="P4062" s="2"/>
      <c r="Q4062" s="47"/>
      <c r="R4062" s="4"/>
      <c r="S4062" s="59"/>
      <c r="T4062" s="1"/>
      <c r="U4062" s="1"/>
      <c r="V4062" s="1"/>
      <c r="W4062" s="10"/>
      <c r="X4062" s="2"/>
      <c r="Y4062" s="2"/>
      <c r="Z4062" s="3"/>
      <c r="AA4062" s="1"/>
      <c r="AB4062" s="1"/>
      <c r="AC4062" s="5"/>
      <c r="AD4062" s="1"/>
      <c r="AE4062" s="7"/>
      <c r="AF4062" s="1"/>
      <c r="AG4062" s="1"/>
      <c r="AH4062" s="1"/>
      <c r="AI4062" s="1"/>
      <c r="AJ4062" s="4"/>
      <c r="AK4062" s="1"/>
      <c r="AL4062" s="1"/>
      <c r="AM4062" s="1"/>
      <c r="AN4062" s="1"/>
      <c r="AO4062" s="1"/>
    </row>
    <row r="4063" spans="1:41" x14ac:dyDescent="0.2">
      <c r="A4063" s="118"/>
      <c r="B4063" s="2"/>
      <c r="C4063" s="2"/>
      <c r="D4063" s="3"/>
      <c r="E4063" s="3"/>
      <c r="F4063" s="47"/>
      <c r="G4063" s="47"/>
      <c r="H4063" s="4"/>
      <c r="I4063" s="4"/>
      <c r="J4063" s="4"/>
      <c r="K4063" s="4"/>
      <c r="L4063" s="47"/>
      <c r="M4063" s="10"/>
      <c r="N4063" s="10"/>
      <c r="O4063" s="2"/>
      <c r="P4063" s="2"/>
      <c r="Q4063" s="47"/>
      <c r="R4063" s="4"/>
      <c r="S4063" s="59"/>
      <c r="T4063" s="1"/>
      <c r="U4063" s="1"/>
      <c r="V4063" s="1"/>
      <c r="W4063" s="10"/>
      <c r="X4063" s="2"/>
      <c r="Y4063" s="2"/>
      <c r="Z4063" s="3"/>
      <c r="AA4063" s="1"/>
      <c r="AB4063" s="1"/>
      <c r="AC4063" s="5"/>
      <c r="AD4063" s="1"/>
      <c r="AE4063" s="7"/>
      <c r="AF4063" s="1"/>
      <c r="AG4063" s="1"/>
      <c r="AH4063" s="1"/>
      <c r="AI4063" s="1"/>
      <c r="AJ4063" s="4"/>
      <c r="AK4063" s="1"/>
      <c r="AL4063" s="1"/>
      <c r="AM4063" s="1"/>
      <c r="AN4063" s="1"/>
      <c r="AO4063" s="1"/>
    </row>
    <row r="4064" spans="1:41" x14ac:dyDescent="0.2">
      <c r="A4064" s="118"/>
      <c r="B4064" s="2"/>
      <c r="C4064" s="2"/>
      <c r="D4064" s="3"/>
      <c r="E4064" s="3"/>
      <c r="F4064" s="47"/>
      <c r="G4064" s="47"/>
      <c r="H4064" s="4"/>
      <c r="I4064" s="4"/>
      <c r="J4064" s="4"/>
      <c r="K4064" s="4"/>
      <c r="L4064" s="47"/>
      <c r="M4064" s="10"/>
      <c r="N4064" s="10"/>
      <c r="O4064" s="2"/>
      <c r="P4064" s="2"/>
      <c r="Q4064" s="47"/>
      <c r="R4064" s="4"/>
      <c r="S4064" s="59"/>
      <c r="T4064" s="1"/>
      <c r="U4064" s="1"/>
      <c r="V4064" s="1"/>
      <c r="W4064" s="10"/>
      <c r="X4064" s="2"/>
      <c r="Y4064" s="2"/>
      <c r="Z4064" s="3"/>
      <c r="AA4064" s="1"/>
      <c r="AB4064" s="1"/>
      <c r="AC4064" s="5"/>
      <c r="AD4064" s="1"/>
      <c r="AE4064" s="7"/>
      <c r="AF4064" s="1"/>
      <c r="AG4064" s="1"/>
      <c r="AH4064" s="1"/>
      <c r="AI4064" s="1"/>
      <c r="AJ4064" s="4"/>
      <c r="AK4064" s="1"/>
      <c r="AL4064" s="1"/>
      <c r="AM4064" s="1"/>
      <c r="AN4064" s="1"/>
      <c r="AO4064" s="1"/>
    </row>
    <row r="4065" spans="1:41" x14ac:dyDescent="0.2">
      <c r="A4065" s="118"/>
      <c r="B4065" s="2"/>
      <c r="C4065" s="2"/>
      <c r="D4065" s="3"/>
      <c r="E4065" s="3"/>
      <c r="F4065" s="47"/>
      <c r="G4065" s="47"/>
      <c r="H4065" s="4"/>
      <c r="I4065" s="4"/>
      <c r="J4065" s="4"/>
      <c r="K4065" s="4"/>
      <c r="L4065" s="47"/>
      <c r="M4065" s="10"/>
      <c r="N4065" s="10"/>
      <c r="O4065" s="2"/>
      <c r="P4065" s="2"/>
      <c r="Q4065" s="47"/>
      <c r="R4065" s="4"/>
      <c r="S4065" s="59"/>
      <c r="T4065" s="1"/>
      <c r="U4065" s="1"/>
      <c r="V4065" s="1"/>
      <c r="W4065" s="10"/>
      <c r="X4065" s="2"/>
      <c r="Y4065" s="2"/>
      <c r="Z4065" s="3"/>
      <c r="AA4065" s="1"/>
      <c r="AB4065" s="1"/>
      <c r="AC4065" s="5"/>
      <c r="AD4065" s="1"/>
      <c r="AE4065" s="7"/>
      <c r="AF4065" s="1"/>
      <c r="AG4065" s="1"/>
      <c r="AH4065" s="1"/>
      <c r="AI4065" s="1"/>
      <c r="AJ4065" s="4"/>
      <c r="AK4065" s="1"/>
      <c r="AL4065" s="1"/>
      <c r="AM4065" s="1"/>
      <c r="AN4065" s="1"/>
      <c r="AO4065" s="1"/>
    </row>
    <row r="4066" spans="1:41" x14ac:dyDescent="0.2">
      <c r="A4066" s="118"/>
      <c r="B4066" s="2"/>
      <c r="C4066" s="2"/>
      <c r="D4066" s="3"/>
      <c r="E4066" s="3"/>
      <c r="F4066" s="47"/>
      <c r="G4066" s="47"/>
      <c r="H4066" s="4"/>
      <c r="I4066" s="4"/>
      <c r="J4066" s="4"/>
      <c r="K4066" s="4"/>
      <c r="L4066" s="47"/>
      <c r="M4066" s="10"/>
      <c r="N4066" s="10"/>
      <c r="O4066" s="2"/>
      <c r="P4066" s="2"/>
      <c r="Q4066" s="47"/>
      <c r="R4066" s="4"/>
      <c r="S4066" s="59"/>
      <c r="T4066" s="1"/>
      <c r="U4066" s="1"/>
      <c r="V4066" s="1"/>
      <c r="W4066" s="10"/>
      <c r="X4066" s="2"/>
      <c r="Y4066" s="2"/>
      <c r="Z4066" s="3"/>
      <c r="AA4066" s="1"/>
      <c r="AB4066" s="1"/>
      <c r="AC4066" s="5"/>
      <c r="AD4066" s="1"/>
      <c r="AE4066" s="7"/>
      <c r="AF4066" s="1"/>
      <c r="AG4066" s="1"/>
      <c r="AH4066" s="1"/>
      <c r="AI4066" s="1"/>
      <c r="AJ4066" s="4"/>
      <c r="AK4066" s="1"/>
      <c r="AL4066" s="1"/>
      <c r="AM4066" s="1"/>
      <c r="AN4066" s="1"/>
      <c r="AO4066" s="1"/>
    </row>
    <row r="4067" spans="1:41" x14ac:dyDescent="0.2">
      <c r="A4067" s="118"/>
      <c r="B4067" s="2"/>
      <c r="C4067" s="2"/>
      <c r="D4067" s="3"/>
      <c r="E4067" s="3"/>
      <c r="F4067" s="47"/>
      <c r="G4067" s="47"/>
      <c r="H4067" s="4"/>
      <c r="I4067" s="4"/>
      <c r="J4067" s="4"/>
      <c r="K4067" s="4"/>
      <c r="L4067" s="47"/>
      <c r="M4067" s="10"/>
      <c r="N4067" s="10"/>
      <c r="O4067" s="2"/>
      <c r="P4067" s="2"/>
      <c r="Q4067" s="47"/>
      <c r="R4067" s="4"/>
      <c r="S4067" s="59"/>
      <c r="T4067" s="1"/>
      <c r="U4067" s="1"/>
      <c r="V4067" s="1"/>
      <c r="W4067" s="10"/>
      <c r="X4067" s="2"/>
      <c r="Y4067" s="2"/>
      <c r="Z4067" s="3"/>
      <c r="AA4067" s="1"/>
      <c r="AB4067" s="1"/>
      <c r="AC4067" s="5"/>
      <c r="AD4067" s="1"/>
      <c r="AE4067" s="7"/>
      <c r="AF4067" s="1"/>
      <c r="AG4067" s="1"/>
      <c r="AH4067" s="1"/>
      <c r="AI4067" s="1"/>
      <c r="AJ4067" s="4"/>
      <c r="AK4067" s="1"/>
      <c r="AL4067" s="1"/>
      <c r="AM4067" s="1"/>
      <c r="AN4067" s="1"/>
      <c r="AO4067" s="1"/>
    </row>
    <row r="4068" spans="1:41" x14ac:dyDescent="0.2">
      <c r="A4068" s="118"/>
      <c r="B4068" s="2"/>
      <c r="C4068" s="2"/>
      <c r="D4068" s="3"/>
      <c r="E4068" s="3"/>
      <c r="F4068" s="47"/>
      <c r="G4068" s="47"/>
      <c r="H4068" s="4"/>
      <c r="I4068" s="4"/>
      <c r="J4068" s="4"/>
      <c r="K4068" s="4"/>
      <c r="L4068" s="47"/>
      <c r="M4068" s="10"/>
      <c r="N4068" s="10"/>
      <c r="O4068" s="2"/>
      <c r="P4068" s="2"/>
      <c r="Q4068" s="47"/>
      <c r="R4068" s="4"/>
      <c r="S4068" s="59"/>
      <c r="T4068" s="1"/>
      <c r="U4068" s="1"/>
      <c r="V4068" s="1"/>
      <c r="W4068" s="10"/>
      <c r="X4068" s="2"/>
      <c r="Y4068" s="2"/>
      <c r="Z4068" s="3"/>
      <c r="AA4068" s="1"/>
      <c r="AB4068" s="1"/>
      <c r="AC4068" s="5"/>
      <c r="AD4068" s="1"/>
      <c r="AE4068" s="7"/>
      <c r="AF4068" s="1"/>
      <c r="AG4068" s="1"/>
      <c r="AH4068" s="1"/>
      <c r="AI4068" s="1"/>
      <c r="AJ4068" s="4"/>
      <c r="AK4068" s="1"/>
      <c r="AL4068" s="1"/>
      <c r="AM4068" s="1"/>
      <c r="AN4068" s="1"/>
      <c r="AO4068" s="1"/>
    </row>
    <row r="4069" spans="1:41" x14ac:dyDescent="0.2">
      <c r="A4069" s="118"/>
      <c r="B4069" s="2"/>
      <c r="C4069" s="2"/>
      <c r="D4069" s="3"/>
      <c r="E4069" s="3"/>
      <c r="F4069" s="47"/>
      <c r="G4069" s="47"/>
      <c r="H4069" s="4"/>
      <c r="I4069" s="4"/>
      <c r="J4069" s="4"/>
      <c r="K4069" s="4"/>
      <c r="L4069" s="47"/>
      <c r="M4069" s="10"/>
      <c r="N4069" s="10"/>
      <c r="O4069" s="2"/>
      <c r="P4069" s="2"/>
      <c r="Q4069" s="47"/>
      <c r="R4069" s="4"/>
      <c r="S4069" s="59"/>
      <c r="T4069" s="1"/>
      <c r="U4069" s="1"/>
      <c r="V4069" s="1"/>
      <c r="W4069" s="10"/>
      <c r="X4069" s="2"/>
      <c r="Y4069" s="2"/>
      <c r="Z4069" s="3"/>
      <c r="AA4069" s="1"/>
      <c r="AB4069" s="1"/>
      <c r="AC4069" s="5"/>
      <c r="AD4069" s="1"/>
      <c r="AE4069" s="7"/>
      <c r="AF4069" s="1"/>
      <c r="AG4069" s="1"/>
      <c r="AH4069" s="1"/>
      <c r="AI4069" s="1"/>
      <c r="AJ4069" s="4"/>
      <c r="AK4069" s="1"/>
      <c r="AL4069" s="1"/>
      <c r="AM4069" s="1"/>
      <c r="AN4069" s="1"/>
      <c r="AO4069" s="1"/>
    </row>
    <row r="4070" spans="1:41" x14ac:dyDescent="0.2">
      <c r="A4070" s="118"/>
      <c r="B4070" s="2"/>
      <c r="C4070" s="2"/>
      <c r="D4070" s="3"/>
      <c r="E4070" s="3"/>
      <c r="F4070" s="47"/>
      <c r="G4070" s="47"/>
      <c r="H4070" s="4"/>
      <c r="I4070" s="4"/>
      <c r="J4070" s="4"/>
      <c r="K4070" s="4"/>
      <c r="L4070" s="47"/>
      <c r="M4070" s="10"/>
      <c r="N4070" s="10"/>
      <c r="O4070" s="2"/>
      <c r="P4070" s="2"/>
      <c r="Q4070" s="47"/>
      <c r="R4070" s="4"/>
      <c r="S4070" s="59"/>
      <c r="T4070" s="1"/>
      <c r="U4070" s="1"/>
      <c r="V4070" s="1"/>
      <c r="W4070" s="10"/>
      <c r="X4070" s="2"/>
      <c r="Y4070" s="2"/>
      <c r="Z4070" s="3"/>
      <c r="AA4070" s="1"/>
      <c r="AB4070" s="1"/>
      <c r="AC4070" s="5"/>
      <c r="AD4070" s="1"/>
      <c r="AE4070" s="7"/>
      <c r="AF4070" s="1"/>
      <c r="AG4070" s="1"/>
      <c r="AH4070" s="1"/>
      <c r="AI4070" s="1"/>
      <c r="AJ4070" s="4"/>
      <c r="AK4070" s="1"/>
      <c r="AL4070" s="1"/>
      <c r="AM4070" s="1"/>
      <c r="AN4070" s="1"/>
      <c r="AO4070" s="1"/>
    </row>
    <row r="4071" spans="1:41" x14ac:dyDescent="0.2">
      <c r="A4071" s="118"/>
      <c r="B4071" s="2"/>
      <c r="C4071" s="2"/>
      <c r="D4071" s="3"/>
      <c r="E4071" s="3"/>
      <c r="F4071" s="47"/>
      <c r="G4071" s="47"/>
      <c r="H4071" s="4"/>
      <c r="I4071" s="4"/>
      <c r="J4071" s="4"/>
      <c r="K4071" s="4"/>
      <c r="L4071" s="47"/>
      <c r="M4071" s="10"/>
      <c r="N4071" s="10"/>
      <c r="O4071" s="2"/>
      <c r="P4071" s="2"/>
      <c r="Q4071" s="47"/>
      <c r="R4071" s="4"/>
      <c r="S4071" s="59"/>
      <c r="T4071" s="1"/>
      <c r="U4071" s="1"/>
      <c r="V4071" s="1"/>
      <c r="W4071" s="10"/>
      <c r="X4071" s="2"/>
      <c r="Y4071" s="2"/>
      <c r="Z4071" s="3"/>
      <c r="AA4071" s="1"/>
      <c r="AB4071" s="1"/>
      <c r="AC4071" s="5"/>
      <c r="AD4071" s="1"/>
      <c r="AE4071" s="7"/>
      <c r="AF4071" s="1"/>
      <c r="AG4071" s="1"/>
      <c r="AH4071" s="1"/>
      <c r="AI4071" s="1"/>
      <c r="AJ4071" s="4"/>
      <c r="AK4071" s="1"/>
      <c r="AL4071" s="1"/>
      <c r="AM4071" s="1"/>
      <c r="AN4071" s="1"/>
      <c r="AO4071" s="1"/>
    </row>
    <row r="4072" spans="1:41" x14ac:dyDescent="0.2">
      <c r="A4072" s="118"/>
      <c r="B4072" s="2"/>
      <c r="C4072" s="2"/>
      <c r="D4072" s="3"/>
      <c r="E4072" s="3"/>
      <c r="F4072" s="47"/>
      <c r="G4072" s="47"/>
      <c r="H4072" s="4"/>
      <c r="I4072" s="4"/>
      <c r="J4072" s="4"/>
      <c r="K4072" s="4"/>
      <c r="L4072" s="47"/>
      <c r="M4072" s="10"/>
      <c r="N4072" s="10"/>
      <c r="O4072" s="2"/>
      <c r="P4072" s="2"/>
      <c r="Q4072" s="47"/>
      <c r="R4072" s="4"/>
      <c r="S4072" s="59"/>
      <c r="T4072" s="1"/>
      <c r="U4072" s="1"/>
      <c r="V4072" s="1"/>
      <c r="W4072" s="10"/>
      <c r="X4072" s="2"/>
      <c r="Y4072" s="2"/>
      <c r="Z4072" s="3"/>
      <c r="AA4072" s="1"/>
      <c r="AB4072" s="1"/>
      <c r="AC4072" s="5"/>
      <c r="AD4072" s="1"/>
      <c r="AE4072" s="7"/>
      <c r="AF4072" s="1"/>
      <c r="AG4072" s="1"/>
      <c r="AH4072" s="1"/>
      <c r="AI4072" s="1"/>
      <c r="AJ4072" s="4"/>
      <c r="AK4072" s="1"/>
      <c r="AL4072" s="1"/>
      <c r="AM4072" s="1"/>
      <c r="AN4072" s="1"/>
      <c r="AO4072" s="1"/>
    </row>
    <row r="4073" spans="1:41" x14ac:dyDescent="0.2">
      <c r="A4073" s="118"/>
      <c r="B4073" s="2"/>
      <c r="C4073" s="2"/>
      <c r="D4073" s="3"/>
      <c r="E4073" s="3"/>
      <c r="F4073" s="47"/>
      <c r="G4073" s="47"/>
      <c r="H4073" s="4"/>
      <c r="I4073" s="4"/>
      <c r="J4073" s="4"/>
      <c r="K4073" s="4"/>
      <c r="L4073" s="47"/>
      <c r="M4073" s="10"/>
      <c r="N4073" s="10"/>
      <c r="O4073" s="2"/>
      <c r="P4073" s="2"/>
      <c r="Q4073" s="47"/>
      <c r="R4073" s="4"/>
      <c r="S4073" s="59"/>
      <c r="T4073" s="1"/>
      <c r="U4073" s="1"/>
      <c r="V4073" s="1"/>
      <c r="W4073" s="10"/>
      <c r="X4073" s="2"/>
      <c r="Y4073" s="2"/>
      <c r="Z4073" s="3"/>
      <c r="AA4073" s="1"/>
      <c r="AB4073" s="1"/>
      <c r="AC4073" s="5"/>
      <c r="AD4073" s="1"/>
      <c r="AE4073" s="7"/>
      <c r="AF4073" s="1"/>
      <c r="AG4073" s="1"/>
      <c r="AH4073" s="1"/>
      <c r="AI4073" s="1"/>
      <c r="AJ4073" s="4"/>
      <c r="AK4073" s="1"/>
      <c r="AL4073" s="1"/>
      <c r="AM4073" s="1"/>
      <c r="AN4073" s="1"/>
      <c r="AO4073" s="1"/>
    </row>
    <row r="4074" spans="1:41" x14ac:dyDescent="0.2">
      <c r="A4074" s="118"/>
      <c r="B4074" s="2"/>
      <c r="C4074" s="2"/>
      <c r="D4074" s="3"/>
      <c r="E4074" s="3"/>
      <c r="F4074" s="47"/>
      <c r="G4074" s="47"/>
      <c r="H4074" s="4"/>
      <c r="I4074" s="4"/>
      <c r="J4074" s="4"/>
      <c r="K4074" s="4"/>
      <c r="L4074" s="47"/>
      <c r="M4074" s="10"/>
      <c r="N4074" s="10"/>
      <c r="O4074" s="2"/>
      <c r="P4074" s="2"/>
      <c r="Q4074" s="47"/>
      <c r="R4074" s="4"/>
      <c r="S4074" s="59"/>
      <c r="T4074" s="1"/>
      <c r="U4074" s="1"/>
      <c r="V4074" s="1"/>
      <c r="W4074" s="10"/>
      <c r="X4074" s="2"/>
      <c r="Y4074" s="2"/>
      <c r="Z4074" s="3"/>
      <c r="AA4074" s="1"/>
      <c r="AB4074" s="1"/>
      <c r="AC4074" s="5"/>
      <c r="AD4074" s="1"/>
      <c r="AE4074" s="7"/>
      <c r="AF4074" s="1"/>
      <c r="AG4074" s="1"/>
      <c r="AH4074" s="1"/>
      <c r="AI4074" s="1"/>
      <c r="AJ4074" s="4"/>
      <c r="AK4074" s="1"/>
      <c r="AL4074" s="1"/>
      <c r="AM4074" s="1"/>
      <c r="AN4074" s="1"/>
      <c r="AO4074" s="1"/>
    </row>
    <row r="4075" spans="1:41" x14ac:dyDescent="0.2">
      <c r="A4075" s="118"/>
      <c r="B4075" s="2"/>
      <c r="C4075" s="2"/>
      <c r="D4075" s="3"/>
      <c r="E4075" s="3"/>
      <c r="F4075" s="47"/>
      <c r="G4075" s="47"/>
      <c r="H4075" s="4"/>
      <c r="I4075" s="4"/>
      <c r="J4075" s="4"/>
      <c r="K4075" s="4"/>
      <c r="L4075" s="47"/>
      <c r="M4075" s="10"/>
      <c r="N4075" s="10"/>
      <c r="O4075" s="2"/>
      <c r="P4075" s="2"/>
      <c r="Q4075" s="47"/>
      <c r="R4075" s="4"/>
      <c r="S4075" s="59"/>
      <c r="T4075" s="1"/>
      <c r="U4075" s="1"/>
      <c r="V4075" s="1"/>
      <c r="W4075" s="10"/>
      <c r="X4075" s="2"/>
      <c r="Y4075" s="2"/>
      <c r="Z4075" s="3"/>
      <c r="AA4075" s="1"/>
      <c r="AB4075" s="1"/>
      <c r="AC4075" s="5"/>
      <c r="AD4075" s="1"/>
      <c r="AE4075" s="7"/>
      <c r="AF4075" s="1"/>
      <c r="AG4075" s="1"/>
      <c r="AH4075" s="1"/>
      <c r="AI4075" s="1"/>
      <c r="AJ4075" s="4"/>
      <c r="AK4075" s="1"/>
      <c r="AL4075" s="1"/>
      <c r="AM4075" s="1"/>
      <c r="AN4075" s="1"/>
      <c r="AO4075" s="1"/>
    </row>
    <row r="4076" spans="1:41" x14ac:dyDescent="0.2">
      <c r="A4076" s="118"/>
      <c r="B4076" s="2"/>
      <c r="C4076" s="2"/>
      <c r="D4076" s="3"/>
      <c r="E4076" s="3"/>
      <c r="F4076" s="47"/>
      <c r="G4076" s="47"/>
      <c r="H4076" s="4"/>
      <c r="I4076" s="4"/>
      <c r="J4076" s="4"/>
      <c r="K4076" s="4"/>
      <c r="L4076" s="47"/>
      <c r="M4076" s="10"/>
      <c r="N4076" s="10"/>
      <c r="O4076" s="2"/>
      <c r="P4076" s="2"/>
      <c r="Q4076" s="47"/>
      <c r="R4076" s="4"/>
      <c r="S4076" s="59"/>
      <c r="T4076" s="1"/>
      <c r="U4076" s="1"/>
      <c r="V4076" s="1"/>
      <c r="W4076" s="10"/>
      <c r="X4076" s="2"/>
      <c r="Y4076" s="2"/>
      <c r="Z4076" s="3"/>
      <c r="AA4076" s="1"/>
      <c r="AB4076" s="1"/>
      <c r="AC4076" s="5"/>
      <c r="AD4076" s="1"/>
      <c r="AE4076" s="7"/>
      <c r="AF4076" s="1"/>
      <c r="AG4076" s="1"/>
      <c r="AH4076" s="1"/>
      <c r="AI4076" s="1"/>
      <c r="AJ4076" s="4"/>
      <c r="AK4076" s="1"/>
      <c r="AL4076" s="1"/>
      <c r="AM4076" s="1"/>
      <c r="AN4076" s="1"/>
      <c r="AO4076" s="1"/>
    </row>
    <row r="4077" spans="1:41" x14ac:dyDescent="0.2">
      <c r="A4077" s="118"/>
      <c r="B4077" s="2"/>
      <c r="C4077" s="2"/>
      <c r="D4077" s="3"/>
      <c r="E4077" s="3"/>
      <c r="F4077" s="47"/>
      <c r="G4077" s="47"/>
      <c r="H4077" s="4"/>
      <c r="I4077" s="4"/>
      <c r="J4077" s="4"/>
      <c r="K4077" s="4"/>
      <c r="L4077" s="47"/>
      <c r="M4077" s="10"/>
      <c r="N4077" s="10"/>
      <c r="O4077" s="2"/>
      <c r="P4077" s="2"/>
      <c r="Q4077" s="47"/>
      <c r="R4077" s="4"/>
      <c r="S4077" s="59"/>
      <c r="T4077" s="1"/>
      <c r="U4077" s="1"/>
      <c r="V4077" s="1"/>
      <c r="W4077" s="10"/>
      <c r="X4077" s="2"/>
      <c r="Y4077" s="2"/>
      <c r="Z4077" s="3"/>
      <c r="AA4077" s="1"/>
      <c r="AB4077" s="1"/>
      <c r="AC4077" s="5"/>
      <c r="AD4077" s="1"/>
      <c r="AE4077" s="7"/>
      <c r="AF4077" s="1"/>
      <c r="AG4077" s="1"/>
      <c r="AH4077" s="1"/>
      <c r="AI4077" s="1"/>
      <c r="AJ4077" s="4"/>
      <c r="AK4077" s="1"/>
      <c r="AL4077" s="1"/>
      <c r="AM4077" s="1"/>
      <c r="AN4077" s="1"/>
      <c r="AO4077" s="1"/>
    </row>
    <row r="4078" spans="1:41" x14ac:dyDescent="0.2">
      <c r="A4078" s="118"/>
      <c r="B4078" s="2"/>
      <c r="C4078" s="2"/>
      <c r="D4078" s="3"/>
      <c r="E4078" s="3"/>
      <c r="F4078" s="47"/>
      <c r="G4078" s="47"/>
      <c r="H4078" s="4"/>
      <c r="I4078" s="4"/>
      <c r="J4078" s="4"/>
      <c r="K4078" s="4"/>
      <c r="L4078" s="47"/>
      <c r="M4078" s="10"/>
      <c r="N4078" s="10"/>
      <c r="O4078" s="2"/>
      <c r="P4078" s="2"/>
      <c r="Q4078" s="47"/>
      <c r="R4078" s="4"/>
      <c r="S4078" s="59"/>
      <c r="T4078" s="1"/>
      <c r="U4078" s="1"/>
      <c r="V4078" s="1"/>
      <c r="W4078" s="10"/>
      <c r="X4078" s="2"/>
      <c r="Y4078" s="2"/>
      <c r="Z4078" s="3"/>
      <c r="AA4078" s="1"/>
      <c r="AB4078" s="1"/>
      <c r="AC4078" s="5"/>
      <c r="AD4078" s="1"/>
      <c r="AE4078" s="7"/>
      <c r="AF4078" s="1"/>
      <c r="AG4078" s="1"/>
      <c r="AH4078" s="1"/>
      <c r="AI4078" s="1"/>
      <c r="AJ4078" s="4"/>
      <c r="AK4078" s="1"/>
      <c r="AL4078" s="1"/>
      <c r="AM4078" s="1"/>
      <c r="AN4078" s="1"/>
      <c r="AO4078" s="1"/>
    </row>
    <row r="4079" spans="1:41" x14ac:dyDescent="0.2">
      <c r="A4079" s="118"/>
      <c r="B4079" s="2"/>
      <c r="C4079" s="2"/>
      <c r="D4079" s="3"/>
      <c r="E4079" s="3"/>
      <c r="F4079" s="47"/>
      <c r="G4079" s="47"/>
      <c r="H4079" s="4"/>
      <c r="I4079" s="4"/>
      <c r="J4079" s="4"/>
      <c r="K4079" s="4"/>
      <c r="L4079" s="47"/>
      <c r="M4079" s="10"/>
      <c r="N4079" s="10"/>
      <c r="O4079" s="2"/>
      <c r="P4079" s="2"/>
      <c r="Q4079" s="47"/>
      <c r="R4079" s="4"/>
      <c r="S4079" s="59"/>
      <c r="T4079" s="1"/>
      <c r="U4079" s="1"/>
      <c r="V4079" s="1"/>
      <c r="W4079" s="10"/>
      <c r="X4079" s="2"/>
      <c r="Y4079" s="2"/>
      <c r="Z4079" s="3"/>
      <c r="AA4079" s="1"/>
      <c r="AB4079" s="1"/>
      <c r="AC4079" s="5"/>
      <c r="AD4079" s="1"/>
      <c r="AE4079" s="7"/>
      <c r="AF4079" s="1"/>
      <c r="AG4079" s="1"/>
      <c r="AH4079" s="1"/>
      <c r="AI4079" s="1"/>
      <c r="AJ4079" s="4"/>
      <c r="AK4079" s="1"/>
      <c r="AL4079" s="1"/>
      <c r="AM4079" s="1"/>
      <c r="AN4079" s="1"/>
      <c r="AO4079" s="1"/>
    </row>
    <row r="4080" spans="1:41" x14ac:dyDescent="0.2">
      <c r="A4080" s="118"/>
      <c r="B4080" s="2"/>
      <c r="C4080" s="2"/>
      <c r="D4080" s="3"/>
      <c r="E4080" s="3"/>
      <c r="F4080" s="47"/>
      <c r="G4080" s="47"/>
      <c r="H4080" s="4"/>
      <c r="I4080" s="4"/>
      <c r="J4080" s="4"/>
      <c r="K4080" s="4"/>
      <c r="L4080" s="47"/>
      <c r="M4080" s="10"/>
      <c r="N4080" s="10"/>
      <c r="O4080" s="2"/>
      <c r="P4080" s="2"/>
      <c r="Q4080" s="47"/>
      <c r="R4080" s="4"/>
      <c r="S4080" s="59"/>
      <c r="T4080" s="1"/>
      <c r="U4080" s="1"/>
      <c r="V4080" s="1"/>
      <c r="W4080" s="10"/>
      <c r="X4080" s="2"/>
      <c r="Y4080" s="2"/>
      <c r="Z4080" s="3"/>
      <c r="AA4080" s="1"/>
      <c r="AB4080" s="1"/>
      <c r="AC4080" s="5"/>
      <c r="AD4080" s="1"/>
      <c r="AE4080" s="7"/>
      <c r="AF4080" s="1"/>
      <c r="AG4080" s="1"/>
      <c r="AH4080" s="1"/>
      <c r="AI4080" s="1"/>
      <c r="AJ4080" s="4"/>
      <c r="AK4080" s="1"/>
      <c r="AL4080" s="1"/>
      <c r="AM4080" s="1"/>
      <c r="AN4080" s="1"/>
      <c r="AO4080" s="1"/>
    </row>
    <row r="4081" spans="1:41" x14ac:dyDescent="0.2">
      <c r="A4081" s="118"/>
      <c r="B4081" s="2"/>
      <c r="C4081" s="2"/>
      <c r="D4081" s="3"/>
      <c r="E4081" s="3"/>
      <c r="F4081" s="47"/>
      <c r="G4081" s="47"/>
      <c r="H4081" s="4"/>
      <c r="I4081" s="4"/>
      <c r="J4081" s="4"/>
      <c r="K4081" s="4"/>
      <c r="L4081" s="47"/>
      <c r="M4081" s="10"/>
      <c r="N4081" s="10"/>
      <c r="O4081" s="2"/>
      <c r="P4081" s="2"/>
      <c r="Q4081" s="47"/>
      <c r="R4081" s="4"/>
      <c r="S4081" s="59"/>
      <c r="T4081" s="1"/>
      <c r="U4081" s="1"/>
      <c r="V4081" s="1"/>
      <c r="W4081" s="10"/>
      <c r="X4081" s="2"/>
      <c r="Y4081" s="2"/>
      <c r="Z4081" s="3"/>
      <c r="AA4081" s="1"/>
      <c r="AB4081" s="1"/>
      <c r="AC4081" s="5"/>
      <c r="AD4081" s="1"/>
      <c r="AE4081" s="7"/>
      <c r="AF4081" s="1"/>
      <c r="AG4081" s="1"/>
      <c r="AH4081" s="1"/>
      <c r="AI4081" s="1"/>
      <c r="AJ4081" s="4"/>
      <c r="AK4081" s="1"/>
      <c r="AL4081" s="1"/>
      <c r="AM4081" s="1"/>
      <c r="AN4081" s="1"/>
      <c r="AO4081" s="1"/>
    </row>
    <row r="4082" spans="1:41" x14ac:dyDescent="0.2">
      <c r="A4082" s="118"/>
      <c r="B4082" s="2"/>
      <c r="C4082" s="2"/>
      <c r="D4082" s="3"/>
      <c r="E4082" s="3"/>
      <c r="F4082" s="47"/>
      <c r="G4082" s="47"/>
      <c r="H4082" s="4"/>
      <c r="I4082" s="4"/>
      <c r="J4082" s="4"/>
      <c r="K4082" s="4"/>
      <c r="L4082" s="47"/>
      <c r="M4082" s="10"/>
      <c r="N4082" s="10"/>
      <c r="O4082" s="2"/>
      <c r="P4082" s="2"/>
      <c r="Q4082" s="47"/>
      <c r="R4082" s="4"/>
      <c r="S4082" s="59"/>
      <c r="T4082" s="1"/>
      <c r="U4082" s="1"/>
      <c r="V4082" s="1"/>
      <c r="W4082" s="10"/>
      <c r="X4082" s="2"/>
      <c r="Y4082" s="2"/>
      <c r="Z4082" s="3"/>
      <c r="AA4082" s="1"/>
      <c r="AB4082" s="1"/>
      <c r="AC4082" s="5"/>
      <c r="AD4082" s="1"/>
      <c r="AE4082" s="7"/>
      <c r="AF4082" s="1"/>
      <c r="AG4082" s="1"/>
      <c r="AH4082" s="1"/>
      <c r="AI4082" s="1"/>
      <c r="AJ4082" s="4"/>
      <c r="AK4082" s="1"/>
      <c r="AL4082" s="1"/>
      <c r="AM4082" s="1"/>
      <c r="AN4082" s="1"/>
      <c r="AO4082" s="1"/>
    </row>
    <row r="4083" spans="1:41" x14ac:dyDescent="0.2">
      <c r="A4083" s="118"/>
      <c r="B4083" s="2"/>
      <c r="C4083" s="2"/>
      <c r="D4083" s="3"/>
      <c r="E4083" s="3"/>
      <c r="F4083" s="47"/>
      <c r="G4083" s="47"/>
      <c r="H4083" s="4"/>
      <c r="I4083" s="4"/>
      <c r="J4083" s="4"/>
      <c r="K4083" s="4"/>
      <c r="L4083" s="47"/>
      <c r="M4083" s="10"/>
      <c r="N4083" s="10"/>
      <c r="O4083" s="2"/>
      <c r="P4083" s="2"/>
      <c r="Q4083" s="47"/>
      <c r="R4083" s="4"/>
      <c r="S4083" s="59"/>
      <c r="T4083" s="1"/>
      <c r="U4083" s="1"/>
      <c r="V4083" s="1"/>
      <c r="W4083" s="10"/>
      <c r="X4083" s="2"/>
      <c r="Y4083" s="2"/>
      <c r="Z4083" s="3"/>
      <c r="AA4083" s="1"/>
      <c r="AB4083" s="1"/>
      <c r="AC4083" s="5"/>
      <c r="AD4083" s="1"/>
      <c r="AE4083" s="7"/>
      <c r="AF4083" s="1"/>
      <c r="AG4083" s="1"/>
      <c r="AH4083" s="1"/>
      <c r="AI4083" s="1"/>
      <c r="AJ4083" s="4"/>
      <c r="AK4083" s="1"/>
      <c r="AL4083" s="1"/>
      <c r="AM4083" s="1"/>
      <c r="AN4083" s="1"/>
      <c r="AO4083" s="1"/>
    </row>
    <row r="4084" spans="1:41" x14ac:dyDescent="0.2">
      <c r="A4084" s="118"/>
      <c r="B4084" s="2"/>
      <c r="C4084" s="2"/>
      <c r="D4084" s="3"/>
      <c r="E4084" s="3"/>
      <c r="F4084" s="47"/>
      <c r="G4084" s="47"/>
      <c r="H4084" s="4"/>
      <c r="I4084" s="4"/>
      <c r="J4084" s="4"/>
      <c r="K4084" s="4"/>
      <c r="L4084" s="47"/>
      <c r="M4084" s="10"/>
      <c r="N4084" s="10"/>
      <c r="O4084" s="2"/>
      <c r="P4084" s="2"/>
      <c r="Q4084" s="47"/>
      <c r="R4084" s="4"/>
      <c r="S4084" s="59"/>
      <c r="T4084" s="1"/>
      <c r="U4084" s="1"/>
      <c r="V4084" s="1"/>
      <c r="W4084" s="10"/>
      <c r="X4084" s="2"/>
      <c r="Y4084" s="2"/>
      <c r="Z4084" s="3"/>
      <c r="AA4084" s="1"/>
      <c r="AB4084" s="1"/>
      <c r="AC4084" s="5"/>
      <c r="AD4084" s="1"/>
      <c r="AE4084" s="7"/>
      <c r="AF4084" s="1"/>
      <c r="AG4084" s="1"/>
      <c r="AH4084" s="1"/>
      <c r="AI4084" s="1"/>
      <c r="AJ4084" s="4"/>
      <c r="AK4084" s="1"/>
      <c r="AL4084" s="1"/>
      <c r="AM4084" s="1"/>
      <c r="AN4084" s="1"/>
      <c r="AO4084" s="1"/>
    </row>
    <row r="4085" spans="1:41" x14ac:dyDescent="0.2">
      <c r="A4085" s="118"/>
      <c r="B4085" s="2"/>
      <c r="C4085" s="2"/>
      <c r="D4085" s="3"/>
      <c r="E4085" s="3"/>
      <c r="F4085" s="47"/>
      <c r="G4085" s="47"/>
      <c r="H4085" s="4"/>
      <c r="I4085" s="4"/>
      <c r="J4085" s="4"/>
      <c r="K4085" s="4"/>
      <c r="L4085" s="47"/>
      <c r="M4085" s="10"/>
      <c r="N4085" s="10"/>
      <c r="O4085" s="2"/>
      <c r="P4085" s="2"/>
      <c r="Q4085" s="47"/>
      <c r="R4085" s="4"/>
      <c r="S4085" s="59"/>
      <c r="T4085" s="1"/>
      <c r="U4085" s="1"/>
      <c r="V4085" s="1"/>
      <c r="W4085" s="10"/>
      <c r="X4085" s="2"/>
      <c r="Y4085" s="2"/>
      <c r="Z4085" s="3"/>
      <c r="AA4085" s="1"/>
      <c r="AB4085" s="1"/>
      <c r="AC4085" s="5"/>
      <c r="AD4085" s="1"/>
      <c r="AE4085" s="7"/>
      <c r="AF4085" s="1"/>
      <c r="AG4085" s="1"/>
      <c r="AH4085" s="1"/>
      <c r="AI4085" s="1"/>
      <c r="AJ4085" s="4"/>
      <c r="AK4085" s="1"/>
      <c r="AL4085" s="1"/>
      <c r="AM4085" s="1"/>
      <c r="AN4085" s="1"/>
      <c r="AO4085" s="1"/>
    </row>
    <row r="4086" spans="1:41" x14ac:dyDescent="0.2">
      <c r="A4086" s="118"/>
      <c r="B4086" s="2"/>
      <c r="C4086" s="2"/>
      <c r="D4086" s="3"/>
      <c r="E4086" s="3"/>
      <c r="F4086" s="47"/>
      <c r="G4086" s="47"/>
      <c r="H4086" s="4"/>
      <c r="I4086" s="4"/>
      <c r="J4086" s="4"/>
      <c r="K4086" s="4"/>
      <c r="L4086" s="47"/>
      <c r="M4086" s="10"/>
      <c r="N4086" s="10"/>
      <c r="O4086" s="2"/>
      <c r="P4086" s="2"/>
      <c r="Q4086" s="47"/>
      <c r="R4086" s="4"/>
      <c r="S4086" s="59"/>
      <c r="T4086" s="1"/>
      <c r="U4086" s="1"/>
      <c r="V4086" s="1"/>
      <c r="W4086" s="10"/>
      <c r="X4086" s="2"/>
      <c r="Y4086" s="2"/>
      <c r="Z4086" s="3"/>
      <c r="AA4086" s="1"/>
      <c r="AB4086" s="1"/>
      <c r="AC4086" s="5"/>
      <c r="AD4086" s="1"/>
      <c r="AE4086" s="7"/>
      <c r="AF4086" s="1"/>
      <c r="AG4086" s="1"/>
      <c r="AH4086" s="1"/>
      <c r="AI4086" s="1"/>
      <c r="AJ4086" s="4"/>
      <c r="AK4086" s="1"/>
      <c r="AL4086" s="1"/>
      <c r="AM4086" s="1"/>
      <c r="AN4086" s="1"/>
      <c r="AO4086" s="1"/>
    </row>
    <row r="4087" spans="1:41" x14ac:dyDescent="0.2">
      <c r="A4087" s="118"/>
      <c r="B4087" s="2"/>
      <c r="C4087" s="2"/>
      <c r="D4087" s="3"/>
      <c r="E4087" s="3"/>
      <c r="F4087" s="47"/>
      <c r="G4087" s="47"/>
      <c r="H4087" s="4"/>
      <c r="I4087" s="4"/>
      <c r="J4087" s="4"/>
      <c r="K4087" s="4"/>
      <c r="L4087" s="47"/>
      <c r="M4087" s="10"/>
      <c r="N4087" s="10"/>
      <c r="O4087" s="2"/>
      <c r="P4087" s="2"/>
      <c r="Q4087" s="47"/>
      <c r="R4087" s="4"/>
      <c r="S4087" s="59"/>
      <c r="T4087" s="1"/>
      <c r="U4087" s="1"/>
      <c r="V4087" s="1"/>
      <c r="W4087" s="10"/>
      <c r="X4087" s="2"/>
      <c r="Y4087" s="2"/>
      <c r="Z4087" s="3"/>
      <c r="AA4087" s="1"/>
      <c r="AB4087" s="1"/>
      <c r="AC4087" s="5"/>
      <c r="AD4087" s="1"/>
      <c r="AE4087" s="7"/>
      <c r="AF4087" s="1"/>
      <c r="AG4087" s="1"/>
      <c r="AH4087" s="1"/>
      <c r="AI4087" s="1"/>
      <c r="AJ4087" s="4"/>
      <c r="AK4087" s="1"/>
      <c r="AL4087" s="1"/>
      <c r="AM4087" s="1"/>
      <c r="AN4087" s="1"/>
      <c r="AO4087" s="1"/>
    </row>
    <row r="4088" spans="1:41" x14ac:dyDescent="0.2">
      <c r="A4088" s="118"/>
      <c r="B4088" s="2"/>
      <c r="C4088" s="2"/>
      <c r="D4088" s="3"/>
      <c r="E4088" s="3"/>
      <c r="F4088" s="47"/>
      <c r="G4088" s="47"/>
      <c r="H4088" s="4"/>
      <c r="I4088" s="4"/>
      <c r="J4088" s="4"/>
      <c r="K4088" s="4"/>
      <c r="L4088" s="47"/>
      <c r="M4088" s="10"/>
      <c r="N4088" s="10"/>
      <c r="O4088" s="2"/>
      <c r="P4088" s="2"/>
      <c r="Q4088" s="47"/>
      <c r="R4088" s="4"/>
      <c r="S4088" s="59"/>
      <c r="T4088" s="1"/>
      <c r="U4088" s="1"/>
      <c r="V4088" s="1"/>
      <c r="W4088" s="10"/>
      <c r="X4088" s="2"/>
      <c r="Y4088" s="2"/>
      <c r="Z4088" s="3"/>
      <c r="AA4088" s="1"/>
      <c r="AB4088" s="1"/>
      <c r="AC4088" s="5"/>
      <c r="AD4088" s="1"/>
      <c r="AE4088" s="7"/>
      <c r="AF4088" s="1"/>
      <c r="AG4088" s="1"/>
      <c r="AH4088" s="1"/>
      <c r="AI4088" s="1"/>
      <c r="AJ4088" s="4"/>
      <c r="AK4088" s="1"/>
      <c r="AL4088" s="1"/>
      <c r="AM4088" s="1"/>
      <c r="AN4088" s="1"/>
      <c r="AO4088" s="1"/>
    </row>
    <row r="4089" spans="1:41" x14ac:dyDescent="0.2">
      <c r="A4089" s="118"/>
      <c r="B4089" s="2"/>
      <c r="C4089" s="2"/>
      <c r="D4089" s="3"/>
      <c r="E4089" s="3"/>
      <c r="F4089" s="47"/>
      <c r="G4089" s="47"/>
      <c r="H4089" s="4"/>
      <c r="I4089" s="4"/>
      <c r="J4089" s="4"/>
      <c r="K4089" s="4"/>
      <c r="L4089" s="47"/>
      <c r="M4089" s="10"/>
      <c r="N4089" s="10"/>
      <c r="O4089" s="2"/>
      <c r="P4089" s="2"/>
      <c r="Q4089" s="47"/>
      <c r="R4089" s="4"/>
      <c r="S4089" s="59"/>
      <c r="T4089" s="1"/>
      <c r="U4089" s="1"/>
      <c r="V4089" s="1"/>
      <c r="W4089" s="10"/>
      <c r="X4089" s="2"/>
      <c r="Y4089" s="2"/>
      <c r="Z4089" s="3"/>
      <c r="AA4089" s="1"/>
      <c r="AB4089" s="1"/>
      <c r="AC4089" s="5"/>
      <c r="AD4089" s="1"/>
      <c r="AE4089" s="7"/>
      <c r="AF4089" s="1"/>
      <c r="AG4089" s="1"/>
      <c r="AH4089" s="1"/>
      <c r="AI4089" s="1"/>
      <c r="AJ4089" s="4"/>
      <c r="AK4089" s="1"/>
      <c r="AL4089" s="1"/>
      <c r="AM4089" s="1"/>
      <c r="AN4089" s="1"/>
      <c r="AO4089" s="1"/>
    </row>
    <row r="4090" spans="1:41" x14ac:dyDescent="0.2">
      <c r="A4090" s="118"/>
      <c r="B4090" s="2"/>
      <c r="C4090" s="2"/>
      <c r="D4090" s="3"/>
      <c r="E4090" s="3"/>
      <c r="F4090" s="47"/>
      <c r="G4090" s="47"/>
      <c r="H4090" s="4"/>
      <c r="I4090" s="4"/>
      <c r="J4090" s="4"/>
      <c r="K4090" s="4"/>
      <c r="L4090" s="47"/>
      <c r="M4090" s="10"/>
      <c r="N4090" s="10"/>
      <c r="O4090" s="2"/>
      <c r="P4090" s="2"/>
      <c r="Q4090" s="47"/>
      <c r="R4090" s="4"/>
      <c r="S4090" s="59"/>
      <c r="T4090" s="1"/>
      <c r="U4090" s="1"/>
      <c r="V4090" s="1"/>
      <c r="W4090" s="10"/>
      <c r="X4090" s="2"/>
      <c r="Y4090" s="2"/>
      <c r="Z4090" s="3"/>
      <c r="AA4090" s="1"/>
      <c r="AB4090" s="1"/>
      <c r="AC4090" s="5"/>
      <c r="AD4090" s="1"/>
      <c r="AE4090" s="7"/>
      <c r="AF4090" s="1"/>
      <c r="AG4090" s="1"/>
      <c r="AH4090" s="1"/>
      <c r="AI4090" s="1"/>
      <c r="AJ4090" s="4"/>
      <c r="AK4090" s="1"/>
      <c r="AL4090" s="1"/>
      <c r="AM4090" s="1"/>
      <c r="AN4090" s="1"/>
      <c r="AO4090" s="1"/>
    </row>
    <row r="4091" spans="1:41" x14ac:dyDescent="0.2">
      <c r="A4091" s="118"/>
      <c r="B4091" s="2"/>
      <c r="C4091" s="2"/>
      <c r="D4091" s="3"/>
      <c r="E4091" s="3"/>
      <c r="F4091" s="47"/>
      <c r="G4091" s="47"/>
      <c r="H4091" s="4"/>
      <c r="I4091" s="4"/>
      <c r="J4091" s="4"/>
      <c r="K4091" s="4"/>
      <c r="L4091" s="47"/>
      <c r="M4091" s="10"/>
      <c r="N4091" s="10"/>
      <c r="O4091" s="2"/>
      <c r="P4091" s="2"/>
      <c r="Q4091" s="47"/>
      <c r="R4091" s="4"/>
      <c r="S4091" s="59"/>
      <c r="T4091" s="1"/>
      <c r="U4091" s="1"/>
      <c r="V4091" s="1"/>
      <c r="W4091" s="10"/>
      <c r="X4091" s="2"/>
      <c r="Y4091" s="2"/>
      <c r="Z4091" s="3"/>
      <c r="AA4091" s="1"/>
      <c r="AB4091" s="1"/>
      <c r="AC4091" s="5"/>
      <c r="AD4091" s="1"/>
      <c r="AE4091" s="7"/>
      <c r="AF4091" s="1"/>
      <c r="AG4091" s="1"/>
      <c r="AH4091" s="1"/>
      <c r="AI4091" s="1"/>
      <c r="AJ4091" s="4"/>
      <c r="AK4091" s="1"/>
      <c r="AL4091" s="1"/>
      <c r="AM4091" s="1"/>
      <c r="AN4091" s="1"/>
      <c r="AO4091" s="1"/>
    </row>
    <row r="4092" spans="1:41" x14ac:dyDescent="0.2">
      <c r="A4092" s="118"/>
      <c r="B4092" s="2"/>
      <c r="C4092" s="2"/>
      <c r="D4092" s="3"/>
      <c r="E4092" s="3"/>
      <c r="F4092" s="47"/>
      <c r="G4092" s="47"/>
      <c r="H4092" s="4"/>
      <c r="I4092" s="4"/>
      <c r="J4092" s="4"/>
      <c r="K4092" s="4"/>
      <c r="L4092" s="47"/>
      <c r="M4092" s="10"/>
      <c r="N4092" s="10"/>
      <c r="O4092" s="2"/>
      <c r="P4092" s="2"/>
      <c r="Q4092" s="47"/>
      <c r="R4092" s="4"/>
      <c r="S4092" s="59"/>
      <c r="T4092" s="1"/>
      <c r="U4092" s="1"/>
      <c r="V4092" s="1"/>
      <c r="W4092" s="10"/>
      <c r="X4092" s="2"/>
      <c r="Y4092" s="2"/>
      <c r="Z4092" s="3"/>
      <c r="AA4092" s="1"/>
      <c r="AB4092" s="1"/>
      <c r="AC4092" s="5"/>
      <c r="AD4092" s="1"/>
      <c r="AE4092" s="7"/>
      <c r="AF4092" s="1"/>
      <c r="AG4092" s="1"/>
      <c r="AH4092" s="1"/>
      <c r="AI4092" s="1"/>
      <c r="AJ4092" s="4"/>
      <c r="AK4092" s="1"/>
      <c r="AL4092" s="1"/>
      <c r="AM4092" s="1"/>
      <c r="AN4092" s="1"/>
      <c r="AO4092" s="1"/>
    </row>
    <row r="4093" spans="1:41" x14ac:dyDescent="0.2">
      <c r="A4093" s="118"/>
      <c r="B4093" s="2"/>
      <c r="C4093" s="2"/>
      <c r="D4093" s="3"/>
      <c r="E4093" s="3"/>
      <c r="F4093" s="47"/>
      <c r="G4093" s="47"/>
      <c r="H4093" s="4"/>
      <c r="I4093" s="4"/>
      <c r="J4093" s="4"/>
      <c r="K4093" s="4"/>
      <c r="L4093" s="47"/>
      <c r="M4093" s="10"/>
      <c r="N4093" s="10"/>
      <c r="O4093" s="2"/>
      <c r="P4093" s="2"/>
      <c r="Q4093" s="47"/>
      <c r="R4093" s="4"/>
      <c r="S4093" s="59"/>
      <c r="T4093" s="1"/>
      <c r="U4093" s="1"/>
      <c r="V4093" s="1"/>
      <c r="W4093" s="10"/>
      <c r="X4093" s="2"/>
      <c r="Y4093" s="2"/>
      <c r="Z4093" s="3"/>
      <c r="AA4093" s="1"/>
      <c r="AB4093" s="1"/>
      <c r="AC4093" s="5"/>
      <c r="AD4093" s="1"/>
      <c r="AE4093" s="7"/>
      <c r="AF4093" s="1"/>
      <c r="AG4093" s="1"/>
      <c r="AH4093" s="1"/>
      <c r="AI4093" s="1"/>
      <c r="AJ4093" s="4"/>
      <c r="AK4093" s="1"/>
      <c r="AL4093" s="1"/>
      <c r="AM4093" s="1"/>
      <c r="AN4093" s="1"/>
      <c r="AO4093" s="1"/>
    </row>
    <row r="4094" spans="1:41" x14ac:dyDescent="0.2">
      <c r="A4094" s="118"/>
      <c r="B4094" s="2"/>
      <c r="C4094" s="2"/>
      <c r="D4094" s="3"/>
      <c r="E4094" s="3"/>
      <c r="F4094" s="47"/>
      <c r="G4094" s="47"/>
      <c r="H4094" s="4"/>
      <c r="I4094" s="4"/>
      <c r="J4094" s="4"/>
      <c r="K4094" s="4"/>
      <c r="L4094" s="47"/>
      <c r="M4094" s="10"/>
      <c r="N4094" s="10"/>
      <c r="O4094" s="2"/>
      <c r="P4094" s="2"/>
      <c r="Q4094" s="47"/>
      <c r="R4094" s="4"/>
      <c r="S4094" s="59"/>
      <c r="T4094" s="1"/>
      <c r="U4094" s="1"/>
      <c r="V4094" s="1"/>
      <c r="W4094" s="10"/>
      <c r="X4094" s="2"/>
      <c r="Y4094" s="2"/>
      <c r="Z4094" s="3"/>
      <c r="AA4094" s="1"/>
      <c r="AB4094" s="1"/>
      <c r="AC4094" s="5"/>
      <c r="AD4094" s="1"/>
      <c r="AE4094" s="7"/>
      <c r="AF4094" s="1"/>
      <c r="AG4094" s="1"/>
      <c r="AH4094" s="1"/>
      <c r="AI4094" s="1"/>
      <c r="AJ4094" s="4"/>
      <c r="AK4094" s="1"/>
      <c r="AL4094" s="1"/>
      <c r="AM4094" s="1"/>
      <c r="AN4094" s="1"/>
      <c r="AO4094" s="1"/>
    </row>
    <row r="4095" spans="1:41" x14ac:dyDescent="0.2">
      <c r="A4095" s="118"/>
      <c r="B4095" s="2"/>
      <c r="C4095" s="2"/>
      <c r="D4095" s="3"/>
      <c r="E4095" s="3"/>
      <c r="F4095" s="47"/>
      <c r="G4095" s="47"/>
      <c r="H4095" s="4"/>
      <c r="I4095" s="4"/>
      <c r="J4095" s="4"/>
      <c r="K4095" s="4"/>
      <c r="L4095" s="47"/>
      <c r="M4095" s="10"/>
      <c r="N4095" s="10"/>
      <c r="O4095" s="2"/>
      <c r="P4095" s="2"/>
      <c r="Q4095" s="47"/>
      <c r="R4095" s="4"/>
      <c r="S4095" s="59"/>
      <c r="T4095" s="1"/>
      <c r="U4095" s="1"/>
      <c r="V4095" s="1"/>
      <c r="W4095" s="10"/>
      <c r="X4095" s="2"/>
      <c r="Y4095" s="2"/>
      <c r="Z4095" s="3"/>
      <c r="AA4095" s="1"/>
      <c r="AB4095" s="1"/>
      <c r="AC4095" s="5"/>
      <c r="AD4095" s="1"/>
      <c r="AE4095" s="7"/>
      <c r="AF4095" s="1"/>
      <c r="AG4095" s="1"/>
      <c r="AH4095" s="1"/>
      <c r="AI4095" s="1"/>
      <c r="AJ4095" s="4"/>
      <c r="AK4095" s="1"/>
      <c r="AL4095" s="1"/>
      <c r="AM4095" s="1"/>
      <c r="AN4095" s="1"/>
      <c r="AO4095" s="1"/>
    </row>
    <row r="4096" spans="1:41" x14ac:dyDescent="0.2">
      <c r="A4096" s="118"/>
      <c r="B4096" s="2"/>
      <c r="C4096" s="2"/>
      <c r="D4096" s="3"/>
      <c r="E4096" s="3"/>
      <c r="F4096" s="47"/>
      <c r="G4096" s="47"/>
      <c r="H4096" s="4"/>
      <c r="I4096" s="4"/>
      <c r="J4096" s="4"/>
      <c r="K4096" s="4"/>
      <c r="L4096" s="47"/>
      <c r="M4096" s="10"/>
      <c r="N4096" s="10"/>
      <c r="O4096" s="2"/>
      <c r="P4096" s="2"/>
      <c r="Q4096" s="47"/>
      <c r="R4096" s="4"/>
      <c r="S4096" s="59"/>
      <c r="T4096" s="1"/>
      <c r="U4096" s="1"/>
      <c r="V4096" s="1"/>
      <c r="W4096" s="10"/>
      <c r="X4096" s="2"/>
      <c r="Y4096" s="2"/>
      <c r="Z4096" s="3"/>
      <c r="AA4096" s="1"/>
      <c r="AB4096" s="1"/>
      <c r="AC4096" s="5"/>
      <c r="AD4096" s="1"/>
      <c r="AE4096" s="7"/>
      <c r="AF4096" s="1"/>
      <c r="AG4096" s="1"/>
      <c r="AH4096" s="1"/>
      <c r="AI4096" s="1"/>
      <c r="AJ4096" s="4"/>
      <c r="AK4096" s="1"/>
      <c r="AL4096" s="1"/>
      <c r="AM4096" s="1"/>
      <c r="AN4096" s="1"/>
      <c r="AO4096" s="1"/>
    </row>
    <row r="4097" spans="1:41" x14ac:dyDescent="0.2">
      <c r="A4097" s="118"/>
      <c r="B4097" s="2"/>
      <c r="C4097" s="2"/>
      <c r="D4097" s="3"/>
      <c r="E4097" s="3"/>
      <c r="F4097" s="47"/>
      <c r="G4097" s="47"/>
      <c r="H4097" s="4"/>
      <c r="I4097" s="4"/>
      <c r="J4097" s="4"/>
      <c r="K4097" s="4"/>
      <c r="L4097" s="47"/>
      <c r="M4097" s="10"/>
      <c r="N4097" s="10"/>
      <c r="O4097" s="2"/>
      <c r="P4097" s="2"/>
      <c r="Q4097" s="47"/>
      <c r="R4097" s="4"/>
      <c r="S4097" s="59"/>
      <c r="T4097" s="1"/>
      <c r="U4097" s="1"/>
      <c r="V4097" s="1"/>
      <c r="W4097" s="10"/>
      <c r="X4097" s="2"/>
      <c r="Y4097" s="2"/>
      <c r="Z4097" s="3"/>
      <c r="AA4097" s="1"/>
      <c r="AB4097" s="1"/>
      <c r="AC4097" s="5"/>
      <c r="AD4097" s="1"/>
      <c r="AE4097" s="7"/>
      <c r="AF4097" s="1"/>
      <c r="AG4097" s="1"/>
      <c r="AH4097" s="1"/>
      <c r="AI4097" s="1"/>
      <c r="AJ4097" s="4"/>
      <c r="AK4097" s="1"/>
      <c r="AL4097" s="1"/>
      <c r="AM4097" s="1"/>
      <c r="AN4097" s="1"/>
      <c r="AO4097" s="1"/>
    </row>
    <row r="4098" spans="1:41" x14ac:dyDescent="0.2">
      <c r="A4098" s="118"/>
      <c r="B4098" s="2"/>
      <c r="C4098" s="2"/>
      <c r="D4098" s="3"/>
      <c r="E4098" s="3"/>
      <c r="F4098" s="47"/>
      <c r="G4098" s="47"/>
      <c r="H4098" s="4"/>
      <c r="I4098" s="4"/>
      <c r="J4098" s="4"/>
      <c r="K4098" s="4"/>
      <c r="L4098" s="47"/>
      <c r="M4098" s="10"/>
      <c r="N4098" s="10"/>
      <c r="O4098" s="2"/>
      <c r="P4098" s="2"/>
      <c r="Q4098" s="47"/>
      <c r="R4098" s="4"/>
      <c r="S4098" s="59"/>
      <c r="T4098" s="1"/>
      <c r="U4098" s="1"/>
      <c r="V4098" s="1"/>
      <c r="W4098" s="10"/>
      <c r="X4098" s="2"/>
      <c r="Y4098" s="2"/>
      <c r="Z4098" s="3"/>
      <c r="AA4098" s="1"/>
      <c r="AB4098" s="1"/>
      <c r="AC4098" s="5"/>
      <c r="AD4098" s="1"/>
      <c r="AE4098" s="7"/>
      <c r="AF4098" s="1"/>
      <c r="AG4098" s="1"/>
      <c r="AH4098" s="1"/>
      <c r="AI4098" s="1"/>
      <c r="AJ4098" s="4"/>
      <c r="AK4098" s="1"/>
      <c r="AL4098" s="1"/>
      <c r="AM4098" s="1"/>
      <c r="AN4098" s="1"/>
      <c r="AO4098" s="1"/>
    </row>
    <row r="4099" spans="1:41" x14ac:dyDescent="0.2">
      <c r="A4099" s="118"/>
      <c r="B4099" s="2"/>
      <c r="C4099" s="2"/>
      <c r="D4099" s="3"/>
      <c r="E4099" s="3"/>
      <c r="F4099" s="47"/>
      <c r="G4099" s="47"/>
      <c r="H4099" s="4"/>
      <c r="I4099" s="4"/>
      <c r="J4099" s="4"/>
      <c r="K4099" s="4"/>
      <c r="L4099" s="47"/>
      <c r="M4099" s="10"/>
      <c r="N4099" s="10"/>
      <c r="O4099" s="2"/>
      <c r="P4099" s="2"/>
      <c r="Q4099" s="47"/>
      <c r="R4099" s="4"/>
      <c r="S4099" s="59"/>
      <c r="T4099" s="1"/>
      <c r="U4099" s="1"/>
      <c r="V4099" s="1"/>
      <c r="W4099" s="10"/>
      <c r="X4099" s="2"/>
      <c r="Y4099" s="2"/>
      <c r="Z4099" s="3"/>
      <c r="AA4099" s="1"/>
      <c r="AB4099" s="1"/>
      <c r="AC4099" s="5"/>
      <c r="AD4099" s="1"/>
      <c r="AE4099" s="7"/>
      <c r="AF4099" s="1"/>
      <c r="AG4099" s="1"/>
      <c r="AH4099" s="1"/>
      <c r="AI4099" s="1"/>
      <c r="AJ4099" s="4"/>
      <c r="AK4099" s="1"/>
      <c r="AL4099" s="1"/>
      <c r="AM4099" s="1"/>
      <c r="AN4099" s="1"/>
      <c r="AO4099" s="1"/>
    </row>
    <row r="4100" spans="1:41" x14ac:dyDescent="0.2">
      <c r="A4100" s="118"/>
      <c r="B4100" s="2"/>
      <c r="C4100" s="2"/>
      <c r="D4100" s="3"/>
      <c r="E4100" s="3"/>
      <c r="F4100" s="47"/>
      <c r="G4100" s="47"/>
      <c r="H4100" s="4"/>
      <c r="I4100" s="4"/>
      <c r="J4100" s="4"/>
      <c r="K4100" s="4"/>
      <c r="L4100" s="47"/>
      <c r="M4100" s="10"/>
      <c r="N4100" s="10"/>
      <c r="O4100" s="2"/>
      <c r="P4100" s="2"/>
      <c r="Q4100" s="47"/>
      <c r="R4100" s="4"/>
      <c r="S4100" s="59"/>
      <c r="T4100" s="1"/>
      <c r="U4100" s="1"/>
      <c r="V4100" s="1"/>
      <c r="W4100" s="10"/>
      <c r="X4100" s="2"/>
      <c r="Y4100" s="2"/>
      <c r="Z4100" s="3"/>
      <c r="AA4100" s="1"/>
      <c r="AB4100" s="1"/>
      <c r="AC4100" s="5"/>
      <c r="AD4100" s="1"/>
      <c r="AE4100" s="7"/>
      <c r="AF4100" s="1"/>
      <c r="AG4100" s="1"/>
      <c r="AH4100" s="1"/>
      <c r="AI4100" s="1"/>
      <c r="AJ4100" s="4"/>
      <c r="AK4100" s="1"/>
      <c r="AL4100" s="1"/>
      <c r="AM4100" s="1"/>
      <c r="AN4100" s="1"/>
      <c r="AO4100" s="1"/>
    </row>
    <row r="4101" spans="1:41" x14ac:dyDescent="0.2">
      <c r="A4101" s="118"/>
      <c r="B4101" s="2"/>
      <c r="C4101" s="2"/>
      <c r="D4101" s="3"/>
      <c r="E4101" s="3"/>
      <c r="F4101" s="47"/>
      <c r="G4101" s="47"/>
      <c r="H4101" s="4"/>
      <c r="I4101" s="4"/>
      <c r="J4101" s="4"/>
      <c r="K4101" s="4"/>
      <c r="L4101" s="47"/>
      <c r="M4101" s="10"/>
      <c r="N4101" s="10"/>
      <c r="O4101" s="2"/>
      <c r="P4101" s="2"/>
      <c r="Q4101" s="47"/>
      <c r="R4101" s="4"/>
      <c r="S4101" s="59"/>
      <c r="T4101" s="1"/>
      <c r="U4101" s="1"/>
      <c r="V4101" s="1"/>
      <c r="W4101" s="10"/>
      <c r="X4101" s="2"/>
      <c r="Y4101" s="2"/>
      <c r="Z4101" s="3"/>
      <c r="AA4101" s="1"/>
      <c r="AB4101" s="1"/>
      <c r="AC4101" s="5"/>
      <c r="AD4101" s="1"/>
      <c r="AE4101" s="7"/>
      <c r="AF4101" s="1"/>
      <c r="AG4101" s="1"/>
      <c r="AH4101" s="1"/>
      <c r="AI4101" s="1"/>
      <c r="AJ4101" s="4"/>
      <c r="AK4101" s="1"/>
      <c r="AL4101" s="1"/>
      <c r="AM4101" s="1"/>
      <c r="AN4101" s="1"/>
      <c r="AO4101" s="1"/>
    </row>
    <row r="4102" spans="1:41" x14ac:dyDescent="0.2">
      <c r="A4102" s="118"/>
      <c r="B4102" s="2"/>
      <c r="C4102" s="2"/>
      <c r="D4102" s="3"/>
      <c r="E4102" s="3"/>
      <c r="F4102" s="47"/>
      <c r="G4102" s="47"/>
      <c r="H4102" s="4"/>
      <c r="I4102" s="4"/>
      <c r="J4102" s="4"/>
      <c r="K4102" s="4"/>
      <c r="L4102" s="47"/>
      <c r="M4102" s="10"/>
      <c r="N4102" s="10"/>
      <c r="O4102" s="2"/>
      <c r="P4102" s="2"/>
      <c r="Q4102" s="47"/>
      <c r="R4102" s="4"/>
      <c r="S4102" s="59"/>
      <c r="T4102" s="1"/>
      <c r="U4102" s="1"/>
      <c r="V4102" s="1"/>
      <c r="W4102" s="10"/>
      <c r="X4102" s="2"/>
      <c r="Y4102" s="2"/>
      <c r="Z4102" s="3"/>
      <c r="AA4102" s="1"/>
      <c r="AB4102" s="1"/>
      <c r="AC4102" s="5"/>
      <c r="AD4102" s="1"/>
      <c r="AE4102" s="7"/>
      <c r="AF4102" s="1"/>
      <c r="AG4102" s="1"/>
      <c r="AH4102" s="1"/>
      <c r="AI4102" s="1"/>
      <c r="AJ4102" s="4"/>
      <c r="AK4102" s="1"/>
      <c r="AL4102" s="1"/>
      <c r="AM4102" s="1"/>
      <c r="AN4102" s="1"/>
      <c r="AO4102" s="1"/>
    </row>
    <row r="4103" spans="1:41" x14ac:dyDescent="0.2">
      <c r="A4103" s="118"/>
      <c r="B4103" s="2"/>
      <c r="C4103" s="2"/>
      <c r="D4103" s="3"/>
      <c r="E4103" s="3"/>
      <c r="F4103" s="47"/>
      <c r="G4103" s="47"/>
      <c r="H4103" s="4"/>
      <c r="I4103" s="4"/>
      <c r="J4103" s="4"/>
      <c r="K4103" s="4"/>
      <c r="L4103" s="47"/>
      <c r="M4103" s="10"/>
      <c r="N4103" s="10"/>
      <c r="O4103" s="2"/>
      <c r="P4103" s="2"/>
      <c r="Q4103" s="47"/>
      <c r="R4103" s="4"/>
      <c r="S4103" s="59"/>
      <c r="T4103" s="1"/>
      <c r="U4103" s="1"/>
      <c r="V4103" s="1"/>
      <c r="W4103" s="10"/>
      <c r="X4103" s="2"/>
      <c r="Y4103" s="2"/>
      <c r="Z4103" s="3"/>
      <c r="AA4103" s="1"/>
      <c r="AB4103" s="1"/>
      <c r="AC4103" s="5"/>
      <c r="AD4103" s="1"/>
      <c r="AE4103" s="7"/>
      <c r="AF4103" s="1"/>
      <c r="AG4103" s="1"/>
      <c r="AH4103" s="1"/>
      <c r="AI4103" s="1"/>
      <c r="AJ4103" s="4"/>
      <c r="AK4103" s="1"/>
      <c r="AL4103" s="1"/>
      <c r="AM4103" s="1"/>
      <c r="AN4103" s="1"/>
      <c r="AO4103" s="1"/>
    </row>
    <row r="4104" spans="1:41" x14ac:dyDescent="0.2">
      <c r="A4104" s="118"/>
      <c r="B4104" s="2"/>
      <c r="C4104" s="2"/>
      <c r="D4104" s="3"/>
      <c r="E4104" s="3"/>
      <c r="F4104" s="47"/>
      <c r="G4104" s="47"/>
      <c r="H4104" s="4"/>
      <c r="I4104" s="4"/>
      <c r="J4104" s="4"/>
      <c r="K4104" s="4"/>
      <c r="L4104" s="47"/>
      <c r="M4104" s="10"/>
      <c r="N4104" s="10"/>
      <c r="O4104" s="2"/>
      <c r="P4104" s="2"/>
      <c r="Q4104" s="47"/>
      <c r="R4104" s="4"/>
      <c r="S4104" s="59"/>
      <c r="T4104" s="1"/>
      <c r="U4104" s="1"/>
      <c r="V4104" s="1"/>
      <c r="W4104" s="10"/>
      <c r="X4104" s="2"/>
      <c r="Y4104" s="2"/>
      <c r="Z4104" s="3"/>
      <c r="AA4104" s="1"/>
      <c r="AB4104" s="1"/>
      <c r="AC4104" s="5"/>
      <c r="AD4104" s="1"/>
      <c r="AE4104" s="7"/>
      <c r="AF4104" s="1"/>
      <c r="AG4104" s="1"/>
      <c r="AH4104" s="1"/>
      <c r="AI4104" s="1"/>
      <c r="AJ4104" s="4"/>
      <c r="AK4104" s="1"/>
      <c r="AL4104" s="1"/>
      <c r="AM4104" s="1"/>
      <c r="AN4104" s="1"/>
      <c r="AO4104" s="1"/>
    </row>
    <row r="4105" spans="1:41" x14ac:dyDescent="0.2">
      <c r="A4105" s="118"/>
      <c r="B4105" s="2"/>
      <c r="C4105" s="2"/>
      <c r="D4105" s="3"/>
      <c r="E4105" s="3"/>
      <c r="F4105" s="47"/>
      <c r="G4105" s="47"/>
      <c r="H4105" s="4"/>
      <c r="I4105" s="4"/>
      <c r="J4105" s="4"/>
      <c r="K4105" s="4"/>
      <c r="L4105" s="47"/>
      <c r="M4105" s="10"/>
      <c r="N4105" s="10"/>
      <c r="O4105" s="2"/>
      <c r="P4105" s="2"/>
      <c r="Q4105" s="47"/>
      <c r="R4105" s="4"/>
      <c r="S4105" s="59"/>
      <c r="T4105" s="1"/>
      <c r="U4105" s="1"/>
      <c r="V4105" s="1"/>
      <c r="W4105" s="10"/>
      <c r="X4105" s="2"/>
      <c r="Y4105" s="2"/>
      <c r="Z4105" s="3"/>
      <c r="AA4105" s="1"/>
      <c r="AB4105" s="1"/>
      <c r="AC4105" s="5"/>
      <c r="AD4105" s="1"/>
      <c r="AE4105" s="7"/>
      <c r="AF4105" s="1"/>
      <c r="AG4105" s="1"/>
      <c r="AH4105" s="1"/>
      <c r="AI4105" s="1"/>
      <c r="AJ4105" s="4"/>
      <c r="AK4105" s="1"/>
      <c r="AL4105" s="1"/>
      <c r="AM4105" s="1"/>
      <c r="AN4105" s="1"/>
      <c r="AO4105" s="1"/>
    </row>
    <row r="4106" spans="1:41" x14ac:dyDescent="0.2">
      <c r="A4106" s="118"/>
      <c r="B4106" s="2"/>
      <c r="C4106" s="2"/>
      <c r="D4106" s="3"/>
      <c r="E4106" s="3"/>
      <c r="F4106" s="47"/>
      <c r="G4106" s="47"/>
      <c r="H4106" s="4"/>
      <c r="I4106" s="4"/>
      <c r="J4106" s="4"/>
      <c r="K4106" s="4"/>
      <c r="L4106" s="47"/>
      <c r="M4106" s="10"/>
      <c r="N4106" s="10"/>
      <c r="O4106" s="2"/>
      <c r="P4106" s="2"/>
      <c r="Q4106" s="47"/>
      <c r="R4106" s="4"/>
      <c r="S4106" s="59"/>
      <c r="T4106" s="1"/>
      <c r="U4106" s="1"/>
      <c r="V4106" s="1"/>
      <c r="W4106" s="10"/>
      <c r="X4106" s="2"/>
      <c r="Y4106" s="2"/>
      <c r="Z4106" s="3"/>
      <c r="AA4106" s="1"/>
      <c r="AB4106" s="1"/>
      <c r="AC4106" s="5"/>
      <c r="AD4106" s="1"/>
      <c r="AE4106" s="7"/>
      <c r="AF4106" s="1"/>
      <c r="AG4106" s="1"/>
      <c r="AH4106" s="1"/>
      <c r="AI4106" s="1"/>
      <c r="AJ4106" s="4"/>
      <c r="AK4106" s="1"/>
      <c r="AL4106" s="1"/>
      <c r="AM4106" s="1"/>
      <c r="AN4106" s="1"/>
      <c r="AO4106" s="1"/>
    </row>
    <row r="4107" spans="1:41" x14ac:dyDescent="0.2">
      <c r="A4107" s="118"/>
      <c r="B4107" s="2"/>
      <c r="C4107" s="2"/>
      <c r="D4107" s="3"/>
      <c r="E4107" s="3"/>
      <c r="F4107" s="47"/>
      <c r="G4107" s="47"/>
      <c r="H4107" s="4"/>
      <c r="I4107" s="4"/>
      <c r="J4107" s="4"/>
      <c r="K4107" s="4"/>
      <c r="L4107" s="47"/>
      <c r="M4107" s="10"/>
      <c r="N4107" s="10"/>
      <c r="O4107" s="2"/>
      <c r="P4107" s="2"/>
      <c r="Q4107" s="47"/>
      <c r="R4107" s="4"/>
      <c r="S4107" s="59"/>
      <c r="T4107" s="1"/>
      <c r="U4107" s="1"/>
      <c r="V4107" s="1"/>
      <c r="W4107" s="10"/>
      <c r="X4107" s="2"/>
      <c r="Y4107" s="2"/>
      <c r="Z4107" s="3"/>
      <c r="AA4107" s="1"/>
      <c r="AB4107" s="1"/>
      <c r="AC4107" s="5"/>
      <c r="AD4107" s="1"/>
      <c r="AE4107" s="7"/>
      <c r="AF4107" s="1"/>
      <c r="AG4107" s="1"/>
      <c r="AH4107" s="1"/>
      <c r="AI4107" s="1"/>
      <c r="AJ4107" s="4"/>
      <c r="AK4107" s="1"/>
      <c r="AL4107" s="1"/>
      <c r="AM4107" s="1"/>
      <c r="AN4107" s="1"/>
      <c r="AO4107" s="1"/>
    </row>
    <row r="4108" spans="1:41" x14ac:dyDescent="0.2">
      <c r="A4108" s="118"/>
      <c r="B4108" s="2"/>
      <c r="C4108" s="2"/>
      <c r="D4108" s="3"/>
      <c r="E4108" s="3"/>
      <c r="F4108" s="47"/>
      <c r="G4108" s="47"/>
      <c r="H4108" s="4"/>
      <c r="I4108" s="4"/>
      <c r="J4108" s="4"/>
      <c r="K4108" s="4"/>
      <c r="L4108" s="47"/>
      <c r="M4108" s="10"/>
      <c r="N4108" s="10"/>
      <c r="O4108" s="2"/>
      <c r="P4108" s="2"/>
      <c r="Q4108" s="47"/>
      <c r="R4108" s="4"/>
      <c r="S4108" s="59"/>
      <c r="T4108" s="1"/>
      <c r="U4108" s="1"/>
      <c r="V4108" s="1"/>
      <c r="W4108" s="10"/>
      <c r="X4108" s="2"/>
      <c r="Y4108" s="2"/>
      <c r="Z4108" s="3"/>
      <c r="AA4108" s="1"/>
      <c r="AB4108" s="1"/>
      <c r="AC4108" s="5"/>
      <c r="AD4108" s="1"/>
      <c r="AE4108" s="7"/>
      <c r="AF4108" s="1"/>
      <c r="AG4108" s="1"/>
      <c r="AH4108" s="1"/>
      <c r="AI4108" s="1"/>
      <c r="AJ4108" s="4"/>
      <c r="AK4108" s="1"/>
      <c r="AL4108" s="1"/>
      <c r="AM4108" s="1"/>
      <c r="AN4108" s="1"/>
      <c r="AO4108" s="1"/>
    </row>
    <row r="4109" spans="1:41" x14ac:dyDescent="0.2">
      <c r="A4109" s="118"/>
      <c r="B4109" s="2"/>
      <c r="C4109" s="2"/>
      <c r="D4109" s="3"/>
      <c r="E4109" s="3"/>
      <c r="F4109" s="47"/>
      <c r="G4109" s="47"/>
      <c r="H4109" s="4"/>
      <c r="I4109" s="4"/>
      <c r="J4109" s="4"/>
      <c r="K4109" s="4"/>
      <c r="L4109" s="47"/>
      <c r="M4109" s="10"/>
      <c r="N4109" s="10"/>
      <c r="O4109" s="2"/>
      <c r="P4109" s="2"/>
      <c r="Q4109" s="47"/>
      <c r="R4109" s="4"/>
      <c r="S4109" s="59"/>
      <c r="T4109" s="1"/>
      <c r="U4109" s="1"/>
      <c r="V4109" s="1"/>
      <c r="W4109" s="10"/>
      <c r="X4109" s="2"/>
      <c r="Y4109" s="2"/>
      <c r="Z4109" s="3"/>
      <c r="AA4109" s="1"/>
      <c r="AB4109" s="1"/>
      <c r="AC4109" s="5"/>
      <c r="AD4109" s="1"/>
      <c r="AE4109" s="7"/>
      <c r="AF4109" s="1"/>
      <c r="AG4109" s="1"/>
      <c r="AH4109" s="1"/>
      <c r="AI4109" s="1"/>
      <c r="AJ4109" s="4"/>
      <c r="AK4109" s="1"/>
      <c r="AL4109" s="1"/>
      <c r="AM4109" s="1"/>
      <c r="AN4109" s="1"/>
      <c r="AO4109" s="1"/>
    </row>
    <row r="4110" spans="1:41" x14ac:dyDescent="0.2">
      <c r="A4110" s="118"/>
      <c r="B4110" s="2"/>
      <c r="C4110" s="2"/>
      <c r="D4110" s="3"/>
      <c r="E4110" s="3"/>
      <c r="F4110" s="47"/>
      <c r="G4110" s="47"/>
      <c r="H4110" s="4"/>
      <c r="I4110" s="4"/>
      <c r="J4110" s="4"/>
      <c r="K4110" s="4"/>
      <c r="L4110" s="47"/>
      <c r="M4110" s="10"/>
      <c r="N4110" s="10"/>
      <c r="O4110" s="2"/>
      <c r="P4110" s="2"/>
      <c r="Q4110" s="47"/>
      <c r="R4110" s="4"/>
      <c r="S4110" s="59"/>
      <c r="T4110" s="1"/>
      <c r="U4110" s="1"/>
      <c r="V4110" s="1"/>
      <c r="W4110" s="10"/>
      <c r="X4110" s="2"/>
      <c r="Y4110" s="2"/>
      <c r="Z4110" s="3"/>
      <c r="AA4110" s="1"/>
      <c r="AB4110" s="1"/>
      <c r="AC4110" s="5"/>
      <c r="AD4110" s="1"/>
      <c r="AE4110" s="7"/>
      <c r="AF4110" s="1"/>
      <c r="AG4110" s="1"/>
      <c r="AH4110" s="1"/>
      <c r="AI4110" s="1"/>
      <c r="AJ4110" s="4"/>
      <c r="AK4110" s="1"/>
      <c r="AL4110" s="1"/>
      <c r="AM4110" s="1"/>
      <c r="AN4110" s="1"/>
      <c r="AO4110" s="1"/>
    </row>
    <row r="4111" spans="1:41" x14ac:dyDescent="0.2">
      <c r="A4111" s="118"/>
      <c r="B4111" s="2"/>
      <c r="C4111" s="2"/>
      <c r="D4111" s="3"/>
      <c r="E4111" s="3"/>
      <c r="F4111" s="47"/>
      <c r="G4111" s="47"/>
      <c r="H4111" s="4"/>
      <c r="I4111" s="4"/>
      <c r="J4111" s="4"/>
      <c r="K4111" s="4"/>
      <c r="L4111" s="47"/>
      <c r="M4111" s="10"/>
      <c r="N4111" s="10"/>
      <c r="O4111" s="2"/>
      <c r="P4111" s="2"/>
      <c r="Q4111" s="47"/>
      <c r="R4111" s="4"/>
      <c r="S4111" s="59"/>
      <c r="T4111" s="1"/>
      <c r="U4111" s="1"/>
      <c r="V4111" s="1"/>
      <c r="W4111" s="10"/>
      <c r="X4111" s="2"/>
      <c r="Y4111" s="2"/>
      <c r="Z4111" s="3"/>
      <c r="AA4111" s="1"/>
      <c r="AB4111" s="1"/>
      <c r="AC4111" s="5"/>
      <c r="AD4111" s="1"/>
      <c r="AE4111" s="7"/>
      <c r="AF4111" s="1"/>
      <c r="AG4111" s="1"/>
      <c r="AH4111" s="1"/>
      <c r="AI4111" s="1"/>
      <c r="AJ4111" s="4"/>
      <c r="AK4111" s="1"/>
      <c r="AL4111" s="1"/>
      <c r="AM4111" s="1"/>
      <c r="AN4111" s="1"/>
      <c r="AO4111" s="1"/>
    </row>
    <row r="4112" spans="1:41" x14ac:dyDescent="0.2">
      <c r="A4112" s="118"/>
      <c r="B4112" s="2"/>
      <c r="C4112" s="2"/>
      <c r="D4112" s="3"/>
      <c r="E4112" s="3"/>
      <c r="F4112" s="47"/>
      <c r="G4112" s="47"/>
      <c r="H4112" s="4"/>
      <c r="I4112" s="4"/>
      <c r="J4112" s="4"/>
      <c r="K4112" s="4"/>
      <c r="L4112" s="47"/>
      <c r="M4112" s="10"/>
      <c r="N4112" s="10"/>
      <c r="O4112" s="2"/>
      <c r="P4112" s="2"/>
      <c r="Q4112" s="47"/>
      <c r="R4112" s="4"/>
      <c r="S4112" s="59"/>
      <c r="T4112" s="1"/>
      <c r="U4112" s="1"/>
      <c r="V4112" s="1"/>
      <c r="W4112" s="10"/>
      <c r="X4112" s="2"/>
      <c r="Y4112" s="2"/>
      <c r="Z4112" s="3"/>
      <c r="AA4112" s="1"/>
      <c r="AB4112" s="1"/>
      <c r="AC4112" s="5"/>
      <c r="AD4112" s="1"/>
      <c r="AE4112" s="7"/>
      <c r="AF4112" s="1"/>
      <c r="AG4112" s="1"/>
      <c r="AH4112" s="1"/>
      <c r="AI4112" s="1"/>
      <c r="AJ4112" s="4"/>
      <c r="AK4112" s="1"/>
      <c r="AL4112" s="1"/>
      <c r="AM4112" s="1"/>
      <c r="AN4112" s="1"/>
      <c r="AO4112" s="1"/>
    </row>
    <row r="4113" spans="1:41" x14ac:dyDescent="0.2">
      <c r="A4113" s="118"/>
      <c r="B4113" s="2"/>
      <c r="C4113" s="2"/>
      <c r="D4113" s="3"/>
      <c r="E4113" s="3"/>
      <c r="F4113" s="47"/>
      <c r="G4113" s="47"/>
      <c r="H4113" s="4"/>
      <c r="I4113" s="4"/>
      <c r="J4113" s="4"/>
      <c r="K4113" s="4"/>
      <c r="L4113" s="47"/>
      <c r="M4113" s="10"/>
      <c r="N4113" s="10"/>
      <c r="O4113" s="2"/>
      <c r="P4113" s="2"/>
      <c r="Q4113" s="47"/>
      <c r="R4113" s="4"/>
      <c r="S4113" s="59"/>
      <c r="T4113" s="1"/>
      <c r="U4113" s="1"/>
      <c r="V4113" s="1"/>
      <c r="W4113" s="10"/>
      <c r="X4113" s="2"/>
      <c r="Y4113" s="2"/>
      <c r="Z4113" s="3"/>
      <c r="AA4113" s="1"/>
      <c r="AB4113" s="1"/>
      <c r="AC4113" s="5"/>
      <c r="AD4113" s="1"/>
      <c r="AE4113" s="7"/>
      <c r="AF4113" s="1"/>
      <c r="AG4113" s="1"/>
      <c r="AH4113" s="1"/>
      <c r="AI4113" s="1"/>
      <c r="AJ4113" s="4"/>
      <c r="AK4113" s="1"/>
      <c r="AL4113" s="1"/>
      <c r="AM4113" s="1"/>
      <c r="AN4113" s="1"/>
      <c r="AO4113" s="1"/>
    </row>
    <row r="4114" spans="1:41" x14ac:dyDescent="0.2">
      <c r="A4114" s="118"/>
      <c r="B4114" s="2"/>
      <c r="C4114" s="2"/>
      <c r="D4114" s="3"/>
      <c r="E4114" s="3"/>
      <c r="F4114" s="47"/>
      <c r="G4114" s="47"/>
      <c r="H4114" s="4"/>
      <c r="I4114" s="4"/>
      <c r="J4114" s="4"/>
      <c r="K4114" s="4"/>
      <c r="L4114" s="47"/>
      <c r="M4114" s="10"/>
      <c r="N4114" s="10"/>
      <c r="O4114" s="2"/>
      <c r="P4114" s="2"/>
      <c r="Q4114" s="47"/>
      <c r="R4114" s="4"/>
      <c r="S4114" s="59"/>
      <c r="T4114" s="1"/>
      <c r="U4114" s="1"/>
      <c r="V4114" s="1"/>
      <c r="W4114" s="10"/>
      <c r="X4114" s="2"/>
      <c r="Y4114" s="2"/>
      <c r="Z4114" s="3"/>
      <c r="AA4114" s="1"/>
      <c r="AB4114" s="1"/>
      <c r="AC4114" s="5"/>
      <c r="AD4114" s="1"/>
      <c r="AE4114" s="7"/>
      <c r="AF4114" s="1"/>
      <c r="AG4114" s="1"/>
      <c r="AH4114" s="1"/>
      <c r="AI4114" s="1"/>
      <c r="AJ4114" s="4"/>
      <c r="AK4114" s="1"/>
      <c r="AL4114" s="1"/>
      <c r="AM4114" s="1"/>
      <c r="AN4114" s="1"/>
      <c r="AO4114" s="1"/>
    </row>
    <row r="4115" spans="1:41" x14ac:dyDescent="0.2">
      <c r="A4115" s="118"/>
      <c r="B4115" s="2"/>
      <c r="C4115" s="2"/>
      <c r="D4115" s="3"/>
      <c r="E4115" s="3"/>
      <c r="F4115" s="47"/>
      <c r="G4115" s="47"/>
      <c r="H4115" s="4"/>
      <c r="I4115" s="4"/>
      <c r="J4115" s="4"/>
      <c r="K4115" s="4"/>
      <c r="L4115" s="47"/>
      <c r="M4115" s="10"/>
      <c r="N4115" s="10"/>
      <c r="O4115" s="2"/>
      <c r="P4115" s="2"/>
      <c r="Q4115" s="47"/>
      <c r="R4115" s="4"/>
      <c r="S4115" s="59"/>
      <c r="T4115" s="1"/>
      <c r="U4115" s="1"/>
      <c r="V4115" s="1"/>
      <c r="W4115" s="10"/>
      <c r="X4115" s="2"/>
      <c r="Y4115" s="2"/>
      <c r="Z4115" s="3"/>
      <c r="AA4115" s="1"/>
      <c r="AB4115" s="1"/>
      <c r="AC4115" s="5"/>
      <c r="AD4115" s="1"/>
      <c r="AE4115" s="7"/>
      <c r="AF4115" s="1"/>
      <c r="AG4115" s="1"/>
      <c r="AH4115" s="1"/>
      <c r="AI4115" s="1"/>
      <c r="AJ4115" s="4"/>
      <c r="AK4115" s="1"/>
      <c r="AL4115" s="1"/>
      <c r="AM4115" s="1"/>
      <c r="AN4115" s="1"/>
      <c r="AO4115" s="1"/>
    </row>
    <row r="4116" spans="1:41" x14ac:dyDescent="0.2">
      <c r="A4116" s="118"/>
      <c r="B4116" s="2"/>
      <c r="C4116" s="2"/>
      <c r="D4116" s="3"/>
      <c r="E4116" s="3"/>
      <c r="F4116" s="47"/>
      <c r="G4116" s="47"/>
      <c r="H4116" s="4"/>
      <c r="I4116" s="4"/>
      <c r="J4116" s="4"/>
      <c r="K4116" s="4"/>
      <c r="L4116" s="47"/>
      <c r="M4116" s="10"/>
      <c r="N4116" s="10"/>
      <c r="O4116" s="2"/>
      <c r="P4116" s="2"/>
      <c r="Q4116" s="47"/>
      <c r="R4116" s="4"/>
      <c r="S4116" s="59"/>
      <c r="T4116" s="1"/>
      <c r="U4116" s="1"/>
      <c r="V4116" s="1"/>
      <c r="W4116" s="10"/>
      <c r="X4116" s="2"/>
      <c r="Y4116" s="2"/>
      <c r="Z4116" s="3"/>
      <c r="AA4116" s="1"/>
      <c r="AB4116" s="1"/>
      <c r="AC4116" s="5"/>
      <c r="AD4116" s="1"/>
      <c r="AE4116" s="7"/>
      <c r="AF4116" s="1"/>
      <c r="AG4116" s="1"/>
      <c r="AH4116" s="1"/>
      <c r="AI4116" s="1"/>
      <c r="AJ4116" s="4"/>
      <c r="AK4116" s="1"/>
      <c r="AL4116" s="1"/>
      <c r="AM4116" s="1"/>
      <c r="AN4116" s="1"/>
      <c r="AO4116" s="1"/>
    </row>
    <row r="4117" spans="1:41" x14ac:dyDescent="0.2">
      <c r="A4117" s="118"/>
      <c r="B4117" s="2"/>
      <c r="C4117" s="2"/>
      <c r="D4117" s="3"/>
      <c r="E4117" s="3"/>
      <c r="F4117" s="47"/>
      <c r="G4117" s="47"/>
      <c r="H4117" s="4"/>
      <c r="I4117" s="4"/>
      <c r="J4117" s="4"/>
      <c r="K4117" s="4"/>
      <c r="L4117" s="47"/>
      <c r="M4117" s="10"/>
      <c r="N4117" s="10"/>
      <c r="O4117" s="2"/>
      <c r="P4117" s="2"/>
      <c r="Q4117" s="47"/>
      <c r="R4117" s="4"/>
      <c r="S4117" s="59"/>
      <c r="T4117" s="1"/>
      <c r="U4117" s="1"/>
      <c r="V4117" s="1"/>
      <c r="W4117" s="10"/>
      <c r="X4117" s="2"/>
      <c r="Y4117" s="2"/>
      <c r="Z4117" s="3"/>
      <c r="AA4117" s="1"/>
      <c r="AB4117" s="1"/>
      <c r="AC4117" s="5"/>
      <c r="AD4117" s="1"/>
      <c r="AE4117" s="7"/>
      <c r="AF4117" s="1"/>
      <c r="AG4117" s="1"/>
      <c r="AH4117" s="1"/>
      <c r="AI4117" s="1"/>
      <c r="AJ4117" s="4"/>
      <c r="AK4117" s="1"/>
      <c r="AL4117" s="1"/>
      <c r="AM4117" s="1"/>
      <c r="AN4117" s="1"/>
      <c r="AO4117" s="1"/>
    </row>
    <row r="4118" spans="1:41" x14ac:dyDescent="0.2">
      <c r="A4118" s="118"/>
      <c r="B4118" s="2"/>
      <c r="C4118" s="2"/>
      <c r="D4118" s="3"/>
      <c r="E4118" s="3"/>
      <c r="F4118" s="47"/>
      <c r="G4118" s="47"/>
      <c r="H4118" s="4"/>
      <c r="I4118" s="4"/>
      <c r="J4118" s="4"/>
      <c r="K4118" s="4"/>
      <c r="L4118" s="47"/>
      <c r="M4118" s="10"/>
      <c r="N4118" s="10"/>
      <c r="O4118" s="2"/>
      <c r="P4118" s="2"/>
      <c r="Q4118" s="47"/>
      <c r="R4118" s="4"/>
      <c r="S4118" s="59"/>
      <c r="T4118" s="1"/>
      <c r="U4118" s="1"/>
      <c r="V4118" s="1"/>
      <c r="W4118" s="10"/>
      <c r="X4118" s="2"/>
      <c r="Y4118" s="2"/>
      <c r="Z4118" s="3"/>
      <c r="AA4118" s="1"/>
      <c r="AB4118" s="1"/>
      <c r="AC4118" s="5"/>
      <c r="AD4118" s="1"/>
      <c r="AE4118" s="7"/>
      <c r="AF4118" s="1"/>
      <c r="AG4118" s="1"/>
      <c r="AH4118" s="1"/>
      <c r="AI4118" s="1"/>
      <c r="AJ4118" s="4"/>
      <c r="AK4118" s="1"/>
      <c r="AL4118" s="1"/>
      <c r="AM4118" s="1"/>
      <c r="AN4118" s="1"/>
      <c r="AO4118" s="1"/>
    </row>
    <row r="4119" spans="1:41" x14ac:dyDescent="0.2">
      <c r="A4119" s="118"/>
      <c r="B4119" s="2"/>
      <c r="C4119" s="2"/>
      <c r="D4119" s="3"/>
      <c r="E4119" s="3"/>
      <c r="F4119" s="47"/>
      <c r="G4119" s="47"/>
      <c r="H4119" s="4"/>
      <c r="I4119" s="4"/>
      <c r="J4119" s="4"/>
      <c r="K4119" s="4"/>
      <c r="L4119" s="47"/>
      <c r="M4119" s="10"/>
      <c r="N4119" s="10"/>
      <c r="O4119" s="2"/>
      <c r="P4119" s="2"/>
      <c r="Q4119" s="47"/>
      <c r="R4119" s="4"/>
      <c r="S4119" s="59"/>
      <c r="T4119" s="1"/>
      <c r="U4119" s="1"/>
      <c r="V4119" s="1"/>
      <c r="W4119" s="10"/>
      <c r="X4119" s="2"/>
      <c r="Y4119" s="2"/>
      <c r="Z4119" s="3"/>
      <c r="AA4119" s="1"/>
      <c r="AB4119" s="1"/>
      <c r="AC4119" s="5"/>
      <c r="AD4119" s="1"/>
      <c r="AE4119" s="7"/>
      <c r="AF4119" s="1"/>
      <c r="AG4119" s="1"/>
      <c r="AH4119" s="1"/>
      <c r="AI4119" s="1"/>
      <c r="AJ4119" s="4"/>
      <c r="AK4119" s="1"/>
      <c r="AL4119" s="1"/>
      <c r="AM4119" s="1"/>
      <c r="AN4119" s="1"/>
      <c r="AO4119" s="1"/>
    </row>
    <row r="4120" spans="1:41" x14ac:dyDescent="0.2">
      <c r="A4120" s="118"/>
      <c r="B4120" s="2"/>
      <c r="C4120" s="2"/>
      <c r="D4120" s="3"/>
      <c r="E4120" s="3"/>
      <c r="F4120" s="47"/>
      <c r="G4120" s="47"/>
      <c r="H4120" s="4"/>
      <c r="I4120" s="4"/>
      <c r="J4120" s="4"/>
      <c r="K4120" s="4"/>
      <c r="L4120" s="47"/>
      <c r="M4120" s="10"/>
      <c r="N4120" s="10"/>
      <c r="O4120" s="2"/>
      <c r="P4120" s="2"/>
      <c r="Q4120" s="47"/>
      <c r="R4120" s="4"/>
      <c r="S4120" s="59"/>
      <c r="T4120" s="1"/>
      <c r="U4120" s="1"/>
      <c r="V4120" s="1"/>
      <c r="W4120" s="10"/>
      <c r="X4120" s="2"/>
      <c r="Y4120" s="2"/>
      <c r="Z4120" s="3"/>
      <c r="AA4120" s="1"/>
      <c r="AB4120" s="1"/>
      <c r="AC4120" s="5"/>
      <c r="AD4120" s="1"/>
      <c r="AE4120" s="7"/>
      <c r="AF4120" s="1"/>
      <c r="AG4120" s="1"/>
      <c r="AH4120" s="1"/>
      <c r="AI4120" s="1"/>
      <c r="AJ4120" s="4"/>
      <c r="AK4120" s="1"/>
      <c r="AL4120" s="1"/>
      <c r="AM4120" s="1"/>
      <c r="AN4120" s="1"/>
      <c r="AO4120" s="1"/>
    </row>
    <row r="4121" spans="1:41" x14ac:dyDescent="0.2">
      <c r="A4121" s="118"/>
      <c r="B4121" s="2"/>
      <c r="C4121" s="2"/>
      <c r="D4121" s="3"/>
      <c r="E4121" s="3"/>
      <c r="F4121" s="47"/>
      <c r="G4121" s="47"/>
      <c r="H4121" s="4"/>
      <c r="I4121" s="4"/>
      <c r="J4121" s="4"/>
      <c r="K4121" s="4"/>
      <c r="L4121" s="47"/>
      <c r="M4121" s="10"/>
      <c r="N4121" s="10"/>
      <c r="O4121" s="2"/>
      <c r="P4121" s="2"/>
      <c r="Q4121" s="47"/>
      <c r="R4121" s="4"/>
      <c r="S4121" s="59"/>
      <c r="T4121" s="1"/>
      <c r="U4121" s="1"/>
      <c r="V4121" s="1"/>
      <c r="W4121" s="10"/>
      <c r="X4121" s="2"/>
      <c r="Y4121" s="2"/>
      <c r="Z4121" s="3"/>
      <c r="AA4121" s="1"/>
      <c r="AB4121" s="1"/>
      <c r="AC4121" s="5"/>
      <c r="AD4121" s="1"/>
      <c r="AE4121" s="7"/>
      <c r="AF4121" s="1"/>
      <c r="AG4121" s="1"/>
      <c r="AH4121" s="1"/>
      <c r="AI4121" s="1"/>
      <c r="AJ4121" s="4"/>
      <c r="AK4121" s="1"/>
      <c r="AL4121" s="1"/>
      <c r="AM4121" s="1"/>
      <c r="AN4121" s="1"/>
      <c r="AO4121" s="1"/>
    </row>
    <row r="4122" spans="1:41" x14ac:dyDescent="0.2">
      <c r="A4122" s="118"/>
      <c r="B4122" s="2"/>
      <c r="C4122" s="2"/>
      <c r="D4122" s="3"/>
      <c r="E4122" s="3"/>
      <c r="F4122" s="47"/>
      <c r="G4122" s="47"/>
      <c r="H4122" s="4"/>
      <c r="I4122" s="4"/>
      <c r="J4122" s="4"/>
      <c r="K4122" s="4"/>
      <c r="L4122" s="47"/>
      <c r="M4122" s="10"/>
      <c r="N4122" s="10"/>
      <c r="O4122" s="2"/>
      <c r="P4122" s="2"/>
      <c r="Q4122" s="47"/>
      <c r="R4122" s="4"/>
      <c r="S4122" s="59"/>
      <c r="T4122" s="1"/>
      <c r="U4122" s="1"/>
      <c r="V4122" s="1"/>
      <c r="W4122" s="10"/>
      <c r="X4122" s="2"/>
      <c r="Y4122" s="2"/>
      <c r="Z4122" s="3"/>
      <c r="AA4122" s="1"/>
      <c r="AB4122" s="1"/>
      <c r="AC4122" s="5"/>
      <c r="AD4122" s="1"/>
      <c r="AE4122" s="7"/>
      <c r="AF4122" s="1"/>
      <c r="AG4122" s="1"/>
      <c r="AH4122" s="1"/>
      <c r="AI4122" s="1"/>
      <c r="AJ4122" s="4"/>
      <c r="AK4122" s="1"/>
      <c r="AL4122" s="1"/>
      <c r="AM4122" s="1"/>
      <c r="AN4122" s="1"/>
      <c r="AO4122" s="1"/>
    </row>
    <row r="4123" spans="1:41" x14ac:dyDescent="0.2">
      <c r="A4123" s="118"/>
      <c r="B4123" s="2"/>
      <c r="C4123" s="2"/>
      <c r="D4123" s="3"/>
      <c r="E4123" s="3"/>
      <c r="F4123" s="47"/>
      <c r="G4123" s="47"/>
      <c r="H4123" s="4"/>
      <c r="I4123" s="4"/>
      <c r="J4123" s="4"/>
      <c r="K4123" s="4"/>
      <c r="L4123" s="47"/>
      <c r="M4123" s="10"/>
      <c r="N4123" s="10"/>
      <c r="O4123" s="2"/>
      <c r="P4123" s="2"/>
      <c r="Q4123" s="47"/>
      <c r="R4123" s="4"/>
      <c r="S4123" s="59"/>
      <c r="T4123" s="1"/>
      <c r="U4123" s="1"/>
      <c r="V4123" s="1"/>
      <c r="W4123" s="10"/>
      <c r="X4123" s="2"/>
      <c r="Y4123" s="2"/>
      <c r="Z4123" s="3"/>
      <c r="AA4123" s="1"/>
      <c r="AB4123" s="1"/>
      <c r="AC4123" s="5"/>
      <c r="AD4123" s="1"/>
      <c r="AE4123" s="7"/>
      <c r="AF4123" s="1"/>
      <c r="AG4123" s="1"/>
      <c r="AH4123" s="1"/>
      <c r="AI4123" s="1"/>
      <c r="AJ4123" s="4"/>
      <c r="AK4123" s="1"/>
      <c r="AL4123" s="1"/>
      <c r="AM4123" s="1"/>
      <c r="AN4123" s="1"/>
      <c r="AO4123" s="1"/>
    </row>
    <row r="4124" spans="1:41" x14ac:dyDescent="0.2">
      <c r="A4124" s="118"/>
      <c r="B4124" s="2"/>
      <c r="C4124" s="2"/>
      <c r="D4124" s="3"/>
      <c r="E4124" s="3"/>
      <c r="F4124" s="47"/>
      <c r="G4124" s="47"/>
      <c r="H4124" s="4"/>
      <c r="I4124" s="4"/>
      <c r="J4124" s="4"/>
      <c r="K4124" s="4"/>
      <c r="L4124" s="47"/>
      <c r="M4124" s="10"/>
      <c r="N4124" s="10"/>
      <c r="O4124" s="2"/>
      <c r="P4124" s="2"/>
      <c r="Q4124" s="47"/>
      <c r="R4124" s="4"/>
      <c r="S4124" s="59"/>
      <c r="T4124" s="1"/>
      <c r="U4124" s="1"/>
      <c r="V4124" s="1"/>
      <c r="W4124" s="10"/>
      <c r="X4124" s="2"/>
      <c r="Y4124" s="2"/>
      <c r="Z4124" s="3"/>
      <c r="AA4124" s="1"/>
      <c r="AB4124" s="1"/>
      <c r="AC4124" s="5"/>
      <c r="AD4124" s="1"/>
      <c r="AE4124" s="7"/>
      <c r="AF4124" s="1"/>
      <c r="AG4124" s="1"/>
      <c r="AH4124" s="1"/>
      <c r="AI4124" s="1"/>
      <c r="AJ4124" s="4"/>
      <c r="AK4124" s="1"/>
      <c r="AL4124" s="1"/>
      <c r="AM4124" s="1"/>
      <c r="AN4124" s="1"/>
      <c r="AO4124" s="1"/>
    </row>
    <row r="4125" spans="1:41" x14ac:dyDescent="0.2">
      <c r="A4125" s="118"/>
      <c r="B4125" s="2"/>
      <c r="C4125" s="2"/>
      <c r="D4125" s="3"/>
      <c r="E4125" s="3"/>
      <c r="F4125" s="47"/>
      <c r="G4125" s="47"/>
      <c r="H4125" s="4"/>
      <c r="I4125" s="4"/>
      <c r="J4125" s="4"/>
      <c r="K4125" s="4"/>
      <c r="L4125" s="47"/>
      <c r="M4125" s="10"/>
      <c r="N4125" s="10"/>
      <c r="O4125" s="2"/>
      <c r="P4125" s="2"/>
      <c r="Q4125" s="47"/>
      <c r="R4125" s="4"/>
      <c r="S4125" s="59"/>
      <c r="T4125" s="1"/>
      <c r="U4125" s="1"/>
      <c r="V4125" s="1"/>
      <c r="W4125" s="10"/>
      <c r="X4125" s="2"/>
      <c r="Y4125" s="2"/>
      <c r="Z4125" s="3"/>
      <c r="AA4125" s="1"/>
      <c r="AB4125" s="1"/>
      <c r="AC4125" s="5"/>
      <c r="AD4125" s="1"/>
      <c r="AE4125" s="7"/>
      <c r="AF4125" s="1"/>
      <c r="AG4125" s="1"/>
      <c r="AH4125" s="1"/>
      <c r="AI4125" s="1"/>
      <c r="AJ4125" s="4"/>
      <c r="AK4125" s="1"/>
      <c r="AL4125" s="1"/>
      <c r="AM4125" s="1"/>
      <c r="AN4125" s="1"/>
      <c r="AO4125" s="1"/>
    </row>
    <row r="4126" spans="1:41" x14ac:dyDescent="0.2">
      <c r="A4126" s="118"/>
      <c r="B4126" s="2"/>
      <c r="C4126" s="2"/>
      <c r="D4126" s="3"/>
      <c r="E4126" s="3"/>
      <c r="F4126" s="47"/>
      <c r="G4126" s="47"/>
      <c r="H4126" s="4"/>
      <c r="I4126" s="4"/>
      <c r="J4126" s="4"/>
      <c r="K4126" s="4"/>
      <c r="L4126" s="47"/>
      <c r="M4126" s="10"/>
      <c r="N4126" s="10"/>
      <c r="O4126" s="2"/>
      <c r="P4126" s="2"/>
      <c r="Q4126" s="47"/>
      <c r="R4126" s="4"/>
      <c r="S4126" s="59"/>
      <c r="T4126" s="1"/>
      <c r="U4126" s="1"/>
      <c r="V4126" s="1"/>
      <c r="W4126" s="10"/>
      <c r="X4126" s="2"/>
      <c r="Y4126" s="2"/>
      <c r="Z4126" s="3"/>
      <c r="AA4126" s="1"/>
      <c r="AB4126" s="1"/>
      <c r="AC4126" s="5"/>
      <c r="AD4126" s="1"/>
      <c r="AE4126" s="7"/>
      <c r="AF4126" s="1"/>
      <c r="AG4126" s="1"/>
      <c r="AH4126" s="1"/>
      <c r="AI4126" s="1"/>
      <c r="AJ4126" s="4"/>
      <c r="AK4126" s="1"/>
      <c r="AL4126" s="1"/>
      <c r="AM4126" s="1"/>
      <c r="AN4126" s="1"/>
      <c r="AO4126" s="1"/>
    </row>
    <row r="4127" spans="1:41" x14ac:dyDescent="0.2">
      <c r="A4127" s="118"/>
      <c r="B4127" s="2"/>
      <c r="C4127" s="2"/>
      <c r="D4127" s="3"/>
      <c r="E4127" s="3"/>
      <c r="F4127" s="47"/>
      <c r="G4127" s="47"/>
      <c r="H4127" s="4"/>
      <c r="I4127" s="4"/>
      <c r="J4127" s="4"/>
      <c r="K4127" s="4"/>
      <c r="L4127" s="47"/>
      <c r="M4127" s="10"/>
      <c r="N4127" s="10"/>
      <c r="O4127" s="2"/>
      <c r="P4127" s="2"/>
      <c r="Q4127" s="47"/>
      <c r="R4127" s="4"/>
      <c r="S4127" s="59"/>
      <c r="T4127" s="1"/>
      <c r="U4127" s="1"/>
      <c r="V4127" s="1"/>
      <c r="W4127" s="10"/>
      <c r="X4127" s="2"/>
      <c r="Y4127" s="2"/>
      <c r="Z4127" s="3"/>
      <c r="AA4127" s="1"/>
      <c r="AB4127" s="1"/>
      <c r="AC4127" s="5"/>
      <c r="AD4127" s="1"/>
      <c r="AE4127" s="7"/>
      <c r="AF4127" s="1"/>
      <c r="AG4127" s="1"/>
      <c r="AH4127" s="1"/>
      <c r="AI4127" s="1"/>
      <c r="AJ4127" s="4"/>
      <c r="AK4127" s="1"/>
      <c r="AL4127" s="1"/>
      <c r="AM4127" s="1"/>
      <c r="AN4127" s="1"/>
      <c r="AO4127" s="1"/>
    </row>
    <row r="4128" spans="1:41" x14ac:dyDescent="0.2">
      <c r="A4128" s="118"/>
      <c r="B4128" s="2"/>
      <c r="C4128" s="2"/>
      <c r="D4128" s="3"/>
      <c r="E4128" s="3"/>
      <c r="F4128" s="47"/>
      <c r="G4128" s="47"/>
      <c r="H4128" s="4"/>
      <c r="I4128" s="4"/>
      <c r="J4128" s="4"/>
      <c r="K4128" s="4"/>
      <c r="L4128" s="47"/>
      <c r="M4128" s="10"/>
      <c r="N4128" s="10"/>
      <c r="O4128" s="2"/>
      <c r="P4128" s="2"/>
      <c r="Q4128" s="47"/>
      <c r="R4128" s="4"/>
      <c r="S4128" s="59"/>
      <c r="T4128" s="1"/>
      <c r="U4128" s="1"/>
      <c r="V4128" s="1"/>
      <c r="W4128" s="10"/>
      <c r="X4128" s="2"/>
      <c r="Y4128" s="2"/>
      <c r="Z4128" s="3"/>
      <c r="AA4128" s="1"/>
      <c r="AB4128" s="1"/>
      <c r="AC4128" s="5"/>
      <c r="AD4128" s="1"/>
      <c r="AE4128" s="7"/>
      <c r="AF4128" s="1"/>
      <c r="AG4128" s="1"/>
      <c r="AH4128" s="1"/>
      <c r="AI4128" s="1"/>
      <c r="AJ4128" s="4"/>
      <c r="AK4128" s="1"/>
      <c r="AL4128" s="1"/>
      <c r="AM4128" s="1"/>
      <c r="AN4128" s="1"/>
      <c r="AO4128" s="1"/>
    </row>
    <row r="4129" spans="1:41" x14ac:dyDescent="0.2">
      <c r="A4129" s="118"/>
      <c r="B4129" s="2"/>
      <c r="C4129" s="2"/>
      <c r="D4129" s="3"/>
      <c r="E4129" s="3"/>
      <c r="F4129" s="47"/>
      <c r="G4129" s="47"/>
      <c r="H4129" s="4"/>
      <c r="I4129" s="4"/>
      <c r="J4129" s="4"/>
      <c r="K4129" s="4"/>
      <c r="L4129" s="47"/>
      <c r="M4129" s="10"/>
      <c r="N4129" s="10"/>
      <c r="O4129" s="2"/>
      <c r="P4129" s="2"/>
      <c r="Q4129" s="47"/>
      <c r="R4129" s="4"/>
      <c r="S4129" s="59"/>
      <c r="T4129" s="1"/>
      <c r="U4129" s="1"/>
      <c r="V4129" s="1"/>
      <c r="W4129" s="10"/>
      <c r="X4129" s="2"/>
      <c r="Y4129" s="2"/>
      <c r="Z4129" s="3"/>
      <c r="AA4129" s="1"/>
      <c r="AB4129" s="1"/>
      <c r="AC4129" s="5"/>
      <c r="AD4129" s="1"/>
      <c r="AE4129" s="7"/>
      <c r="AF4129" s="1"/>
      <c r="AG4129" s="1"/>
      <c r="AH4129" s="1"/>
      <c r="AI4129" s="1"/>
      <c r="AJ4129" s="4"/>
      <c r="AK4129" s="1"/>
      <c r="AL4129" s="1"/>
      <c r="AM4129" s="1"/>
      <c r="AN4129" s="1"/>
      <c r="AO4129" s="1"/>
    </row>
    <row r="4130" spans="1:41" x14ac:dyDescent="0.2">
      <c r="A4130" s="118"/>
      <c r="B4130" s="2"/>
      <c r="C4130" s="2"/>
      <c r="D4130" s="3"/>
      <c r="E4130" s="3"/>
      <c r="F4130" s="47"/>
      <c r="G4130" s="47"/>
      <c r="H4130" s="4"/>
      <c r="I4130" s="4"/>
      <c r="J4130" s="4"/>
      <c r="K4130" s="4"/>
      <c r="L4130" s="47"/>
      <c r="M4130" s="10"/>
      <c r="N4130" s="10"/>
      <c r="O4130" s="2"/>
      <c r="P4130" s="2"/>
      <c r="Q4130" s="47"/>
      <c r="R4130" s="4"/>
      <c r="S4130" s="59"/>
      <c r="T4130" s="1"/>
      <c r="U4130" s="1"/>
      <c r="V4130" s="1"/>
      <c r="W4130" s="10"/>
      <c r="X4130" s="2"/>
      <c r="Y4130" s="2"/>
      <c r="Z4130" s="3"/>
      <c r="AA4130" s="1"/>
      <c r="AB4130" s="1"/>
      <c r="AC4130" s="5"/>
      <c r="AD4130" s="1"/>
      <c r="AE4130" s="7"/>
      <c r="AF4130" s="1"/>
      <c r="AG4130" s="1"/>
      <c r="AH4130" s="1"/>
      <c r="AI4130" s="1"/>
      <c r="AJ4130" s="4"/>
      <c r="AK4130" s="1"/>
      <c r="AL4130" s="1"/>
      <c r="AM4130" s="1"/>
      <c r="AN4130" s="1"/>
      <c r="AO4130" s="1"/>
    </row>
    <row r="4131" spans="1:41" x14ac:dyDescent="0.2">
      <c r="A4131" s="118"/>
      <c r="B4131" s="2"/>
      <c r="C4131" s="2"/>
      <c r="D4131" s="3"/>
      <c r="E4131" s="3"/>
      <c r="F4131" s="47"/>
      <c r="G4131" s="47"/>
      <c r="H4131" s="4"/>
      <c r="I4131" s="4"/>
      <c r="J4131" s="4"/>
      <c r="K4131" s="4"/>
      <c r="L4131" s="47"/>
      <c r="M4131" s="10"/>
      <c r="N4131" s="10"/>
      <c r="O4131" s="2"/>
      <c r="P4131" s="2"/>
      <c r="Q4131" s="47"/>
      <c r="R4131" s="4"/>
      <c r="S4131" s="59"/>
      <c r="T4131" s="1"/>
      <c r="U4131" s="1"/>
      <c r="V4131" s="1"/>
      <c r="W4131" s="10"/>
      <c r="X4131" s="2"/>
      <c r="Y4131" s="2"/>
      <c r="Z4131" s="3"/>
      <c r="AA4131" s="1"/>
      <c r="AB4131" s="1"/>
      <c r="AC4131" s="5"/>
      <c r="AD4131" s="1"/>
      <c r="AE4131" s="7"/>
      <c r="AF4131" s="1"/>
      <c r="AG4131" s="1"/>
      <c r="AH4131" s="1"/>
      <c r="AI4131" s="1"/>
      <c r="AJ4131" s="4"/>
      <c r="AK4131" s="1"/>
      <c r="AL4131" s="1"/>
      <c r="AM4131" s="1"/>
      <c r="AN4131" s="1"/>
      <c r="AO4131" s="1"/>
    </row>
    <row r="4132" spans="1:41" x14ac:dyDescent="0.2">
      <c r="A4132" s="118"/>
      <c r="B4132" s="2"/>
      <c r="C4132" s="2"/>
      <c r="D4132" s="3"/>
      <c r="E4132" s="3"/>
      <c r="F4132" s="47"/>
      <c r="G4132" s="47"/>
      <c r="H4132" s="4"/>
      <c r="I4132" s="4"/>
      <c r="J4132" s="4"/>
      <c r="K4132" s="4"/>
      <c r="L4132" s="47"/>
      <c r="M4132" s="10"/>
      <c r="N4132" s="10"/>
      <c r="O4132" s="2"/>
      <c r="P4132" s="2"/>
      <c r="Q4132" s="47"/>
      <c r="R4132" s="4"/>
      <c r="S4132" s="59"/>
      <c r="T4132" s="1"/>
      <c r="U4132" s="1"/>
      <c r="V4132" s="1"/>
      <c r="W4132" s="10"/>
      <c r="X4132" s="2"/>
      <c r="Y4132" s="2"/>
      <c r="Z4132" s="3"/>
      <c r="AA4132" s="1"/>
      <c r="AB4132" s="1"/>
      <c r="AC4132" s="5"/>
      <c r="AD4132" s="1"/>
      <c r="AE4132" s="7"/>
      <c r="AF4132" s="1"/>
      <c r="AG4132" s="1"/>
      <c r="AH4132" s="1"/>
      <c r="AI4132" s="1"/>
      <c r="AJ4132" s="4"/>
      <c r="AK4132" s="1"/>
      <c r="AL4132" s="1"/>
      <c r="AM4132" s="1"/>
      <c r="AN4132" s="1"/>
      <c r="AO4132" s="1"/>
    </row>
    <row r="4133" spans="1:41" x14ac:dyDescent="0.2">
      <c r="A4133" s="118"/>
      <c r="B4133" s="2"/>
      <c r="C4133" s="2"/>
      <c r="D4133" s="3"/>
      <c r="E4133" s="3"/>
      <c r="F4133" s="47"/>
      <c r="G4133" s="47"/>
      <c r="H4133" s="4"/>
      <c r="I4133" s="4"/>
      <c r="J4133" s="4"/>
      <c r="K4133" s="4"/>
      <c r="L4133" s="47"/>
      <c r="M4133" s="10"/>
      <c r="N4133" s="10"/>
      <c r="O4133" s="2"/>
      <c r="P4133" s="2"/>
      <c r="Q4133" s="47"/>
      <c r="R4133" s="4"/>
      <c r="S4133" s="59"/>
      <c r="T4133" s="1"/>
      <c r="U4133" s="1"/>
      <c r="V4133" s="1"/>
      <c r="W4133" s="10"/>
      <c r="X4133" s="2"/>
      <c r="Y4133" s="2"/>
      <c r="Z4133" s="3"/>
      <c r="AA4133" s="1"/>
      <c r="AB4133" s="1"/>
      <c r="AC4133" s="5"/>
      <c r="AD4133" s="1"/>
      <c r="AE4133" s="7"/>
      <c r="AF4133" s="1"/>
      <c r="AG4133" s="1"/>
      <c r="AH4133" s="1"/>
      <c r="AI4133" s="1"/>
      <c r="AJ4133" s="4"/>
      <c r="AK4133" s="1"/>
      <c r="AL4133" s="1"/>
      <c r="AM4133" s="1"/>
      <c r="AN4133" s="1"/>
      <c r="AO4133" s="1"/>
    </row>
    <row r="4134" spans="1:41" x14ac:dyDescent="0.2">
      <c r="A4134" s="118"/>
      <c r="B4134" s="2"/>
      <c r="C4134" s="2"/>
      <c r="D4134" s="3"/>
      <c r="E4134" s="3"/>
      <c r="F4134" s="47"/>
      <c r="G4134" s="47"/>
      <c r="H4134" s="4"/>
      <c r="I4134" s="4"/>
      <c r="J4134" s="4"/>
      <c r="K4134" s="4"/>
      <c r="L4134" s="47"/>
      <c r="M4134" s="10"/>
      <c r="N4134" s="10"/>
      <c r="O4134" s="2"/>
      <c r="P4134" s="2"/>
      <c r="Q4134" s="47"/>
      <c r="R4134" s="4"/>
      <c r="S4134" s="59"/>
      <c r="T4134" s="1"/>
      <c r="U4134" s="1"/>
      <c r="V4134" s="1"/>
      <c r="W4134" s="10"/>
      <c r="X4134" s="2"/>
      <c r="Y4134" s="2"/>
      <c r="Z4134" s="3"/>
      <c r="AA4134" s="1"/>
      <c r="AB4134" s="1"/>
      <c r="AC4134" s="5"/>
      <c r="AD4134" s="1"/>
      <c r="AE4134" s="7"/>
      <c r="AF4134" s="1"/>
      <c r="AG4134" s="1"/>
      <c r="AH4134" s="1"/>
      <c r="AI4134" s="1"/>
      <c r="AJ4134" s="4"/>
      <c r="AK4134" s="1"/>
      <c r="AL4134" s="1"/>
      <c r="AM4134" s="1"/>
      <c r="AN4134" s="1"/>
      <c r="AO4134" s="1"/>
    </row>
    <row r="4135" spans="1:41" x14ac:dyDescent="0.2">
      <c r="A4135" s="118"/>
      <c r="B4135" s="2"/>
      <c r="C4135" s="2"/>
      <c r="D4135" s="3"/>
      <c r="E4135" s="3"/>
      <c r="F4135" s="47"/>
      <c r="G4135" s="47"/>
      <c r="H4135" s="4"/>
      <c r="I4135" s="4"/>
      <c r="J4135" s="4"/>
      <c r="K4135" s="4"/>
      <c r="L4135" s="47"/>
      <c r="M4135" s="10"/>
      <c r="N4135" s="10"/>
      <c r="O4135" s="2"/>
      <c r="P4135" s="2"/>
      <c r="Q4135" s="47"/>
      <c r="R4135" s="4"/>
      <c r="S4135" s="59"/>
      <c r="T4135" s="1"/>
      <c r="U4135" s="1"/>
      <c r="V4135" s="1"/>
      <c r="W4135" s="10"/>
      <c r="X4135" s="2"/>
      <c r="Y4135" s="2"/>
      <c r="Z4135" s="3"/>
      <c r="AA4135" s="1"/>
      <c r="AB4135" s="1"/>
      <c r="AC4135" s="5"/>
      <c r="AD4135" s="1"/>
      <c r="AE4135" s="7"/>
      <c r="AF4135" s="1"/>
      <c r="AG4135" s="1"/>
      <c r="AH4135" s="1"/>
      <c r="AI4135" s="1"/>
      <c r="AJ4135" s="4"/>
      <c r="AK4135" s="1"/>
      <c r="AL4135" s="1"/>
      <c r="AM4135" s="1"/>
      <c r="AN4135" s="1"/>
      <c r="AO4135" s="1"/>
    </row>
    <row r="4136" spans="1:41" x14ac:dyDescent="0.2">
      <c r="A4136" s="118"/>
      <c r="B4136" s="2"/>
      <c r="C4136" s="2"/>
      <c r="D4136" s="3"/>
      <c r="E4136" s="3"/>
      <c r="F4136" s="47"/>
      <c r="G4136" s="47"/>
      <c r="H4136" s="4"/>
      <c r="I4136" s="4"/>
      <c r="J4136" s="4"/>
      <c r="K4136" s="4"/>
      <c r="L4136" s="47"/>
      <c r="M4136" s="10"/>
      <c r="N4136" s="10"/>
      <c r="O4136" s="2"/>
      <c r="P4136" s="2"/>
      <c r="Q4136" s="47"/>
      <c r="R4136" s="4"/>
      <c r="S4136" s="59"/>
      <c r="T4136" s="1"/>
      <c r="U4136" s="1"/>
      <c r="V4136" s="1"/>
      <c r="W4136" s="10"/>
      <c r="X4136" s="2"/>
      <c r="Y4136" s="2"/>
      <c r="Z4136" s="3"/>
      <c r="AA4136" s="1"/>
      <c r="AB4136" s="1"/>
      <c r="AC4136" s="5"/>
      <c r="AD4136" s="1"/>
      <c r="AE4136" s="7"/>
      <c r="AF4136" s="1"/>
      <c r="AG4136" s="1"/>
      <c r="AH4136" s="1"/>
      <c r="AI4136" s="1"/>
      <c r="AJ4136" s="4"/>
      <c r="AK4136" s="1"/>
      <c r="AL4136" s="1"/>
      <c r="AM4136" s="1"/>
      <c r="AN4136" s="1"/>
      <c r="AO4136" s="1"/>
    </row>
    <row r="4137" spans="1:41" x14ac:dyDescent="0.2">
      <c r="A4137" s="118"/>
      <c r="B4137" s="2"/>
      <c r="C4137" s="2"/>
      <c r="D4137" s="3"/>
      <c r="E4137" s="3"/>
      <c r="F4137" s="47"/>
      <c r="G4137" s="47"/>
      <c r="H4137" s="4"/>
      <c r="I4137" s="4"/>
      <c r="J4137" s="4"/>
      <c r="K4137" s="4"/>
      <c r="L4137" s="47"/>
      <c r="M4137" s="10"/>
      <c r="N4137" s="10"/>
      <c r="O4137" s="2"/>
      <c r="P4137" s="2"/>
      <c r="Q4137" s="47"/>
      <c r="R4137" s="4"/>
      <c r="S4137" s="59"/>
      <c r="T4137" s="1"/>
      <c r="U4137" s="1"/>
      <c r="V4137" s="1"/>
      <c r="W4137" s="10"/>
      <c r="X4137" s="2"/>
      <c r="Y4137" s="2"/>
      <c r="Z4137" s="3"/>
      <c r="AA4137" s="1"/>
      <c r="AB4137" s="1"/>
      <c r="AC4137" s="5"/>
      <c r="AD4137" s="1"/>
      <c r="AE4137" s="7"/>
      <c r="AF4137" s="1"/>
      <c r="AG4137" s="1"/>
      <c r="AH4137" s="1"/>
      <c r="AI4137" s="1"/>
      <c r="AJ4137" s="4"/>
      <c r="AK4137" s="1"/>
      <c r="AL4137" s="1"/>
      <c r="AM4137" s="1"/>
      <c r="AN4137" s="1"/>
      <c r="AO4137" s="1"/>
    </row>
    <row r="4138" spans="1:41" x14ac:dyDescent="0.2">
      <c r="A4138" s="118"/>
      <c r="B4138" s="2"/>
      <c r="C4138" s="2"/>
      <c r="D4138" s="3"/>
      <c r="E4138" s="3"/>
      <c r="F4138" s="47"/>
      <c r="G4138" s="47"/>
      <c r="H4138" s="4"/>
      <c r="I4138" s="4"/>
      <c r="J4138" s="4"/>
      <c r="K4138" s="4"/>
      <c r="L4138" s="47"/>
      <c r="M4138" s="10"/>
      <c r="N4138" s="10"/>
      <c r="O4138" s="2"/>
      <c r="P4138" s="2"/>
      <c r="Q4138" s="47"/>
      <c r="R4138" s="4"/>
      <c r="S4138" s="59"/>
      <c r="T4138" s="1"/>
      <c r="U4138" s="1"/>
      <c r="V4138" s="1"/>
      <c r="W4138" s="10"/>
      <c r="X4138" s="2"/>
      <c r="Y4138" s="2"/>
      <c r="Z4138" s="3"/>
      <c r="AA4138" s="1"/>
      <c r="AB4138" s="1"/>
      <c r="AC4138" s="5"/>
      <c r="AD4138" s="1"/>
      <c r="AE4138" s="7"/>
      <c r="AF4138" s="1"/>
      <c r="AG4138" s="1"/>
      <c r="AH4138" s="1"/>
      <c r="AI4138" s="1"/>
      <c r="AJ4138" s="4"/>
      <c r="AK4138" s="1"/>
      <c r="AL4138" s="1"/>
      <c r="AM4138" s="1"/>
      <c r="AN4138" s="1"/>
      <c r="AO4138" s="1"/>
    </row>
    <row r="4139" spans="1:41" x14ac:dyDescent="0.2">
      <c r="A4139" s="118"/>
      <c r="B4139" s="2"/>
      <c r="C4139" s="2"/>
      <c r="D4139" s="3"/>
      <c r="E4139" s="3"/>
      <c r="F4139" s="47"/>
      <c r="G4139" s="47"/>
      <c r="H4139" s="4"/>
      <c r="I4139" s="4"/>
      <c r="J4139" s="4"/>
      <c r="K4139" s="4"/>
      <c r="L4139" s="47"/>
      <c r="M4139" s="10"/>
      <c r="N4139" s="10"/>
      <c r="O4139" s="2"/>
      <c r="P4139" s="2"/>
      <c r="Q4139" s="47"/>
      <c r="R4139" s="4"/>
      <c r="S4139" s="59"/>
      <c r="T4139" s="1"/>
      <c r="U4139" s="1"/>
      <c r="V4139" s="1"/>
      <c r="W4139" s="10"/>
      <c r="X4139" s="2"/>
      <c r="Y4139" s="2"/>
      <c r="Z4139" s="3"/>
      <c r="AA4139" s="1"/>
      <c r="AB4139" s="1"/>
      <c r="AC4139" s="5"/>
      <c r="AD4139" s="1"/>
      <c r="AE4139" s="7"/>
      <c r="AF4139" s="1"/>
      <c r="AG4139" s="1"/>
      <c r="AH4139" s="1"/>
      <c r="AI4139" s="1"/>
      <c r="AJ4139" s="4"/>
      <c r="AK4139" s="1"/>
      <c r="AL4139" s="1"/>
      <c r="AM4139" s="1"/>
      <c r="AN4139" s="1"/>
      <c r="AO4139" s="1"/>
    </row>
    <row r="4140" spans="1:41" x14ac:dyDescent="0.2">
      <c r="A4140" s="118"/>
      <c r="B4140" s="2"/>
      <c r="C4140" s="2"/>
      <c r="D4140" s="3"/>
      <c r="E4140" s="3"/>
      <c r="F4140" s="47"/>
      <c r="G4140" s="47"/>
      <c r="H4140" s="4"/>
      <c r="I4140" s="4"/>
      <c r="J4140" s="4"/>
      <c r="K4140" s="4"/>
      <c r="L4140" s="47"/>
      <c r="M4140" s="10"/>
      <c r="N4140" s="10"/>
      <c r="O4140" s="2"/>
      <c r="P4140" s="2"/>
      <c r="Q4140" s="47"/>
      <c r="R4140" s="4"/>
      <c r="S4140" s="59"/>
      <c r="T4140" s="1"/>
      <c r="U4140" s="1"/>
      <c r="V4140" s="1"/>
      <c r="W4140" s="10"/>
      <c r="X4140" s="2"/>
      <c r="Y4140" s="2"/>
      <c r="Z4140" s="3"/>
      <c r="AA4140" s="1"/>
      <c r="AB4140" s="1"/>
      <c r="AC4140" s="5"/>
      <c r="AD4140" s="1"/>
      <c r="AE4140" s="7"/>
      <c r="AF4140" s="1"/>
      <c r="AG4140" s="1"/>
      <c r="AH4140" s="1"/>
      <c r="AI4140" s="1"/>
      <c r="AJ4140" s="4"/>
      <c r="AK4140" s="1"/>
      <c r="AL4140" s="1"/>
      <c r="AM4140" s="1"/>
      <c r="AN4140" s="1"/>
      <c r="AO4140" s="1"/>
    </row>
    <row r="4141" spans="1:41" x14ac:dyDescent="0.2">
      <c r="A4141" s="118"/>
      <c r="B4141" s="2"/>
      <c r="C4141" s="2"/>
      <c r="D4141" s="3"/>
      <c r="E4141" s="3"/>
      <c r="F4141" s="47"/>
      <c r="G4141" s="47"/>
      <c r="H4141" s="4"/>
      <c r="I4141" s="4"/>
      <c r="J4141" s="4"/>
      <c r="K4141" s="4"/>
      <c r="L4141" s="47"/>
      <c r="M4141" s="10"/>
      <c r="N4141" s="10"/>
      <c r="O4141" s="2"/>
      <c r="P4141" s="2"/>
      <c r="Q4141" s="47"/>
      <c r="R4141" s="4"/>
      <c r="S4141" s="59"/>
      <c r="T4141" s="1"/>
      <c r="U4141" s="1"/>
      <c r="V4141" s="1"/>
      <c r="W4141" s="10"/>
      <c r="X4141" s="2"/>
      <c r="Y4141" s="2"/>
      <c r="Z4141" s="3"/>
      <c r="AA4141" s="1"/>
      <c r="AB4141" s="1"/>
      <c r="AC4141" s="5"/>
      <c r="AD4141" s="1"/>
      <c r="AE4141" s="7"/>
      <c r="AF4141" s="1"/>
      <c r="AG4141" s="1"/>
      <c r="AH4141" s="1"/>
      <c r="AI4141" s="1"/>
      <c r="AJ4141" s="4"/>
      <c r="AK4141" s="1"/>
      <c r="AL4141" s="1"/>
      <c r="AM4141" s="1"/>
      <c r="AN4141" s="1"/>
      <c r="AO4141" s="1"/>
    </row>
    <row r="4142" spans="1:41" x14ac:dyDescent="0.2">
      <c r="A4142" s="118"/>
      <c r="B4142" s="2"/>
      <c r="C4142" s="2"/>
      <c r="D4142" s="3"/>
      <c r="E4142" s="3"/>
      <c r="F4142" s="47"/>
      <c r="G4142" s="47"/>
      <c r="H4142" s="4"/>
      <c r="I4142" s="4"/>
      <c r="J4142" s="4"/>
      <c r="K4142" s="4"/>
      <c r="L4142" s="47"/>
      <c r="M4142" s="10"/>
      <c r="N4142" s="10"/>
      <c r="O4142" s="2"/>
      <c r="P4142" s="2"/>
      <c r="Q4142" s="47"/>
      <c r="R4142" s="4"/>
      <c r="S4142" s="59"/>
      <c r="T4142" s="1"/>
      <c r="U4142" s="1"/>
      <c r="V4142" s="1"/>
      <c r="W4142" s="10"/>
      <c r="X4142" s="2"/>
      <c r="Y4142" s="2"/>
      <c r="Z4142" s="3"/>
      <c r="AA4142" s="1"/>
      <c r="AB4142" s="1"/>
      <c r="AC4142" s="5"/>
      <c r="AD4142" s="1"/>
      <c r="AE4142" s="7"/>
      <c r="AF4142" s="1"/>
      <c r="AG4142" s="1"/>
      <c r="AH4142" s="1"/>
      <c r="AI4142" s="1"/>
      <c r="AJ4142" s="4"/>
      <c r="AK4142" s="1"/>
      <c r="AL4142" s="1"/>
      <c r="AM4142" s="1"/>
      <c r="AN4142" s="1"/>
      <c r="AO4142" s="1"/>
    </row>
    <row r="4143" spans="1:41" x14ac:dyDescent="0.2">
      <c r="A4143" s="118"/>
      <c r="B4143" s="2"/>
      <c r="C4143" s="2"/>
      <c r="D4143" s="3"/>
      <c r="E4143" s="3"/>
      <c r="F4143" s="47"/>
      <c r="G4143" s="47"/>
      <c r="H4143" s="4"/>
      <c r="I4143" s="4"/>
      <c r="J4143" s="4"/>
      <c r="K4143" s="4"/>
      <c r="L4143" s="47"/>
      <c r="M4143" s="10"/>
      <c r="N4143" s="10"/>
      <c r="O4143" s="2"/>
      <c r="P4143" s="2"/>
      <c r="Q4143" s="47"/>
      <c r="R4143" s="4"/>
      <c r="S4143" s="59"/>
      <c r="T4143" s="1"/>
      <c r="U4143" s="1"/>
      <c r="V4143" s="1"/>
      <c r="W4143" s="10"/>
      <c r="X4143" s="2"/>
      <c r="Y4143" s="2"/>
      <c r="Z4143" s="3"/>
      <c r="AA4143" s="1"/>
      <c r="AB4143" s="1"/>
      <c r="AC4143" s="5"/>
      <c r="AD4143" s="1"/>
      <c r="AE4143" s="7"/>
      <c r="AF4143" s="1"/>
      <c r="AG4143" s="1"/>
      <c r="AH4143" s="1"/>
      <c r="AI4143" s="1"/>
      <c r="AJ4143" s="4"/>
      <c r="AK4143" s="1"/>
      <c r="AL4143" s="1"/>
      <c r="AM4143" s="1"/>
      <c r="AN4143" s="1"/>
      <c r="AO4143" s="1"/>
    </row>
    <row r="4144" spans="1:41" x14ac:dyDescent="0.2">
      <c r="A4144" s="118"/>
      <c r="B4144" s="2"/>
      <c r="C4144" s="2"/>
      <c r="D4144" s="3"/>
      <c r="E4144" s="3"/>
      <c r="F4144" s="47"/>
      <c r="G4144" s="47"/>
      <c r="H4144" s="4"/>
      <c r="I4144" s="4"/>
      <c r="J4144" s="4"/>
      <c r="K4144" s="4"/>
      <c r="L4144" s="47"/>
      <c r="M4144" s="10"/>
      <c r="N4144" s="10"/>
      <c r="O4144" s="2"/>
      <c r="P4144" s="2"/>
      <c r="Q4144" s="47"/>
      <c r="R4144" s="4"/>
      <c r="S4144" s="59"/>
      <c r="T4144" s="1"/>
      <c r="U4144" s="1"/>
      <c r="V4144" s="1"/>
      <c r="W4144" s="10"/>
      <c r="X4144" s="2"/>
      <c r="Y4144" s="2"/>
      <c r="Z4144" s="3"/>
      <c r="AA4144" s="1"/>
      <c r="AB4144" s="1"/>
      <c r="AC4144" s="5"/>
      <c r="AD4144" s="1"/>
      <c r="AE4144" s="7"/>
      <c r="AF4144" s="1"/>
      <c r="AG4144" s="1"/>
      <c r="AH4144" s="1"/>
      <c r="AI4144" s="1"/>
      <c r="AJ4144" s="4"/>
      <c r="AK4144" s="1"/>
      <c r="AL4144" s="1"/>
      <c r="AM4144" s="1"/>
      <c r="AN4144" s="1"/>
      <c r="AO4144" s="1"/>
    </row>
    <row r="4145" spans="1:41" x14ac:dyDescent="0.2">
      <c r="A4145" s="118"/>
      <c r="B4145" s="2"/>
      <c r="C4145" s="2"/>
      <c r="D4145" s="3"/>
      <c r="E4145" s="3"/>
      <c r="F4145" s="47"/>
      <c r="G4145" s="47"/>
      <c r="H4145" s="4"/>
      <c r="I4145" s="4"/>
      <c r="J4145" s="4"/>
      <c r="K4145" s="4"/>
      <c r="L4145" s="47"/>
      <c r="M4145" s="10"/>
      <c r="N4145" s="10"/>
      <c r="O4145" s="2"/>
      <c r="P4145" s="2"/>
      <c r="Q4145" s="47"/>
      <c r="R4145" s="4"/>
      <c r="S4145" s="59"/>
      <c r="T4145" s="1"/>
      <c r="U4145" s="1"/>
      <c r="V4145" s="1"/>
      <c r="W4145" s="10"/>
      <c r="X4145" s="2"/>
      <c r="Y4145" s="2"/>
      <c r="Z4145" s="3"/>
      <c r="AA4145" s="1"/>
      <c r="AB4145" s="1"/>
      <c r="AC4145" s="5"/>
      <c r="AD4145" s="1"/>
      <c r="AE4145" s="7"/>
      <c r="AF4145" s="1"/>
      <c r="AG4145" s="1"/>
      <c r="AH4145" s="1"/>
      <c r="AI4145" s="1"/>
      <c r="AJ4145" s="4"/>
      <c r="AK4145" s="1"/>
      <c r="AL4145" s="1"/>
      <c r="AM4145" s="1"/>
      <c r="AN4145" s="1"/>
      <c r="AO4145" s="1"/>
    </row>
    <row r="4146" spans="1:41" x14ac:dyDescent="0.2">
      <c r="A4146" s="118"/>
      <c r="B4146" s="2"/>
      <c r="C4146" s="2"/>
      <c r="D4146" s="3"/>
      <c r="E4146" s="3"/>
      <c r="F4146" s="47"/>
      <c r="G4146" s="47"/>
      <c r="H4146" s="4"/>
      <c r="I4146" s="4"/>
      <c r="J4146" s="4"/>
      <c r="K4146" s="4"/>
      <c r="L4146" s="47"/>
      <c r="M4146" s="10"/>
      <c r="N4146" s="10"/>
      <c r="O4146" s="2"/>
      <c r="P4146" s="2"/>
      <c r="Q4146" s="47"/>
      <c r="R4146" s="4"/>
      <c r="S4146" s="59"/>
      <c r="T4146" s="1"/>
      <c r="U4146" s="1"/>
      <c r="V4146" s="1"/>
      <c r="W4146" s="10"/>
      <c r="X4146" s="2"/>
      <c r="Y4146" s="2"/>
      <c r="Z4146" s="3"/>
      <c r="AA4146" s="1"/>
      <c r="AB4146" s="1"/>
      <c r="AC4146" s="5"/>
      <c r="AD4146" s="1"/>
      <c r="AE4146" s="7"/>
      <c r="AF4146" s="1"/>
      <c r="AG4146" s="1"/>
      <c r="AH4146" s="1"/>
      <c r="AI4146" s="1"/>
      <c r="AJ4146" s="4"/>
      <c r="AK4146" s="1"/>
      <c r="AL4146" s="1"/>
      <c r="AM4146" s="1"/>
      <c r="AN4146" s="1"/>
      <c r="AO4146" s="1"/>
    </row>
    <row r="4147" spans="1:41" x14ac:dyDescent="0.2">
      <c r="A4147" s="118"/>
      <c r="B4147" s="2"/>
      <c r="C4147" s="2"/>
      <c r="D4147" s="3"/>
      <c r="E4147" s="3"/>
      <c r="F4147" s="47"/>
      <c r="G4147" s="47"/>
      <c r="H4147" s="4"/>
      <c r="I4147" s="4"/>
      <c r="J4147" s="4"/>
      <c r="K4147" s="4"/>
      <c r="L4147" s="47"/>
      <c r="M4147" s="10"/>
      <c r="N4147" s="10"/>
      <c r="O4147" s="2"/>
      <c r="P4147" s="2"/>
      <c r="Q4147" s="47"/>
      <c r="R4147" s="4"/>
      <c r="S4147" s="59"/>
      <c r="T4147" s="1"/>
      <c r="U4147" s="1"/>
      <c r="V4147" s="1"/>
      <c r="W4147" s="10"/>
      <c r="X4147" s="2"/>
      <c r="Y4147" s="2"/>
      <c r="Z4147" s="3"/>
      <c r="AA4147" s="1"/>
      <c r="AB4147" s="1"/>
      <c r="AC4147" s="5"/>
      <c r="AD4147" s="1"/>
      <c r="AE4147" s="7"/>
      <c r="AF4147" s="1"/>
      <c r="AG4147" s="1"/>
      <c r="AH4147" s="1"/>
      <c r="AI4147" s="1"/>
      <c r="AJ4147" s="4"/>
      <c r="AK4147" s="1"/>
      <c r="AL4147" s="1"/>
      <c r="AM4147" s="1"/>
      <c r="AN4147" s="1"/>
      <c r="AO4147" s="1"/>
    </row>
    <row r="4148" spans="1:41" x14ac:dyDescent="0.2">
      <c r="A4148" s="118"/>
      <c r="B4148" s="2"/>
      <c r="C4148" s="2"/>
      <c r="D4148" s="3"/>
      <c r="E4148" s="3"/>
      <c r="F4148" s="47"/>
      <c r="G4148" s="47"/>
      <c r="H4148" s="4"/>
      <c r="I4148" s="4"/>
      <c r="J4148" s="4"/>
      <c r="K4148" s="4"/>
      <c r="L4148" s="47"/>
      <c r="M4148" s="10"/>
      <c r="N4148" s="10"/>
      <c r="O4148" s="2"/>
      <c r="P4148" s="2"/>
      <c r="Q4148" s="47"/>
      <c r="R4148" s="4"/>
      <c r="S4148" s="59"/>
      <c r="T4148" s="1"/>
      <c r="U4148" s="1"/>
      <c r="V4148" s="1"/>
      <c r="W4148" s="10"/>
      <c r="X4148" s="2"/>
      <c r="Y4148" s="2"/>
      <c r="Z4148" s="3"/>
      <c r="AA4148" s="1"/>
      <c r="AB4148" s="1"/>
      <c r="AC4148" s="5"/>
      <c r="AD4148" s="1"/>
      <c r="AE4148" s="7"/>
      <c r="AF4148" s="1"/>
      <c r="AG4148" s="1"/>
      <c r="AH4148" s="1"/>
      <c r="AI4148" s="1"/>
      <c r="AJ4148" s="4"/>
      <c r="AK4148" s="1"/>
      <c r="AL4148" s="1"/>
      <c r="AM4148" s="1"/>
      <c r="AN4148" s="1"/>
      <c r="AO4148" s="1"/>
    </row>
    <row r="4149" spans="1:41" x14ac:dyDescent="0.2">
      <c r="A4149" s="118"/>
      <c r="B4149" s="2"/>
      <c r="C4149" s="2"/>
      <c r="D4149" s="3"/>
      <c r="E4149" s="3"/>
      <c r="F4149" s="47"/>
      <c r="G4149" s="47"/>
      <c r="H4149" s="4"/>
      <c r="I4149" s="4"/>
      <c r="J4149" s="4"/>
      <c r="K4149" s="4"/>
      <c r="L4149" s="47"/>
      <c r="M4149" s="10"/>
      <c r="N4149" s="10"/>
      <c r="O4149" s="2"/>
      <c r="P4149" s="2"/>
      <c r="Q4149" s="47"/>
      <c r="R4149" s="4"/>
      <c r="S4149" s="59"/>
      <c r="T4149" s="1"/>
      <c r="U4149" s="1"/>
      <c r="V4149" s="1"/>
      <c r="W4149" s="10"/>
      <c r="X4149" s="2"/>
      <c r="Y4149" s="2"/>
      <c r="Z4149" s="3"/>
      <c r="AA4149" s="1"/>
      <c r="AB4149" s="1"/>
      <c r="AC4149" s="5"/>
      <c r="AD4149" s="1"/>
      <c r="AE4149" s="7"/>
      <c r="AF4149" s="1"/>
      <c r="AG4149" s="1"/>
      <c r="AH4149" s="1"/>
      <c r="AI4149" s="1"/>
      <c r="AJ4149" s="4"/>
      <c r="AK4149" s="1"/>
      <c r="AL4149" s="1"/>
      <c r="AM4149" s="1"/>
      <c r="AN4149" s="1"/>
      <c r="AO4149" s="1"/>
    </row>
    <row r="4150" spans="1:41" x14ac:dyDescent="0.2">
      <c r="A4150" s="118"/>
      <c r="B4150" s="2"/>
      <c r="C4150" s="2"/>
      <c r="D4150" s="3"/>
      <c r="E4150" s="3"/>
      <c r="F4150" s="47"/>
      <c r="G4150" s="47"/>
      <c r="H4150" s="4"/>
      <c r="I4150" s="4"/>
      <c r="J4150" s="4"/>
      <c r="K4150" s="4"/>
      <c r="L4150" s="47"/>
      <c r="M4150" s="10"/>
      <c r="N4150" s="10"/>
      <c r="O4150" s="2"/>
      <c r="P4150" s="2"/>
      <c r="Q4150" s="47"/>
      <c r="R4150" s="4"/>
      <c r="S4150" s="59"/>
      <c r="T4150" s="1"/>
      <c r="U4150" s="1"/>
      <c r="V4150" s="1"/>
      <c r="W4150" s="10"/>
      <c r="X4150" s="2"/>
      <c r="Y4150" s="2"/>
      <c r="Z4150" s="3"/>
      <c r="AA4150" s="1"/>
      <c r="AB4150" s="1"/>
      <c r="AC4150" s="5"/>
      <c r="AD4150" s="1"/>
      <c r="AE4150" s="7"/>
      <c r="AF4150" s="1"/>
      <c r="AG4150" s="1"/>
      <c r="AH4150" s="1"/>
      <c r="AI4150" s="1"/>
      <c r="AJ4150" s="4"/>
      <c r="AK4150" s="1"/>
      <c r="AL4150" s="1"/>
      <c r="AM4150" s="1"/>
      <c r="AN4150" s="1"/>
      <c r="AO4150" s="1"/>
    </row>
    <row r="4151" spans="1:41" x14ac:dyDescent="0.2">
      <c r="A4151" s="118"/>
      <c r="B4151" s="2"/>
      <c r="C4151" s="2"/>
      <c r="D4151" s="3"/>
      <c r="E4151" s="3"/>
      <c r="F4151" s="47"/>
      <c r="G4151" s="47"/>
      <c r="H4151" s="4"/>
      <c r="I4151" s="4"/>
      <c r="J4151" s="4"/>
      <c r="K4151" s="4"/>
      <c r="L4151" s="47"/>
      <c r="M4151" s="10"/>
      <c r="N4151" s="10"/>
      <c r="O4151" s="2"/>
      <c r="P4151" s="2"/>
      <c r="Q4151" s="47"/>
      <c r="R4151" s="4"/>
      <c r="S4151" s="59"/>
      <c r="T4151" s="1"/>
      <c r="U4151" s="1"/>
      <c r="V4151" s="1"/>
      <c r="W4151" s="10"/>
      <c r="X4151" s="2"/>
      <c r="Y4151" s="2"/>
      <c r="Z4151" s="3"/>
      <c r="AA4151" s="1"/>
      <c r="AB4151" s="1"/>
      <c r="AC4151" s="5"/>
      <c r="AD4151" s="1"/>
      <c r="AE4151" s="7"/>
      <c r="AF4151" s="1"/>
      <c r="AG4151" s="1"/>
      <c r="AH4151" s="1"/>
      <c r="AI4151" s="1"/>
      <c r="AJ4151" s="4"/>
      <c r="AK4151" s="1"/>
      <c r="AL4151" s="1"/>
      <c r="AM4151" s="1"/>
      <c r="AN4151" s="1"/>
      <c r="AO4151" s="1"/>
    </row>
    <row r="4152" spans="1:41" x14ac:dyDescent="0.2">
      <c r="A4152" s="118"/>
      <c r="B4152" s="2"/>
      <c r="C4152" s="2"/>
      <c r="D4152" s="3"/>
      <c r="E4152" s="3"/>
      <c r="F4152" s="47"/>
      <c r="G4152" s="47"/>
      <c r="H4152" s="4"/>
      <c r="I4152" s="4"/>
      <c r="J4152" s="4"/>
      <c r="K4152" s="4"/>
      <c r="L4152" s="47"/>
      <c r="M4152" s="10"/>
      <c r="N4152" s="10"/>
      <c r="O4152" s="2"/>
      <c r="P4152" s="2"/>
      <c r="Q4152" s="47"/>
      <c r="R4152" s="4"/>
      <c r="S4152" s="59"/>
      <c r="T4152" s="1"/>
      <c r="U4152" s="1"/>
      <c r="V4152" s="1"/>
      <c r="W4152" s="10"/>
      <c r="X4152" s="2"/>
      <c r="Y4152" s="2"/>
      <c r="Z4152" s="3"/>
      <c r="AA4152" s="1"/>
      <c r="AB4152" s="1"/>
      <c r="AC4152" s="5"/>
      <c r="AD4152" s="1"/>
      <c r="AE4152" s="7"/>
      <c r="AF4152" s="1"/>
      <c r="AG4152" s="1"/>
      <c r="AH4152" s="1"/>
      <c r="AI4152" s="1"/>
      <c r="AJ4152" s="4"/>
      <c r="AK4152" s="1"/>
      <c r="AL4152" s="1"/>
      <c r="AM4152" s="1"/>
      <c r="AN4152" s="1"/>
      <c r="AO4152" s="1"/>
    </row>
    <row r="4153" spans="1:41" x14ac:dyDescent="0.2">
      <c r="A4153" s="118"/>
      <c r="B4153" s="2"/>
      <c r="C4153" s="2"/>
      <c r="D4153" s="3"/>
      <c r="E4153" s="3"/>
      <c r="F4153" s="47"/>
      <c r="G4153" s="47"/>
      <c r="H4153" s="4"/>
      <c r="I4153" s="4"/>
      <c r="J4153" s="4"/>
      <c r="K4153" s="4"/>
      <c r="L4153" s="47"/>
      <c r="M4153" s="10"/>
      <c r="N4153" s="10"/>
      <c r="O4153" s="2"/>
      <c r="P4153" s="2"/>
      <c r="Q4153" s="47"/>
      <c r="R4153" s="4"/>
      <c r="S4153" s="59"/>
      <c r="T4153" s="1"/>
      <c r="U4153" s="1"/>
      <c r="V4153" s="1"/>
      <c r="W4153" s="10"/>
      <c r="X4153" s="2"/>
      <c r="Y4153" s="2"/>
      <c r="Z4153" s="3"/>
      <c r="AA4153" s="1"/>
      <c r="AB4153" s="1"/>
      <c r="AC4153" s="5"/>
      <c r="AD4153" s="1"/>
      <c r="AE4153" s="7"/>
      <c r="AF4153" s="1"/>
      <c r="AG4153" s="1"/>
      <c r="AH4153" s="1"/>
      <c r="AI4153" s="1"/>
      <c r="AJ4153" s="4"/>
      <c r="AK4153" s="1"/>
      <c r="AL4153" s="1"/>
      <c r="AM4153" s="1"/>
      <c r="AN4153" s="1"/>
      <c r="AO4153" s="1"/>
    </row>
    <row r="4154" spans="1:41" x14ac:dyDescent="0.2">
      <c r="A4154" s="118"/>
      <c r="B4154" s="2"/>
      <c r="C4154" s="2"/>
      <c r="D4154" s="3"/>
      <c r="E4154" s="3"/>
      <c r="F4154" s="47"/>
      <c r="G4154" s="47"/>
      <c r="H4154" s="4"/>
      <c r="I4154" s="4"/>
      <c r="J4154" s="4"/>
      <c r="K4154" s="4"/>
      <c r="L4154" s="47"/>
      <c r="M4154" s="10"/>
      <c r="N4154" s="10"/>
      <c r="O4154" s="2"/>
      <c r="P4154" s="2"/>
      <c r="Q4154" s="47"/>
      <c r="R4154" s="4"/>
      <c r="S4154" s="59"/>
      <c r="T4154" s="1"/>
      <c r="U4154" s="1"/>
      <c r="V4154" s="1"/>
      <c r="W4154" s="10"/>
      <c r="X4154" s="2"/>
      <c r="Y4154" s="2"/>
      <c r="Z4154" s="3"/>
      <c r="AA4154" s="1"/>
      <c r="AB4154" s="1"/>
      <c r="AC4154" s="5"/>
      <c r="AD4154" s="1"/>
      <c r="AE4154" s="7"/>
      <c r="AF4154" s="1"/>
      <c r="AG4154" s="1"/>
      <c r="AH4154" s="1"/>
      <c r="AI4154" s="1"/>
      <c r="AJ4154" s="4"/>
      <c r="AK4154" s="1"/>
      <c r="AL4154" s="1"/>
      <c r="AM4154" s="1"/>
      <c r="AN4154" s="1"/>
      <c r="AO4154" s="1"/>
    </row>
    <row r="4155" spans="1:41" x14ac:dyDescent="0.2">
      <c r="A4155" s="118"/>
      <c r="B4155" s="2"/>
      <c r="C4155" s="2"/>
      <c r="D4155" s="3"/>
      <c r="E4155" s="3"/>
      <c r="F4155" s="47"/>
      <c r="G4155" s="47"/>
      <c r="H4155" s="4"/>
      <c r="I4155" s="4"/>
      <c r="J4155" s="4"/>
      <c r="K4155" s="4"/>
      <c r="L4155" s="47"/>
      <c r="M4155" s="10"/>
      <c r="N4155" s="10"/>
      <c r="O4155" s="2"/>
      <c r="P4155" s="2"/>
      <c r="Q4155" s="47"/>
      <c r="R4155" s="4"/>
      <c r="S4155" s="59"/>
      <c r="T4155" s="1"/>
      <c r="U4155" s="1"/>
      <c r="V4155" s="1"/>
      <c r="W4155" s="10"/>
      <c r="X4155" s="2"/>
      <c r="Y4155" s="2"/>
      <c r="Z4155" s="3"/>
      <c r="AA4155" s="1"/>
      <c r="AB4155" s="1"/>
      <c r="AC4155" s="5"/>
      <c r="AD4155" s="1"/>
      <c r="AE4155" s="7"/>
      <c r="AF4155" s="1"/>
      <c r="AG4155" s="1"/>
      <c r="AH4155" s="1"/>
      <c r="AI4155" s="1"/>
      <c r="AJ4155" s="4"/>
      <c r="AK4155" s="1"/>
      <c r="AL4155" s="1"/>
      <c r="AM4155" s="1"/>
      <c r="AN4155" s="1"/>
      <c r="AO4155" s="1"/>
    </row>
    <row r="4156" spans="1:41" x14ac:dyDescent="0.2">
      <c r="A4156" s="118"/>
      <c r="B4156" s="2"/>
      <c r="C4156" s="2"/>
      <c r="D4156" s="3"/>
      <c r="E4156" s="3"/>
      <c r="F4156" s="47"/>
      <c r="G4156" s="47"/>
      <c r="H4156" s="4"/>
      <c r="I4156" s="4"/>
      <c r="J4156" s="4"/>
      <c r="K4156" s="4"/>
      <c r="L4156" s="47"/>
      <c r="M4156" s="10"/>
      <c r="N4156" s="10"/>
      <c r="O4156" s="2"/>
      <c r="P4156" s="2"/>
      <c r="Q4156" s="47"/>
      <c r="R4156" s="4"/>
      <c r="S4156" s="59"/>
      <c r="T4156" s="1"/>
      <c r="U4156" s="1"/>
      <c r="V4156" s="1"/>
      <c r="W4156" s="10"/>
      <c r="X4156" s="2"/>
      <c r="Y4156" s="2"/>
      <c r="Z4156" s="3"/>
      <c r="AA4156" s="1"/>
      <c r="AB4156" s="1"/>
      <c r="AC4156" s="5"/>
      <c r="AD4156" s="1"/>
      <c r="AE4156" s="7"/>
      <c r="AF4156" s="1"/>
      <c r="AG4156" s="1"/>
      <c r="AH4156" s="1"/>
      <c r="AI4156" s="1"/>
      <c r="AJ4156" s="4"/>
      <c r="AK4156" s="1"/>
      <c r="AL4156" s="1"/>
      <c r="AM4156" s="1"/>
      <c r="AN4156" s="1"/>
      <c r="AO4156" s="1"/>
    </row>
    <row r="4157" spans="1:41" x14ac:dyDescent="0.2">
      <c r="A4157" s="118"/>
      <c r="B4157" s="2"/>
      <c r="C4157" s="2"/>
      <c r="D4157" s="3"/>
      <c r="E4157" s="3"/>
      <c r="F4157" s="47"/>
      <c r="G4157" s="47"/>
      <c r="H4157" s="4"/>
      <c r="I4157" s="4"/>
      <c r="J4157" s="4"/>
      <c r="K4157" s="4"/>
      <c r="L4157" s="47"/>
      <c r="M4157" s="10"/>
      <c r="N4157" s="10"/>
      <c r="O4157" s="2"/>
      <c r="P4157" s="2"/>
      <c r="Q4157" s="47"/>
      <c r="R4157" s="4"/>
      <c r="S4157" s="59"/>
      <c r="T4157" s="1"/>
      <c r="U4157" s="1"/>
      <c r="V4157" s="1"/>
      <c r="W4157" s="10"/>
      <c r="X4157" s="2"/>
      <c r="Y4157" s="2"/>
      <c r="Z4157" s="3"/>
      <c r="AA4157" s="1"/>
      <c r="AB4157" s="1"/>
      <c r="AC4157" s="5"/>
      <c r="AD4157" s="1"/>
      <c r="AE4157" s="7"/>
      <c r="AF4157" s="1"/>
      <c r="AG4157" s="1"/>
      <c r="AH4157" s="1"/>
      <c r="AI4157" s="1"/>
      <c r="AJ4157" s="4"/>
      <c r="AK4157" s="1"/>
      <c r="AL4157" s="1"/>
      <c r="AM4157" s="1"/>
      <c r="AN4157" s="1"/>
      <c r="AO4157" s="1"/>
    </row>
    <row r="4158" spans="1:41" x14ac:dyDescent="0.2">
      <c r="A4158" s="118"/>
      <c r="B4158" s="2"/>
      <c r="C4158" s="2"/>
      <c r="D4158" s="3"/>
      <c r="E4158" s="3"/>
      <c r="F4158" s="47"/>
      <c r="G4158" s="47"/>
      <c r="H4158" s="4"/>
      <c r="I4158" s="4"/>
      <c r="J4158" s="4"/>
      <c r="K4158" s="4"/>
      <c r="L4158" s="47"/>
      <c r="M4158" s="10"/>
      <c r="N4158" s="10"/>
      <c r="O4158" s="2"/>
      <c r="P4158" s="2"/>
      <c r="Q4158" s="47"/>
      <c r="R4158" s="4"/>
      <c r="S4158" s="59"/>
      <c r="T4158" s="1"/>
      <c r="U4158" s="1"/>
      <c r="V4158" s="1"/>
      <c r="W4158" s="10"/>
      <c r="X4158" s="2"/>
      <c r="Y4158" s="2"/>
      <c r="Z4158" s="3"/>
      <c r="AA4158" s="1"/>
      <c r="AB4158" s="1"/>
      <c r="AC4158" s="5"/>
      <c r="AD4158" s="1"/>
      <c r="AE4158" s="7"/>
      <c r="AF4158" s="1"/>
      <c r="AG4158" s="1"/>
      <c r="AH4158" s="1"/>
      <c r="AI4158" s="1"/>
      <c r="AJ4158" s="4"/>
      <c r="AK4158" s="1"/>
      <c r="AL4158" s="1"/>
      <c r="AM4158" s="1"/>
      <c r="AN4158" s="1"/>
      <c r="AO4158" s="1"/>
    </row>
    <row r="4159" spans="1:41" x14ac:dyDescent="0.2">
      <c r="A4159" s="118"/>
      <c r="B4159" s="2"/>
      <c r="C4159" s="2"/>
      <c r="D4159" s="3"/>
      <c r="E4159" s="3"/>
      <c r="F4159" s="47"/>
      <c r="G4159" s="47"/>
      <c r="H4159" s="4"/>
      <c r="I4159" s="4"/>
      <c r="J4159" s="4"/>
      <c r="K4159" s="4"/>
      <c r="L4159" s="47"/>
      <c r="M4159" s="10"/>
      <c r="N4159" s="10"/>
      <c r="O4159" s="2"/>
      <c r="P4159" s="2"/>
      <c r="Q4159" s="47"/>
      <c r="R4159" s="4"/>
      <c r="S4159" s="59"/>
      <c r="T4159" s="1"/>
      <c r="U4159" s="1"/>
      <c r="V4159" s="1"/>
      <c r="W4159" s="10"/>
      <c r="X4159" s="2"/>
      <c r="Y4159" s="2"/>
      <c r="Z4159" s="3"/>
      <c r="AA4159" s="1"/>
      <c r="AB4159" s="1"/>
      <c r="AC4159" s="5"/>
      <c r="AD4159" s="1"/>
      <c r="AE4159" s="7"/>
      <c r="AF4159" s="1"/>
      <c r="AG4159" s="1"/>
      <c r="AH4159" s="1"/>
      <c r="AI4159" s="1"/>
      <c r="AJ4159" s="4"/>
      <c r="AK4159" s="1"/>
      <c r="AL4159" s="1"/>
      <c r="AM4159" s="1"/>
      <c r="AN4159" s="1"/>
      <c r="AO4159" s="1"/>
    </row>
    <row r="4160" spans="1:41" x14ac:dyDescent="0.2">
      <c r="A4160" s="118"/>
      <c r="B4160" s="2"/>
      <c r="C4160" s="2"/>
      <c r="D4160" s="3"/>
      <c r="E4160" s="3"/>
      <c r="F4160" s="47"/>
      <c r="G4160" s="47"/>
      <c r="H4160" s="4"/>
      <c r="I4160" s="4"/>
      <c r="J4160" s="4"/>
      <c r="K4160" s="4"/>
      <c r="L4160" s="47"/>
      <c r="M4160" s="10"/>
      <c r="N4160" s="10"/>
      <c r="O4160" s="2"/>
      <c r="P4160" s="2"/>
      <c r="Q4160" s="47"/>
      <c r="R4160" s="4"/>
      <c r="S4160" s="59"/>
      <c r="T4160" s="1"/>
      <c r="U4160" s="1"/>
      <c r="V4160" s="1"/>
      <c r="W4160" s="10"/>
      <c r="X4160" s="2"/>
      <c r="Y4160" s="2"/>
      <c r="Z4160" s="3"/>
      <c r="AA4160" s="1"/>
      <c r="AB4160" s="1"/>
      <c r="AC4160" s="5"/>
      <c r="AD4160" s="1"/>
      <c r="AE4160" s="7"/>
      <c r="AF4160" s="1"/>
      <c r="AG4160" s="1"/>
      <c r="AH4160" s="1"/>
      <c r="AI4160" s="1"/>
      <c r="AJ4160" s="4"/>
      <c r="AK4160" s="1"/>
      <c r="AL4160" s="1"/>
      <c r="AM4160" s="1"/>
      <c r="AN4160" s="1"/>
      <c r="AO4160" s="1"/>
    </row>
    <row r="4161" spans="1:41" x14ac:dyDescent="0.2">
      <c r="A4161" s="118"/>
      <c r="B4161" s="2"/>
      <c r="C4161" s="2"/>
      <c r="D4161" s="3"/>
      <c r="E4161" s="3"/>
      <c r="F4161" s="47"/>
      <c r="G4161" s="47"/>
      <c r="H4161" s="4"/>
      <c r="I4161" s="4"/>
      <c r="J4161" s="4"/>
      <c r="K4161" s="4"/>
      <c r="L4161" s="47"/>
      <c r="M4161" s="10"/>
      <c r="N4161" s="10"/>
      <c r="O4161" s="2"/>
      <c r="P4161" s="2"/>
      <c r="Q4161" s="47"/>
      <c r="R4161" s="4"/>
      <c r="S4161" s="59"/>
      <c r="T4161" s="1"/>
      <c r="U4161" s="1"/>
      <c r="V4161" s="1"/>
      <c r="W4161" s="10"/>
      <c r="X4161" s="2"/>
      <c r="Y4161" s="2"/>
      <c r="Z4161" s="3"/>
      <c r="AA4161" s="1"/>
      <c r="AB4161" s="1"/>
      <c r="AC4161" s="5"/>
      <c r="AD4161" s="1"/>
      <c r="AE4161" s="7"/>
      <c r="AF4161" s="1"/>
      <c r="AG4161" s="1"/>
      <c r="AH4161" s="1"/>
      <c r="AI4161" s="1"/>
      <c r="AJ4161" s="4"/>
      <c r="AK4161" s="1"/>
      <c r="AL4161" s="1"/>
      <c r="AM4161" s="1"/>
      <c r="AN4161" s="1"/>
      <c r="AO4161" s="1"/>
    </row>
    <row r="4162" spans="1:41" x14ac:dyDescent="0.2">
      <c r="A4162" s="118"/>
      <c r="B4162" s="2"/>
      <c r="C4162" s="2"/>
      <c r="D4162" s="3"/>
      <c r="E4162" s="3"/>
      <c r="F4162" s="47"/>
      <c r="G4162" s="47"/>
      <c r="H4162" s="4"/>
      <c r="I4162" s="4"/>
      <c r="J4162" s="4"/>
      <c r="K4162" s="4"/>
      <c r="L4162" s="47"/>
      <c r="M4162" s="10"/>
      <c r="N4162" s="10"/>
      <c r="O4162" s="2"/>
      <c r="P4162" s="2"/>
      <c r="Q4162" s="47"/>
      <c r="R4162" s="4"/>
      <c r="S4162" s="59"/>
      <c r="T4162" s="1"/>
      <c r="U4162" s="1"/>
      <c r="V4162" s="1"/>
      <c r="W4162" s="10"/>
      <c r="X4162" s="2"/>
      <c r="Y4162" s="2"/>
      <c r="Z4162" s="3"/>
      <c r="AA4162" s="1"/>
      <c r="AB4162" s="1"/>
      <c r="AC4162" s="5"/>
      <c r="AD4162" s="1"/>
      <c r="AE4162" s="7"/>
      <c r="AF4162" s="1"/>
      <c r="AG4162" s="1"/>
      <c r="AH4162" s="1"/>
      <c r="AI4162" s="1"/>
      <c r="AJ4162" s="4"/>
      <c r="AK4162" s="1"/>
      <c r="AL4162" s="1"/>
      <c r="AM4162" s="1"/>
      <c r="AN4162" s="1"/>
      <c r="AO4162" s="1"/>
    </row>
    <row r="4163" spans="1:41" x14ac:dyDescent="0.2">
      <c r="A4163" s="118"/>
      <c r="B4163" s="2"/>
      <c r="C4163" s="2"/>
      <c r="D4163" s="3"/>
      <c r="E4163" s="3"/>
      <c r="F4163" s="47"/>
      <c r="G4163" s="47"/>
      <c r="H4163" s="4"/>
      <c r="I4163" s="4"/>
      <c r="J4163" s="4"/>
      <c r="K4163" s="4"/>
      <c r="L4163" s="47"/>
      <c r="M4163" s="10"/>
      <c r="N4163" s="10"/>
      <c r="O4163" s="2"/>
      <c r="P4163" s="2"/>
      <c r="Q4163" s="47"/>
      <c r="R4163" s="4"/>
      <c r="S4163" s="59"/>
      <c r="T4163" s="1"/>
      <c r="U4163" s="1"/>
      <c r="V4163" s="1"/>
      <c r="W4163" s="10"/>
      <c r="X4163" s="2"/>
      <c r="Y4163" s="2"/>
      <c r="Z4163" s="3"/>
      <c r="AA4163" s="1"/>
      <c r="AB4163" s="1"/>
      <c r="AC4163" s="5"/>
      <c r="AD4163" s="1"/>
      <c r="AE4163" s="7"/>
      <c r="AF4163" s="1"/>
      <c r="AG4163" s="1"/>
      <c r="AH4163" s="1"/>
      <c r="AI4163" s="1"/>
      <c r="AJ4163" s="4"/>
      <c r="AK4163" s="1"/>
      <c r="AL4163" s="1"/>
      <c r="AM4163" s="1"/>
      <c r="AN4163" s="1"/>
      <c r="AO4163" s="1"/>
    </row>
    <row r="4164" spans="1:41" x14ac:dyDescent="0.2">
      <c r="A4164" s="118"/>
      <c r="B4164" s="2"/>
      <c r="C4164" s="2"/>
      <c r="D4164" s="3"/>
      <c r="E4164" s="3"/>
      <c r="F4164" s="47"/>
      <c r="G4164" s="47"/>
      <c r="H4164" s="4"/>
      <c r="I4164" s="4"/>
      <c r="J4164" s="4"/>
      <c r="K4164" s="4"/>
      <c r="L4164" s="47"/>
      <c r="M4164" s="10"/>
      <c r="N4164" s="10"/>
      <c r="O4164" s="2"/>
      <c r="P4164" s="2"/>
      <c r="Q4164" s="47"/>
      <c r="R4164" s="4"/>
      <c r="S4164" s="59"/>
      <c r="T4164" s="1"/>
      <c r="U4164" s="1"/>
      <c r="V4164" s="1"/>
      <c r="W4164" s="10"/>
      <c r="X4164" s="2"/>
      <c r="Y4164" s="2"/>
      <c r="Z4164" s="3"/>
      <c r="AA4164" s="1"/>
      <c r="AB4164" s="1"/>
      <c r="AC4164" s="5"/>
      <c r="AD4164" s="1"/>
      <c r="AE4164" s="7"/>
      <c r="AF4164" s="1"/>
      <c r="AG4164" s="1"/>
      <c r="AH4164" s="1"/>
      <c r="AI4164" s="1"/>
      <c r="AJ4164" s="4"/>
      <c r="AK4164" s="1"/>
      <c r="AL4164" s="1"/>
      <c r="AM4164" s="1"/>
      <c r="AN4164" s="1"/>
      <c r="AO4164" s="1"/>
    </row>
    <row r="4165" spans="1:41" x14ac:dyDescent="0.2">
      <c r="A4165" s="118"/>
      <c r="B4165" s="2"/>
      <c r="C4165" s="2"/>
      <c r="D4165" s="3"/>
      <c r="E4165" s="3"/>
      <c r="F4165" s="47"/>
      <c r="G4165" s="47"/>
      <c r="H4165" s="4"/>
      <c r="I4165" s="4"/>
      <c r="J4165" s="4"/>
      <c r="K4165" s="4"/>
      <c r="L4165" s="47"/>
      <c r="M4165" s="10"/>
      <c r="N4165" s="10"/>
      <c r="O4165" s="2"/>
      <c r="P4165" s="2"/>
      <c r="Q4165" s="47"/>
      <c r="R4165" s="4"/>
      <c r="S4165" s="59"/>
      <c r="T4165" s="1"/>
      <c r="U4165" s="1"/>
      <c r="V4165" s="1"/>
      <c r="W4165" s="10"/>
      <c r="X4165" s="2"/>
      <c r="Y4165" s="2"/>
      <c r="Z4165" s="3"/>
      <c r="AA4165" s="1"/>
      <c r="AB4165" s="1"/>
      <c r="AC4165" s="5"/>
      <c r="AD4165" s="1"/>
      <c r="AE4165" s="7"/>
      <c r="AF4165" s="1"/>
      <c r="AG4165" s="1"/>
      <c r="AH4165" s="1"/>
      <c r="AI4165" s="1"/>
      <c r="AJ4165" s="4"/>
      <c r="AK4165" s="1"/>
      <c r="AL4165" s="1"/>
      <c r="AM4165" s="1"/>
      <c r="AN4165" s="1"/>
      <c r="AO4165" s="1"/>
    </row>
    <row r="4166" spans="1:41" x14ac:dyDescent="0.2">
      <c r="A4166" s="118"/>
      <c r="B4166" s="2"/>
      <c r="C4166" s="2"/>
      <c r="D4166" s="3"/>
      <c r="E4166" s="3"/>
      <c r="F4166" s="47"/>
      <c r="G4166" s="47"/>
      <c r="H4166" s="4"/>
      <c r="I4166" s="4"/>
      <c r="J4166" s="4"/>
      <c r="K4166" s="4"/>
      <c r="L4166" s="47"/>
      <c r="M4166" s="10"/>
      <c r="N4166" s="10"/>
      <c r="O4166" s="2"/>
      <c r="P4166" s="2"/>
      <c r="Q4166" s="47"/>
      <c r="R4166" s="4"/>
      <c r="S4166" s="59"/>
      <c r="T4166" s="1"/>
      <c r="U4166" s="1"/>
      <c r="V4166" s="1"/>
      <c r="W4166" s="10"/>
      <c r="X4166" s="2"/>
      <c r="Y4166" s="2"/>
      <c r="Z4166" s="3"/>
      <c r="AA4166" s="1"/>
      <c r="AB4166" s="1"/>
      <c r="AC4166" s="5"/>
      <c r="AD4166" s="1"/>
      <c r="AE4166" s="7"/>
      <c r="AF4166" s="1"/>
      <c r="AG4166" s="1"/>
      <c r="AH4166" s="1"/>
      <c r="AI4166" s="1"/>
      <c r="AJ4166" s="4"/>
      <c r="AK4166" s="1"/>
      <c r="AL4166" s="1"/>
      <c r="AM4166" s="1"/>
      <c r="AN4166" s="1"/>
      <c r="AO4166" s="1"/>
    </row>
    <row r="4167" spans="1:41" x14ac:dyDescent="0.2">
      <c r="A4167" s="118"/>
      <c r="B4167" s="2"/>
      <c r="C4167" s="2"/>
      <c r="D4167" s="3"/>
      <c r="E4167" s="3"/>
      <c r="F4167" s="47"/>
      <c r="G4167" s="47"/>
      <c r="H4167" s="4"/>
      <c r="I4167" s="4"/>
      <c r="J4167" s="4"/>
      <c r="K4167" s="4"/>
      <c r="L4167" s="47"/>
      <c r="M4167" s="10"/>
      <c r="N4167" s="10"/>
      <c r="O4167" s="2"/>
      <c r="P4167" s="2"/>
      <c r="Q4167" s="47"/>
      <c r="R4167" s="4"/>
      <c r="S4167" s="59"/>
      <c r="T4167" s="1"/>
      <c r="U4167" s="1"/>
      <c r="V4167" s="1"/>
      <c r="W4167" s="10"/>
      <c r="X4167" s="2"/>
      <c r="Y4167" s="2"/>
      <c r="Z4167" s="3"/>
      <c r="AA4167" s="1"/>
      <c r="AB4167" s="1"/>
      <c r="AC4167" s="5"/>
      <c r="AD4167" s="1"/>
      <c r="AE4167" s="7"/>
      <c r="AF4167" s="1"/>
      <c r="AG4167" s="1"/>
      <c r="AH4167" s="1"/>
      <c r="AI4167" s="1"/>
      <c r="AJ4167" s="4"/>
      <c r="AK4167" s="1"/>
      <c r="AL4167" s="1"/>
      <c r="AM4167" s="1"/>
      <c r="AN4167" s="1"/>
      <c r="AO4167" s="1"/>
    </row>
    <row r="4168" spans="1:41" x14ac:dyDescent="0.2">
      <c r="A4168" s="118"/>
      <c r="B4168" s="2"/>
      <c r="C4168" s="2"/>
      <c r="D4168" s="3"/>
      <c r="E4168" s="3"/>
      <c r="F4168" s="47"/>
      <c r="G4168" s="47"/>
      <c r="H4168" s="4"/>
      <c r="I4168" s="4"/>
      <c r="J4168" s="4"/>
      <c r="K4168" s="4"/>
      <c r="L4168" s="47"/>
      <c r="M4168" s="10"/>
      <c r="N4168" s="10"/>
      <c r="O4168" s="2"/>
      <c r="P4168" s="2"/>
      <c r="Q4168" s="47"/>
      <c r="R4168" s="4"/>
      <c r="S4168" s="59"/>
      <c r="T4168" s="1"/>
      <c r="U4168" s="1"/>
      <c r="V4168" s="1"/>
      <c r="W4168" s="10"/>
      <c r="X4168" s="2"/>
      <c r="Y4168" s="2"/>
      <c r="Z4168" s="3"/>
      <c r="AA4168" s="1"/>
      <c r="AB4168" s="1"/>
      <c r="AC4168" s="5"/>
      <c r="AD4168" s="1"/>
      <c r="AE4168" s="7"/>
      <c r="AF4168" s="1"/>
      <c r="AG4168" s="1"/>
      <c r="AH4168" s="1"/>
      <c r="AI4168" s="1"/>
      <c r="AJ4168" s="4"/>
      <c r="AK4168" s="1"/>
      <c r="AL4168" s="1"/>
      <c r="AM4168" s="1"/>
      <c r="AN4168" s="1"/>
      <c r="AO4168" s="1"/>
    </row>
    <row r="4169" spans="1:41" x14ac:dyDescent="0.2">
      <c r="A4169" s="118"/>
      <c r="B4169" s="2"/>
      <c r="C4169" s="2"/>
      <c r="D4169" s="3"/>
      <c r="E4169" s="3"/>
      <c r="F4169" s="47"/>
      <c r="G4169" s="47"/>
      <c r="H4169" s="4"/>
      <c r="I4169" s="4"/>
      <c r="J4169" s="4"/>
      <c r="K4169" s="4"/>
      <c r="L4169" s="47"/>
      <c r="M4169" s="10"/>
      <c r="N4169" s="10"/>
      <c r="O4169" s="2"/>
      <c r="P4169" s="2"/>
      <c r="Q4169" s="47"/>
      <c r="R4169" s="4"/>
      <c r="S4169" s="59"/>
      <c r="T4169" s="1"/>
      <c r="U4169" s="1"/>
      <c r="V4169" s="1"/>
      <c r="W4169" s="10"/>
      <c r="X4169" s="2"/>
      <c r="Y4169" s="2"/>
      <c r="Z4169" s="3"/>
      <c r="AA4169" s="1"/>
      <c r="AB4169" s="1"/>
      <c r="AC4169" s="5"/>
      <c r="AD4169" s="1"/>
      <c r="AE4169" s="7"/>
      <c r="AF4169" s="1"/>
      <c r="AG4169" s="1"/>
      <c r="AH4169" s="1"/>
      <c r="AI4169" s="1"/>
      <c r="AJ4169" s="4"/>
      <c r="AK4169" s="1"/>
      <c r="AL4169" s="1"/>
      <c r="AM4169" s="1"/>
      <c r="AN4169" s="1"/>
      <c r="AO4169" s="1"/>
    </row>
    <row r="4170" spans="1:41" x14ac:dyDescent="0.2">
      <c r="A4170" s="118"/>
      <c r="B4170" s="2"/>
      <c r="C4170" s="2"/>
      <c r="D4170" s="3"/>
      <c r="E4170" s="3"/>
      <c r="F4170" s="47"/>
      <c r="G4170" s="47"/>
      <c r="H4170" s="4"/>
      <c r="I4170" s="4"/>
      <c r="J4170" s="4"/>
      <c r="K4170" s="4"/>
      <c r="L4170" s="47"/>
      <c r="M4170" s="10"/>
      <c r="N4170" s="10"/>
      <c r="O4170" s="2"/>
      <c r="P4170" s="2"/>
      <c r="Q4170" s="47"/>
      <c r="R4170" s="4"/>
      <c r="S4170" s="59"/>
      <c r="T4170" s="1"/>
      <c r="U4170" s="1"/>
      <c r="V4170" s="1"/>
      <c r="W4170" s="10"/>
      <c r="X4170" s="2"/>
      <c r="Y4170" s="2"/>
      <c r="Z4170" s="3"/>
      <c r="AA4170" s="1"/>
      <c r="AB4170" s="1"/>
      <c r="AC4170" s="5"/>
      <c r="AD4170" s="1"/>
      <c r="AE4170" s="7"/>
      <c r="AF4170" s="1"/>
      <c r="AG4170" s="1"/>
      <c r="AH4170" s="1"/>
      <c r="AI4170" s="1"/>
      <c r="AJ4170" s="4"/>
      <c r="AK4170" s="1"/>
      <c r="AL4170" s="1"/>
      <c r="AM4170" s="1"/>
      <c r="AN4170" s="1"/>
      <c r="AO4170" s="1"/>
    </row>
    <row r="4171" spans="1:41" x14ac:dyDescent="0.2">
      <c r="A4171" s="118"/>
      <c r="B4171" s="2"/>
      <c r="C4171" s="2"/>
      <c r="D4171" s="3"/>
      <c r="E4171" s="3"/>
      <c r="F4171" s="47"/>
      <c r="G4171" s="47"/>
      <c r="H4171" s="4"/>
      <c r="I4171" s="4"/>
      <c r="J4171" s="4"/>
      <c r="K4171" s="4"/>
      <c r="L4171" s="47"/>
      <c r="M4171" s="10"/>
      <c r="N4171" s="10"/>
      <c r="O4171" s="2"/>
      <c r="P4171" s="2"/>
      <c r="Q4171" s="47"/>
      <c r="R4171" s="4"/>
      <c r="S4171" s="59"/>
      <c r="T4171" s="1"/>
      <c r="U4171" s="1"/>
      <c r="V4171" s="1"/>
      <c r="W4171" s="10"/>
      <c r="X4171" s="2"/>
      <c r="Y4171" s="2"/>
      <c r="Z4171" s="3"/>
      <c r="AA4171" s="1"/>
      <c r="AB4171" s="1"/>
      <c r="AC4171" s="5"/>
      <c r="AD4171" s="1"/>
      <c r="AE4171" s="7"/>
      <c r="AF4171" s="1"/>
      <c r="AG4171" s="1"/>
      <c r="AH4171" s="1"/>
      <c r="AI4171" s="1"/>
      <c r="AJ4171" s="4"/>
      <c r="AK4171" s="1"/>
      <c r="AL4171" s="1"/>
      <c r="AM4171" s="1"/>
      <c r="AN4171" s="1"/>
      <c r="AO4171" s="1"/>
    </row>
    <row r="4172" spans="1:41" x14ac:dyDescent="0.2">
      <c r="A4172" s="118"/>
      <c r="B4172" s="2"/>
      <c r="C4172" s="2"/>
      <c r="D4172" s="3"/>
      <c r="E4172" s="3"/>
      <c r="F4172" s="47"/>
      <c r="G4172" s="47"/>
      <c r="H4172" s="4"/>
      <c r="I4172" s="4"/>
      <c r="J4172" s="4"/>
      <c r="K4172" s="4"/>
      <c r="L4172" s="47"/>
      <c r="M4172" s="10"/>
      <c r="N4172" s="10"/>
      <c r="O4172" s="2"/>
      <c r="P4172" s="2"/>
      <c r="Q4172" s="47"/>
      <c r="R4172" s="4"/>
      <c r="S4172" s="59"/>
      <c r="T4172" s="1"/>
      <c r="U4172" s="1"/>
      <c r="V4172" s="1"/>
      <c r="W4172" s="10"/>
      <c r="X4172" s="2"/>
      <c r="Y4172" s="2"/>
      <c r="Z4172" s="3"/>
      <c r="AA4172" s="1"/>
      <c r="AB4172" s="1"/>
      <c r="AC4172" s="5"/>
      <c r="AD4172" s="1"/>
      <c r="AE4172" s="7"/>
      <c r="AF4172" s="1"/>
      <c r="AG4172" s="1"/>
      <c r="AH4172" s="1"/>
      <c r="AI4172" s="1"/>
      <c r="AJ4172" s="4"/>
      <c r="AK4172" s="1"/>
      <c r="AL4172" s="1"/>
      <c r="AM4172" s="1"/>
      <c r="AN4172" s="1"/>
      <c r="AO4172" s="1"/>
    </row>
    <row r="4173" spans="1:41" x14ac:dyDescent="0.2">
      <c r="A4173" s="118"/>
      <c r="B4173" s="2"/>
      <c r="C4173" s="2"/>
      <c r="D4173" s="3"/>
      <c r="E4173" s="3"/>
      <c r="F4173" s="47"/>
      <c r="G4173" s="47"/>
      <c r="H4173" s="4"/>
      <c r="I4173" s="4"/>
      <c r="J4173" s="4"/>
      <c r="K4173" s="4"/>
      <c r="L4173" s="47"/>
      <c r="M4173" s="10"/>
      <c r="N4173" s="10"/>
      <c r="O4173" s="2"/>
      <c r="P4173" s="2"/>
      <c r="Q4173" s="47"/>
      <c r="R4173" s="4"/>
      <c r="S4173" s="59"/>
      <c r="T4173" s="1"/>
      <c r="U4173" s="1"/>
      <c r="V4173" s="1"/>
      <c r="W4173" s="10"/>
      <c r="X4173" s="2"/>
      <c r="Y4173" s="2"/>
      <c r="Z4173" s="3"/>
      <c r="AA4173" s="1"/>
      <c r="AB4173" s="1"/>
      <c r="AC4173" s="5"/>
      <c r="AD4173" s="1"/>
      <c r="AE4173" s="7"/>
      <c r="AF4173" s="1"/>
      <c r="AG4173" s="1"/>
      <c r="AH4173" s="1"/>
      <c r="AI4173" s="1"/>
      <c r="AJ4173" s="4"/>
      <c r="AK4173" s="1"/>
      <c r="AL4173" s="1"/>
      <c r="AM4173" s="1"/>
      <c r="AN4173" s="1"/>
      <c r="AO4173" s="1"/>
    </row>
    <row r="4174" spans="1:41" x14ac:dyDescent="0.2">
      <c r="A4174" s="118"/>
      <c r="B4174" s="2"/>
      <c r="C4174" s="2"/>
      <c r="D4174" s="3"/>
      <c r="E4174" s="3"/>
      <c r="F4174" s="47"/>
      <c r="G4174" s="47"/>
      <c r="H4174" s="4"/>
      <c r="I4174" s="4"/>
      <c r="J4174" s="4"/>
      <c r="K4174" s="4"/>
      <c r="L4174" s="47"/>
      <c r="M4174" s="10"/>
      <c r="N4174" s="10"/>
      <c r="O4174" s="2"/>
      <c r="P4174" s="2"/>
      <c r="Q4174" s="47"/>
      <c r="R4174" s="4"/>
      <c r="S4174" s="59"/>
      <c r="T4174" s="1"/>
      <c r="U4174" s="1"/>
      <c r="V4174" s="1"/>
      <c r="W4174" s="10"/>
      <c r="X4174" s="2"/>
      <c r="Y4174" s="2"/>
      <c r="Z4174" s="3"/>
      <c r="AA4174" s="1"/>
      <c r="AB4174" s="1"/>
      <c r="AC4174" s="5"/>
      <c r="AD4174" s="1"/>
      <c r="AE4174" s="7"/>
      <c r="AF4174" s="1"/>
      <c r="AG4174" s="1"/>
      <c r="AH4174" s="1"/>
      <c r="AI4174" s="1"/>
      <c r="AJ4174" s="4"/>
      <c r="AK4174" s="1"/>
      <c r="AL4174" s="1"/>
      <c r="AM4174" s="1"/>
      <c r="AN4174" s="1"/>
      <c r="AO4174" s="1"/>
    </row>
    <row r="4175" spans="1:41" x14ac:dyDescent="0.2">
      <c r="A4175" s="118"/>
      <c r="B4175" s="2"/>
      <c r="C4175" s="2"/>
      <c r="D4175" s="3"/>
      <c r="E4175" s="3"/>
      <c r="F4175" s="47"/>
      <c r="G4175" s="47"/>
      <c r="H4175" s="4"/>
      <c r="I4175" s="4"/>
      <c r="J4175" s="4"/>
      <c r="K4175" s="4"/>
      <c r="L4175" s="47"/>
      <c r="M4175" s="10"/>
      <c r="N4175" s="10"/>
      <c r="O4175" s="2"/>
      <c r="P4175" s="2"/>
      <c r="Q4175" s="47"/>
      <c r="R4175" s="4"/>
      <c r="S4175" s="59"/>
      <c r="T4175" s="1"/>
      <c r="U4175" s="1"/>
      <c r="V4175" s="1"/>
      <c r="W4175" s="10"/>
      <c r="X4175" s="2"/>
      <c r="Y4175" s="2"/>
      <c r="Z4175" s="3"/>
      <c r="AA4175" s="1"/>
      <c r="AB4175" s="1"/>
      <c r="AC4175" s="5"/>
      <c r="AD4175" s="1"/>
      <c r="AE4175" s="7"/>
      <c r="AF4175" s="1"/>
      <c r="AG4175" s="1"/>
      <c r="AH4175" s="1"/>
      <c r="AI4175" s="1"/>
      <c r="AJ4175" s="4"/>
      <c r="AK4175" s="1"/>
      <c r="AL4175" s="1"/>
      <c r="AM4175" s="1"/>
      <c r="AN4175" s="1"/>
      <c r="AO4175" s="1"/>
    </row>
    <row r="4176" spans="1:41" x14ac:dyDescent="0.2">
      <c r="A4176" s="118"/>
      <c r="B4176" s="2"/>
      <c r="C4176" s="2"/>
      <c r="D4176" s="3"/>
      <c r="E4176" s="3"/>
      <c r="F4176" s="47"/>
      <c r="G4176" s="47"/>
      <c r="H4176" s="4"/>
      <c r="I4176" s="4"/>
      <c r="J4176" s="4"/>
      <c r="K4176" s="4"/>
      <c r="L4176" s="47"/>
      <c r="M4176" s="10"/>
      <c r="N4176" s="10"/>
      <c r="O4176" s="2"/>
      <c r="P4176" s="2"/>
      <c r="Q4176" s="47"/>
      <c r="R4176" s="4"/>
      <c r="S4176" s="59"/>
      <c r="T4176" s="1"/>
      <c r="U4176" s="1"/>
      <c r="V4176" s="1"/>
      <c r="W4176" s="10"/>
      <c r="X4176" s="2"/>
      <c r="Y4176" s="2"/>
      <c r="Z4176" s="3"/>
      <c r="AA4176" s="1"/>
      <c r="AB4176" s="1"/>
      <c r="AC4176" s="5"/>
      <c r="AD4176" s="1"/>
      <c r="AE4176" s="7"/>
      <c r="AF4176" s="1"/>
      <c r="AG4176" s="1"/>
      <c r="AH4176" s="1"/>
      <c r="AI4176" s="1"/>
      <c r="AJ4176" s="4"/>
      <c r="AK4176" s="1"/>
      <c r="AL4176" s="1"/>
      <c r="AM4176" s="1"/>
      <c r="AN4176" s="1"/>
      <c r="AO4176" s="1"/>
    </row>
    <row r="4177" spans="1:41" x14ac:dyDescent="0.2">
      <c r="A4177" s="118"/>
      <c r="B4177" s="2"/>
      <c r="C4177" s="2"/>
      <c r="D4177" s="3"/>
      <c r="E4177" s="3"/>
      <c r="F4177" s="47"/>
      <c r="G4177" s="47"/>
      <c r="H4177" s="4"/>
      <c r="I4177" s="4"/>
      <c r="J4177" s="4"/>
      <c r="K4177" s="4"/>
      <c r="L4177" s="47"/>
      <c r="M4177" s="10"/>
      <c r="N4177" s="10"/>
      <c r="O4177" s="2"/>
      <c r="P4177" s="2"/>
      <c r="Q4177" s="47"/>
      <c r="R4177" s="4"/>
      <c r="S4177" s="59"/>
      <c r="T4177" s="1"/>
      <c r="U4177" s="1"/>
      <c r="V4177" s="1"/>
      <c r="W4177" s="10"/>
      <c r="X4177" s="2"/>
      <c r="Y4177" s="2"/>
      <c r="Z4177" s="3"/>
      <c r="AA4177" s="1"/>
      <c r="AB4177" s="1"/>
      <c r="AC4177" s="5"/>
      <c r="AD4177" s="1"/>
      <c r="AE4177" s="7"/>
      <c r="AF4177" s="1"/>
      <c r="AG4177" s="1"/>
      <c r="AH4177" s="1"/>
      <c r="AI4177" s="1"/>
      <c r="AJ4177" s="4"/>
      <c r="AK4177" s="1"/>
      <c r="AL4177" s="1"/>
      <c r="AM4177" s="1"/>
      <c r="AN4177" s="1"/>
      <c r="AO4177" s="1"/>
    </row>
    <row r="4178" spans="1:41" x14ac:dyDescent="0.2">
      <c r="A4178" s="118"/>
      <c r="B4178" s="2"/>
      <c r="C4178" s="2"/>
      <c r="D4178" s="3"/>
      <c r="E4178" s="3"/>
      <c r="F4178" s="47"/>
      <c r="G4178" s="47"/>
      <c r="H4178" s="4"/>
      <c r="I4178" s="4"/>
      <c r="J4178" s="4"/>
      <c r="K4178" s="4"/>
      <c r="L4178" s="47"/>
      <c r="M4178" s="10"/>
      <c r="N4178" s="10"/>
      <c r="O4178" s="2"/>
      <c r="P4178" s="2"/>
      <c r="Q4178" s="47"/>
      <c r="R4178" s="4"/>
      <c r="S4178" s="59"/>
      <c r="T4178" s="1"/>
      <c r="U4178" s="1"/>
      <c r="V4178" s="1"/>
      <c r="W4178" s="10"/>
      <c r="X4178" s="2"/>
      <c r="Y4178" s="2"/>
      <c r="Z4178" s="3"/>
      <c r="AA4178" s="1"/>
      <c r="AB4178" s="1"/>
      <c r="AC4178" s="5"/>
      <c r="AD4178" s="1"/>
      <c r="AE4178" s="7"/>
      <c r="AF4178" s="1"/>
      <c r="AG4178" s="1"/>
      <c r="AH4178" s="1"/>
      <c r="AI4178" s="1"/>
      <c r="AJ4178" s="4"/>
      <c r="AK4178" s="1"/>
      <c r="AL4178" s="1"/>
      <c r="AM4178" s="1"/>
      <c r="AN4178" s="1"/>
      <c r="AO4178" s="1"/>
    </row>
    <row r="4179" spans="1:41" x14ac:dyDescent="0.2">
      <c r="A4179" s="118"/>
      <c r="B4179" s="2"/>
      <c r="C4179" s="2"/>
      <c r="D4179" s="3"/>
      <c r="E4179" s="3"/>
      <c r="F4179" s="47"/>
      <c r="G4179" s="47"/>
      <c r="H4179" s="4"/>
      <c r="I4179" s="4"/>
      <c r="J4179" s="4"/>
      <c r="K4179" s="4"/>
      <c r="L4179" s="47"/>
      <c r="M4179" s="10"/>
      <c r="N4179" s="10"/>
      <c r="O4179" s="2"/>
      <c r="P4179" s="2"/>
      <c r="Q4179" s="47"/>
      <c r="R4179" s="4"/>
      <c r="S4179" s="59"/>
      <c r="T4179" s="1"/>
      <c r="U4179" s="1"/>
      <c r="V4179" s="1"/>
      <c r="W4179" s="10"/>
      <c r="X4179" s="2"/>
      <c r="Y4179" s="2"/>
      <c r="Z4179" s="3"/>
      <c r="AA4179" s="1"/>
      <c r="AB4179" s="1"/>
      <c r="AC4179" s="5"/>
      <c r="AD4179" s="1"/>
      <c r="AE4179" s="7"/>
      <c r="AF4179" s="1"/>
      <c r="AG4179" s="1"/>
      <c r="AH4179" s="1"/>
      <c r="AI4179" s="1"/>
      <c r="AJ4179" s="4"/>
      <c r="AK4179" s="1"/>
      <c r="AL4179" s="1"/>
      <c r="AM4179" s="1"/>
      <c r="AN4179" s="1"/>
      <c r="AO4179" s="1"/>
    </row>
    <row r="4180" spans="1:41" x14ac:dyDescent="0.2">
      <c r="A4180" s="118"/>
      <c r="B4180" s="2"/>
      <c r="C4180" s="2"/>
      <c r="D4180" s="3"/>
      <c r="E4180" s="3"/>
      <c r="F4180" s="47"/>
      <c r="G4180" s="47"/>
      <c r="H4180" s="4"/>
      <c r="I4180" s="4"/>
      <c r="J4180" s="4"/>
      <c r="K4180" s="4"/>
      <c r="L4180" s="47"/>
      <c r="M4180" s="10"/>
      <c r="N4180" s="10"/>
      <c r="O4180" s="2"/>
      <c r="P4180" s="2"/>
      <c r="Q4180" s="47"/>
      <c r="R4180" s="4"/>
      <c r="S4180" s="59"/>
      <c r="T4180" s="1"/>
      <c r="U4180" s="1"/>
      <c r="V4180" s="1"/>
      <c r="W4180" s="10"/>
      <c r="X4180" s="2"/>
      <c r="Y4180" s="2"/>
      <c r="Z4180" s="3"/>
      <c r="AA4180" s="1"/>
      <c r="AB4180" s="1"/>
      <c r="AC4180" s="5"/>
      <c r="AD4180" s="1"/>
      <c r="AE4180" s="7"/>
      <c r="AF4180" s="1"/>
      <c r="AG4180" s="1"/>
      <c r="AH4180" s="1"/>
      <c r="AI4180" s="1"/>
      <c r="AJ4180" s="4"/>
      <c r="AK4180" s="1"/>
      <c r="AL4180" s="1"/>
      <c r="AM4180" s="1"/>
      <c r="AN4180" s="1"/>
      <c r="AO4180" s="1"/>
    </row>
    <row r="4181" spans="1:41" x14ac:dyDescent="0.2">
      <c r="A4181" s="118"/>
      <c r="B4181" s="2"/>
      <c r="C4181" s="2"/>
      <c r="D4181" s="3"/>
      <c r="E4181" s="3"/>
      <c r="F4181" s="47"/>
      <c r="G4181" s="47"/>
      <c r="H4181" s="4"/>
      <c r="I4181" s="4"/>
      <c r="J4181" s="4"/>
      <c r="K4181" s="4"/>
      <c r="L4181" s="47"/>
      <c r="M4181" s="10"/>
      <c r="N4181" s="10"/>
      <c r="O4181" s="2"/>
      <c r="P4181" s="2"/>
      <c r="Q4181" s="47"/>
      <c r="R4181" s="4"/>
      <c r="S4181" s="59"/>
      <c r="T4181" s="1"/>
      <c r="U4181" s="1"/>
      <c r="V4181" s="1"/>
      <c r="W4181" s="10"/>
      <c r="X4181" s="2"/>
      <c r="Y4181" s="2"/>
      <c r="Z4181" s="3"/>
      <c r="AA4181" s="1"/>
      <c r="AB4181" s="1"/>
      <c r="AC4181" s="5"/>
      <c r="AD4181" s="1"/>
      <c r="AE4181" s="7"/>
      <c r="AF4181" s="1"/>
      <c r="AG4181" s="1"/>
      <c r="AH4181" s="1"/>
      <c r="AI4181" s="1"/>
      <c r="AJ4181" s="4"/>
      <c r="AK4181" s="1"/>
      <c r="AL4181" s="1"/>
      <c r="AM4181" s="1"/>
      <c r="AN4181" s="1"/>
      <c r="AO4181" s="1"/>
    </row>
    <row r="4182" spans="1:41" x14ac:dyDescent="0.2">
      <c r="A4182" s="118"/>
      <c r="B4182" s="2"/>
      <c r="C4182" s="2"/>
      <c r="D4182" s="3"/>
      <c r="E4182" s="3"/>
      <c r="F4182" s="47"/>
      <c r="G4182" s="47"/>
      <c r="H4182" s="4"/>
      <c r="I4182" s="4"/>
      <c r="J4182" s="4"/>
      <c r="K4182" s="4"/>
      <c r="L4182" s="47"/>
      <c r="M4182" s="10"/>
      <c r="N4182" s="10"/>
      <c r="O4182" s="2"/>
      <c r="P4182" s="2"/>
      <c r="Q4182" s="47"/>
      <c r="R4182" s="4"/>
      <c r="S4182" s="59"/>
      <c r="T4182" s="1"/>
      <c r="U4182" s="1"/>
      <c r="V4182" s="1"/>
      <c r="W4182" s="10"/>
      <c r="X4182" s="2"/>
      <c r="Y4182" s="2"/>
      <c r="Z4182" s="3"/>
      <c r="AA4182" s="1"/>
      <c r="AB4182" s="1"/>
      <c r="AC4182" s="5"/>
      <c r="AD4182" s="1"/>
      <c r="AE4182" s="7"/>
      <c r="AF4182" s="1"/>
      <c r="AG4182" s="1"/>
      <c r="AH4182" s="1"/>
      <c r="AI4182" s="1"/>
      <c r="AJ4182" s="4"/>
      <c r="AK4182" s="1"/>
      <c r="AL4182" s="1"/>
      <c r="AM4182" s="1"/>
      <c r="AN4182" s="1"/>
      <c r="AO4182" s="1"/>
    </row>
    <row r="4183" spans="1:41" x14ac:dyDescent="0.2">
      <c r="A4183" s="118"/>
      <c r="B4183" s="2"/>
      <c r="C4183" s="2"/>
      <c r="D4183" s="3"/>
      <c r="E4183" s="3"/>
      <c r="F4183" s="47"/>
      <c r="G4183" s="47"/>
      <c r="H4183" s="4"/>
      <c r="I4183" s="4"/>
      <c r="J4183" s="4"/>
      <c r="K4183" s="4"/>
      <c r="L4183" s="47"/>
      <c r="M4183" s="10"/>
      <c r="N4183" s="10"/>
      <c r="O4183" s="2"/>
      <c r="P4183" s="2"/>
      <c r="Q4183" s="47"/>
      <c r="R4183" s="4"/>
      <c r="S4183" s="59"/>
      <c r="T4183" s="1"/>
      <c r="U4183" s="1"/>
      <c r="V4183" s="1"/>
      <c r="W4183" s="10"/>
      <c r="X4183" s="2"/>
      <c r="Y4183" s="2"/>
      <c r="Z4183" s="3"/>
      <c r="AA4183" s="1"/>
      <c r="AB4183" s="1"/>
      <c r="AC4183" s="5"/>
      <c r="AD4183" s="1"/>
      <c r="AE4183" s="7"/>
      <c r="AF4183" s="1"/>
      <c r="AG4183" s="1"/>
      <c r="AH4183" s="1"/>
      <c r="AI4183" s="1"/>
      <c r="AJ4183" s="4"/>
      <c r="AK4183" s="1"/>
      <c r="AL4183" s="1"/>
      <c r="AM4183" s="1"/>
      <c r="AN4183" s="1"/>
      <c r="AO4183" s="1"/>
    </row>
    <row r="4184" spans="1:41" x14ac:dyDescent="0.2">
      <c r="A4184" s="118"/>
      <c r="B4184" s="2"/>
      <c r="C4184" s="2"/>
      <c r="D4184" s="3"/>
      <c r="E4184" s="3"/>
      <c r="F4184" s="47"/>
      <c r="G4184" s="47"/>
      <c r="H4184" s="4"/>
      <c r="I4184" s="4"/>
      <c r="J4184" s="4"/>
      <c r="K4184" s="4"/>
      <c r="L4184" s="47"/>
      <c r="M4184" s="10"/>
      <c r="N4184" s="10"/>
      <c r="O4184" s="2"/>
      <c r="P4184" s="2"/>
      <c r="Q4184" s="47"/>
      <c r="R4184" s="4"/>
      <c r="S4184" s="59"/>
      <c r="T4184" s="1"/>
      <c r="U4184" s="1"/>
      <c r="V4184" s="1"/>
      <c r="W4184" s="10"/>
      <c r="X4184" s="2"/>
      <c r="Y4184" s="2"/>
      <c r="Z4184" s="3"/>
      <c r="AA4184" s="1"/>
      <c r="AB4184" s="1"/>
      <c r="AC4184" s="5"/>
      <c r="AD4184" s="1"/>
      <c r="AE4184" s="7"/>
      <c r="AF4184" s="1"/>
      <c r="AG4184" s="1"/>
      <c r="AH4184" s="1"/>
      <c r="AI4184" s="1"/>
      <c r="AJ4184" s="4"/>
      <c r="AK4184" s="1"/>
      <c r="AL4184" s="1"/>
      <c r="AM4184" s="1"/>
      <c r="AN4184" s="1"/>
      <c r="AO4184" s="1"/>
    </row>
    <row r="4185" spans="1:41" x14ac:dyDescent="0.2">
      <c r="A4185" s="118"/>
      <c r="B4185" s="2"/>
      <c r="C4185" s="2"/>
      <c r="D4185" s="3"/>
      <c r="E4185" s="3"/>
      <c r="F4185" s="47"/>
      <c r="G4185" s="47"/>
      <c r="H4185" s="4"/>
      <c r="I4185" s="4"/>
      <c r="J4185" s="4"/>
      <c r="K4185" s="4"/>
      <c r="L4185" s="47"/>
      <c r="M4185" s="10"/>
      <c r="N4185" s="10"/>
      <c r="O4185" s="2"/>
      <c r="P4185" s="2"/>
      <c r="Q4185" s="47"/>
      <c r="R4185" s="4"/>
      <c r="S4185" s="59"/>
      <c r="T4185" s="1"/>
      <c r="U4185" s="1"/>
      <c r="V4185" s="1"/>
      <c r="W4185" s="10"/>
      <c r="X4185" s="2"/>
      <c r="Y4185" s="2"/>
      <c r="Z4185" s="3"/>
      <c r="AA4185" s="1"/>
      <c r="AB4185" s="1"/>
      <c r="AC4185" s="5"/>
      <c r="AD4185" s="1"/>
      <c r="AE4185" s="7"/>
      <c r="AF4185" s="1"/>
      <c r="AG4185" s="1"/>
      <c r="AH4185" s="1"/>
      <c r="AI4185" s="1"/>
      <c r="AJ4185" s="4"/>
      <c r="AK4185" s="1"/>
      <c r="AL4185" s="1"/>
      <c r="AM4185" s="1"/>
      <c r="AN4185" s="1"/>
      <c r="AO4185" s="1"/>
    </row>
    <row r="4186" spans="1:41" x14ac:dyDescent="0.2">
      <c r="A4186" s="118"/>
      <c r="B4186" s="2"/>
      <c r="C4186" s="2"/>
      <c r="D4186" s="3"/>
      <c r="E4186" s="3"/>
      <c r="F4186" s="47"/>
      <c r="G4186" s="47"/>
      <c r="H4186" s="4"/>
      <c r="I4186" s="4"/>
      <c r="J4186" s="4"/>
      <c r="K4186" s="4"/>
      <c r="L4186" s="47"/>
      <c r="M4186" s="10"/>
      <c r="N4186" s="10"/>
      <c r="O4186" s="2"/>
      <c r="P4186" s="2"/>
      <c r="Q4186" s="47"/>
      <c r="R4186" s="4"/>
      <c r="S4186" s="59"/>
      <c r="T4186" s="1"/>
      <c r="U4186" s="1"/>
      <c r="V4186" s="1"/>
      <c r="W4186" s="10"/>
      <c r="X4186" s="2"/>
      <c r="Y4186" s="2"/>
      <c r="Z4186" s="3"/>
      <c r="AA4186" s="1"/>
      <c r="AB4186" s="1"/>
      <c r="AC4186" s="5"/>
      <c r="AD4186" s="1"/>
      <c r="AE4186" s="7"/>
      <c r="AF4186" s="1"/>
      <c r="AG4186" s="1"/>
      <c r="AH4186" s="1"/>
      <c r="AI4186" s="1"/>
      <c r="AJ4186" s="4"/>
      <c r="AK4186" s="1"/>
      <c r="AL4186" s="1"/>
      <c r="AM4186" s="1"/>
      <c r="AN4186" s="1"/>
      <c r="AO4186" s="1"/>
    </row>
    <row r="4187" spans="1:41" x14ac:dyDescent="0.2">
      <c r="A4187" s="118"/>
      <c r="B4187" s="2"/>
      <c r="C4187" s="2"/>
      <c r="D4187" s="3"/>
      <c r="E4187" s="3"/>
      <c r="F4187" s="47"/>
      <c r="G4187" s="47"/>
      <c r="H4187" s="4"/>
      <c r="I4187" s="4"/>
      <c r="J4187" s="4"/>
      <c r="K4187" s="4"/>
      <c r="L4187" s="47"/>
      <c r="M4187" s="10"/>
      <c r="N4187" s="10"/>
      <c r="O4187" s="2"/>
      <c r="P4187" s="2"/>
      <c r="Q4187" s="47"/>
      <c r="R4187" s="4"/>
      <c r="S4187" s="59"/>
      <c r="T4187" s="1"/>
      <c r="U4187" s="1"/>
      <c r="V4187" s="1"/>
      <c r="W4187" s="10"/>
      <c r="X4187" s="2"/>
      <c r="Y4187" s="2"/>
      <c r="Z4187" s="3"/>
      <c r="AA4187" s="1"/>
      <c r="AB4187" s="1"/>
      <c r="AC4187" s="5"/>
      <c r="AD4187" s="1"/>
      <c r="AE4187" s="7"/>
      <c r="AF4187" s="1"/>
      <c r="AG4187" s="1"/>
      <c r="AH4187" s="1"/>
      <c r="AI4187" s="1"/>
      <c r="AJ4187" s="4"/>
      <c r="AK4187" s="1"/>
      <c r="AL4187" s="1"/>
      <c r="AM4187" s="1"/>
      <c r="AN4187" s="1"/>
      <c r="AO4187" s="1"/>
    </row>
    <row r="4188" spans="1:41" x14ac:dyDescent="0.2">
      <c r="A4188" s="118"/>
      <c r="B4188" s="2"/>
      <c r="C4188" s="2"/>
      <c r="D4188" s="3"/>
      <c r="E4188" s="3"/>
      <c r="F4188" s="47"/>
      <c r="G4188" s="47"/>
      <c r="H4188" s="4"/>
      <c r="I4188" s="4"/>
      <c r="J4188" s="4"/>
      <c r="K4188" s="4"/>
      <c r="L4188" s="47"/>
      <c r="M4188" s="10"/>
      <c r="N4188" s="10"/>
      <c r="O4188" s="2"/>
      <c r="P4188" s="2"/>
      <c r="Q4188" s="47"/>
      <c r="R4188" s="4"/>
      <c r="S4188" s="59"/>
      <c r="T4188" s="1"/>
      <c r="U4188" s="1"/>
      <c r="V4188" s="1"/>
      <c r="W4188" s="10"/>
      <c r="X4188" s="2"/>
      <c r="Y4188" s="2"/>
      <c r="Z4188" s="3"/>
      <c r="AA4188" s="1"/>
      <c r="AB4188" s="1"/>
      <c r="AC4188" s="5"/>
      <c r="AD4188" s="1"/>
      <c r="AE4188" s="7"/>
      <c r="AF4188" s="1"/>
      <c r="AG4188" s="1"/>
      <c r="AH4188" s="1"/>
      <c r="AI4188" s="1"/>
      <c r="AJ4188" s="4"/>
      <c r="AK4188" s="1"/>
      <c r="AL4188" s="1"/>
      <c r="AM4188" s="1"/>
      <c r="AN4188" s="1"/>
      <c r="AO4188" s="1"/>
    </row>
    <row r="4189" spans="1:41" x14ac:dyDescent="0.2">
      <c r="A4189" s="118"/>
      <c r="B4189" s="2"/>
      <c r="C4189" s="2"/>
      <c r="D4189" s="3"/>
      <c r="E4189" s="3"/>
      <c r="F4189" s="47"/>
      <c r="G4189" s="47"/>
      <c r="H4189" s="4"/>
      <c r="I4189" s="4"/>
      <c r="J4189" s="4"/>
      <c r="K4189" s="4"/>
      <c r="L4189" s="47"/>
      <c r="M4189" s="10"/>
      <c r="N4189" s="10"/>
      <c r="O4189" s="2"/>
      <c r="P4189" s="2"/>
      <c r="Q4189" s="47"/>
      <c r="R4189" s="4"/>
      <c r="S4189" s="59"/>
      <c r="T4189" s="1"/>
      <c r="U4189" s="1"/>
      <c r="V4189" s="1"/>
      <c r="W4189" s="10"/>
      <c r="X4189" s="2"/>
      <c r="Y4189" s="2"/>
      <c r="Z4189" s="3"/>
      <c r="AA4189" s="1"/>
      <c r="AB4189" s="1"/>
      <c r="AC4189" s="5"/>
      <c r="AD4189" s="1"/>
      <c r="AE4189" s="7"/>
      <c r="AF4189" s="1"/>
      <c r="AG4189" s="1"/>
      <c r="AH4189" s="1"/>
      <c r="AI4189" s="1"/>
      <c r="AJ4189" s="4"/>
      <c r="AK4189" s="1"/>
      <c r="AL4189" s="1"/>
      <c r="AM4189" s="1"/>
      <c r="AN4189" s="1"/>
      <c r="AO4189" s="1"/>
    </row>
    <row r="4190" spans="1:41" x14ac:dyDescent="0.2">
      <c r="A4190" s="118"/>
      <c r="B4190" s="2"/>
      <c r="C4190" s="2"/>
      <c r="D4190" s="3"/>
      <c r="E4190" s="3"/>
      <c r="F4190" s="47"/>
      <c r="G4190" s="47"/>
      <c r="H4190" s="4"/>
      <c r="I4190" s="4"/>
      <c r="J4190" s="4"/>
      <c r="K4190" s="4"/>
      <c r="L4190" s="47"/>
      <c r="M4190" s="10"/>
      <c r="N4190" s="10"/>
      <c r="O4190" s="2"/>
      <c r="P4190" s="2"/>
      <c r="Q4190" s="47"/>
      <c r="R4190" s="4"/>
      <c r="S4190" s="59"/>
      <c r="T4190" s="1"/>
      <c r="U4190" s="1"/>
      <c r="V4190" s="1"/>
      <c r="W4190" s="10"/>
      <c r="X4190" s="2"/>
      <c r="Y4190" s="2"/>
      <c r="Z4190" s="3"/>
      <c r="AA4190" s="1"/>
      <c r="AB4190" s="1"/>
      <c r="AC4190" s="5"/>
      <c r="AD4190" s="1"/>
      <c r="AE4190" s="7"/>
      <c r="AF4190" s="1"/>
      <c r="AG4190" s="1"/>
      <c r="AH4190" s="1"/>
      <c r="AI4190" s="1"/>
      <c r="AJ4190" s="4"/>
      <c r="AK4190" s="1"/>
      <c r="AL4190" s="1"/>
      <c r="AM4190" s="1"/>
      <c r="AN4190" s="1"/>
      <c r="AO4190" s="1"/>
    </row>
    <row r="4191" spans="1:41" x14ac:dyDescent="0.2">
      <c r="A4191" s="118"/>
      <c r="B4191" s="2"/>
      <c r="C4191" s="2"/>
      <c r="D4191" s="3"/>
      <c r="E4191" s="3"/>
      <c r="F4191" s="47"/>
      <c r="G4191" s="47"/>
      <c r="H4191" s="4"/>
      <c r="I4191" s="4"/>
      <c r="J4191" s="4"/>
      <c r="K4191" s="4"/>
      <c r="L4191" s="47"/>
      <c r="M4191" s="10"/>
      <c r="N4191" s="10"/>
      <c r="O4191" s="2"/>
      <c r="P4191" s="2"/>
      <c r="Q4191" s="47"/>
      <c r="R4191" s="4"/>
      <c r="S4191" s="59"/>
      <c r="T4191" s="1"/>
      <c r="U4191" s="1"/>
      <c r="V4191" s="1"/>
      <c r="W4191" s="10"/>
      <c r="X4191" s="2"/>
      <c r="Y4191" s="2"/>
      <c r="Z4191" s="3"/>
      <c r="AA4191" s="1"/>
      <c r="AB4191" s="1"/>
      <c r="AC4191" s="5"/>
      <c r="AD4191" s="1"/>
      <c r="AE4191" s="7"/>
      <c r="AF4191" s="1"/>
      <c r="AG4191" s="1"/>
      <c r="AH4191" s="1"/>
      <c r="AI4191" s="1"/>
      <c r="AJ4191" s="4"/>
      <c r="AK4191" s="1"/>
      <c r="AL4191" s="1"/>
      <c r="AM4191" s="1"/>
      <c r="AN4191" s="1"/>
      <c r="AO4191" s="1"/>
    </row>
    <row r="4192" spans="1:41" x14ac:dyDescent="0.2">
      <c r="A4192" s="118"/>
      <c r="B4192" s="2"/>
      <c r="C4192" s="2"/>
      <c r="D4192" s="3"/>
      <c r="E4192" s="3"/>
      <c r="F4192" s="47"/>
      <c r="G4192" s="47"/>
      <c r="H4192" s="4"/>
      <c r="I4192" s="4"/>
      <c r="J4192" s="4"/>
      <c r="K4192" s="4"/>
      <c r="L4192" s="47"/>
      <c r="M4192" s="10"/>
      <c r="N4192" s="10"/>
      <c r="O4192" s="2"/>
      <c r="P4192" s="2"/>
      <c r="Q4192" s="47"/>
      <c r="R4192" s="4"/>
      <c r="S4192" s="59"/>
      <c r="T4192" s="1"/>
      <c r="U4192" s="1"/>
      <c r="V4192" s="1"/>
      <c r="W4192" s="10"/>
      <c r="X4192" s="2"/>
      <c r="Y4192" s="2"/>
      <c r="Z4192" s="3"/>
      <c r="AA4192" s="1"/>
      <c r="AB4192" s="1"/>
      <c r="AC4192" s="5"/>
      <c r="AD4192" s="1"/>
      <c r="AE4192" s="7"/>
      <c r="AF4192" s="1"/>
      <c r="AG4192" s="1"/>
      <c r="AH4192" s="1"/>
      <c r="AI4192" s="1"/>
      <c r="AJ4192" s="4"/>
      <c r="AK4192" s="1"/>
      <c r="AL4192" s="1"/>
      <c r="AM4192" s="1"/>
      <c r="AN4192" s="1"/>
      <c r="AO4192" s="1"/>
    </row>
    <row r="4193" spans="1:41" x14ac:dyDescent="0.2">
      <c r="A4193" s="118"/>
      <c r="B4193" s="2"/>
      <c r="C4193" s="2"/>
      <c r="D4193" s="3"/>
      <c r="E4193" s="3"/>
      <c r="F4193" s="47"/>
      <c r="G4193" s="47"/>
      <c r="H4193" s="4"/>
      <c r="I4193" s="4"/>
      <c r="J4193" s="4"/>
      <c r="K4193" s="4"/>
      <c r="L4193" s="47"/>
      <c r="M4193" s="10"/>
      <c r="N4193" s="10"/>
      <c r="O4193" s="2"/>
      <c r="P4193" s="2"/>
      <c r="Q4193" s="47"/>
      <c r="R4193" s="4"/>
      <c r="S4193" s="59"/>
      <c r="T4193" s="1"/>
      <c r="U4193" s="1"/>
      <c r="V4193" s="1"/>
      <c r="W4193" s="10"/>
      <c r="X4193" s="2"/>
      <c r="Y4193" s="2"/>
      <c r="Z4193" s="3"/>
      <c r="AA4193" s="1"/>
      <c r="AB4193" s="1"/>
      <c r="AC4193" s="5"/>
      <c r="AD4193" s="1"/>
      <c r="AE4193" s="7"/>
      <c r="AF4193" s="1"/>
      <c r="AG4193" s="1"/>
      <c r="AH4193" s="1"/>
      <c r="AI4193" s="1"/>
      <c r="AJ4193" s="4"/>
      <c r="AK4193" s="1"/>
      <c r="AL4193" s="1"/>
      <c r="AM4193" s="1"/>
      <c r="AN4193" s="1"/>
      <c r="AO4193" s="1"/>
    </row>
    <row r="4194" spans="1:41" x14ac:dyDescent="0.2">
      <c r="A4194" s="118"/>
      <c r="B4194" s="2"/>
      <c r="C4194" s="2"/>
      <c r="D4194" s="3"/>
      <c r="E4194" s="3"/>
      <c r="F4194" s="47"/>
      <c r="G4194" s="47"/>
      <c r="H4194" s="4"/>
      <c r="I4194" s="4"/>
      <c r="J4194" s="4"/>
      <c r="K4194" s="4"/>
      <c r="L4194" s="47"/>
      <c r="M4194" s="10"/>
      <c r="N4194" s="10"/>
      <c r="O4194" s="2"/>
      <c r="P4194" s="2"/>
      <c r="Q4194" s="47"/>
      <c r="R4194" s="4"/>
      <c r="S4194" s="59"/>
      <c r="T4194" s="1"/>
      <c r="U4194" s="1"/>
      <c r="V4194" s="1"/>
      <c r="W4194" s="10"/>
      <c r="X4194" s="2"/>
      <c r="Y4194" s="2"/>
      <c r="Z4194" s="3"/>
      <c r="AA4194" s="1"/>
      <c r="AB4194" s="1"/>
      <c r="AC4194" s="5"/>
      <c r="AD4194" s="1"/>
      <c r="AE4194" s="7"/>
      <c r="AF4194" s="1"/>
      <c r="AG4194" s="1"/>
      <c r="AH4194" s="1"/>
      <c r="AI4194" s="1"/>
      <c r="AJ4194" s="4"/>
      <c r="AK4194" s="1"/>
      <c r="AL4194" s="1"/>
      <c r="AM4194" s="1"/>
      <c r="AN4194" s="1"/>
      <c r="AO4194" s="1"/>
    </row>
    <row r="4195" spans="1:41" x14ac:dyDescent="0.2">
      <c r="A4195" s="118"/>
      <c r="B4195" s="2"/>
      <c r="C4195" s="2"/>
      <c r="D4195" s="3"/>
      <c r="E4195" s="3"/>
      <c r="F4195" s="47"/>
      <c r="G4195" s="47"/>
      <c r="H4195" s="4"/>
      <c r="I4195" s="4"/>
      <c r="J4195" s="4"/>
      <c r="K4195" s="4"/>
      <c r="L4195" s="47"/>
      <c r="M4195" s="10"/>
      <c r="N4195" s="10"/>
      <c r="O4195" s="2"/>
      <c r="P4195" s="2"/>
      <c r="Q4195" s="47"/>
      <c r="R4195" s="4"/>
      <c r="S4195" s="59"/>
      <c r="T4195" s="1"/>
      <c r="U4195" s="1"/>
      <c r="V4195" s="1"/>
      <c r="W4195" s="10"/>
      <c r="X4195" s="2"/>
      <c r="Y4195" s="2"/>
      <c r="Z4195" s="3"/>
      <c r="AA4195" s="1"/>
      <c r="AB4195" s="1"/>
      <c r="AC4195" s="5"/>
      <c r="AD4195" s="1"/>
      <c r="AE4195" s="7"/>
      <c r="AF4195" s="1"/>
      <c r="AG4195" s="1"/>
      <c r="AH4195" s="1"/>
      <c r="AI4195" s="1"/>
      <c r="AJ4195" s="4"/>
      <c r="AK4195" s="1"/>
      <c r="AL4195" s="1"/>
      <c r="AM4195" s="1"/>
      <c r="AN4195" s="1"/>
      <c r="AO4195" s="1"/>
    </row>
    <row r="4196" spans="1:41" x14ac:dyDescent="0.2">
      <c r="A4196" s="118"/>
      <c r="B4196" s="2"/>
      <c r="C4196" s="2"/>
      <c r="D4196" s="3"/>
      <c r="E4196" s="3"/>
      <c r="F4196" s="47"/>
      <c r="G4196" s="47"/>
      <c r="H4196" s="4"/>
      <c r="I4196" s="4"/>
      <c r="J4196" s="4"/>
      <c r="K4196" s="4"/>
      <c r="L4196" s="47"/>
      <c r="M4196" s="10"/>
      <c r="N4196" s="10"/>
      <c r="O4196" s="2"/>
      <c r="P4196" s="2"/>
      <c r="Q4196" s="47"/>
      <c r="R4196" s="4"/>
      <c r="S4196" s="59"/>
      <c r="T4196" s="1"/>
      <c r="U4196" s="1"/>
      <c r="V4196" s="1"/>
      <c r="W4196" s="10"/>
      <c r="X4196" s="2"/>
      <c r="Y4196" s="2"/>
      <c r="Z4196" s="3"/>
      <c r="AA4196" s="1"/>
      <c r="AB4196" s="1"/>
      <c r="AC4196" s="5"/>
      <c r="AD4196" s="1"/>
      <c r="AE4196" s="7"/>
      <c r="AF4196" s="1"/>
      <c r="AG4196" s="1"/>
      <c r="AH4196" s="1"/>
      <c r="AI4196" s="1"/>
      <c r="AJ4196" s="4"/>
      <c r="AK4196" s="1"/>
      <c r="AL4196" s="1"/>
      <c r="AM4196" s="1"/>
      <c r="AN4196" s="1"/>
      <c r="AO4196" s="1"/>
    </row>
    <row r="4197" spans="1:41" x14ac:dyDescent="0.2">
      <c r="A4197" s="118"/>
      <c r="B4197" s="2"/>
      <c r="C4197" s="2"/>
      <c r="D4197" s="3"/>
      <c r="E4197" s="3"/>
      <c r="F4197" s="47"/>
      <c r="G4197" s="47"/>
      <c r="H4197" s="4"/>
      <c r="I4197" s="4"/>
      <c r="J4197" s="4"/>
      <c r="K4197" s="4"/>
      <c r="L4197" s="47"/>
      <c r="M4197" s="10"/>
      <c r="N4197" s="10"/>
      <c r="O4197" s="2"/>
      <c r="P4197" s="2"/>
      <c r="Q4197" s="47"/>
      <c r="R4197" s="4"/>
      <c r="S4197" s="59"/>
      <c r="T4197" s="1"/>
      <c r="U4197" s="1"/>
      <c r="V4197" s="1"/>
      <c r="W4197" s="10"/>
      <c r="X4197" s="2"/>
      <c r="Y4197" s="2"/>
      <c r="Z4197" s="3"/>
      <c r="AA4197" s="1"/>
      <c r="AB4197" s="1"/>
      <c r="AC4197" s="5"/>
      <c r="AD4197" s="1"/>
      <c r="AE4197" s="7"/>
      <c r="AF4197" s="1"/>
      <c r="AG4197" s="1"/>
      <c r="AH4197" s="1"/>
      <c r="AI4197" s="1"/>
      <c r="AJ4197" s="4"/>
      <c r="AK4197" s="1"/>
      <c r="AL4197" s="1"/>
      <c r="AM4197" s="1"/>
      <c r="AN4197" s="1"/>
      <c r="AO4197" s="1"/>
    </row>
    <row r="4198" spans="1:41" x14ac:dyDescent="0.2">
      <c r="A4198" s="118"/>
      <c r="B4198" s="2"/>
      <c r="C4198" s="2"/>
      <c r="D4198" s="3"/>
      <c r="E4198" s="3"/>
      <c r="F4198" s="47"/>
      <c r="G4198" s="47"/>
      <c r="H4198" s="4"/>
      <c r="I4198" s="4"/>
      <c r="J4198" s="4"/>
      <c r="K4198" s="4"/>
      <c r="L4198" s="47"/>
      <c r="M4198" s="10"/>
      <c r="N4198" s="10"/>
      <c r="O4198" s="2"/>
      <c r="P4198" s="2"/>
      <c r="Q4198" s="47"/>
      <c r="R4198" s="4"/>
      <c r="S4198" s="59"/>
      <c r="T4198" s="1"/>
      <c r="U4198" s="1"/>
      <c r="V4198" s="1"/>
      <c r="W4198" s="10"/>
      <c r="X4198" s="2"/>
      <c r="Y4198" s="2"/>
      <c r="Z4198" s="3"/>
      <c r="AA4198" s="1"/>
      <c r="AB4198" s="1"/>
      <c r="AC4198" s="5"/>
      <c r="AD4198" s="1"/>
      <c r="AE4198" s="7"/>
      <c r="AF4198" s="1"/>
      <c r="AG4198" s="1"/>
      <c r="AH4198" s="1"/>
      <c r="AI4198" s="1"/>
      <c r="AJ4198" s="4"/>
      <c r="AK4198" s="1"/>
      <c r="AL4198" s="1"/>
      <c r="AM4198" s="1"/>
      <c r="AN4198" s="1"/>
      <c r="AO4198" s="1"/>
    </row>
    <row r="4199" spans="1:41" x14ac:dyDescent="0.2">
      <c r="A4199" s="118"/>
      <c r="B4199" s="2"/>
      <c r="C4199" s="2"/>
      <c r="D4199" s="3"/>
      <c r="E4199" s="3"/>
      <c r="F4199" s="47"/>
      <c r="G4199" s="47"/>
      <c r="H4199" s="4"/>
      <c r="I4199" s="4"/>
      <c r="J4199" s="4"/>
      <c r="K4199" s="4"/>
      <c r="L4199" s="47"/>
      <c r="M4199" s="10"/>
      <c r="N4199" s="10"/>
      <c r="O4199" s="2"/>
      <c r="P4199" s="2"/>
      <c r="Q4199" s="47"/>
      <c r="R4199" s="4"/>
      <c r="S4199" s="59"/>
      <c r="T4199" s="1"/>
      <c r="U4199" s="1"/>
      <c r="V4199" s="1"/>
      <c r="W4199" s="10"/>
      <c r="X4199" s="2"/>
      <c r="Y4199" s="2"/>
      <c r="Z4199" s="3"/>
      <c r="AA4199" s="1"/>
      <c r="AB4199" s="1"/>
      <c r="AC4199" s="5"/>
      <c r="AD4199" s="1"/>
      <c r="AE4199" s="7"/>
      <c r="AF4199" s="1"/>
      <c r="AG4199" s="1"/>
      <c r="AH4199" s="1"/>
      <c r="AI4199" s="1"/>
      <c r="AJ4199" s="4"/>
      <c r="AK4199" s="1"/>
      <c r="AL4199" s="1"/>
      <c r="AM4199" s="1"/>
      <c r="AN4199" s="1"/>
      <c r="AO4199" s="1"/>
    </row>
    <row r="4200" spans="1:41" x14ac:dyDescent="0.2">
      <c r="A4200" s="118"/>
      <c r="B4200" s="2"/>
      <c r="C4200" s="2"/>
      <c r="D4200" s="3"/>
      <c r="E4200" s="3"/>
      <c r="F4200" s="47"/>
      <c r="G4200" s="47"/>
      <c r="H4200" s="4"/>
      <c r="I4200" s="4"/>
      <c r="J4200" s="4"/>
      <c r="K4200" s="4"/>
      <c r="L4200" s="47"/>
      <c r="M4200" s="10"/>
      <c r="N4200" s="10"/>
      <c r="O4200" s="2"/>
      <c r="P4200" s="2"/>
      <c r="Q4200" s="47"/>
      <c r="R4200" s="4"/>
      <c r="S4200" s="59"/>
      <c r="T4200" s="1"/>
      <c r="U4200" s="1"/>
      <c r="V4200" s="1"/>
      <c r="W4200" s="10"/>
      <c r="X4200" s="2"/>
      <c r="Y4200" s="2"/>
      <c r="Z4200" s="3"/>
      <c r="AA4200" s="1"/>
      <c r="AB4200" s="1"/>
      <c r="AC4200" s="5"/>
      <c r="AD4200" s="1"/>
      <c r="AE4200" s="7"/>
      <c r="AF4200" s="1"/>
      <c r="AG4200" s="1"/>
      <c r="AH4200" s="1"/>
      <c r="AI4200" s="1"/>
      <c r="AJ4200" s="4"/>
      <c r="AK4200" s="1"/>
      <c r="AL4200" s="1"/>
      <c r="AM4200" s="1"/>
      <c r="AN4200" s="1"/>
      <c r="AO4200" s="1"/>
    </row>
    <row r="4201" spans="1:41" x14ac:dyDescent="0.2">
      <c r="A4201" s="118"/>
      <c r="B4201" s="2"/>
      <c r="C4201" s="2"/>
      <c r="D4201" s="3"/>
      <c r="E4201" s="3"/>
      <c r="F4201" s="47"/>
      <c r="G4201" s="47"/>
      <c r="H4201" s="4"/>
      <c r="I4201" s="4"/>
      <c r="J4201" s="4"/>
      <c r="K4201" s="4"/>
      <c r="L4201" s="47"/>
      <c r="M4201" s="10"/>
      <c r="N4201" s="10"/>
      <c r="O4201" s="2"/>
      <c r="P4201" s="2"/>
      <c r="Q4201" s="47"/>
      <c r="R4201" s="4"/>
      <c r="S4201" s="59"/>
      <c r="T4201" s="1"/>
      <c r="U4201" s="1"/>
      <c r="V4201" s="1"/>
      <c r="W4201" s="10"/>
      <c r="X4201" s="2"/>
      <c r="Y4201" s="2"/>
      <c r="Z4201" s="3"/>
      <c r="AA4201" s="1"/>
      <c r="AB4201" s="1"/>
      <c r="AC4201" s="5"/>
      <c r="AD4201" s="1"/>
      <c r="AE4201" s="7"/>
      <c r="AF4201" s="1"/>
      <c r="AG4201" s="1"/>
      <c r="AH4201" s="1"/>
      <c r="AI4201" s="1"/>
      <c r="AJ4201" s="4"/>
      <c r="AK4201" s="1"/>
      <c r="AL4201" s="1"/>
      <c r="AM4201" s="1"/>
      <c r="AN4201" s="1"/>
      <c r="AO4201" s="1"/>
    </row>
    <row r="4202" spans="1:41" x14ac:dyDescent="0.2">
      <c r="A4202" s="118"/>
      <c r="B4202" s="2"/>
      <c r="C4202" s="2"/>
      <c r="D4202" s="3"/>
      <c r="E4202" s="3"/>
      <c r="F4202" s="47"/>
      <c r="G4202" s="47"/>
      <c r="H4202" s="4"/>
      <c r="I4202" s="4"/>
      <c r="J4202" s="4"/>
      <c r="K4202" s="4"/>
      <c r="L4202" s="47"/>
      <c r="M4202" s="10"/>
      <c r="N4202" s="10"/>
      <c r="O4202" s="2"/>
      <c r="P4202" s="2"/>
      <c r="Q4202" s="47"/>
      <c r="R4202" s="4"/>
      <c r="S4202" s="59"/>
      <c r="T4202" s="1"/>
      <c r="U4202" s="1"/>
      <c r="V4202" s="1"/>
      <c r="W4202" s="10"/>
      <c r="X4202" s="2"/>
      <c r="Y4202" s="2"/>
      <c r="Z4202" s="3"/>
      <c r="AA4202" s="1"/>
      <c r="AB4202" s="1"/>
      <c r="AC4202" s="5"/>
      <c r="AD4202" s="1"/>
      <c r="AE4202" s="7"/>
      <c r="AF4202" s="1"/>
      <c r="AG4202" s="1"/>
      <c r="AH4202" s="1"/>
      <c r="AI4202" s="1"/>
      <c r="AJ4202" s="4"/>
      <c r="AK4202" s="1"/>
      <c r="AL4202" s="1"/>
      <c r="AM4202" s="1"/>
      <c r="AN4202" s="1"/>
      <c r="AO4202" s="1"/>
    </row>
    <row r="4203" spans="1:41" x14ac:dyDescent="0.2">
      <c r="A4203" s="118"/>
      <c r="B4203" s="2"/>
      <c r="C4203" s="2"/>
      <c r="D4203" s="3"/>
      <c r="E4203" s="3"/>
      <c r="F4203" s="47"/>
      <c r="G4203" s="47"/>
      <c r="H4203" s="4"/>
      <c r="I4203" s="4"/>
      <c r="J4203" s="4"/>
      <c r="K4203" s="4"/>
      <c r="L4203" s="47"/>
      <c r="M4203" s="10"/>
      <c r="N4203" s="10"/>
      <c r="O4203" s="2"/>
      <c r="P4203" s="2"/>
      <c r="Q4203" s="47"/>
      <c r="R4203" s="4"/>
      <c r="S4203" s="59"/>
      <c r="T4203" s="1"/>
      <c r="U4203" s="1"/>
      <c r="V4203" s="1"/>
      <c r="W4203" s="10"/>
      <c r="X4203" s="2"/>
      <c r="Y4203" s="2"/>
      <c r="Z4203" s="3"/>
      <c r="AA4203" s="1"/>
      <c r="AB4203" s="1"/>
      <c r="AC4203" s="5"/>
      <c r="AD4203" s="1"/>
      <c r="AE4203" s="7"/>
      <c r="AF4203" s="1"/>
      <c r="AG4203" s="1"/>
      <c r="AH4203" s="1"/>
      <c r="AI4203" s="1"/>
      <c r="AJ4203" s="4"/>
      <c r="AK4203" s="1"/>
      <c r="AL4203" s="1"/>
      <c r="AM4203" s="1"/>
      <c r="AN4203" s="1"/>
      <c r="AO4203" s="1"/>
    </row>
    <row r="4204" spans="1:41" x14ac:dyDescent="0.2">
      <c r="A4204" s="118"/>
      <c r="B4204" s="2"/>
      <c r="C4204" s="2"/>
      <c r="D4204" s="3"/>
      <c r="E4204" s="3"/>
      <c r="F4204" s="47"/>
      <c r="G4204" s="47"/>
      <c r="H4204" s="4"/>
      <c r="I4204" s="4"/>
      <c r="J4204" s="4"/>
      <c r="K4204" s="4"/>
      <c r="L4204" s="47"/>
      <c r="M4204" s="10"/>
      <c r="N4204" s="10"/>
      <c r="O4204" s="2"/>
      <c r="P4204" s="2"/>
      <c r="Q4204" s="47"/>
      <c r="R4204" s="4"/>
      <c r="S4204" s="59"/>
      <c r="T4204" s="1"/>
      <c r="U4204" s="1"/>
      <c r="V4204" s="1"/>
      <c r="W4204" s="10"/>
      <c r="X4204" s="2"/>
      <c r="Y4204" s="2"/>
      <c r="Z4204" s="3"/>
      <c r="AA4204" s="1"/>
      <c r="AB4204" s="1"/>
      <c r="AC4204" s="5"/>
      <c r="AD4204" s="1"/>
      <c r="AE4204" s="7"/>
      <c r="AF4204" s="1"/>
      <c r="AG4204" s="1"/>
      <c r="AH4204" s="1"/>
      <c r="AI4204" s="1"/>
      <c r="AJ4204" s="4"/>
      <c r="AK4204" s="1"/>
      <c r="AL4204" s="1"/>
      <c r="AM4204" s="1"/>
      <c r="AN4204" s="1"/>
      <c r="AO4204" s="1"/>
    </row>
    <row r="4205" spans="1:41" x14ac:dyDescent="0.2">
      <c r="A4205" s="118"/>
      <c r="B4205" s="2"/>
      <c r="C4205" s="2"/>
      <c r="D4205" s="3"/>
      <c r="E4205" s="3"/>
      <c r="F4205" s="47"/>
      <c r="G4205" s="47"/>
      <c r="H4205" s="4"/>
      <c r="I4205" s="4"/>
      <c r="J4205" s="4"/>
      <c r="K4205" s="4"/>
      <c r="L4205" s="47"/>
      <c r="M4205" s="10"/>
      <c r="N4205" s="10"/>
      <c r="O4205" s="2"/>
      <c r="P4205" s="2"/>
      <c r="Q4205" s="47"/>
      <c r="R4205" s="4"/>
      <c r="S4205" s="59"/>
      <c r="T4205" s="1"/>
      <c r="U4205" s="1"/>
      <c r="V4205" s="1"/>
      <c r="W4205" s="10"/>
      <c r="X4205" s="2"/>
      <c r="Y4205" s="2"/>
      <c r="Z4205" s="3"/>
      <c r="AA4205" s="1"/>
      <c r="AB4205" s="1"/>
      <c r="AC4205" s="5"/>
      <c r="AD4205" s="1"/>
      <c r="AE4205" s="7"/>
      <c r="AF4205" s="1"/>
      <c r="AG4205" s="1"/>
      <c r="AH4205" s="1"/>
      <c r="AI4205" s="1"/>
      <c r="AJ4205" s="4"/>
      <c r="AK4205" s="1"/>
      <c r="AL4205" s="1"/>
      <c r="AM4205" s="1"/>
      <c r="AN4205" s="1"/>
      <c r="AO4205" s="1"/>
    </row>
    <row r="4206" spans="1:41" x14ac:dyDescent="0.2">
      <c r="A4206" s="118"/>
      <c r="B4206" s="2"/>
      <c r="C4206" s="2"/>
      <c r="D4206" s="3"/>
      <c r="E4206" s="3"/>
      <c r="F4206" s="47"/>
      <c r="G4206" s="47"/>
      <c r="H4206" s="4"/>
      <c r="I4206" s="4"/>
      <c r="J4206" s="4"/>
      <c r="K4206" s="4"/>
      <c r="L4206" s="47"/>
      <c r="M4206" s="10"/>
      <c r="N4206" s="10"/>
      <c r="O4206" s="2"/>
      <c r="P4206" s="2"/>
      <c r="Q4206" s="47"/>
      <c r="R4206" s="4"/>
      <c r="S4206" s="59"/>
      <c r="T4206" s="1"/>
      <c r="U4206" s="1"/>
      <c r="V4206" s="1"/>
      <c r="W4206" s="10"/>
      <c r="X4206" s="2"/>
      <c r="Y4206" s="2"/>
      <c r="Z4206" s="3"/>
      <c r="AA4206" s="1"/>
      <c r="AB4206" s="1"/>
      <c r="AC4206" s="5"/>
      <c r="AD4206" s="1"/>
      <c r="AE4206" s="7"/>
      <c r="AF4206" s="1"/>
      <c r="AG4206" s="1"/>
      <c r="AH4206" s="1"/>
      <c r="AI4206" s="1"/>
      <c r="AJ4206" s="4"/>
      <c r="AK4206" s="1"/>
      <c r="AL4206" s="1"/>
      <c r="AM4206" s="1"/>
      <c r="AN4206" s="1"/>
      <c r="AO4206" s="1"/>
    </row>
    <row r="4207" spans="1:41" x14ac:dyDescent="0.2">
      <c r="A4207" s="118"/>
      <c r="B4207" s="2"/>
      <c r="C4207" s="2"/>
      <c r="D4207" s="3"/>
      <c r="E4207" s="3"/>
      <c r="F4207" s="47"/>
      <c r="G4207" s="47"/>
      <c r="H4207" s="4"/>
      <c r="I4207" s="4"/>
      <c r="J4207" s="4"/>
      <c r="K4207" s="4"/>
      <c r="L4207" s="47"/>
      <c r="M4207" s="10"/>
      <c r="N4207" s="10"/>
      <c r="O4207" s="2"/>
      <c r="P4207" s="2"/>
      <c r="Q4207" s="47"/>
      <c r="R4207" s="4"/>
      <c r="S4207" s="59"/>
      <c r="T4207" s="1"/>
      <c r="U4207" s="1"/>
      <c r="V4207" s="1"/>
      <c r="W4207" s="10"/>
      <c r="X4207" s="2"/>
      <c r="Y4207" s="2"/>
      <c r="Z4207" s="3"/>
      <c r="AA4207" s="1"/>
      <c r="AB4207" s="1"/>
      <c r="AC4207" s="5"/>
      <c r="AD4207" s="1"/>
      <c r="AE4207" s="7"/>
      <c r="AF4207" s="1"/>
      <c r="AG4207" s="1"/>
      <c r="AH4207" s="1"/>
      <c r="AI4207" s="1"/>
      <c r="AJ4207" s="4"/>
      <c r="AK4207" s="1"/>
      <c r="AL4207" s="1"/>
      <c r="AM4207" s="1"/>
      <c r="AN4207" s="1"/>
      <c r="AO4207" s="1"/>
    </row>
    <row r="4208" spans="1:41" x14ac:dyDescent="0.2">
      <c r="A4208" s="118"/>
      <c r="B4208" s="2"/>
      <c r="C4208" s="2"/>
      <c r="D4208" s="3"/>
      <c r="E4208" s="3"/>
      <c r="F4208" s="47"/>
      <c r="G4208" s="47"/>
      <c r="H4208" s="4"/>
      <c r="I4208" s="4"/>
      <c r="J4208" s="4"/>
      <c r="K4208" s="4"/>
      <c r="L4208" s="47"/>
      <c r="M4208" s="10"/>
      <c r="N4208" s="10"/>
      <c r="O4208" s="2"/>
      <c r="P4208" s="2"/>
      <c r="Q4208" s="47"/>
      <c r="R4208" s="4"/>
      <c r="S4208" s="59"/>
      <c r="T4208" s="1"/>
      <c r="U4208" s="1"/>
      <c r="V4208" s="1"/>
      <c r="W4208" s="10"/>
      <c r="X4208" s="2"/>
      <c r="Y4208" s="2"/>
      <c r="Z4208" s="3"/>
      <c r="AA4208" s="1"/>
      <c r="AB4208" s="1"/>
      <c r="AC4208" s="5"/>
      <c r="AD4208" s="1"/>
      <c r="AE4208" s="7"/>
      <c r="AF4208" s="1"/>
      <c r="AG4208" s="1"/>
      <c r="AH4208" s="1"/>
      <c r="AI4208" s="1"/>
      <c r="AJ4208" s="4"/>
      <c r="AK4208" s="1"/>
      <c r="AL4208" s="1"/>
      <c r="AM4208" s="1"/>
      <c r="AN4208" s="1"/>
      <c r="AO4208" s="1"/>
    </row>
    <row r="4209" spans="1:41" x14ac:dyDescent="0.2">
      <c r="A4209" s="118"/>
      <c r="B4209" s="2"/>
      <c r="C4209" s="2"/>
      <c r="D4209" s="3"/>
      <c r="E4209" s="3"/>
      <c r="F4209" s="47"/>
      <c r="G4209" s="47"/>
      <c r="H4209" s="4"/>
      <c r="I4209" s="4"/>
      <c r="J4209" s="4"/>
      <c r="K4209" s="4"/>
      <c r="L4209" s="47"/>
      <c r="M4209" s="10"/>
      <c r="N4209" s="10"/>
      <c r="O4209" s="2"/>
      <c r="P4209" s="2"/>
      <c r="Q4209" s="47"/>
      <c r="R4209" s="4"/>
      <c r="S4209" s="59"/>
      <c r="T4209" s="1"/>
      <c r="U4209" s="1"/>
      <c r="V4209" s="1"/>
      <c r="W4209" s="10"/>
      <c r="X4209" s="2"/>
      <c r="Y4209" s="2"/>
      <c r="Z4209" s="3"/>
      <c r="AA4209" s="1"/>
      <c r="AB4209" s="1"/>
      <c r="AC4209" s="5"/>
      <c r="AD4209" s="1"/>
      <c r="AE4209" s="7"/>
      <c r="AF4209" s="1"/>
      <c r="AG4209" s="1"/>
      <c r="AH4209" s="1"/>
      <c r="AI4209" s="1"/>
      <c r="AJ4209" s="4"/>
      <c r="AK4209" s="1"/>
      <c r="AL4209" s="1"/>
      <c r="AM4209" s="1"/>
      <c r="AN4209" s="1"/>
      <c r="AO4209" s="1"/>
    </row>
    <row r="4210" spans="1:41" x14ac:dyDescent="0.2">
      <c r="A4210" s="118"/>
      <c r="B4210" s="2"/>
      <c r="C4210" s="2"/>
      <c r="D4210" s="3"/>
      <c r="E4210" s="3"/>
      <c r="F4210" s="47"/>
      <c r="G4210" s="47"/>
      <c r="H4210" s="4"/>
      <c r="I4210" s="4"/>
      <c r="J4210" s="4"/>
      <c r="K4210" s="4"/>
      <c r="L4210" s="47"/>
      <c r="M4210" s="10"/>
      <c r="N4210" s="10"/>
      <c r="O4210" s="2"/>
      <c r="P4210" s="2"/>
      <c r="Q4210" s="47"/>
      <c r="R4210" s="4"/>
      <c r="S4210" s="59"/>
      <c r="T4210" s="1"/>
      <c r="U4210" s="1"/>
      <c r="V4210" s="1"/>
      <c r="W4210" s="10"/>
      <c r="X4210" s="2"/>
      <c r="Y4210" s="2"/>
      <c r="Z4210" s="3"/>
      <c r="AA4210" s="1"/>
      <c r="AB4210" s="1"/>
      <c r="AC4210" s="5"/>
      <c r="AD4210" s="1"/>
      <c r="AE4210" s="7"/>
      <c r="AF4210" s="1"/>
      <c r="AG4210" s="1"/>
      <c r="AH4210" s="1"/>
      <c r="AI4210" s="1"/>
      <c r="AJ4210" s="4"/>
      <c r="AK4210" s="1"/>
      <c r="AL4210" s="1"/>
      <c r="AM4210" s="1"/>
      <c r="AN4210" s="1"/>
      <c r="AO4210" s="1"/>
    </row>
    <row r="4211" spans="1:41" x14ac:dyDescent="0.2">
      <c r="A4211" s="118"/>
      <c r="B4211" s="2"/>
      <c r="C4211" s="2"/>
      <c r="D4211" s="3"/>
      <c r="E4211" s="3"/>
      <c r="F4211" s="47"/>
      <c r="G4211" s="47"/>
      <c r="H4211" s="4"/>
      <c r="I4211" s="4"/>
      <c r="J4211" s="4"/>
      <c r="K4211" s="4"/>
      <c r="L4211" s="47"/>
      <c r="M4211" s="10"/>
      <c r="N4211" s="10"/>
      <c r="O4211" s="2"/>
      <c r="P4211" s="2"/>
      <c r="Q4211" s="47"/>
      <c r="R4211" s="4"/>
      <c r="S4211" s="59"/>
      <c r="T4211" s="1"/>
      <c r="U4211" s="1"/>
      <c r="V4211" s="1"/>
      <c r="W4211" s="10"/>
      <c r="X4211" s="2"/>
      <c r="Y4211" s="2"/>
      <c r="Z4211" s="3"/>
      <c r="AA4211" s="1"/>
      <c r="AB4211" s="1"/>
      <c r="AC4211" s="5"/>
      <c r="AD4211" s="1"/>
      <c r="AE4211" s="7"/>
      <c r="AF4211" s="1"/>
      <c r="AG4211" s="1"/>
      <c r="AH4211" s="1"/>
      <c r="AI4211" s="1"/>
      <c r="AJ4211" s="4"/>
      <c r="AK4211" s="1"/>
      <c r="AL4211" s="1"/>
      <c r="AM4211" s="1"/>
      <c r="AN4211" s="1"/>
      <c r="AO4211" s="1"/>
    </row>
    <row r="4212" spans="1:41" x14ac:dyDescent="0.2">
      <c r="A4212" s="118"/>
      <c r="B4212" s="2"/>
      <c r="C4212" s="2"/>
      <c r="D4212" s="3"/>
      <c r="E4212" s="3"/>
      <c r="F4212" s="47"/>
      <c r="G4212" s="47"/>
      <c r="H4212" s="4"/>
      <c r="I4212" s="4"/>
      <c r="J4212" s="4"/>
      <c r="K4212" s="4"/>
      <c r="L4212" s="47"/>
      <c r="M4212" s="10"/>
      <c r="N4212" s="10"/>
      <c r="O4212" s="2"/>
      <c r="P4212" s="2"/>
      <c r="Q4212" s="47"/>
      <c r="R4212" s="4"/>
      <c r="S4212" s="59"/>
      <c r="T4212" s="1"/>
      <c r="U4212" s="1"/>
      <c r="V4212" s="1"/>
      <c r="W4212" s="10"/>
      <c r="X4212" s="2"/>
      <c r="Y4212" s="2"/>
      <c r="Z4212" s="3"/>
      <c r="AA4212" s="1"/>
      <c r="AB4212" s="1"/>
      <c r="AC4212" s="5"/>
      <c r="AD4212" s="1"/>
      <c r="AE4212" s="7"/>
      <c r="AF4212" s="1"/>
      <c r="AG4212" s="1"/>
      <c r="AH4212" s="1"/>
      <c r="AI4212" s="1"/>
      <c r="AJ4212" s="4"/>
      <c r="AK4212" s="1"/>
      <c r="AL4212" s="1"/>
      <c r="AM4212" s="1"/>
      <c r="AN4212" s="1"/>
      <c r="AO4212" s="1"/>
    </row>
    <row r="4213" spans="1:41" x14ac:dyDescent="0.2">
      <c r="A4213" s="118"/>
      <c r="B4213" s="2"/>
      <c r="C4213" s="2"/>
      <c r="D4213" s="3"/>
      <c r="E4213" s="3"/>
      <c r="F4213" s="47"/>
      <c r="G4213" s="47"/>
      <c r="H4213" s="4"/>
      <c r="I4213" s="4"/>
      <c r="J4213" s="4"/>
      <c r="K4213" s="4"/>
      <c r="L4213" s="47"/>
      <c r="M4213" s="10"/>
      <c r="N4213" s="10"/>
      <c r="O4213" s="2"/>
      <c r="P4213" s="2"/>
      <c r="Q4213" s="47"/>
      <c r="R4213" s="4"/>
      <c r="S4213" s="59"/>
      <c r="T4213" s="1"/>
      <c r="U4213" s="1"/>
      <c r="V4213" s="1"/>
      <c r="W4213" s="10"/>
      <c r="X4213" s="2"/>
      <c r="Y4213" s="2"/>
      <c r="Z4213" s="3"/>
      <c r="AA4213" s="1"/>
      <c r="AB4213" s="1"/>
      <c r="AC4213" s="5"/>
      <c r="AD4213" s="1"/>
      <c r="AE4213" s="7"/>
      <c r="AF4213" s="1"/>
      <c r="AG4213" s="1"/>
      <c r="AH4213" s="1"/>
      <c r="AI4213" s="1"/>
      <c r="AJ4213" s="4"/>
      <c r="AK4213" s="1"/>
      <c r="AL4213" s="1"/>
      <c r="AM4213" s="1"/>
      <c r="AN4213" s="1"/>
      <c r="AO4213" s="1"/>
    </row>
    <row r="4214" spans="1:41" x14ac:dyDescent="0.2">
      <c r="A4214" s="118"/>
      <c r="B4214" s="2"/>
      <c r="C4214" s="2"/>
      <c r="D4214" s="3"/>
      <c r="E4214" s="3"/>
      <c r="F4214" s="47"/>
      <c r="G4214" s="47"/>
      <c r="H4214" s="4"/>
      <c r="I4214" s="4"/>
      <c r="J4214" s="4"/>
      <c r="K4214" s="4"/>
      <c r="L4214" s="47"/>
      <c r="M4214" s="10"/>
      <c r="N4214" s="10"/>
      <c r="O4214" s="2"/>
      <c r="P4214" s="2"/>
      <c r="Q4214" s="47"/>
      <c r="R4214" s="4"/>
      <c r="S4214" s="59"/>
      <c r="T4214" s="1"/>
      <c r="U4214" s="1"/>
      <c r="V4214" s="1"/>
      <c r="W4214" s="10"/>
      <c r="X4214" s="2"/>
      <c r="Y4214" s="2"/>
      <c r="Z4214" s="3"/>
      <c r="AA4214" s="1"/>
      <c r="AB4214" s="1"/>
      <c r="AC4214" s="5"/>
      <c r="AD4214" s="1"/>
      <c r="AE4214" s="7"/>
      <c r="AF4214" s="1"/>
      <c r="AG4214" s="1"/>
      <c r="AH4214" s="1"/>
      <c r="AI4214" s="1"/>
      <c r="AJ4214" s="4"/>
      <c r="AK4214" s="1"/>
      <c r="AL4214" s="1"/>
      <c r="AM4214" s="1"/>
      <c r="AN4214" s="1"/>
      <c r="AO4214" s="1"/>
    </row>
    <row r="4215" spans="1:41" x14ac:dyDescent="0.2">
      <c r="A4215" s="118"/>
      <c r="B4215" s="2"/>
      <c r="C4215" s="2"/>
      <c r="D4215" s="3"/>
      <c r="E4215" s="3"/>
      <c r="F4215" s="47"/>
      <c r="G4215" s="47"/>
      <c r="H4215" s="4"/>
      <c r="I4215" s="4"/>
      <c r="J4215" s="4"/>
      <c r="K4215" s="4"/>
      <c r="L4215" s="47"/>
      <c r="M4215" s="10"/>
      <c r="N4215" s="10"/>
      <c r="O4215" s="2"/>
      <c r="P4215" s="2"/>
      <c r="Q4215" s="47"/>
      <c r="R4215" s="4"/>
      <c r="S4215" s="59"/>
      <c r="T4215" s="1"/>
      <c r="U4215" s="1"/>
      <c r="V4215" s="1"/>
      <c r="W4215" s="10"/>
      <c r="X4215" s="2"/>
      <c r="Y4215" s="2"/>
      <c r="Z4215" s="3"/>
      <c r="AA4215" s="1"/>
      <c r="AB4215" s="1"/>
      <c r="AC4215" s="5"/>
      <c r="AD4215" s="1"/>
      <c r="AE4215" s="7"/>
      <c r="AF4215" s="1"/>
      <c r="AG4215" s="1"/>
      <c r="AH4215" s="1"/>
      <c r="AI4215" s="1"/>
      <c r="AJ4215" s="4"/>
      <c r="AK4215" s="1"/>
      <c r="AL4215" s="1"/>
      <c r="AM4215" s="1"/>
      <c r="AN4215" s="1"/>
      <c r="AO4215" s="1"/>
    </row>
    <row r="4216" spans="1:41" x14ac:dyDescent="0.2">
      <c r="A4216" s="118"/>
      <c r="B4216" s="2"/>
      <c r="C4216" s="2"/>
      <c r="D4216" s="3"/>
      <c r="E4216" s="3"/>
      <c r="F4216" s="47"/>
      <c r="G4216" s="47"/>
      <c r="H4216" s="4"/>
      <c r="I4216" s="4"/>
      <c r="J4216" s="4"/>
      <c r="K4216" s="4"/>
      <c r="L4216" s="47"/>
      <c r="M4216" s="10"/>
      <c r="N4216" s="10"/>
      <c r="O4216" s="2"/>
      <c r="P4216" s="2"/>
      <c r="Q4216" s="47"/>
      <c r="R4216" s="4"/>
      <c r="S4216" s="59"/>
      <c r="T4216" s="1"/>
      <c r="U4216" s="1"/>
      <c r="V4216" s="1"/>
      <c r="W4216" s="10"/>
      <c r="X4216" s="2"/>
      <c r="Y4216" s="2"/>
      <c r="Z4216" s="3"/>
      <c r="AA4216" s="1"/>
      <c r="AB4216" s="1"/>
      <c r="AC4216" s="5"/>
      <c r="AD4216" s="1"/>
      <c r="AE4216" s="7"/>
      <c r="AF4216" s="1"/>
      <c r="AG4216" s="1"/>
      <c r="AH4216" s="1"/>
      <c r="AI4216" s="1"/>
      <c r="AJ4216" s="4"/>
      <c r="AK4216" s="1"/>
      <c r="AL4216" s="1"/>
      <c r="AM4216" s="1"/>
      <c r="AN4216" s="1"/>
      <c r="AO4216" s="1"/>
    </row>
    <row r="4217" spans="1:41" x14ac:dyDescent="0.2">
      <c r="A4217" s="118"/>
      <c r="B4217" s="2"/>
      <c r="C4217" s="2"/>
      <c r="D4217" s="3"/>
      <c r="E4217" s="3"/>
      <c r="F4217" s="47"/>
      <c r="G4217" s="47"/>
      <c r="H4217" s="4"/>
      <c r="I4217" s="4"/>
      <c r="J4217" s="4"/>
      <c r="K4217" s="4"/>
      <c r="L4217" s="47"/>
      <c r="M4217" s="10"/>
      <c r="N4217" s="10"/>
      <c r="O4217" s="2"/>
      <c r="P4217" s="2"/>
      <c r="Q4217" s="47"/>
      <c r="R4217" s="4"/>
      <c r="S4217" s="59"/>
      <c r="T4217" s="1"/>
      <c r="U4217" s="1"/>
      <c r="V4217" s="1"/>
      <c r="W4217" s="10"/>
      <c r="X4217" s="2"/>
      <c r="Y4217" s="2"/>
      <c r="Z4217" s="3"/>
      <c r="AA4217" s="1"/>
      <c r="AB4217" s="1"/>
      <c r="AC4217" s="5"/>
      <c r="AD4217" s="1"/>
      <c r="AE4217" s="7"/>
      <c r="AF4217" s="1"/>
      <c r="AG4217" s="1"/>
      <c r="AH4217" s="1"/>
      <c r="AI4217" s="1"/>
      <c r="AJ4217" s="4"/>
      <c r="AK4217" s="1"/>
      <c r="AL4217" s="1"/>
      <c r="AM4217" s="1"/>
      <c r="AN4217" s="1"/>
      <c r="AO4217" s="1"/>
    </row>
    <row r="4218" spans="1:41" x14ac:dyDescent="0.2">
      <c r="A4218" s="118"/>
      <c r="B4218" s="2"/>
      <c r="C4218" s="2"/>
      <c r="D4218" s="3"/>
      <c r="E4218" s="3"/>
      <c r="F4218" s="47"/>
      <c r="G4218" s="47"/>
      <c r="H4218" s="4"/>
      <c r="I4218" s="4"/>
      <c r="J4218" s="4"/>
      <c r="K4218" s="4"/>
      <c r="L4218" s="47"/>
      <c r="M4218" s="10"/>
      <c r="N4218" s="10"/>
      <c r="O4218" s="2"/>
      <c r="P4218" s="2"/>
      <c r="Q4218" s="47"/>
      <c r="R4218" s="4"/>
      <c r="S4218" s="59"/>
      <c r="T4218" s="1"/>
      <c r="U4218" s="1"/>
      <c r="V4218" s="1"/>
      <c r="W4218" s="10"/>
      <c r="X4218" s="2"/>
      <c r="Y4218" s="2"/>
      <c r="Z4218" s="3"/>
      <c r="AA4218" s="1"/>
      <c r="AB4218" s="1"/>
      <c r="AC4218" s="5"/>
      <c r="AD4218" s="1"/>
      <c r="AE4218" s="7"/>
      <c r="AF4218" s="1"/>
      <c r="AG4218" s="1"/>
      <c r="AH4218" s="1"/>
      <c r="AI4218" s="1"/>
      <c r="AJ4218" s="4"/>
      <c r="AK4218" s="1"/>
      <c r="AL4218" s="1"/>
      <c r="AM4218" s="1"/>
      <c r="AN4218" s="1"/>
      <c r="AO4218" s="1"/>
    </row>
    <row r="4219" spans="1:41" x14ac:dyDescent="0.2">
      <c r="A4219" s="118"/>
      <c r="B4219" s="2"/>
      <c r="C4219" s="2"/>
      <c r="D4219" s="3"/>
      <c r="E4219" s="3"/>
      <c r="F4219" s="47"/>
      <c r="G4219" s="47"/>
      <c r="H4219" s="4"/>
      <c r="I4219" s="4"/>
      <c r="J4219" s="4"/>
      <c r="K4219" s="4"/>
      <c r="L4219" s="47"/>
      <c r="M4219" s="10"/>
      <c r="N4219" s="10"/>
      <c r="O4219" s="2"/>
      <c r="P4219" s="2"/>
      <c r="Q4219" s="47"/>
      <c r="R4219" s="4"/>
      <c r="S4219" s="59"/>
      <c r="T4219" s="1"/>
      <c r="U4219" s="1"/>
      <c r="V4219" s="1"/>
      <c r="W4219" s="10"/>
      <c r="X4219" s="2"/>
      <c r="Y4219" s="2"/>
      <c r="Z4219" s="3"/>
      <c r="AA4219" s="1"/>
      <c r="AB4219" s="1"/>
      <c r="AC4219" s="5"/>
      <c r="AD4219" s="1"/>
      <c r="AE4219" s="7"/>
      <c r="AF4219" s="1"/>
      <c r="AG4219" s="1"/>
      <c r="AH4219" s="1"/>
      <c r="AI4219" s="1"/>
      <c r="AJ4219" s="4"/>
      <c r="AK4219" s="1"/>
      <c r="AL4219" s="1"/>
      <c r="AM4219" s="1"/>
      <c r="AN4219" s="1"/>
      <c r="AO4219" s="1"/>
    </row>
    <row r="4220" spans="1:41" x14ac:dyDescent="0.2">
      <c r="A4220" s="118"/>
      <c r="B4220" s="2"/>
      <c r="C4220" s="2"/>
      <c r="D4220" s="3"/>
      <c r="E4220" s="3"/>
      <c r="F4220" s="47"/>
      <c r="G4220" s="47"/>
      <c r="H4220" s="4"/>
      <c r="I4220" s="4"/>
      <c r="J4220" s="4"/>
      <c r="K4220" s="4"/>
      <c r="L4220" s="47"/>
      <c r="M4220" s="10"/>
      <c r="N4220" s="10"/>
      <c r="O4220" s="2"/>
      <c r="P4220" s="2"/>
      <c r="Q4220" s="47"/>
      <c r="R4220" s="4"/>
      <c r="S4220" s="59"/>
      <c r="T4220" s="1"/>
      <c r="U4220" s="1"/>
      <c r="V4220" s="1"/>
      <c r="W4220" s="10"/>
      <c r="X4220" s="2"/>
      <c r="Y4220" s="2"/>
      <c r="Z4220" s="3"/>
      <c r="AA4220" s="1"/>
      <c r="AB4220" s="1"/>
      <c r="AC4220" s="5"/>
      <c r="AD4220" s="1"/>
      <c r="AE4220" s="7"/>
      <c r="AF4220" s="1"/>
      <c r="AG4220" s="1"/>
      <c r="AH4220" s="1"/>
      <c r="AI4220" s="1"/>
      <c r="AJ4220" s="4"/>
      <c r="AK4220" s="1"/>
      <c r="AL4220" s="1"/>
      <c r="AM4220" s="1"/>
      <c r="AN4220" s="1"/>
      <c r="AO4220" s="1"/>
    </row>
    <row r="4221" spans="1:41" x14ac:dyDescent="0.2">
      <c r="A4221" s="118"/>
      <c r="B4221" s="2"/>
      <c r="C4221" s="2"/>
      <c r="D4221" s="3"/>
      <c r="E4221" s="3"/>
      <c r="F4221" s="47"/>
      <c r="G4221" s="47"/>
      <c r="H4221" s="4"/>
      <c r="I4221" s="4"/>
      <c r="J4221" s="4"/>
      <c r="K4221" s="4"/>
      <c r="L4221" s="47"/>
      <c r="M4221" s="10"/>
      <c r="N4221" s="10"/>
      <c r="O4221" s="2"/>
      <c r="P4221" s="2"/>
      <c r="Q4221" s="47"/>
      <c r="R4221" s="4"/>
      <c r="S4221" s="59"/>
      <c r="T4221" s="1"/>
      <c r="U4221" s="1"/>
      <c r="V4221" s="1"/>
      <c r="W4221" s="10"/>
      <c r="X4221" s="2"/>
      <c r="Y4221" s="2"/>
      <c r="Z4221" s="3"/>
      <c r="AA4221" s="1"/>
      <c r="AB4221" s="1"/>
      <c r="AC4221" s="5"/>
      <c r="AD4221" s="1"/>
      <c r="AE4221" s="7"/>
      <c r="AF4221" s="1"/>
      <c r="AG4221" s="1"/>
      <c r="AH4221" s="1"/>
      <c r="AI4221" s="1"/>
      <c r="AJ4221" s="4"/>
      <c r="AK4221" s="1"/>
      <c r="AL4221" s="1"/>
      <c r="AM4221" s="1"/>
      <c r="AN4221" s="1"/>
      <c r="AO4221" s="1"/>
    </row>
    <row r="4222" spans="1:41" x14ac:dyDescent="0.2">
      <c r="A4222" s="118"/>
      <c r="B4222" s="2"/>
      <c r="C4222" s="2"/>
      <c r="D4222" s="3"/>
      <c r="E4222" s="3"/>
      <c r="F4222" s="47"/>
      <c r="G4222" s="47"/>
      <c r="H4222" s="4"/>
      <c r="I4222" s="4"/>
      <c r="J4222" s="4"/>
      <c r="K4222" s="4"/>
      <c r="L4222" s="47"/>
      <c r="M4222" s="10"/>
      <c r="N4222" s="10"/>
      <c r="O4222" s="2"/>
      <c r="P4222" s="2"/>
      <c r="Q4222" s="47"/>
      <c r="R4222" s="4"/>
      <c r="S4222" s="59"/>
      <c r="T4222" s="1"/>
      <c r="U4222" s="1"/>
      <c r="V4222" s="1"/>
      <c r="W4222" s="10"/>
      <c r="X4222" s="2"/>
      <c r="Y4222" s="2"/>
      <c r="Z4222" s="3"/>
      <c r="AA4222" s="1"/>
      <c r="AB4222" s="1"/>
      <c r="AC4222" s="5"/>
      <c r="AD4222" s="1"/>
      <c r="AE4222" s="7"/>
      <c r="AF4222" s="1"/>
      <c r="AG4222" s="1"/>
      <c r="AH4222" s="1"/>
      <c r="AI4222" s="1"/>
      <c r="AJ4222" s="4"/>
      <c r="AK4222" s="1"/>
      <c r="AL4222" s="1"/>
      <c r="AM4222" s="1"/>
      <c r="AN4222" s="1"/>
      <c r="AO4222" s="1"/>
    </row>
    <row r="4223" spans="1:41" x14ac:dyDescent="0.2">
      <c r="A4223" s="118"/>
      <c r="B4223" s="2"/>
      <c r="C4223" s="2"/>
      <c r="D4223" s="3"/>
      <c r="E4223" s="3"/>
      <c r="F4223" s="47"/>
      <c r="G4223" s="47"/>
      <c r="H4223" s="4"/>
      <c r="I4223" s="4"/>
      <c r="J4223" s="4"/>
      <c r="K4223" s="4"/>
      <c r="L4223" s="47"/>
      <c r="M4223" s="10"/>
      <c r="N4223" s="10"/>
      <c r="O4223" s="2"/>
      <c r="P4223" s="2"/>
      <c r="Q4223" s="47"/>
      <c r="R4223" s="4"/>
      <c r="S4223" s="59"/>
      <c r="T4223" s="1"/>
      <c r="U4223" s="1"/>
      <c r="V4223" s="1"/>
      <c r="W4223" s="10"/>
      <c r="X4223" s="2"/>
      <c r="Y4223" s="2"/>
      <c r="Z4223" s="3"/>
      <c r="AA4223" s="1"/>
      <c r="AB4223" s="1"/>
      <c r="AC4223" s="5"/>
      <c r="AD4223" s="1"/>
      <c r="AE4223" s="7"/>
      <c r="AF4223" s="1"/>
      <c r="AG4223" s="1"/>
      <c r="AH4223" s="1"/>
      <c r="AI4223" s="1"/>
      <c r="AJ4223" s="4"/>
      <c r="AK4223" s="1"/>
      <c r="AL4223" s="1"/>
      <c r="AM4223" s="1"/>
      <c r="AN4223" s="1"/>
      <c r="AO4223" s="1"/>
    </row>
    <row r="4224" spans="1:41" x14ac:dyDescent="0.2">
      <c r="A4224" s="118"/>
      <c r="B4224" s="2"/>
      <c r="C4224" s="2"/>
      <c r="D4224" s="3"/>
      <c r="E4224" s="3"/>
      <c r="F4224" s="47"/>
      <c r="G4224" s="47"/>
      <c r="H4224" s="4"/>
      <c r="I4224" s="4"/>
      <c r="J4224" s="4"/>
      <c r="K4224" s="4"/>
      <c r="L4224" s="47"/>
      <c r="M4224" s="10"/>
      <c r="N4224" s="10"/>
      <c r="O4224" s="2"/>
      <c r="P4224" s="2"/>
      <c r="Q4224" s="47"/>
      <c r="R4224" s="4"/>
      <c r="S4224" s="59"/>
      <c r="T4224" s="1"/>
      <c r="U4224" s="1"/>
      <c r="V4224" s="1"/>
      <c r="W4224" s="10"/>
      <c r="X4224" s="2"/>
      <c r="Y4224" s="2"/>
      <c r="Z4224" s="3"/>
      <c r="AA4224" s="1"/>
      <c r="AB4224" s="1"/>
      <c r="AC4224" s="5"/>
      <c r="AD4224" s="1"/>
      <c r="AE4224" s="7"/>
      <c r="AF4224" s="1"/>
      <c r="AG4224" s="1"/>
      <c r="AH4224" s="1"/>
      <c r="AI4224" s="1"/>
      <c r="AJ4224" s="4"/>
      <c r="AK4224" s="1"/>
      <c r="AL4224" s="1"/>
      <c r="AM4224" s="1"/>
      <c r="AN4224" s="1"/>
      <c r="AO4224" s="1"/>
    </row>
    <row r="4225" spans="1:41" x14ac:dyDescent="0.2">
      <c r="A4225" s="118"/>
      <c r="B4225" s="2"/>
      <c r="C4225" s="2"/>
      <c r="D4225" s="3"/>
      <c r="E4225" s="3"/>
      <c r="F4225" s="47"/>
      <c r="G4225" s="47"/>
      <c r="H4225" s="4"/>
      <c r="I4225" s="4"/>
      <c r="J4225" s="4"/>
      <c r="K4225" s="4"/>
      <c r="L4225" s="47"/>
      <c r="M4225" s="10"/>
      <c r="N4225" s="10"/>
      <c r="O4225" s="2"/>
      <c r="P4225" s="2"/>
      <c r="Q4225" s="47"/>
      <c r="R4225" s="4"/>
      <c r="S4225" s="59"/>
      <c r="T4225" s="1"/>
      <c r="U4225" s="1"/>
      <c r="V4225" s="1"/>
      <c r="W4225" s="10"/>
      <c r="X4225" s="2"/>
      <c r="Y4225" s="2"/>
      <c r="Z4225" s="3"/>
      <c r="AA4225" s="1"/>
      <c r="AB4225" s="1"/>
      <c r="AC4225" s="5"/>
      <c r="AD4225" s="1"/>
      <c r="AE4225" s="7"/>
      <c r="AF4225" s="1"/>
      <c r="AG4225" s="1"/>
      <c r="AH4225" s="1"/>
      <c r="AI4225" s="1"/>
      <c r="AJ4225" s="4"/>
      <c r="AK4225" s="1"/>
      <c r="AL4225" s="1"/>
      <c r="AM4225" s="1"/>
      <c r="AN4225" s="1"/>
      <c r="AO4225" s="1"/>
    </row>
    <row r="4226" spans="1:41" x14ac:dyDescent="0.2">
      <c r="A4226" s="118"/>
      <c r="B4226" s="2"/>
      <c r="C4226" s="2"/>
      <c r="D4226" s="3"/>
      <c r="E4226" s="3"/>
      <c r="F4226" s="47"/>
      <c r="G4226" s="47"/>
      <c r="H4226" s="4"/>
      <c r="I4226" s="4"/>
      <c r="J4226" s="4"/>
      <c r="K4226" s="4"/>
      <c r="L4226" s="47"/>
      <c r="M4226" s="10"/>
      <c r="N4226" s="10"/>
      <c r="O4226" s="2"/>
      <c r="P4226" s="2"/>
      <c r="Q4226" s="47"/>
      <c r="R4226" s="4"/>
      <c r="S4226" s="59"/>
      <c r="T4226" s="1"/>
      <c r="U4226" s="1"/>
      <c r="V4226" s="1"/>
      <c r="W4226" s="10"/>
      <c r="X4226" s="2"/>
      <c r="Y4226" s="2"/>
      <c r="Z4226" s="3"/>
      <c r="AA4226" s="1"/>
      <c r="AB4226" s="1"/>
      <c r="AC4226" s="5"/>
      <c r="AD4226" s="1"/>
      <c r="AE4226" s="7"/>
      <c r="AF4226" s="1"/>
      <c r="AG4226" s="1"/>
      <c r="AH4226" s="1"/>
      <c r="AI4226" s="1"/>
      <c r="AJ4226" s="4"/>
      <c r="AK4226" s="1"/>
      <c r="AL4226" s="1"/>
      <c r="AM4226" s="1"/>
      <c r="AN4226" s="1"/>
      <c r="AO4226" s="1"/>
    </row>
    <row r="4227" spans="1:41" x14ac:dyDescent="0.2">
      <c r="A4227" s="118"/>
      <c r="B4227" s="2"/>
      <c r="C4227" s="2"/>
      <c r="D4227" s="3"/>
      <c r="E4227" s="3"/>
      <c r="F4227" s="47"/>
      <c r="G4227" s="47"/>
      <c r="H4227" s="4"/>
      <c r="I4227" s="4"/>
      <c r="J4227" s="4"/>
      <c r="K4227" s="4"/>
      <c r="L4227" s="47"/>
      <c r="M4227" s="10"/>
      <c r="N4227" s="10"/>
      <c r="O4227" s="2"/>
      <c r="P4227" s="2"/>
      <c r="Q4227" s="47"/>
      <c r="R4227" s="4"/>
      <c r="S4227" s="59"/>
      <c r="T4227" s="1"/>
      <c r="U4227" s="1"/>
      <c r="V4227" s="1"/>
      <c r="W4227" s="10"/>
      <c r="X4227" s="2"/>
      <c r="Y4227" s="2"/>
      <c r="Z4227" s="3"/>
      <c r="AA4227" s="1"/>
      <c r="AB4227" s="1"/>
      <c r="AC4227" s="5"/>
      <c r="AD4227" s="1"/>
      <c r="AE4227" s="7"/>
      <c r="AF4227" s="1"/>
      <c r="AG4227" s="1"/>
      <c r="AH4227" s="1"/>
      <c r="AI4227" s="1"/>
      <c r="AJ4227" s="4"/>
      <c r="AK4227" s="1"/>
      <c r="AL4227" s="1"/>
      <c r="AM4227" s="1"/>
      <c r="AN4227" s="1"/>
      <c r="AO4227" s="1"/>
    </row>
    <row r="4228" spans="1:41" x14ac:dyDescent="0.2">
      <c r="A4228" s="118"/>
      <c r="B4228" s="2"/>
      <c r="C4228" s="2"/>
      <c r="D4228" s="3"/>
      <c r="E4228" s="3"/>
      <c r="F4228" s="47"/>
      <c r="G4228" s="47"/>
      <c r="H4228" s="4"/>
      <c r="I4228" s="4"/>
      <c r="J4228" s="4"/>
      <c r="K4228" s="4"/>
      <c r="L4228" s="47"/>
      <c r="M4228" s="10"/>
      <c r="N4228" s="10"/>
      <c r="O4228" s="2"/>
      <c r="P4228" s="2"/>
      <c r="Q4228" s="47"/>
      <c r="R4228" s="4"/>
      <c r="S4228" s="59"/>
      <c r="T4228" s="1"/>
      <c r="U4228" s="1"/>
      <c r="V4228" s="1"/>
      <c r="W4228" s="10"/>
      <c r="X4228" s="2"/>
      <c r="Y4228" s="2"/>
      <c r="Z4228" s="3"/>
      <c r="AA4228" s="1"/>
      <c r="AB4228" s="1"/>
      <c r="AC4228" s="5"/>
      <c r="AD4228" s="1"/>
      <c r="AE4228" s="7"/>
      <c r="AF4228" s="1"/>
      <c r="AG4228" s="1"/>
      <c r="AH4228" s="1"/>
      <c r="AI4228" s="1"/>
      <c r="AJ4228" s="4"/>
      <c r="AK4228" s="1"/>
      <c r="AL4228" s="1"/>
      <c r="AM4228" s="1"/>
      <c r="AN4228" s="1"/>
      <c r="AO4228" s="1"/>
    </row>
    <row r="4229" spans="1:41" x14ac:dyDescent="0.2">
      <c r="A4229" s="118"/>
      <c r="B4229" s="2"/>
      <c r="C4229" s="2"/>
      <c r="D4229" s="3"/>
      <c r="E4229" s="3"/>
      <c r="F4229" s="47"/>
      <c r="G4229" s="47"/>
      <c r="H4229" s="4"/>
      <c r="I4229" s="4"/>
      <c r="J4229" s="4"/>
      <c r="K4229" s="4"/>
      <c r="L4229" s="47"/>
      <c r="M4229" s="10"/>
      <c r="N4229" s="10"/>
      <c r="O4229" s="2"/>
      <c r="P4229" s="2"/>
      <c r="Q4229" s="47"/>
      <c r="R4229" s="4"/>
      <c r="S4229" s="59"/>
      <c r="T4229" s="1"/>
      <c r="U4229" s="1"/>
      <c r="V4229" s="1"/>
      <c r="W4229" s="10"/>
      <c r="X4229" s="2"/>
      <c r="Y4229" s="2"/>
      <c r="Z4229" s="3"/>
      <c r="AA4229" s="1"/>
      <c r="AB4229" s="1"/>
      <c r="AC4229" s="5"/>
      <c r="AD4229" s="1"/>
      <c r="AE4229" s="7"/>
      <c r="AF4229" s="1"/>
      <c r="AG4229" s="1"/>
      <c r="AH4229" s="1"/>
      <c r="AI4229" s="1"/>
      <c r="AJ4229" s="4"/>
      <c r="AK4229" s="1"/>
      <c r="AL4229" s="1"/>
      <c r="AM4229" s="1"/>
      <c r="AN4229" s="1"/>
      <c r="AO4229" s="1"/>
    </row>
    <row r="4230" spans="1:41" x14ac:dyDescent="0.2">
      <c r="A4230" s="118"/>
      <c r="B4230" s="2"/>
      <c r="C4230" s="2"/>
      <c r="D4230" s="3"/>
      <c r="E4230" s="3"/>
      <c r="F4230" s="47"/>
      <c r="G4230" s="47"/>
      <c r="H4230" s="4"/>
      <c r="I4230" s="4"/>
      <c r="J4230" s="4"/>
      <c r="K4230" s="4"/>
      <c r="L4230" s="47"/>
      <c r="M4230" s="10"/>
      <c r="N4230" s="10"/>
      <c r="O4230" s="2"/>
      <c r="P4230" s="2"/>
      <c r="Q4230" s="47"/>
      <c r="R4230" s="4"/>
      <c r="S4230" s="59"/>
      <c r="T4230" s="1"/>
      <c r="U4230" s="1"/>
      <c r="V4230" s="1"/>
      <c r="W4230" s="10"/>
      <c r="X4230" s="2"/>
      <c r="Y4230" s="2"/>
      <c r="Z4230" s="3"/>
      <c r="AA4230" s="1"/>
      <c r="AB4230" s="1"/>
      <c r="AC4230" s="5"/>
      <c r="AD4230" s="1"/>
      <c r="AE4230" s="7"/>
      <c r="AF4230" s="1"/>
      <c r="AG4230" s="1"/>
      <c r="AH4230" s="1"/>
      <c r="AI4230" s="1"/>
      <c r="AJ4230" s="4"/>
      <c r="AK4230" s="1"/>
      <c r="AL4230" s="1"/>
      <c r="AM4230" s="1"/>
      <c r="AN4230" s="1"/>
      <c r="AO4230" s="1"/>
    </row>
    <row r="4231" spans="1:41" x14ac:dyDescent="0.2">
      <c r="A4231" s="118"/>
      <c r="B4231" s="2"/>
      <c r="C4231" s="2"/>
      <c r="D4231" s="3"/>
      <c r="E4231" s="3"/>
      <c r="F4231" s="47"/>
      <c r="G4231" s="47"/>
      <c r="H4231" s="4"/>
      <c r="I4231" s="4"/>
      <c r="J4231" s="4"/>
      <c r="K4231" s="4"/>
      <c r="L4231" s="47"/>
      <c r="M4231" s="10"/>
      <c r="N4231" s="10"/>
      <c r="O4231" s="2"/>
      <c r="P4231" s="2"/>
      <c r="Q4231" s="47"/>
      <c r="R4231" s="4"/>
      <c r="S4231" s="59"/>
      <c r="T4231" s="1"/>
      <c r="U4231" s="1"/>
      <c r="V4231" s="1"/>
      <c r="W4231" s="10"/>
      <c r="X4231" s="2"/>
      <c r="Y4231" s="2"/>
      <c r="Z4231" s="3"/>
      <c r="AA4231" s="1"/>
      <c r="AB4231" s="1"/>
      <c r="AC4231" s="5"/>
      <c r="AD4231" s="1"/>
      <c r="AE4231" s="7"/>
      <c r="AF4231" s="1"/>
      <c r="AG4231" s="1"/>
      <c r="AH4231" s="1"/>
      <c r="AI4231" s="1"/>
      <c r="AJ4231" s="4"/>
      <c r="AK4231" s="1"/>
      <c r="AL4231" s="1"/>
      <c r="AM4231" s="1"/>
      <c r="AN4231" s="1"/>
      <c r="AO4231" s="1"/>
    </row>
    <row r="4232" spans="1:41" x14ac:dyDescent="0.2">
      <c r="A4232" s="118"/>
      <c r="B4232" s="2"/>
      <c r="C4232" s="2"/>
      <c r="D4232" s="3"/>
      <c r="E4232" s="3"/>
      <c r="F4232" s="47"/>
      <c r="G4232" s="47"/>
      <c r="H4232" s="4"/>
      <c r="I4232" s="4"/>
      <c r="J4232" s="4"/>
      <c r="K4232" s="4"/>
      <c r="L4232" s="47"/>
      <c r="M4232" s="10"/>
      <c r="N4232" s="10"/>
      <c r="O4232" s="2"/>
      <c r="P4232" s="2"/>
      <c r="Q4232" s="47"/>
      <c r="R4232" s="4"/>
      <c r="S4232" s="59"/>
      <c r="T4232" s="1"/>
      <c r="U4232" s="1"/>
      <c r="V4232" s="1"/>
      <c r="W4232" s="10"/>
      <c r="X4232" s="2"/>
      <c r="Y4232" s="2"/>
      <c r="Z4232" s="3"/>
      <c r="AA4232" s="1"/>
      <c r="AB4232" s="1"/>
      <c r="AC4232" s="5"/>
      <c r="AD4232" s="1"/>
      <c r="AE4232" s="7"/>
      <c r="AF4232" s="1"/>
      <c r="AG4232" s="1"/>
      <c r="AH4232" s="1"/>
      <c r="AI4232" s="1"/>
      <c r="AJ4232" s="4"/>
      <c r="AK4232" s="1"/>
      <c r="AL4232" s="1"/>
      <c r="AM4232" s="1"/>
      <c r="AN4232" s="1"/>
      <c r="AO4232" s="1"/>
    </row>
    <row r="4233" spans="1:41" x14ac:dyDescent="0.2">
      <c r="A4233" s="118"/>
      <c r="B4233" s="2"/>
      <c r="C4233" s="2"/>
      <c r="D4233" s="3"/>
      <c r="E4233" s="3"/>
      <c r="F4233" s="47"/>
      <c r="G4233" s="47"/>
      <c r="H4233" s="4"/>
      <c r="I4233" s="4"/>
      <c r="J4233" s="4"/>
      <c r="K4233" s="4"/>
      <c r="L4233" s="47"/>
      <c r="M4233" s="10"/>
      <c r="N4233" s="10"/>
      <c r="O4233" s="2"/>
      <c r="P4233" s="2"/>
      <c r="Q4233" s="47"/>
      <c r="R4233" s="4"/>
      <c r="S4233" s="59"/>
      <c r="T4233" s="1"/>
      <c r="U4233" s="1"/>
      <c r="V4233" s="1"/>
      <c r="W4233" s="10"/>
      <c r="X4233" s="2"/>
      <c r="Y4233" s="2"/>
      <c r="Z4233" s="3"/>
      <c r="AA4233" s="1"/>
      <c r="AB4233" s="1"/>
      <c r="AC4233" s="5"/>
      <c r="AD4233" s="1"/>
      <c r="AE4233" s="7"/>
      <c r="AF4233" s="1"/>
      <c r="AG4233" s="1"/>
      <c r="AH4233" s="1"/>
      <c r="AI4233" s="1"/>
      <c r="AJ4233" s="4"/>
      <c r="AK4233" s="1"/>
      <c r="AL4233" s="1"/>
      <c r="AM4233" s="1"/>
      <c r="AN4233" s="1"/>
      <c r="AO4233" s="1"/>
    </row>
    <row r="4234" spans="1:41" x14ac:dyDescent="0.2">
      <c r="A4234" s="118"/>
      <c r="B4234" s="2"/>
      <c r="C4234" s="2"/>
      <c r="D4234" s="3"/>
      <c r="E4234" s="3"/>
      <c r="F4234" s="47"/>
      <c r="G4234" s="47"/>
      <c r="H4234" s="4"/>
      <c r="I4234" s="4"/>
      <c r="J4234" s="4"/>
      <c r="K4234" s="4"/>
      <c r="L4234" s="47"/>
      <c r="M4234" s="10"/>
      <c r="N4234" s="10"/>
      <c r="O4234" s="2"/>
      <c r="P4234" s="2"/>
      <c r="Q4234" s="47"/>
      <c r="R4234" s="4"/>
      <c r="S4234" s="59"/>
      <c r="T4234" s="1"/>
      <c r="U4234" s="1"/>
      <c r="V4234" s="1"/>
      <c r="W4234" s="10"/>
      <c r="X4234" s="2"/>
      <c r="Y4234" s="2"/>
      <c r="Z4234" s="3"/>
      <c r="AA4234" s="1"/>
      <c r="AB4234" s="1"/>
      <c r="AC4234" s="5"/>
      <c r="AD4234" s="1"/>
      <c r="AE4234" s="7"/>
      <c r="AF4234" s="1"/>
      <c r="AG4234" s="1"/>
      <c r="AH4234" s="1"/>
      <c r="AI4234" s="1"/>
      <c r="AJ4234" s="4"/>
      <c r="AK4234" s="1"/>
      <c r="AL4234" s="1"/>
      <c r="AM4234" s="1"/>
      <c r="AN4234" s="1"/>
      <c r="AO4234" s="1"/>
    </row>
    <row r="4235" spans="1:41" x14ac:dyDescent="0.2">
      <c r="A4235" s="118"/>
      <c r="B4235" s="2"/>
      <c r="C4235" s="2"/>
      <c r="D4235" s="3"/>
      <c r="E4235" s="3"/>
      <c r="F4235" s="47"/>
      <c r="G4235" s="47"/>
      <c r="H4235" s="4"/>
      <c r="I4235" s="4"/>
      <c r="J4235" s="4"/>
      <c r="K4235" s="4"/>
      <c r="L4235" s="47"/>
      <c r="M4235" s="10"/>
      <c r="N4235" s="10"/>
      <c r="O4235" s="2"/>
      <c r="P4235" s="2"/>
      <c r="Q4235" s="47"/>
      <c r="R4235" s="4"/>
      <c r="S4235" s="59"/>
      <c r="T4235" s="1"/>
      <c r="U4235" s="1"/>
      <c r="V4235" s="1"/>
      <c r="W4235" s="10"/>
      <c r="X4235" s="2"/>
      <c r="Y4235" s="2"/>
      <c r="Z4235" s="3"/>
      <c r="AA4235" s="1"/>
      <c r="AB4235" s="1"/>
      <c r="AC4235" s="5"/>
      <c r="AD4235" s="1"/>
      <c r="AE4235" s="7"/>
      <c r="AF4235" s="1"/>
      <c r="AG4235" s="1"/>
      <c r="AH4235" s="1"/>
      <c r="AI4235" s="1"/>
      <c r="AJ4235" s="4"/>
      <c r="AK4235" s="1"/>
      <c r="AL4235" s="1"/>
      <c r="AM4235" s="1"/>
      <c r="AN4235" s="1"/>
      <c r="AO4235" s="1"/>
    </row>
    <row r="4236" spans="1:41" x14ac:dyDescent="0.2">
      <c r="A4236" s="118"/>
      <c r="B4236" s="2"/>
      <c r="C4236" s="2"/>
      <c r="D4236" s="3"/>
      <c r="E4236" s="3"/>
      <c r="F4236" s="47"/>
      <c r="G4236" s="47"/>
      <c r="H4236" s="4"/>
      <c r="I4236" s="4"/>
      <c r="J4236" s="4"/>
      <c r="K4236" s="4"/>
      <c r="L4236" s="47"/>
      <c r="M4236" s="10"/>
      <c r="N4236" s="10"/>
      <c r="O4236" s="2"/>
      <c r="P4236" s="2"/>
      <c r="Q4236" s="47"/>
      <c r="R4236" s="4"/>
      <c r="S4236" s="59"/>
      <c r="T4236" s="1"/>
      <c r="U4236" s="1"/>
      <c r="V4236" s="1"/>
      <c r="W4236" s="10"/>
      <c r="X4236" s="2"/>
      <c r="Y4236" s="2"/>
      <c r="Z4236" s="3"/>
      <c r="AA4236" s="1"/>
      <c r="AB4236" s="1"/>
      <c r="AC4236" s="5"/>
      <c r="AD4236" s="1"/>
      <c r="AE4236" s="7"/>
      <c r="AF4236" s="1"/>
      <c r="AG4236" s="1"/>
      <c r="AH4236" s="1"/>
      <c r="AI4236" s="1"/>
      <c r="AJ4236" s="4"/>
      <c r="AK4236" s="1"/>
      <c r="AL4236" s="1"/>
      <c r="AM4236" s="1"/>
      <c r="AN4236" s="1"/>
      <c r="AO4236" s="1"/>
    </row>
    <row r="4237" spans="1:41" x14ac:dyDescent="0.2">
      <c r="A4237" s="118"/>
      <c r="B4237" s="2"/>
      <c r="C4237" s="2"/>
      <c r="D4237" s="3"/>
      <c r="E4237" s="3"/>
      <c r="F4237" s="47"/>
      <c r="G4237" s="47"/>
      <c r="H4237" s="4"/>
      <c r="I4237" s="4"/>
      <c r="J4237" s="4"/>
      <c r="K4237" s="4"/>
      <c r="L4237" s="47"/>
      <c r="M4237" s="10"/>
      <c r="N4237" s="10"/>
      <c r="O4237" s="2"/>
      <c r="P4237" s="2"/>
      <c r="Q4237" s="47"/>
      <c r="R4237" s="4"/>
      <c r="S4237" s="59"/>
      <c r="T4237" s="1"/>
      <c r="U4237" s="1"/>
      <c r="V4237" s="1"/>
      <c r="W4237" s="10"/>
      <c r="X4237" s="2"/>
      <c r="Y4237" s="2"/>
      <c r="Z4237" s="3"/>
      <c r="AA4237" s="1"/>
      <c r="AB4237" s="1"/>
      <c r="AC4237" s="5"/>
      <c r="AD4237" s="1"/>
      <c r="AE4237" s="7"/>
      <c r="AF4237" s="1"/>
      <c r="AG4237" s="1"/>
      <c r="AH4237" s="1"/>
      <c r="AI4237" s="1"/>
      <c r="AJ4237" s="4"/>
      <c r="AK4237" s="1"/>
      <c r="AL4237" s="1"/>
      <c r="AM4237" s="1"/>
      <c r="AN4237" s="1"/>
      <c r="AO4237" s="1"/>
    </row>
    <row r="4238" spans="1:41" x14ac:dyDescent="0.2">
      <c r="A4238" s="118"/>
      <c r="B4238" s="2"/>
      <c r="C4238" s="2"/>
      <c r="D4238" s="3"/>
      <c r="E4238" s="3"/>
      <c r="F4238" s="47"/>
      <c r="G4238" s="47"/>
      <c r="H4238" s="4"/>
      <c r="I4238" s="4"/>
      <c r="J4238" s="4"/>
      <c r="K4238" s="4"/>
      <c r="L4238" s="47"/>
      <c r="M4238" s="10"/>
      <c r="N4238" s="10"/>
      <c r="O4238" s="2"/>
      <c r="P4238" s="2"/>
      <c r="Q4238" s="47"/>
      <c r="R4238" s="4"/>
      <c r="S4238" s="59"/>
      <c r="T4238" s="1"/>
      <c r="U4238" s="1"/>
      <c r="V4238" s="1"/>
      <c r="W4238" s="10"/>
      <c r="X4238" s="2"/>
      <c r="Y4238" s="2"/>
      <c r="Z4238" s="3"/>
      <c r="AA4238" s="1"/>
      <c r="AB4238" s="1"/>
      <c r="AC4238" s="5"/>
      <c r="AD4238" s="1"/>
      <c r="AE4238" s="7"/>
      <c r="AF4238" s="1"/>
      <c r="AG4238" s="1"/>
      <c r="AH4238" s="1"/>
      <c r="AI4238" s="1"/>
      <c r="AJ4238" s="4"/>
      <c r="AK4238" s="1"/>
      <c r="AL4238" s="1"/>
      <c r="AM4238" s="1"/>
      <c r="AN4238" s="1"/>
      <c r="AO4238" s="1"/>
    </row>
    <row r="4239" spans="1:41" x14ac:dyDescent="0.2">
      <c r="A4239" s="118"/>
      <c r="B4239" s="2"/>
      <c r="C4239" s="2"/>
      <c r="D4239" s="3"/>
      <c r="E4239" s="3"/>
      <c r="F4239" s="47"/>
      <c r="G4239" s="47"/>
      <c r="H4239" s="4"/>
      <c r="I4239" s="4"/>
      <c r="J4239" s="4"/>
      <c r="K4239" s="4"/>
      <c r="L4239" s="47"/>
      <c r="M4239" s="10"/>
      <c r="N4239" s="10"/>
      <c r="O4239" s="2"/>
      <c r="P4239" s="2"/>
      <c r="Q4239" s="47"/>
      <c r="R4239" s="4"/>
      <c r="S4239" s="59"/>
      <c r="T4239" s="1"/>
      <c r="U4239" s="1"/>
      <c r="V4239" s="1"/>
      <c r="W4239" s="10"/>
      <c r="X4239" s="2"/>
      <c r="Y4239" s="2"/>
      <c r="Z4239" s="3"/>
      <c r="AA4239" s="1"/>
      <c r="AB4239" s="1"/>
      <c r="AC4239" s="5"/>
      <c r="AD4239" s="1"/>
      <c r="AE4239" s="7"/>
      <c r="AF4239" s="1"/>
      <c r="AG4239" s="1"/>
      <c r="AH4239" s="1"/>
      <c r="AI4239" s="1"/>
      <c r="AJ4239" s="4"/>
      <c r="AK4239" s="1"/>
      <c r="AL4239" s="1"/>
      <c r="AM4239" s="1"/>
      <c r="AN4239" s="1"/>
      <c r="AO4239" s="1"/>
    </row>
    <row r="4240" spans="1:41" x14ac:dyDescent="0.2">
      <c r="A4240" s="118"/>
      <c r="B4240" s="2"/>
      <c r="C4240" s="2"/>
      <c r="D4240" s="3"/>
      <c r="E4240" s="3"/>
      <c r="F4240" s="47"/>
      <c r="G4240" s="47"/>
      <c r="H4240" s="4"/>
      <c r="I4240" s="4"/>
      <c r="J4240" s="4"/>
      <c r="K4240" s="4"/>
      <c r="L4240" s="47"/>
      <c r="M4240" s="10"/>
      <c r="N4240" s="10"/>
      <c r="O4240" s="2"/>
      <c r="P4240" s="2"/>
      <c r="Q4240" s="47"/>
      <c r="R4240" s="4"/>
      <c r="S4240" s="59"/>
      <c r="T4240" s="1"/>
      <c r="U4240" s="1"/>
      <c r="V4240" s="1"/>
      <c r="W4240" s="10"/>
      <c r="X4240" s="2"/>
      <c r="Y4240" s="2"/>
      <c r="Z4240" s="3"/>
      <c r="AA4240" s="1"/>
      <c r="AB4240" s="1"/>
      <c r="AC4240" s="5"/>
      <c r="AD4240" s="1"/>
      <c r="AE4240" s="7"/>
      <c r="AF4240" s="1"/>
      <c r="AG4240" s="1"/>
      <c r="AH4240" s="1"/>
      <c r="AI4240" s="1"/>
      <c r="AJ4240" s="4"/>
      <c r="AK4240" s="1"/>
      <c r="AL4240" s="1"/>
      <c r="AM4240" s="1"/>
      <c r="AN4240" s="1"/>
      <c r="AO4240" s="1"/>
    </row>
    <row r="4241" spans="1:41" x14ac:dyDescent="0.2">
      <c r="A4241" s="118"/>
      <c r="B4241" s="2"/>
      <c r="C4241" s="2"/>
      <c r="D4241" s="3"/>
      <c r="E4241" s="3"/>
      <c r="F4241" s="47"/>
      <c r="G4241" s="47"/>
      <c r="H4241" s="4"/>
      <c r="I4241" s="4"/>
      <c r="J4241" s="4"/>
      <c r="K4241" s="4"/>
      <c r="L4241" s="47"/>
      <c r="M4241" s="10"/>
      <c r="N4241" s="10"/>
      <c r="O4241" s="2"/>
      <c r="P4241" s="2"/>
      <c r="Q4241" s="47"/>
      <c r="R4241" s="4"/>
      <c r="S4241" s="59"/>
      <c r="T4241" s="1"/>
      <c r="U4241" s="1"/>
      <c r="V4241" s="1"/>
      <c r="W4241" s="10"/>
      <c r="X4241" s="2"/>
      <c r="Y4241" s="2"/>
      <c r="Z4241" s="3"/>
      <c r="AA4241" s="1"/>
      <c r="AB4241" s="1"/>
      <c r="AC4241" s="5"/>
      <c r="AD4241" s="1"/>
      <c r="AE4241" s="7"/>
      <c r="AF4241" s="1"/>
      <c r="AG4241" s="1"/>
      <c r="AH4241" s="1"/>
      <c r="AI4241" s="1"/>
      <c r="AJ4241" s="4"/>
      <c r="AK4241" s="1"/>
      <c r="AL4241" s="1"/>
      <c r="AM4241" s="1"/>
      <c r="AN4241" s="1"/>
      <c r="AO4241" s="1"/>
    </row>
    <row r="4242" spans="1:41" x14ac:dyDescent="0.2">
      <c r="A4242" s="118"/>
      <c r="B4242" s="2"/>
      <c r="C4242" s="2"/>
      <c r="D4242" s="3"/>
      <c r="E4242" s="3"/>
      <c r="F4242" s="47"/>
      <c r="G4242" s="47"/>
      <c r="H4242" s="4"/>
      <c r="I4242" s="4"/>
      <c r="J4242" s="4"/>
      <c r="K4242" s="4"/>
      <c r="L4242" s="47"/>
      <c r="M4242" s="10"/>
      <c r="N4242" s="10"/>
      <c r="O4242" s="2"/>
      <c r="P4242" s="2"/>
      <c r="Q4242" s="47"/>
      <c r="R4242" s="4"/>
      <c r="S4242" s="59"/>
      <c r="T4242" s="1"/>
      <c r="U4242" s="1"/>
      <c r="V4242" s="1"/>
      <c r="W4242" s="10"/>
      <c r="X4242" s="2"/>
      <c r="Y4242" s="2"/>
      <c r="Z4242" s="3"/>
      <c r="AA4242" s="1"/>
      <c r="AB4242" s="1"/>
      <c r="AC4242" s="5"/>
      <c r="AD4242" s="1"/>
      <c r="AE4242" s="7"/>
      <c r="AF4242" s="1"/>
      <c r="AG4242" s="1"/>
      <c r="AH4242" s="1"/>
      <c r="AI4242" s="1"/>
      <c r="AJ4242" s="4"/>
      <c r="AK4242" s="1"/>
      <c r="AL4242" s="1"/>
      <c r="AM4242" s="1"/>
      <c r="AN4242" s="1"/>
      <c r="AO4242" s="1"/>
    </row>
    <row r="4243" spans="1:41" x14ac:dyDescent="0.2">
      <c r="A4243" s="118"/>
      <c r="B4243" s="2"/>
      <c r="C4243" s="2"/>
      <c r="D4243" s="3"/>
      <c r="E4243" s="3"/>
      <c r="F4243" s="47"/>
      <c r="G4243" s="47"/>
      <c r="H4243" s="4"/>
      <c r="I4243" s="4"/>
      <c r="J4243" s="4"/>
      <c r="K4243" s="4"/>
      <c r="L4243" s="47"/>
      <c r="M4243" s="10"/>
      <c r="N4243" s="10"/>
      <c r="O4243" s="2"/>
      <c r="P4243" s="2"/>
      <c r="Q4243" s="47"/>
      <c r="R4243" s="4"/>
      <c r="S4243" s="59"/>
      <c r="T4243" s="1"/>
      <c r="U4243" s="1"/>
      <c r="V4243" s="1"/>
      <c r="W4243" s="10"/>
      <c r="X4243" s="2"/>
      <c r="Y4243" s="2"/>
      <c r="Z4243" s="3"/>
      <c r="AA4243" s="1"/>
      <c r="AB4243" s="1"/>
      <c r="AC4243" s="5"/>
      <c r="AD4243" s="1"/>
      <c r="AE4243" s="7"/>
      <c r="AF4243" s="1"/>
      <c r="AG4243" s="1"/>
      <c r="AH4243" s="1"/>
      <c r="AI4243" s="1"/>
      <c r="AJ4243" s="4"/>
      <c r="AK4243" s="1"/>
      <c r="AL4243" s="1"/>
      <c r="AM4243" s="1"/>
      <c r="AN4243" s="1"/>
      <c r="AO4243" s="1"/>
    </row>
    <row r="4244" spans="1:41" x14ac:dyDescent="0.2">
      <c r="A4244" s="118"/>
      <c r="B4244" s="2"/>
      <c r="C4244" s="2"/>
      <c r="D4244" s="3"/>
      <c r="E4244" s="3"/>
      <c r="F4244" s="47"/>
      <c r="G4244" s="47"/>
      <c r="H4244" s="4"/>
      <c r="I4244" s="4"/>
      <c r="J4244" s="4"/>
      <c r="K4244" s="4"/>
      <c r="L4244" s="47"/>
      <c r="M4244" s="10"/>
      <c r="N4244" s="10"/>
      <c r="O4244" s="2"/>
      <c r="P4244" s="2"/>
      <c r="Q4244" s="47"/>
      <c r="R4244" s="4"/>
      <c r="S4244" s="59"/>
      <c r="T4244" s="1"/>
      <c r="U4244" s="1"/>
      <c r="V4244" s="1"/>
      <c r="W4244" s="10"/>
      <c r="X4244" s="2"/>
      <c r="Y4244" s="2"/>
      <c r="Z4244" s="3"/>
      <c r="AA4244" s="1"/>
      <c r="AB4244" s="1"/>
      <c r="AC4244" s="5"/>
      <c r="AD4244" s="1"/>
      <c r="AE4244" s="7"/>
      <c r="AF4244" s="1"/>
      <c r="AG4244" s="1"/>
      <c r="AH4244" s="1"/>
      <c r="AI4244" s="1"/>
      <c r="AJ4244" s="4"/>
      <c r="AK4244" s="1"/>
      <c r="AL4244" s="1"/>
      <c r="AM4244" s="1"/>
      <c r="AN4244" s="1"/>
      <c r="AO4244" s="1"/>
    </row>
    <row r="4245" spans="1:41" x14ac:dyDescent="0.2">
      <c r="A4245" s="118"/>
      <c r="B4245" s="2"/>
      <c r="C4245" s="2"/>
      <c r="D4245" s="3"/>
      <c r="E4245" s="3"/>
      <c r="F4245" s="47"/>
      <c r="G4245" s="47"/>
      <c r="H4245" s="4"/>
      <c r="I4245" s="4"/>
      <c r="J4245" s="4"/>
      <c r="K4245" s="4"/>
      <c r="L4245" s="47"/>
      <c r="M4245" s="10"/>
      <c r="N4245" s="10"/>
      <c r="O4245" s="2"/>
      <c r="P4245" s="2"/>
      <c r="Q4245" s="47"/>
      <c r="R4245" s="4"/>
      <c r="S4245" s="59"/>
      <c r="T4245" s="1"/>
      <c r="U4245" s="1"/>
      <c r="V4245" s="1"/>
      <c r="W4245" s="10"/>
      <c r="X4245" s="2"/>
      <c r="Y4245" s="2"/>
      <c r="Z4245" s="3"/>
      <c r="AA4245" s="1"/>
      <c r="AB4245" s="1"/>
      <c r="AC4245" s="5"/>
      <c r="AD4245" s="1"/>
      <c r="AE4245" s="7"/>
      <c r="AF4245" s="1"/>
      <c r="AG4245" s="1"/>
      <c r="AH4245" s="1"/>
      <c r="AI4245" s="1"/>
      <c r="AJ4245" s="4"/>
      <c r="AK4245" s="1"/>
      <c r="AL4245" s="1"/>
      <c r="AM4245" s="1"/>
      <c r="AN4245" s="1"/>
      <c r="AO4245" s="1"/>
    </row>
    <row r="4246" spans="1:41" x14ac:dyDescent="0.2">
      <c r="A4246" s="118"/>
      <c r="B4246" s="2"/>
      <c r="C4246" s="2"/>
      <c r="D4246" s="3"/>
      <c r="E4246" s="3"/>
      <c r="F4246" s="47"/>
      <c r="G4246" s="47"/>
      <c r="H4246" s="4"/>
      <c r="I4246" s="4"/>
      <c r="J4246" s="4"/>
      <c r="K4246" s="4"/>
      <c r="L4246" s="47"/>
      <c r="M4246" s="10"/>
      <c r="N4246" s="10"/>
      <c r="O4246" s="2"/>
      <c r="P4246" s="2"/>
      <c r="Q4246" s="47"/>
      <c r="R4246" s="4"/>
      <c r="S4246" s="59"/>
      <c r="T4246" s="1"/>
      <c r="U4246" s="1"/>
      <c r="V4246" s="1"/>
      <c r="W4246" s="10"/>
      <c r="X4246" s="2"/>
      <c r="Y4246" s="2"/>
      <c r="Z4246" s="3"/>
      <c r="AA4246" s="1"/>
      <c r="AB4246" s="1"/>
      <c r="AC4246" s="5"/>
      <c r="AD4246" s="1"/>
      <c r="AE4246" s="7"/>
      <c r="AF4246" s="1"/>
      <c r="AG4246" s="1"/>
      <c r="AH4246" s="1"/>
      <c r="AI4246" s="1"/>
      <c r="AJ4246" s="4"/>
      <c r="AK4246" s="1"/>
      <c r="AL4246" s="1"/>
      <c r="AM4246" s="1"/>
      <c r="AN4246" s="1"/>
      <c r="AO4246" s="1"/>
    </row>
    <row r="4247" spans="1:41" x14ac:dyDescent="0.2">
      <c r="A4247" s="118"/>
      <c r="B4247" s="2"/>
      <c r="C4247" s="2"/>
      <c r="D4247" s="3"/>
      <c r="E4247" s="3"/>
      <c r="F4247" s="47"/>
      <c r="G4247" s="47"/>
      <c r="H4247" s="4"/>
      <c r="I4247" s="4"/>
      <c r="J4247" s="4"/>
      <c r="K4247" s="4"/>
      <c r="L4247" s="47"/>
      <c r="M4247" s="10"/>
      <c r="N4247" s="10"/>
      <c r="O4247" s="2"/>
      <c r="P4247" s="2"/>
      <c r="Q4247" s="47"/>
      <c r="R4247" s="4"/>
      <c r="S4247" s="59"/>
      <c r="T4247" s="1"/>
      <c r="U4247" s="1"/>
      <c r="V4247" s="1"/>
      <c r="W4247" s="10"/>
      <c r="X4247" s="2"/>
      <c r="Y4247" s="2"/>
      <c r="Z4247" s="3"/>
      <c r="AA4247" s="1"/>
      <c r="AB4247" s="1"/>
      <c r="AC4247" s="5"/>
      <c r="AD4247" s="1"/>
      <c r="AE4247" s="7"/>
      <c r="AF4247" s="1"/>
      <c r="AG4247" s="1"/>
      <c r="AH4247" s="1"/>
      <c r="AI4247" s="1"/>
      <c r="AJ4247" s="4"/>
      <c r="AK4247" s="1"/>
      <c r="AL4247" s="1"/>
      <c r="AM4247" s="1"/>
      <c r="AN4247" s="1"/>
      <c r="AO4247" s="1"/>
    </row>
    <row r="4248" spans="1:41" x14ac:dyDescent="0.2">
      <c r="A4248" s="118"/>
      <c r="B4248" s="2"/>
      <c r="C4248" s="2"/>
      <c r="D4248" s="3"/>
      <c r="E4248" s="3"/>
      <c r="F4248" s="47"/>
      <c r="G4248" s="47"/>
      <c r="H4248" s="4"/>
      <c r="I4248" s="4"/>
      <c r="J4248" s="4"/>
      <c r="K4248" s="4"/>
      <c r="L4248" s="47"/>
      <c r="M4248" s="10"/>
      <c r="N4248" s="10"/>
      <c r="O4248" s="2"/>
      <c r="P4248" s="2"/>
      <c r="Q4248" s="47"/>
      <c r="R4248" s="4"/>
      <c r="S4248" s="59"/>
      <c r="T4248" s="1"/>
      <c r="U4248" s="1"/>
      <c r="V4248" s="1"/>
      <c r="W4248" s="10"/>
      <c r="X4248" s="2"/>
      <c r="Y4248" s="2"/>
      <c r="Z4248" s="3"/>
      <c r="AA4248" s="1"/>
      <c r="AB4248" s="1"/>
      <c r="AC4248" s="5"/>
      <c r="AD4248" s="1"/>
      <c r="AE4248" s="7"/>
      <c r="AF4248" s="1"/>
      <c r="AG4248" s="1"/>
      <c r="AH4248" s="1"/>
      <c r="AI4248" s="1"/>
      <c r="AJ4248" s="4"/>
      <c r="AK4248" s="1"/>
      <c r="AL4248" s="1"/>
      <c r="AM4248" s="1"/>
      <c r="AN4248" s="1"/>
      <c r="AO4248" s="1"/>
    </row>
    <row r="4249" spans="1:41" x14ac:dyDescent="0.2">
      <c r="A4249" s="118"/>
      <c r="B4249" s="2"/>
      <c r="C4249" s="2"/>
      <c r="D4249" s="3"/>
      <c r="E4249" s="3"/>
      <c r="F4249" s="47"/>
      <c r="G4249" s="47"/>
      <c r="H4249" s="4"/>
      <c r="I4249" s="4"/>
      <c r="J4249" s="4"/>
      <c r="K4249" s="4"/>
      <c r="L4249" s="47"/>
      <c r="M4249" s="10"/>
      <c r="N4249" s="10"/>
      <c r="O4249" s="2"/>
      <c r="P4249" s="2"/>
      <c r="Q4249" s="47"/>
      <c r="R4249" s="4"/>
      <c r="S4249" s="59"/>
      <c r="T4249" s="1"/>
      <c r="U4249" s="1"/>
      <c r="V4249" s="1"/>
      <c r="W4249" s="10"/>
      <c r="X4249" s="2"/>
      <c r="Y4249" s="2"/>
      <c r="Z4249" s="3"/>
      <c r="AA4249" s="1"/>
      <c r="AB4249" s="1"/>
      <c r="AC4249" s="5"/>
      <c r="AD4249" s="1"/>
      <c r="AE4249" s="7"/>
      <c r="AF4249" s="1"/>
      <c r="AG4249" s="1"/>
      <c r="AH4249" s="1"/>
      <c r="AI4249" s="1"/>
      <c r="AJ4249" s="4"/>
      <c r="AK4249" s="1"/>
      <c r="AL4249" s="1"/>
      <c r="AM4249" s="1"/>
      <c r="AN4249" s="1"/>
      <c r="AO4249" s="1"/>
    </row>
    <row r="4250" spans="1:41" x14ac:dyDescent="0.2">
      <c r="A4250" s="118"/>
      <c r="B4250" s="2"/>
      <c r="C4250" s="2"/>
      <c r="D4250" s="3"/>
      <c r="E4250" s="3"/>
      <c r="F4250" s="47"/>
      <c r="G4250" s="47"/>
      <c r="H4250" s="4"/>
      <c r="I4250" s="4"/>
      <c r="J4250" s="4"/>
      <c r="K4250" s="4"/>
      <c r="L4250" s="47"/>
      <c r="M4250" s="10"/>
      <c r="N4250" s="10"/>
      <c r="O4250" s="2"/>
      <c r="P4250" s="2"/>
      <c r="Q4250" s="47"/>
      <c r="R4250" s="4"/>
      <c r="S4250" s="59"/>
      <c r="T4250" s="1"/>
      <c r="U4250" s="1"/>
      <c r="V4250" s="1"/>
      <c r="W4250" s="10"/>
      <c r="X4250" s="2"/>
      <c r="Y4250" s="2"/>
      <c r="Z4250" s="3"/>
      <c r="AA4250" s="1"/>
      <c r="AB4250" s="1"/>
      <c r="AC4250" s="5"/>
      <c r="AD4250" s="1"/>
      <c r="AE4250" s="7"/>
      <c r="AF4250" s="1"/>
      <c r="AG4250" s="1"/>
      <c r="AH4250" s="1"/>
      <c r="AI4250" s="1"/>
      <c r="AJ4250" s="4"/>
      <c r="AK4250" s="1"/>
      <c r="AL4250" s="1"/>
      <c r="AM4250" s="1"/>
      <c r="AN4250" s="1"/>
      <c r="AO4250" s="1"/>
    </row>
    <row r="4251" spans="1:41" x14ac:dyDescent="0.2">
      <c r="A4251" s="118"/>
      <c r="B4251" s="2"/>
      <c r="C4251" s="2"/>
      <c r="D4251" s="3"/>
      <c r="E4251" s="3"/>
      <c r="F4251" s="47"/>
      <c r="G4251" s="47"/>
      <c r="H4251" s="4"/>
      <c r="I4251" s="4"/>
      <c r="J4251" s="4"/>
      <c r="K4251" s="4"/>
      <c r="L4251" s="47"/>
      <c r="M4251" s="10"/>
      <c r="N4251" s="10"/>
      <c r="O4251" s="2"/>
      <c r="P4251" s="2"/>
      <c r="Q4251" s="47"/>
      <c r="R4251" s="4"/>
      <c r="S4251" s="59"/>
      <c r="T4251" s="1"/>
      <c r="U4251" s="1"/>
      <c r="V4251" s="1"/>
      <c r="W4251" s="10"/>
      <c r="X4251" s="2"/>
      <c r="Y4251" s="2"/>
      <c r="Z4251" s="3"/>
      <c r="AA4251" s="1"/>
      <c r="AB4251" s="1"/>
      <c r="AC4251" s="5"/>
      <c r="AD4251" s="1"/>
      <c r="AE4251" s="7"/>
      <c r="AF4251" s="1"/>
      <c r="AG4251" s="1"/>
      <c r="AH4251" s="1"/>
      <c r="AI4251" s="1"/>
      <c r="AJ4251" s="4"/>
      <c r="AK4251" s="1"/>
      <c r="AL4251" s="1"/>
      <c r="AM4251" s="1"/>
      <c r="AN4251" s="1"/>
      <c r="AO4251" s="1"/>
    </row>
    <row r="4252" spans="1:41" x14ac:dyDescent="0.2">
      <c r="A4252" s="118"/>
      <c r="B4252" s="2"/>
      <c r="C4252" s="2"/>
      <c r="D4252" s="3"/>
      <c r="E4252" s="3"/>
      <c r="F4252" s="47"/>
      <c r="G4252" s="47"/>
      <c r="H4252" s="4"/>
      <c r="I4252" s="4"/>
      <c r="J4252" s="4"/>
      <c r="K4252" s="4"/>
      <c r="L4252" s="47"/>
      <c r="M4252" s="10"/>
      <c r="N4252" s="10"/>
      <c r="O4252" s="2"/>
      <c r="P4252" s="2"/>
      <c r="Q4252" s="47"/>
      <c r="R4252" s="4"/>
      <c r="S4252" s="59"/>
      <c r="T4252" s="1"/>
      <c r="U4252" s="1"/>
      <c r="V4252" s="1"/>
      <c r="W4252" s="10"/>
      <c r="X4252" s="2"/>
      <c r="Y4252" s="2"/>
      <c r="Z4252" s="3"/>
      <c r="AA4252" s="1"/>
      <c r="AB4252" s="1"/>
      <c r="AC4252" s="5"/>
      <c r="AD4252" s="1"/>
      <c r="AE4252" s="7"/>
      <c r="AF4252" s="1"/>
      <c r="AG4252" s="1"/>
      <c r="AH4252" s="1"/>
      <c r="AI4252" s="1"/>
      <c r="AJ4252" s="4"/>
      <c r="AK4252" s="1"/>
      <c r="AL4252" s="1"/>
      <c r="AM4252" s="1"/>
      <c r="AN4252" s="1"/>
      <c r="AO4252" s="1"/>
    </row>
    <row r="4253" spans="1:41" x14ac:dyDescent="0.2">
      <c r="A4253" s="118"/>
      <c r="B4253" s="2"/>
      <c r="C4253" s="2"/>
      <c r="D4253" s="3"/>
      <c r="E4253" s="3"/>
      <c r="F4253" s="47"/>
      <c r="G4253" s="47"/>
      <c r="H4253" s="4"/>
      <c r="I4253" s="4"/>
      <c r="J4253" s="4"/>
      <c r="K4253" s="4"/>
      <c r="L4253" s="47"/>
      <c r="M4253" s="10"/>
      <c r="N4253" s="10"/>
      <c r="O4253" s="2"/>
      <c r="P4253" s="2"/>
      <c r="Q4253" s="47"/>
      <c r="R4253" s="4"/>
      <c r="S4253" s="59"/>
      <c r="T4253" s="1"/>
      <c r="U4253" s="1"/>
      <c r="V4253" s="1"/>
      <c r="W4253" s="10"/>
      <c r="X4253" s="2"/>
      <c r="Y4253" s="2"/>
      <c r="Z4253" s="3"/>
      <c r="AA4253" s="1"/>
      <c r="AB4253" s="1"/>
      <c r="AC4253" s="5"/>
      <c r="AD4253" s="1"/>
      <c r="AE4253" s="7"/>
      <c r="AF4253" s="1"/>
      <c r="AG4253" s="1"/>
      <c r="AH4253" s="1"/>
      <c r="AI4253" s="1"/>
      <c r="AJ4253" s="4"/>
      <c r="AK4253" s="1"/>
      <c r="AL4253" s="1"/>
      <c r="AM4253" s="1"/>
      <c r="AN4253" s="1"/>
      <c r="AO4253" s="1"/>
    </row>
    <row r="4254" spans="1:41" x14ac:dyDescent="0.2">
      <c r="A4254" s="118"/>
      <c r="B4254" s="2"/>
      <c r="C4254" s="2"/>
      <c r="D4254" s="3"/>
      <c r="E4254" s="3"/>
      <c r="F4254" s="47"/>
      <c r="G4254" s="47"/>
      <c r="H4254" s="4"/>
      <c r="I4254" s="4"/>
      <c r="J4254" s="4"/>
      <c r="K4254" s="4"/>
      <c r="L4254" s="47"/>
      <c r="M4254" s="10"/>
      <c r="N4254" s="10"/>
      <c r="O4254" s="2"/>
      <c r="P4254" s="2"/>
      <c r="Q4254" s="47"/>
      <c r="R4254" s="4"/>
      <c r="S4254" s="59"/>
      <c r="T4254" s="1"/>
      <c r="U4254" s="1"/>
      <c r="V4254" s="1"/>
      <c r="W4254" s="10"/>
      <c r="X4254" s="2"/>
      <c r="Y4254" s="2"/>
      <c r="Z4254" s="3"/>
      <c r="AA4254" s="1"/>
      <c r="AB4254" s="1"/>
      <c r="AC4254" s="5"/>
      <c r="AD4254" s="1"/>
      <c r="AE4254" s="7"/>
      <c r="AF4254" s="1"/>
      <c r="AG4254" s="1"/>
      <c r="AH4254" s="1"/>
      <c r="AI4254" s="1"/>
      <c r="AJ4254" s="4"/>
      <c r="AK4254" s="1"/>
      <c r="AL4254" s="1"/>
      <c r="AM4254" s="1"/>
      <c r="AN4254" s="1"/>
      <c r="AO4254" s="1"/>
    </row>
    <row r="4255" spans="1:41" x14ac:dyDescent="0.2">
      <c r="A4255" s="118"/>
      <c r="B4255" s="2"/>
      <c r="C4255" s="2"/>
      <c r="D4255" s="3"/>
      <c r="E4255" s="3"/>
      <c r="F4255" s="47"/>
      <c r="G4255" s="47"/>
      <c r="H4255" s="4"/>
      <c r="I4255" s="4"/>
      <c r="J4255" s="4"/>
      <c r="K4255" s="4"/>
      <c r="L4255" s="47"/>
      <c r="M4255" s="10"/>
      <c r="N4255" s="10"/>
      <c r="O4255" s="2"/>
      <c r="P4255" s="2"/>
      <c r="Q4255" s="47"/>
      <c r="R4255" s="4"/>
      <c r="S4255" s="59"/>
      <c r="T4255" s="1"/>
      <c r="U4255" s="1"/>
      <c r="V4255" s="1"/>
      <c r="W4255" s="10"/>
      <c r="X4255" s="2"/>
      <c r="Y4255" s="2"/>
      <c r="Z4255" s="3"/>
      <c r="AA4255" s="1"/>
      <c r="AB4255" s="1"/>
      <c r="AC4255" s="5"/>
      <c r="AD4255" s="1"/>
      <c r="AE4255" s="7"/>
      <c r="AF4255" s="1"/>
      <c r="AG4255" s="1"/>
      <c r="AH4255" s="1"/>
      <c r="AI4255" s="1"/>
      <c r="AJ4255" s="4"/>
      <c r="AK4255" s="1"/>
      <c r="AL4255" s="1"/>
      <c r="AM4255" s="1"/>
      <c r="AN4255" s="1"/>
      <c r="AO4255" s="1"/>
    </row>
    <row r="4256" spans="1:41" x14ac:dyDescent="0.2">
      <c r="A4256" s="118"/>
      <c r="B4256" s="2"/>
      <c r="C4256" s="2"/>
      <c r="D4256" s="3"/>
      <c r="E4256" s="3"/>
      <c r="F4256" s="47"/>
      <c r="G4256" s="47"/>
      <c r="H4256" s="4"/>
      <c r="I4256" s="4"/>
      <c r="J4256" s="4"/>
      <c r="K4256" s="4"/>
      <c r="L4256" s="47"/>
      <c r="M4256" s="10"/>
      <c r="N4256" s="10"/>
      <c r="O4256" s="2"/>
      <c r="P4256" s="2"/>
      <c r="Q4256" s="47"/>
      <c r="R4256" s="4"/>
      <c r="S4256" s="59"/>
      <c r="T4256" s="1"/>
      <c r="U4256" s="1"/>
      <c r="V4256" s="1"/>
      <c r="W4256" s="10"/>
      <c r="X4256" s="2"/>
      <c r="Y4256" s="2"/>
      <c r="Z4256" s="3"/>
      <c r="AA4256" s="1"/>
      <c r="AB4256" s="1"/>
      <c r="AC4256" s="5"/>
      <c r="AD4256" s="1"/>
      <c r="AE4256" s="7"/>
      <c r="AF4256" s="1"/>
      <c r="AG4256" s="1"/>
      <c r="AH4256" s="1"/>
      <c r="AI4256" s="1"/>
      <c r="AJ4256" s="4"/>
      <c r="AK4256" s="1"/>
      <c r="AL4256" s="1"/>
      <c r="AM4256" s="1"/>
      <c r="AN4256" s="1"/>
      <c r="AO4256" s="1"/>
    </row>
    <row r="4257" spans="1:41" x14ac:dyDescent="0.2">
      <c r="A4257" s="118"/>
      <c r="B4257" s="2"/>
      <c r="C4257" s="2"/>
      <c r="D4257" s="3"/>
      <c r="E4257" s="3"/>
      <c r="F4257" s="47"/>
      <c r="G4257" s="47"/>
      <c r="H4257" s="4"/>
      <c r="I4257" s="4"/>
      <c r="J4257" s="4"/>
      <c r="K4257" s="4"/>
      <c r="L4257" s="47"/>
      <c r="M4257" s="10"/>
      <c r="N4257" s="10"/>
      <c r="O4257" s="2"/>
      <c r="P4257" s="2"/>
      <c r="Q4257" s="47"/>
      <c r="R4257" s="4"/>
      <c r="S4257" s="59"/>
      <c r="T4257" s="1"/>
      <c r="U4257" s="1"/>
      <c r="V4257" s="1"/>
      <c r="W4257" s="10"/>
      <c r="X4257" s="2"/>
      <c r="Y4257" s="2"/>
      <c r="Z4257" s="3"/>
      <c r="AA4257" s="1"/>
      <c r="AB4257" s="1"/>
      <c r="AC4257" s="5"/>
      <c r="AD4257" s="1"/>
      <c r="AE4257" s="7"/>
      <c r="AF4257" s="1"/>
      <c r="AG4257" s="1"/>
      <c r="AH4257" s="1"/>
      <c r="AI4257" s="1"/>
      <c r="AJ4257" s="4"/>
      <c r="AK4257" s="1"/>
      <c r="AL4257" s="1"/>
      <c r="AM4257" s="1"/>
      <c r="AN4257" s="1"/>
      <c r="AO4257" s="1"/>
    </row>
    <row r="4258" spans="1:41" x14ac:dyDescent="0.2">
      <c r="A4258" s="118"/>
      <c r="B4258" s="2"/>
      <c r="C4258" s="2"/>
      <c r="D4258" s="3"/>
      <c r="E4258" s="3"/>
      <c r="F4258" s="47"/>
      <c r="G4258" s="47"/>
      <c r="H4258" s="4"/>
      <c r="I4258" s="4"/>
      <c r="J4258" s="4"/>
      <c r="K4258" s="4"/>
      <c r="L4258" s="47"/>
      <c r="M4258" s="10"/>
      <c r="N4258" s="10"/>
      <c r="O4258" s="2"/>
      <c r="P4258" s="2"/>
      <c r="Q4258" s="47"/>
      <c r="R4258" s="4"/>
      <c r="S4258" s="59"/>
      <c r="T4258" s="1"/>
      <c r="U4258" s="1"/>
      <c r="V4258" s="1"/>
      <c r="W4258" s="10"/>
      <c r="X4258" s="2"/>
      <c r="Y4258" s="2"/>
      <c r="Z4258" s="3"/>
      <c r="AA4258" s="1"/>
      <c r="AB4258" s="1"/>
      <c r="AC4258" s="5"/>
      <c r="AD4258" s="1"/>
      <c r="AE4258" s="7"/>
      <c r="AF4258" s="1"/>
      <c r="AG4258" s="1"/>
      <c r="AH4258" s="1"/>
      <c r="AI4258" s="1"/>
      <c r="AJ4258" s="4"/>
      <c r="AK4258" s="1"/>
      <c r="AL4258" s="1"/>
      <c r="AM4258" s="1"/>
      <c r="AN4258" s="1"/>
      <c r="AO4258" s="1"/>
    </row>
    <row r="4259" spans="1:41" x14ac:dyDescent="0.2">
      <c r="A4259" s="118"/>
      <c r="B4259" s="2"/>
      <c r="C4259" s="2"/>
      <c r="D4259" s="3"/>
      <c r="E4259" s="3"/>
      <c r="F4259" s="47"/>
      <c r="G4259" s="47"/>
      <c r="H4259" s="4"/>
      <c r="I4259" s="4"/>
      <c r="J4259" s="4"/>
      <c r="K4259" s="4"/>
      <c r="L4259" s="47"/>
      <c r="M4259" s="10"/>
      <c r="N4259" s="10"/>
      <c r="O4259" s="2"/>
      <c r="P4259" s="2"/>
      <c r="Q4259" s="47"/>
      <c r="R4259" s="4"/>
      <c r="S4259" s="59"/>
      <c r="T4259" s="1"/>
      <c r="U4259" s="1"/>
      <c r="V4259" s="1"/>
      <c r="W4259" s="10"/>
      <c r="X4259" s="2"/>
      <c r="Y4259" s="2"/>
      <c r="Z4259" s="3"/>
      <c r="AA4259" s="1"/>
      <c r="AB4259" s="1"/>
      <c r="AC4259" s="5"/>
      <c r="AD4259" s="1"/>
      <c r="AE4259" s="7"/>
      <c r="AF4259" s="1"/>
      <c r="AG4259" s="1"/>
      <c r="AH4259" s="1"/>
      <c r="AI4259" s="1"/>
      <c r="AJ4259" s="4"/>
      <c r="AK4259" s="1"/>
      <c r="AL4259" s="1"/>
      <c r="AM4259" s="1"/>
      <c r="AN4259" s="1"/>
      <c r="AO4259" s="1"/>
    </row>
    <row r="4260" spans="1:41" x14ac:dyDescent="0.2">
      <c r="A4260" s="118"/>
      <c r="B4260" s="2"/>
      <c r="C4260" s="2"/>
      <c r="D4260" s="3"/>
      <c r="E4260" s="3"/>
      <c r="F4260" s="47"/>
      <c r="G4260" s="47"/>
      <c r="H4260" s="4"/>
      <c r="I4260" s="4"/>
      <c r="J4260" s="4"/>
      <c r="K4260" s="4"/>
      <c r="L4260" s="47"/>
      <c r="M4260" s="10"/>
      <c r="N4260" s="10"/>
      <c r="O4260" s="2"/>
      <c r="P4260" s="2"/>
      <c r="Q4260" s="47"/>
      <c r="R4260" s="4"/>
      <c r="S4260" s="59"/>
      <c r="T4260" s="1"/>
      <c r="U4260" s="1"/>
      <c r="V4260" s="1"/>
      <c r="W4260" s="10"/>
      <c r="X4260" s="2"/>
      <c r="Y4260" s="2"/>
      <c r="Z4260" s="3"/>
      <c r="AA4260" s="1"/>
      <c r="AB4260" s="1"/>
      <c r="AC4260" s="5"/>
      <c r="AD4260" s="1"/>
      <c r="AE4260" s="7"/>
      <c r="AF4260" s="1"/>
      <c r="AG4260" s="1"/>
      <c r="AH4260" s="1"/>
      <c r="AI4260" s="1"/>
      <c r="AJ4260" s="4"/>
      <c r="AK4260" s="1"/>
      <c r="AL4260" s="1"/>
      <c r="AM4260" s="1"/>
      <c r="AN4260" s="1"/>
      <c r="AO4260" s="1"/>
    </row>
    <row r="4261" spans="1:41" x14ac:dyDescent="0.2">
      <c r="A4261" s="118"/>
      <c r="B4261" s="2"/>
      <c r="C4261" s="2"/>
      <c r="D4261" s="3"/>
      <c r="E4261" s="3"/>
      <c r="F4261" s="47"/>
      <c r="G4261" s="47"/>
      <c r="H4261" s="4"/>
      <c r="I4261" s="4"/>
      <c r="J4261" s="4"/>
      <c r="K4261" s="4"/>
      <c r="L4261" s="47"/>
      <c r="M4261" s="10"/>
      <c r="N4261" s="10"/>
      <c r="O4261" s="2"/>
      <c r="P4261" s="2"/>
      <c r="Q4261" s="47"/>
      <c r="R4261" s="4"/>
      <c r="S4261" s="59"/>
      <c r="T4261" s="1"/>
      <c r="U4261" s="1"/>
      <c r="V4261" s="1"/>
      <c r="W4261" s="10"/>
      <c r="X4261" s="2"/>
      <c r="Y4261" s="2"/>
      <c r="Z4261" s="3"/>
      <c r="AA4261" s="1"/>
      <c r="AB4261" s="1"/>
      <c r="AC4261" s="5"/>
      <c r="AD4261" s="1"/>
      <c r="AE4261" s="7"/>
      <c r="AF4261" s="1"/>
      <c r="AG4261" s="1"/>
      <c r="AH4261" s="1"/>
      <c r="AI4261" s="1"/>
      <c r="AJ4261" s="4"/>
      <c r="AK4261" s="1"/>
      <c r="AL4261" s="1"/>
      <c r="AM4261" s="1"/>
      <c r="AN4261" s="1"/>
      <c r="AO4261" s="1"/>
    </row>
    <row r="4262" spans="1:41" x14ac:dyDescent="0.2">
      <c r="A4262" s="118"/>
      <c r="B4262" s="2"/>
      <c r="C4262" s="2"/>
      <c r="D4262" s="3"/>
      <c r="E4262" s="3"/>
      <c r="F4262" s="47"/>
      <c r="G4262" s="47"/>
      <c r="H4262" s="4"/>
      <c r="I4262" s="4"/>
      <c r="J4262" s="4"/>
      <c r="K4262" s="4"/>
      <c r="L4262" s="47"/>
      <c r="M4262" s="10"/>
      <c r="N4262" s="10"/>
      <c r="O4262" s="2"/>
      <c r="P4262" s="2"/>
      <c r="Q4262" s="47"/>
      <c r="R4262" s="4"/>
      <c r="S4262" s="59"/>
      <c r="T4262" s="1"/>
      <c r="U4262" s="1"/>
      <c r="V4262" s="1"/>
      <c r="W4262" s="10"/>
      <c r="X4262" s="2"/>
      <c r="Y4262" s="2"/>
      <c r="Z4262" s="3"/>
      <c r="AA4262" s="1"/>
      <c r="AB4262" s="1"/>
      <c r="AC4262" s="5"/>
      <c r="AD4262" s="1"/>
      <c r="AE4262" s="7"/>
      <c r="AF4262" s="1"/>
      <c r="AG4262" s="1"/>
      <c r="AH4262" s="1"/>
      <c r="AI4262" s="1"/>
      <c r="AJ4262" s="4"/>
      <c r="AK4262" s="1"/>
      <c r="AL4262" s="1"/>
      <c r="AM4262" s="1"/>
      <c r="AN4262" s="1"/>
      <c r="AO4262" s="1"/>
    </row>
    <row r="4263" spans="1:41" x14ac:dyDescent="0.2">
      <c r="A4263" s="118"/>
      <c r="B4263" s="2"/>
      <c r="C4263" s="2"/>
      <c r="D4263" s="3"/>
      <c r="E4263" s="3"/>
      <c r="F4263" s="47"/>
      <c r="G4263" s="47"/>
      <c r="H4263" s="4"/>
      <c r="I4263" s="4"/>
      <c r="J4263" s="4"/>
      <c r="K4263" s="4"/>
      <c r="L4263" s="47"/>
      <c r="M4263" s="10"/>
      <c r="N4263" s="10"/>
      <c r="O4263" s="2"/>
      <c r="P4263" s="2"/>
      <c r="Q4263" s="47"/>
      <c r="R4263" s="4"/>
      <c r="S4263" s="59"/>
      <c r="T4263" s="1"/>
      <c r="U4263" s="1"/>
      <c r="V4263" s="1"/>
      <c r="W4263" s="10"/>
      <c r="X4263" s="2"/>
      <c r="Y4263" s="2"/>
      <c r="Z4263" s="3"/>
      <c r="AA4263" s="1"/>
      <c r="AB4263" s="1"/>
      <c r="AC4263" s="5"/>
      <c r="AD4263" s="1"/>
      <c r="AE4263" s="7"/>
      <c r="AF4263" s="1"/>
      <c r="AG4263" s="1"/>
      <c r="AH4263" s="1"/>
      <c r="AI4263" s="1"/>
      <c r="AJ4263" s="4"/>
      <c r="AK4263" s="1"/>
      <c r="AL4263" s="1"/>
      <c r="AM4263" s="1"/>
      <c r="AN4263" s="1"/>
      <c r="AO4263" s="1"/>
    </row>
    <row r="4264" spans="1:41" x14ac:dyDescent="0.2">
      <c r="A4264" s="118"/>
      <c r="B4264" s="2"/>
      <c r="C4264" s="2"/>
      <c r="D4264" s="3"/>
      <c r="E4264" s="3"/>
      <c r="F4264" s="47"/>
      <c r="G4264" s="47"/>
      <c r="H4264" s="4"/>
      <c r="I4264" s="4"/>
      <c r="J4264" s="4"/>
      <c r="K4264" s="4"/>
      <c r="L4264" s="47"/>
      <c r="M4264" s="10"/>
      <c r="N4264" s="10"/>
      <c r="O4264" s="2"/>
      <c r="P4264" s="2"/>
      <c r="Q4264" s="47"/>
      <c r="R4264" s="4"/>
      <c r="S4264" s="59"/>
      <c r="T4264" s="1"/>
      <c r="U4264" s="1"/>
      <c r="V4264" s="1"/>
      <c r="W4264" s="10"/>
      <c r="X4264" s="2"/>
      <c r="Y4264" s="2"/>
      <c r="Z4264" s="3"/>
      <c r="AA4264" s="1"/>
      <c r="AB4264" s="1"/>
      <c r="AC4264" s="5"/>
      <c r="AD4264" s="1"/>
      <c r="AE4264" s="7"/>
      <c r="AF4264" s="1"/>
      <c r="AG4264" s="1"/>
      <c r="AH4264" s="1"/>
      <c r="AI4264" s="1"/>
      <c r="AJ4264" s="4"/>
      <c r="AK4264" s="1"/>
      <c r="AL4264" s="1"/>
      <c r="AM4264" s="1"/>
      <c r="AN4264" s="1"/>
      <c r="AO4264" s="1"/>
    </row>
    <row r="4265" spans="1:41" x14ac:dyDescent="0.2">
      <c r="A4265" s="118"/>
      <c r="B4265" s="2"/>
      <c r="C4265" s="2"/>
      <c r="D4265" s="3"/>
      <c r="E4265" s="3"/>
      <c r="F4265" s="47"/>
      <c r="G4265" s="47"/>
      <c r="H4265" s="4"/>
      <c r="I4265" s="4"/>
      <c r="J4265" s="4"/>
      <c r="K4265" s="4"/>
      <c r="L4265" s="47"/>
      <c r="M4265" s="10"/>
      <c r="N4265" s="10"/>
      <c r="O4265" s="2"/>
      <c r="P4265" s="2"/>
      <c r="Q4265" s="47"/>
      <c r="R4265" s="4"/>
      <c r="S4265" s="59"/>
      <c r="T4265" s="1"/>
      <c r="U4265" s="1"/>
      <c r="V4265" s="1"/>
      <c r="W4265" s="10"/>
      <c r="X4265" s="2"/>
      <c r="Y4265" s="2"/>
      <c r="Z4265" s="3"/>
      <c r="AA4265" s="1"/>
      <c r="AB4265" s="1"/>
      <c r="AC4265" s="5"/>
      <c r="AD4265" s="1"/>
      <c r="AE4265" s="7"/>
      <c r="AF4265" s="1"/>
      <c r="AG4265" s="1"/>
      <c r="AH4265" s="1"/>
      <c r="AI4265" s="1"/>
      <c r="AJ4265" s="4"/>
      <c r="AK4265" s="1"/>
      <c r="AL4265" s="1"/>
      <c r="AM4265" s="1"/>
      <c r="AN4265" s="1"/>
      <c r="AO4265" s="1"/>
    </row>
    <row r="4266" spans="1:41" x14ac:dyDescent="0.2">
      <c r="A4266" s="118"/>
      <c r="B4266" s="2"/>
      <c r="C4266" s="2"/>
      <c r="D4266" s="3"/>
      <c r="E4266" s="3"/>
      <c r="F4266" s="47"/>
      <c r="G4266" s="47"/>
      <c r="H4266" s="4"/>
      <c r="I4266" s="4"/>
      <c r="J4266" s="4"/>
      <c r="K4266" s="4"/>
      <c r="L4266" s="47"/>
      <c r="M4266" s="10"/>
      <c r="N4266" s="10"/>
      <c r="O4266" s="2"/>
      <c r="P4266" s="2"/>
      <c r="Q4266" s="47"/>
      <c r="R4266" s="4"/>
      <c r="S4266" s="59"/>
      <c r="T4266" s="1"/>
      <c r="U4266" s="1"/>
      <c r="V4266" s="1"/>
      <c r="W4266" s="10"/>
      <c r="X4266" s="2"/>
      <c r="Y4266" s="2"/>
      <c r="Z4266" s="3"/>
      <c r="AA4266" s="1"/>
      <c r="AB4266" s="1"/>
      <c r="AC4266" s="5"/>
      <c r="AD4266" s="1"/>
      <c r="AE4266" s="7"/>
      <c r="AF4266" s="1"/>
      <c r="AG4266" s="1"/>
      <c r="AH4266" s="1"/>
      <c r="AI4266" s="1"/>
      <c r="AJ4266" s="4"/>
      <c r="AK4266" s="1"/>
      <c r="AL4266" s="1"/>
      <c r="AM4266" s="1"/>
      <c r="AN4266" s="1"/>
      <c r="AO4266" s="1"/>
    </row>
    <row r="4267" spans="1:41" x14ac:dyDescent="0.2">
      <c r="A4267" s="118"/>
      <c r="B4267" s="2"/>
      <c r="C4267" s="2"/>
      <c r="D4267" s="3"/>
      <c r="E4267" s="3"/>
      <c r="F4267" s="47"/>
      <c r="G4267" s="47"/>
      <c r="H4267" s="4"/>
      <c r="I4267" s="4"/>
      <c r="J4267" s="4"/>
      <c r="K4267" s="4"/>
      <c r="L4267" s="47"/>
      <c r="M4267" s="10"/>
      <c r="N4267" s="10"/>
      <c r="O4267" s="2"/>
      <c r="P4267" s="2"/>
      <c r="Q4267" s="47"/>
      <c r="R4267" s="4"/>
      <c r="S4267" s="59"/>
      <c r="T4267" s="1"/>
      <c r="U4267" s="1"/>
      <c r="V4267" s="1"/>
      <c r="W4267" s="10"/>
      <c r="X4267" s="2"/>
      <c r="Y4267" s="2"/>
      <c r="Z4267" s="3"/>
      <c r="AA4267" s="1"/>
      <c r="AB4267" s="1"/>
      <c r="AC4267" s="5"/>
      <c r="AD4267" s="1"/>
      <c r="AE4267" s="7"/>
      <c r="AF4267" s="1"/>
      <c r="AG4267" s="1"/>
      <c r="AH4267" s="1"/>
      <c r="AI4267" s="1"/>
      <c r="AJ4267" s="4"/>
      <c r="AK4267" s="1"/>
      <c r="AL4267" s="1"/>
      <c r="AM4267" s="1"/>
      <c r="AN4267" s="1"/>
      <c r="AO4267" s="1"/>
    </row>
    <row r="4268" spans="1:41" x14ac:dyDescent="0.2">
      <c r="A4268" s="118"/>
      <c r="B4268" s="2"/>
      <c r="C4268" s="2"/>
      <c r="D4268" s="3"/>
      <c r="E4268" s="3"/>
      <c r="F4268" s="47"/>
      <c r="G4268" s="47"/>
      <c r="H4268" s="4"/>
      <c r="I4268" s="4"/>
      <c r="J4268" s="4"/>
      <c r="K4268" s="4"/>
      <c r="L4268" s="47"/>
      <c r="M4268" s="10"/>
      <c r="N4268" s="10"/>
      <c r="O4268" s="2"/>
      <c r="P4268" s="2"/>
      <c r="Q4268" s="47"/>
      <c r="R4268" s="4"/>
      <c r="S4268" s="59"/>
      <c r="T4268" s="1"/>
      <c r="U4268" s="1"/>
      <c r="V4268" s="1"/>
      <c r="W4268" s="10"/>
      <c r="X4268" s="2"/>
      <c r="Y4268" s="2"/>
      <c r="Z4268" s="3"/>
      <c r="AA4268" s="1"/>
      <c r="AB4268" s="1"/>
      <c r="AC4268" s="5"/>
      <c r="AD4268" s="1"/>
      <c r="AE4268" s="7"/>
      <c r="AF4268" s="1"/>
      <c r="AG4268" s="1"/>
      <c r="AH4268" s="1"/>
      <c r="AI4268" s="1"/>
      <c r="AJ4268" s="4"/>
      <c r="AK4268" s="1"/>
      <c r="AL4268" s="1"/>
      <c r="AM4268" s="1"/>
      <c r="AN4268" s="1"/>
      <c r="AO4268" s="1"/>
    </row>
    <row r="4269" spans="1:41" x14ac:dyDescent="0.2">
      <c r="A4269" s="118"/>
      <c r="B4269" s="2"/>
      <c r="C4269" s="2"/>
      <c r="D4269" s="3"/>
      <c r="E4269" s="3"/>
      <c r="F4269" s="47"/>
      <c r="G4269" s="47"/>
      <c r="H4269" s="4"/>
      <c r="I4269" s="4"/>
      <c r="J4269" s="4"/>
      <c r="K4269" s="4"/>
      <c r="L4269" s="47"/>
      <c r="M4269" s="10"/>
      <c r="N4269" s="10"/>
      <c r="O4269" s="2"/>
      <c r="P4269" s="2"/>
      <c r="Q4269" s="47"/>
      <c r="R4269" s="4"/>
      <c r="S4269" s="59"/>
      <c r="T4269" s="1"/>
      <c r="U4269" s="1"/>
      <c r="V4269" s="1"/>
      <c r="W4269" s="10"/>
      <c r="X4269" s="2"/>
      <c r="Y4269" s="2"/>
      <c r="Z4269" s="3"/>
      <c r="AA4269" s="1"/>
      <c r="AB4269" s="1"/>
      <c r="AC4269" s="5"/>
      <c r="AD4269" s="1"/>
      <c r="AE4269" s="7"/>
      <c r="AF4269" s="1"/>
      <c r="AG4269" s="1"/>
      <c r="AH4269" s="1"/>
      <c r="AI4269" s="1"/>
      <c r="AJ4269" s="4"/>
      <c r="AK4269" s="1"/>
      <c r="AL4269" s="1"/>
      <c r="AM4269" s="1"/>
      <c r="AN4269" s="1"/>
      <c r="AO4269" s="1"/>
    </row>
    <row r="4270" spans="1:41" x14ac:dyDescent="0.2">
      <c r="A4270" s="118"/>
      <c r="B4270" s="2"/>
      <c r="C4270" s="2"/>
      <c r="D4270" s="3"/>
      <c r="E4270" s="3"/>
      <c r="F4270" s="47"/>
      <c r="G4270" s="47"/>
      <c r="H4270" s="4"/>
      <c r="I4270" s="4"/>
      <c r="J4270" s="4"/>
      <c r="K4270" s="4"/>
      <c r="L4270" s="47"/>
      <c r="M4270" s="10"/>
      <c r="N4270" s="10"/>
      <c r="O4270" s="2"/>
      <c r="P4270" s="2"/>
      <c r="Q4270" s="47"/>
      <c r="R4270" s="4"/>
      <c r="S4270" s="59"/>
      <c r="T4270" s="1"/>
      <c r="U4270" s="1"/>
      <c r="V4270" s="1"/>
      <c r="W4270" s="10"/>
      <c r="X4270" s="2"/>
      <c r="Y4270" s="2"/>
      <c r="Z4270" s="3"/>
      <c r="AA4270" s="1"/>
      <c r="AB4270" s="1"/>
      <c r="AC4270" s="5"/>
      <c r="AD4270" s="1"/>
      <c r="AE4270" s="7"/>
      <c r="AF4270" s="1"/>
      <c r="AG4270" s="1"/>
      <c r="AH4270" s="1"/>
      <c r="AI4270" s="1"/>
      <c r="AJ4270" s="4"/>
      <c r="AK4270" s="1"/>
      <c r="AL4270" s="1"/>
      <c r="AM4270" s="1"/>
      <c r="AN4270" s="1"/>
      <c r="AO4270" s="1"/>
    </row>
    <row r="4271" spans="1:41" x14ac:dyDescent="0.2">
      <c r="A4271" s="118"/>
      <c r="B4271" s="2"/>
      <c r="C4271" s="2"/>
      <c r="D4271" s="3"/>
      <c r="E4271" s="3"/>
      <c r="F4271" s="47"/>
      <c r="G4271" s="47"/>
      <c r="H4271" s="4"/>
      <c r="I4271" s="4"/>
      <c r="J4271" s="4"/>
      <c r="K4271" s="4"/>
      <c r="L4271" s="47"/>
      <c r="M4271" s="10"/>
      <c r="N4271" s="10"/>
      <c r="O4271" s="2"/>
      <c r="P4271" s="2"/>
      <c r="Q4271" s="47"/>
      <c r="R4271" s="4"/>
      <c r="S4271" s="59"/>
      <c r="T4271" s="1"/>
      <c r="U4271" s="1"/>
      <c r="V4271" s="1"/>
      <c r="W4271" s="10"/>
      <c r="X4271" s="2"/>
      <c r="Y4271" s="2"/>
      <c r="Z4271" s="3"/>
      <c r="AA4271" s="1"/>
      <c r="AB4271" s="1"/>
      <c r="AC4271" s="5"/>
      <c r="AD4271" s="1"/>
      <c r="AE4271" s="7"/>
      <c r="AF4271" s="1"/>
      <c r="AG4271" s="1"/>
      <c r="AH4271" s="1"/>
      <c r="AI4271" s="1"/>
      <c r="AJ4271" s="4"/>
      <c r="AK4271" s="1"/>
      <c r="AL4271" s="1"/>
      <c r="AM4271" s="1"/>
      <c r="AN4271" s="1"/>
      <c r="AO4271" s="1"/>
    </row>
    <row r="4272" spans="1:41" x14ac:dyDescent="0.2">
      <c r="A4272" s="118"/>
      <c r="B4272" s="2"/>
      <c r="C4272" s="2"/>
      <c r="D4272" s="3"/>
      <c r="E4272" s="3"/>
      <c r="F4272" s="47"/>
      <c r="G4272" s="47"/>
      <c r="H4272" s="4"/>
      <c r="I4272" s="4"/>
      <c r="J4272" s="4"/>
      <c r="K4272" s="4"/>
      <c r="L4272" s="47"/>
      <c r="M4272" s="10"/>
      <c r="N4272" s="10"/>
      <c r="O4272" s="2"/>
      <c r="P4272" s="2"/>
      <c r="Q4272" s="47"/>
      <c r="R4272" s="4"/>
      <c r="S4272" s="59"/>
      <c r="T4272" s="1"/>
      <c r="U4272" s="1"/>
      <c r="V4272" s="1"/>
      <c r="W4272" s="10"/>
      <c r="X4272" s="2"/>
      <c r="Y4272" s="2"/>
      <c r="Z4272" s="3"/>
      <c r="AA4272" s="1"/>
      <c r="AB4272" s="1"/>
      <c r="AC4272" s="5"/>
      <c r="AD4272" s="1"/>
      <c r="AE4272" s="7"/>
      <c r="AF4272" s="1"/>
      <c r="AG4272" s="1"/>
      <c r="AH4272" s="1"/>
      <c r="AI4272" s="1"/>
      <c r="AJ4272" s="4"/>
      <c r="AK4272" s="1"/>
      <c r="AL4272" s="1"/>
      <c r="AM4272" s="1"/>
      <c r="AN4272" s="1"/>
      <c r="AO4272" s="1"/>
    </row>
    <row r="4273" spans="1:41" x14ac:dyDescent="0.2">
      <c r="A4273" s="118"/>
      <c r="B4273" s="2"/>
      <c r="C4273" s="2"/>
      <c r="D4273" s="3"/>
      <c r="E4273" s="3"/>
      <c r="F4273" s="47"/>
      <c r="G4273" s="47"/>
      <c r="H4273" s="4"/>
      <c r="I4273" s="4"/>
      <c r="J4273" s="4"/>
      <c r="K4273" s="4"/>
      <c r="L4273" s="47"/>
      <c r="M4273" s="10"/>
      <c r="N4273" s="10"/>
      <c r="O4273" s="2"/>
      <c r="P4273" s="2"/>
      <c r="Q4273" s="47"/>
      <c r="R4273" s="4"/>
      <c r="S4273" s="59"/>
      <c r="T4273" s="1"/>
      <c r="U4273" s="1"/>
      <c r="V4273" s="1"/>
      <c r="W4273" s="10"/>
      <c r="X4273" s="2"/>
      <c r="Y4273" s="2"/>
      <c r="Z4273" s="3"/>
      <c r="AA4273" s="1"/>
      <c r="AB4273" s="1"/>
      <c r="AC4273" s="5"/>
      <c r="AD4273" s="1"/>
      <c r="AE4273" s="7"/>
      <c r="AF4273" s="1"/>
      <c r="AG4273" s="1"/>
      <c r="AH4273" s="1"/>
      <c r="AI4273" s="1"/>
      <c r="AJ4273" s="4"/>
      <c r="AK4273" s="1"/>
      <c r="AL4273" s="1"/>
      <c r="AM4273" s="1"/>
      <c r="AN4273" s="1"/>
      <c r="AO4273" s="1"/>
    </row>
    <row r="4274" spans="1:41" x14ac:dyDescent="0.2">
      <c r="A4274" s="118"/>
      <c r="B4274" s="2"/>
      <c r="C4274" s="2"/>
      <c r="D4274" s="3"/>
      <c r="E4274" s="3"/>
      <c r="F4274" s="47"/>
      <c r="G4274" s="47"/>
      <c r="H4274" s="4"/>
      <c r="I4274" s="4"/>
      <c r="J4274" s="4"/>
      <c r="K4274" s="4"/>
      <c r="L4274" s="47"/>
      <c r="M4274" s="10"/>
      <c r="N4274" s="10"/>
      <c r="O4274" s="2"/>
      <c r="P4274" s="2"/>
      <c r="Q4274" s="47"/>
      <c r="R4274" s="4"/>
      <c r="S4274" s="59"/>
      <c r="T4274" s="1"/>
      <c r="U4274" s="1"/>
      <c r="V4274" s="1"/>
      <c r="W4274" s="10"/>
      <c r="X4274" s="2"/>
      <c r="Y4274" s="2"/>
      <c r="Z4274" s="3"/>
      <c r="AA4274" s="1"/>
      <c r="AB4274" s="1"/>
      <c r="AC4274" s="5"/>
      <c r="AD4274" s="1"/>
      <c r="AE4274" s="7"/>
      <c r="AF4274" s="1"/>
      <c r="AG4274" s="1"/>
      <c r="AH4274" s="1"/>
      <c r="AI4274" s="1"/>
      <c r="AJ4274" s="4"/>
      <c r="AK4274" s="1"/>
      <c r="AL4274" s="1"/>
      <c r="AM4274" s="1"/>
      <c r="AN4274" s="1"/>
      <c r="AO4274" s="1"/>
    </row>
    <row r="4275" spans="1:41" x14ac:dyDescent="0.2">
      <c r="A4275" s="118"/>
      <c r="B4275" s="2"/>
      <c r="C4275" s="2"/>
      <c r="D4275" s="3"/>
      <c r="E4275" s="3"/>
      <c r="F4275" s="47"/>
      <c r="G4275" s="47"/>
      <c r="H4275" s="4"/>
      <c r="I4275" s="4"/>
      <c r="J4275" s="4"/>
      <c r="K4275" s="4"/>
      <c r="L4275" s="47"/>
      <c r="M4275" s="10"/>
      <c r="N4275" s="10"/>
      <c r="O4275" s="2"/>
      <c r="P4275" s="2"/>
      <c r="Q4275" s="47"/>
      <c r="R4275" s="4"/>
      <c r="S4275" s="59"/>
      <c r="T4275" s="1"/>
      <c r="U4275" s="1"/>
      <c r="V4275" s="1"/>
      <c r="W4275" s="10"/>
      <c r="X4275" s="2"/>
      <c r="Y4275" s="2"/>
      <c r="Z4275" s="3"/>
      <c r="AA4275" s="1"/>
      <c r="AB4275" s="1"/>
      <c r="AC4275" s="5"/>
      <c r="AD4275" s="1"/>
      <c r="AE4275" s="7"/>
      <c r="AF4275" s="1"/>
      <c r="AG4275" s="1"/>
      <c r="AH4275" s="1"/>
      <c r="AI4275" s="1"/>
      <c r="AJ4275" s="4"/>
      <c r="AK4275" s="1"/>
      <c r="AL4275" s="1"/>
      <c r="AM4275" s="1"/>
      <c r="AN4275" s="1"/>
      <c r="AO4275" s="1"/>
    </row>
    <row r="4276" spans="1:41" x14ac:dyDescent="0.2">
      <c r="A4276" s="118"/>
      <c r="B4276" s="2"/>
      <c r="C4276" s="2"/>
      <c r="D4276" s="3"/>
      <c r="E4276" s="3"/>
      <c r="F4276" s="47"/>
      <c r="G4276" s="47"/>
      <c r="H4276" s="4"/>
      <c r="I4276" s="4"/>
      <c r="J4276" s="4"/>
      <c r="K4276" s="4"/>
      <c r="L4276" s="47"/>
      <c r="M4276" s="10"/>
      <c r="N4276" s="10"/>
      <c r="O4276" s="2"/>
      <c r="P4276" s="2"/>
      <c r="Q4276" s="47"/>
      <c r="R4276" s="4"/>
      <c r="S4276" s="59"/>
      <c r="T4276" s="1"/>
      <c r="U4276" s="1"/>
      <c r="V4276" s="1"/>
      <c r="W4276" s="10"/>
      <c r="X4276" s="2"/>
      <c r="Y4276" s="2"/>
      <c r="Z4276" s="3"/>
      <c r="AA4276" s="1"/>
      <c r="AB4276" s="1"/>
      <c r="AC4276" s="5"/>
      <c r="AD4276" s="1"/>
      <c r="AE4276" s="7"/>
      <c r="AF4276" s="1"/>
      <c r="AG4276" s="1"/>
      <c r="AH4276" s="1"/>
      <c r="AI4276" s="1"/>
      <c r="AJ4276" s="4"/>
      <c r="AK4276" s="1"/>
      <c r="AL4276" s="1"/>
      <c r="AM4276" s="1"/>
      <c r="AN4276" s="1"/>
      <c r="AO4276" s="1"/>
    </row>
    <row r="4277" spans="1:41" x14ac:dyDescent="0.2">
      <c r="A4277" s="118"/>
      <c r="B4277" s="2"/>
      <c r="C4277" s="2"/>
      <c r="D4277" s="3"/>
      <c r="E4277" s="3"/>
      <c r="F4277" s="47"/>
      <c r="G4277" s="47"/>
      <c r="H4277" s="4"/>
      <c r="I4277" s="4"/>
      <c r="J4277" s="4"/>
      <c r="K4277" s="4"/>
      <c r="L4277" s="47"/>
      <c r="M4277" s="10"/>
      <c r="N4277" s="10"/>
      <c r="O4277" s="2"/>
      <c r="P4277" s="2"/>
      <c r="Q4277" s="47"/>
      <c r="R4277" s="4"/>
      <c r="S4277" s="59"/>
      <c r="T4277" s="1"/>
      <c r="U4277" s="1"/>
      <c r="V4277" s="1"/>
      <c r="W4277" s="10"/>
      <c r="X4277" s="2"/>
      <c r="Y4277" s="2"/>
      <c r="Z4277" s="3"/>
      <c r="AA4277" s="1"/>
      <c r="AB4277" s="1"/>
      <c r="AC4277" s="5"/>
      <c r="AD4277" s="1"/>
      <c r="AE4277" s="7"/>
      <c r="AF4277" s="1"/>
      <c r="AG4277" s="1"/>
      <c r="AH4277" s="1"/>
      <c r="AI4277" s="1"/>
      <c r="AJ4277" s="4"/>
      <c r="AK4277" s="1"/>
      <c r="AL4277" s="1"/>
      <c r="AM4277" s="1"/>
      <c r="AN4277" s="1"/>
      <c r="AO4277" s="1"/>
    </row>
    <row r="4278" spans="1:41" x14ac:dyDescent="0.2">
      <c r="A4278" s="118"/>
      <c r="B4278" s="2"/>
      <c r="C4278" s="2"/>
      <c r="D4278" s="3"/>
      <c r="E4278" s="3"/>
      <c r="F4278" s="47"/>
      <c r="G4278" s="47"/>
      <c r="H4278" s="4"/>
      <c r="I4278" s="4"/>
      <c r="J4278" s="4"/>
      <c r="K4278" s="4"/>
      <c r="L4278" s="47"/>
      <c r="M4278" s="10"/>
      <c r="N4278" s="10"/>
      <c r="O4278" s="2"/>
      <c r="P4278" s="2"/>
      <c r="Q4278" s="47"/>
      <c r="R4278" s="4"/>
      <c r="S4278" s="59"/>
      <c r="T4278" s="1"/>
      <c r="U4278" s="1"/>
      <c r="V4278" s="1"/>
      <c r="W4278" s="10"/>
      <c r="X4278" s="2"/>
      <c r="Y4278" s="2"/>
      <c r="Z4278" s="3"/>
      <c r="AA4278" s="1"/>
      <c r="AB4278" s="1"/>
      <c r="AC4278" s="5"/>
      <c r="AD4278" s="1"/>
      <c r="AE4278" s="7"/>
      <c r="AF4278" s="1"/>
      <c r="AG4278" s="1"/>
      <c r="AH4278" s="1"/>
      <c r="AI4278" s="1"/>
      <c r="AJ4278" s="4"/>
      <c r="AK4278" s="1"/>
      <c r="AL4278" s="1"/>
      <c r="AM4278" s="1"/>
      <c r="AN4278" s="1"/>
      <c r="AO4278" s="1"/>
    </row>
    <row r="4279" spans="1:41" x14ac:dyDescent="0.2">
      <c r="A4279" s="118"/>
      <c r="B4279" s="2"/>
      <c r="C4279" s="2"/>
      <c r="D4279" s="3"/>
      <c r="E4279" s="3"/>
      <c r="F4279" s="47"/>
      <c r="G4279" s="47"/>
      <c r="H4279" s="4"/>
      <c r="I4279" s="4"/>
      <c r="J4279" s="4"/>
      <c r="K4279" s="4"/>
      <c r="L4279" s="47"/>
      <c r="M4279" s="10"/>
      <c r="N4279" s="10"/>
      <c r="O4279" s="2"/>
      <c r="P4279" s="2"/>
      <c r="Q4279" s="47"/>
      <c r="R4279" s="4"/>
      <c r="S4279" s="59"/>
      <c r="T4279" s="1"/>
      <c r="U4279" s="1"/>
      <c r="V4279" s="1"/>
      <c r="W4279" s="10"/>
      <c r="X4279" s="2"/>
      <c r="Y4279" s="2"/>
      <c r="Z4279" s="3"/>
      <c r="AA4279" s="1"/>
      <c r="AB4279" s="1"/>
      <c r="AC4279" s="5"/>
      <c r="AD4279" s="1"/>
      <c r="AE4279" s="7"/>
      <c r="AF4279" s="1"/>
      <c r="AG4279" s="1"/>
      <c r="AH4279" s="1"/>
      <c r="AI4279" s="1"/>
      <c r="AJ4279" s="4"/>
      <c r="AK4279" s="1"/>
      <c r="AL4279" s="1"/>
      <c r="AM4279" s="1"/>
      <c r="AN4279" s="1"/>
      <c r="AO4279" s="1"/>
    </row>
    <row r="4280" spans="1:41" x14ac:dyDescent="0.2">
      <c r="A4280" s="118"/>
      <c r="B4280" s="2"/>
      <c r="C4280" s="2"/>
      <c r="D4280" s="3"/>
      <c r="E4280" s="3"/>
      <c r="F4280" s="47"/>
      <c r="G4280" s="47"/>
      <c r="H4280" s="4"/>
      <c r="I4280" s="4"/>
      <c r="J4280" s="4"/>
      <c r="K4280" s="4"/>
      <c r="L4280" s="47"/>
      <c r="M4280" s="10"/>
      <c r="N4280" s="10"/>
      <c r="O4280" s="2"/>
      <c r="P4280" s="2"/>
      <c r="Q4280" s="47"/>
      <c r="R4280" s="4"/>
      <c r="S4280" s="59"/>
      <c r="T4280" s="1"/>
      <c r="U4280" s="1"/>
      <c r="V4280" s="1"/>
      <c r="W4280" s="10"/>
      <c r="X4280" s="2"/>
      <c r="Y4280" s="2"/>
      <c r="Z4280" s="3"/>
      <c r="AA4280" s="1"/>
      <c r="AB4280" s="1"/>
      <c r="AC4280" s="5"/>
      <c r="AD4280" s="1"/>
      <c r="AE4280" s="7"/>
      <c r="AF4280" s="1"/>
      <c r="AG4280" s="1"/>
      <c r="AH4280" s="1"/>
      <c r="AI4280" s="1"/>
      <c r="AJ4280" s="4"/>
      <c r="AK4280" s="1"/>
      <c r="AL4280" s="1"/>
      <c r="AM4280" s="1"/>
      <c r="AN4280" s="1"/>
      <c r="AO4280" s="1"/>
    </row>
    <row r="4281" spans="1:41" x14ac:dyDescent="0.2">
      <c r="A4281" s="118"/>
      <c r="B4281" s="2"/>
      <c r="C4281" s="2"/>
      <c r="D4281" s="3"/>
      <c r="E4281" s="3"/>
      <c r="F4281" s="47"/>
      <c r="G4281" s="47"/>
      <c r="H4281" s="4"/>
      <c r="I4281" s="4"/>
      <c r="J4281" s="4"/>
      <c r="K4281" s="4"/>
      <c r="L4281" s="47"/>
      <c r="M4281" s="10"/>
      <c r="N4281" s="10"/>
      <c r="O4281" s="2"/>
      <c r="P4281" s="2"/>
      <c r="Q4281" s="47"/>
      <c r="R4281" s="4"/>
      <c r="S4281" s="59"/>
      <c r="T4281" s="1"/>
      <c r="U4281" s="1"/>
      <c r="V4281" s="1"/>
      <c r="W4281" s="10"/>
      <c r="X4281" s="2"/>
      <c r="Y4281" s="2"/>
      <c r="Z4281" s="3"/>
      <c r="AA4281" s="1"/>
      <c r="AB4281" s="1"/>
      <c r="AC4281" s="5"/>
      <c r="AD4281" s="1"/>
      <c r="AE4281" s="7"/>
      <c r="AF4281" s="1"/>
      <c r="AG4281" s="1"/>
      <c r="AH4281" s="1"/>
      <c r="AI4281" s="1"/>
      <c r="AJ4281" s="4"/>
      <c r="AK4281" s="1"/>
      <c r="AL4281" s="1"/>
      <c r="AM4281" s="1"/>
      <c r="AN4281" s="1"/>
      <c r="AO4281" s="1"/>
    </row>
    <row r="4282" spans="1:41" x14ac:dyDescent="0.2">
      <c r="A4282" s="118"/>
      <c r="B4282" s="2"/>
      <c r="C4282" s="2"/>
      <c r="D4282" s="3"/>
      <c r="E4282" s="3"/>
      <c r="F4282" s="47"/>
      <c r="G4282" s="47"/>
      <c r="H4282" s="4"/>
      <c r="I4282" s="4"/>
      <c r="J4282" s="4"/>
      <c r="K4282" s="4"/>
      <c r="L4282" s="47"/>
      <c r="M4282" s="10"/>
      <c r="N4282" s="10"/>
      <c r="O4282" s="2"/>
      <c r="P4282" s="2"/>
      <c r="Q4282" s="47"/>
      <c r="R4282" s="4"/>
      <c r="S4282" s="59"/>
      <c r="T4282" s="1"/>
      <c r="U4282" s="1"/>
      <c r="V4282" s="1"/>
      <c r="W4282" s="10"/>
      <c r="X4282" s="2"/>
      <c r="Y4282" s="2"/>
      <c r="Z4282" s="3"/>
      <c r="AA4282" s="1"/>
      <c r="AB4282" s="1"/>
      <c r="AC4282" s="5"/>
      <c r="AD4282" s="1"/>
      <c r="AE4282" s="7"/>
      <c r="AF4282" s="1"/>
      <c r="AG4282" s="1"/>
      <c r="AH4282" s="1"/>
      <c r="AI4282" s="1"/>
      <c r="AJ4282" s="4"/>
      <c r="AK4282" s="1"/>
      <c r="AL4282" s="1"/>
      <c r="AM4282" s="1"/>
      <c r="AN4282" s="1"/>
      <c r="AO4282" s="1"/>
    </row>
    <row r="4283" spans="1:41" x14ac:dyDescent="0.2">
      <c r="A4283" s="118"/>
      <c r="B4283" s="2"/>
      <c r="C4283" s="2"/>
      <c r="D4283" s="3"/>
      <c r="E4283" s="3"/>
      <c r="F4283" s="47"/>
      <c r="G4283" s="47"/>
      <c r="H4283" s="4"/>
      <c r="I4283" s="4"/>
      <c r="J4283" s="4"/>
      <c r="K4283" s="4"/>
      <c r="L4283" s="47"/>
      <c r="M4283" s="10"/>
      <c r="N4283" s="10"/>
      <c r="O4283" s="2"/>
      <c r="P4283" s="2"/>
      <c r="Q4283" s="47"/>
      <c r="R4283" s="4"/>
      <c r="S4283" s="59"/>
      <c r="T4283" s="1"/>
      <c r="U4283" s="1"/>
      <c r="V4283" s="1"/>
      <c r="W4283" s="10"/>
      <c r="X4283" s="2"/>
      <c r="Y4283" s="2"/>
      <c r="Z4283" s="3"/>
      <c r="AA4283" s="1"/>
      <c r="AB4283" s="1"/>
      <c r="AC4283" s="5"/>
      <c r="AD4283" s="1"/>
      <c r="AE4283" s="7"/>
      <c r="AF4283" s="1"/>
      <c r="AG4283" s="1"/>
      <c r="AH4283" s="1"/>
      <c r="AI4283" s="1"/>
      <c r="AJ4283" s="4"/>
      <c r="AK4283" s="1"/>
      <c r="AL4283" s="1"/>
      <c r="AM4283" s="1"/>
      <c r="AN4283" s="1"/>
      <c r="AO4283" s="1"/>
    </row>
    <row r="4284" spans="1:41" x14ac:dyDescent="0.2">
      <c r="A4284" s="118"/>
      <c r="B4284" s="2"/>
      <c r="C4284" s="2"/>
      <c r="D4284" s="3"/>
      <c r="E4284" s="3"/>
      <c r="F4284" s="47"/>
      <c r="G4284" s="47"/>
      <c r="H4284" s="4"/>
      <c r="I4284" s="4"/>
      <c r="J4284" s="4"/>
      <c r="K4284" s="4"/>
      <c r="L4284" s="47"/>
      <c r="M4284" s="10"/>
      <c r="N4284" s="10"/>
      <c r="O4284" s="2"/>
      <c r="P4284" s="2"/>
      <c r="Q4284" s="47"/>
      <c r="R4284" s="4"/>
      <c r="S4284" s="59"/>
      <c r="T4284" s="1"/>
      <c r="U4284" s="1"/>
      <c r="V4284" s="1"/>
      <c r="W4284" s="10"/>
      <c r="X4284" s="2"/>
      <c r="Y4284" s="2"/>
      <c r="Z4284" s="3"/>
      <c r="AA4284" s="1"/>
      <c r="AB4284" s="1"/>
      <c r="AC4284" s="5"/>
      <c r="AD4284" s="1"/>
      <c r="AE4284" s="7"/>
      <c r="AF4284" s="1"/>
      <c r="AG4284" s="1"/>
      <c r="AH4284" s="1"/>
      <c r="AI4284" s="1"/>
      <c r="AJ4284" s="4"/>
      <c r="AK4284" s="1"/>
      <c r="AL4284" s="1"/>
      <c r="AM4284" s="1"/>
      <c r="AN4284" s="1"/>
      <c r="AO4284" s="1"/>
    </row>
    <row r="4285" spans="1:41" x14ac:dyDescent="0.2">
      <c r="A4285" s="118"/>
      <c r="B4285" s="2"/>
      <c r="C4285" s="2"/>
      <c r="D4285" s="3"/>
      <c r="E4285" s="3"/>
      <c r="F4285" s="47"/>
      <c r="G4285" s="47"/>
      <c r="H4285" s="4"/>
      <c r="I4285" s="4"/>
      <c r="J4285" s="4"/>
      <c r="K4285" s="4"/>
      <c r="L4285" s="47"/>
      <c r="M4285" s="10"/>
      <c r="N4285" s="10"/>
      <c r="O4285" s="2"/>
      <c r="P4285" s="2"/>
      <c r="Q4285" s="47"/>
      <c r="R4285" s="4"/>
      <c r="S4285" s="59"/>
      <c r="T4285" s="1"/>
      <c r="U4285" s="1"/>
      <c r="V4285" s="1"/>
      <c r="W4285" s="10"/>
      <c r="X4285" s="2"/>
      <c r="Y4285" s="2"/>
      <c r="Z4285" s="3"/>
      <c r="AA4285" s="1"/>
      <c r="AB4285" s="1"/>
      <c r="AC4285" s="5"/>
      <c r="AD4285" s="1"/>
      <c r="AE4285" s="7"/>
      <c r="AF4285" s="1"/>
      <c r="AG4285" s="1"/>
      <c r="AH4285" s="1"/>
      <c r="AI4285" s="1"/>
      <c r="AJ4285" s="4"/>
      <c r="AK4285" s="1"/>
      <c r="AL4285" s="1"/>
      <c r="AM4285" s="1"/>
      <c r="AN4285" s="1"/>
      <c r="AO4285" s="1"/>
    </row>
    <row r="4286" spans="1:41" x14ac:dyDescent="0.2">
      <c r="A4286" s="118"/>
      <c r="B4286" s="2"/>
      <c r="C4286" s="2"/>
      <c r="D4286" s="3"/>
      <c r="E4286" s="3"/>
      <c r="F4286" s="47"/>
      <c r="G4286" s="47"/>
      <c r="H4286" s="4"/>
      <c r="I4286" s="4"/>
      <c r="J4286" s="4"/>
      <c r="K4286" s="4"/>
      <c r="L4286" s="47"/>
      <c r="M4286" s="10"/>
      <c r="N4286" s="10"/>
      <c r="O4286" s="2"/>
      <c r="P4286" s="2"/>
      <c r="Q4286" s="47"/>
      <c r="R4286" s="4"/>
      <c r="S4286" s="59"/>
      <c r="T4286" s="1"/>
      <c r="U4286" s="1"/>
      <c r="V4286" s="1"/>
      <c r="W4286" s="10"/>
      <c r="X4286" s="2"/>
      <c r="Y4286" s="2"/>
      <c r="Z4286" s="3"/>
      <c r="AA4286" s="1"/>
      <c r="AB4286" s="1"/>
      <c r="AC4286" s="5"/>
      <c r="AD4286" s="1"/>
      <c r="AE4286" s="7"/>
      <c r="AF4286" s="1"/>
      <c r="AG4286" s="1"/>
      <c r="AH4286" s="1"/>
      <c r="AI4286" s="1"/>
      <c r="AJ4286" s="4"/>
      <c r="AK4286" s="1"/>
      <c r="AL4286" s="1"/>
      <c r="AM4286" s="1"/>
      <c r="AN4286" s="1"/>
      <c r="AO4286" s="1"/>
    </row>
    <row r="4287" spans="1:41" x14ac:dyDescent="0.2">
      <c r="A4287" s="118"/>
      <c r="B4287" s="2"/>
      <c r="C4287" s="2"/>
      <c r="D4287" s="3"/>
      <c r="E4287" s="3"/>
      <c r="F4287" s="47"/>
      <c r="G4287" s="47"/>
      <c r="H4287" s="4"/>
      <c r="I4287" s="4"/>
      <c r="J4287" s="4"/>
      <c r="K4287" s="4"/>
      <c r="L4287" s="47"/>
      <c r="M4287" s="10"/>
      <c r="N4287" s="10"/>
      <c r="O4287" s="2"/>
      <c r="P4287" s="2"/>
      <c r="Q4287" s="47"/>
      <c r="R4287" s="4"/>
      <c r="S4287" s="59"/>
      <c r="T4287" s="1"/>
      <c r="U4287" s="1"/>
      <c r="V4287" s="1"/>
      <c r="W4287" s="10"/>
      <c r="X4287" s="2"/>
      <c r="Y4287" s="2"/>
      <c r="Z4287" s="3"/>
      <c r="AA4287" s="1"/>
      <c r="AB4287" s="1"/>
      <c r="AC4287" s="5"/>
      <c r="AD4287" s="1"/>
      <c r="AE4287" s="7"/>
      <c r="AF4287" s="1"/>
      <c r="AG4287" s="1"/>
      <c r="AH4287" s="1"/>
      <c r="AI4287" s="1"/>
      <c r="AJ4287" s="4"/>
      <c r="AK4287" s="1"/>
      <c r="AL4287" s="1"/>
      <c r="AM4287" s="1"/>
      <c r="AN4287" s="1"/>
      <c r="AO4287" s="1"/>
    </row>
    <row r="4288" spans="1:41" x14ac:dyDescent="0.2">
      <c r="A4288" s="118"/>
      <c r="B4288" s="2"/>
      <c r="C4288" s="2"/>
      <c r="D4288" s="3"/>
      <c r="E4288" s="3"/>
      <c r="F4288" s="47"/>
      <c r="G4288" s="47"/>
      <c r="H4288" s="4"/>
      <c r="I4288" s="4"/>
      <c r="J4288" s="4"/>
      <c r="K4288" s="4"/>
      <c r="L4288" s="47"/>
      <c r="M4288" s="10"/>
      <c r="N4288" s="10"/>
      <c r="O4288" s="2"/>
      <c r="P4288" s="2"/>
      <c r="Q4288" s="47"/>
      <c r="R4288" s="4"/>
      <c r="S4288" s="59"/>
      <c r="T4288" s="1"/>
      <c r="U4288" s="1"/>
      <c r="V4288" s="1"/>
      <c r="W4288" s="10"/>
      <c r="X4288" s="2"/>
      <c r="Y4288" s="2"/>
      <c r="Z4288" s="3"/>
      <c r="AA4288" s="1"/>
      <c r="AB4288" s="1"/>
      <c r="AC4288" s="5"/>
      <c r="AD4288" s="1"/>
      <c r="AE4288" s="7"/>
      <c r="AF4288" s="1"/>
      <c r="AG4288" s="1"/>
      <c r="AH4288" s="1"/>
      <c r="AI4288" s="1"/>
      <c r="AJ4288" s="4"/>
      <c r="AK4288" s="1"/>
      <c r="AL4288" s="1"/>
      <c r="AM4288" s="1"/>
      <c r="AN4288" s="1"/>
      <c r="AO4288" s="1"/>
    </row>
    <row r="4289" spans="1:41" x14ac:dyDescent="0.2">
      <c r="A4289" s="118"/>
      <c r="B4289" s="2"/>
      <c r="C4289" s="2"/>
      <c r="D4289" s="3"/>
      <c r="E4289" s="3"/>
      <c r="F4289" s="47"/>
      <c r="G4289" s="47"/>
      <c r="H4289" s="4"/>
      <c r="I4289" s="4"/>
      <c r="J4289" s="4"/>
      <c r="K4289" s="4"/>
      <c r="L4289" s="47"/>
      <c r="M4289" s="10"/>
      <c r="N4289" s="10"/>
      <c r="O4289" s="2"/>
      <c r="P4289" s="2"/>
      <c r="Q4289" s="47"/>
      <c r="R4289" s="4"/>
      <c r="S4289" s="59"/>
      <c r="T4289" s="1"/>
      <c r="U4289" s="1"/>
      <c r="V4289" s="1"/>
      <c r="W4289" s="10"/>
      <c r="X4289" s="2"/>
      <c r="Y4289" s="2"/>
      <c r="Z4289" s="3"/>
      <c r="AA4289" s="1"/>
      <c r="AB4289" s="1"/>
      <c r="AC4289" s="5"/>
      <c r="AD4289" s="1"/>
      <c r="AE4289" s="7"/>
      <c r="AF4289" s="1"/>
      <c r="AG4289" s="1"/>
      <c r="AH4289" s="1"/>
      <c r="AI4289" s="1"/>
      <c r="AJ4289" s="4"/>
      <c r="AK4289" s="1"/>
      <c r="AL4289" s="1"/>
      <c r="AM4289" s="1"/>
      <c r="AN4289" s="1"/>
      <c r="AO4289" s="1"/>
    </row>
    <row r="4290" spans="1:41" x14ac:dyDescent="0.2">
      <c r="A4290" s="118"/>
      <c r="B4290" s="2"/>
      <c r="C4290" s="2"/>
      <c r="D4290" s="3"/>
      <c r="E4290" s="3"/>
      <c r="F4290" s="47"/>
      <c r="G4290" s="47"/>
      <c r="H4290" s="4"/>
      <c r="I4290" s="4"/>
      <c r="J4290" s="4"/>
      <c r="K4290" s="4"/>
      <c r="L4290" s="47"/>
      <c r="M4290" s="10"/>
      <c r="N4290" s="10"/>
      <c r="O4290" s="2"/>
      <c r="P4290" s="2"/>
      <c r="Q4290" s="47"/>
      <c r="R4290" s="4"/>
      <c r="S4290" s="59"/>
      <c r="T4290" s="1"/>
      <c r="U4290" s="1"/>
      <c r="V4290" s="1"/>
      <c r="W4290" s="10"/>
      <c r="X4290" s="2"/>
      <c r="Y4290" s="2"/>
      <c r="Z4290" s="3"/>
      <c r="AA4290" s="1"/>
      <c r="AB4290" s="1"/>
      <c r="AC4290" s="5"/>
      <c r="AD4290" s="1"/>
      <c r="AE4290" s="7"/>
      <c r="AF4290" s="1"/>
      <c r="AG4290" s="1"/>
      <c r="AH4290" s="1"/>
      <c r="AI4290" s="1"/>
      <c r="AJ4290" s="4"/>
      <c r="AK4290" s="1"/>
      <c r="AL4290" s="1"/>
      <c r="AM4290" s="1"/>
      <c r="AN4290" s="1"/>
      <c r="AO4290" s="1"/>
    </row>
    <row r="4291" spans="1:41" x14ac:dyDescent="0.2">
      <c r="A4291" s="118"/>
      <c r="B4291" s="2"/>
      <c r="C4291" s="2"/>
      <c r="D4291" s="3"/>
      <c r="E4291" s="3"/>
      <c r="F4291" s="47"/>
      <c r="G4291" s="47"/>
      <c r="H4291" s="4"/>
      <c r="I4291" s="4"/>
      <c r="J4291" s="4"/>
      <c r="K4291" s="4"/>
      <c r="L4291" s="47"/>
      <c r="M4291" s="10"/>
      <c r="N4291" s="10"/>
      <c r="O4291" s="2"/>
      <c r="P4291" s="2"/>
      <c r="Q4291" s="47"/>
      <c r="R4291" s="4"/>
      <c r="S4291" s="59"/>
      <c r="T4291" s="1"/>
      <c r="U4291" s="1"/>
      <c r="V4291" s="1"/>
      <c r="W4291" s="10"/>
      <c r="X4291" s="2"/>
      <c r="Y4291" s="2"/>
      <c r="Z4291" s="3"/>
      <c r="AA4291" s="1"/>
      <c r="AB4291" s="1"/>
      <c r="AC4291" s="5"/>
      <c r="AD4291" s="1"/>
      <c r="AE4291" s="7"/>
      <c r="AF4291" s="1"/>
      <c r="AG4291" s="1"/>
      <c r="AH4291" s="1"/>
      <c r="AI4291" s="1"/>
      <c r="AJ4291" s="4"/>
      <c r="AK4291" s="1"/>
      <c r="AL4291" s="1"/>
      <c r="AM4291" s="1"/>
      <c r="AN4291" s="1"/>
      <c r="AO4291" s="1"/>
    </row>
    <row r="4292" spans="1:41" x14ac:dyDescent="0.2">
      <c r="A4292" s="118"/>
      <c r="B4292" s="2"/>
      <c r="C4292" s="2"/>
      <c r="D4292" s="3"/>
      <c r="E4292" s="3"/>
      <c r="F4292" s="47"/>
      <c r="G4292" s="47"/>
      <c r="H4292" s="4"/>
      <c r="I4292" s="4"/>
      <c r="J4292" s="4"/>
      <c r="K4292" s="4"/>
      <c r="L4292" s="47"/>
      <c r="M4292" s="10"/>
      <c r="N4292" s="10"/>
      <c r="O4292" s="2"/>
      <c r="P4292" s="2"/>
      <c r="Q4292" s="47"/>
      <c r="R4292" s="4"/>
      <c r="S4292" s="59"/>
      <c r="T4292" s="1"/>
      <c r="U4292" s="1"/>
      <c r="V4292" s="1"/>
      <c r="W4292" s="10"/>
      <c r="X4292" s="2"/>
      <c r="Y4292" s="2"/>
      <c r="Z4292" s="3"/>
      <c r="AA4292" s="1"/>
      <c r="AB4292" s="1"/>
      <c r="AC4292" s="5"/>
      <c r="AD4292" s="1"/>
      <c r="AE4292" s="7"/>
      <c r="AF4292" s="1"/>
      <c r="AG4292" s="1"/>
      <c r="AH4292" s="1"/>
      <c r="AI4292" s="1"/>
      <c r="AJ4292" s="4"/>
      <c r="AK4292" s="1"/>
      <c r="AL4292" s="1"/>
      <c r="AM4292" s="1"/>
      <c r="AN4292" s="1"/>
      <c r="AO4292" s="1"/>
    </row>
    <row r="4293" spans="1:41" x14ac:dyDescent="0.2">
      <c r="A4293" s="118"/>
      <c r="B4293" s="2"/>
      <c r="C4293" s="2"/>
      <c r="D4293" s="3"/>
      <c r="E4293" s="3"/>
      <c r="F4293" s="47"/>
      <c r="G4293" s="47"/>
      <c r="H4293" s="4"/>
      <c r="I4293" s="4"/>
      <c r="J4293" s="4"/>
      <c r="K4293" s="4"/>
      <c r="L4293" s="47"/>
      <c r="M4293" s="10"/>
      <c r="N4293" s="10"/>
      <c r="O4293" s="2"/>
      <c r="P4293" s="2"/>
      <c r="Q4293" s="47"/>
      <c r="R4293" s="4"/>
      <c r="S4293" s="59"/>
      <c r="T4293" s="1"/>
      <c r="U4293" s="1"/>
      <c r="V4293" s="1"/>
      <c r="W4293" s="10"/>
      <c r="X4293" s="2"/>
      <c r="Y4293" s="2"/>
      <c r="Z4293" s="3"/>
      <c r="AA4293" s="1"/>
      <c r="AB4293" s="1"/>
      <c r="AC4293" s="5"/>
      <c r="AD4293" s="1"/>
      <c r="AE4293" s="7"/>
      <c r="AF4293" s="1"/>
      <c r="AG4293" s="1"/>
      <c r="AH4293" s="1"/>
      <c r="AI4293" s="1"/>
      <c r="AJ4293" s="4"/>
      <c r="AK4293" s="1"/>
      <c r="AL4293" s="1"/>
      <c r="AM4293" s="1"/>
      <c r="AN4293" s="1"/>
      <c r="AO4293" s="1"/>
    </row>
    <row r="4294" spans="1:41" x14ac:dyDescent="0.2">
      <c r="A4294" s="118"/>
      <c r="B4294" s="2"/>
      <c r="C4294" s="2"/>
      <c r="D4294" s="3"/>
      <c r="E4294" s="3"/>
      <c r="F4294" s="47"/>
      <c r="G4294" s="47"/>
      <c r="H4294" s="4"/>
      <c r="I4294" s="4"/>
      <c r="J4294" s="4"/>
      <c r="K4294" s="4"/>
      <c r="L4294" s="47"/>
      <c r="M4294" s="10"/>
      <c r="N4294" s="10"/>
      <c r="O4294" s="2"/>
      <c r="P4294" s="2"/>
      <c r="Q4294" s="47"/>
      <c r="R4294" s="4"/>
      <c r="S4294" s="59"/>
      <c r="T4294" s="1"/>
      <c r="U4294" s="1"/>
      <c r="V4294" s="1"/>
      <c r="W4294" s="10"/>
      <c r="X4294" s="2"/>
      <c r="Y4294" s="2"/>
      <c r="Z4294" s="3"/>
      <c r="AA4294" s="1"/>
      <c r="AB4294" s="1"/>
      <c r="AC4294" s="5"/>
      <c r="AD4294" s="1"/>
      <c r="AE4294" s="7"/>
      <c r="AF4294" s="1"/>
      <c r="AG4294" s="1"/>
      <c r="AH4294" s="1"/>
      <c r="AI4294" s="1"/>
      <c r="AJ4294" s="4"/>
      <c r="AK4294" s="1"/>
      <c r="AL4294" s="1"/>
      <c r="AM4294" s="1"/>
      <c r="AN4294" s="1"/>
      <c r="AO4294" s="1"/>
    </row>
    <row r="4295" spans="1:41" x14ac:dyDescent="0.2">
      <c r="A4295" s="118"/>
      <c r="B4295" s="2"/>
      <c r="C4295" s="2"/>
      <c r="D4295" s="3"/>
      <c r="E4295" s="3"/>
      <c r="F4295" s="47"/>
      <c r="G4295" s="47"/>
      <c r="H4295" s="4"/>
      <c r="I4295" s="4"/>
      <c r="J4295" s="4"/>
      <c r="K4295" s="4"/>
      <c r="L4295" s="47"/>
      <c r="M4295" s="10"/>
      <c r="N4295" s="10"/>
      <c r="O4295" s="2"/>
      <c r="P4295" s="2"/>
      <c r="Q4295" s="47"/>
      <c r="R4295" s="4"/>
      <c r="S4295" s="59"/>
      <c r="T4295" s="1"/>
      <c r="U4295" s="1"/>
      <c r="V4295" s="1"/>
      <c r="W4295" s="10"/>
      <c r="X4295" s="2"/>
      <c r="Y4295" s="2"/>
      <c r="Z4295" s="3"/>
      <c r="AA4295" s="1"/>
      <c r="AB4295" s="1"/>
      <c r="AC4295" s="5"/>
      <c r="AD4295" s="1"/>
      <c r="AE4295" s="7"/>
      <c r="AF4295" s="1"/>
      <c r="AG4295" s="1"/>
      <c r="AH4295" s="1"/>
      <c r="AI4295" s="1"/>
      <c r="AJ4295" s="4"/>
      <c r="AK4295" s="1"/>
      <c r="AL4295" s="1"/>
      <c r="AM4295" s="1"/>
      <c r="AN4295" s="1"/>
      <c r="AO4295" s="1"/>
    </row>
    <row r="4296" spans="1:41" x14ac:dyDescent="0.2">
      <c r="A4296" s="118"/>
      <c r="B4296" s="2"/>
      <c r="C4296" s="2"/>
      <c r="D4296" s="3"/>
      <c r="E4296" s="3"/>
      <c r="F4296" s="47"/>
      <c r="G4296" s="47"/>
      <c r="H4296" s="4"/>
      <c r="I4296" s="4"/>
      <c r="J4296" s="4"/>
      <c r="K4296" s="4"/>
      <c r="L4296" s="47"/>
      <c r="M4296" s="10"/>
      <c r="N4296" s="10"/>
      <c r="O4296" s="2"/>
      <c r="P4296" s="2"/>
      <c r="Q4296" s="47"/>
      <c r="R4296" s="4"/>
      <c r="S4296" s="59"/>
      <c r="T4296" s="1"/>
      <c r="U4296" s="1"/>
      <c r="V4296" s="1"/>
      <c r="W4296" s="10"/>
      <c r="X4296" s="2"/>
      <c r="Y4296" s="2"/>
      <c r="Z4296" s="3"/>
      <c r="AA4296" s="1"/>
      <c r="AB4296" s="1"/>
      <c r="AC4296" s="5"/>
      <c r="AD4296" s="1"/>
      <c r="AE4296" s="7"/>
      <c r="AF4296" s="1"/>
      <c r="AG4296" s="1"/>
      <c r="AH4296" s="1"/>
      <c r="AI4296" s="1"/>
      <c r="AJ4296" s="4"/>
      <c r="AK4296" s="1"/>
      <c r="AL4296" s="1"/>
      <c r="AM4296" s="1"/>
      <c r="AN4296" s="1"/>
      <c r="AO4296" s="1"/>
    </row>
    <row r="4297" spans="1:41" x14ac:dyDescent="0.2">
      <c r="A4297" s="118"/>
      <c r="B4297" s="2"/>
      <c r="C4297" s="2"/>
      <c r="D4297" s="3"/>
      <c r="E4297" s="3"/>
      <c r="F4297" s="47"/>
      <c r="G4297" s="47"/>
      <c r="H4297" s="4"/>
      <c r="I4297" s="4"/>
      <c r="J4297" s="4"/>
      <c r="K4297" s="4"/>
      <c r="L4297" s="47"/>
      <c r="M4297" s="10"/>
      <c r="N4297" s="10"/>
      <c r="O4297" s="2"/>
      <c r="P4297" s="2"/>
      <c r="Q4297" s="47"/>
      <c r="R4297" s="4"/>
      <c r="S4297" s="59"/>
      <c r="T4297" s="1"/>
      <c r="U4297" s="1"/>
      <c r="V4297" s="1"/>
      <c r="W4297" s="10"/>
      <c r="X4297" s="2"/>
      <c r="Y4297" s="2"/>
      <c r="Z4297" s="3"/>
      <c r="AA4297" s="1"/>
      <c r="AB4297" s="1"/>
      <c r="AC4297" s="5"/>
      <c r="AD4297" s="1"/>
      <c r="AE4297" s="7"/>
      <c r="AF4297" s="1"/>
      <c r="AG4297" s="1"/>
      <c r="AH4297" s="1"/>
      <c r="AI4297" s="1"/>
      <c r="AJ4297" s="4"/>
      <c r="AK4297" s="1"/>
      <c r="AL4297" s="1"/>
      <c r="AM4297" s="1"/>
      <c r="AN4297" s="1"/>
      <c r="AO4297" s="1"/>
    </row>
    <row r="4298" spans="1:41" x14ac:dyDescent="0.2">
      <c r="A4298" s="118"/>
      <c r="B4298" s="2"/>
      <c r="C4298" s="2"/>
      <c r="D4298" s="3"/>
      <c r="E4298" s="3"/>
      <c r="F4298" s="47"/>
      <c r="G4298" s="47"/>
      <c r="H4298" s="4"/>
      <c r="I4298" s="4"/>
      <c r="J4298" s="4"/>
      <c r="K4298" s="4"/>
      <c r="L4298" s="47"/>
      <c r="M4298" s="10"/>
      <c r="N4298" s="10"/>
      <c r="O4298" s="2"/>
      <c r="P4298" s="2"/>
      <c r="Q4298" s="47"/>
      <c r="R4298" s="4"/>
      <c r="S4298" s="59"/>
      <c r="T4298" s="1"/>
      <c r="U4298" s="1"/>
      <c r="V4298" s="1"/>
      <c r="W4298" s="10"/>
      <c r="X4298" s="2"/>
      <c r="Y4298" s="2"/>
      <c r="Z4298" s="3"/>
      <c r="AA4298" s="1"/>
      <c r="AB4298" s="1"/>
      <c r="AC4298" s="5"/>
      <c r="AD4298" s="1"/>
      <c r="AE4298" s="7"/>
      <c r="AF4298" s="1"/>
      <c r="AG4298" s="1"/>
      <c r="AH4298" s="1"/>
      <c r="AI4298" s="1"/>
      <c r="AJ4298" s="4"/>
      <c r="AK4298" s="1"/>
      <c r="AL4298" s="1"/>
      <c r="AM4298" s="1"/>
      <c r="AN4298" s="1"/>
      <c r="AO4298" s="1"/>
    </row>
    <row r="4299" spans="1:41" x14ac:dyDescent="0.2">
      <c r="A4299" s="118"/>
      <c r="B4299" s="2"/>
      <c r="C4299" s="2"/>
      <c r="D4299" s="3"/>
      <c r="E4299" s="3"/>
      <c r="F4299" s="47"/>
      <c r="G4299" s="47"/>
      <c r="H4299" s="4"/>
      <c r="I4299" s="4"/>
      <c r="J4299" s="4"/>
      <c r="K4299" s="4"/>
      <c r="L4299" s="47"/>
      <c r="M4299" s="10"/>
      <c r="N4299" s="10"/>
      <c r="O4299" s="2"/>
      <c r="P4299" s="2"/>
      <c r="Q4299" s="47"/>
      <c r="R4299" s="4"/>
      <c r="S4299" s="59"/>
      <c r="T4299" s="1"/>
      <c r="U4299" s="1"/>
      <c r="V4299" s="1"/>
      <c r="W4299" s="10"/>
      <c r="X4299" s="2"/>
      <c r="Y4299" s="2"/>
      <c r="Z4299" s="3"/>
      <c r="AA4299" s="1"/>
      <c r="AB4299" s="1"/>
      <c r="AC4299" s="5"/>
      <c r="AD4299" s="1"/>
      <c r="AE4299" s="7"/>
      <c r="AF4299" s="1"/>
      <c r="AG4299" s="1"/>
      <c r="AH4299" s="1"/>
      <c r="AI4299" s="1"/>
      <c r="AJ4299" s="4"/>
      <c r="AK4299" s="1"/>
      <c r="AL4299" s="1"/>
      <c r="AM4299" s="1"/>
      <c r="AN4299" s="1"/>
      <c r="AO4299" s="1"/>
    </row>
    <row r="4300" spans="1:41" x14ac:dyDescent="0.2">
      <c r="A4300" s="118"/>
      <c r="B4300" s="2"/>
      <c r="C4300" s="2"/>
      <c r="D4300" s="3"/>
      <c r="E4300" s="3"/>
      <c r="F4300" s="47"/>
      <c r="G4300" s="47"/>
      <c r="H4300" s="4"/>
      <c r="I4300" s="4"/>
      <c r="J4300" s="4"/>
      <c r="K4300" s="4"/>
      <c r="L4300" s="47"/>
      <c r="M4300" s="10"/>
      <c r="N4300" s="10"/>
      <c r="O4300" s="2"/>
      <c r="P4300" s="2"/>
      <c r="Q4300" s="47"/>
      <c r="R4300" s="4"/>
      <c r="S4300" s="59"/>
      <c r="T4300" s="1"/>
      <c r="U4300" s="1"/>
      <c r="V4300" s="1"/>
      <c r="W4300" s="10"/>
      <c r="X4300" s="2"/>
      <c r="Y4300" s="2"/>
      <c r="Z4300" s="3"/>
      <c r="AA4300" s="1"/>
      <c r="AB4300" s="1"/>
      <c r="AC4300" s="5"/>
      <c r="AD4300" s="1"/>
      <c r="AE4300" s="7"/>
      <c r="AF4300" s="1"/>
      <c r="AG4300" s="1"/>
      <c r="AH4300" s="1"/>
      <c r="AI4300" s="1"/>
      <c r="AJ4300" s="4"/>
      <c r="AK4300" s="1"/>
      <c r="AL4300" s="1"/>
      <c r="AM4300" s="1"/>
      <c r="AN4300" s="1"/>
      <c r="AO4300" s="1"/>
    </row>
    <row r="4301" spans="1:41" x14ac:dyDescent="0.2">
      <c r="A4301" s="118"/>
      <c r="B4301" s="2"/>
      <c r="C4301" s="2"/>
      <c r="D4301" s="3"/>
      <c r="E4301" s="3"/>
      <c r="F4301" s="47"/>
      <c r="G4301" s="47"/>
      <c r="H4301" s="4"/>
      <c r="I4301" s="4"/>
      <c r="J4301" s="4"/>
      <c r="K4301" s="4"/>
      <c r="L4301" s="47"/>
      <c r="M4301" s="10"/>
      <c r="N4301" s="10"/>
      <c r="O4301" s="2"/>
      <c r="P4301" s="2"/>
      <c r="Q4301" s="47"/>
      <c r="R4301" s="4"/>
      <c r="S4301" s="59"/>
      <c r="T4301" s="1"/>
      <c r="U4301" s="1"/>
      <c r="V4301" s="1"/>
      <c r="W4301" s="10"/>
      <c r="X4301" s="2"/>
      <c r="Y4301" s="2"/>
      <c r="Z4301" s="3"/>
      <c r="AA4301" s="1"/>
      <c r="AB4301" s="1"/>
      <c r="AC4301" s="5"/>
      <c r="AD4301" s="1"/>
      <c r="AE4301" s="7"/>
      <c r="AF4301" s="1"/>
      <c r="AG4301" s="1"/>
      <c r="AH4301" s="1"/>
      <c r="AI4301" s="1"/>
      <c r="AJ4301" s="4"/>
      <c r="AK4301" s="1"/>
      <c r="AL4301" s="1"/>
      <c r="AM4301" s="1"/>
      <c r="AN4301" s="1"/>
      <c r="AO4301" s="1"/>
    </row>
    <row r="4302" spans="1:41" x14ac:dyDescent="0.2">
      <c r="A4302" s="118"/>
      <c r="B4302" s="2"/>
      <c r="C4302" s="2"/>
      <c r="D4302" s="3"/>
      <c r="E4302" s="3"/>
      <c r="F4302" s="47"/>
      <c r="G4302" s="47"/>
      <c r="H4302" s="4"/>
      <c r="I4302" s="4"/>
      <c r="J4302" s="4"/>
      <c r="K4302" s="4"/>
      <c r="L4302" s="47"/>
      <c r="M4302" s="10"/>
      <c r="N4302" s="10"/>
      <c r="O4302" s="2"/>
      <c r="P4302" s="2"/>
      <c r="Q4302" s="47"/>
      <c r="R4302" s="4"/>
      <c r="S4302" s="59"/>
      <c r="T4302" s="1"/>
      <c r="U4302" s="1"/>
      <c r="V4302" s="1"/>
      <c r="W4302" s="10"/>
      <c r="X4302" s="2"/>
      <c r="Y4302" s="2"/>
      <c r="Z4302" s="3"/>
      <c r="AA4302" s="1"/>
      <c r="AB4302" s="1"/>
      <c r="AC4302" s="5"/>
      <c r="AD4302" s="1"/>
      <c r="AE4302" s="7"/>
      <c r="AF4302" s="1"/>
      <c r="AG4302" s="1"/>
      <c r="AH4302" s="1"/>
      <c r="AI4302" s="1"/>
      <c r="AJ4302" s="4"/>
      <c r="AK4302" s="1"/>
      <c r="AL4302" s="1"/>
      <c r="AM4302" s="1"/>
      <c r="AN4302" s="1"/>
      <c r="AO4302" s="1"/>
    </row>
    <row r="4303" spans="1:41" x14ac:dyDescent="0.2">
      <c r="A4303" s="118"/>
      <c r="B4303" s="2"/>
      <c r="C4303" s="2"/>
      <c r="D4303" s="3"/>
      <c r="E4303" s="3"/>
      <c r="F4303" s="47"/>
      <c r="G4303" s="47"/>
      <c r="H4303" s="4"/>
      <c r="I4303" s="4"/>
      <c r="J4303" s="4"/>
      <c r="K4303" s="4"/>
      <c r="L4303" s="47"/>
      <c r="M4303" s="10"/>
      <c r="N4303" s="10"/>
      <c r="O4303" s="2"/>
      <c r="P4303" s="2"/>
      <c r="Q4303" s="47"/>
      <c r="R4303" s="4"/>
      <c r="S4303" s="59"/>
      <c r="T4303" s="1"/>
      <c r="U4303" s="1"/>
      <c r="V4303" s="1"/>
      <c r="W4303" s="10"/>
      <c r="X4303" s="2"/>
      <c r="Y4303" s="2"/>
      <c r="Z4303" s="3"/>
      <c r="AA4303" s="1"/>
      <c r="AB4303" s="1"/>
      <c r="AC4303" s="5"/>
      <c r="AD4303" s="1"/>
      <c r="AE4303" s="7"/>
      <c r="AF4303" s="1"/>
      <c r="AG4303" s="1"/>
      <c r="AH4303" s="1"/>
      <c r="AI4303" s="1"/>
      <c r="AJ4303" s="4"/>
      <c r="AK4303" s="1"/>
      <c r="AL4303" s="1"/>
      <c r="AM4303" s="1"/>
      <c r="AN4303" s="1"/>
      <c r="AO4303" s="1"/>
    </row>
    <row r="4304" spans="1:41" x14ac:dyDescent="0.2">
      <c r="A4304" s="118"/>
      <c r="B4304" s="2"/>
      <c r="C4304" s="2"/>
      <c r="D4304" s="3"/>
      <c r="E4304" s="3"/>
      <c r="F4304" s="47"/>
      <c r="G4304" s="47"/>
      <c r="H4304" s="4"/>
      <c r="I4304" s="4"/>
      <c r="J4304" s="4"/>
      <c r="K4304" s="4"/>
      <c r="L4304" s="47"/>
      <c r="M4304" s="10"/>
      <c r="N4304" s="10"/>
      <c r="O4304" s="2"/>
      <c r="P4304" s="2"/>
      <c r="Q4304" s="47"/>
      <c r="R4304" s="4"/>
      <c r="S4304" s="59"/>
      <c r="T4304" s="1"/>
      <c r="U4304" s="1"/>
      <c r="V4304" s="1"/>
      <c r="W4304" s="10"/>
      <c r="X4304" s="2"/>
      <c r="Y4304" s="2"/>
      <c r="Z4304" s="3"/>
      <c r="AA4304" s="1"/>
      <c r="AB4304" s="1"/>
      <c r="AC4304" s="5"/>
      <c r="AD4304" s="1"/>
      <c r="AE4304" s="7"/>
      <c r="AF4304" s="1"/>
      <c r="AG4304" s="1"/>
      <c r="AH4304" s="1"/>
      <c r="AI4304" s="1"/>
      <c r="AJ4304" s="4"/>
      <c r="AK4304" s="1"/>
      <c r="AL4304" s="1"/>
      <c r="AM4304" s="1"/>
      <c r="AN4304" s="1"/>
      <c r="AO4304" s="1"/>
    </row>
    <row r="4305" spans="1:41" x14ac:dyDescent="0.2">
      <c r="A4305" s="118"/>
      <c r="B4305" s="2"/>
      <c r="C4305" s="2"/>
      <c r="D4305" s="3"/>
      <c r="E4305" s="3"/>
      <c r="F4305" s="47"/>
      <c r="G4305" s="47"/>
      <c r="H4305" s="4"/>
      <c r="I4305" s="4"/>
      <c r="J4305" s="4"/>
      <c r="K4305" s="4"/>
      <c r="L4305" s="47"/>
      <c r="M4305" s="10"/>
      <c r="N4305" s="10"/>
      <c r="O4305" s="2"/>
      <c r="P4305" s="2"/>
      <c r="Q4305" s="47"/>
      <c r="R4305" s="4"/>
      <c r="S4305" s="59"/>
      <c r="T4305" s="1"/>
      <c r="U4305" s="1"/>
      <c r="V4305" s="1"/>
      <c r="W4305" s="10"/>
      <c r="X4305" s="2"/>
      <c r="Y4305" s="2"/>
      <c r="Z4305" s="3"/>
      <c r="AA4305" s="1"/>
      <c r="AB4305" s="1"/>
      <c r="AC4305" s="5"/>
      <c r="AD4305" s="1"/>
      <c r="AE4305" s="7"/>
      <c r="AF4305" s="1"/>
      <c r="AG4305" s="1"/>
      <c r="AH4305" s="1"/>
      <c r="AI4305" s="1"/>
      <c r="AJ4305" s="4"/>
      <c r="AK4305" s="1"/>
      <c r="AL4305" s="1"/>
      <c r="AM4305" s="1"/>
      <c r="AN4305" s="1"/>
      <c r="AO4305" s="1"/>
    </row>
    <row r="4306" spans="1:41" x14ac:dyDescent="0.2">
      <c r="A4306" s="118"/>
      <c r="B4306" s="2"/>
      <c r="C4306" s="2"/>
      <c r="D4306" s="3"/>
      <c r="E4306" s="3"/>
      <c r="F4306" s="47"/>
      <c r="G4306" s="47"/>
      <c r="H4306" s="4"/>
      <c r="I4306" s="4"/>
      <c r="J4306" s="4"/>
      <c r="K4306" s="4"/>
      <c r="L4306" s="47"/>
      <c r="M4306" s="10"/>
      <c r="N4306" s="10"/>
      <c r="O4306" s="2"/>
      <c r="P4306" s="2"/>
      <c r="Q4306" s="47"/>
      <c r="R4306" s="4"/>
      <c r="S4306" s="59"/>
      <c r="T4306" s="1"/>
      <c r="U4306" s="1"/>
      <c r="V4306" s="1"/>
      <c r="W4306" s="10"/>
      <c r="X4306" s="2"/>
      <c r="Y4306" s="2"/>
      <c r="Z4306" s="3"/>
      <c r="AA4306" s="1"/>
      <c r="AB4306" s="1"/>
      <c r="AC4306" s="5"/>
      <c r="AD4306" s="1"/>
      <c r="AE4306" s="7"/>
      <c r="AF4306" s="1"/>
      <c r="AG4306" s="1"/>
      <c r="AH4306" s="1"/>
      <c r="AI4306" s="1"/>
      <c r="AJ4306" s="4"/>
      <c r="AK4306" s="1"/>
      <c r="AL4306" s="1"/>
      <c r="AM4306" s="1"/>
      <c r="AN4306" s="1"/>
      <c r="AO4306" s="1"/>
    </row>
    <row r="4307" spans="1:41" x14ac:dyDescent="0.2">
      <c r="A4307" s="118"/>
      <c r="B4307" s="2"/>
      <c r="C4307" s="2"/>
      <c r="D4307" s="3"/>
      <c r="E4307" s="3"/>
      <c r="F4307" s="47"/>
      <c r="G4307" s="47"/>
      <c r="H4307" s="4"/>
      <c r="I4307" s="4"/>
      <c r="J4307" s="4"/>
      <c r="K4307" s="4"/>
      <c r="L4307" s="47"/>
      <c r="M4307" s="10"/>
      <c r="N4307" s="10"/>
      <c r="O4307" s="2"/>
      <c r="P4307" s="2"/>
      <c r="Q4307" s="47"/>
      <c r="R4307" s="4"/>
      <c r="S4307" s="59"/>
      <c r="T4307" s="1"/>
      <c r="U4307" s="1"/>
      <c r="V4307" s="1"/>
      <c r="W4307" s="10"/>
      <c r="X4307" s="2"/>
      <c r="Y4307" s="2"/>
      <c r="Z4307" s="3"/>
      <c r="AA4307" s="1"/>
      <c r="AB4307" s="1"/>
      <c r="AC4307" s="5"/>
      <c r="AD4307" s="1"/>
      <c r="AE4307" s="7"/>
      <c r="AF4307" s="1"/>
      <c r="AG4307" s="1"/>
      <c r="AH4307" s="1"/>
      <c r="AI4307" s="1"/>
      <c r="AJ4307" s="4"/>
      <c r="AK4307" s="1"/>
      <c r="AL4307" s="1"/>
      <c r="AM4307" s="1"/>
      <c r="AN4307" s="1"/>
      <c r="AO4307" s="1"/>
    </row>
    <row r="4308" spans="1:41" x14ac:dyDescent="0.2">
      <c r="A4308" s="118"/>
      <c r="B4308" s="2"/>
      <c r="C4308" s="2"/>
      <c r="D4308" s="3"/>
      <c r="E4308" s="3"/>
      <c r="F4308" s="47"/>
      <c r="G4308" s="47"/>
      <c r="H4308" s="4"/>
      <c r="I4308" s="4"/>
      <c r="J4308" s="4"/>
      <c r="K4308" s="4"/>
      <c r="L4308" s="47"/>
      <c r="M4308" s="10"/>
      <c r="N4308" s="10"/>
      <c r="O4308" s="2"/>
      <c r="P4308" s="2"/>
      <c r="Q4308" s="47"/>
      <c r="R4308" s="4"/>
      <c r="S4308" s="59"/>
      <c r="T4308" s="1"/>
      <c r="U4308" s="1"/>
      <c r="V4308" s="1"/>
      <c r="W4308" s="10"/>
      <c r="X4308" s="2"/>
      <c r="Y4308" s="2"/>
      <c r="Z4308" s="3"/>
      <c r="AA4308" s="1"/>
      <c r="AB4308" s="1"/>
      <c r="AC4308" s="5"/>
      <c r="AD4308" s="1"/>
      <c r="AE4308" s="7"/>
      <c r="AF4308" s="1"/>
      <c r="AG4308" s="1"/>
      <c r="AH4308" s="1"/>
      <c r="AI4308" s="1"/>
      <c r="AJ4308" s="4"/>
      <c r="AK4308" s="1"/>
      <c r="AL4308" s="1"/>
      <c r="AM4308" s="1"/>
      <c r="AN4308" s="1"/>
      <c r="AO4308" s="1"/>
    </row>
    <row r="4309" spans="1:41" x14ac:dyDescent="0.2">
      <c r="A4309" s="118"/>
      <c r="B4309" s="2"/>
      <c r="C4309" s="2"/>
      <c r="D4309" s="3"/>
      <c r="E4309" s="3"/>
      <c r="F4309" s="47"/>
      <c r="G4309" s="47"/>
      <c r="H4309" s="4"/>
      <c r="I4309" s="4"/>
      <c r="J4309" s="4"/>
      <c r="K4309" s="4"/>
      <c r="L4309" s="47"/>
      <c r="M4309" s="10"/>
      <c r="N4309" s="10"/>
      <c r="O4309" s="2"/>
      <c r="P4309" s="2"/>
      <c r="Q4309" s="47"/>
      <c r="R4309" s="4"/>
      <c r="S4309" s="59"/>
      <c r="T4309" s="1"/>
      <c r="U4309" s="1"/>
      <c r="V4309" s="1"/>
      <c r="W4309" s="10"/>
      <c r="X4309" s="2"/>
      <c r="Y4309" s="2"/>
      <c r="Z4309" s="3"/>
      <c r="AA4309" s="1"/>
      <c r="AB4309" s="1"/>
      <c r="AC4309" s="5"/>
      <c r="AD4309" s="1"/>
      <c r="AE4309" s="7"/>
      <c r="AF4309" s="1"/>
      <c r="AG4309" s="1"/>
      <c r="AH4309" s="1"/>
      <c r="AI4309" s="1"/>
      <c r="AJ4309" s="4"/>
      <c r="AK4309" s="1"/>
      <c r="AL4309" s="1"/>
      <c r="AM4309" s="1"/>
      <c r="AN4309" s="1"/>
      <c r="AO4309" s="1"/>
    </row>
    <row r="4310" spans="1:41" x14ac:dyDescent="0.2">
      <c r="A4310" s="118"/>
      <c r="B4310" s="2"/>
      <c r="C4310" s="2"/>
      <c r="D4310" s="3"/>
      <c r="E4310" s="3"/>
      <c r="F4310" s="47"/>
      <c r="G4310" s="47"/>
      <c r="H4310" s="4"/>
      <c r="I4310" s="4"/>
      <c r="J4310" s="4"/>
      <c r="K4310" s="4"/>
      <c r="L4310" s="47"/>
      <c r="M4310" s="10"/>
      <c r="N4310" s="10"/>
      <c r="O4310" s="2"/>
      <c r="P4310" s="2"/>
      <c r="Q4310" s="47"/>
      <c r="R4310" s="4"/>
      <c r="S4310" s="59"/>
      <c r="T4310" s="1"/>
      <c r="U4310" s="1"/>
      <c r="V4310" s="1"/>
      <c r="W4310" s="10"/>
      <c r="X4310" s="2"/>
      <c r="Y4310" s="2"/>
      <c r="Z4310" s="3"/>
      <c r="AA4310" s="1"/>
      <c r="AB4310" s="1"/>
      <c r="AC4310" s="5"/>
      <c r="AD4310" s="1"/>
      <c r="AE4310" s="7"/>
      <c r="AF4310" s="1"/>
      <c r="AG4310" s="1"/>
      <c r="AH4310" s="1"/>
      <c r="AI4310" s="1"/>
      <c r="AJ4310" s="4"/>
      <c r="AK4310" s="1"/>
      <c r="AL4310" s="1"/>
      <c r="AM4310" s="1"/>
      <c r="AN4310" s="1"/>
      <c r="AO4310" s="1"/>
    </row>
    <row r="4311" spans="1:41" x14ac:dyDescent="0.2">
      <c r="A4311" s="118"/>
      <c r="B4311" s="2"/>
      <c r="C4311" s="2"/>
      <c r="D4311" s="3"/>
      <c r="E4311" s="3"/>
      <c r="F4311" s="47"/>
      <c r="G4311" s="47"/>
      <c r="H4311" s="4"/>
      <c r="I4311" s="4"/>
      <c r="J4311" s="4"/>
      <c r="K4311" s="4"/>
      <c r="L4311" s="47"/>
      <c r="M4311" s="10"/>
      <c r="N4311" s="10"/>
      <c r="O4311" s="2"/>
      <c r="P4311" s="2"/>
      <c r="Q4311" s="47"/>
      <c r="R4311" s="4"/>
      <c r="S4311" s="59"/>
      <c r="T4311" s="1"/>
      <c r="U4311" s="1"/>
      <c r="V4311" s="1"/>
      <c r="W4311" s="10"/>
      <c r="X4311" s="2"/>
      <c r="Y4311" s="2"/>
      <c r="Z4311" s="3"/>
      <c r="AA4311" s="1"/>
      <c r="AB4311" s="1"/>
      <c r="AC4311" s="5"/>
      <c r="AD4311" s="1"/>
      <c r="AE4311" s="7"/>
      <c r="AF4311" s="1"/>
      <c r="AG4311" s="1"/>
      <c r="AH4311" s="1"/>
      <c r="AI4311" s="1"/>
      <c r="AJ4311" s="4"/>
      <c r="AK4311" s="1"/>
      <c r="AL4311" s="1"/>
      <c r="AM4311" s="1"/>
      <c r="AN4311" s="1"/>
      <c r="AO4311" s="1"/>
    </row>
    <row r="4312" spans="1:41" x14ac:dyDescent="0.2">
      <c r="A4312" s="118"/>
      <c r="B4312" s="2"/>
      <c r="C4312" s="2"/>
      <c r="D4312" s="3"/>
      <c r="E4312" s="3"/>
      <c r="F4312" s="47"/>
      <c r="G4312" s="47"/>
      <c r="H4312" s="4"/>
      <c r="I4312" s="4"/>
      <c r="J4312" s="4"/>
      <c r="K4312" s="4"/>
      <c r="L4312" s="47"/>
      <c r="M4312" s="10"/>
      <c r="N4312" s="10"/>
      <c r="O4312" s="2"/>
      <c r="P4312" s="2"/>
      <c r="Q4312" s="47"/>
      <c r="R4312" s="4"/>
      <c r="S4312" s="59"/>
      <c r="T4312" s="1"/>
      <c r="U4312" s="1"/>
      <c r="V4312" s="1"/>
      <c r="W4312" s="10"/>
      <c r="X4312" s="2"/>
      <c r="Y4312" s="2"/>
      <c r="Z4312" s="3"/>
      <c r="AA4312" s="1"/>
      <c r="AB4312" s="1"/>
      <c r="AC4312" s="5"/>
      <c r="AD4312" s="1"/>
      <c r="AE4312" s="7"/>
      <c r="AF4312" s="1"/>
      <c r="AG4312" s="1"/>
      <c r="AH4312" s="1"/>
      <c r="AI4312" s="1"/>
      <c r="AJ4312" s="4"/>
      <c r="AK4312" s="1"/>
      <c r="AL4312" s="1"/>
      <c r="AM4312" s="1"/>
      <c r="AN4312" s="1"/>
      <c r="AO4312" s="1"/>
    </row>
    <row r="4313" spans="1:41" x14ac:dyDescent="0.2">
      <c r="A4313" s="118"/>
      <c r="B4313" s="2"/>
      <c r="C4313" s="2"/>
      <c r="D4313" s="3"/>
      <c r="E4313" s="3"/>
      <c r="F4313" s="47"/>
      <c r="G4313" s="47"/>
      <c r="H4313" s="4"/>
      <c r="I4313" s="4"/>
      <c r="J4313" s="4"/>
      <c r="K4313" s="4"/>
      <c r="L4313" s="47"/>
      <c r="M4313" s="10"/>
      <c r="N4313" s="10"/>
      <c r="O4313" s="2"/>
      <c r="P4313" s="2"/>
      <c r="Q4313" s="47"/>
      <c r="R4313" s="4"/>
      <c r="S4313" s="59"/>
      <c r="T4313" s="1"/>
      <c r="U4313" s="1"/>
      <c r="V4313" s="1"/>
      <c r="W4313" s="10"/>
      <c r="X4313" s="2"/>
      <c r="Y4313" s="2"/>
      <c r="Z4313" s="3"/>
      <c r="AA4313" s="1"/>
      <c r="AB4313" s="1"/>
      <c r="AC4313" s="5"/>
      <c r="AD4313" s="1"/>
      <c r="AE4313" s="7"/>
      <c r="AF4313" s="1"/>
      <c r="AG4313" s="1"/>
      <c r="AH4313" s="1"/>
      <c r="AI4313" s="1"/>
      <c r="AJ4313" s="4"/>
      <c r="AK4313" s="1"/>
      <c r="AL4313" s="1"/>
      <c r="AM4313" s="1"/>
      <c r="AN4313" s="1"/>
      <c r="AO4313" s="1"/>
    </row>
    <row r="4314" spans="1:41" x14ac:dyDescent="0.2">
      <c r="A4314" s="118"/>
      <c r="B4314" s="2"/>
      <c r="C4314" s="2"/>
      <c r="D4314" s="3"/>
      <c r="E4314" s="3"/>
      <c r="F4314" s="47"/>
      <c r="G4314" s="47"/>
      <c r="H4314" s="4"/>
      <c r="I4314" s="4"/>
      <c r="J4314" s="4"/>
      <c r="K4314" s="4"/>
      <c r="L4314" s="47"/>
      <c r="M4314" s="10"/>
      <c r="N4314" s="10"/>
      <c r="O4314" s="2"/>
      <c r="P4314" s="2"/>
      <c r="Q4314" s="47"/>
      <c r="R4314" s="4"/>
      <c r="S4314" s="59"/>
      <c r="T4314" s="1"/>
      <c r="U4314" s="1"/>
      <c r="V4314" s="1"/>
      <c r="W4314" s="10"/>
      <c r="X4314" s="2"/>
      <c r="Y4314" s="2"/>
      <c r="Z4314" s="3"/>
      <c r="AA4314" s="1"/>
      <c r="AB4314" s="1"/>
      <c r="AC4314" s="5"/>
      <c r="AD4314" s="1"/>
      <c r="AE4314" s="7"/>
      <c r="AF4314" s="1"/>
      <c r="AG4314" s="1"/>
      <c r="AH4314" s="1"/>
      <c r="AI4314" s="1"/>
      <c r="AJ4314" s="4"/>
      <c r="AK4314" s="1"/>
      <c r="AL4314" s="1"/>
      <c r="AM4314" s="1"/>
      <c r="AN4314" s="1"/>
      <c r="AO4314" s="1"/>
    </row>
    <row r="4315" spans="1:41" x14ac:dyDescent="0.2">
      <c r="A4315" s="118"/>
      <c r="B4315" s="2"/>
      <c r="C4315" s="2"/>
      <c r="D4315" s="3"/>
      <c r="E4315" s="3"/>
      <c r="F4315" s="47"/>
      <c r="G4315" s="47"/>
      <c r="H4315" s="4"/>
      <c r="I4315" s="4"/>
      <c r="J4315" s="4"/>
      <c r="K4315" s="4"/>
      <c r="L4315" s="47"/>
      <c r="M4315" s="10"/>
      <c r="N4315" s="10"/>
      <c r="O4315" s="2"/>
      <c r="P4315" s="2"/>
      <c r="Q4315" s="47"/>
      <c r="R4315" s="4"/>
      <c r="S4315" s="59"/>
      <c r="T4315" s="1"/>
      <c r="U4315" s="1"/>
      <c r="V4315" s="1"/>
      <c r="W4315" s="10"/>
      <c r="X4315" s="2"/>
      <c r="Y4315" s="2"/>
      <c r="Z4315" s="3"/>
      <c r="AA4315" s="1"/>
      <c r="AB4315" s="1"/>
      <c r="AC4315" s="5"/>
      <c r="AD4315" s="1"/>
      <c r="AE4315" s="7"/>
      <c r="AF4315" s="1"/>
      <c r="AG4315" s="1"/>
      <c r="AH4315" s="1"/>
      <c r="AI4315" s="1"/>
      <c r="AJ4315" s="4"/>
      <c r="AK4315" s="1"/>
      <c r="AL4315" s="1"/>
      <c r="AM4315" s="1"/>
      <c r="AN4315" s="1"/>
      <c r="AO4315" s="1"/>
    </row>
    <row r="4316" spans="1:41" x14ac:dyDescent="0.2">
      <c r="A4316" s="118"/>
      <c r="B4316" s="2"/>
      <c r="C4316" s="2"/>
      <c r="D4316" s="3"/>
      <c r="E4316" s="3"/>
      <c r="F4316" s="47"/>
      <c r="G4316" s="47"/>
      <c r="H4316" s="4"/>
      <c r="I4316" s="4"/>
      <c r="J4316" s="4"/>
      <c r="K4316" s="4"/>
      <c r="L4316" s="47"/>
      <c r="M4316" s="10"/>
      <c r="N4316" s="10"/>
      <c r="O4316" s="2"/>
      <c r="P4316" s="2"/>
      <c r="Q4316" s="47"/>
      <c r="R4316" s="4"/>
      <c r="S4316" s="59"/>
      <c r="T4316" s="1"/>
      <c r="U4316" s="1"/>
      <c r="V4316" s="1"/>
      <c r="W4316" s="10"/>
      <c r="X4316" s="2"/>
      <c r="Y4316" s="2"/>
      <c r="Z4316" s="3"/>
      <c r="AA4316" s="1"/>
      <c r="AB4316" s="1"/>
      <c r="AC4316" s="5"/>
      <c r="AD4316" s="1"/>
      <c r="AE4316" s="7"/>
      <c r="AF4316" s="1"/>
      <c r="AG4316" s="1"/>
      <c r="AH4316" s="1"/>
      <c r="AI4316" s="1"/>
      <c r="AJ4316" s="4"/>
      <c r="AK4316" s="1"/>
      <c r="AL4316" s="1"/>
      <c r="AM4316" s="1"/>
      <c r="AN4316" s="1"/>
      <c r="AO4316" s="1"/>
    </row>
    <row r="4317" spans="1:41" x14ac:dyDescent="0.2">
      <c r="A4317" s="118"/>
      <c r="B4317" s="2"/>
      <c r="C4317" s="2"/>
      <c r="D4317" s="3"/>
      <c r="E4317" s="3"/>
      <c r="F4317" s="47"/>
      <c r="G4317" s="47"/>
      <c r="H4317" s="4"/>
      <c r="I4317" s="4"/>
      <c r="J4317" s="4"/>
      <c r="K4317" s="4"/>
      <c r="L4317" s="47"/>
      <c r="M4317" s="10"/>
      <c r="N4317" s="10"/>
      <c r="O4317" s="2"/>
      <c r="P4317" s="2"/>
      <c r="Q4317" s="47"/>
      <c r="R4317" s="4"/>
      <c r="S4317" s="59"/>
      <c r="T4317" s="1"/>
      <c r="U4317" s="1"/>
      <c r="V4317" s="1"/>
      <c r="W4317" s="10"/>
      <c r="X4317" s="2"/>
      <c r="Y4317" s="2"/>
      <c r="Z4317" s="3"/>
      <c r="AA4317" s="1"/>
      <c r="AB4317" s="1"/>
      <c r="AC4317" s="5"/>
      <c r="AD4317" s="1"/>
      <c r="AE4317" s="7"/>
      <c r="AF4317" s="1"/>
      <c r="AG4317" s="1"/>
      <c r="AH4317" s="1"/>
      <c r="AI4317" s="1"/>
      <c r="AJ4317" s="4"/>
      <c r="AK4317" s="1"/>
      <c r="AL4317" s="1"/>
      <c r="AM4317" s="1"/>
      <c r="AN4317" s="1"/>
      <c r="AO4317" s="1"/>
    </row>
    <row r="4318" spans="1:41" x14ac:dyDescent="0.2">
      <c r="A4318" s="118"/>
      <c r="B4318" s="2"/>
      <c r="C4318" s="2"/>
      <c r="D4318" s="3"/>
      <c r="E4318" s="3"/>
      <c r="F4318" s="47"/>
      <c r="G4318" s="47"/>
      <c r="H4318" s="4"/>
      <c r="I4318" s="4"/>
      <c r="J4318" s="4"/>
      <c r="K4318" s="4"/>
      <c r="L4318" s="47"/>
      <c r="M4318" s="10"/>
      <c r="N4318" s="10"/>
      <c r="O4318" s="2"/>
      <c r="P4318" s="2"/>
      <c r="Q4318" s="47"/>
      <c r="R4318" s="4"/>
      <c r="S4318" s="59"/>
      <c r="T4318" s="1"/>
      <c r="U4318" s="1"/>
      <c r="V4318" s="1"/>
      <c r="W4318" s="10"/>
      <c r="X4318" s="2"/>
      <c r="Y4318" s="2"/>
      <c r="Z4318" s="3"/>
      <c r="AA4318" s="1"/>
      <c r="AB4318" s="1"/>
      <c r="AC4318" s="5"/>
      <c r="AD4318" s="1"/>
      <c r="AE4318" s="7"/>
      <c r="AF4318" s="1"/>
      <c r="AG4318" s="1"/>
      <c r="AH4318" s="1"/>
      <c r="AI4318" s="1"/>
      <c r="AJ4318" s="4"/>
      <c r="AK4318" s="1"/>
      <c r="AL4318" s="1"/>
      <c r="AM4318" s="1"/>
      <c r="AN4318" s="1"/>
      <c r="AO4318" s="1"/>
    </row>
    <row r="4319" spans="1:41" x14ac:dyDescent="0.2">
      <c r="A4319" s="118"/>
      <c r="B4319" s="2"/>
      <c r="C4319" s="2"/>
      <c r="D4319" s="3"/>
      <c r="E4319" s="3"/>
      <c r="F4319" s="47"/>
      <c r="G4319" s="47"/>
      <c r="H4319" s="4"/>
      <c r="I4319" s="4"/>
      <c r="J4319" s="4"/>
      <c r="K4319" s="4"/>
      <c r="L4319" s="47"/>
      <c r="M4319" s="10"/>
      <c r="N4319" s="10"/>
      <c r="O4319" s="2"/>
      <c r="P4319" s="2"/>
      <c r="Q4319" s="47"/>
      <c r="R4319" s="4"/>
      <c r="S4319" s="59"/>
      <c r="T4319" s="1"/>
      <c r="U4319" s="1"/>
      <c r="V4319" s="1"/>
      <c r="W4319" s="10"/>
      <c r="X4319" s="2"/>
      <c r="Y4319" s="2"/>
      <c r="Z4319" s="3"/>
      <c r="AA4319" s="1"/>
      <c r="AB4319" s="1"/>
      <c r="AC4319" s="5"/>
      <c r="AD4319" s="1"/>
      <c r="AE4319" s="7"/>
      <c r="AF4319" s="1"/>
      <c r="AG4319" s="1"/>
      <c r="AH4319" s="1"/>
      <c r="AI4319" s="1"/>
      <c r="AJ4319" s="4"/>
      <c r="AK4319" s="1"/>
      <c r="AL4319" s="1"/>
      <c r="AM4319" s="1"/>
      <c r="AN4319" s="1"/>
      <c r="AO4319" s="1"/>
    </row>
    <row r="4320" spans="1:41" x14ac:dyDescent="0.2">
      <c r="A4320" s="118"/>
      <c r="B4320" s="2"/>
      <c r="C4320" s="2"/>
      <c r="D4320" s="3"/>
      <c r="E4320" s="3"/>
      <c r="F4320" s="47"/>
      <c r="G4320" s="47"/>
      <c r="H4320" s="4"/>
      <c r="I4320" s="4"/>
      <c r="J4320" s="4"/>
      <c r="K4320" s="4"/>
      <c r="L4320" s="47"/>
      <c r="M4320" s="10"/>
      <c r="N4320" s="10"/>
      <c r="O4320" s="2"/>
      <c r="P4320" s="2"/>
      <c r="Q4320" s="47"/>
      <c r="R4320" s="4"/>
      <c r="S4320" s="59"/>
      <c r="T4320" s="1"/>
      <c r="U4320" s="1"/>
      <c r="V4320" s="1"/>
      <c r="W4320" s="10"/>
      <c r="X4320" s="2"/>
      <c r="Y4320" s="2"/>
      <c r="Z4320" s="3"/>
      <c r="AA4320" s="1"/>
      <c r="AB4320" s="1"/>
      <c r="AC4320" s="5"/>
      <c r="AD4320" s="1"/>
      <c r="AE4320" s="7"/>
      <c r="AF4320" s="1"/>
      <c r="AG4320" s="1"/>
      <c r="AH4320" s="1"/>
      <c r="AI4320" s="1"/>
      <c r="AJ4320" s="4"/>
      <c r="AK4320" s="1"/>
      <c r="AL4320" s="1"/>
      <c r="AM4320" s="1"/>
      <c r="AN4320" s="1"/>
      <c r="AO4320" s="1"/>
    </row>
    <row r="4321" spans="1:41" x14ac:dyDescent="0.2">
      <c r="A4321" s="118"/>
      <c r="B4321" s="2"/>
      <c r="C4321" s="2"/>
      <c r="D4321" s="3"/>
      <c r="E4321" s="3"/>
      <c r="F4321" s="47"/>
      <c r="G4321" s="47"/>
      <c r="H4321" s="4"/>
      <c r="I4321" s="4"/>
      <c r="J4321" s="4"/>
      <c r="K4321" s="4"/>
      <c r="L4321" s="47"/>
      <c r="M4321" s="10"/>
      <c r="N4321" s="10"/>
      <c r="O4321" s="2"/>
      <c r="P4321" s="2"/>
      <c r="Q4321" s="47"/>
      <c r="R4321" s="4"/>
      <c r="S4321" s="59"/>
      <c r="T4321" s="1"/>
      <c r="U4321" s="1"/>
      <c r="V4321" s="1"/>
      <c r="W4321" s="10"/>
      <c r="X4321" s="2"/>
      <c r="Y4321" s="2"/>
      <c r="Z4321" s="3"/>
      <c r="AA4321" s="1"/>
      <c r="AB4321" s="1"/>
      <c r="AC4321" s="5"/>
      <c r="AD4321" s="1"/>
      <c r="AE4321" s="7"/>
      <c r="AF4321" s="1"/>
      <c r="AG4321" s="1"/>
      <c r="AH4321" s="1"/>
      <c r="AI4321" s="1"/>
      <c r="AJ4321" s="4"/>
      <c r="AK4321" s="1"/>
      <c r="AL4321" s="1"/>
      <c r="AM4321" s="1"/>
      <c r="AN4321" s="1"/>
      <c r="AO4321" s="1"/>
    </row>
    <row r="4322" spans="1:41" x14ac:dyDescent="0.2">
      <c r="A4322" s="118"/>
      <c r="B4322" s="2"/>
      <c r="C4322" s="2"/>
      <c r="D4322" s="3"/>
      <c r="E4322" s="3"/>
      <c r="F4322" s="47"/>
      <c r="G4322" s="47"/>
      <c r="H4322" s="4"/>
      <c r="I4322" s="4"/>
      <c r="J4322" s="4"/>
      <c r="K4322" s="4"/>
      <c r="L4322" s="47"/>
      <c r="M4322" s="10"/>
      <c r="N4322" s="10"/>
      <c r="O4322" s="2"/>
      <c r="P4322" s="2"/>
      <c r="Q4322" s="47"/>
      <c r="R4322" s="4"/>
      <c r="S4322" s="59"/>
      <c r="T4322" s="1"/>
      <c r="U4322" s="1"/>
      <c r="V4322" s="1"/>
      <c r="W4322" s="10"/>
      <c r="X4322" s="2"/>
      <c r="Y4322" s="2"/>
      <c r="Z4322" s="3"/>
      <c r="AA4322" s="1"/>
      <c r="AB4322" s="1"/>
      <c r="AC4322" s="5"/>
      <c r="AD4322" s="1"/>
      <c r="AE4322" s="7"/>
      <c r="AF4322" s="1"/>
      <c r="AG4322" s="1"/>
      <c r="AH4322" s="1"/>
      <c r="AI4322" s="1"/>
      <c r="AJ4322" s="4"/>
      <c r="AK4322" s="1"/>
      <c r="AL4322" s="1"/>
      <c r="AM4322" s="1"/>
      <c r="AN4322" s="1"/>
      <c r="AO4322" s="1"/>
    </row>
    <row r="4323" spans="1:41" x14ac:dyDescent="0.2">
      <c r="A4323" s="118"/>
      <c r="B4323" s="2"/>
      <c r="C4323" s="2"/>
      <c r="D4323" s="3"/>
      <c r="E4323" s="3"/>
      <c r="F4323" s="47"/>
      <c r="G4323" s="47"/>
      <c r="H4323" s="4"/>
      <c r="I4323" s="4"/>
      <c r="J4323" s="4"/>
      <c r="K4323" s="4"/>
      <c r="L4323" s="47"/>
      <c r="M4323" s="10"/>
      <c r="N4323" s="10"/>
      <c r="O4323" s="2"/>
      <c r="P4323" s="2"/>
      <c r="Q4323" s="47"/>
      <c r="R4323" s="4"/>
      <c r="S4323" s="59"/>
      <c r="T4323" s="1"/>
      <c r="U4323" s="1"/>
      <c r="V4323" s="1"/>
      <c r="W4323" s="10"/>
      <c r="X4323" s="2"/>
      <c r="Y4323" s="2"/>
      <c r="Z4323" s="3"/>
      <c r="AA4323" s="1"/>
      <c r="AB4323" s="1"/>
      <c r="AC4323" s="5"/>
      <c r="AD4323" s="1"/>
      <c r="AE4323" s="7"/>
      <c r="AF4323" s="1"/>
      <c r="AG4323" s="1"/>
      <c r="AH4323" s="1"/>
      <c r="AI4323" s="1"/>
      <c r="AJ4323" s="4"/>
      <c r="AK4323" s="1"/>
      <c r="AL4323" s="1"/>
      <c r="AM4323" s="1"/>
      <c r="AN4323" s="1"/>
      <c r="AO4323" s="1"/>
    </row>
    <row r="4324" spans="1:41" x14ac:dyDescent="0.2">
      <c r="A4324" s="118"/>
      <c r="B4324" s="2"/>
      <c r="C4324" s="2"/>
      <c r="D4324" s="3"/>
      <c r="E4324" s="3"/>
      <c r="F4324" s="47"/>
      <c r="G4324" s="47"/>
      <c r="H4324" s="4"/>
      <c r="I4324" s="4"/>
      <c r="J4324" s="4"/>
      <c r="K4324" s="4"/>
      <c r="L4324" s="47"/>
      <c r="M4324" s="10"/>
      <c r="N4324" s="10"/>
      <c r="O4324" s="2"/>
      <c r="P4324" s="2"/>
      <c r="Q4324" s="47"/>
      <c r="R4324" s="4"/>
      <c r="S4324" s="59"/>
      <c r="T4324" s="1"/>
      <c r="U4324" s="1"/>
      <c r="V4324" s="1"/>
      <c r="W4324" s="10"/>
      <c r="X4324" s="2"/>
      <c r="Y4324" s="2"/>
      <c r="Z4324" s="3"/>
      <c r="AA4324" s="1"/>
      <c r="AB4324" s="1"/>
      <c r="AC4324" s="5"/>
      <c r="AD4324" s="1"/>
      <c r="AE4324" s="7"/>
      <c r="AF4324" s="1"/>
      <c r="AG4324" s="1"/>
      <c r="AH4324" s="1"/>
      <c r="AI4324" s="1"/>
      <c r="AJ4324" s="4"/>
      <c r="AK4324" s="1"/>
      <c r="AL4324" s="1"/>
      <c r="AM4324" s="1"/>
      <c r="AN4324" s="1"/>
      <c r="AO4324" s="1"/>
    </row>
    <row r="4325" spans="1:41" x14ac:dyDescent="0.2">
      <c r="A4325" s="118"/>
      <c r="B4325" s="2"/>
      <c r="C4325" s="2"/>
      <c r="D4325" s="3"/>
      <c r="E4325" s="3"/>
      <c r="F4325" s="47"/>
      <c r="G4325" s="47"/>
      <c r="H4325" s="4"/>
      <c r="I4325" s="4"/>
      <c r="J4325" s="4"/>
      <c r="K4325" s="4"/>
      <c r="L4325" s="47"/>
      <c r="M4325" s="10"/>
      <c r="N4325" s="10"/>
      <c r="O4325" s="2"/>
      <c r="P4325" s="2"/>
      <c r="Q4325" s="47"/>
      <c r="R4325" s="4"/>
      <c r="S4325" s="59"/>
      <c r="T4325" s="1"/>
      <c r="U4325" s="1"/>
      <c r="V4325" s="1"/>
      <c r="W4325" s="10"/>
      <c r="X4325" s="2"/>
      <c r="Y4325" s="2"/>
      <c r="Z4325" s="3"/>
      <c r="AA4325" s="1"/>
      <c r="AB4325" s="1"/>
      <c r="AC4325" s="5"/>
      <c r="AD4325" s="1"/>
      <c r="AE4325" s="7"/>
      <c r="AF4325" s="1"/>
      <c r="AG4325" s="1"/>
      <c r="AH4325" s="1"/>
      <c r="AI4325" s="1"/>
      <c r="AJ4325" s="4"/>
      <c r="AK4325" s="1"/>
      <c r="AL4325" s="1"/>
      <c r="AM4325" s="1"/>
      <c r="AN4325" s="1"/>
      <c r="AO4325" s="1"/>
    </row>
    <row r="4326" spans="1:41" x14ac:dyDescent="0.2">
      <c r="A4326" s="118"/>
      <c r="B4326" s="2"/>
      <c r="C4326" s="2"/>
      <c r="D4326" s="3"/>
      <c r="E4326" s="3"/>
      <c r="F4326" s="47"/>
      <c r="G4326" s="47"/>
      <c r="H4326" s="4"/>
      <c r="I4326" s="4"/>
      <c r="J4326" s="4"/>
      <c r="K4326" s="4"/>
      <c r="L4326" s="47"/>
      <c r="M4326" s="10"/>
      <c r="N4326" s="10"/>
      <c r="O4326" s="2"/>
      <c r="P4326" s="2"/>
      <c r="Q4326" s="47"/>
      <c r="R4326" s="4"/>
      <c r="S4326" s="59"/>
      <c r="T4326" s="1"/>
      <c r="U4326" s="1"/>
      <c r="V4326" s="1"/>
      <c r="W4326" s="10"/>
      <c r="X4326" s="2"/>
      <c r="Y4326" s="2"/>
      <c r="Z4326" s="3"/>
      <c r="AA4326" s="1"/>
      <c r="AB4326" s="1"/>
      <c r="AC4326" s="5"/>
      <c r="AD4326" s="1"/>
      <c r="AE4326" s="7"/>
      <c r="AF4326" s="1"/>
      <c r="AG4326" s="1"/>
      <c r="AH4326" s="1"/>
      <c r="AI4326" s="1"/>
      <c r="AJ4326" s="4"/>
      <c r="AK4326" s="1"/>
      <c r="AL4326" s="1"/>
      <c r="AM4326" s="1"/>
      <c r="AN4326" s="1"/>
      <c r="AO4326" s="1"/>
    </row>
    <row r="4327" spans="1:41" x14ac:dyDescent="0.2">
      <c r="A4327" s="118"/>
      <c r="B4327" s="2"/>
      <c r="C4327" s="2"/>
      <c r="D4327" s="3"/>
      <c r="E4327" s="3"/>
      <c r="F4327" s="47"/>
      <c r="G4327" s="47"/>
      <c r="H4327" s="4"/>
      <c r="I4327" s="4"/>
      <c r="J4327" s="4"/>
      <c r="K4327" s="4"/>
      <c r="L4327" s="47"/>
      <c r="M4327" s="10"/>
      <c r="N4327" s="10"/>
      <c r="O4327" s="2"/>
      <c r="P4327" s="2"/>
      <c r="Q4327" s="47"/>
      <c r="R4327" s="4"/>
      <c r="S4327" s="59"/>
      <c r="T4327" s="1"/>
      <c r="U4327" s="1"/>
      <c r="V4327" s="1"/>
      <c r="W4327" s="10"/>
      <c r="X4327" s="2"/>
      <c r="Y4327" s="2"/>
      <c r="Z4327" s="3"/>
      <c r="AA4327" s="1"/>
      <c r="AB4327" s="1"/>
      <c r="AC4327" s="5"/>
      <c r="AD4327" s="1"/>
      <c r="AE4327" s="7"/>
      <c r="AF4327" s="1"/>
      <c r="AG4327" s="1"/>
      <c r="AH4327" s="1"/>
      <c r="AI4327" s="1"/>
      <c r="AJ4327" s="4"/>
      <c r="AK4327" s="1"/>
      <c r="AL4327" s="1"/>
      <c r="AM4327" s="1"/>
      <c r="AN4327" s="1"/>
      <c r="AO4327" s="1"/>
    </row>
    <row r="4328" spans="1:41" x14ac:dyDescent="0.2">
      <c r="A4328" s="118"/>
      <c r="B4328" s="2"/>
      <c r="C4328" s="2"/>
      <c r="D4328" s="3"/>
      <c r="E4328" s="3"/>
      <c r="F4328" s="47"/>
      <c r="G4328" s="47"/>
      <c r="H4328" s="4"/>
      <c r="I4328" s="4"/>
      <c r="J4328" s="4"/>
      <c r="K4328" s="4"/>
      <c r="L4328" s="47"/>
      <c r="M4328" s="10"/>
      <c r="N4328" s="10"/>
      <c r="O4328" s="2"/>
      <c r="P4328" s="2"/>
      <c r="Q4328" s="47"/>
      <c r="R4328" s="4"/>
      <c r="S4328" s="59"/>
      <c r="T4328" s="1"/>
      <c r="U4328" s="1"/>
      <c r="V4328" s="1"/>
      <c r="W4328" s="10"/>
      <c r="X4328" s="2"/>
      <c r="Y4328" s="2"/>
      <c r="Z4328" s="3"/>
      <c r="AA4328" s="1"/>
      <c r="AB4328" s="1"/>
      <c r="AC4328" s="5"/>
      <c r="AD4328" s="1"/>
      <c r="AE4328" s="7"/>
      <c r="AF4328" s="1"/>
      <c r="AG4328" s="1"/>
      <c r="AH4328" s="1"/>
      <c r="AI4328" s="1"/>
      <c r="AJ4328" s="4"/>
      <c r="AK4328" s="1"/>
      <c r="AL4328" s="1"/>
      <c r="AM4328" s="1"/>
      <c r="AN4328" s="1"/>
      <c r="AO4328" s="1"/>
    </row>
    <row r="4329" spans="1:41" x14ac:dyDescent="0.2">
      <c r="A4329" s="118"/>
      <c r="B4329" s="2"/>
      <c r="C4329" s="2"/>
      <c r="D4329" s="3"/>
      <c r="E4329" s="3"/>
      <c r="F4329" s="47"/>
      <c r="G4329" s="47"/>
      <c r="H4329" s="4"/>
      <c r="I4329" s="4"/>
      <c r="J4329" s="4"/>
      <c r="K4329" s="4"/>
      <c r="L4329" s="47"/>
      <c r="M4329" s="10"/>
      <c r="N4329" s="10"/>
      <c r="O4329" s="2"/>
      <c r="P4329" s="2"/>
      <c r="Q4329" s="47"/>
      <c r="R4329" s="4"/>
      <c r="S4329" s="59"/>
      <c r="T4329" s="1"/>
      <c r="U4329" s="1"/>
      <c r="V4329" s="1"/>
      <c r="W4329" s="10"/>
      <c r="X4329" s="2"/>
      <c r="Y4329" s="2"/>
      <c r="Z4329" s="3"/>
      <c r="AA4329" s="1"/>
      <c r="AB4329" s="1"/>
      <c r="AC4329" s="5"/>
      <c r="AD4329" s="1"/>
      <c r="AE4329" s="7"/>
      <c r="AF4329" s="1"/>
      <c r="AG4329" s="1"/>
      <c r="AH4329" s="1"/>
      <c r="AI4329" s="1"/>
      <c r="AJ4329" s="4"/>
      <c r="AK4329" s="1"/>
      <c r="AL4329" s="1"/>
      <c r="AM4329" s="1"/>
      <c r="AN4329" s="1"/>
      <c r="AO4329" s="1"/>
    </row>
    <row r="4330" spans="1:41" x14ac:dyDescent="0.2">
      <c r="A4330" s="118"/>
      <c r="B4330" s="2"/>
      <c r="C4330" s="2"/>
      <c r="D4330" s="3"/>
      <c r="E4330" s="3"/>
      <c r="F4330" s="47"/>
      <c r="G4330" s="47"/>
      <c r="H4330" s="4"/>
      <c r="I4330" s="4"/>
      <c r="J4330" s="4"/>
      <c r="K4330" s="4"/>
      <c r="L4330" s="47"/>
      <c r="M4330" s="10"/>
      <c r="N4330" s="10"/>
      <c r="O4330" s="2"/>
      <c r="P4330" s="2"/>
      <c r="Q4330" s="47"/>
      <c r="R4330" s="4"/>
      <c r="S4330" s="59"/>
      <c r="T4330" s="1"/>
      <c r="U4330" s="1"/>
      <c r="V4330" s="1"/>
      <c r="W4330" s="10"/>
      <c r="X4330" s="2"/>
      <c r="Y4330" s="2"/>
      <c r="Z4330" s="3"/>
      <c r="AA4330" s="1"/>
      <c r="AB4330" s="1"/>
      <c r="AC4330" s="5"/>
      <c r="AD4330" s="1"/>
      <c r="AE4330" s="7"/>
      <c r="AF4330" s="1"/>
      <c r="AG4330" s="1"/>
      <c r="AH4330" s="1"/>
      <c r="AI4330" s="1"/>
      <c r="AJ4330" s="4"/>
      <c r="AK4330" s="1"/>
      <c r="AL4330" s="1"/>
      <c r="AM4330" s="1"/>
      <c r="AN4330" s="1"/>
      <c r="AO4330" s="1"/>
    </row>
    <row r="4331" spans="1:41" x14ac:dyDescent="0.2">
      <c r="A4331" s="118"/>
      <c r="B4331" s="2"/>
      <c r="C4331" s="2"/>
      <c r="D4331" s="3"/>
      <c r="E4331" s="3"/>
      <c r="F4331" s="47"/>
      <c r="G4331" s="47"/>
      <c r="H4331" s="4"/>
      <c r="I4331" s="4"/>
      <c r="J4331" s="4"/>
      <c r="K4331" s="4"/>
      <c r="L4331" s="47"/>
      <c r="M4331" s="10"/>
      <c r="N4331" s="10"/>
      <c r="O4331" s="2"/>
      <c r="P4331" s="2"/>
      <c r="Q4331" s="47"/>
      <c r="R4331" s="4"/>
      <c r="S4331" s="59"/>
      <c r="T4331" s="1"/>
      <c r="U4331" s="1"/>
      <c r="V4331" s="1"/>
      <c r="W4331" s="10"/>
      <c r="X4331" s="2"/>
      <c r="Y4331" s="2"/>
      <c r="Z4331" s="3"/>
      <c r="AA4331" s="1"/>
      <c r="AB4331" s="1"/>
      <c r="AC4331" s="5"/>
      <c r="AD4331" s="1"/>
      <c r="AE4331" s="7"/>
      <c r="AF4331" s="1"/>
      <c r="AG4331" s="1"/>
      <c r="AH4331" s="1"/>
      <c r="AI4331" s="1"/>
      <c r="AJ4331" s="4"/>
      <c r="AK4331" s="1"/>
      <c r="AL4331" s="1"/>
      <c r="AM4331" s="1"/>
      <c r="AN4331" s="1"/>
      <c r="AO4331" s="1"/>
    </row>
    <row r="4332" spans="1:41" x14ac:dyDescent="0.2">
      <c r="A4332" s="118"/>
      <c r="B4332" s="2"/>
      <c r="C4332" s="2"/>
      <c r="D4332" s="3"/>
      <c r="E4332" s="3"/>
      <c r="F4332" s="47"/>
      <c r="G4332" s="47"/>
      <c r="H4332" s="4"/>
      <c r="I4332" s="4"/>
      <c r="J4332" s="4"/>
      <c r="K4332" s="4"/>
      <c r="L4332" s="47"/>
      <c r="M4332" s="10"/>
      <c r="N4332" s="10"/>
      <c r="O4332" s="2"/>
      <c r="P4332" s="2"/>
      <c r="Q4332" s="47"/>
      <c r="R4332" s="4"/>
      <c r="S4332" s="59"/>
      <c r="T4332" s="1"/>
      <c r="U4332" s="1"/>
      <c r="V4332" s="1"/>
      <c r="W4332" s="10"/>
      <c r="X4332" s="2"/>
      <c r="Y4332" s="2"/>
      <c r="Z4332" s="3"/>
      <c r="AA4332" s="1"/>
      <c r="AB4332" s="1"/>
      <c r="AC4332" s="5"/>
      <c r="AD4332" s="1"/>
      <c r="AE4332" s="7"/>
      <c r="AF4332" s="1"/>
      <c r="AG4332" s="1"/>
      <c r="AH4332" s="1"/>
      <c r="AI4332" s="1"/>
      <c r="AJ4332" s="4"/>
      <c r="AK4332" s="1"/>
      <c r="AL4332" s="1"/>
      <c r="AM4332" s="1"/>
      <c r="AN4332" s="1"/>
      <c r="AO4332" s="1"/>
    </row>
    <row r="4333" spans="1:41" x14ac:dyDescent="0.2">
      <c r="A4333" s="118"/>
      <c r="B4333" s="2"/>
      <c r="C4333" s="2"/>
      <c r="D4333" s="3"/>
      <c r="E4333" s="3"/>
      <c r="F4333" s="47"/>
      <c r="G4333" s="47"/>
      <c r="H4333" s="4"/>
      <c r="I4333" s="4"/>
      <c r="J4333" s="4"/>
      <c r="K4333" s="4"/>
      <c r="L4333" s="47"/>
      <c r="M4333" s="10"/>
      <c r="N4333" s="10"/>
      <c r="O4333" s="2"/>
      <c r="P4333" s="2"/>
      <c r="Q4333" s="47"/>
      <c r="R4333" s="4"/>
      <c r="S4333" s="59"/>
      <c r="T4333" s="1"/>
      <c r="U4333" s="1"/>
      <c r="V4333" s="1"/>
      <c r="W4333" s="10"/>
      <c r="X4333" s="2"/>
      <c r="Y4333" s="2"/>
      <c r="Z4333" s="3"/>
      <c r="AA4333" s="1"/>
      <c r="AB4333" s="1"/>
      <c r="AC4333" s="5"/>
      <c r="AD4333" s="1"/>
      <c r="AE4333" s="7"/>
      <c r="AF4333" s="1"/>
      <c r="AG4333" s="1"/>
      <c r="AH4333" s="1"/>
      <c r="AI4333" s="1"/>
      <c r="AJ4333" s="4"/>
      <c r="AK4333" s="1"/>
      <c r="AL4333" s="1"/>
      <c r="AM4333" s="1"/>
      <c r="AN4333" s="1"/>
      <c r="AO4333" s="1"/>
    </row>
    <row r="4334" spans="1:41" x14ac:dyDescent="0.2">
      <c r="A4334" s="118"/>
      <c r="B4334" s="2"/>
      <c r="C4334" s="2"/>
      <c r="D4334" s="3"/>
      <c r="E4334" s="3"/>
      <c r="F4334" s="47"/>
      <c r="G4334" s="47"/>
      <c r="H4334" s="4"/>
      <c r="I4334" s="4"/>
      <c r="J4334" s="4"/>
      <c r="K4334" s="4"/>
      <c r="L4334" s="47"/>
      <c r="M4334" s="10"/>
      <c r="N4334" s="10"/>
      <c r="O4334" s="2"/>
      <c r="P4334" s="2"/>
      <c r="Q4334" s="47"/>
      <c r="R4334" s="4"/>
      <c r="S4334" s="59"/>
      <c r="T4334" s="1"/>
      <c r="U4334" s="1"/>
      <c r="V4334" s="1"/>
      <c r="W4334" s="10"/>
      <c r="X4334" s="2"/>
      <c r="Y4334" s="2"/>
      <c r="Z4334" s="3"/>
      <c r="AA4334" s="1"/>
      <c r="AB4334" s="1"/>
      <c r="AC4334" s="5"/>
      <c r="AD4334" s="1"/>
      <c r="AE4334" s="7"/>
      <c r="AF4334" s="1"/>
      <c r="AG4334" s="1"/>
      <c r="AH4334" s="1"/>
      <c r="AI4334" s="1"/>
      <c r="AJ4334" s="4"/>
      <c r="AK4334" s="1"/>
      <c r="AL4334" s="1"/>
      <c r="AM4334" s="1"/>
      <c r="AN4334" s="1"/>
      <c r="AO4334" s="1"/>
    </row>
    <row r="4335" spans="1:41" x14ac:dyDescent="0.2">
      <c r="A4335" s="118"/>
      <c r="B4335" s="2"/>
      <c r="C4335" s="2"/>
      <c r="D4335" s="3"/>
      <c r="E4335" s="3"/>
      <c r="F4335" s="47"/>
      <c r="G4335" s="47"/>
      <c r="H4335" s="4"/>
      <c r="I4335" s="4"/>
      <c r="J4335" s="4"/>
      <c r="K4335" s="4"/>
      <c r="L4335" s="47"/>
      <c r="M4335" s="10"/>
      <c r="N4335" s="10"/>
      <c r="O4335" s="2"/>
      <c r="P4335" s="2"/>
      <c r="Q4335" s="47"/>
      <c r="R4335" s="4"/>
      <c r="S4335" s="59"/>
      <c r="T4335" s="1"/>
      <c r="U4335" s="1"/>
      <c r="V4335" s="1"/>
      <c r="W4335" s="10"/>
      <c r="X4335" s="2"/>
      <c r="Y4335" s="2"/>
      <c r="Z4335" s="3"/>
      <c r="AA4335" s="1"/>
      <c r="AB4335" s="1"/>
      <c r="AC4335" s="5"/>
      <c r="AD4335" s="1"/>
      <c r="AE4335" s="7"/>
      <c r="AF4335" s="1"/>
      <c r="AG4335" s="1"/>
      <c r="AH4335" s="1"/>
      <c r="AI4335" s="1"/>
      <c r="AJ4335" s="4"/>
      <c r="AK4335" s="1"/>
      <c r="AL4335" s="1"/>
      <c r="AM4335" s="1"/>
      <c r="AN4335" s="1"/>
      <c r="AO4335" s="1"/>
    </row>
    <row r="4336" spans="1:41" x14ac:dyDescent="0.2">
      <c r="A4336" s="118"/>
      <c r="B4336" s="2"/>
      <c r="C4336" s="2"/>
      <c r="D4336" s="3"/>
      <c r="E4336" s="3"/>
      <c r="F4336" s="47"/>
      <c r="G4336" s="47"/>
      <c r="H4336" s="4"/>
      <c r="I4336" s="4"/>
      <c r="J4336" s="4"/>
      <c r="K4336" s="4"/>
      <c r="L4336" s="47"/>
      <c r="M4336" s="10"/>
      <c r="N4336" s="10"/>
      <c r="O4336" s="2"/>
      <c r="P4336" s="2"/>
      <c r="Q4336" s="47"/>
      <c r="R4336" s="4"/>
      <c r="S4336" s="59"/>
      <c r="T4336" s="1"/>
      <c r="U4336" s="1"/>
      <c r="V4336" s="1"/>
      <c r="W4336" s="10"/>
      <c r="X4336" s="2"/>
      <c r="Y4336" s="2"/>
      <c r="Z4336" s="3"/>
      <c r="AA4336" s="1"/>
      <c r="AB4336" s="1"/>
      <c r="AC4336" s="5"/>
      <c r="AD4336" s="1"/>
      <c r="AE4336" s="7"/>
      <c r="AF4336" s="1"/>
      <c r="AG4336" s="1"/>
      <c r="AH4336" s="1"/>
      <c r="AI4336" s="1"/>
      <c r="AJ4336" s="4"/>
      <c r="AK4336" s="1"/>
      <c r="AL4336" s="1"/>
      <c r="AM4336" s="1"/>
      <c r="AN4336" s="1"/>
      <c r="AO4336" s="1"/>
    </row>
    <row r="4337" spans="1:41" x14ac:dyDescent="0.2">
      <c r="A4337" s="118"/>
      <c r="B4337" s="2"/>
      <c r="C4337" s="2"/>
      <c r="D4337" s="3"/>
      <c r="E4337" s="3"/>
      <c r="F4337" s="47"/>
      <c r="G4337" s="47"/>
      <c r="H4337" s="4"/>
      <c r="I4337" s="4"/>
      <c r="J4337" s="4"/>
      <c r="K4337" s="4"/>
      <c r="L4337" s="47"/>
      <c r="M4337" s="10"/>
      <c r="N4337" s="10"/>
      <c r="O4337" s="2"/>
      <c r="P4337" s="2"/>
      <c r="Q4337" s="47"/>
      <c r="R4337" s="4"/>
      <c r="S4337" s="59"/>
      <c r="T4337" s="1"/>
      <c r="U4337" s="1"/>
      <c r="V4337" s="1"/>
      <c r="W4337" s="10"/>
      <c r="X4337" s="2"/>
      <c r="Y4337" s="2"/>
      <c r="Z4337" s="3"/>
      <c r="AA4337" s="1"/>
      <c r="AB4337" s="1"/>
      <c r="AC4337" s="5"/>
      <c r="AD4337" s="1"/>
      <c r="AE4337" s="7"/>
      <c r="AF4337" s="1"/>
      <c r="AG4337" s="1"/>
      <c r="AH4337" s="1"/>
      <c r="AI4337" s="1"/>
      <c r="AJ4337" s="4"/>
      <c r="AK4337" s="1"/>
      <c r="AL4337" s="1"/>
      <c r="AM4337" s="1"/>
      <c r="AN4337" s="1"/>
      <c r="AO4337" s="1"/>
    </row>
    <row r="4338" spans="1:41" x14ac:dyDescent="0.2">
      <c r="A4338" s="118"/>
      <c r="B4338" s="2"/>
      <c r="C4338" s="2"/>
      <c r="D4338" s="3"/>
      <c r="E4338" s="3"/>
      <c r="F4338" s="47"/>
      <c r="G4338" s="47"/>
      <c r="H4338" s="4"/>
      <c r="I4338" s="4"/>
      <c r="J4338" s="4"/>
      <c r="K4338" s="4"/>
      <c r="L4338" s="47"/>
      <c r="M4338" s="10"/>
      <c r="N4338" s="10"/>
      <c r="O4338" s="2"/>
      <c r="P4338" s="2"/>
      <c r="Q4338" s="47"/>
      <c r="R4338" s="4"/>
      <c r="S4338" s="59"/>
      <c r="T4338" s="1"/>
      <c r="U4338" s="1"/>
      <c r="V4338" s="1"/>
      <c r="W4338" s="10"/>
      <c r="X4338" s="2"/>
      <c r="Y4338" s="2"/>
      <c r="Z4338" s="3"/>
      <c r="AA4338" s="1"/>
      <c r="AB4338" s="1"/>
      <c r="AC4338" s="5"/>
      <c r="AD4338" s="1"/>
      <c r="AE4338" s="7"/>
      <c r="AF4338" s="1"/>
      <c r="AG4338" s="1"/>
      <c r="AH4338" s="1"/>
      <c r="AI4338" s="1"/>
      <c r="AJ4338" s="4"/>
      <c r="AK4338" s="1"/>
      <c r="AL4338" s="1"/>
      <c r="AM4338" s="1"/>
      <c r="AN4338" s="1"/>
      <c r="AO4338" s="1"/>
    </row>
    <row r="4339" spans="1:41" x14ac:dyDescent="0.2">
      <c r="A4339" s="118"/>
      <c r="B4339" s="2"/>
      <c r="C4339" s="2"/>
      <c r="D4339" s="3"/>
      <c r="E4339" s="3"/>
      <c r="F4339" s="47"/>
      <c r="G4339" s="47"/>
      <c r="H4339" s="4"/>
      <c r="I4339" s="4"/>
      <c r="J4339" s="4"/>
      <c r="K4339" s="4"/>
      <c r="L4339" s="47"/>
      <c r="M4339" s="10"/>
      <c r="N4339" s="10"/>
      <c r="O4339" s="2"/>
      <c r="P4339" s="2"/>
      <c r="Q4339" s="47"/>
      <c r="R4339" s="4"/>
      <c r="S4339" s="59"/>
      <c r="T4339" s="1"/>
      <c r="U4339" s="1"/>
      <c r="V4339" s="1"/>
      <c r="W4339" s="10"/>
      <c r="X4339" s="2"/>
      <c r="Y4339" s="2"/>
      <c r="Z4339" s="3"/>
      <c r="AA4339" s="1"/>
      <c r="AB4339" s="1"/>
      <c r="AC4339" s="5"/>
      <c r="AD4339" s="1"/>
      <c r="AE4339" s="7"/>
      <c r="AF4339" s="1"/>
      <c r="AG4339" s="1"/>
      <c r="AH4339" s="1"/>
      <c r="AI4339" s="1"/>
      <c r="AJ4339" s="4"/>
      <c r="AK4339" s="1"/>
      <c r="AL4339" s="1"/>
      <c r="AM4339" s="1"/>
      <c r="AN4339" s="1"/>
      <c r="AO4339" s="1"/>
    </row>
    <row r="4340" spans="1:41" x14ac:dyDescent="0.2">
      <c r="A4340" s="118"/>
      <c r="B4340" s="2"/>
      <c r="C4340" s="2"/>
      <c r="D4340" s="3"/>
      <c r="E4340" s="3"/>
      <c r="F4340" s="47"/>
      <c r="G4340" s="47"/>
      <c r="H4340" s="4"/>
      <c r="I4340" s="4"/>
      <c r="J4340" s="4"/>
      <c r="K4340" s="4"/>
      <c r="L4340" s="47"/>
      <c r="M4340" s="10"/>
      <c r="N4340" s="10"/>
      <c r="O4340" s="2"/>
      <c r="P4340" s="2"/>
      <c r="Q4340" s="47"/>
      <c r="R4340" s="4"/>
      <c r="S4340" s="59"/>
      <c r="T4340" s="1"/>
      <c r="U4340" s="1"/>
      <c r="V4340" s="1"/>
      <c r="W4340" s="10"/>
      <c r="X4340" s="2"/>
      <c r="Y4340" s="2"/>
      <c r="Z4340" s="3"/>
      <c r="AA4340" s="1"/>
      <c r="AB4340" s="1"/>
      <c r="AC4340" s="5"/>
      <c r="AD4340" s="1"/>
      <c r="AE4340" s="7"/>
      <c r="AF4340" s="1"/>
      <c r="AG4340" s="1"/>
      <c r="AH4340" s="1"/>
      <c r="AI4340" s="1"/>
      <c r="AJ4340" s="4"/>
      <c r="AK4340" s="1"/>
      <c r="AL4340" s="1"/>
      <c r="AM4340" s="1"/>
      <c r="AN4340" s="1"/>
      <c r="AO4340" s="1"/>
    </row>
    <row r="4341" spans="1:41" x14ac:dyDescent="0.2">
      <c r="A4341" s="118"/>
      <c r="B4341" s="2"/>
      <c r="C4341" s="2"/>
      <c r="D4341" s="3"/>
      <c r="E4341" s="3"/>
      <c r="F4341" s="47"/>
      <c r="G4341" s="47"/>
      <c r="H4341" s="4"/>
      <c r="I4341" s="4"/>
      <c r="J4341" s="4"/>
      <c r="K4341" s="4"/>
      <c r="L4341" s="47"/>
      <c r="M4341" s="10"/>
      <c r="N4341" s="10"/>
      <c r="O4341" s="2"/>
      <c r="P4341" s="2"/>
      <c r="Q4341" s="47"/>
      <c r="R4341" s="4"/>
      <c r="S4341" s="59"/>
      <c r="T4341" s="1"/>
      <c r="U4341" s="1"/>
      <c r="V4341" s="1"/>
      <c r="W4341" s="10"/>
      <c r="X4341" s="2"/>
      <c r="Y4341" s="2"/>
      <c r="Z4341" s="3"/>
      <c r="AA4341" s="1"/>
      <c r="AB4341" s="1"/>
      <c r="AC4341" s="5"/>
      <c r="AD4341" s="1"/>
      <c r="AE4341" s="7"/>
      <c r="AF4341" s="1"/>
      <c r="AG4341" s="1"/>
      <c r="AH4341" s="1"/>
      <c r="AI4341" s="1"/>
      <c r="AJ4341" s="4"/>
      <c r="AK4341" s="1"/>
      <c r="AL4341" s="1"/>
      <c r="AM4341" s="1"/>
      <c r="AN4341" s="1"/>
      <c r="AO4341" s="1"/>
    </row>
    <row r="4342" spans="1:41" x14ac:dyDescent="0.2">
      <c r="A4342" s="118"/>
      <c r="B4342" s="2"/>
      <c r="C4342" s="2"/>
      <c r="D4342" s="3"/>
      <c r="E4342" s="3"/>
      <c r="F4342" s="47"/>
      <c r="G4342" s="47"/>
      <c r="H4342" s="4"/>
      <c r="I4342" s="4"/>
      <c r="J4342" s="4"/>
      <c r="K4342" s="4"/>
      <c r="L4342" s="47"/>
      <c r="M4342" s="10"/>
      <c r="N4342" s="10"/>
      <c r="O4342" s="2"/>
      <c r="P4342" s="2"/>
      <c r="Q4342" s="47"/>
      <c r="R4342" s="4"/>
      <c r="S4342" s="59"/>
      <c r="T4342" s="1"/>
      <c r="U4342" s="1"/>
      <c r="V4342" s="1"/>
      <c r="W4342" s="10"/>
      <c r="X4342" s="2"/>
      <c r="Y4342" s="2"/>
      <c r="Z4342" s="3"/>
      <c r="AA4342" s="1"/>
      <c r="AB4342" s="1"/>
      <c r="AC4342" s="5"/>
      <c r="AD4342" s="1"/>
      <c r="AE4342" s="7"/>
      <c r="AF4342" s="1"/>
      <c r="AG4342" s="1"/>
      <c r="AH4342" s="1"/>
      <c r="AI4342" s="1"/>
      <c r="AJ4342" s="4"/>
      <c r="AK4342" s="1"/>
      <c r="AL4342" s="1"/>
      <c r="AM4342" s="1"/>
      <c r="AN4342" s="1"/>
      <c r="AO4342" s="1"/>
    </row>
    <row r="4343" spans="1:41" x14ac:dyDescent="0.2">
      <c r="A4343" s="118"/>
      <c r="B4343" s="2"/>
      <c r="C4343" s="2"/>
      <c r="D4343" s="3"/>
      <c r="E4343" s="3"/>
      <c r="F4343" s="47"/>
      <c r="G4343" s="47"/>
      <c r="H4343" s="4"/>
      <c r="I4343" s="4"/>
      <c r="J4343" s="4"/>
      <c r="K4343" s="4"/>
      <c r="L4343" s="47"/>
      <c r="M4343" s="10"/>
      <c r="N4343" s="10"/>
      <c r="O4343" s="2"/>
      <c r="P4343" s="2"/>
      <c r="Q4343" s="47"/>
      <c r="R4343" s="4"/>
      <c r="S4343" s="59"/>
      <c r="T4343" s="1"/>
      <c r="U4343" s="1"/>
      <c r="V4343" s="1"/>
      <c r="W4343" s="10"/>
      <c r="X4343" s="2"/>
      <c r="Y4343" s="2"/>
      <c r="Z4343" s="3"/>
      <c r="AA4343" s="1"/>
      <c r="AB4343" s="1"/>
      <c r="AC4343" s="5"/>
      <c r="AD4343" s="1"/>
      <c r="AE4343" s="7"/>
      <c r="AF4343" s="1"/>
      <c r="AG4343" s="1"/>
      <c r="AH4343" s="1"/>
      <c r="AI4343" s="1"/>
      <c r="AJ4343" s="4"/>
      <c r="AK4343" s="1"/>
      <c r="AL4343" s="1"/>
      <c r="AM4343" s="1"/>
      <c r="AN4343" s="1"/>
      <c r="AO4343" s="1"/>
    </row>
    <row r="4344" spans="1:41" x14ac:dyDescent="0.2">
      <c r="A4344" s="118"/>
      <c r="B4344" s="2"/>
      <c r="C4344" s="2"/>
      <c r="D4344" s="3"/>
      <c r="E4344" s="3"/>
      <c r="F4344" s="47"/>
      <c r="G4344" s="47"/>
      <c r="H4344" s="4"/>
      <c r="I4344" s="4"/>
      <c r="J4344" s="4"/>
      <c r="K4344" s="4"/>
      <c r="L4344" s="47"/>
      <c r="M4344" s="10"/>
      <c r="N4344" s="10"/>
      <c r="O4344" s="2"/>
      <c r="P4344" s="2"/>
      <c r="Q4344" s="47"/>
      <c r="R4344" s="4"/>
      <c r="S4344" s="59"/>
      <c r="T4344" s="1"/>
      <c r="U4344" s="1"/>
      <c r="V4344" s="1"/>
      <c r="W4344" s="10"/>
      <c r="X4344" s="2"/>
      <c r="Y4344" s="2"/>
      <c r="Z4344" s="3"/>
      <c r="AA4344" s="1"/>
      <c r="AB4344" s="1"/>
      <c r="AC4344" s="5"/>
      <c r="AD4344" s="1"/>
      <c r="AE4344" s="7"/>
      <c r="AF4344" s="1"/>
      <c r="AG4344" s="1"/>
      <c r="AH4344" s="1"/>
      <c r="AI4344" s="1"/>
      <c r="AJ4344" s="4"/>
      <c r="AK4344" s="1"/>
      <c r="AL4344" s="1"/>
      <c r="AM4344" s="1"/>
      <c r="AN4344" s="1"/>
      <c r="AO4344" s="1"/>
    </row>
    <row r="4345" spans="1:41" x14ac:dyDescent="0.2">
      <c r="A4345" s="118"/>
      <c r="B4345" s="2"/>
      <c r="C4345" s="2"/>
      <c r="D4345" s="3"/>
      <c r="E4345" s="3"/>
      <c r="F4345" s="47"/>
      <c r="G4345" s="47"/>
      <c r="H4345" s="4"/>
      <c r="I4345" s="4"/>
      <c r="J4345" s="4"/>
      <c r="K4345" s="4"/>
      <c r="L4345" s="47"/>
      <c r="M4345" s="10"/>
      <c r="N4345" s="10"/>
      <c r="O4345" s="2"/>
      <c r="P4345" s="2"/>
      <c r="Q4345" s="47"/>
      <c r="R4345" s="4"/>
      <c r="S4345" s="59"/>
      <c r="T4345" s="1"/>
      <c r="U4345" s="1"/>
      <c r="V4345" s="1"/>
      <c r="W4345" s="10"/>
      <c r="X4345" s="2"/>
      <c r="Y4345" s="2"/>
      <c r="Z4345" s="3"/>
      <c r="AA4345" s="1"/>
      <c r="AB4345" s="1"/>
      <c r="AC4345" s="5"/>
      <c r="AD4345" s="1"/>
      <c r="AE4345" s="7"/>
      <c r="AF4345" s="1"/>
      <c r="AG4345" s="1"/>
      <c r="AH4345" s="1"/>
      <c r="AI4345" s="1"/>
      <c r="AJ4345" s="4"/>
      <c r="AK4345" s="1"/>
      <c r="AL4345" s="1"/>
      <c r="AM4345" s="1"/>
      <c r="AN4345" s="1"/>
      <c r="AO4345" s="1"/>
    </row>
    <row r="4346" spans="1:41" x14ac:dyDescent="0.2">
      <c r="A4346" s="118"/>
      <c r="B4346" s="2"/>
      <c r="C4346" s="2"/>
      <c r="D4346" s="3"/>
      <c r="E4346" s="3"/>
      <c r="F4346" s="47"/>
      <c r="G4346" s="47"/>
      <c r="H4346" s="4"/>
      <c r="I4346" s="4"/>
      <c r="J4346" s="4"/>
      <c r="K4346" s="4"/>
      <c r="L4346" s="47"/>
      <c r="M4346" s="10"/>
      <c r="N4346" s="10"/>
      <c r="O4346" s="2"/>
      <c r="P4346" s="2"/>
      <c r="Q4346" s="47"/>
      <c r="R4346" s="4"/>
      <c r="S4346" s="59"/>
      <c r="T4346" s="1"/>
      <c r="U4346" s="1"/>
      <c r="V4346" s="1"/>
      <c r="W4346" s="10"/>
      <c r="X4346" s="2"/>
      <c r="Y4346" s="2"/>
      <c r="Z4346" s="3"/>
      <c r="AA4346" s="1"/>
      <c r="AB4346" s="1"/>
      <c r="AC4346" s="5"/>
      <c r="AD4346" s="1"/>
      <c r="AE4346" s="7"/>
      <c r="AF4346" s="1"/>
      <c r="AG4346" s="1"/>
      <c r="AH4346" s="1"/>
      <c r="AI4346" s="1"/>
      <c r="AJ4346" s="4"/>
      <c r="AK4346" s="1"/>
      <c r="AL4346" s="1"/>
      <c r="AM4346" s="1"/>
      <c r="AN4346" s="1"/>
      <c r="AO4346" s="1"/>
    </row>
    <row r="4347" spans="1:41" x14ac:dyDescent="0.2">
      <c r="A4347" s="118"/>
      <c r="B4347" s="2"/>
      <c r="C4347" s="2"/>
      <c r="D4347" s="3"/>
      <c r="E4347" s="3"/>
      <c r="F4347" s="47"/>
      <c r="G4347" s="47"/>
      <c r="H4347" s="4"/>
      <c r="I4347" s="4"/>
      <c r="J4347" s="4"/>
      <c r="K4347" s="4"/>
      <c r="L4347" s="47"/>
      <c r="M4347" s="10"/>
      <c r="N4347" s="10"/>
      <c r="O4347" s="2"/>
      <c r="P4347" s="2"/>
      <c r="Q4347" s="47"/>
      <c r="R4347" s="4"/>
      <c r="S4347" s="59"/>
      <c r="T4347" s="1"/>
      <c r="U4347" s="1"/>
      <c r="V4347" s="1"/>
      <c r="W4347" s="10"/>
      <c r="X4347" s="2"/>
      <c r="Y4347" s="2"/>
      <c r="Z4347" s="3"/>
      <c r="AA4347" s="1"/>
      <c r="AB4347" s="1"/>
      <c r="AC4347" s="5"/>
      <c r="AD4347" s="1"/>
      <c r="AE4347" s="7"/>
      <c r="AF4347" s="1"/>
      <c r="AG4347" s="1"/>
      <c r="AH4347" s="1"/>
      <c r="AI4347" s="1"/>
      <c r="AJ4347" s="4"/>
      <c r="AK4347" s="1"/>
      <c r="AL4347" s="1"/>
      <c r="AM4347" s="1"/>
      <c r="AN4347" s="1"/>
      <c r="AO4347" s="1"/>
    </row>
    <row r="4348" spans="1:41" x14ac:dyDescent="0.2">
      <c r="A4348" s="118"/>
      <c r="B4348" s="2"/>
      <c r="C4348" s="2"/>
      <c r="D4348" s="3"/>
      <c r="E4348" s="3"/>
      <c r="F4348" s="47"/>
      <c r="G4348" s="47"/>
      <c r="H4348" s="4"/>
      <c r="I4348" s="4"/>
      <c r="J4348" s="4"/>
      <c r="K4348" s="4"/>
      <c r="L4348" s="47"/>
      <c r="M4348" s="10"/>
      <c r="N4348" s="10"/>
      <c r="O4348" s="2"/>
      <c r="P4348" s="2"/>
      <c r="Q4348" s="47"/>
      <c r="R4348" s="4"/>
      <c r="S4348" s="59"/>
      <c r="T4348" s="1"/>
      <c r="U4348" s="1"/>
      <c r="V4348" s="1"/>
      <c r="W4348" s="10"/>
      <c r="X4348" s="2"/>
      <c r="Y4348" s="2"/>
      <c r="Z4348" s="3"/>
      <c r="AA4348" s="1"/>
      <c r="AB4348" s="1"/>
      <c r="AC4348" s="5"/>
      <c r="AD4348" s="1"/>
      <c r="AE4348" s="7"/>
      <c r="AF4348" s="1"/>
      <c r="AG4348" s="1"/>
      <c r="AH4348" s="1"/>
      <c r="AI4348" s="1"/>
      <c r="AJ4348" s="4"/>
      <c r="AK4348" s="1"/>
      <c r="AL4348" s="1"/>
      <c r="AM4348" s="1"/>
      <c r="AN4348" s="1"/>
      <c r="AO4348" s="1"/>
    </row>
    <row r="4349" spans="1:41" x14ac:dyDescent="0.2">
      <c r="A4349" s="118"/>
      <c r="B4349" s="2"/>
      <c r="C4349" s="2"/>
      <c r="D4349" s="3"/>
      <c r="E4349" s="3"/>
      <c r="F4349" s="47"/>
      <c r="G4349" s="47"/>
      <c r="H4349" s="4"/>
      <c r="I4349" s="4"/>
      <c r="J4349" s="4"/>
      <c r="K4349" s="4"/>
      <c r="L4349" s="47"/>
      <c r="M4349" s="10"/>
      <c r="N4349" s="10"/>
      <c r="O4349" s="2"/>
      <c r="P4349" s="2"/>
      <c r="Q4349" s="47"/>
      <c r="R4349" s="4"/>
      <c r="S4349" s="59"/>
      <c r="T4349" s="1"/>
      <c r="U4349" s="1"/>
      <c r="V4349" s="1"/>
      <c r="W4349" s="10"/>
      <c r="X4349" s="2"/>
      <c r="Y4349" s="2"/>
      <c r="Z4349" s="3"/>
      <c r="AA4349" s="1"/>
      <c r="AB4349" s="1"/>
      <c r="AC4349" s="5"/>
      <c r="AD4349" s="1"/>
      <c r="AE4349" s="7"/>
      <c r="AF4349" s="1"/>
      <c r="AG4349" s="1"/>
      <c r="AH4349" s="1"/>
      <c r="AI4349" s="1"/>
      <c r="AJ4349" s="4"/>
      <c r="AK4349" s="1"/>
      <c r="AL4349" s="1"/>
      <c r="AM4349" s="1"/>
      <c r="AN4349" s="1"/>
      <c r="AO4349" s="1"/>
    </row>
    <row r="4350" spans="1:41" x14ac:dyDescent="0.2">
      <c r="A4350" s="118"/>
      <c r="B4350" s="2"/>
      <c r="C4350" s="2"/>
      <c r="D4350" s="3"/>
      <c r="E4350" s="3"/>
      <c r="F4350" s="47"/>
      <c r="G4350" s="47"/>
      <c r="H4350" s="4"/>
      <c r="I4350" s="4"/>
      <c r="J4350" s="4"/>
      <c r="K4350" s="4"/>
      <c r="L4350" s="47"/>
      <c r="M4350" s="10"/>
      <c r="N4350" s="10"/>
      <c r="O4350" s="2"/>
      <c r="P4350" s="2"/>
      <c r="Q4350" s="47"/>
      <c r="R4350" s="4"/>
      <c r="S4350" s="59"/>
      <c r="T4350" s="1"/>
      <c r="U4350" s="1"/>
      <c r="V4350" s="1"/>
      <c r="W4350" s="10"/>
      <c r="X4350" s="2"/>
      <c r="Y4350" s="2"/>
      <c r="Z4350" s="3"/>
      <c r="AA4350" s="1"/>
      <c r="AB4350" s="1"/>
      <c r="AC4350" s="5"/>
      <c r="AD4350" s="1"/>
      <c r="AE4350" s="7"/>
      <c r="AF4350" s="1"/>
      <c r="AG4350" s="1"/>
      <c r="AH4350" s="1"/>
      <c r="AI4350" s="1"/>
      <c r="AJ4350" s="4"/>
      <c r="AK4350" s="1"/>
      <c r="AL4350" s="1"/>
      <c r="AM4350" s="1"/>
      <c r="AN4350" s="1"/>
      <c r="AO4350" s="1"/>
    </row>
    <row r="4351" spans="1:41" x14ac:dyDescent="0.2">
      <c r="A4351" s="118"/>
      <c r="B4351" s="2"/>
      <c r="C4351" s="2"/>
      <c r="D4351" s="3"/>
      <c r="E4351" s="3"/>
      <c r="F4351" s="47"/>
      <c r="G4351" s="47"/>
      <c r="H4351" s="4"/>
      <c r="I4351" s="4"/>
      <c r="J4351" s="4"/>
      <c r="K4351" s="4"/>
      <c r="L4351" s="47"/>
      <c r="M4351" s="10"/>
      <c r="N4351" s="10"/>
      <c r="O4351" s="2"/>
      <c r="P4351" s="2"/>
      <c r="Q4351" s="47"/>
      <c r="R4351" s="4"/>
      <c r="S4351" s="59"/>
      <c r="T4351" s="1"/>
      <c r="U4351" s="1"/>
      <c r="V4351" s="1"/>
      <c r="W4351" s="10"/>
      <c r="X4351" s="2"/>
      <c r="Y4351" s="2"/>
      <c r="Z4351" s="3"/>
      <c r="AA4351" s="1"/>
      <c r="AB4351" s="1"/>
      <c r="AC4351" s="5"/>
      <c r="AD4351" s="1"/>
      <c r="AE4351" s="7"/>
      <c r="AF4351" s="1"/>
      <c r="AG4351" s="1"/>
      <c r="AH4351" s="1"/>
      <c r="AI4351" s="1"/>
      <c r="AJ4351" s="4"/>
      <c r="AK4351" s="1"/>
      <c r="AL4351" s="1"/>
      <c r="AM4351" s="1"/>
      <c r="AN4351" s="1"/>
      <c r="AO4351" s="1"/>
    </row>
    <row r="4352" spans="1:41" x14ac:dyDescent="0.2">
      <c r="A4352" s="118"/>
      <c r="B4352" s="2"/>
      <c r="C4352" s="2"/>
      <c r="D4352" s="3"/>
      <c r="E4352" s="3"/>
      <c r="F4352" s="47"/>
      <c r="G4352" s="47"/>
      <c r="H4352" s="4"/>
      <c r="I4352" s="4"/>
      <c r="J4352" s="4"/>
      <c r="K4352" s="4"/>
      <c r="L4352" s="47"/>
      <c r="M4352" s="10"/>
      <c r="N4352" s="10"/>
      <c r="O4352" s="2"/>
      <c r="P4352" s="2"/>
      <c r="Q4352" s="47"/>
      <c r="R4352" s="4"/>
      <c r="S4352" s="59"/>
      <c r="T4352" s="1"/>
      <c r="U4352" s="1"/>
      <c r="V4352" s="1"/>
      <c r="W4352" s="10"/>
      <c r="X4352" s="2"/>
      <c r="Y4352" s="2"/>
      <c r="Z4352" s="3"/>
      <c r="AA4352" s="1"/>
      <c r="AB4352" s="1"/>
      <c r="AC4352" s="5"/>
      <c r="AD4352" s="1"/>
      <c r="AE4352" s="7"/>
      <c r="AF4352" s="1"/>
      <c r="AG4352" s="1"/>
      <c r="AH4352" s="1"/>
      <c r="AI4352" s="1"/>
      <c r="AJ4352" s="4"/>
      <c r="AK4352" s="1"/>
      <c r="AL4352" s="1"/>
      <c r="AM4352" s="1"/>
      <c r="AN4352" s="1"/>
      <c r="AO4352" s="1"/>
    </row>
    <row r="4353" spans="1:41" x14ac:dyDescent="0.2">
      <c r="A4353" s="118"/>
      <c r="B4353" s="2"/>
      <c r="C4353" s="2"/>
      <c r="D4353" s="3"/>
      <c r="E4353" s="3"/>
      <c r="F4353" s="47"/>
      <c r="G4353" s="47"/>
      <c r="H4353" s="4"/>
      <c r="I4353" s="4"/>
      <c r="J4353" s="4"/>
      <c r="K4353" s="4"/>
      <c r="L4353" s="47"/>
      <c r="M4353" s="10"/>
      <c r="N4353" s="10"/>
      <c r="O4353" s="2"/>
      <c r="P4353" s="2"/>
      <c r="Q4353" s="47"/>
      <c r="R4353" s="4"/>
      <c r="S4353" s="59"/>
      <c r="T4353" s="1"/>
      <c r="U4353" s="1"/>
      <c r="V4353" s="1"/>
      <c r="W4353" s="10"/>
      <c r="X4353" s="2"/>
      <c r="Y4353" s="2"/>
      <c r="Z4353" s="3"/>
      <c r="AA4353" s="1"/>
      <c r="AB4353" s="1"/>
      <c r="AC4353" s="5"/>
      <c r="AD4353" s="1"/>
      <c r="AE4353" s="7"/>
      <c r="AF4353" s="1"/>
      <c r="AG4353" s="1"/>
      <c r="AH4353" s="1"/>
      <c r="AI4353" s="1"/>
      <c r="AJ4353" s="4"/>
      <c r="AK4353" s="1"/>
      <c r="AL4353" s="1"/>
      <c r="AM4353" s="1"/>
      <c r="AN4353" s="1"/>
      <c r="AO4353" s="1"/>
    </row>
    <row r="4354" spans="1:41" x14ac:dyDescent="0.2">
      <c r="A4354" s="118"/>
      <c r="B4354" s="2"/>
      <c r="C4354" s="2"/>
      <c r="D4354" s="3"/>
      <c r="E4354" s="3"/>
      <c r="F4354" s="47"/>
      <c r="G4354" s="47"/>
      <c r="H4354" s="4"/>
      <c r="I4354" s="4"/>
      <c r="J4354" s="4"/>
      <c r="K4354" s="4"/>
      <c r="L4354" s="47"/>
      <c r="M4354" s="10"/>
      <c r="N4354" s="10"/>
      <c r="O4354" s="2"/>
      <c r="P4354" s="2"/>
      <c r="Q4354" s="47"/>
      <c r="R4354" s="4"/>
      <c r="S4354" s="59"/>
      <c r="T4354" s="1"/>
      <c r="U4354" s="1"/>
      <c r="V4354" s="1"/>
      <c r="W4354" s="10"/>
      <c r="X4354" s="2"/>
      <c r="Y4354" s="2"/>
      <c r="Z4354" s="3"/>
      <c r="AA4354" s="1"/>
      <c r="AB4354" s="1"/>
      <c r="AC4354" s="5"/>
      <c r="AD4354" s="1"/>
      <c r="AE4354" s="7"/>
      <c r="AF4354" s="1"/>
      <c r="AG4354" s="1"/>
      <c r="AH4354" s="1"/>
      <c r="AI4354" s="1"/>
      <c r="AJ4354" s="4"/>
      <c r="AK4354" s="1"/>
      <c r="AL4354" s="1"/>
      <c r="AM4354" s="1"/>
      <c r="AN4354" s="1"/>
      <c r="AO4354" s="1"/>
    </row>
    <row r="4355" spans="1:41" x14ac:dyDescent="0.2">
      <c r="A4355" s="118"/>
      <c r="B4355" s="2"/>
      <c r="C4355" s="2"/>
      <c r="D4355" s="3"/>
      <c r="E4355" s="3"/>
      <c r="F4355" s="47"/>
      <c r="G4355" s="47"/>
      <c r="H4355" s="4"/>
      <c r="I4355" s="4"/>
      <c r="J4355" s="4"/>
      <c r="K4355" s="4"/>
      <c r="L4355" s="47"/>
      <c r="M4355" s="10"/>
      <c r="N4355" s="10"/>
      <c r="O4355" s="2"/>
      <c r="P4355" s="2"/>
      <c r="Q4355" s="47"/>
      <c r="R4355" s="4"/>
      <c r="S4355" s="59"/>
      <c r="T4355" s="1"/>
      <c r="U4355" s="1"/>
      <c r="V4355" s="1"/>
      <c r="W4355" s="10"/>
      <c r="X4355" s="2"/>
      <c r="Y4355" s="2"/>
      <c r="Z4355" s="3"/>
      <c r="AA4355" s="1"/>
      <c r="AB4355" s="1"/>
      <c r="AC4355" s="5"/>
      <c r="AD4355" s="1"/>
      <c r="AE4355" s="7"/>
      <c r="AF4355" s="1"/>
      <c r="AG4355" s="1"/>
      <c r="AH4355" s="1"/>
      <c r="AI4355" s="1"/>
      <c r="AJ4355" s="4"/>
      <c r="AK4355" s="1"/>
      <c r="AL4355" s="1"/>
      <c r="AM4355" s="1"/>
      <c r="AN4355" s="1"/>
      <c r="AO4355" s="1"/>
    </row>
    <row r="4356" spans="1:41" x14ac:dyDescent="0.2">
      <c r="A4356" s="118"/>
      <c r="B4356" s="2"/>
      <c r="C4356" s="2"/>
      <c r="D4356" s="3"/>
      <c r="E4356" s="3"/>
      <c r="F4356" s="47"/>
      <c r="G4356" s="47"/>
      <c r="H4356" s="4"/>
      <c r="I4356" s="4"/>
      <c r="J4356" s="4"/>
      <c r="K4356" s="4"/>
      <c r="L4356" s="47"/>
      <c r="M4356" s="10"/>
      <c r="N4356" s="10"/>
      <c r="O4356" s="2"/>
      <c r="P4356" s="2"/>
      <c r="Q4356" s="47"/>
      <c r="R4356" s="4"/>
      <c r="S4356" s="59"/>
      <c r="T4356" s="1"/>
      <c r="U4356" s="1"/>
      <c r="V4356" s="1"/>
      <c r="W4356" s="10"/>
      <c r="X4356" s="2"/>
      <c r="Y4356" s="2"/>
      <c r="Z4356" s="3"/>
      <c r="AA4356" s="1"/>
      <c r="AB4356" s="1"/>
      <c r="AC4356" s="5"/>
      <c r="AD4356" s="1"/>
      <c r="AE4356" s="7"/>
      <c r="AF4356" s="1"/>
      <c r="AG4356" s="1"/>
      <c r="AH4356" s="1"/>
      <c r="AI4356" s="1"/>
      <c r="AJ4356" s="4"/>
      <c r="AK4356" s="1"/>
      <c r="AL4356" s="1"/>
      <c r="AM4356" s="1"/>
      <c r="AN4356" s="1"/>
      <c r="AO4356" s="1"/>
    </row>
    <row r="4357" spans="1:41" x14ac:dyDescent="0.2">
      <c r="A4357" s="118"/>
      <c r="B4357" s="2"/>
      <c r="C4357" s="2"/>
      <c r="D4357" s="3"/>
      <c r="E4357" s="3"/>
      <c r="F4357" s="47"/>
      <c r="G4357" s="47"/>
      <c r="H4357" s="4"/>
      <c r="I4357" s="4"/>
      <c r="J4357" s="4"/>
      <c r="K4357" s="4"/>
      <c r="L4357" s="47"/>
      <c r="M4357" s="10"/>
      <c r="N4357" s="10"/>
      <c r="O4357" s="2"/>
      <c r="P4357" s="2"/>
      <c r="Q4357" s="47"/>
      <c r="R4357" s="4"/>
      <c r="S4357" s="59"/>
      <c r="T4357" s="1"/>
      <c r="U4357" s="1"/>
      <c r="V4357" s="1"/>
      <c r="W4357" s="10"/>
      <c r="X4357" s="2"/>
      <c r="Y4357" s="2"/>
      <c r="Z4357" s="3"/>
      <c r="AA4357" s="1"/>
      <c r="AB4357" s="1"/>
      <c r="AC4357" s="5"/>
      <c r="AD4357" s="1"/>
      <c r="AE4357" s="7"/>
      <c r="AF4357" s="1"/>
      <c r="AG4357" s="1"/>
      <c r="AH4357" s="1"/>
      <c r="AI4357" s="1"/>
      <c r="AJ4357" s="4"/>
      <c r="AK4357" s="1"/>
      <c r="AL4357" s="1"/>
      <c r="AM4357" s="1"/>
      <c r="AN4357" s="1"/>
      <c r="AO4357" s="1"/>
    </row>
    <row r="4358" spans="1:41" x14ac:dyDescent="0.2">
      <c r="A4358" s="118"/>
      <c r="B4358" s="2"/>
      <c r="C4358" s="2"/>
      <c r="D4358" s="3"/>
      <c r="E4358" s="3"/>
      <c r="F4358" s="47"/>
      <c r="G4358" s="47"/>
      <c r="H4358" s="4"/>
      <c r="I4358" s="4"/>
      <c r="J4358" s="4"/>
      <c r="K4358" s="4"/>
      <c r="L4358" s="47"/>
      <c r="M4358" s="10"/>
      <c r="N4358" s="10"/>
      <c r="O4358" s="2"/>
      <c r="P4358" s="2"/>
      <c r="Q4358" s="47"/>
      <c r="R4358" s="4"/>
      <c r="S4358" s="59"/>
      <c r="T4358" s="1"/>
      <c r="U4358" s="1"/>
      <c r="V4358" s="1"/>
      <c r="W4358" s="10"/>
      <c r="X4358" s="2"/>
      <c r="Y4358" s="2"/>
      <c r="Z4358" s="3"/>
      <c r="AA4358" s="1"/>
      <c r="AB4358" s="1"/>
      <c r="AC4358" s="5"/>
      <c r="AD4358" s="1"/>
      <c r="AE4358" s="7"/>
      <c r="AF4358" s="1"/>
      <c r="AG4358" s="1"/>
      <c r="AH4358" s="1"/>
      <c r="AI4358" s="1"/>
      <c r="AJ4358" s="4"/>
      <c r="AK4358" s="1"/>
      <c r="AL4358" s="1"/>
      <c r="AM4358" s="1"/>
      <c r="AN4358" s="1"/>
      <c r="AO4358" s="1"/>
    </row>
    <row r="4359" spans="1:41" x14ac:dyDescent="0.2">
      <c r="A4359" s="118"/>
      <c r="B4359" s="2"/>
      <c r="C4359" s="2"/>
      <c r="D4359" s="3"/>
      <c r="E4359" s="3"/>
      <c r="F4359" s="47"/>
      <c r="G4359" s="47"/>
      <c r="H4359" s="4"/>
      <c r="I4359" s="4"/>
      <c r="J4359" s="4"/>
      <c r="K4359" s="4"/>
      <c r="L4359" s="47"/>
      <c r="M4359" s="10"/>
      <c r="N4359" s="10"/>
      <c r="O4359" s="2"/>
      <c r="P4359" s="2"/>
      <c r="Q4359" s="47"/>
      <c r="R4359" s="4"/>
      <c r="S4359" s="59"/>
      <c r="T4359" s="1"/>
      <c r="U4359" s="1"/>
      <c r="V4359" s="1"/>
      <c r="W4359" s="10"/>
      <c r="X4359" s="2"/>
      <c r="Y4359" s="2"/>
      <c r="Z4359" s="3"/>
      <c r="AA4359" s="1"/>
      <c r="AB4359" s="1"/>
      <c r="AC4359" s="5"/>
      <c r="AD4359" s="1"/>
      <c r="AE4359" s="7"/>
      <c r="AF4359" s="1"/>
      <c r="AG4359" s="1"/>
      <c r="AH4359" s="1"/>
      <c r="AI4359" s="1"/>
      <c r="AJ4359" s="4"/>
      <c r="AK4359" s="1"/>
      <c r="AL4359" s="1"/>
      <c r="AM4359" s="1"/>
      <c r="AN4359" s="1"/>
      <c r="AO4359" s="1"/>
    </row>
    <row r="4360" spans="1:41" x14ac:dyDescent="0.2">
      <c r="A4360" s="118"/>
      <c r="B4360" s="2"/>
      <c r="C4360" s="2"/>
      <c r="D4360" s="3"/>
      <c r="E4360" s="3"/>
      <c r="F4360" s="47"/>
      <c r="G4360" s="47"/>
      <c r="H4360" s="4"/>
      <c r="I4360" s="4"/>
      <c r="J4360" s="4"/>
      <c r="K4360" s="4"/>
      <c r="L4360" s="47"/>
      <c r="M4360" s="10"/>
      <c r="N4360" s="10"/>
      <c r="O4360" s="2"/>
      <c r="P4360" s="2"/>
      <c r="Q4360" s="47"/>
      <c r="R4360" s="4"/>
      <c r="S4360" s="59"/>
      <c r="T4360" s="1"/>
      <c r="U4360" s="1"/>
      <c r="V4360" s="1"/>
      <c r="W4360" s="10"/>
      <c r="X4360" s="2"/>
      <c r="Y4360" s="2"/>
      <c r="Z4360" s="3"/>
      <c r="AA4360" s="1"/>
      <c r="AB4360" s="1"/>
      <c r="AC4360" s="5"/>
      <c r="AD4360" s="1"/>
      <c r="AE4360" s="7"/>
      <c r="AF4360" s="1"/>
      <c r="AG4360" s="1"/>
      <c r="AH4360" s="1"/>
      <c r="AI4360" s="1"/>
      <c r="AJ4360" s="4"/>
      <c r="AK4360" s="1"/>
      <c r="AL4360" s="1"/>
      <c r="AM4360" s="1"/>
      <c r="AN4360" s="1"/>
      <c r="AO4360" s="1"/>
    </row>
    <row r="4361" spans="1:41" x14ac:dyDescent="0.2">
      <c r="A4361" s="118"/>
      <c r="B4361" s="2"/>
      <c r="C4361" s="2"/>
      <c r="D4361" s="3"/>
      <c r="E4361" s="3"/>
      <c r="F4361" s="47"/>
      <c r="G4361" s="47"/>
      <c r="H4361" s="4"/>
      <c r="I4361" s="4"/>
      <c r="J4361" s="4"/>
      <c r="K4361" s="4"/>
      <c r="L4361" s="47"/>
      <c r="M4361" s="10"/>
      <c r="N4361" s="10"/>
      <c r="O4361" s="2"/>
      <c r="P4361" s="2"/>
      <c r="Q4361" s="47"/>
      <c r="R4361" s="4"/>
      <c r="S4361" s="59"/>
      <c r="T4361" s="1"/>
      <c r="U4361" s="1"/>
      <c r="V4361" s="1"/>
      <c r="W4361" s="10"/>
      <c r="X4361" s="2"/>
      <c r="Y4361" s="2"/>
      <c r="Z4361" s="3"/>
      <c r="AA4361" s="1"/>
      <c r="AB4361" s="1"/>
      <c r="AC4361" s="5"/>
      <c r="AD4361" s="1"/>
      <c r="AE4361" s="7"/>
      <c r="AF4361" s="1"/>
      <c r="AG4361" s="1"/>
      <c r="AH4361" s="1"/>
      <c r="AI4361" s="1"/>
      <c r="AJ4361" s="4"/>
      <c r="AK4361" s="1"/>
      <c r="AL4361" s="1"/>
      <c r="AM4361" s="1"/>
      <c r="AN4361" s="1"/>
      <c r="AO4361" s="1"/>
    </row>
    <row r="4362" spans="1:41" x14ac:dyDescent="0.2">
      <c r="A4362" s="118"/>
      <c r="B4362" s="2"/>
      <c r="C4362" s="2"/>
      <c r="D4362" s="3"/>
      <c r="E4362" s="3"/>
      <c r="F4362" s="47"/>
      <c r="G4362" s="47"/>
      <c r="H4362" s="4"/>
      <c r="I4362" s="4"/>
      <c r="J4362" s="4"/>
      <c r="K4362" s="4"/>
      <c r="L4362" s="47"/>
      <c r="M4362" s="10"/>
      <c r="N4362" s="10"/>
      <c r="O4362" s="2"/>
      <c r="P4362" s="2"/>
      <c r="Q4362" s="47"/>
      <c r="R4362" s="4"/>
      <c r="S4362" s="59"/>
      <c r="T4362" s="1"/>
      <c r="U4362" s="1"/>
      <c r="V4362" s="1"/>
      <c r="W4362" s="10"/>
      <c r="X4362" s="2"/>
      <c r="Y4362" s="2"/>
      <c r="Z4362" s="3"/>
      <c r="AA4362" s="1"/>
      <c r="AB4362" s="1"/>
      <c r="AC4362" s="5"/>
      <c r="AD4362" s="1"/>
      <c r="AE4362" s="7"/>
      <c r="AF4362" s="1"/>
      <c r="AG4362" s="1"/>
      <c r="AH4362" s="1"/>
      <c r="AI4362" s="1"/>
      <c r="AJ4362" s="4"/>
      <c r="AK4362" s="1"/>
      <c r="AL4362" s="1"/>
      <c r="AM4362" s="1"/>
      <c r="AN4362" s="1"/>
      <c r="AO4362" s="1"/>
    </row>
    <row r="4363" spans="1:41" x14ac:dyDescent="0.2">
      <c r="A4363" s="118"/>
      <c r="B4363" s="2"/>
      <c r="C4363" s="2"/>
      <c r="D4363" s="3"/>
      <c r="E4363" s="3"/>
      <c r="F4363" s="47"/>
      <c r="G4363" s="47"/>
      <c r="H4363" s="4"/>
      <c r="I4363" s="4"/>
      <c r="J4363" s="4"/>
      <c r="K4363" s="4"/>
      <c r="L4363" s="47"/>
      <c r="M4363" s="10"/>
      <c r="N4363" s="10"/>
      <c r="O4363" s="2"/>
      <c r="P4363" s="2"/>
      <c r="Q4363" s="47"/>
      <c r="R4363" s="4"/>
      <c r="S4363" s="59"/>
      <c r="T4363" s="1"/>
      <c r="U4363" s="1"/>
      <c r="V4363" s="1"/>
      <c r="W4363" s="10"/>
      <c r="X4363" s="2"/>
      <c r="Y4363" s="2"/>
      <c r="Z4363" s="3"/>
      <c r="AA4363" s="1"/>
      <c r="AB4363" s="1"/>
      <c r="AC4363" s="5"/>
      <c r="AD4363" s="1"/>
      <c r="AE4363" s="7"/>
      <c r="AF4363" s="1"/>
      <c r="AG4363" s="1"/>
      <c r="AH4363" s="1"/>
      <c r="AI4363" s="1"/>
      <c r="AJ4363" s="4"/>
      <c r="AK4363" s="1"/>
      <c r="AL4363" s="1"/>
      <c r="AM4363" s="1"/>
      <c r="AN4363" s="1"/>
      <c r="AO4363" s="1"/>
    </row>
    <row r="4364" spans="1:41" x14ac:dyDescent="0.2">
      <c r="A4364" s="118"/>
      <c r="B4364" s="2"/>
      <c r="C4364" s="2"/>
      <c r="D4364" s="3"/>
      <c r="E4364" s="3"/>
      <c r="F4364" s="47"/>
      <c r="G4364" s="47"/>
      <c r="H4364" s="4"/>
      <c r="I4364" s="4"/>
      <c r="J4364" s="4"/>
      <c r="K4364" s="4"/>
      <c r="L4364" s="47"/>
      <c r="M4364" s="10"/>
      <c r="N4364" s="10"/>
      <c r="O4364" s="2"/>
      <c r="P4364" s="2"/>
      <c r="Q4364" s="47"/>
      <c r="R4364" s="4"/>
      <c r="S4364" s="59"/>
      <c r="T4364" s="1"/>
      <c r="U4364" s="1"/>
      <c r="V4364" s="1"/>
      <c r="W4364" s="10"/>
      <c r="X4364" s="2"/>
      <c r="Y4364" s="2"/>
      <c r="Z4364" s="3"/>
      <c r="AA4364" s="1"/>
      <c r="AB4364" s="1"/>
      <c r="AC4364" s="5"/>
      <c r="AD4364" s="1"/>
      <c r="AE4364" s="7"/>
      <c r="AF4364" s="1"/>
      <c r="AG4364" s="1"/>
      <c r="AH4364" s="1"/>
      <c r="AI4364" s="1"/>
      <c r="AJ4364" s="4"/>
      <c r="AK4364" s="1"/>
      <c r="AL4364" s="1"/>
      <c r="AM4364" s="1"/>
      <c r="AN4364" s="1"/>
      <c r="AO4364" s="1"/>
    </row>
    <row r="4365" spans="1:41" x14ac:dyDescent="0.2">
      <c r="A4365" s="118"/>
      <c r="B4365" s="2"/>
      <c r="C4365" s="2"/>
      <c r="D4365" s="3"/>
      <c r="E4365" s="3"/>
      <c r="F4365" s="47"/>
      <c r="G4365" s="47"/>
      <c r="H4365" s="4"/>
      <c r="I4365" s="4"/>
      <c r="J4365" s="4"/>
      <c r="K4365" s="4"/>
      <c r="L4365" s="47"/>
      <c r="M4365" s="10"/>
      <c r="N4365" s="10"/>
      <c r="O4365" s="2"/>
      <c r="P4365" s="2"/>
      <c r="Q4365" s="47"/>
      <c r="R4365" s="4"/>
      <c r="S4365" s="59"/>
      <c r="T4365" s="1"/>
      <c r="U4365" s="1"/>
      <c r="V4365" s="1"/>
      <c r="W4365" s="10"/>
      <c r="X4365" s="2"/>
      <c r="Y4365" s="2"/>
      <c r="Z4365" s="3"/>
      <c r="AA4365" s="1"/>
      <c r="AB4365" s="1"/>
      <c r="AC4365" s="5"/>
      <c r="AD4365" s="1"/>
      <c r="AE4365" s="7"/>
      <c r="AF4365" s="1"/>
      <c r="AG4365" s="1"/>
      <c r="AH4365" s="1"/>
      <c r="AI4365" s="1"/>
      <c r="AJ4365" s="4"/>
      <c r="AK4365" s="1"/>
      <c r="AL4365" s="1"/>
      <c r="AM4365" s="1"/>
      <c r="AN4365" s="1"/>
      <c r="AO4365" s="1"/>
    </row>
    <row r="4366" spans="1:41" x14ac:dyDescent="0.2">
      <c r="A4366" s="118"/>
      <c r="B4366" s="2"/>
      <c r="C4366" s="2"/>
      <c r="D4366" s="3"/>
      <c r="E4366" s="3"/>
      <c r="F4366" s="47"/>
      <c r="G4366" s="47"/>
      <c r="H4366" s="4"/>
      <c r="I4366" s="4"/>
      <c r="J4366" s="4"/>
      <c r="K4366" s="4"/>
      <c r="L4366" s="47"/>
      <c r="M4366" s="10"/>
      <c r="N4366" s="10"/>
      <c r="O4366" s="2"/>
      <c r="P4366" s="2"/>
      <c r="Q4366" s="47"/>
      <c r="R4366" s="4"/>
      <c r="S4366" s="59"/>
      <c r="T4366" s="1"/>
      <c r="U4366" s="1"/>
      <c r="V4366" s="1"/>
      <c r="W4366" s="10"/>
      <c r="X4366" s="2"/>
      <c r="Y4366" s="2"/>
      <c r="Z4366" s="3"/>
      <c r="AA4366" s="1"/>
      <c r="AB4366" s="1"/>
      <c r="AC4366" s="5"/>
      <c r="AD4366" s="1"/>
      <c r="AE4366" s="7"/>
      <c r="AF4366" s="1"/>
      <c r="AG4366" s="1"/>
      <c r="AH4366" s="1"/>
      <c r="AI4366" s="1"/>
      <c r="AJ4366" s="4"/>
      <c r="AK4366" s="1"/>
      <c r="AL4366" s="1"/>
      <c r="AM4366" s="1"/>
      <c r="AN4366" s="1"/>
      <c r="AO4366" s="1"/>
    </row>
    <row r="4367" spans="1:41" x14ac:dyDescent="0.2">
      <c r="A4367" s="118"/>
      <c r="B4367" s="2"/>
      <c r="C4367" s="2"/>
      <c r="D4367" s="3"/>
      <c r="E4367" s="3"/>
      <c r="F4367" s="47"/>
      <c r="G4367" s="47"/>
      <c r="H4367" s="4"/>
      <c r="I4367" s="4"/>
      <c r="J4367" s="4"/>
      <c r="K4367" s="4"/>
      <c r="L4367" s="47"/>
      <c r="M4367" s="10"/>
      <c r="N4367" s="10"/>
      <c r="O4367" s="2"/>
      <c r="P4367" s="2"/>
      <c r="Q4367" s="47"/>
      <c r="R4367" s="4"/>
      <c r="S4367" s="59"/>
      <c r="T4367" s="1"/>
      <c r="U4367" s="1"/>
      <c r="V4367" s="1"/>
      <c r="W4367" s="10"/>
      <c r="X4367" s="2"/>
      <c r="Y4367" s="2"/>
      <c r="Z4367" s="3"/>
      <c r="AA4367" s="1"/>
      <c r="AB4367" s="1"/>
      <c r="AC4367" s="5"/>
      <c r="AD4367" s="1"/>
      <c r="AE4367" s="7"/>
      <c r="AF4367" s="1"/>
      <c r="AG4367" s="1"/>
      <c r="AH4367" s="1"/>
      <c r="AI4367" s="1"/>
      <c r="AJ4367" s="4"/>
      <c r="AK4367" s="1"/>
      <c r="AL4367" s="1"/>
      <c r="AM4367" s="1"/>
      <c r="AN4367" s="1"/>
      <c r="AO4367" s="1"/>
    </row>
    <row r="4368" spans="1:41" x14ac:dyDescent="0.2">
      <c r="A4368" s="118"/>
      <c r="B4368" s="2"/>
      <c r="C4368" s="2"/>
      <c r="D4368" s="3"/>
      <c r="E4368" s="3"/>
      <c r="F4368" s="47"/>
      <c r="G4368" s="47"/>
      <c r="H4368" s="4"/>
      <c r="I4368" s="4"/>
      <c r="J4368" s="4"/>
      <c r="K4368" s="4"/>
      <c r="L4368" s="47"/>
      <c r="M4368" s="10"/>
      <c r="N4368" s="10"/>
      <c r="O4368" s="2"/>
      <c r="P4368" s="2"/>
      <c r="Q4368" s="47"/>
      <c r="R4368" s="4"/>
      <c r="S4368" s="59"/>
      <c r="T4368" s="1"/>
      <c r="U4368" s="1"/>
      <c r="V4368" s="1"/>
      <c r="W4368" s="10"/>
      <c r="X4368" s="2"/>
      <c r="Y4368" s="2"/>
      <c r="Z4368" s="3"/>
      <c r="AA4368" s="1"/>
      <c r="AB4368" s="1"/>
      <c r="AC4368" s="5"/>
      <c r="AD4368" s="1"/>
      <c r="AE4368" s="7"/>
      <c r="AF4368" s="1"/>
      <c r="AG4368" s="1"/>
      <c r="AH4368" s="1"/>
      <c r="AI4368" s="1"/>
      <c r="AJ4368" s="4"/>
      <c r="AK4368" s="1"/>
      <c r="AL4368" s="1"/>
      <c r="AM4368" s="1"/>
      <c r="AN4368" s="1"/>
      <c r="AO4368" s="1"/>
    </row>
    <row r="4369" spans="1:41" x14ac:dyDescent="0.2">
      <c r="A4369" s="118"/>
      <c r="B4369" s="2"/>
      <c r="C4369" s="2"/>
      <c r="D4369" s="3"/>
      <c r="E4369" s="3"/>
      <c r="F4369" s="47"/>
      <c r="G4369" s="47"/>
      <c r="H4369" s="4"/>
      <c r="I4369" s="4"/>
      <c r="J4369" s="4"/>
      <c r="K4369" s="4"/>
      <c r="L4369" s="47"/>
      <c r="M4369" s="10"/>
      <c r="N4369" s="10"/>
      <c r="O4369" s="2"/>
      <c r="P4369" s="2"/>
      <c r="Q4369" s="47"/>
      <c r="R4369" s="4"/>
      <c r="S4369" s="59"/>
      <c r="T4369" s="1"/>
      <c r="U4369" s="1"/>
      <c r="V4369" s="1"/>
      <c r="W4369" s="10"/>
      <c r="X4369" s="2"/>
      <c r="Y4369" s="2"/>
      <c r="Z4369" s="3"/>
      <c r="AA4369" s="1"/>
      <c r="AB4369" s="1"/>
      <c r="AC4369" s="5"/>
      <c r="AD4369" s="1"/>
      <c r="AE4369" s="7"/>
      <c r="AF4369" s="1"/>
      <c r="AG4369" s="1"/>
      <c r="AH4369" s="1"/>
      <c r="AI4369" s="1"/>
      <c r="AJ4369" s="4"/>
      <c r="AK4369" s="1"/>
      <c r="AL4369" s="1"/>
      <c r="AM4369" s="1"/>
      <c r="AN4369" s="1"/>
      <c r="AO4369" s="1"/>
    </row>
    <row r="4370" spans="1:41" x14ac:dyDescent="0.2">
      <c r="A4370" s="118"/>
      <c r="B4370" s="2"/>
      <c r="C4370" s="2"/>
      <c r="D4370" s="3"/>
      <c r="E4370" s="3"/>
      <c r="F4370" s="47"/>
      <c r="G4370" s="47"/>
      <c r="H4370" s="4"/>
      <c r="I4370" s="4"/>
      <c r="J4370" s="4"/>
      <c r="K4370" s="4"/>
      <c r="L4370" s="47"/>
      <c r="M4370" s="10"/>
      <c r="N4370" s="10"/>
      <c r="O4370" s="2"/>
      <c r="P4370" s="2"/>
      <c r="Q4370" s="47"/>
      <c r="R4370" s="4"/>
      <c r="S4370" s="59"/>
      <c r="T4370" s="1"/>
      <c r="U4370" s="1"/>
      <c r="V4370" s="1"/>
      <c r="W4370" s="10"/>
      <c r="X4370" s="2"/>
      <c r="Y4370" s="2"/>
      <c r="Z4370" s="3"/>
      <c r="AA4370" s="1"/>
      <c r="AB4370" s="1"/>
      <c r="AC4370" s="5"/>
      <c r="AD4370" s="1"/>
      <c r="AE4370" s="7"/>
      <c r="AF4370" s="1"/>
      <c r="AG4370" s="1"/>
      <c r="AH4370" s="1"/>
      <c r="AI4370" s="1"/>
      <c r="AJ4370" s="4"/>
      <c r="AK4370" s="1"/>
      <c r="AL4370" s="1"/>
      <c r="AM4370" s="1"/>
      <c r="AN4370" s="1"/>
      <c r="AO4370" s="1"/>
    </row>
    <row r="4371" spans="1:41" x14ac:dyDescent="0.2">
      <c r="A4371" s="118"/>
      <c r="B4371" s="2"/>
      <c r="C4371" s="2"/>
      <c r="D4371" s="3"/>
      <c r="E4371" s="3"/>
      <c r="F4371" s="47"/>
      <c r="G4371" s="47"/>
      <c r="H4371" s="4"/>
      <c r="I4371" s="4"/>
      <c r="J4371" s="4"/>
      <c r="K4371" s="4"/>
      <c r="L4371" s="47"/>
      <c r="M4371" s="10"/>
      <c r="N4371" s="10"/>
      <c r="O4371" s="2"/>
      <c r="P4371" s="2"/>
      <c r="Q4371" s="47"/>
      <c r="R4371" s="4"/>
      <c r="S4371" s="59"/>
      <c r="T4371" s="1"/>
      <c r="U4371" s="1"/>
      <c r="V4371" s="1"/>
      <c r="W4371" s="10"/>
      <c r="X4371" s="2"/>
      <c r="Y4371" s="2"/>
      <c r="Z4371" s="3"/>
      <c r="AA4371" s="1"/>
      <c r="AB4371" s="1"/>
      <c r="AC4371" s="5"/>
      <c r="AD4371" s="1"/>
      <c r="AE4371" s="7"/>
      <c r="AF4371" s="1"/>
      <c r="AG4371" s="1"/>
      <c r="AH4371" s="1"/>
      <c r="AI4371" s="1"/>
      <c r="AJ4371" s="4"/>
      <c r="AK4371" s="1"/>
      <c r="AL4371" s="1"/>
      <c r="AM4371" s="1"/>
      <c r="AN4371" s="1"/>
      <c r="AO4371" s="1"/>
    </row>
    <row r="4372" spans="1:41" x14ac:dyDescent="0.2">
      <c r="A4372" s="118"/>
      <c r="B4372" s="2"/>
      <c r="C4372" s="2"/>
      <c r="D4372" s="3"/>
      <c r="E4372" s="3"/>
      <c r="F4372" s="47"/>
      <c r="G4372" s="47"/>
      <c r="H4372" s="4"/>
      <c r="I4372" s="4"/>
      <c r="J4372" s="4"/>
      <c r="K4372" s="4"/>
      <c r="L4372" s="47"/>
      <c r="M4372" s="10"/>
      <c r="N4372" s="10"/>
      <c r="O4372" s="2"/>
      <c r="P4372" s="2"/>
      <c r="Q4372" s="47"/>
      <c r="R4372" s="4"/>
      <c r="S4372" s="59"/>
      <c r="T4372" s="1"/>
      <c r="U4372" s="1"/>
      <c r="V4372" s="1"/>
      <c r="W4372" s="10"/>
      <c r="X4372" s="2"/>
      <c r="Y4372" s="2"/>
      <c r="Z4372" s="3"/>
      <c r="AA4372" s="1"/>
      <c r="AB4372" s="1"/>
      <c r="AC4372" s="5"/>
      <c r="AD4372" s="1"/>
      <c r="AE4372" s="7"/>
      <c r="AF4372" s="1"/>
      <c r="AG4372" s="1"/>
      <c r="AH4372" s="1"/>
      <c r="AI4372" s="1"/>
      <c r="AJ4372" s="4"/>
      <c r="AK4372" s="1"/>
      <c r="AL4372" s="1"/>
      <c r="AM4372" s="1"/>
      <c r="AN4372" s="1"/>
      <c r="AO4372" s="1"/>
    </row>
    <row r="4373" spans="1:41" x14ac:dyDescent="0.2">
      <c r="A4373" s="118"/>
      <c r="B4373" s="2"/>
      <c r="C4373" s="2"/>
      <c r="D4373" s="3"/>
      <c r="E4373" s="3"/>
      <c r="F4373" s="47"/>
      <c r="G4373" s="47"/>
      <c r="H4373" s="4"/>
      <c r="I4373" s="4"/>
      <c r="J4373" s="4"/>
      <c r="K4373" s="4"/>
      <c r="L4373" s="47"/>
      <c r="M4373" s="10"/>
      <c r="N4373" s="10"/>
      <c r="O4373" s="2"/>
      <c r="P4373" s="2"/>
      <c r="Q4373" s="47"/>
      <c r="R4373" s="4"/>
      <c r="S4373" s="59"/>
      <c r="T4373" s="1"/>
      <c r="U4373" s="1"/>
      <c r="V4373" s="1"/>
      <c r="W4373" s="10"/>
      <c r="X4373" s="2"/>
      <c r="Y4373" s="2"/>
      <c r="Z4373" s="3"/>
      <c r="AA4373" s="1"/>
      <c r="AB4373" s="1"/>
      <c r="AC4373" s="5"/>
      <c r="AD4373" s="1"/>
      <c r="AE4373" s="7"/>
      <c r="AF4373" s="1"/>
      <c r="AG4373" s="1"/>
      <c r="AH4373" s="1"/>
      <c r="AI4373" s="1"/>
      <c r="AJ4373" s="4"/>
      <c r="AK4373" s="1"/>
      <c r="AL4373" s="1"/>
      <c r="AM4373" s="1"/>
      <c r="AN4373" s="1"/>
      <c r="AO4373" s="1"/>
    </row>
    <row r="4374" spans="1:41" x14ac:dyDescent="0.2">
      <c r="A4374" s="118"/>
      <c r="B4374" s="2"/>
      <c r="C4374" s="2"/>
      <c r="D4374" s="3"/>
      <c r="E4374" s="3"/>
      <c r="F4374" s="47"/>
      <c r="G4374" s="47"/>
      <c r="H4374" s="4"/>
      <c r="I4374" s="4"/>
      <c r="J4374" s="4"/>
      <c r="K4374" s="4"/>
      <c r="L4374" s="47"/>
      <c r="M4374" s="10"/>
      <c r="N4374" s="10"/>
      <c r="O4374" s="2"/>
      <c r="P4374" s="2"/>
      <c r="Q4374" s="47"/>
      <c r="R4374" s="4"/>
      <c r="S4374" s="59"/>
      <c r="T4374" s="1"/>
      <c r="U4374" s="1"/>
      <c r="V4374" s="1"/>
      <c r="W4374" s="10"/>
      <c r="X4374" s="2"/>
      <c r="Y4374" s="2"/>
      <c r="Z4374" s="3"/>
      <c r="AA4374" s="1"/>
      <c r="AB4374" s="1"/>
      <c r="AC4374" s="5"/>
      <c r="AD4374" s="1"/>
      <c r="AE4374" s="7"/>
      <c r="AF4374" s="1"/>
      <c r="AG4374" s="1"/>
      <c r="AH4374" s="1"/>
      <c r="AI4374" s="1"/>
      <c r="AJ4374" s="4"/>
      <c r="AK4374" s="1"/>
      <c r="AL4374" s="1"/>
      <c r="AM4374" s="1"/>
      <c r="AN4374" s="1"/>
      <c r="AO4374" s="1"/>
    </row>
    <row r="4375" spans="1:41" x14ac:dyDescent="0.2">
      <c r="A4375" s="118"/>
      <c r="B4375" s="2"/>
      <c r="C4375" s="2"/>
      <c r="D4375" s="3"/>
      <c r="E4375" s="3"/>
      <c r="F4375" s="47"/>
      <c r="G4375" s="47"/>
      <c r="H4375" s="4"/>
      <c r="I4375" s="4"/>
      <c r="J4375" s="4"/>
      <c r="K4375" s="4"/>
      <c r="L4375" s="47"/>
      <c r="M4375" s="10"/>
      <c r="N4375" s="10"/>
      <c r="O4375" s="2"/>
      <c r="P4375" s="2"/>
      <c r="Q4375" s="47"/>
      <c r="R4375" s="4"/>
      <c r="S4375" s="59"/>
      <c r="T4375" s="1"/>
      <c r="U4375" s="1"/>
      <c r="V4375" s="1"/>
      <c r="W4375" s="10"/>
      <c r="X4375" s="2"/>
      <c r="Y4375" s="2"/>
      <c r="Z4375" s="3"/>
      <c r="AA4375" s="1"/>
      <c r="AB4375" s="1"/>
      <c r="AC4375" s="5"/>
      <c r="AD4375" s="1"/>
      <c r="AE4375" s="7"/>
      <c r="AF4375" s="1"/>
      <c r="AG4375" s="1"/>
      <c r="AH4375" s="1"/>
      <c r="AI4375" s="1"/>
      <c r="AJ4375" s="4"/>
      <c r="AK4375" s="1"/>
      <c r="AL4375" s="1"/>
      <c r="AM4375" s="1"/>
      <c r="AN4375" s="1"/>
      <c r="AO4375" s="1"/>
    </row>
    <row r="4376" spans="1:41" x14ac:dyDescent="0.2">
      <c r="A4376" s="118"/>
      <c r="B4376" s="2"/>
      <c r="C4376" s="2"/>
      <c r="D4376" s="3"/>
      <c r="E4376" s="3"/>
      <c r="F4376" s="47"/>
      <c r="G4376" s="47"/>
      <c r="H4376" s="4"/>
      <c r="I4376" s="4"/>
      <c r="J4376" s="4"/>
      <c r="K4376" s="4"/>
      <c r="L4376" s="47"/>
      <c r="M4376" s="10"/>
      <c r="N4376" s="10"/>
      <c r="O4376" s="2"/>
      <c r="P4376" s="2"/>
      <c r="Q4376" s="47"/>
      <c r="R4376" s="4"/>
      <c r="S4376" s="59"/>
      <c r="T4376" s="1"/>
      <c r="U4376" s="1"/>
      <c r="V4376" s="1"/>
      <c r="W4376" s="10"/>
      <c r="X4376" s="2"/>
      <c r="Y4376" s="2"/>
      <c r="Z4376" s="3"/>
      <c r="AA4376" s="1"/>
      <c r="AB4376" s="1"/>
      <c r="AC4376" s="5"/>
      <c r="AD4376" s="1"/>
      <c r="AE4376" s="7"/>
      <c r="AF4376" s="1"/>
      <c r="AG4376" s="1"/>
      <c r="AH4376" s="1"/>
      <c r="AI4376" s="1"/>
      <c r="AJ4376" s="4"/>
      <c r="AK4376" s="1"/>
      <c r="AL4376" s="1"/>
      <c r="AM4376" s="1"/>
      <c r="AN4376" s="1"/>
      <c r="AO4376" s="1"/>
    </row>
    <row r="4377" spans="1:41" x14ac:dyDescent="0.2">
      <c r="A4377" s="118"/>
      <c r="B4377" s="2"/>
      <c r="C4377" s="2"/>
      <c r="D4377" s="3"/>
      <c r="E4377" s="3"/>
      <c r="F4377" s="47"/>
      <c r="G4377" s="47"/>
      <c r="H4377" s="4"/>
      <c r="I4377" s="4"/>
      <c r="J4377" s="4"/>
      <c r="K4377" s="4"/>
      <c r="L4377" s="47"/>
      <c r="M4377" s="10"/>
      <c r="N4377" s="10"/>
      <c r="O4377" s="2"/>
      <c r="P4377" s="2"/>
      <c r="Q4377" s="47"/>
      <c r="R4377" s="4"/>
      <c r="S4377" s="59"/>
      <c r="T4377" s="1"/>
      <c r="U4377" s="1"/>
      <c r="V4377" s="1"/>
      <c r="W4377" s="10"/>
      <c r="X4377" s="2"/>
      <c r="Y4377" s="2"/>
      <c r="Z4377" s="3"/>
      <c r="AA4377" s="1"/>
      <c r="AB4377" s="1"/>
      <c r="AC4377" s="5"/>
      <c r="AD4377" s="1"/>
      <c r="AE4377" s="7"/>
      <c r="AF4377" s="1"/>
      <c r="AG4377" s="1"/>
      <c r="AH4377" s="1"/>
      <c r="AI4377" s="1"/>
      <c r="AJ4377" s="4"/>
      <c r="AK4377" s="1"/>
      <c r="AL4377" s="1"/>
      <c r="AM4377" s="1"/>
      <c r="AN4377" s="1"/>
      <c r="AO4377" s="1"/>
    </row>
    <row r="4378" spans="1:41" x14ac:dyDescent="0.2">
      <c r="A4378" s="118"/>
      <c r="B4378" s="2"/>
      <c r="C4378" s="2"/>
      <c r="D4378" s="3"/>
      <c r="E4378" s="3"/>
      <c r="F4378" s="47"/>
      <c r="G4378" s="47"/>
      <c r="H4378" s="4"/>
      <c r="I4378" s="4"/>
      <c r="J4378" s="4"/>
      <c r="K4378" s="4"/>
      <c r="L4378" s="47"/>
      <c r="M4378" s="10"/>
      <c r="N4378" s="10"/>
      <c r="O4378" s="2"/>
      <c r="P4378" s="2"/>
      <c r="Q4378" s="47"/>
      <c r="R4378" s="4"/>
      <c r="S4378" s="59"/>
      <c r="T4378" s="1"/>
      <c r="U4378" s="1"/>
      <c r="V4378" s="1"/>
      <c r="W4378" s="10"/>
      <c r="X4378" s="2"/>
      <c r="Y4378" s="2"/>
      <c r="Z4378" s="3"/>
      <c r="AA4378" s="1"/>
      <c r="AB4378" s="1"/>
      <c r="AC4378" s="5"/>
      <c r="AD4378" s="1"/>
      <c r="AE4378" s="7"/>
      <c r="AF4378" s="1"/>
      <c r="AG4378" s="1"/>
      <c r="AH4378" s="1"/>
      <c r="AI4378" s="1"/>
      <c r="AJ4378" s="4"/>
      <c r="AK4378" s="1"/>
      <c r="AL4378" s="1"/>
      <c r="AM4378" s="1"/>
      <c r="AN4378" s="1"/>
      <c r="AO4378" s="1"/>
    </row>
    <row r="4379" spans="1:41" x14ac:dyDescent="0.2">
      <c r="A4379" s="118"/>
      <c r="B4379" s="2"/>
      <c r="C4379" s="2"/>
      <c r="D4379" s="3"/>
      <c r="E4379" s="3"/>
      <c r="F4379" s="47"/>
      <c r="G4379" s="47"/>
      <c r="H4379" s="4"/>
      <c r="I4379" s="4"/>
      <c r="J4379" s="4"/>
      <c r="K4379" s="4"/>
      <c r="L4379" s="47"/>
      <c r="M4379" s="10"/>
      <c r="N4379" s="10"/>
      <c r="O4379" s="2"/>
      <c r="P4379" s="2"/>
      <c r="Q4379" s="47"/>
      <c r="R4379" s="4"/>
      <c r="S4379" s="59"/>
      <c r="T4379" s="1"/>
      <c r="U4379" s="1"/>
      <c r="V4379" s="1"/>
      <c r="W4379" s="10"/>
      <c r="X4379" s="2"/>
      <c r="Y4379" s="2"/>
      <c r="Z4379" s="3"/>
      <c r="AA4379" s="1"/>
      <c r="AB4379" s="1"/>
      <c r="AC4379" s="5"/>
      <c r="AD4379" s="1"/>
      <c r="AE4379" s="7"/>
      <c r="AF4379" s="1"/>
      <c r="AG4379" s="1"/>
      <c r="AH4379" s="1"/>
      <c r="AI4379" s="1"/>
      <c r="AJ4379" s="4"/>
      <c r="AK4379" s="1"/>
      <c r="AL4379" s="1"/>
      <c r="AM4379" s="1"/>
      <c r="AN4379" s="1"/>
      <c r="AO4379" s="1"/>
    </row>
    <row r="4380" spans="1:41" x14ac:dyDescent="0.2">
      <c r="A4380" s="118"/>
      <c r="B4380" s="2"/>
      <c r="C4380" s="2"/>
      <c r="D4380" s="3"/>
      <c r="E4380" s="3"/>
      <c r="F4380" s="47"/>
      <c r="G4380" s="47"/>
      <c r="H4380" s="4"/>
      <c r="I4380" s="4"/>
      <c r="J4380" s="4"/>
      <c r="K4380" s="4"/>
      <c r="L4380" s="47"/>
      <c r="M4380" s="10"/>
      <c r="N4380" s="10"/>
      <c r="O4380" s="2"/>
      <c r="P4380" s="2"/>
      <c r="Q4380" s="47"/>
      <c r="R4380" s="4"/>
      <c r="S4380" s="59"/>
      <c r="T4380" s="1"/>
      <c r="U4380" s="1"/>
      <c r="V4380" s="1"/>
      <c r="W4380" s="10"/>
      <c r="X4380" s="2"/>
      <c r="Y4380" s="2"/>
      <c r="Z4380" s="3"/>
      <c r="AA4380" s="1"/>
      <c r="AB4380" s="1"/>
      <c r="AC4380" s="5"/>
      <c r="AD4380" s="1"/>
      <c r="AE4380" s="7"/>
      <c r="AF4380" s="1"/>
      <c r="AG4380" s="1"/>
      <c r="AH4380" s="1"/>
      <c r="AI4380" s="1"/>
      <c r="AJ4380" s="4"/>
      <c r="AK4380" s="1"/>
      <c r="AL4380" s="1"/>
      <c r="AM4380" s="1"/>
      <c r="AN4380" s="1"/>
      <c r="AO4380" s="1"/>
    </row>
    <row r="4381" spans="1:41" x14ac:dyDescent="0.2">
      <c r="A4381" s="118"/>
      <c r="B4381" s="2"/>
      <c r="C4381" s="2"/>
      <c r="D4381" s="3"/>
      <c r="E4381" s="3"/>
      <c r="F4381" s="47"/>
      <c r="G4381" s="47"/>
      <c r="H4381" s="4"/>
      <c r="I4381" s="4"/>
      <c r="J4381" s="4"/>
      <c r="K4381" s="4"/>
      <c r="L4381" s="47"/>
      <c r="M4381" s="10"/>
      <c r="N4381" s="10"/>
      <c r="O4381" s="2"/>
      <c r="P4381" s="2"/>
      <c r="Q4381" s="47"/>
      <c r="R4381" s="4"/>
      <c r="S4381" s="59"/>
      <c r="T4381" s="1"/>
      <c r="U4381" s="1"/>
      <c r="V4381" s="1"/>
      <c r="W4381" s="10"/>
      <c r="X4381" s="2"/>
      <c r="Y4381" s="2"/>
      <c r="Z4381" s="3"/>
      <c r="AA4381" s="1"/>
      <c r="AB4381" s="1"/>
      <c r="AC4381" s="5"/>
      <c r="AD4381" s="1"/>
      <c r="AE4381" s="7"/>
      <c r="AF4381" s="1"/>
      <c r="AG4381" s="1"/>
      <c r="AH4381" s="1"/>
      <c r="AI4381" s="1"/>
      <c r="AJ4381" s="4"/>
      <c r="AK4381" s="1"/>
      <c r="AL4381" s="1"/>
      <c r="AM4381" s="1"/>
      <c r="AN4381" s="1"/>
      <c r="AO4381" s="1"/>
    </row>
    <row r="4382" spans="1:41" x14ac:dyDescent="0.2">
      <c r="A4382" s="118"/>
      <c r="B4382" s="2"/>
      <c r="C4382" s="2"/>
      <c r="D4382" s="3"/>
      <c r="E4382" s="3"/>
      <c r="F4382" s="47"/>
      <c r="G4382" s="47"/>
      <c r="H4382" s="4"/>
      <c r="I4382" s="4"/>
      <c r="J4382" s="4"/>
      <c r="K4382" s="4"/>
      <c r="L4382" s="47"/>
      <c r="M4382" s="10"/>
      <c r="N4382" s="10"/>
      <c r="O4382" s="2"/>
      <c r="P4382" s="2"/>
      <c r="Q4382" s="47"/>
      <c r="R4382" s="4"/>
      <c r="S4382" s="59"/>
      <c r="T4382" s="1"/>
      <c r="U4382" s="1"/>
      <c r="V4382" s="1"/>
      <c r="W4382" s="10"/>
      <c r="X4382" s="2"/>
      <c r="Y4382" s="2"/>
      <c r="Z4382" s="3"/>
      <c r="AA4382" s="1"/>
      <c r="AB4382" s="1"/>
      <c r="AC4382" s="5"/>
      <c r="AD4382" s="1"/>
      <c r="AE4382" s="7"/>
      <c r="AF4382" s="1"/>
      <c r="AG4382" s="1"/>
      <c r="AH4382" s="1"/>
      <c r="AI4382" s="1"/>
      <c r="AJ4382" s="4"/>
      <c r="AK4382" s="1"/>
      <c r="AL4382" s="1"/>
      <c r="AM4382" s="1"/>
      <c r="AN4382" s="1"/>
      <c r="AO4382" s="1"/>
    </row>
    <row r="4383" spans="1:41" x14ac:dyDescent="0.2">
      <c r="A4383" s="118"/>
      <c r="B4383" s="2"/>
      <c r="C4383" s="2"/>
      <c r="D4383" s="3"/>
      <c r="E4383" s="3"/>
      <c r="F4383" s="47"/>
      <c r="G4383" s="47"/>
      <c r="H4383" s="4"/>
      <c r="I4383" s="4"/>
      <c r="J4383" s="4"/>
      <c r="K4383" s="4"/>
      <c r="L4383" s="47"/>
      <c r="M4383" s="10"/>
      <c r="N4383" s="10"/>
      <c r="O4383" s="2"/>
      <c r="P4383" s="2"/>
      <c r="Q4383" s="47"/>
      <c r="R4383" s="4"/>
      <c r="S4383" s="59"/>
      <c r="T4383" s="1"/>
      <c r="U4383" s="1"/>
      <c r="V4383" s="1"/>
      <c r="W4383" s="10"/>
      <c r="X4383" s="2"/>
      <c r="Y4383" s="2"/>
      <c r="Z4383" s="3"/>
      <c r="AA4383" s="1"/>
      <c r="AB4383" s="1"/>
      <c r="AC4383" s="5"/>
      <c r="AD4383" s="1"/>
      <c r="AE4383" s="7"/>
      <c r="AF4383" s="1"/>
      <c r="AG4383" s="1"/>
      <c r="AH4383" s="1"/>
      <c r="AI4383" s="1"/>
      <c r="AJ4383" s="4"/>
      <c r="AK4383" s="1"/>
      <c r="AL4383" s="1"/>
      <c r="AM4383" s="1"/>
      <c r="AN4383" s="1"/>
      <c r="AO4383" s="1"/>
    </row>
    <row r="4384" spans="1:41" x14ac:dyDescent="0.2">
      <c r="A4384" s="118"/>
      <c r="B4384" s="2"/>
      <c r="C4384" s="2"/>
      <c r="D4384" s="3"/>
      <c r="E4384" s="3"/>
      <c r="F4384" s="47"/>
      <c r="G4384" s="47"/>
      <c r="H4384" s="4"/>
      <c r="I4384" s="4"/>
      <c r="J4384" s="4"/>
      <c r="K4384" s="4"/>
      <c r="L4384" s="47"/>
      <c r="M4384" s="10"/>
      <c r="N4384" s="10"/>
      <c r="O4384" s="2"/>
      <c r="P4384" s="2"/>
      <c r="Q4384" s="47"/>
      <c r="R4384" s="4"/>
      <c r="S4384" s="59"/>
      <c r="T4384" s="1"/>
      <c r="U4384" s="1"/>
      <c r="V4384" s="1"/>
      <c r="W4384" s="10"/>
      <c r="X4384" s="2"/>
      <c r="Y4384" s="2"/>
      <c r="Z4384" s="3"/>
      <c r="AA4384" s="1"/>
      <c r="AB4384" s="1"/>
      <c r="AC4384" s="5"/>
      <c r="AD4384" s="1"/>
      <c r="AE4384" s="7"/>
      <c r="AF4384" s="1"/>
      <c r="AG4384" s="1"/>
      <c r="AH4384" s="1"/>
      <c r="AI4384" s="1"/>
      <c r="AJ4384" s="4"/>
      <c r="AK4384" s="1"/>
      <c r="AL4384" s="1"/>
      <c r="AM4384" s="1"/>
      <c r="AN4384" s="1"/>
      <c r="AO4384" s="1"/>
    </row>
    <row r="4385" spans="1:41" x14ac:dyDescent="0.2">
      <c r="A4385" s="118"/>
      <c r="B4385" s="2"/>
      <c r="C4385" s="2"/>
      <c r="D4385" s="3"/>
      <c r="E4385" s="3"/>
      <c r="F4385" s="47"/>
      <c r="G4385" s="47"/>
      <c r="H4385" s="4"/>
      <c r="I4385" s="4"/>
      <c r="J4385" s="4"/>
      <c r="K4385" s="4"/>
      <c r="L4385" s="47"/>
      <c r="M4385" s="10"/>
      <c r="N4385" s="10"/>
      <c r="O4385" s="2"/>
      <c r="P4385" s="2"/>
      <c r="Q4385" s="47"/>
      <c r="R4385" s="4"/>
      <c r="S4385" s="59"/>
      <c r="T4385" s="1"/>
      <c r="U4385" s="1"/>
      <c r="V4385" s="1"/>
      <c r="W4385" s="10"/>
      <c r="X4385" s="2"/>
      <c r="Y4385" s="2"/>
      <c r="Z4385" s="3"/>
      <c r="AA4385" s="1"/>
      <c r="AB4385" s="1"/>
      <c r="AC4385" s="5"/>
      <c r="AD4385" s="1"/>
      <c r="AE4385" s="7"/>
      <c r="AF4385" s="1"/>
      <c r="AG4385" s="1"/>
      <c r="AH4385" s="1"/>
      <c r="AI4385" s="1"/>
      <c r="AJ4385" s="4"/>
      <c r="AK4385" s="1"/>
      <c r="AL4385" s="1"/>
      <c r="AM4385" s="1"/>
      <c r="AN4385" s="1"/>
      <c r="AO4385" s="1"/>
    </row>
    <row r="4386" spans="1:41" x14ac:dyDescent="0.2">
      <c r="A4386" s="118"/>
      <c r="B4386" s="2"/>
      <c r="C4386" s="2"/>
      <c r="D4386" s="3"/>
      <c r="E4386" s="3"/>
      <c r="F4386" s="47"/>
      <c r="G4386" s="47"/>
      <c r="H4386" s="4"/>
      <c r="I4386" s="4"/>
      <c r="J4386" s="4"/>
      <c r="K4386" s="4"/>
      <c r="L4386" s="47"/>
      <c r="M4386" s="10"/>
      <c r="N4386" s="10"/>
      <c r="O4386" s="2"/>
      <c r="P4386" s="2"/>
      <c r="Q4386" s="47"/>
      <c r="R4386" s="4"/>
      <c r="S4386" s="59"/>
      <c r="T4386" s="1"/>
      <c r="U4386" s="1"/>
      <c r="V4386" s="1"/>
      <c r="W4386" s="10"/>
      <c r="X4386" s="2"/>
      <c r="Y4386" s="2"/>
      <c r="Z4386" s="3"/>
      <c r="AA4386" s="1"/>
      <c r="AB4386" s="1"/>
      <c r="AC4386" s="5"/>
      <c r="AD4386" s="1"/>
      <c r="AE4386" s="7"/>
      <c r="AF4386" s="1"/>
      <c r="AG4386" s="1"/>
      <c r="AH4386" s="1"/>
      <c r="AI4386" s="1"/>
      <c r="AJ4386" s="4"/>
      <c r="AK4386" s="1"/>
      <c r="AL4386" s="1"/>
      <c r="AM4386" s="1"/>
      <c r="AN4386" s="1"/>
      <c r="AO4386" s="1"/>
    </row>
    <row r="4387" spans="1:41" x14ac:dyDescent="0.2">
      <c r="A4387" s="118"/>
      <c r="B4387" s="2"/>
      <c r="C4387" s="2"/>
      <c r="D4387" s="3"/>
      <c r="E4387" s="3"/>
      <c r="F4387" s="47"/>
      <c r="G4387" s="47"/>
      <c r="H4387" s="4"/>
      <c r="I4387" s="4"/>
      <c r="J4387" s="4"/>
      <c r="K4387" s="4"/>
      <c r="L4387" s="47"/>
      <c r="M4387" s="10"/>
      <c r="N4387" s="10"/>
      <c r="O4387" s="2"/>
      <c r="P4387" s="2"/>
      <c r="Q4387" s="47"/>
      <c r="R4387" s="4"/>
      <c r="S4387" s="59"/>
      <c r="T4387" s="1"/>
      <c r="U4387" s="1"/>
      <c r="V4387" s="1"/>
      <c r="W4387" s="10"/>
      <c r="X4387" s="2"/>
      <c r="Y4387" s="2"/>
      <c r="Z4387" s="3"/>
      <c r="AA4387" s="1"/>
      <c r="AB4387" s="1"/>
      <c r="AC4387" s="5"/>
      <c r="AD4387" s="1"/>
      <c r="AE4387" s="7"/>
      <c r="AF4387" s="1"/>
      <c r="AG4387" s="1"/>
      <c r="AH4387" s="1"/>
      <c r="AI4387" s="1"/>
      <c r="AJ4387" s="4"/>
      <c r="AK4387" s="1"/>
      <c r="AL4387" s="1"/>
      <c r="AM4387" s="1"/>
      <c r="AN4387" s="1"/>
      <c r="AO4387" s="1"/>
    </row>
    <row r="4388" spans="1:41" x14ac:dyDescent="0.2">
      <c r="A4388" s="118"/>
      <c r="B4388" s="2"/>
      <c r="C4388" s="2"/>
      <c r="D4388" s="3"/>
      <c r="E4388" s="3"/>
      <c r="F4388" s="47"/>
      <c r="G4388" s="47"/>
      <c r="H4388" s="4"/>
      <c r="I4388" s="4"/>
      <c r="J4388" s="4"/>
      <c r="K4388" s="4"/>
      <c r="L4388" s="47"/>
      <c r="M4388" s="10"/>
      <c r="N4388" s="10"/>
      <c r="O4388" s="2"/>
      <c r="P4388" s="2"/>
      <c r="Q4388" s="47"/>
      <c r="R4388" s="4"/>
      <c r="S4388" s="59"/>
      <c r="T4388" s="1"/>
      <c r="U4388" s="1"/>
      <c r="V4388" s="1"/>
      <c r="W4388" s="10"/>
      <c r="X4388" s="2"/>
      <c r="Y4388" s="2"/>
      <c r="Z4388" s="3"/>
      <c r="AA4388" s="1"/>
      <c r="AB4388" s="1"/>
      <c r="AC4388" s="5"/>
      <c r="AD4388" s="1"/>
      <c r="AE4388" s="7"/>
      <c r="AF4388" s="1"/>
      <c r="AG4388" s="1"/>
      <c r="AH4388" s="1"/>
      <c r="AI4388" s="1"/>
      <c r="AJ4388" s="4"/>
      <c r="AK4388" s="1"/>
      <c r="AL4388" s="1"/>
      <c r="AM4388" s="1"/>
      <c r="AN4388" s="1"/>
      <c r="AO4388" s="1"/>
    </row>
    <row r="4389" spans="1:41" x14ac:dyDescent="0.2">
      <c r="A4389" s="118"/>
      <c r="B4389" s="2"/>
      <c r="C4389" s="2"/>
      <c r="D4389" s="3"/>
      <c r="E4389" s="3"/>
      <c r="F4389" s="47"/>
      <c r="G4389" s="47"/>
      <c r="H4389" s="4"/>
      <c r="I4389" s="4"/>
      <c r="J4389" s="4"/>
      <c r="K4389" s="4"/>
      <c r="L4389" s="47"/>
      <c r="M4389" s="10"/>
      <c r="N4389" s="10"/>
      <c r="O4389" s="2"/>
      <c r="P4389" s="2"/>
      <c r="Q4389" s="47"/>
      <c r="R4389" s="4"/>
      <c r="S4389" s="59"/>
      <c r="T4389" s="1"/>
      <c r="U4389" s="1"/>
      <c r="V4389" s="1"/>
      <c r="W4389" s="10"/>
      <c r="X4389" s="2"/>
      <c r="Y4389" s="2"/>
      <c r="Z4389" s="3"/>
      <c r="AA4389" s="1"/>
      <c r="AB4389" s="1"/>
      <c r="AC4389" s="5"/>
      <c r="AD4389" s="1"/>
      <c r="AE4389" s="7"/>
      <c r="AF4389" s="1"/>
      <c r="AG4389" s="1"/>
      <c r="AH4389" s="1"/>
      <c r="AI4389" s="1"/>
      <c r="AJ4389" s="4"/>
      <c r="AK4389" s="1"/>
      <c r="AL4389" s="1"/>
      <c r="AM4389" s="1"/>
      <c r="AN4389" s="1"/>
      <c r="AO4389" s="1"/>
    </row>
    <row r="4390" spans="1:41" x14ac:dyDescent="0.2">
      <c r="A4390" s="118"/>
      <c r="B4390" s="2"/>
      <c r="C4390" s="2"/>
      <c r="D4390" s="3"/>
      <c r="E4390" s="3"/>
      <c r="F4390" s="47"/>
      <c r="G4390" s="47"/>
      <c r="H4390" s="4"/>
      <c r="I4390" s="4"/>
      <c r="J4390" s="4"/>
      <c r="K4390" s="4"/>
      <c r="L4390" s="47"/>
      <c r="M4390" s="10"/>
      <c r="N4390" s="10"/>
      <c r="O4390" s="2"/>
      <c r="P4390" s="2"/>
      <c r="Q4390" s="47"/>
      <c r="R4390" s="4"/>
      <c r="S4390" s="59"/>
      <c r="T4390" s="1"/>
      <c r="U4390" s="1"/>
      <c r="V4390" s="1"/>
      <c r="W4390" s="10"/>
      <c r="X4390" s="2"/>
      <c r="Y4390" s="2"/>
      <c r="Z4390" s="3"/>
      <c r="AA4390" s="1"/>
      <c r="AB4390" s="1"/>
      <c r="AC4390" s="5"/>
      <c r="AD4390" s="1"/>
      <c r="AE4390" s="7"/>
      <c r="AF4390" s="1"/>
      <c r="AG4390" s="1"/>
      <c r="AH4390" s="1"/>
      <c r="AI4390" s="1"/>
      <c r="AJ4390" s="4"/>
      <c r="AK4390" s="1"/>
      <c r="AL4390" s="1"/>
      <c r="AM4390" s="1"/>
      <c r="AN4390" s="1"/>
      <c r="AO4390" s="1"/>
    </row>
    <row r="4391" spans="1:41" x14ac:dyDescent="0.2">
      <c r="A4391" s="118"/>
      <c r="B4391" s="2"/>
      <c r="C4391" s="2"/>
      <c r="D4391" s="3"/>
      <c r="E4391" s="3"/>
      <c r="F4391" s="47"/>
      <c r="G4391" s="47"/>
      <c r="H4391" s="4"/>
      <c r="I4391" s="4"/>
      <c r="J4391" s="4"/>
      <c r="K4391" s="4"/>
      <c r="L4391" s="47"/>
      <c r="M4391" s="10"/>
      <c r="N4391" s="10"/>
      <c r="O4391" s="2"/>
      <c r="P4391" s="2"/>
      <c r="Q4391" s="47"/>
      <c r="R4391" s="4"/>
      <c r="S4391" s="59"/>
      <c r="T4391" s="1"/>
      <c r="U4391" s="1"/>
      <c r="V4391" s="1"/>
      <c r="W4391" s="10"/>
      <c r="X4391" s="2"/>
      <c r="Y4391" s="2"/>
      <c r="Z4391" s="3"/>
      <c r="AA4391" s="1"/>
      <c r="AB4391" s="1"/>
      <c r="AC4391" s="5"/>
      <c r="AD4391" s="1"/>
      <c r="AE4391" s="7"/>
      <c r="AF4391" s="1"/>
      <c r="AG4391" s="1"/>
      <c r="AH4391" s="1"/>
      <c r="AI4391" s="1"/>
      <c r="AJ4391" s="4"/>
      <c r="AK4391" s="1"/>
      <c r="AL4391" s="1"/>
      <c r="AM4391" s="1"/>
      <c r="AN4391" s="1"/>
      <c r="AO4391" s="1"/>
    </row>
    <row r="4392" spans="1:41" x14ac:dyDescent="0.2">
      <c r="A4392" s="118"/>
      <c r="B4392" s="2"/>
      <c r="C4392" s="2"/>
      <c r="D4392" s="3"/>
      <c r="E4392" s="3"/>
      <c r="F4392" s="47"/>
      <c r="G4392" s="47"/>
      <c r="H4392" s="4"/>
      <c r="I4392" s="4"/>
      <c r="J4392" s="4"/>
      <c r="K4392" s="4"/>
      <c r="L4392" s="47"/>
      <c r="M4392" s="10"/>
      <c r="N4392" s="10"/>
      <c r="O4392" s="2"/>
      <c r="P4392" s="2"/>
      <c r="Q4392" s="47"/>
      <c r="R4392" s="4"/>
      <c r="S4392" s="59"/>
      <c r="T4392" s="1"/>
      <c r="U4392" s="1"/>
      <c r="V4392" s="1"/>
      <c r="W4392" s="10"/>
      <c r="X4392" s="2"/>
      <c r="Y4392" s="2"/>
      <c r="Z4392" s="3"/>
      <c r="AA4392" s="1"/>
      <c r="AB4392" s="1"/>
      <c r="AC4392" s="5"/>
      <c r="AD4392" s="1"/>
      <c r="AE4392" s="7"/>
      <c r="AF4392" s="1"/>
      <c r="AG4392" s="1"/>
      <c r="AH4392" s="1"/>
      <c r="AI4392" s="1"/>
      <c r="AJ4392" s="4"/>
      <c r="AK4392" s="1"/>
      <c r="AL4392" s="1"/>
      <c r="AM4392" s="1"/>
      <c r="AN4392" s="1"/>
      <c r="AO4392" s="1"/>
    </row>
    <row r="4393" spans="1:41" x14ac:dyDescent="0.2">
      <c r="A4393" s="118"/>
      <c r="B4393" s="2"/>
      <c r="C4393" s="2"/>
      <c r="D4393" s="3"/>
      <c r="E4393" s="3"/>
      <c r="F4393" s="47"/>
      <c r="G4393" s="47"/>
      <c r="H4393" s="4"/>
      <c r="I4393" s="4"/>
      <c r="J4393" s="4"/>
      <c r="K4393" s="4"/>
      <c r="L4393" s="47"/>
      <c r="M4393" s="10"/>
      <c r="N4393" s="10"/>
      <c r="O4393" s="2"/>
      <c r="P4393" s="2"/>
      <c r="Q4393" s="47"/>
      <c r="R4393" s="4"/>
      <c r="S4393" s="59"/>
      <c r="T4393" s="1"/>
      <c r="U4393" s="1"/>
      <c r="V4393" s="1"/>
      <c r="W4393" s="10"/>
      <c r="X4393" s="2"/>
      <c r="Y4393" s="2"/>
      <c r="Z4393" s="3"/>
      <c r="AA4393" s="1"/>
      <c r="AB4393" s="1"/>
      <c r="AC4393" s="5"/>
      <c r="AD4393" s="1"/>
      <c r="AE4393" s="7"/>
      <c r="AF4393" s="1"/>
      <c r="AG4393" s="1"/>
      <c r="AH4393" s="1"/>
      <c r="AI4393" s="1"/>
      <c r="AJ4393" s="4"/>
      <c r="AK4393" s="1"/>
      <c r="AL4393" s="1"/>
      <c r="AM4393" s="1"/>
      <c r="AN4393" s="1"/>
      <c r="AO4393" s="1"/>
    </row>
    <row r="4394" spans="1:41" x14ac:dyDescent="0.2">
      <c r="A4394" s="118"/>
      <c r="B4394" s="2"/>
      <c r="C4394" s="2"/>
      <c r="D4394" s="3"/>
      <c r="E4394" s="3"/>
      <c r="F4394" s="47"/>
      <c r="G4394" s="47"/>
      <c r="H4394" s="4"/>
      <c r="I4394" s="4"/>
      <c r="J4394" s="4"/>
      <c r="K4394" s="4"/>
      <c r="L4394" s="47"/>
      <c r="M4394" s="10"/>
      <c r="N4394" s="10"/>
      <c r="O4394" s="2"/>
      <c r="P4394" s="2"/>
      <c r="Q4394" s="47"/>
      <c r="R4394" s="4"/>
      <c r="S4394" s="59"/>
      <c r="T4394" s="1"/>
      <c r="U4394" s="1"/>
      <c r="V4394" s="1"/>
      <c r="W4394" s="10"/>
      <c r="X4394" s="2"/>
      <c r="Y4394" s="2"/>
      <c r="Z4394" s="3"/>
      <c r="AA4394" s="1"/>
      <c r="AB4394" s="1"/>
      <c r="AC4394" s="5"/>
      <c r="AD4394" s="1"/>
      <c r="AE4394" s="7"/>
      <c r="AF4394" s="1"/>
      <c r="AG4394" s="1"/>
      <c r="AH4394" s="1"/>
      <c r="AI4394" s="1"/>
      <c r="AJ4394" s="4"/>
      <c r="AK4394" s="1"/>
      <c r="AL4394" s="1"/>
      <c r="AM4394" s="1"/>
      <c r="AN4394" s="1"/>
      <c r="AO4394" s="1"/>
    </row>
    <row r="4395" spans="1:41" x14ac:dyDescent="0.2">
      <c r="A4395" s="118"/>
      <c r="B4395" s="2"/>
      <c r="C4395" s="2"/>
      <c r="D4395" s="3"/>
      <c r="E4395" s="3"/>
      <c r="F4395" s="47"/>
      <c r="G4395" s="47"/>
      <c r="H4395" s="4"/>
      <c r="I4395" s="4"/>
      <c r="J4395" s="4"/>
      <c r="K4395" s="4"/>
      <c r="L4395" s="47"/>
      <c r="M4395" s="10"/>
      <c r="N4395" s="10"/>
      <c r="O4395" s="2"/>
      <c r="P4395" s="2"/>
      <c r="Q4395" s="47"/>
      <c r="R4395" s="4"/>
      <c r="S4395" s="59"/>
      <c r="T4395" s="1"/>
      <c r="U4395" s="1"/>
      <c r="V4395" s="1"/>
      <c r="W4395" s="10"/>
      <c r="X4395" s="2"/>
      <c r="Y4395" s="2"/>
      <c r="Z4395" s="3"/>
      <c r="AA4395" s="1"/>
      <c r="AB4395" s="1"/>
      <c r="AC4395" s="5"/>
      <c r="AD4395" s="1"/>
      <c r="AE4395" s="7"/>
      <c r="AF4395" s="1"/>
      <c r="AG4395" s="1"/>
      <c r="AH4395" s="1"/>
      <c r="AI4395" s="1"/>
      <c r="AJ4395" s="4"/>
      <c r="AK4395" s="1"/>
      <c r="AL4395" s="1"/>
      <c r="AM4395" s="1"/>
      <c r="AN4395" s="1"/>
      <c r="AO4395" s="1"/>
    </row>
    <row r="4396" spans="1:41" x14ac:dyDescent="0.2">
      <c r="A4396" s="118"/>
      <c r="B4396" s="2"/>
      <c r="C4396" s="2"/>
      <c r="D4396" s="3"/>
      <c r="E4396" s="3"/>
      <c r="F4396" s="47"/>
      <c r="G4396" s="47"/>
      <c r="H4396" s="4"/>
      <c r="I4396" s="4"/>
      <c r="J4396" s="4"/>
      <c r="K4396" s="4"/>
      <c r="L4396" s="47"/>
      <c r="M4396" s="10"/>
      <c r="N4396" s="10"/>
      <c r="O4396" s="2"/>
      <c r="P4396" s="2"/>
      <c r="Q4396" s="47"/>
      <c r="R4396" s="4"/>
      <c r="S4396" s="59"/>
      <c r="T4396" s="1"/>
      <c r="U4396" s="1"/>
      <c r="V4396" s="1"/>
      <c r="W4396" s="10"/>
      <c r="X4396" s="2"/>
      <c r="Y4396" s="2"/>
      <c r="Z4396" s="3"/>
      <c r="AA4396" s="1"/>
      <c r="AB4396" s="1"/>
      <c r="AC4396" s="5"/>
      <c r="AD4396" s="1"/>
      <c r="AE4396" s="7"/>
      <c r="AF4396" s="1"/>
      <c r="AG4396" s="1"/>
      <c r="AH4396" s="1"/>
      <c r="AI4396" s="1"/>
      <c r="AJ4396" s="4"/>
      <c r="AK4396" s="1"/>
      <c r="AL4396" s="1"/>
      <c r="AM4396" s="1"/>
      <c r="AN4396" s="1"/>
      <c r="AO4396" s="1"/>
    </row>
    <row r="4397" spans="1:41" x14ac:dyDescent="0.2">
      <c r="A4397" s="118"/>
      <c r="B4397" s="2"/>
      <c r="C4397" s="2"/>
      <c r="D4397" s="3"/>
      <c r="E4397" s="3"/>
      <c r="F4397" s="47"/>
      <c r="G4397" s="47"/>
      <c r="H4397" s="4"/>
      <c r="I4397" s="4"/>
      <c r="J4397" s="4"/>
      <c r="K4397" s="4"/>
      <c r="L4397" s="47"/>
      <c r="M4397" s="10"/>
      <c r="N4397" s="10"/>
      <c r="O4397" s="2"/>
      <c r="P4397" s="2"/>
      <c r="Q4397" s="47"/>
      <c r="R4397" s="4"/>
      <c r="S4397" s="59"/>
      <c r="T4397" s="1"/>
      <c r="U4397" s="1"/>
      <c r="V4397" s="1"/>
      <c r="W4397" s="10"/>
      <c r="X4397" s="2"/>
      <c r="Y4397" s="2"/>
      <c r="Z4397" s="3"/>
      <c r="AA4397" s="1"/>
      <c r="AB4397" s="1"/>
      <c r="AC4397" s="5"/>
      <c r="AD4397" s="1"/>
      <c r="AE4397" s="7"/>
      <c r="AF4397" s="1"/>
      <c r="AG4397" s="1"/>
      <c r="AH4397" s="1"/>
      <c r="AI4397" s="1"/>
      <c r="AJ4397" s="4"/>
      <c r="AK4397" s="1"/>
      <c r="AL4397" s="1"/>
      <c r="AM4397" s="1"/>
      <c r="AN4397" s="1"/>
      <c r="AO4397" s="1"/>
    </row>
    <row r="4398" spans="1:41" x14ac:dyDescent="0.2">
      <c r="A4398" s="118"/>
      <c r="B4398" s="2"/>
      <c r="C4398" s="2"/>
      <c r="D4398" s="3"/>
      <c r="E4398" s="3"/>
      <c r="F4398" s="47"/>
      <c r="G4398" s="47"/>
      <c r="H4398" s="4"/>
      <c r="I4398" s="4"/>
      <c r="J4398" s="4"/>
      <c r="K4398" s="4"/>
      <c r="L4398" s="47"/>
      <c r="M4398" s="10"/>
      <c r="N4398" s="10"/>
      <c r="O4398" s="2"/>
      <c r="P4398" s="2"/>
      <c r="Q4398" s="47"/>
      <c r="R4398" s="4"/>
      <c r="S4398" s="59"/>
      <c r="T4398" s="1"/>
      <c r="U4398" s="1"/>
      <c r="V4398" s="1"/>
      <c r="W4398" s="10"/>
      <c r="X4398" s="2"/>
      <c r="Y4398" s="2"/>
      <c r="Z4398" s="3"/>
      <c r="AA4398" s="1"/>
      <c r="AB4398" s="1"/>
      <c r="AC4398" s="5"/>
      <c r="AD4398" s="1"/>
      <c r="AE4398" s="7"/>
      <c r="AF4398" s="1"/>
      <c r="AG4398" s="1"/>
      <c r="AH4398" s="1"/>
      <c r="AI4398" s="1"/>
      <c r="AJ4398" s="4"/>
      <c r="AK4398" s="1"/>
      <c r="AL4398" s="1"/>
      <c r="AM4398" s="1"/>
      <c r="AN4398" s="1"/>
      <c r="AO4398" s="1"/>
    </row>
    <row r="4399" spans="1:41" x14ac:dyDescent="0.2">
      <c r="A4399" s="118"/>
      <c r="B4399" s="2"/>
      <c r="C4399" s="2"/>
      <c r="D4399" s="3"/>
      <c r="E4399" s="3"/>
      <c r="F4399" s="47"/>
      <c r="G4399" s="47"/>
      <c r="H4399" s="4"/>
      <c r="I4399" s="4"/>
      <c r="J4399" s="4"/>
      <c r="K4399" s="4"/>
      <c r="L4399" s="47"/>
      <c r="M4399" s="10"/>
      <c r="N4399" s="10"/>
      <c r="O4399" s="2"/>
      <c r="P4399" s="2"/>
      <c r="Q4399" s="47"/>
      <c r="R4399" s="4"/>
      <c r="S4399" s="59"/>
      <c r="T4399" s="1"/>
      <c r="U4399" s="1"/>
      <c r="V4399" s="1"/>
      <c r="W4399" s="10"/>
      <c r="X4399" s="2"/>
      <c r="Y4399" s="2"/>
      <c r="Z4399" s="3"/>
      <c r="AA4399" s="1"/>
      <c r="AB4399" s="1"/>
      <c r="AC4399" s="5"/>
      <c r="AD4399" s="1"/>
      <c r="AE4399" s="7"/>
      <c r="AF4399" s="1"/>
      <c r="AG4399" s="1"/>
      <c r="AH4399" s="1"/>
      <c r="AI4399" s="1"/>
      <c r="AJ4399" s="4"/>
      <c r="AK4399" s="1"/>
      <c r="AL4399" s="1"/>
      <c r="AM4399" s="1"/>
      <c r="AN4399" s="1"/>
      <c r="AO4399" s="1"/>
    </row>
    <row r="4400" spans="1:41" x14ac:dyDescent="0.2">
      <c r="A4400" s="118"/>
      <c r="B4400" s="2"/>
      <c r="C4400" s="2"/>
      <c r="D4400" s="3"/>
      <c r="E4400" s="3"/>
      <c r="F4400" s="47"/>
      <c r="G4400" s="47"/>
      <c r="H4400" s="4"/>
      <c r="I4400" s="4"/>
      <c r="J4400" s="4"/>
      <c r="K4400" s="4"/>
      <c r="L4400" s="47"/>
      <c r="M4400" s="10"/>
      <c r="N4400" s="10"/>
      <c r="O4400" s="2"/>
      <c r="P4400" s="2"/>
      <c r="Q4400" s="47"/>
      <c r="R4400" s="4"/>
      <c r="S4400" s="59"/>
      <c r="T4400" s="1"/>
      <c r="U4400" s="1"/>
      <c r="V4400" s="1"/>
      <c r="W4400" s="10"/>
      <c r="X4400" s="2"/>
      <c r="Y4400" s="2"/>
      <c r="Z4400" s="3"/>
      <c r="AA4400" s="1"/>
      <c r="AB4400" s="1"/>
      <c r="AC4400" s="5"/>
      <c r="AD4400" s="1"/>
      <c r="AE4400" s="7"/>
      <c r="AF4400" s="1"/>
      <c r="AG4400" s="1"/>
      <c r="AH4400" s="1"/>
      <c r="AI4400" s="1"/>
      <c r="AJ4400" s="4"/>
      <c r="AK4400" s="1"/>
      <c r="AL4400" s="1"/>
      <c r="AM4400" s="1"/>
      <c r="AN4400" s="1"/>
      <c r="AO4400" s="1"/>
    </row>
    <row r="4401" spans="1:41" x14ac:dyDescent="0.2">
      <c r="A4401" s="118"/>
      <c r="B4401" s="2"/>
      <c r="C4401" s="2"/>
      <c r="D4401" s="3"/>
      <c r="E4401" s="3"/>
      <c r="F4401" s="47"/>
      <c r="G4401" s="47"/>
      <c r="H4401" s="4"/>
      <c r="I4401" s="4"/>
      <c r="J4401" s="4"/>
      <c r="K4401" s="4"/>
      <c r="L4401" s="47"/>
      <c r="M4401" s="10"/>
      <c r="N4401" s="10"/>
      <c r="O4401" s="2"/>
      <c r="P4401" s="2"/>
      <c r="Q4401" s="47"/>
      <c r="R4401" s="4"/>
      <c r="S4401" s="59"/>
      <c r="T4401" s="1"/>
      <c r="U4401" s="1"/>
      <c r="V4401" s="1"/>
      <c r="W4401" s="10"/>
      <c r="X4401" s="2"/>
      <c r="Y4401" s="2"/>
      <c r="Z4401" s="3"/>
      <c r="AA4401" s="1"/>
      <c r="AB4401" s="1"/>
      <c r="AC4401" s="5"/>
      <c r="AD4401" s="1"/>
      <c r="AE4401" s="7"/>
      <c r="AF4401" s="1"/>
      <c r="AG4401" s="1"/>
      <c r="AH4401" s="1"/>
      <c r="AI4401" s="1"/>
      <c r="AJ4401" s="4"/>
      <c r="AK4401" s="1"/>
      <c r="AL4401" s="1"/>
      <c r="AM4401" s="1"/>
      <c r="AN4401" s="1"/>
      <c r="AO4401" s="1"/>
    </row>
    <row r="4402" spans="1:41" x14ac:dyDescent="0.2">
      <c r="A4402" s="118"/>
      <c r="B4402" s="2"/>
      <c r="C4402" s="2"/>
      <c r="D4402" s="3"/>
      <c r="E4402" s="3"/>
      <c r="F4402" s="47"/>
      <c r="G4402" s="47"/>
      <c r="H4402" s="4"/>
      <c r="I4402" s="4"/>
      <c r="J4402" s="4"/>
      <c r="K4402" s="4"/>
      <c r="L4402" s="47"/>
      <c r="M4402" s="10"/>
      <c r="N4402" s="10"/>
      <c r="O4402" s="2"/>
      <c r="P4402" s="2"/>
      <c r="Q4402" s="47"/>
      <c r="R4402" s="4"/>
      <c r="S4402" s="59"/>
      <c r="T4402" s="1"/>
      <c r="U4402" s="1"/>
      <c r="V4402" s="1"/>
      <c r="W4402" s="10"/>
      <c r="X4402" s="2"/>
      <c r="Y4402" s="2"/>
      <c r="Z4402" s="3"/>
      <c r="AA4402" s="1"/>
      <c r="AB4402" s="1"/>
      <c r="AC4402" s="5"/>
      <c r="AD4402" s="1"/>
      <c r="AE4402" s="7"/>
      <c r="AF4402" s="1"/>
      <c r="AG4402" s="1"/>
      <c r="AH4402" s="1"/>
      <c r="AI4402" s="1"/>
      <c r="AJ4402" s="4"/>
      <c r="AK4402" s="1"/>
      <c r="AL4402" s="1"/>
      <c r="AM4402" s="1"/>
      <c r="AN4402" s="1"/>
      <c r="AO4402" s="1"/>
    </row>
    <row r="4403" spans="1:41" x14ac:dyDescent="0.2">
      <c r="A4403" s="118"/>
      <c r="B4403" s="2"/>
      <c r="C4403" s="2"/>
      <c r="D4403" s="3"/>
      <c r="E4403" s="3"/>
      <c r="F4403" s="47"/>
      <c r="G4403" s="47"/>
      <c r="H4403" s="4"/>
      <c r="I4403" s="4"/>
      <c r="J4403" s="4"/>
      <c r="K4403" s="4"/>
      <c r="L4403" s="47"/>
      <c r="M4403" s="10"/>
      <c r="N4403" s="10"/>
      <c r="O4403" s="2"/>
      <c r="P4403" s="2"/>
      <c r="Q4403" s="47"/>
      <c r="R4403" s="4"/>
      <c r="S4403" s="59"/>
      <c r="T4403" s="1"/>
      <c r="U4403" s="1"/>
      <c r="V4403" s="1"/>
      <c r="W4403" s="10"/>
      <c r="X4403" s="2"/>
      <c r="Y4403" s="2"/>
      <c r="Z4403" s="3"/>
      <c r="AA4403" s="1"/>
      <c r="AB4403" s="1"/>
      <c r="AC4403" s="5"/>
      <c r="AD4403" s="1"/>
      <c r="AE4403" s="7"/>
      <c r="AF4403" s="1"/>
      <c r="AG4403" s="1"/>
      <c r="AH4403" s="1"/>
      <c r="AI4403" s="1"/>
      <c r="AJ4403" s="4"/>
      <c r="AK4403" s="1"/>
      <c r="AL4403" s="1"/>
      <c r="AM4403" s="1"/>
      <c r="AN4403" s="1"/>
      <c r="AO4403" s="1"/>
    </row>
    <row r="4404" spans="1:41" x14ac:dyDescent="0.2">
      <c r="A4404" s="118"/>
      <c r="B4404" s="2"/>
      <c r="C4404" s="2"/>
      <c r="D4404" s="3"/>
      <c r="E4404" s="3"/>
      <c r="F4404" s="47"/>
      <c r="G4404" s="47"/>
      <c r="H4404" s="4"/>
      <c r="I4404" s="4"/>
      <c r="J4404" s="4"/>
      <c r="K4404" s="4"/>
      <c r="L4404" s="47"/>
      <c r="M4404" s="10"/>
      <c r="N4404" s="10"/>
      <c r="O4404" s="2"/>
      <c r="P4404" s="2"/>
      <c r="Q4404" s="47"/>
      <c r="R4404" s="4"/>
      <c r="S4404" s="59"/>
      <c r="T4404" s="1"/>
      <c r="U4404" s="1"/>
      <c r="V4404" s="1"/>
      <c r="W4404" s="10"/>
      <c r="X4404" s="2"/>
      <c r="Y4404" s="2"/>
      <c r="Z4404" s="3"/>
      <c r="AA4404" s="1"/>
      <c r="AB4404" s="1"/>
      <c r="AC4404" s="5"/>
      <c r="AD4404" s="1"/>
      <c r="AE4404" s="7"/>
      <c r="AF4404" s="1"/>
      <c r="AG4404" s="1"/>
      <c r="AH4404" s="1"/>
      <c r="AI4404" s="1"/>
      <c r="AJ4404" s="4"/>
      <c r="AK4404" s="1"/>
      <c r="AL4404" s="1"/>
      <c r="AM4404" s="1"/>
      <c r="AN4404" s="1"/>
      <c r="AO4404" s="1"/>
    </row>
    <row r="4405" spans="1:41" x14ac:dyDescent="0.2">
      <c r="A4405" s="118"/>
      <c r="B4405" s="2"/>
      <c r="C4405" s="2"/>
      <c r="D4405" s="3"/>
      <c r="E4405" s="3"/>
      <c r="F4405" s="47"/>
      <c r="G4405" s="47"/>
      <c r="H4405" s="4"/>
      <c r="I4405" s="4"/>
      <c r="J4405" s="4"/>
      <c r="K4405" s="4"/>
      <c r="L4405" s="47"/>
      <c r="M4405" s="10"/>
      <c r="N4405" s="10"/>
      <c r="O4405" s="2"/>
      <c r="P4405" s="2"/>
      <c r="Q4405" s="47"/>
      <c r="R4405" s="4"/>
      <c r="S4405" s="59"/>
      <c r="T4405" s="1"/>
      <c r="U4405" s="1"/>
      <c r="V4405" s="1"/>
      <c r="W4405" s="10"/>
      <c r="X4405" s="2"/>
      <c r="Y4405" s="2"/>
      <c r="Z4405" s="3"/>
      <c r="AA4405" s="1"/>
      <c r="AB4405" s="1"/>
      <c r="AC4405" s="5"/>
      <c r="AD4405" s="1"/>
      <c r="AE4405" s="7"/>
      <c r="AF4405" s="1"/>
      <c r="AG4405" s="1"/>
      <c r="AH4405" s="1"/>
      <c r="AI4405" s="1"/>
      <c r="AJ4405" s="4"/>
      <c r="AK4405" s="1"/>
      <c r="AL4405" s="1"/>
      <c r="AM4405" s="1"/>
      <c r="AN4405" s="1"/>
      <c r="AO4405" s="1"/>
    </row>
    <row r="4406" spans="1:41" x14ac:dyDescent="0.2">
      <c r="A4406" s="118"/>
      <c r="B4406" s="2"/>
      <c r="C4406" s="2"/>
      <c r="D4406" s="3"/>
      <c r="E4406" s="3"/>
      <c r="F4406" s="47"/>
      <c r="G4406" s="47"/>
      <c r="H4406" s="4"/>
      <c r="I4406" s="4"/>
      <c r="J4406" s="4"/>
      <c r="K4406" s="4"/>
      <c r="L4406" s="47"/>
      <c r="M4406" s="10"/>
      <c r="N4406" s="10"/>
      <c r="O4406" s="2"/>
      <c r="P4406" s="2"/>
      <c r="Q4406" s="47"/>
      <c r="R4406" s="4"/>
      <c r="S4406" s="59"/>
      <c r="T4406" s="1"/>
      <c r="U4406" s="1"/>
      <c r="V4406" s="1"/>
      <c r="W4406" s="10"/>
      <c r="X4406" s="2"/>
      <c r="Y4406" s="2"/>
      <c r="Z4406" s="3"/>
      <c r="AA4406" s="1"/>
      <c r="AB4406" s="1"/>
      <c r="AC4406" s="5"/>
      <c r="AD4406" s="1"/>
      <c r="AE4406" s="7"/>
      <c r="AF4406" s="1"/>
      <c r="AG4406" s="1"/>
      <c r="AH4406" s="1"/>
      <c r="AI4406" s="1"/>
      <c r="AJ4406" s="4"/>
      <c r="AK4406" s="1"/>
      <c r="AL4406" s="1"/>
      <c r="AM4406" s="1"/>
      <c r="AN4406" s="1"/>
      <c r="AO4406" s="1"/>
    </row>
    <row r="4407" spans="1:41" x14ac:dyDescent="0.2">
      <c r="A4407" s="118"/>
      <c r="B4407" s="2"/>
      <c r="C4407" s="2"/>
      <c r="D4407" s="3"/>
      <c r="E4407" s="3"/>
      <c r="F4407" s="47"/>
      <c r="G4407" s="47"/>
      <c r="H4407" s="4"/>
      <c r="I4407" s="4"/>
      <c r="J4407" s="4"/>
      <c r="K4407" s="4"/>
      <c r="L4407" s="47"/>
      <c r="M4407" s="10"/>
      <c r="N4407" s="10"/>
      <c r="O4407" s="2"/>
      <c r="P4407" s="2"/>
      <c r="Q4407" s="47"/>
      <c r="R4407" s="4"/>
      <c r="S4407" s="59"/>
      <c r="T4407" s="1"/>
      <c r="U4407" s="1"/>
      <c r="V4407" s="1"/>
      <c r="W4407" s="10"/>
      <c r="X4407" s="2"/>
      <c r="Y4407" s="2"/>
      <c r="Z4407" s="3"/>
      <c r="AA4407" s="1"/>
      <c r="AB4407" s="1"/>
      <c r="AC4407" s="5"/>
      <c r="AD4407" s="1"/>
      <c r="AE4407" s="7"/>
      <c r="AF4407" s="1"/>
      <c r="AG4407" s="1"/>
      <c r="AH4407" s="1"/>
      <c r="AI4407" s="1"/>
      <c r="AJ4407" s="4"/>
      <c r="AK4407" s="1"/>
      <c r="AL4407" s="1"/>
      <c r="AM4407" s="1"/>
      <c r="AN4407" s="1"/>
      <c r="AO4407" s="1"/>
    </row>
    <row r="4408" spans="1:41" x14ac:dyDescent="0.2">
      <c r="A4408" s="118"/>
      <c r="B4408" s="2"/>
      <c r="C4408" s="2"/>
      <c r="D4408" s="3"/>
      <c r="E4408" s="3"/>
      <c r="F4408" s="47"/>
      <c r="G4408" s="47"/>
      <c r="H4408" s="4"/>
      <c r="I4408" s="4"/>
      <c r="J4408" s="4"/>
      <c r="K4408" s="4"/>
      <c r="L4408" s="47"/>
      <c r="M4408" s="10"/>
      <c r="N4408" s="10"/>
      <c r="O4408" s="2"/>
      <c r="P4408" s="2"/>
      <c r="Q4408" s="47"/>
      <c r="R4408" s="4"/>
      <c r="S4408" s="59"/>
      <c r="T4408" s="1"/>
      <c r="U4408" s="1"/>
      <c r="V4408" s="1"/>
      <c r="W4408" s="10"/>
      <c r="X4408" s="2"/>
      <c r="Y4408" s="2"/>
      <c r="Z4408" s="3"/>
      <c r="AA4408" s="1"/>
      <c r="AB4408" s="1"/>
      <c r="AC4408" s="5"/>
      <c r="AD4408" s="1"/>
      <c r="AE4408" s="7"/>
      <c r="AF4408" s="1"/>
      <c r="AG4408" s="1"/>
      <c r="AH4408" s="1"/>
      <c r="AI4408" s="1"/>
      <c r="AJ4408" s="4"/>
      <c r="AK4408" s="1"/>
      <c r="AL4408" s="1"/>
      <c r="AM4408" s="1"/>
      <c r="AN4408" s="1"/>
      <c r="AO4408" s="1"/>
    </row>
    <row r="4409" spans="1:41" x14ac:dyDescent="0.2">
      <c r="A4409" s="118"/>
      <c r="B4409" s="2"/>
      <c r="C4409" s="2"/>
      <c r="D4409" s="3"/>
      <c r="E4409" s="3"/>
      <c r="F4409" s="47"/>
      <c r="G4409" s="47"/>
      <c r="H4409" s="4"/>
      <c r="I4409" s="4"/>
      <c r="J4409" s="4"/>
      <c r="K4409" s="4"/>
      <c r="L4409" s="47"/>
      <c r="M4409" s="10"/>
      <c r="N4409" s="10"/>
      <c r="O4409" s="2"/>
      <c r="P4409" s="2"/>
      <c r="Q4409" s="47"/>
      <c r="R4409" s="4"/>
      <c r="S4409" s="59"/>
      <c r="T4409" s="1"/>
      <c r="U4409" s="1"/>
      <c r="V4409" s="1"/>
      <c r="W4409" s="10"/>
      <c r="X4409" s="2"/>
      <c r="Y4409" s="2"/>
      <c r="Z4409" s="3"/>
      <c r="AA4409" s="1"/>
      <c r="AB4409" s="1"/>
      <c r="AC4409" s="5"/>
      <c r="AD4409" s="1"/>
      <c r="AE4409" s="7"/>
      <c r="AF4409" s="1"/>
      <c r="AG4409" s="1"/>
      <c r="AH4409" s="1"/>
      <c r="AI4409" s="1"/>
      <c r="AJ4409" s="4"/>
      <c r="AK4409" s="1"/>
      <c r="AL4409" s="1"/>
      <c r="AM4409" s="1"/>
      <c r="AN4409" s="1"/>
      <c r="AO4409" s="1"/>
    </row>
    <row r="4410" spans="1:41" x14ac:dyDescent="0.2">
      <c r="A4410" s="118"/>
      <c r="B4410" s="2"/>
      <c r="C4410" s="2"/>
      <c r="D4410" s="3"/>
      <c r="E4410" s="3"/>
      <c r="F4410" s="47"/>
      <c r="G4410" s="47"/>
      <c r="H4410" s="4"/>
      <c r="I4410" s="4"/>
      <c r="J4410" s="4"/>
      <c r="K4410" s="4"/>
      <c r="L4410" s="47"/>
      <c r="M4410" s="10"/>
      <c r="N4410" s="10"/>
      <c r="O4410" s="2"/>
      <c r="P4410" s="2"/>
      <c r="Q4410" s="47"/>
      <c r="R4410" s="4"/>
      <c r="S4410" s="59"/>
      <c r="T4410" s="1"/>
      <c r="U4410" s="1"/>
      <c r="V4410" s="1"/>
      <c r="W4410" s="10"/>
      <c r="X4410" s="2"/>
      <c r="Y4410" s="2"/>
      <c r="Z4410" s="3"/>
      <c r="AA4410" s="1"/>
      <c r="AB4410" s="1"/>
      <c r="AC4410" s="5"/>
      <c r="AD4410" s="1"/>
      <c r="AE4410" s="7"/>
      <c r="AF4410" s="1"/>
      <c r="AG4410" s="1"/>
      <c r="AH4410" s="1"/>
      <c r="AI4410" s="1"/>
      <c r="AJ4410" s="4"/>
      <c r="AK4410" s="1"/>
      <c r="AL4410" s="1"/>
      <c r="AM4410" s="1"/>
      <c r="AN4410" s="1"/>
      <c r="AO4410" s="1"/>
    </row>
    <row r="4411" spans="1:41" x14ac:dyDescent="0.2">
      <c r="A4411" s="118"/>
      <c r="B4411" s="2"/>
      <c r="C4411" s="2"/>
      <c r="D4411" s="3"/>
      <c r="E4411" s="3"/>
      <c r="F4411" s="47"/>
      <c r="G4411" s="47"/>
      <c r="H4411" s="4"/>
      <c r="I4411" s="4"/>
      <c r="J4411" s="4"/>
      <c r="K4411" s="4"/>
      <c r="L4411" s="47"/>
      <c r="M4411" s="10"/>
      <c r="N4411" s="10"/>
      <c r="O4411" s="2"/>
      <c r="P4411" s="2"/>
      <c r="Q4411" s="47"/>
      <c r="R4411" s="4"/>
      <c r="S4411" s="59"/>
      <c r="T4411" s="1"/>
      <c r="U4411" s="1"/>
      <c r="V4411" s="1"/>
      <c r="W4411" s="10"/>
      <c r="X4411" s="2"/>
      <c r="Y4411" s="2"/>
      <c r="Z4411" s="3"/>
      <c r="AA4411" s="1"/>
      <c r="AB4411" s="1"/>
      <c r="AC4411" s="5"/>
      <c r="AD4411" s="1"/>
      <c r="AE4411" s="7"/>
      <c r="AF4411" s="1"/>
      <c r="AG4411" s="1"/>
      <c r="AH4411" s="1"/>
      <c r="AI4411" s="1"/>
      <c r="AJ4411" s="4"/>
      <c r="AK4411" s="1"/>
      <c r="AL4411" s="1"/>
      <c r="AM4411" s="1"/>
      <c r="AN4411" s="1"/>
      <c r="AO4411" s="1"/>
    </row>
    <row r="4412" spans="1:41" x14ac:dyDescent="0.2">
      <c r="A4412" s="118"/>
      <c r="B4412" s="2"/>
      <c r="C4412" s="2"/>
      <c r="D4412" s="3"/>
      <c r="E4412" s="3"/>
      <c r="F4412" s="47"/>
      <c r="G4412" s="47"/>
      <c r="H4412" s="4"/>
      <c r="I4412" s="4"/>
      <c r="J4412" s="4"/>
      <c r="K4412" s="4"/>
      <c r="L4412" s="47"/>
      <c r="M4412" s="10"/>
      <c r="N4412" s="10"/>
      <c r="O4412" s="2"/>
      <c r="P4412" s="2"/>
      <c r="Q4412" s="47"/>
      <c r="R4412" s="4"/>
      <c r="S4412" s="59"/>
      <c r="T4412" s="1"/>
      <c r="U4412" s="1"/>
      <c r="V4412" s="1"/>
      <c r="W4412" s="10"/>
      <c r="X4412" s="2"/>
      <c r="Y4412" s="2"/>
      <c r="Z4412" s="3"/>
      <c r="AA4412" s="1"/>
      <c r="AB4412" s="1"/>
      <c r="AC4412" s="5"/>
      <c r="AD4412" s="1"/>
      <c r="AE4412" s="7"/>
      <c r="AF4412" s="1"/>
      <c r="AG4412" s="1"/>
      <c r="AH4412" s="1"/>
      <c r="AI4412" s="1"/>
      <c r="AJ4412" s="4"/>
      <c r="AK4412" s="1"/>
      <c r="AL4412" s="1"/>
      <c r="AM4412" s="1"/>
      <c r="AN4412" s="1"/>
      <c r="AO4412" s="1"/>
    </row>
    <row r="4413" spans="1:41" x14ac:dyDescent="0.2">
      <c r="A4413" s="118"/>
      <c r="B4413" s="2"/>
      <c r="C4413" s="2"/>
      <c r="D4413" s="3"/>
      <c r="E4413" s="3"/>
      <c r="F4413" s="47"/>
      <c r="G4413" s="47"/>
      <c r="H4413" s="4"/>
      <c r="I4413" s="4"/>
      <c r="J4413" s="4"/>
      <c r="K4413" s="4"/>
      <c r="L4413" s="47"/>
      <c r="M4413" s="10"/>
      <c r="N4413" s="10"/>
      <c r="O4413" s="2"/>
      <c r="P4413" s="2"/>
      <c r="Q4413" s="47"/>
      <c r="R4413" s="4"/>
      <c r="S4413" s="59"/>
      <c r="T4413" s="1"/>
      <c r="U4413" s="1"/>
      <c r="V4413" s="1"/>
      <c r="W4413" s="10"/>
      <c r="X4413" s="2"/>
      <c r="Y4413" s="2"/>
      <c r="Z4413" s="3"/>
      <c r="AA4413" s="1"/>
      <c r="AB4413" s="1"/>
      <c r="AC4413" s="5"/>
      <c r="AD4413" s="1"/>
      <c r="AE4413" s="7"/>
      <c r="AF4413" s="1"/>
      <c r="AG4413" s="1"/>
      <c r="AH4413" s="1"/>
      <c r="AI4413" s="1"/>
      <c r="AJ4413" s="4"/>
      <c r="AK4413" s="1"/>
      <c r="AL4413" s="1"/>
      <c r="AM4413" s="1"/>
      <c r="AN4413" s="1"/>
      <c r="AO4413" s="1"/>
    </row>
    <row r="4414" spans="1:41" x14ac:dyDescent="0.2">
      <c r="A4414" s="118"/>
      <c r="B4414" s="2"/>
      <c r="C4414" s="2"/>
      <c r="D4414" s="3"/>
      <c r="E4414" s="3"/>
      <c r="F4414" s="47"/>
      <c r="G4414" s="47"/>
      <c r="H4414" s="4"/>
      <c r="I4414" s="4"/>
      <c r="J4414" s="4"/>
      <c r="K4414" s="4"/>
      <c r="L4414" s="47"/>
      <c r="M4414" s="10"/>
      <c r="N4414" s="10"/>
      <c r="O4414" s="2"/>
      <c r="P4414" s="2"/>
      <c r="Q4414" s="47"/>
      <c r="R4414" s="4"/>
      <c r="S4414" s="59"/>
      <c r="T4414" s="1"/>
      <c r="U4414" s="1"/>
      <c r="V4414" s="1"/>
      <c r="W4414" s="10"/>
      <c r="X4414" s="2"/>
      <c r="Y4414" s="2"/>
      <c r="Z4414" s="3"/>
      <c r="AA4414" s="1"/>
      <c r="AB4414" s="1"/>
      <c r="AC4414" s="5"/>
      <c r="AD4414" s="1"/>
      <c r="AE4414" s="7"/>
      <c r="AF4414" s="1"/>
      <c r="AG4414" s="1"/>
      <c r="AH4414" s="1"/>
      <c r="AI4414" s="1"/>
      <c r="AJ4414" s="4"/>
      <c r="AK4414" s="1"/>
      <c r="AL4414" s="1"/>
      <c r="AM4414" s="1"/>
      <c r="AN4414" s="1"/>
      <c r="AO4414" s="1"/>
    </row>
    <row r="4415" spans="1:41" x14ac:dyDescent="0.2">
      <c r="A4415" s="118"/>
      <c r="B4415" s="2"/>
      <c r="C4415" s="2"/>
      <c r="D4415" s="3"/>
      <c r="E4415" s="3"/>
      <c r="F4415" s="47"/>
      <c r="G4415" s="47"/>
      <c r="H4415" s="4"/>
      <c r="I4415" s="4"/>
      <c r="J4415" s="4"/>
      <c r="K4415" s="4"/>
      <c r="L4415" s="47"/>
      <c r="M4415" s="10"/>
      <c r="N4415" s="10"/>
      <c r="O4415" s="2"/>
      <c r="P4415" s="2"/>
      <c r="Q4415" s="47"/>
      <c r="R4415" s="4"/>
      <c r="S4415" s="59"/>
      <c r="T4415" s="1"/>
      <c r="U4415" s="1"/>
      <c r="V4415" s="1"/>
      <c r="W4415" s="10"/>
      <c r="X4415" s="2"/>
      <c r="Y4415" s="2"/>
      <c r="Z4415" s="3"/>
      <c r="AA4415" s="1"/>
      <c r="AB4415" s="1"/>
      <c r="AC4415" s="5"/>
      <c r="AD4415" s="1"/>
      <c r="AE4415" s="7"/>
      <c r="AF4415" s="1"/>
      <c r="AG4415" s="1"/>
      <c r="AH4415" s="1"/>
      <c r="AI4415" s="1"/>
      <c r="AJ4415" s="4"/>
      <c r="AK4415" s="1"/>
      <c r="AL4415" s="1"/>
      <c r="AM4415" s="1"/>
      <c r="AN4415" s="1"/>
      <c r="AO4415" s="1"/>
    </row>
    <row r="4416" spans="1:41" x14ac:dyDescent="0.2">
      <c r="A4416" s="118"/>
      <c r="B4416" s="2"/>
      <c r="C4416" s="2"/>
      <c r="D4416" s="3"/>
      <c r="E4416" s="3"/>
      <c r="F4416" s="47"/>
      <c r="G4416" s="47"/>
      <c r="H4416" s="4"/>
      <c r="I4416" s="4"/>
      <c r="J4416" s="4"/>
      <c r="K4416" s="4"/>
      <c r="L4416" s="47"/>
      <c r="M4416" s="10"/>
      <c r="N4416" s="10"/>
      <c r="O4416" s="2"/>
      <c r="P4416" s="2"/>
      <c r="Q4416" s="47"/>
      <c r="R4416" s="4"/>
      <c r="S4416" s="59"/>
      <c r="T4416" s="1"/>
      <c r="U4416" s="1"/>
      <c r="V4416" s="1"/>
      <c r="W4416" s="10"/>
      <c r="X4416" s="2"/>
      <c r="Y4416" s="2"/>
      <c r="Z4416" s="3"/>
      <c r="AA4416" s="1"/>
      <c r="AB4416" s="1"/>
      <c r="AC4416" s="5"/>
      <c r="AD4416" s="1"/>
      <c r="AE4416" s="7"/>
      <c r="AF4416" s="1"/>
      <c r="AG4416" s="1"/>
      <c r="AH4416" s="1"/>
      <c r="AI4416" s="1"/>
      <c r="AJ4416" s="4"/>
      <c r="AK4416" s="1"/>
      <c r="AL4416" s="1"/>
      <c r="AM4416" s="1"/>
      <c r="AN4416" s="1"/>
      <c r="AO4416" s="1"/>
    </row>
    <row r="4417" spans="1:41" x14ac:dyDescent="0.2">
      <c r="A4417" s="118"/>
      <c r="B4417" s="2"/>
      <c r="C4417" s="2"/>
      <c r="D4417" s="3"/>
      <c r="E4417" s="3"/>
      <c r="F4417" s="47"/>
      <c r="G4417" s="47"/>
      <c r="H4417" s="4"/>
      <c r="I4417" s="4"/>
      <c r="J4417" s="4"/>
      <c r="K4417" s="4"/>
      <c r="L4417" s="47"/>
      <c r="M4417" s="10"/>
      <c r="N4417" s="10"/>
      <c r="O4417" s="2"/>
      <c r="P4417" s="2"/>
      <c r="Q4417" s="47"/>
      <c r="R4417" s="4"/>
      <c r="S4417" s="59"/>
      <c r="T4417" s="1"/>
      <c r="U4417" s="1"/>
      <c r="V4417" s="1"/>
      <c r="W4417" s="10"/>
      <c r="X4417" s="2"/>
      <c r="Y4417" s="2"/>
      <c r="Z4417" s="3"/>
      <c r="AA4417" s="1"/>
      <c r="AB4417" s="1"/>
      <c r="AC4417" s="5"/>
      <c r="AD4417" s="1"/>
      <c r="AE4417" s="7"/>
      <c r="AF4417" s="1"/>
      <c r="AG4417" s="1"/>
      <c r="AH4417" s="1"/>
      <c r="AI4417" s="1"/>
      <c r="AJ4417" s="4"/>
      <c r="AK4417" s="1"/>
      <c r="AL4417" s="1"/>
      <c r="AM4417" s="1"/>
      <c r="AN4417" s="1"/>
      <c r="AO4417" s="1"/>
    </row>
    <row r="4418" spans="1:41" x14ac:dyDescent="0.2">
      <c r="A4418" s="118"/>
      <c r="B4418" s="2"/>
      <c r="C4418" s="2"/>
      <c r="D4418" s="3"/>
      <c r="E4418" s="3"/>
      <c r="F4418" s="47"/>
      <c r="G4418" s="47"/>
      <c r="H4418" s="4"/>
      <c r="I4418" s="4"/>
      <c r="J4418" s="4"/>
      <c r="K4418" s="4"/>
      <c r="L4418" s="47"/>
      <c r="M4418" s="10"/>
      <c r="N4418" s="10"/>
      <c r="O4418" s="2"/>
      <c r="P4418" s="2"/>
      <c r="Q4418" s="47"/>
      <c r="R4418" s="4"/>
      <c r="S4418" s="59"/>
      <c r="T4418" s="1"/>
      <c r="U4418" s="1"/>
      <c r="V4418" s="1"/>
      <c r="W4418" s="10"/>
      <c r="X4418" s="2"/>
      <c r="Y4418" s="2"/>
      <c r="Z4418" s="3"/>
      <c r="AA4418" s="1"/>
      <c r="AB4418" s="1"/>
      <c r="AC4418" s="5"/>
      <c r="AD4418" s="1"/>
      <c r="AE4418" s="7"/>
      <c r="AF4418" s="1"/>
      <c r="AG4418" s="1"/>
      <c r="AH4418" s="1"/>
      <c r="AI4418" s="1"/>
      <c r="AJ4418" s="4"/>
      <c r="AK4418" s="1"/>
      <c r="AL4418" s="1"/>
      <c r="AM4418" s="1"/>
      <c r="AN4418" s="1"/>
      <c r="AO4418" s="1"/>
    </row>
    <row r="4419" spans="1:41" x14ac:dyDescent="0.2">
      <c r="A4419" s="118"/>
      <c r="B4419" s="2"/>
      <c r="C4419" s="2"/>
      <c r="D4419" s="3"/>
      <c r="E4419" s="3"/>
      <c r="F4419" s="47"/>
      <c r="G4419" s="47"/>
      <c r="H4419" s="4"/>
      <c r="I4419" s="4"/>
      <c r="J4419" s="4"/>
      <c r="K4419" s="4"/>
      <c r="L4419" s="47"/>
      <c r="M4419" s="10"/>
      <c r="N4419" s="10"/>
      <c r="O4419" s="2"/>
      <c r="P4419" s="2"/>
      <c r="Q4419" s="47"/>
      <c r="R4419" s="4"/>
      <c r="S4419" s="59"/>
      <c r="T4419" s="1"/>
      <c r="U4419" s="1"/>
      <c r="V4419" s="1"/>
      <c r="W4419" s="10"/>
      <c r="X4419" s="2"/>
      <c r="Y4419" s="2"/>
      <c r="Z4419" s="3"/>
      <c r="AA4419" s="1"/>
      <c r="AB4419" s="1"/>
      <c r="AC4419" s="5"/>
      <c r="AD4419" s="1"/>
      <c r="AE4419" s="7"/>
      <c r="AF4419" s="1"/>
      <c r="AG4419" s="1"/>
      <c r="AH4419" s="1"/>
      <c r="AI4419" s="1"/>
      <c r="AJ4419" s="4"/>
      <c r="AK4419" s="1"/>
      <c r="AL4419" s="1"/>
      <c r="AM4419" s="1"/>
      <c r="AN4419" s="1"/>
      <c r="AO4419" s="1"/>
    </row>
    <row r="4420" spans="1:41" x14ac:dyDescent="0.2">
      <c r="A4420" s="118"/>
      <c r="B4420" s="2"/>
      <c r="C4420" s="2"/>
      <c r="D4420" s="3"/>
      <c r="E4420" s="3"/>
      <c r="F4420" s="47"/>
      <c r="G4420" s="47"/>
      <c r="H4420" s="4"/>
      <c r="I4420" s="4"/>
      <c r="J4420" s="4"/>
      <c r="K4420" s="4"/>
      <c r="L4420" s="47"/>
      <c r="M4420" s="10"/>
      <c r="N4420" s="10"/>
      <c r="O4420" s="2"/>
      <c r="P4420" s="2"/>
      <c r="Q4420" s="47"/>
      <c r="R4420" s="4"/>
      <c r="S4420" s="59"/>
      <c r="T4420" s="1"/>
      <c r="U4420" s="1"/>
      <c r="V4420" s="1"/>
      <c r="W4420" s="10"/>
      <c r="X4420" s="2"/>
      <c r="Y4420" s="2"/>
      <c r="Z4420" s="3"/>
      <c r="AA4420" s="1"/>
      <c r="AB4420" s="1"/>
      <c r="AC4420" s="5"/>
      <c r="AD4420" s="1"/>
      <c r="AE4420" s="7"/>
      <c r="AF4420" s="1"/>
      <c r="AG4420" s="1"/>
      <c r="AH4420" s="1"/>
      <c r="AI4420" s="1"/>
      <c r="AJ4420" s="4"/>
      <c r="AK4420" s="1"/>
      <c r="AL4420" s="1"/>
      <c r="AM4420" s="1"/>
      <c r="AN4420" s="1"/>
      <c r="AO4420" s="1"/>
    </row>
    <row r="4421" spans="1:41" x14ac:dyDescent="0.2">
      <c r="A4421" s="118"/>
      <c r="B4421" s="2"/>
      <c r="C4421" s="2"/>
      <c r="D4421" s="3"/>
      <c r="E4421" s="3"/>
      <c r="F4421" s="47"/>
      <c r="G4421" s="47"/>
      <c r="H4421" s="4"/>
      <c r="I4421" s="4"/>
      <c r="J4421" s="4"/>
      <c r="K4421" s="4"/>
      <c r="L4421" s="47"/>
      <c r="M4421" s="10"/>
      <c r="N4421" s="10"/>
      <c r="O4421" s="2"/>
      <c r="P4421" s="2"/>
      <c r="Q4421" s="47"/>
      <c r="R4421" s="4"/>
      <c r="S4421" s="59"/>
      <c r="T4421" s="1"/>
      <c r="U4421" s="1"/>
      <c r="V4421" s="1"/>
      <c r="W4421" s="10"/>
      <c r="X4421" s="2"/>
      <c r="Y4421" s="2"/>
      <c r="Z4421" s="3"/>
      <c r="AA4421" s="1"/>
      <c r="AB4421" s="1"/>
      <c r="AC4421" s="5"/>
      <c r="AD4421" s="1"/>
      <c r="AE4421" s="7"/>
      <c r="AF4421" s="1"/>
      <c r="AG4421" s="1"/>
      <c r="AH4421" s="1"/>
      <c r="AI4421" s="1"/>
      <c r="AJ4421" s="4"/>
      <c r="AK4421" s="1"/>
      <c r="AL4421" s="1"/>
      <c r="AM4421" s="1"/>
      <c r="AN4421" s="1"/>
      <c r="AO4421" s="1"/>
    </row>
    <row r="4422" spans="1:41" x14ac:dyDescent="0.2">
      <c r="A4422" s="118"/>
      <c r="B4422" s="2"/>
      <c r="C4422" s="2"/>
      <c r="D4422" s="3"/>
      <c r="E4422" s="3"/>
      <c r="F4422" s="47"/>
      <c r="G4422" s="47"/>
      <c r="H4422" s="4"/>
      <c r="I4422" s="4"/>
      <c r="J4422" s="4"/>
      <c r="K4422" s="4"/>
      <c r="L4422" s="47"/>
      <c r="M4422" s="10"/>
      <c r="N4422" s="10"/>
      <c r="O4422" s="2"/>
      <c r="P4422" s="2"/>
      <c r="Q4422" s="47"/>
      <c r="R4422" s="4"/>
      <c r="S4422" s="59"/>
      <c r="T4422" s="1"/>
      <c r="U4422" s="1"/>
      <c r="V4422" s="1"/>
      <c r="W4422" s="10"/>
      <c r="X4422" s="2"/>
      <c r="Y4422" s="2"/>
      <c r="Z4422" s="3"/>
      <c r="AA4422" s="1"/>
      <c r="AB4422" s="1"/>
      <c r="AC4422" s="5"/>
      <c r="AD4422" s="1"/>
      <c r="AE4422" s="7"/>
      <c r="AF4422" s="1"/>
      <c r="AG4422" s="1"/>
      <c r="AH4422" s="1"/>
      <c r="AI4422" s="1"/>
      <c r="AJ4422" s="4"/>
      <c r="AK4422" s="1"/>
      <c r="AL4422" s="1"/>
      <c r="AM4422" s="1"/>
      <c r="AN4422" s="1"/>
      <c r="AO4422" s="1"/>
    </row>
    <row r="4423" spans="1:41" x14ac:dyDescent="0.2">
      <c r="A4423" s="118"/>
      <c r="B4423" s="2"/>
      <c r="C4423" s="2"/>
      <c r="D4423" s="3"/>
      <c r="E4423" s="3"/>
      <c r="F4423" s="47"/>
      <c r="G4423" s="47"/>
      <c r="H4423" s="4"/>
      <c r="I4423" s="4"/>
      <c r="J4423" s="4"/>
      <c r="K4423" s="4"/>
      <c r="L4423" s="47"/>
      <c r="M4423" s="10"/>
      <c r="N4423" s="10"/>
      <c r="O4423" s="2"/>
      <c r="P4423" s="2"/>
      <c r="Q4423" s="47"/>
      <c r="R4423" s="4"/>
      <c r="S4423" s="59"/>
      <c r="T4423" s="1"/>
      <c r="U4423" s="1"/>
      <c r="V4423" s="1"/>
      <c r="W4423" s="10"/>
      <c r="X4423" s="2"/>
      <c r="Y4423" s="2"/>
      <c r="Z4423" s="3"/>
      <c r="AA4423" s="1"/>
      <c r="AB4423" s="1"/>
      <c r="AC4423" s="5"/>
      <c r="AD4423" s="1"/>
      <c r="AE4423" s="7"/>
      <c r="AF4423" s="1"/>
      <c r="AG4423" s="1"/>
      <c r="AH4423" s="1"/>
      <c r="AI4423" s="1"/>
      <c r="AJ4423" s="4"/>
      <c r="AK4423" s="1"/>
      <c r="AL4423" s="1"/>
      <c r="AM4423" s="1"/>
      <c r="AN4423" s="1"/>
      <c r="AO4423" s="1"/>
    </row>
    <row r="4424" spans="1:41" x14ac:dyDescent="0.2">
      <c r="A4424" s="118"/>
      <c r="B4424" s="2"/>
      <c r="C4424" s="2"/>
      <c r="D4424" s="3"/>
      <c r="E4424" s="3"/>
      <c r="F4424" s="47"/>
      <c r="G4424" s="47"/>
      <c r="H4424" s="4"/>
      <c r="I4424" s="4"/>
      <c r="J4424" s="4"/>
      <c r="K4424" s="4"/>
      <c r="L4424" s="47"/>
      <c r="M4424" s="10"/>
      <c r="N4424" s="10"/>
      <c r="O4424" s="2"/>
      <c r="P4424" s="2"/>
      <c r="Q4424" s="47"/>
      <c r="R4424" s="4"/>
      <c r="S4424" s="59"/>
      <c r="T4424" s="1"/>
      <c r="U4424" s="1"/>
      <c r="V4424" s="1"/>
      <c r="W4424" s="10"/>
      <c r="X4424" s="2"/>
      <c r="Y4424" s="2"/>
      <c r="Z4424" s="3"/>
      <c r="AA4424" s="1"/>
      <c r="AB4424" s="1"/>
      <c r="AC4424" s="5"/>
      <c r="AD4424" s="1"/>
      <c r="AE4424" s="7"/>
      <c r="AF4424" s="1"/>
      <c r="AG4424" s="1"/>
      <c r="AH4424" s="1"/>
      <c r="AI4424" s="1"/>
      <c r="AJ4424" s="4"/>
      <c r="AK4424" s="1"/>
      <c r="AL4424" s="1"/>
      <c r="AM4424" s="1"/>
      <c r="AN4424" s="1"/>
      <c r="AO4424" s="1"/>
    </row>
    <row r="4425" spans="1:41" x14ac:dyDescent="0.2">
      <c r="A4425" s="118"/>
      <c r="B4425" s="2"/>
      <c r="C4425" s="2"/>
      <c r="D4425" s="3"/>
      <c r="E4425" s="3"/>
      <c r="F4425" s="47"/>
      <c r="G4425" s="47"/>
      <c r="H4425" s="4"/>
      <c r="I4425" s="4"/>
      <c r="J4425" s="4"/>
      <c r="K4425" s="4"/>
      <c r="L4425" s="47"/>
      <c r="M4425" s="10"/>
      <c r="N4425" s="10"/>
      <c r="O4425" s="2"/>
      <c r="P4425" s="2"/>
      <c r="Q4425" s="47"/>
      <c r="R4425" s="4"/>
      <c r="S4425" s="59"/>
      <c r="T4425" s="1"/>
      <c r="U4425" s="1"/>
      <c r="V4425" s="1"/>
      <c r="W4425" s="10"/>
      <c r="X4425" s="2"/>
      <c r="Y4425" s="2"/>
      <c r="Z4425" s="3"/>
      <c r="AA4425" s="1"/>
      <c r="AB4425" s="1"/>
      <c r="AC4425" s="5"/>
      <c r="AD4425" s="1"/>
      <c r="AE4425" s="7"/>
      <c r="AF4425" s="1"/>
      <c r="AG4425" s="1"/>
      <c r="AH4425" s="1"/>
      <c r="AI4425" s="1"/>
      <c r="AJ4425" s="4"/>
      <c r="AK4425" s="1"/>
      <c r="AL4425" s="1"/>
      <c r="AM4425" s="1"/>
      <c r="AN4425" s="1"/>
      <c r="AO4425" s="1"/>
    </row>
    <row r="4426" spans="1:41" x14ac:dyDescent="0.2">
      <c r="A4426" s="118"/>
      <c r="B4426" s="2"/>
      <c r="C4426" s="2"/>
      <c r="D4426" s="3"/>
      <c r="E4426" s="3"/>
      <c r="F4426" s="47"/>
      <c r="G4426" s="47"/>
      <c r="H4426" s="4"/>
      <c r="I4426" s="4"/>
      <c r="J4426" s="4"/>
      <c r="K4426" s="4"/>
      <c r="L4426" s="47"/>
      <c r="M4426" s="10"/>
      <c r="N4426" s="10"/>
      <c r="O4426" s="2"/>
      <c r="P4426" s="2"/>
      <c r="Q4426" s="47"/>
      <c r="R4426" s="4"/>
      <c r="S4426" s="59"/>
      <c r="T4426" s="1"/>
      <c r="U4426" s="1"/>
      <c r="V4426" s="1"/>
      <c r="W4426" s="10"/>
      <c r="X4426" s="2"/>
      <c r="Y4426" s="2"/>
      <c r="Z4426" s="3"/>
      <c r="AA4426" s="1"/>
      <c r="AB4426" s="1"/>
      <c r="AC4426" s="5"/>
      <c r="AD4426" s="1"/>
      <c r="AE4426" s="7"/>
      <c r="AF4426" s="1"/>
      <c r="AG4426" s="1"/>
      <c r="AH4426" s="1"/>
      <c r="AI4426" s="1"/>
      <c r="AJ4426" s="4"/>
      <c r="AK4426" s="1"/>
      <c r="AL4426" s="1"/>
      <c r="AM4426" s="1"/>
      <c r="AN4426" s="1"/>
      <c r="AO4426" s="1"/>
    </row>
    <row r="4427" spans="1:41" x14ac:dyDescent="0.2">
      <c r="A4427" s="118"/>
      <c r="B4427" s="2"/>
      <c r="C4427" s="2"/>
      <c r="D4427" s="3"/>
      <c r="E4427" s="3"/>
      <c r="F4427" s="47"/>
      <c r="G4427" s="47"/>
      <c r="H4427" s="4"/>
      <c r="I4427" s="4"/>
      <c r="J4427" s="4"/>
      <c r="K4427" s="4"/>
      <c r="L4427" s="47"/>
      <c r="M4427" s="10"/>
      <c r="N4427" s="10"/>
      <c r="O4427" s="2"/>
      <c r="P4427" s="2"/>
      <c r="Q4427" s="47"/>
      <c r="R4427" s="4"/>
      <c r="S4427" s="59"/>
      <c r="T4427" s="1"/>
      <c r="U4427" s="1"/>
      <c r="V4427" s="1"/>
      <c r="W4427" s="10"/>
      <c r="X4427" s="2"/>
      <c r="Y4427" s="2"/>
      <c r="Z4427" s="3"/>
      <c r="AA4427" s="1"/>
      <c r="AB4427" s="1"/>
      <c r="AC4427" s="5"/>
      <c r="AD4427" s="1"/>
      <c r="AE4427" s="7"/>
      <c r="AF4427" s="1"/>
      <c r="AG4427" s="1"/>
      <c r="AH4427" s="1"/>
      <c r="AI4427" s="1"/>
      <c r="AJ4427" s="4"/>
      <c r="AK4427" s="1"/>
      <c r="AL4427" s="1"/>
      <c r="AM4427" s="1"/>
      <c r="AN4427" s="1"/>
      <c r="AO4427" s="1"/>
    </row>
    <row r="4428" spans="1:41" x14ac:dyDescent="0.2">
      <c r="A4428" s="118"/>
      <c r="B4428" s="2"/>
      <c r="C4428" s="2"/>
      <c r="D4428" s="3"/>
      <c r="E4428" s="3"/>
      <c r="F4428" s="47"/>
      <c r="G4428" s="47"/>
      <c r="H4428" s="4"/>
      <c r="I4428" s="4"/>
      <c r="J4428" s="4"/>
      <c r="K4428" s="4"/>
      <c r="L4428" s="47"/>
      <c r="M4428" s="10"/>
      <c r="N4428" s="10"/>
      <c r="O4428" s="2"/>
      <c r="P4428" s="2"/>
      <c r="Q4428" s="47"/>
      <c r="R4428" s="4"/>
      <c r="S4428" s="59"/>
      <c r="T4428" s="1"/>
      <c r="U4428" s="1"/>
      <c r="V4428" s="1"/>
      <c r="W4428" s="10"/>
      <c r="X4428" s="2"/>
      <c r="Y4428" s="2"/>
      <c r="Z4428" s="3"/>
      <c r="AA4428" s="1"/>
      <c r="AB4428" s="1"/>
      <c r="AC4428" s="5"/>
      <c r="AD4428" s="1"/>
      <c r="AE4428" s="7"/>
      <c r="AF4428" s="1"/>
      <c r="AG4428" s="1"/>
      <c r="AH4428" s="1"/>
      <c r="AI4428" s="1"/>
      <c r="AJ4428" s="4"/>
      <c r="AK4428" s="1"/>
      <c r="AL4428" s="1"/>
      <c r="AM4428" s="1"/>
      <c r="AN4428" s="1"/>
      <c r="AO4428" s="1"/>
    </row>
    <row r="4429" spans="1:41" x14ac:dyDescent="0.2">
      <c r="A4429" s="118"/>
      <c r="B4429" s="2"/>
      <c r="C4429" s="2"/>
      <c r="D4429" s="3"/>
      <c r="E4429" s="3"/>
      <c r="F4429" s="47"/>
      <c r="G4429" s="47"/>
      <c r="H4429" s="4"/>
      <c r="I4429" s="4"/>
      <c r="J4429" s="4"/>
      <c r="K4429" s="4"/>
      <c r="L4429" s="47"/>
      <c r="M4429" s="10"/>
      <c r="N4429" s="10"/>
      <c r="O4429" s="2"/>
      <c r="P4429" s="2"/>
      <c r="Q4429" s="47"/>
      <c r="R4429" s="4"/>
      <c r="S4429" s="59"/>
      <c r="T4429" s="1"/>
      <c r="U4429" s="1"/>
      <c r="V4429" s="1"/>
      <c r="W4429" s="10"/>
      <c r="X4429" s="2"/>
      <c r="Y4429" s="2"/>
      <c r="Z4429" s="3"/>
      <c r="AA4429" s="1"/>
      <c r="AB4429" s="1"/>
      <c r="AC4429" s="5"/>
      <c r="AD4429" s="1"/>
      <c r="AE4429" s="7"/>
      <c r="AF4429" s="1"/>
      <c r="AG4429" s="1"/>
      <c r="AH4429" s="1"/>
      <c r="AI4429" s="1"/>
      <c r="AJ4429" s="4"/>
      <c r="AK4429" s="1"/>
      <c r="AL4429" s="1"/>
      <c r="AM4429" s="1"/>
      <c r="AN4429" s="1"/>
      <c r="AO4429" s="1"/>
    </row>
    <row r="4430" spans="1:41" x14ac:dyDescent="0.2">
      <c r="A4430" s="118"/>
      <c r="B4430" s="2"/>
      <c r="C4430" s="2"/>
      <c r="D4430" s="3"/>
      <c r="E4430" s="3"/>
      <c r="F4430" s="47"/>
      <c r="G4430" s="47"/>
      <c r="H4430" s="4"/>
      <c r="I4430" s="4"/>
      <c r="J4430" s="4"/>
      <c r="K4430" s="4"/>
      <c r="L4430" s="47"/>
      <c r="M4430" s="10"/>
      <c r="N4430" s="10"/>
      <c r="O4430" s="2"/>
      <c r="P4430" s="2"/>
      <c r="Q4430" s="47"/>
      <c r="R4430" s="4"/>
      <c r="S4430" s="59"/>
      <c r="T4430" s="1"/>
      <c r="U4430" s="1"/>
      <c r="V4430" s="1"/>
      <c r="W4430" s="10"/>
      <c r="X4430" s="2"/>
      <c r="Y4430" s="2"/>
      <c r="Z4430" s="3"/>
      <c r="AA4430" s="1"/>
      <c r="AB4430" s="1"/>
      <c r="AC4430" s="5"/>
      <c r="AD4430" s="1"/>
      <c r="AE4430" s="7"/>
      <c r="AF4430" s="1"/>
      <c r="AG4430" s="1"/>
      <c r="AH4430" s="1"/>
      <c r="AI4430" s="1"/>
      <c r="AJ4430" s="4"/>
      <c r="AK4430" s="1"/>
      <c r="AL4430" s="1"/>
      <c r="AM4430" s="1"/>
      <c r="AN4430" s="1"/>
      <c r="AO4430" s="1"/>
    </row>
    <row r="4431" spans="1:41" x14ac:dyDescent="0.2">
      <c r="A4431" s="118"/>
      <c r="B4431" s="2"/>
      <c r="C4431" s="2"/>
      <c r="D4431" s="3"/>
      <c r="E4431" s="3"/>
      <c r="F4431" s="47"/>
      <c r="G4431" s="47"/>
      <c r="H4431" s="4"/>
      <c r="I4431" s="4"/>
      <c r="J4431" s="4"/>
      <c r="K4431" s="4"/>
      <c r="L4431" s="47"/>
      <c r="M4431" s="10"/>
      <c r="N4431" s="10"/>
      <c r="O4431" s="2"/>
      <c r="P4431" s="2"/>
      <c r="Q4431" s="47"/>
      <c r="R4431" s="4"/>
      <c r="S4431" s="59"/>
      <c r="T4431" s="1"/>
      <c r="U4431" s="1"/>
      <c r="V4431" s="1"/>
      <c r="W4431" s="10"/>
      <c r="X4431" s="2"/>
      <c r="Y4431" s="2"/>
      <c r="Z4431" s="3"/>
      <c r="AA4431" s="1"/>
      <c r="AB4431" s="1"/>
      <c r="AC4431" s="5"/>
      <c r="AD4431" s="1"/>
      <c r="AE4431" s="7"/>
      <c r="AF4431" s="1"/>
      <c r="AG4431" s="1"/>
      <c r="AH4431" s="1"/>
      <c r="AI4431" s="1"/>
      <c r="AJ4431" s="4"/>
      <c r="AK4431" s="1"/>
      <c r="AL4431" s="1"/>
      <c r="AM4431" s="1"/>
      <c r="AN4431" s="1"/>
      <c r="AO4431" s="1"/>
    </row>
    <row r="4432" spans="1:41" x14ac:dyDescent="0.2">
      <c r="A4432" s="118"/>
      <c r="B4432" s="2"/>
      <c r="C4432" s="2"/>
      <c r="D4432" s="3"/>
      <c r="E4432" s="3"/>
      <c r="F4432" s="47"/>
      <c r="G4432" s="47"/>
      <c r="H4432" s="4"/>
      <c r="I4432" s="4"/>
      <c r="J4432" s="4"/>
      <c r="K4432" s="4"/>
      <c r="L4432" s="47"/>
      <c r="M4432" s="10"/>
      <c r="N4432" s="10"/>
      <c r="O4432" s="2"/>
      <c r="P4432" s="2"/>
      <c r="Q4432" s="47"/>
      <c r="R4432" s="4"/>
      <c r="S4432" s="59"/>
      <c r="T4432" s="1"/>
      <c r="U4432" s="1"/>
      <c r="V4432" s="1"/>
      <c r="W4432" s="10"/>
      <c r="X4432" s="2"/>
      <c r="Y4432" s="2"/>
      <c r="Z4432" s="3"/>
      <c r="AA4432" s="1"/>
      <c r="AB4432" s="1"/>
      <c r="AC4432" s="5"/>
      <c r="AD4432" s="1"/>
      <c r="AE4432" s="7"/>
      <c r="AF4432" s="1"/>
      <c r="AG4432" s="1"/>
      <c r="AH4432" s="1"/>
      <c r="AI4432" s="1"/>
      <c r="AJ4432" s="4"/>
      <c r="AK4432" s="1"/>
      <c r="AL4432" s="1"/>
      <c r="AM4432" s="1"/>
      <c r="AN4432" s="1"/>
      <c r="AO4432" s="1"/>
    </row>
    <row r="4433" spans="1:41" x14ac:dyDescent="0.2">
      <c r="A4433" s="118"/>
      <c r="B4433" s="2"/>
      <c r="C4433" s="2"/>
      <c r="D4433" s="3"/>
      <c r="E4433" s="3"/>
      <c r="F4433" s="47"/>
      <c r="G4433" s="47"/>
      <c r="H4433" s="4"/>
      <c r="I4433" s="4"/>
      <c r="J4433" s="4"/>
      <c r="K4433" s="4"/>
      <c r="L4433" s="47"/>
      <c r="M4433" s="10"/>
      <c r="N4433" s="10"/>
      <c r="O4433" s="2"/>
      <c r="P4433" s="2"/>
      <c r="Q4433" s="47"/>
      <c r="R4433" s="4"/>
      <c r="S4433" s="59"/>
      <c r="T4433" s="1"/>
      <c r="U4433" s="1"/>
      <c r="V4433" s="1"/>
      <c r="W4433" s="10"/>
      <c r="X4433" s="2"/>
      <c r="Y4433" s="2"/>
      <c r="Z4433" s="3"/>
      <c r="AA4433" s="1"/>
      <c r="AB4433" s="1"/>
      <c r="AC4433" s="5"/>
      <c r="AD4433" s="1"/>
      <c r="AE4433" s="7"/>
      <c r="AF4433" s="1"/>
      <c r="AG4433" s="1"/>
      <c r="AH4433" s="1"/>
      <c r="AI4433" s="1"/>
      <c r="AJ4433" s="4"/>
      <c r="AK4433" s="1"/>
      <c r="AL4433" s="1"/>
      <c r="AM4433" s="1"/>
      <c r="AN4433" s="1"/>
      <c r="AO4433" s="1"/>
    </row>
    <row r="4434" spans="1:41" x14ac:dyDescent="0.2">
      <c r="A4434" s="118"/>
      <c r="B4434" s="2"/>
      <c r="C4434" s="2"/>
      <c r="D4434" s="3"/>
      <c r="E4434" s="3"/>
      <c r="F4434" s="47"/>
      <c r="G4434" s="47"/>
      <c r="H4434" s="4"/>
      <c r="I4434" s="4"/>
      <c r="J4434" s="4"/>
      <c r="K4434" s="4"/>
      <c r="L4434" s="47"/>
      <c r="M4434" s="10"/>
      <c r="N4434" s="10"/>
      <c r="O4434" s="2"/>
      <c r="P4434" s="2"/>
      <c r="Q4434" s="47"/>
      <c r="R4434" s="4"/>
      <c r="S4434" s="59"/>
      <c r="T4434" s="1"/>
      <c r="U4434" s="1"/>
      <c r="V4434" s="1"/>
      <c r="W4434" s="10"/>
      <c r="X4434" s="2"/>
      <c r="Y4434" s="2"/>
      <c r="Z4434" s="3"/>
      <c r="AA4434" s="1"/>
      <c r="AB4434" s="1"/>
      <c r="AC4434" s="5"/>
      <c r="AD4434" s="1"/>
      <c r="AE4434" s="7"/>
      <c r="AF4434" s="1"/>
      <c r="AG4434" s="1"/>
      <c r="AH4434" s="1"/>
      <c r="AI4434" s="1"/>
      <c r="AJ4434" s="4"/>
      <c r="AK4434" s="1"/>
      <c r="AL4434" s="1"/>
      <c r="AM4434" s="1"/>
      <c r="AN4434" s="1"/>
      <c r="AO4434" s="1"/>
    </row>
    <row r="4435" spans="1:41" x14ac:dyDescent="0.2">
      <c r="A4435" s="118"/>
      <c r="B4435" s="2"/>
      <c r="C4435" s="2"/>
      <c r="D4435" s="3"/>
      <c r="E4435" s="3"/>
      <c r="F4435" s="47"/>
      <c r="G4435" s="47"/>
      <c r="H4435" s="4"/>
      <c r="I4435" s="4"/>
      <c r="J4435" s="4"/>
      <c r="K4435" s="4"/>
      <c r="L4435" s="47"/>
      <c r="M4435" s="10"/>
      <c r="N4435" s="10"/>
      <c r="O4435" s="2"/>
      <c r="P4435" s="2"/>
      <c r="Q4435" s="47"/>
      <c r="R4435" s="4"/>
      <c r="S4435" s="59"/>
      <c r="T4435" s="1"/>
      <c r="U4435" s="1"/>
      <c r="V4435" s="1"/>
      <c r="W4435" s="10"/>
      <c r="X4435" s="2"/>
      <c r="Y4435" s="2"/>
      <c r="Z4435" s="3"/>
      <c r="AA4435" s="1"/>
      <c r="AB4435" s="1"/>
      <c r="AC4435" s="5"/>
      <c r="AD4435" s="1"/>
      <c r="AE4435" s="7"/>
      <c r="AF4435" s="1"/>
      <c r="AG4435" s="1"/>
      <c r="AH4435" s="1"/>
      <c r="AI4435" s="1"/>
      <c r="AJ4435" s="4"/>
      <c r="AK4435" s="1"/>
      <c r="AL4435" s="1"/>
      <c r="AM4435" s="1"/>
      <c r="AN4435" s="1"/>
      <c r="AO4435" s="1"/>
    </row>
    <row r="4436" spans="1:41" x14ac:dyDescent="0.2">
      <c r="A4436" s="118"/>
      <c r="B4436" s="2"/>
      <c r="C4436" s="2"/>
      <c r="D4436" s="3"/>
      <c r="E4436" s="3"/>
      <c r="F4436" s="47"/>
      <c r="G4436" s="47"/>
      <c r="H4436" s="4"/>
      <c r="I4436" s="4"/>
      <c r="J4436" s="4"/>
      <c r="K4436" s="4"/>
      <c r="L4436" s="47"/>
      <c r="M4436" s="10"/>
      <c r="N4436" s="10"/>
      <c r="O4436" s="2"/>
      <c r="P4436" s="2"/>
      <c r="Q4436" s="47"/>
      <c r="R4436" s="4"/>
      <c r="S4436" s="59"/>
      <c r="T4436" s="1"/>
      <c r="U4436" s="1"/>
      <c r="V4436" s="1"/>
      <c r="W4436" s="10"/>
      <c r="X4436" s="2"/>
      <c r="Y4436" s="2"/>
      <c r="Z4436" s="3"/>
      <c r="AA4436" s="1"/>
      <c r="AB4436" s="1"/>
      <c r="AC4436" s="5"/>
      <c r="AD4436" s="1"/>
      <c r="AE4436" s="7"/>
      <c r="AF4436" s="1"/>
      <c r="AG4436" s="1"/>
      <c r="AH4436" s="1"/>
      <c r="AI4436" s="1"/>
      <c r="AJ4436" s="4"/>
      <c r="AK4436" s="1"/>
      <c r="AL4436" s="1"/>
      <c r="AM4436" s="1"/>
      <c r="AN4436" s="1"/>
      <c r="AO4436" s="1"/>
    </row>
    <row r="4437" spans="1:41" x14ac:dyDescent="0.2">
      <c r="A4437" s="118"/>
      <c r="B4437" s="2"/>
      <c r="C4437" s="2"/>
      <c r="D4437" s="3"/>
      <c r="E4437" s="3"/>
      <c r="F4437" s="47"/>
      <c r="G4437" s="47"/>
      <c r="H4437" s="4"/>
      <c r="I4437" s="4"/>
      <c r="J4437" s="4"/>
      <c r="K4437" s="4"/>
      <c r="L4437" s="47"/>
      <c r="M4437" s="10"/>
      <c r="N4437" s="10"/>
      <c r="O4437" s="2"/>
      <c r="P4437" s="2"/>
      <c r="Q4437" s="47"/>
      <c r="R4437" s="4"/>
      <c r="S4437" s="59"/>
      <c r="T4437" s="1"/>
      <c r="U4437" s="1"/>
      <c r="V4437" s="1"/>
      <c r="W4437" s="10"/>
      <c r="X4437" s="2"/>
      <c r="Y4437" s="2"/>
      <c r="Z4437" s="3"/>
      <c r="AA4437" s="1"/>
      <c r="AB4437" s="1"/>
      <c r="AC4437" s="5"/>
      <c r="AD4437" s="1"/>
      <c r="AE4437" s="7"/>
      <c r="AF4437" s="1"/>
      <c r="AG4437" s="1"/>
      <c r="AH4437" s="1"/>
      <c r="AI4437" s="1"/>
      <c r="AJ4437" s="4"/>
      <c r="AK4437" s="1"/>
      <c r="AL4437" s="1"/>
      <c r="AM4437" s="1"/>
      <c r="AN4437" s="1"/>
      <c r="AO4437" s="1"/>
    </row>
    <row r="4438" spans="1:41" x14ac:dyDescent="0.2">
      <c r="A4438" s="118"/>
      <c r="B4438" s="2"/>
      <c r="C4438" s="2"/>
      <c r="D4438" s="3"/>
      <c r="E4438" s="3"/>
      <c r="F4438" s="47"/>
      <c r="G4438" s="47"/>
      <c r="H4438" s="4"/>
      <c r="I4438" s="4"/>
      <c r="J4438" s="4"/>
      <c r="K4438" s="4"/>
      <c r="L4438" s="47"/>
      <c r="M4438" s="10"/>
      <c r="N4438" s="10"/>
      <c r="O4438" s="2"/>
      <c r="P4438" s="2"/>
      <c r="Q4438" s="47"/>
      <c r="R4438" s="4"/>
      <c r="S4438" s="59"/>
      <c r="T4438" s="1"/>
      <c r="U4438" s="1"/>
      <c r="V4438" s="1"/>
      <c r="W4438" s="10"/>
      <c r="X4438" s="2"/>
      <c r="Y4438" s="2"/>
      <c r="Z4438" s="3"/>
      <c r="AA4438" s="1"/>
      <c r="AB4438" s="1"/>
      <c r="AC4438" s="5"/>
      <c r="AD4438" s="1"/>
      <c r="AE4438" s="7"/>
      <c r="AF4438" s="1"/>
      <c r="AG4438" s="1"/>
      <c r="AH4438" s="1"/>
      <c r="AI4438" s="1"/>
      <c r="AJ4438" s="4"/>
      <c r="AK4438" s="1"/>
      <c r="AL4438" s="1"/>
      <c r="AM4438" s="1"/>
      <c r="AN4438" s="1"/>
      <c r="AO4438" s="1"/>
    </row>
    <row r="4439" spans="1:41" x14ac:dyDescent="0.2">
      <c r="A4439" s="118"/>
      <c r="B4439" s="2"/>
      <c r="C4439" s="2"/>
      <c r="D4439" s="3"/>
      <c r="E4439" s="3"/>
      <c r="F4439" s="47"/>
      <c r="G4439" s="47"/>
      <c r="H4439" s="4"/>
      <c r="I4439" s="4"/>
      <c r="J4439" s="4"/>
      <c r="K4439" s="4"/>
      <c r="L4439" s="47"/>
      <c r="M4439" s="10"/>
      <c r="N4439" s="10"/>
      <c r="O4439" s="2"/>
      <c r="P4439" s="2"/>
      <c r="Q4439" s="47"/>
      <c r="R4439" s="4"/>
      <c r="S4439" s="59"/>
      <c r="T4439" s="1"/>
      <c r="U4439" s="1"/>
      <c r="V4439" s="1"/>
      <c r="W4439" s="10"/>
      <c r="X4439" s="2"/>
      <c r="Y4439" s="2"/>
      <c r="Z4439" s="3"/>
      <c r="AA4439" s="1"/>
      <c r="AB4439" s="1"/>
      <c r="AC4439" s="5"/>
      <c r="AD4439" s="1"/>
      <c r="AE4439" s="7"/>
      <c r="AF4439" s="1"/>
      <c r="AG4439" s="1"/>
      <c r="AH4439" s="1"/>
      <c r="AI4439" s="1"/>
      <c r="AJ4439" s="4"/>
      <c r="AK4439" s="1"/>
      <c r="AL4439" s="1"/>
      <c r="AM4439" s="1"/>
      <c r="AN4439" s="1"/>
      <c r="AO4439" s="1"/>
    </row>
    <row r="4440" spans="1:41" x14ac:dyDescent="0.2">
      <c r="A4440" s="118"/>
      <c r="B4440" s="2"/>
      <c r="C4440" s="2"/>
      <c r="D4440" s="3"/>
      <c r="E4440" s="3"/>
      <c r="F4440" s="47"/>
      <c r="G4440" s="47"/>
      <c r="H4440" s="4"/>
      <c r="I4440" s="4"/>
      <c r="J4440" s="4"/>
      <c r="K4440" s="4"/>
      <c r="L4440" s="47"/>
      <c r="M4440" s="10"/>
      <c r="N4440" s="10"/>
      <c r="O4440" s="2"/>
      <c r="P4440" s="2"/>
      <c r="Q4440" s="47"/>
      <c r="R4440" s="4"/>
      <c r="S4440" s="59"/>
      <c r="T4440" s="1"/>
      <c r="U4440" s="1"/>
      <c r="V4440" s="1"/>
      <c r="W4440" s="10"/>
      <c r="X4440" s="2"/>
      <c r="Y4440" s="2"/>
      <c r="Z4440" s="3"/>
      <c r="AA4440" s="1"/>
      <c r="AB4440" s="1"/>
      <c r="AC4440" s="5"/>
      <c r="AD4440" s="1"/>
      <c r="AE4440" s="7"/>
      <c r="AF4440" s="1"/>
      <c r="AG4440" s="1"/>
      <c r="AH4440" s="1"/>
      <c r="AI4440" s="1"/>
      <c r="AJ4440" s="4"/>
      <c r="AK4440" s="1"/>
      <c r="AL4440" s="1"/>
      <c r="AM4440" s="1"/>
      <c r="AN4440" s="1"/>
      <c r="AO4440" s="1"/>
    </row>
    <row r="4441" spans="1:41" x14ac:dyDescent="0.2">
      <c r="A4441" s="118"/>
      <c r="B4441" s="2"/>
      <c r="C4441" s="2"/>
      <c r="D4441" s="3"/>
      <c r="E4441" s="3"/>
      <c r="F4441" s="47"/>
      <c r="G4441" s="47"/>
      <c r="H4441" s="4"/>
      <c r="I4441" s="4"/>
      <c r="J4441" s="4"/>
      <c r="K4441" s="4"/>
      <c r="L4441" s="47"/>
      <c r="M4441" s="10"/>
      <c r="N4441" s="10"/>
      <c r="O4441" s="2"/>
      <c r="P4441" s="2"/>
      <c r="Q4441" s="47"/>
      <c r="R4441" s="4"/>
      <c r="S4441" s="59"/>
      <c r="T4441" s="1"/>
      <c r="U4441" s="1"/>
      <c r="V4441" s="1"/>
      <c r="W4441" s="10"/>
      <c r="X4441" s="2"/>
      <c r="Y4441" s="2"/>
      <c r="Z4441" s="3"/>
      <c r="AA4441" s="1"/>
      <c r="AB4441" s="1"/>
      <c r="AC4441" s="5"/>
      <c r="AD4441" s="1"/>
      <c r="AE4441" s="7"/>
      <c r="AF4441" s="1"/>
      <c r="AG4441" s="1"/>
      <c r="AH4441" s="1"/>
      <c r="AI4441" s="1"/>
      <c r="AJ4441" s="4"/>
      <c r="AK4441" s="1"/>
      <c r="AL4441" s="1"/>
      <c r="AM4441" s="1"/>
      <c r="AN4441" s="1"/>
      <c r="AO4441" s="1"/>
    </row>
    <row r="4442" spans="1:41" x14ac:dyDescent="0.2">
      <c r="A4442" s="118"/>
      <c r="B4442" s="2"/>
      <c r="C4442" s="2"/>
      <c r="D4442" s="3"/>
      <c r="E4442" s="3"/>
      <c r="F4442" s="47"/>
      <c r="G4442" s="47"/>
      <c r="H4442" s="4"/>
      <c r="I4442" s="4"/>
      <c r="J4442" s="4"/>
      <c r="K4442" s="4"/>
      <c r="L4442" s="47"/>
      <c r="M4442" s="10"/>
      <c r="N4442" s="10"/>
      <c r="O4442" s="2"/>
      <c r="P4442" s="2"/>
      <c r="Q4442" s="47"/>
      <c r="R4442" s="4"/>
      <c r="S4442" s="59"/>
      <c r="T4442" s="1"/>
      <c r="U4442" s="1"/>
      <c r="V4442" s="1"/>
      <c r="W4442" s="10"/>
      <c r="X4442" s="2"/>
      <c r="Y4442" s="2"/>
      <c r="Z4442" s="3"/>
      <c r="AA4442" s="1"/>
      <c r="AB4442" s="1"/>
      <c r="AC4442" s="5"/>
      <c r="AD4442" s="1"/>
      <c r="AE4442" s="7"/>
      <c r="AF4442" s="1"/>
      <c r="AG4442" s="1"/>
      <c r="AH4442" s="1"/>
      <c r="AI4442" s="1"/>
      <c r="AJ4442" s="4"/>
      <c r="AK4442" s="1"/>
      <c r="AL4442" s="1"/>
      <c r="AM4442" s="1"/>
      <c r="AN4442" s="1"/>
      <c r="AO4442" s="1"/>
    </row>
    <row r="4443" spans="1:41" x14ac:dyDescent="0.2">
      <c r="A4443" s="118"/>
      <c r="B4443" s="2"/>
      <c r="C4443" s="2"/>
      <c r="D4443" s="3"/>
      <c r="E4443" s="3"/>
      <c r="F4443" s="47"/>
      <c r="G4443" s="47"/>
      <c r="H4443" s="4"/>
      <c r="I4443" s="4"/>
      <c r="J4443" s="4"/>
      <c r="K4443" s="4"/>
      <c r="L4443" s="47"/>
      <c r="M4443" s="10"/>
      <c r="N4443" s="10"/>
      <c r="O4443" s="2"/>
      <c r="P4443" s="2"/>
      <c r="Q4443" s="47"/>
      <c r="R4443" s="4"/>
      <c r="S4443" s="59"/>
      <c r="T4443" s="1"/>
      <c r="U4443" s="1"/>
      <c r="V4443" s="1"/>
      <c r="W4443" s="10"/>
      <c r="X4443" s="2"/>
      <c r="Y4443" s="2"/>
      <c r="Z4443" s="3"/>
      <c r="AA4443" s="1"/>
      <c r="AB4443" s="1"/>
      <c r="AC4443" s="5"/>
      <c r="AD4443" s="1"/>
      <c r="AE4443" s="7"/>
      <c r="AF4443" s="1"/>
      <c r="AG4443" s="1"/>
      <c r="AH4443" s="1"/>
      <c r="AI4443" s="1"/>
      <c r="AJ4443" s="4"/>
      <c r="AK4443" s="1"/>
      <c r="AL4443" s="1"/>
      <c r="AM4443" s="1"/>
      <c r="AN4443" s="1"/>
      <c r="AO4443" s="1"/>
    </row>
    <row r="4444" spans="1:41" x14ac:dyDescent="0.2">
      <c r="A4444" s="118"/>
      <c r="B4444" s="2"/>
      <c r="C4444" s="2"/>
      <c r="D4444" s="3"/>
      <c r="E4444" s="3"/>
      <c r="F4444" s="47"/>
      <c r="G4444" s="47"/>
      <c r="H4444" s="4"/>
      <c r="I4444" s="4"/>
      <c r="J4444" s="4"/>
      <c r="K4444" s="4"/>
      <c r="L4444" s="47"/>
      <c r="M4444" s="10"/>
      <c r="N4444" s="10"/>
      <c r="O4444" s="2"/>
      <c r="P4444" s="2"/>
      <c r="Q4444" s="47"/>
      <c r="R4444" s="4"/>
      <c r="S4444" s="59"/>
      <c r="T4444" s="1"/>
      <c r="U4444" s="1"/>
      <c r="V4444" s="1"/>
      <c r="W4444" s="10"/>
      <c r="X4444" s="2"/>
      <c r="Y4444" s="2"/>
      <c r="Z4444" s="3"/>
      <c r="AA4444" s="1"/>
      <c r="AB4444" s="1"/>
      <c r="AC4444" s="5"/>
      <c r="AD4444" s="1"/>
      <c r="AE4444" s="7"/>
      <c r="AF4444" s="1"/>
      <c r="AG4444" s="1"/>
      <c r="AH4444" s="1"/>
      <c r="AI4444" s="1"/>
      <c r="AJ4444" s="4"/>
      <c r="AK4444" s="1"/>
      <c r="AL4444" s="1"/>
      <c r="AM4444" s="1"/>
      <c r="AN4444" s="1"/>
      <c r="AO4444" s="1"/>
    </row>
    <row r="4445" spans="1:41" x14ac:dyDescent="0.2">
      <c r="A4445" s="118"/>
      <c r="B4445" s="2"/>
      <c r="C4445" s="2"/>
      <c r="D4445" s="3"/>
      <c r="E4445" s="3"/>
      <c r="F4445" s="47"/>
      <c r="G4445" s="47"/>
      <c r="H4445" s="4"/>
      <c r="I4445" s="4"/>
      <c r="J4445" s="4"/>
      <c r="K4445" s="4"/>
      <c r="L4445" s="47"/>
      <c r="M4445" s="10"/>
      <c r="N4445" s="10"/>
      <c r="O4445" s="2"/>
      <c r="P4445" s="2"/>
      <c r="Q4445" s="47"/>
      <c r="R4445" s="4"/>
      <c r="S4445" s="59"/>
      <c r="T4445" s="1"/>
      <c r="U4445" s="1"/>
      <c r="V4445" s="1"/>
      <c r="W4445" s="10"/>
      <c r="X4445" s="2"/>
      <c r="Y4445" s="2"/>
      <c r="Z4445" s="3"/>
      <c r="AA4445" s="1"/>
      <c r="AB4445" s="1"/>
      <c r="AC4445" s="5"/>
      <c r="AD4445" s="1"/>
      <c r="AE4445" s="7"/>
      <c r="AF4445" s="1"/>
      <c r="AG4445" s="1"/>
      <c r="AH4445" s="1"/>
      <c r="AI4445" s="1"/>
      <c r="AJ4445" s="4"/>
      <c r="AK4445" s="1"/>
      <c r="AL4445" s="1"/>
      <c r="AM4445" s="1"/>
      <c r="AN4445" s="1"/>
      <c r="AO4445" s="1"/>
    </row>
    <row r="4446" spans="1:41" x14ac:dyDescent="0.2">
      <c r="A4446" s="118"/>
      <c r="B4446" s="2"/>
      <c r="C4446" s="2"/>
      <c r="D4446" s="3"/>
      <c r="E4446" s="3"/>
      <c r="F4446" s="47"/>
      <c r="G4446" s="47"/>
      <c r="H4446" s="4"/>
      <c r="I4446" s="4"/>
      <c r="J4446" s="4"/>
      <c r="K4446" s="4"/>
      <c r="L4446" s="47"/>
      <c r="M4446" s="10"/>
      <c r="N4446" s="10"/>
      <c r="O4446" s="2"/>
      <c r="P4446" s="2"/>
      <c r="Q4446" s="47"/>
      <c r="R4446" s="4"/>
      <c r="S4446" s="59"/>
      <c r="T4446" s="1"/>
      <c r="U4446" s="1"/>
      <c r="V4446" s="1"/>
      <c r="W4446" s="10"/>
      <c r="X4446" s="2"/>
      <c r="Y4446" s="2"/>
      <c r="Z4446" s="3"/>
      <c r="AA4446" s="1"/>
      <c r="AB4446" s="1"/>
      <c r="AC4446" s="5"/>
      <c r="AD4446" s="1"/>
      <c r="AE4446" s="7"/>
      <c r="AF4446" s="1"/>
      <c r="AG4446" s="1"/>
      <c r="AH4446" s="1"/>
      <c r="AI4446" s="1"/>
      <c r="AJ4446" s="4"/>
      <c r="AK4446" s="1"/>
      <c r="AL4446" s="1"/>
      <c r="AM4446" s="1"/>
      <c r="AN4446" s="1"/>
      <c r="AO4446" s="1"/>
    </row>
    <row r="4447" spans="1:41" x14ac:dyDescent="0.2">
      <c r="A4447" s="118"/>
      <c r="B4447" s="2"/>
      <c r="C4447" s="2"/>
      <c r="D4447" s="3"/>
      <c r="E4447" s="3"/>
      <c r="F4447" s="47"/>
      <c r="G4447" s="47"/>
      <c r="H4447" s="4"/>
      <c r="I4447" s="4"/>
      <c r="J4447" s="4"/>
      <c r="K4447" s="4"/>
      <c r="L4447" s="47"/>
      <c r="M4447" s="10"/>
      <c r="N4447" s="10"/>
      <c r="O4447" s="2"/>
      <c r="P4447" s="2"/>
      <c r="Q4447" s="47"/>
      <c r="R4447" s="4"/>
      <c r="S4447" s="59"/>
      <c r="T4447" s="1"/>
      <c r="U4447" s="1"/>
      <c r="V4447" s="1"/>
      <c r="W4447" s="10"/>
      <c r="X4447" s="2"/>
      <c r="Y4447" s="2"/>
      <c r="Z4447" s="3"/>
      <c r="AA4447" s="1"/>
      <c r="AB4447" s="1"/>
      <c r="AC4447" s="5"/>
      <c r="AD4447" s="1"/>
      <c r="AE4447" s="7"/>
      <c r="AF4447" s="1"/>
      <c r="AG4447" s="1"/>
      <c r="AH4447" s="1"/>
      <c r="AI4447" s="1"/>
      <c r="AJ4447" s="4"/>
      <c r="AK4447" s="1"/>
      <c r="AL4447" s="1"/>
      <c r="AM4447" s="1"/>
      <c r="AN4447" s="1"/>
      <c r="AO4447" s="1"/>
    </row>
    <row r="4448" spans="1:41" x14ac:dyDescent="0.2">
      <c r="A4448" s="118"/>
      <c r="B4448" s="2"/>
      <c r="C4448" s="2"/>
      <c r="D4448" s="3"/>
      <c r="E4448" s="3"/>
      <c r="F4448" s="47"/>
      <c r="G4448" s="47"/>
      <c r="H4448" s="4"/>
      <c r="I4448" s="4"/>
      <c r="J4448" s="4"/>
      <c r="K4448" s="4"/>
      <c r="L4448" s="47"/>
      <c r="M4448" s="10"/>
      <c r="N4448" s="10"/>
      <c r="O4448" s="2"/>
      <c r="P4448" s="2"/>
      <c r="Q4448" s="47"/>
      <c r="R4448" s="4"/>
      <c r="S4448" s="59"/>
      <c r="T4448" s="1"/>
      <c r="U4448" s="1"/>
      <c r="V4448" s="1"/>
      <c r="W4448" s="10"/>
      <c r="X4448" s="2"/>
      <c r="Y4448" s="2"/>
      <c r="Z4448" s="3"/>
      <c r="AA4448" s="1"/>
      <c r="AB4448" s="1"/>
      <c r="AC4448" s="5"/>
      <c r="AD4448" s="1"/>
      <c r="AE4448" s="7"/>
      <c r="AF4448" s="1"/>
      <c r="AG4448" s="1"/>
      <c r="AH4448" s="1"/>
      <c r="AI4448" s="1"/>
      <c r="AJ4448" s="4"/>
      <c r="AK4448" s="1"/>
      <c r="AL4448" s="1"/>
      <c r="AM4448" s="1"/>
      <c r="AN4448" s="1"/>
      <c r="AO4448" s="1"/>
    </row>
    <row r="4449" spans="1:41" x14ac:dyDescent="0.2">
      <c r="A4449" s="118"/>
      <c r="B4449" s="2"/>
      <c r="C4449" s="2"/>
      <c r="D4449" s="3"/>
      <c r="E4449" s="3"/>
      <c r="F4449" s="47"/>
      <c r="G4449" s="47"/>
      <c r="H4449" s="4"/>
      <c r="I4449" s="4"/>
      <c r="J4449" s="4"/>
      <c r="K4449" s="4"/>
      <c r="L4449" s="47"/>
      <c r="M4449" s="10"/>
      <c r="N4449" s="10"/>
      <c r="O4449" s="2"/>
      <c r="P4449" s="2"/>
      <c r="Q4449" s="47"/>
      <c r="R4449" s="4"/>
      <c r="S4449" s="59"/>
      <c r="T4449" s="1"/>
      <c r="U4449" s="1"/>
      <c r="V4449" s="1"/>
      <c r="W4449" s="10"/>
      <c r="X4449" s="2"/>
      <c r="Y4449" s="2"/>
      <c r="Z4449" s="3"/>
      <c r="AA4449" s="1"/>
      <c r="AB4449" s="1"/>
      <c r="AC4449" s="5"/>
      <c r="AD4449" s="1"/>
      <c r="AE4449" s="7"/>
      <c r="AF4449" s="1"/>
      <c r="AG4449" s="1"/>
      <c r="AH4449" s="1"/>
      <c r="AI4449" s="1"/>
      <c r="AJ4449" s="4"/>
      <c r="AK4449" s="1"/>
      <c r="AL4449" s="1"/>
      <c r="AM4449" s="1"/>
      <c r="AN4449" s="1"/>
      <c r="AO4449" s="1"/>
    </row>
    <row r="4450" spans="1:41" x14ac:dyDescent="0.2">
      <c r="A4450" s="118"/>
      <c r="B4450" s="2"/>
      <c r="C4450" s="2"/>
      <c r="D4450" s="3"/>
      <c r="E4450" s="3"/>
      <c r="F4450" s="47"/>
      <c r="G4450" s="47"/>
      <c r="H4450" s="4"/>
      <c r="I4450" s="4"/>
      <c r="J4450" s="4"/>
      <c r="K4450" s="4"/>
      <c r="L4450" s="47"/>
      <c r="M4450" s="10"/>
      <c r="N4450" s="10"/>
      <c r="O4450" s="2"/>
      <c r="P4450" s="2"/>
      <c r="Q4450" s="47"/>
      <c r="R4450" s="4"/>
      <c r="S4450" s="59"/>
      <c r="T4450" s="1"/>
      <c r="U4450" s="1"/>
      <c r="V4450" s="1"/>
      <c r="W4450" s="10"/>
      <c r="X4450" s="2"/>
      <c r="Y4450" s="2"/>
      <c r="Z4450" s="3"/>
      <c r="AA4450" s="1"/>
      <c r="AB4450" s="1"/>
      <c r="AC4450" s="5"/>
      <c r="AD4450" s="1"/>
      <c r="AE4450" s="7"/>
      <c r="AF4450" s="1"/>
      <c r="AG4450" s="1"/>
      <c r="AH4450" s="1"/>
      <c r="AI4450" s="1"/>
      <c r="AJ4450" s="4"/>
      <c r="AK4450" s="1"/>
      <c r="AL4450" s="1"/>
      <c r="AM4450" s="1"/>
      <c r="AN4450" s="1"/>
      <c r="AO4450" s="1"/>
    </row>
    <row r="4451" spans="1:41" x14ac:dyDescent="0.2">
      <c r="A4451" s="118"/>
      <c r="B4451" s="2"/>
      <c r="C4451" s="2"/>
      <c r="D4451" s="3"/>
      <c r="E4451" s="3"/>
      <c r="F4451" s="47"/>
      <c r="G4451" s="47"/>
      <c r="H4451" s="4"/>
      <c r="I4451" s="4"/>
      <c r="J4451" s="4"/>
      <c r="K4451" s="4"/>
      <c r="L4451" s="47"/>
      <c r="M4451" s="10"/>
      <c r="N4451" s="10"/>
      <c r="O4451" s="2"/>
      <c r="P4451" s="2"/>
      <c r="Q4451" s="47"/>
      <c r="R4451" s="4"/>
      <c r="S4451" s="59"/>
      <c r="T4451" s="1"/>
      <c r="U4451" s="1"/>
      <c r="V4451" s="1"/>
      <c r="W4451" s="10"/>
      <c r="X4451" s="2"/>
      <c r="Y4451" s="2"/>
      <c r="Z4451" s="3"/>
      <c r="AA4451" s="1"/>
      <c r="AB4451" s="1"/>
      <c r="AC4451" s="5"/>
      <c r="AD4451" s="1"/>
      <c r="AE4451" s="7"/>
      <c r="AF4451" s="1"/>
      <c r="AG4451" s="1"/>
      <c r="AH4451" s="1"/>
      <c r="AI4451" s="1"/>
      <c r="AJ4451" s="4"/>
      <c r="AK4451" s="1"/>
      <c r="AL4451" s="1"/>
      <c r="AM4451" s="1"/>
      <c r="AN4451" s="1"/>
      <c r="AO4451" s="1"/>
    </row>
    <row r="4452" spans="1:41" x14ac:dyDescent="0.2">
      <c r="A4452" s="118"/>
      <c r="B4452" s="2"/>
      <c r="C4452" s="2"/>
      <c r="D4452" s="3"/>
      <c r="E4452" s="3"/>
      <c r="F4452" s="47"/>
      <c r="G4452" s="47"/>
      <c r="H4452" s="4"/>
      <c r="I4452" s="4"/>
      <c r="J4452" s="4"/>
      <c r="K4452" s="4"/>
      <c r="L4452" s="47"/>
      <c r="M4452" s="10"/>
      <c r="N4452" s="10"/>
      <c r="O4452" s="2"/>
      <c r="P4452" s="2"/>
      <c r="Q4452" s="47"/>
      <c r="R4452" s="4"/>
      <c r="S4452" s="59"/>
      <c r="T4452" s="1"/>
      <c r="U4452" s="1"/>
      <c r="V4452" s="1"/>
      <c r="W4452" s="10"/>
      <c r="X4452" s="2"/>
      <c r="Y4452" s="2"/>
      <c r="Z4452" s="3"/>
      <c r="AA4452" s="1"/>
      <c r="AB4452" s="1"/>
      <c r="AC4452" s="5"/>
      <c r="AD4452" s="1"/>
      <c r="AE4452" s="7"/>
      <c r="AF4452" s="1"/>
      <c r="AG4452" s="1"/>
      <c r="AH4452" s="1"/>
      <c r="AI4452" s="1"/>
      <c r="AJ4452" s="4"/>
      <c r="AK4452" s="1"/>
      <c r="AL4452" s="1"/>
      <c r="AM4452" s="1"/>
      <c r="AN4452" s="1"/>
      <c r="AO4452" s="1"/>
    </row>
    <row r="4453" spans="1:41" x14ac:dyDescent="0.2">
      <c r="A4453" s="118"/>
      <c r="B4453" s="2"/>
      <c r="C4453" s="2"/>
      <c r="D4453" s="3"/>
      <c r="E4453" s="3"/>
      <c r="F4453" s="47"/>
      <c r="G4453" s="47"/>
      <c r="H4453" s="4"/>
      <c r="I4453" s="4"/>
      <c r="J4453" s="4"/>
      <c r="K4453" s="4"/>
      <c r="L4453" s="47"/>
      <c r="M4453" s="10"/>
      <c r="N4453" s="10"/>
      <c r="O4453" s="2"/>
      <c r="P4453" s="2"/>
      <c r="Q4453" s="47"/>
      <c r="R4453" s="4"/>
      <c r="S4453" s="59"/>
      <c r="T4453" s="1"/>
      <c r="U4453" s="1"/>
      <c r="V4453" s="1"/>
      <c r="W4453" s="10"/>
      <c r="X4453" s="2"/>
      <c r="Y4453" s="2"/>
      <c r="Z4453" s="3"/>
      <c r="AA4453" s="1"/>
      <c r="AB4453" s="1"/>
      <c r="AC4453" s="5"/>
      <c r="AD4453" s="1"/>
      <c r="AE4453" s="7"/>
      <c r="AF4453" s="1"/>
      <c r="AG4453" s="1"/>
      <c r="AH4453" s="1"/>
      <c r="AI4453" s="1"/>
      <c r="AJ4453" s="4"/>
      <c r="AK4453" s="1"/>
      <c r="AL4453" s="1"/>
      <c r="AM4453" s="1"/>
      <c r="AN4453" s="1"/>
      <c r="AO4453" s="1"/>
    </row>
    <row r="4454" spans="1:41" x14ac:dyDescent="0.2">
      <c r="A4454" s="118"/>
      <c r="B4454" s="2"/>
      <c r="C4454" s="2"/>
      <c r="D4454" s="3"/>
      <c r="E4454" s="3"/>
      <c r="F4454" s="47"/>
      <c r="G4454" s="47"/>
      <c r="H4454" s="4"/>
      <c r="I4454" s="4"/>
      <c r="J4454" s="4"/>
      <c r="K4454" s="4"/>
      <c r="L4454" s="47"/>
      <c r="M4454" s="10"/>
      <c r="N4454" s="10"/>
      <c r="O4454" s="2"/>
      <c r="P4454" s="2"/>
      <c r="Q4454" s="47"/>
      <c r="R4454" s="4"/>
      <c r="S4454" s="59"/>
      <c r="T4454" s="1"/>
      <c r="U4454" s="1"/>
      <c r="V4454" s="1"/>
      <c r="W4454" s="10"/>
      <c r="X4454" s="2"/>
      <c r="Y4454" s="2"/>
      <c r="Z4454" s="3"/>
      <c r="AA4454" s="1"/>
      <c r="AB4454" s="1"/>
      <c r="AC4454" s="5"/>
      <c r="AD4454" s="1"/>
      <c r="AE4454" s="7"/>
      <c r="AF4454" s="1"/>
      <c r="AG4454" s="1"/>
      <c r="AH4454" s="1"/>
      <c r="AI4454" s="1"/>
      <c r="AJ4454" s="4"/>
      <c r="AK4454" s="1"/>
      <c r="AL4454" s="1"/>
      <c r="AM4454" s="1"/>
      <c r="AN4454" s="1"/>
      <c r="AO4454" s="1"/>
    </row>
    <row r="4455" spans="1:41" x14ac:dyDescent="0.2">
      <c r="A4455" s="118"/>
      <c r="B4455" s="2"/>
      <c r="C4455" s="2"/>
      <c r="D4455" s="3"/>
      <c r="E4455" s="3"/>
      <c r="F4455" s="47"/>
      <c r="G4455" s="47"/>
      <c r="H4455" s="4"/>
      <c r="I4455" s="4"/>
      <c r="J4455" s="4"/>
      <c r="K4455" s="4"/>
      <c r="L4455" s="47"/>
      <c r="M4455" s="10"/>
      <c r="N4455" s="10"/>
      <c r="O4455" s="2"/>
      <c r="P4455" s="2"/>
      <c r="Q4455" s="47"/>
      <c r="R4455" s="4"/>
      <c r="S4455" s="59"/>
      <c r="T4455" s="1"/>
      <c r="U4455" s="1"/>
      <c r="V4455" s="1"/>
      <c r="W4455" s="10"/>
      <c r="X4455" s="2"/>
      <c r="Y4455" s="2"/>
      <c r="Z4455" s="3"/>
      <c r="AA4455" s="1"/>
      <c r="AB4455" s="1"/>
      <c r="AC4455" s="5"/>
      <c r="AD4455" s="1"/>
      <c r="AE4455" s="7"/>
      <c r="AF4455" s="1"/>
      <c r="AG4455" s="1"/>
      <c r="AH4455" s="1"/>
      <c r="AI4455" s="1"/>
      <c r="AJ4455" s="4"/>
      <c r="AK4455" s="1"/>
      <c r="AL4455" s="1"/>
      <c r="AM4455" s="1"/>
      <c r="AN4455" s="1"/>
      <c r="AO4455" s="1"/>
    </row>
    <row r="4456" spans="1:41" x14ac:dyDescent="0.2">
      <c r="A4456" s="118"/>
      <c r="B4456" s="2"/>
      <c r="C4456" s="2"/>
      <c r="D4456" s="3"/>
      <c r="E4456" s="3"/>
      <c r="F4456" s="47"/>
      <c r="G4456" s="47"/>
      <c r="H4456" s="4"/>
      <c r="I4456" s="4"/>
      <c r="J4456" s="4"/>
      <c r="K4456" s="4"/>
      <c r="L4456" s="47"/>
      <c r="M4456" s="10"/>
      <c r="N4456" s="10"/>
      <c r="O4456" s="2"/>
      <c r="P4456" s="2"/>
      <c r="Q4456" s="47"/>
      <c r="R4456" s="4"/>
      <c r="S4456" s="59"/>
      <c r="T4456" s="1"/>
      <c r="U4456" s="1"/>
      <c r="V4456" s="1"/>
      <c r="W4456" s="10"/>
      <c r="X4456" s="2"/>
      <c r="Y4456" s="2"/>
      <c r="Z4456" s="3"/>
      <c r="AA4456" s="1"/>
      <c r="AB4456" s="1"/>
      <c r="AC4456" s="5"/>
      <c r="AD4456" s="1"/>
      <c r="AE4456" s="7"/>
      <c r="AF4456" s="1"/>
      <c r="AG4456" s="1"/>
      <c r="AH4456" s="1"/>
      <c r="AI4456" s="1"/>
      <c r="AJ4456" s="4"/>
      <c r="AK4456" s="1"/>
      <c r="AL4456" s="1"/>
      <c r="AM4456" s="1"/>
      <c r="AN4456" s="1"/>
      <c r="AO4456" s="1"/>
    </row>
    <row r="4457" spans="1:41" x14ac:dyDescent="0.2">
      <c r="A4457" s="118"/>
      <c r="B4457" s="2"/>
      <c r="C4457" s="2"/>
      <c r="D4457" s="3"/>
      <c r="E4457" s="3"/>
      <c r="F4457" s="47"/>
      <c r="G4457" s="47"/>
      <c r="H4457" s="4"/>
      <c r="I4457" s="4"/>
      <c r="J4457" s="4"/>
      <c r="K4457" s="4"/>
      <c r="L4457" s="47"/>
      <c r="M4457" s="10"/>
      <c r="N4457" s="10"/>
      <c r="O4457" s="2"/>
      <c r="P4457" s="2"/>
      <c r="Q4457" s="47"/>
      <c r="R4457" s="4"/>
      <c r="S4457" s="59"/>
      <c r="T4457" s="1"/>
      <c r="U4457" s="1"/>
      <c r="V4457" s="1"/>
      <c r="W4457" s="10"/>
      <c r="X4457" s="2"/>
      <c r="Y4457" s="2"/>
      <c r="Z4457" s="3"/>
      <c r="AA4457" s="1"/>
      <c r="AB4457" s="1"/>
      <c r="AC4457" s="5"/>
      <c r="AD4457" s="1"/>
      <c r="AE4457" s="7"/>
      <c r="AF4457" s="1"/>
      <c r="AG4457" s="1"/>
      <c r="AH4457" s="1"/>
      <c r="AI4457" s="1"/>
      <c r="AJ4457" s="4"/>
      <c r="AK4457" s="1"/>
      <c r="AL4457" s="1"/>
      <c r="AM4457" s="1"/>
      <c r="AN4457" s="1"/>
      <c r="AO4457" s="1"/>
    </row>
    <row r="4458" spans="1:41" x14ac:dyDescent="0.2">
      <c r="A4458" s="118"/>
      <c r="B4458" s="2"/>
      <c r="C4458" s="2"/>
      <c r="D4458" s="3"/>
      <c r="E4458" s="3"/>
      <c r="F4458" s="47"/>
      <c r="G4458" s="47"/>
      <c r="H4458" s="4"/>
      <c r="I4458" s="4"/>
      <c r="J4458" s="4"/>
      <c r="K4458" s="4"/>
      <c r="L4458" s="47"/>
      <c r="M4458" s="10"/>
      <c r="N4458" s="10"/>
      <c r="O4458" s="2"/>
      <c r="P4458" s="2"/>
      <c r="Q4458" s="47"/>
      <c r="R4458" s="4"/>
      <c r="S4458" s="59"/>
      <c r="T4458" s="1"/>
      <c r="U4458" s="1"/>
      <c r="V4458" s="1"/>
      <c r="W4458" s="10"/>
      <c r="X4458" s="2"/>
      <c r="Y4458" s="2"/>
      <c r="Z4458" s="3"/>
      <c r="AA4458" s="1"/>
      <c r="AB4458" s="1"/>
      <c r="AC4458" s="5"/>
      <c r="AD4458" s="1"/>
      <c r="AE4458" s="7"/>
      <c r="AF4458" s="1"/>
      <c r="AG4458" s="1"/>
      <c r="AH4458" s="1"/>
      <c r="AI4458" s="1"/>
      <c r="AJ4458" s="4"/>
      <c r="AK4458" s="1"/>
      <c r="AL4458" s="1"/>
      <c r="AM4458" s="1"/>
      <c r="AN4458" s="1"/>
      <c r="AO4458" s="1"/>
    </row>
    <row r="4459" spans="1:41" x14ac:dyDescent="0.2">
      <c r="A4459" s="118"/>
      <c r="B4459" s="2"/>
      <c r="C4459" s="2"/>
      <c r="D4459" s="3"/>
      <c r="E4459" s="3"/>
      <c r="F4459" s="47"/>
      <c r="G4459" s="47"/>
      <c r="H4459" s="4"/>
      <c r="I4459" s="4"/>
      <c r="J4459" s="4"/>
      <c r="K4459" s="4"/>
      <c r="L4459" s="47"/>
      <c r="M4459" s="10"/>
      <c r="N4459" s="10"/>
      <c r="O4459" s="2"/>
      <c r="P4459" s="2"/>
      <c r="Q4459" s="47"/>
      <c r="R4459" s="4"/>
      <c r="S4459" s="59"/>
      <c r="T4459" s="1"/>
      <c r="U4459" s="1"/>
      <c r="V4459" s="1"/>
      <c r="W4459" s="10"/>
      <c r="X4459" s="2"/>
      <c r="Y4459" s="2"/>
      <c r="Z4459" s="3"/>
      <c r="AA4459" s="1"/>
      <c r="AB4459" s="1"/>
      <c r="AC4459" s="5"/>
      <c r="AD4459" s="1"/>
      <c r="AE4459" s="7"/>
      <c r="AF4459" s="1"/>
      <c r="AG4459" s="1"/>
      <c r="AH4459" s="1"/>
      <c r="AI4459" s="1"/>
      <c r="AJ4459" s="4"/>
      <c r="AK4459" s="1"/>
      <c r="AL4459" s="1"/>
      <c r="AM4459" s="1"/>
      <c r="AN4459" s="1"/>
      <c r="AO4459" s="1"/>
    </row>
    <row r="4460" spans="1:41" x14ac:dyDescent="0.2">
      <c r="A4460" s="118"/>
      <c r="B4460" s="2"/>
      <c r="C4460" s="2"/>
      <c r="D4460" s="3"/>
      <c r="E4460" s="3"/>
      <c r="F4460" s="47"/>
      <c r="G4460" s="47"/>
      <c r="H4460" s="4"/>
      <c r="I4460" s="4"/>
      <c r="J4460" s="4"/>
      <c r="K4460" s="4"/>
      <c r="L4460" s="47"/>
      <c r="M4460" s="10"/>
      <c r="N4460" s="10"/>
      <c r="O4460" s="2"/>
      <c r="P4460" s="2"/>
      <c r="Q4460" s="47"/>
      <c r="R4460" s="4"/>
      <c r="S4460" s="59"/>
      <c r="T4460" s="1"/>
      <c r="U4460" s="1"/>
      <c r="V4460" s="1"/>
      <c r="W4460" s="10"/>
      <c r="X4460" s="2"/>
      <c r="Y4460" s="2"/>
      <c r="Z4460" s="3"/>
      <c r="AA4460" s="1"/>
      <c r="AB4460" s="1"/>
      <c r="AC4460" s="5"/>
      <c r="AD4460" s="1"/>
      <c r="AE4460" s="7"/>
      <c r="AF4460" s="1"/>
      <c r="AG4460" s="1"/>
      <c r="AH4460" s="1"/>
      <c r="AI4460" s="1"/>
      <c r="AJ4460" s="4"/>
      <c r="AK4460" s="1"/>
      <c r="AL4460" s="1"/>
      <c r="AM4460" s="1"/>
      <c r="AN4460" s="1"/>
      <c r="AO4460" s="1"/>
    </row>
    <row r="4461" spans="1:41" x14ac:dyDescent="0.2">
      <c r="A4461" s="118"/>
      <c r="B4461" s="2"/>
      <c r="C4461" s="2"/>
      <c r="D4461" s="3"/>
      <c r="E4461" s="3"/>
      <c r="F4461" s="47"/>
      <c r="G4461" s="47"/>
      <c r="H4461" s="4"/>
      <c r="I4461" s="4"/>
      <c r="J4461" s="4"/>
      <c r="K4461" s="4"/>
      <c r="L4461" s="47"/>
      <c r="M4461" s="10"/>
      <c r="N4461" s="10"/>
      <c r="O4461" s="2"/>
      <c r="P4461" s="2"/>
      <c r="Q4461" s="47"/>
      <c r="R4461" s="4"/>
      <c r="S4461" s="59"/>
      <c r="T4461" s="1"/>
      <c r="U4461" s="1"/>
      <c r="V4461" s="1"/>
      <c r="W4461" s="10"/>
      <c r="X4461" s="2"/>
      <c r="Y4461" s="2"/>
      <c r="Z4461" s="3"/>
      <c r="AA4461" s="1"/>
      <c r="AB4461" s="1"/>
      <c r="AC4461" s="5"/>
      <c r="AD4461" s="1"/>
      <c r="AE4461" s="7"/>
      <c r="AF4461" s="1"/>
      <c r="AG4461" s="1"/>
      <c r="AH4461" s="1"/>
      <c r="AI4461" s="1"/>
      <c r="AJ4461" s="4"/>
      <c r="AK4461" s="1"/>
      <c r="AL4461" s="1"/>
      <c r="AM4461" s="1"/>
      <c r="AN4461" s="1"/>
      <c r="AO4461" s="1"/>
    </row>
    <row r="4462" spans="1:41" x14ac:dyDescent="0.2">
      <c r="A4462" s="118"/>
      <c r="B4462" s="2"/>
      <c r="C4462" s="2"/>
      <c r="D4462" s="3"/>
      <c r="E4462" s="3"/>
      <c r="F4462" s="47"/>
      <c r="G4462" s="47"/>
      <c r="H4462" s="4"/>
      <c r="I4462" s="4"/>
      <c r="J4462" s="4"/>
      <c r="K4462" s="4"/>
      <c r="L4462" s="47"/>
      <c r="M4462" s="10"/>
      <c r="N4462" s="10"/>
      <c r="O4462" s="2"/>
      <c r="P4462" s="2"/>
      <c r="Q4462" s="47"/>
      <c r="R4462" s="4"/>
      <c r="S4462" s="59"/>
      <c r="T4462" s="1"/>
      <c r="U4462" s="1"/>
      <c r="V4462" s="1"/>
      <c r="W4462" s="10"/>
      <c r="X4462" s="2"/>
      <c r="Y4462" s="2"/>
      <c r="Z4462" s="3"/>
      <c r="AA4462" s="1"/>
      <c r="AB4462" s="1"/>
      <c r="AC4462" s="5"/>
      <c r="AD4462" s="1"/>
      <c r="AE4462" s="7"/>
      <c r="AF4462" s="1"/>
      <c r="AG4462" s="1"/>
      <c r="AH4462" s="1"/>
      <c r="AI4462" s="1"/>
      <c r="AJ4462" s="4"/>
      <c r="AK4462" s="1"/>
      <c r="AL4462" s="1"/>
      <c r="AM4462" s="1"/>
      <c r="AN4462" s="1"/>
      <c r="AO4462" s="1"/>
    </row>
    <row r="4463" spans="1:41" x14ac:dyDescent="0.2">
      <c r="A4463" s="118"/>
      <c r="B4463" s="2"/>
      <c r="C4463" s="2"/>
      <c r="D4463" s="3"/>
      <c r="E4463" s="3"/>
      <c r="F4463" s="47"/>
      <c r="G4463" s="47"/>
      <c r="H4463" s="4"/>
      <c r="I4463" s="4"/>
      <c r="J4463" s="4"/>
      <c r="K4463" s="4"/>
      <c r="L4463" s="47"/>
      <c r="M4463" s="10"/>
      <c r="N4463" s="10"/>
      <c r="O4463" s="2"/>
      <c r="P4463" s="2"/>
      <c r="Q4463" s="47"/>
      <c r="R4463" s="4"/>
      <c r="S4463" s="59"/>
      <c r="T4463" s="1"/>
      <c r="U4463" s="1"/>
      <c r="V4463" s="1"/>
      <c r="W4463" s="10"/>
      <c r="X4463" s="2"/>
      <c r="Y4463" s="2"/>
      <c r="Z4463" s="3"/>
      <c r="AA4463" s="1"/>
      <c r="AB4463" s="1"/>
      <c r="AC4463" s="5"/>
      <c r="AD4463" s="1"/>
      <c r="AE4463" s="7"/>
      <c r="AF4463" s="1"/>
      <c r="AG4463" s="1"/>
      <c r="AH4463" s="1"/>
      <c r="AI4463" s="1"/>
      <c r="AJ4463" s="4"/>
      <c r="AK4463" s="1"/>
      <c r="AL4463" s="1"/>
      <c r="AM4463" s="1"/>
      <c r="AN4463" s="1"/>
      <c r="AO4463" s="1"/>
    </row>
    <row r="4464" spans="1:41" x14ac:dyDescent="0.2">
      <c r="A4464" s="118"/>
      <c r="B4464" s="2"/>
      <c r="C4464" s="2"/>
      <c r="D4464" s="3"/>
      <c r="E4464" s="3"/>
      <c r="F4464" s="47"/>
      <c r="G4464" s="47"/>
      <c r="H4464" s="4"/>
      <c r="I4464" s="4"/>
      <c r="J4464" s="4"/>
      <c r="K4464" s="4"/>
      <c r="L4464" s="47"/>
      <c r="M4464" s="10"/>
      <c r="N4464" s="10"/>
      <c r="O4464" s="2"/>
      <c r="P4464" s="2"/>
      <c r="Q4464" s="47"/>
      <c r="R4464" s="4"/>
      <c r="S4464" s="59"/>
      <c r="T4464" s="1"/>
      <c r="U4464" s="1"/>
      <c r="V4464" s="1"/>
      <c r="W4464" s="10"/>
      <c r="X4464" s="2"/>
      <c r="Y4464" s="2"/>
      <c r="Z4464" s="3"/>
      <c r="AA4464" s="1"/>
      <c r="AB4464" s="1"/>
      <c r="AC4464" s="5"/>
      <c r="AD4464" s="1"/>
      <c r="AE4464" s="7"/>
      <c r="AF4464" s="1"/>
      <c r="AG4464" s="1"/>
      <c r="AH4464" s="1"/>
      <c r="AI4464" s="1"/>
      <c r="AJ4464" s="4"/>
      <c r="AK4464" s="1"/>
      <c r="AL4464" s="1"/>
      <c r="AM4464" s="1"/>
      <c r="AN4464" s="1"/>
      <c r="AO4464" s="1"/>
    </row>
    <row r="4465" spans="1:41" x14ac:dyDescent="0.2">
      <c r="A4465" s="118"/>
      <c r="B4465" s="2"/>
      <c r="C4465" s="2"/>
      <c r="D4465" s="3"/>
      <c r="E4465" s="3"/>
      <c r="F4465" s="47"/>
      <c r="G4465" s="47"/>
      <c r="H4465" s="4"/>
      <c r="I4465" s="4"/>
      <c r="J4465" s="4"/>
      <c r="K4465" s="4"/>
      <c r="L4465" s="47"/>
      <c r="M4465" s="10"/>
      <c r="N4465" s="10"/>
      <c r="O4465" s="2"/>
      <c r="P4465" s="2"/>
      <c r="Q4465" s="47"/>
      <c r="R4465" s="4"/>
      <c r="S4465" s="59"/>
      <c r="T4465" s="1"/>
      <c r="U4465" s="1"/>
      <c r="V4465" s="1"/>
      <c r="W4465" s="10"/>
      <c r="X4465" s="2"/>
      <c r="Y4465" s="2"/>
      <c r="Z4465" s="3"/>
      <c r="AA4465" s="1"/>
      <c r="AB4465" s="1"/>
      <c r="AC4465" s="5"/>
      <c r="AD4465" s="1"/>
      <c r="AE4465" s="7"/>
      <c r="AF4465" s="1"/>
      <c r="AG4465" s="1"/>
      <c r="AH4465" s="1"/>
      <c r="AI4465" s="1"/>
      <c r="AJ4465" s="4"/>
      <c r="AK4465" s="1"/>
      <c r="AL4465" s="1"/>
      <c r="AM4465" s="1"/>
      <c r="AN4465" s="1"/>
      <c r="AO4465" s="1"/>
    </row>
    <row r="4466" spans="1:41" x14ac:dyDescent="0.2">
      <c r="A4466" s="118"/>
      <c r="B4466" s="2"/>
      <c r="C4466" s="2"/>
      <c r="D4466" s="3"/>
      <c r="E4466" s="3"/>
      <c r="F4466" s="47"/>
      <c r="G4466" s="47"/>
      <c r="H4466" s="4"/>
      <c r="I4466" s="4"/>
      <c r="J4466" s="4"/>
      <c r="K4466" s="4"/>
      <c r="L4466" s="47"/>
      <c r="M4466" s="10"/>
      <c r="N4466" s="10"/>
      <c r="O4466" s="2"/>
      <c r="P4466" s="2"/>
      <c r="Q4466" s="47"/>
      <c r="R4466" s="4"/>
      <c r="S4466" s="59"/>
      <c r="T4466" s="1"/>
      <c r="U4466" s="1"/>
      <c r="V4466" s="1"/>
      <c r="W4466" s="10"/>
      <c r="X4466" s="2"/>
      <c r="Y4466" s="2"/>
      <c r="Z4466" s="3"/>
      <c r="AA4466" s="1"/>
      <c r="AB4466" s="1"/>
      <c r="AC4466" s="5"/>
      <c r="AD4466" s="1"/>
      <c r="AE4466" s="7"/>
      <c r="AF4466" s="1"/>
      <c r="AG4466" s="1"/>
      <c r="AH4466" s="1"/>
      <c r="AI4466" s="1"/>
      <c r="AJ4466" s="4"/>
      <c r="AK4466" s="1"/>
      <c r="AL4466" s="1"/>
      <c r="AM4466" s="1"/>
      <c r="AN4466" s="1"/>
      <c r="AO4466" s="1"/>
    </row>
    <row r="4467" spans="1:41" x14ac:dyDescent="0.2">
      <c r="A4467" s="118"/>
      <c r="B4467" s="2"/>
      <c r="C4467" s="2"/>
      <c r="D4467" s="3"/>
      <c r="E4467" s="3"/>
      <c r="F4467" s="47"/>
      <c r="G4467" s="47"/>
      <c r="H4467" s="4"/>
      <c r="I4467" s="4"/>
      <c r="J4467" s="4"/>
      <c r="K4467" s="4"/>
      <c r="L4467" s="47"/>
      <c r="M4467" s="10"/>
      <c r="N4467" s="10"/>
      <c r="O4467" s="2"/>
      <c r="P4467" s="2"/>
      <c r="Q4467" s="47"/>
      <c r="R4467" s="4"/>
      <c r="S4467" s="59"/>
      <c r="T4467" s="1"/>
      <c r="U4467" s="1"/>
      <c r="V4467" s="1"/>
      <c r="W4467" s="10"/>
      <c r="X4467" s="2"/>
      <c r="Y4467" s="2"/>
      <c r="Z4467" s="3"/>
      <c r="AA4467" s="1"/>
      <c r="AB4467" s="1"/>
      <c r="AC4467" s="5"/>
      <c r="AD4467" s="1"/>
      <c r="AE4467" s="7"/>
      <c r="AF4467" s="1"/>
      <c r="AG4467" s="1"/>
      <c r="AH4467" s="1"/>
      <c r="AI4467" s="1"/>
      <c r="AJ4467" s="4"/>
      <c r="AK4467" s="1"/>
      <c r="AL4467" s="1"/>
      <c r="AM4467" s="1"/>
      <c r="AN4467" s="1"/>
      <c r="AO4467" s="1"/>
    </row>
    <row r="4468" spans="1:41" x14ac:dyDescent="0.2">
      <c r="A4468" s="118"/>
      <c r="B4468" s="2"/>
      <c r="C4468" s="2"/>
      <c r="D4468" s="3"/>
      <c r="E4468" s="3"/>
      <c r="F4468" s="47"/>
      <c r="G4468" s="47"/>
      <c r="H4468" s="4"/>
      <c r="I4468" s="4"/>
      <c r="J4468" s="4"/>
      <c r="K4468" s="4"/>
      <c r="L4468" s="47"/>
      <c r="M4468" s="10"/>
      <c r="N4468" s="10"/>
      <c r="O4468" s="2"/>
      <c r="P4468" s="2"/>
      <c r="Q4468" s="47"/>
      <c r="R4468" s="4"/>
      <c r="S4468" s="59"/>
      <c r="T4468" s="1"/>
      <c r="U4468" s="1"/>
      <c r="V4468" s="1"/>
      <c r="W4468" s="10"/>
      <c r="X4468" s="2"/>
      <c r="Y4468" s="2"/>
      <c r="Z4468" s="3"/>
      <c r="AA4468" s="1"/>
      <c r="AB4468" s="1"/>
      <c r="AC4468" s="5"/>
      <c r="AD4468" s="1"/>
      <c r="AE4468" s="7"/>
      <c r="AF4468" s="1"/>
      <c r="AG4468" s="1"/>
      <c r="AH4468" s="1"/>
      <c r="AI4468" s="1"/>
      <c r="AJ4468" s="4"/>
      <c r="AK4468" s="1"/>
      <c r="AL4468" s="1"/>
      <c r="AM4468" s="1"/>
      <c r="AN4468" s="1"/>
      <c r="AO4468" s="1"/>
    </row>
    <row r="4469" spans="1:41" x14ac:dyDescent="0.2">
      <c r="A4469" s="118"/>
      <c r="B4469" s="2"/>
      <c r="C4469" s="2"/>
      <c r="D4469" s="3"/>
      <c r="E4469" s="3"/>
      <c r="F4469" s="47"/>
      <c r="G4469" s="47"/>
      <c r="H4469" s="4"/>
      <c r="I4469" s="4"/>
      <c r="J4469" s="4"/>
      <c r="K4469" s="4"/>
      <c r="L4469" s="47"/>
      <c r="M4469" s="10"/>
      <c r="N4469" s="10"/>
      <c r="O4469" s="2"/>
      <c r="P4469" s="2"/>
      <c r="Q4469" s="47"/>
      <c r="R4469" s="4"/>
      <c r="S4469" s="59"/>
      <c r="T4469" s="1"/>
      <c r="U4469" s="1"/>
      <c r="V4469" s="1"/>
      <c r="W4469" s="10"/>
      <c r="X4469" s="2"/>
      <c r="Y4469" s="2"/>
      <c r="Z4469" s="3"/>
      <c r="AA4469" s="1"/>
      <c r="AB4469" s="1"/>
      <c r="AC4469" s="5"/>
      <c r="AD4469" s="1"/>
      <c r="AE4469" s="7"/>
      <c r="AF4469" s="1"/>
      <c r="AG4469" s="1"/>
      <c r="AH4469" s="1"/>
      <c r="AI4469" s="1"/>
      <c r="AJ4469" s="4"/>
      <c r="AK4469" s="1"/>
      <c r="AL4469" s="1"/>
      <c r="AM4469" s="1"/>
      <c r="AN4469" s="1"/>
      <c r="AO4469" s="1"/>
    </row>
    <row r="4470" spans="1:41" x14ac:dyDescent="0.2">
      <c r="A4470" s="118"/>
      <c r="B4470" s="2"/>
      <c r="C4470" s="2"/>
      <c r="D4470" s="3"/>
      <c r="E4470" s="3"/>
      <c r="F4470" s="47"/>
      <c r="G4470" s="47"/>
      <c r="H4470" s="4"/>
      <c r="I4470" s="4"/>
      <c r="J4470" s="4"/>
      <c r="K4470" s="4"/>
      <c r="L4470" s="47"/>
      <c r="M4470" s="10"/>
      <c r="N4470" s="10"/>
      <c r="O4470" s="2"/>
      <c r="P4470" s="2"/>
      <c r="Q4470" s="47"/>
      <c r="R4470" s="4"/>
      <c r="S4470" s="59"/>
      <c r="T4470" s="1"/>
      <c r="U4470" s="1"/>
      <c r="V4470" s="1"/>
      <c r="W4470" s="10"/>
      <c r="X4470" s="2"/>
      <c r="Y4470" s="2"/>
      <c r="Z4470" s="3"/>
      <c r="AA4470" s="1"/>
      <c r="AB4470" s="1"/>
      <c r="AC4470" s="5"/>
      <c r="AD4470" s="1"/>
      <c r="AE4470" s="7"/>
      <c r="AF4470" s="1"/>
      <c r="AG4470" s="1"/>
      <c r="AH4470" s="1"/>
      <c r="AI4470" s="1"/>
      <c r="AJ4470" s="4"/>
      <c r="AK4470" s="1"/>
      <c r="AL4470" s="1"/>
      <c r="AM4470" s="1"/>
      <c r="AN4470" s="1"/>
      <c r="AO4470" s="1"/>
    </row>
    <row r="4471" spans="1:41" x14ac:dyDescent="0.2">
      <c r="A4471" s="118"/>
      <c r="B4471" s="2"/>
      <c r="C4471" s="2"/>
      <c r="D4471" s="3"/>
      <c r="E4471" s="3"/>
      <c r="F4471" s="47"/>
      <c r="G4471" s="47"/>
      <c r="H4471" s="4"/>
      <c r="I4471" s="4"/>
      <c r="J4471" s="4"/>
      <c r="K4471" s="4"/>
      <c r="L4471" s="47"/>
      <c r="M4471" s="10"/>
      <c r="N4471" s="10"/>
      <c r="O4471" s="2"/>
      <c r="P4471" s="2"/>
      <c r="Q4471" s="47"/>
      <c r="R4471" s="4"/>
      <c r="S4471" s="59"/>
      <c r="T4471" s="1"/>
      <c r="U4471" s="1"/>
      <c r="V4471" s="1"/>
      <c r="W4471" s="10"/>
      <c r="X4471" s="2"/>
      <c r="Y4471" s="2"/>
      <c r="Z4471" s="3"/>
      <c r="AA4471" s="1"/>
      <c r="AB4471" s="1"/>
      <c r="AC4471" s="5"/>
      <c r="AD4471" s="1"/>
      <c r="AE4471" s="7"/>
      <c r="AF4471" s="1"/>
      <c r="AG4471" s="1"/>
      <c r="AH4471" s="1"/>
      <c r="AI4471" s="1"/>
      <c r="AJ4471" s="4"/>
      <c r="AK4471" s="1"/>
      <c r="AL4471" s="1"/>
      <c r="AM4471" s="1"/>
      <c r="AN4471" s="1"/>
      <c r="AO4471" s="1"/>
    </row>
    <row r="4472" spans="1:41" x14ac:dyDescent="0.2">
      <c r="A4472" s="118"/>
      <c r="B4472" s="2"/>
      <c r="C4472" s="2"/>
      <c r="D4472" s="3"/>
      <c r="E4472" s="3"/>
      <c r="F4472" s="47"/>
      <c r="G4472" s="47"/>
      <c r="H4472" s="4"/>
      <c r="I4472" s="4"/>
      <c r="J4472" s="4"/>
      <c r="K4472" s="4"/>
      <c r="L4472" s="47"/>
      <c r="M4472" s="10"/>
      <c r="N4472" s="10"/>
      <c r="O4472" s="2"/>
      <c r="P4472" s="2"/>
      <c r="Q4472" s="47"/>
      <c r="R4472" s="4"/>
      <c r="S4472" s="59"/>
      <c r="T4472" s="1"/>
      <c r="U4472" s="1"/>
      <c r="V4472" s="1"/>
      <c r="W4472" s="10"/>
      <c r="X4472" s="2"/>
      <c r="Y4472" s="2"/>
      <c r="Z4472" s="3"/>
      <c r="AA4472" s="1"/>
      <c r="AB4472" s="1"/>
      <c r="AC4472" s="5"/>
      <c r="AD4472" s="1"/>
      <c r="AE4472" s="7"/>
      <c r="AF4472" s="1"/>
      <c r="AG4472" s="1"/>
      <c r="AH4472" s="1"/>
      <c r="AI4472" s="1"/>
      <c r="AJ4472" s="4"/>
      <c r="AK4472" s="1"/>
      <c r="AL4472" s="1"/>
      <c r="AM4472" s="1"/>
      <c r="AN4472" s="1"/>
      <c r="AO4472" s="1"/>
    </row>
    <row r="4473" spans="1:41" x14ac:dyDescent="0.2">
      <c r="A4473" s="118"/>
      <c r="B4473" s="2"/>
      <c r="C4473" s="2"/>
      <c r="D4473" s="3"/>
      <c r="E4473" s="3"/>
      <c r="F4473" s="47"/>
      <c r="G4473" s="47"/>
      <c r="H4473" s="4"/>
      <c r="I4473" s="4"/>
      <c r="J4473" s="4"/>
      <c r="K4473" s="4"/>
      <c r="L4473" s="47"/>
      <c r="M4473" s="10"/>
      <c r="N4473" s="10"/>
      <c r="O4473" s="2"/>
      <c r="P4473" s="2"/>
      <c r="Q4473" s="47"/>
      <c r="R4473" s="4"/>
      <c r="S4473" s="59"/>
      <c r="T4473" s="1"/>
      <c r="U4473" s="1"/>
      <c r="V4473" s="1"/>
      <c r="W4473" s="10"/>
      <c r="X4473" s="2"/>
      <c r="Y4473" s="2"/>
      <c r="Z4473" s="3"/>
      <c r="AA4473" s="1"/>
      <c r="AB4473" s="1"/>
      <c r="AC4473" s="5"/>
      <c r="AD4473" s="1"/>
      <c r="AE4473" s="7"/>
      <c r="AF4473" s="1"/>
      <c r="AG4473" s="1"/>
      <c r="AH4473" s="1"/>
      <c r="AI4473" s="1"/>
      <c r="AJ4473" s="4"/>
      <c r="AK4473" s="1"/>
      <c r="AL4473" s="1"/>
      <c r="AM4473" s="1"/>
      <c r="AN4473" s="1"/>
      <c r="AO4473" s="1"/>
    </row>
    <row r="4474" spans="1:41" x14ac:dyDescent="0.2">
      <c r="A4474" s="118"/>
      <c r="B4474" s="2"/>
      <c r="C4474" s="2"/>
      <c r="D4474" s="3"/>
      <c r="E4474" s="3"/>
      <c r="F4474" s="47"/>
      <c r="G4474" s="47"/>
      <c r="H4474" s="4"/>
      <c r="I4474" s="4"/>
      <c r="J4474" s="4"/>
      <c r="K4474" s="4"/>
      <c r="L4474" s="47"/>
      <c r="M4474" s="10"/>
      <c r="N4474" s="10"/>
      <c r="O4474" s="2"/>
      <c r="P4474" s="2"/>
      <c r="Q4474" s="47"/>
      <c r="R4474" s="4"/>
      <c r="S4474" s="59"/>
      <c r="T4474" s="1"/>
      <c r="U4474" s="1"/>
      <c r="V4474" s="1"/>
      <c r="W4474" s="10"/>
      <c r="X4474" s="2"/>
      <c r="Y4474" s="2"/>
      <c r="Z4474" s="3"/>
      <c r="AA4474" s="1"/>
      <c r="AB4474" s="1"/>
      <c r="AC4474" s="5"/>
      <c r="AD4474" s="1"/>
      <c r="AE4474" s="7"/>
      <c r="AF4474" s="1"/>
      <c r="AG4474" s="1"/>
      <c r="AH4474" s="1"/>
      <c r="AI4474" s="1"/>
      <c r="AJ4474" s="4"/>
      <c r="AK4474" s="1"/>
      <c r="AL4474" s="1"/>
      <c r="AM4474" s="1"/>
      <c r="AN4474" s="1"/>
      <c r="AO4474" s="1"/>
    </row>
    <row r="4475" spans="1:41" x14ac:dyDescent="0.2">
      <c r="A4475" s="118"/>
      <c r="B4475" s="2"/>
      <c r="C4475" s="2"/>
      <c r="D4475" s="3"/>
      <c r="E4475" s="3"/>
      <c r="F4475" s="47"/>
      <c r="G4475" s="47"/>
      <c r="H4475" s="4"/>
      <c r="I4475" s="4"/>
      <c r="J4475" s="4"/>
      <c r="K4475" s="4"/>
      <c r="L4475" s="47"/>
      <c r="M4475" s="10"/>
      <c r="N4475" s="10"/>
      <c r="O4475" s="2"/>
      <c r="P4475" s="2"/>
      <c r="Q4475" s="47"/>
      <c r="R4475" s="4"/>
      <c r="S4475" s="59"/>
      <c r="T4475" s="1"/>
      <c r="U4475" s="1"/>
      <c r="V4475" s="1"/>
      <c r="W4475" s="10"/>
      <c r="X4475" s="2"/>
      <c r="Y4475" s="2"/>
      <c r="Z4475" s="3"/>
      <c r="AA4475" s="1"/>
      <c r="AB4475" s="1"/>
      <c r="AC4475" s="5"/>
      <c r="AD4475" s="1"/>
      <c r="AE4475" s="7"/>
      <c r="AF4475" s="1"/>
      <c r="AG4475" s="1"/>
      <c r="AH4475" s="1"/>
      <c r="AI4475" s="1"/>
      <c r="AJ4475" s="4"/>
      <c r="AK4475" s="1"/>
      <c r="AL4475" s="1"/>
      <c r="AM4475" s="1"/>
      <c r="AN4475" s="1"/>
      <c r="AO4475" s="1"/>
    </row>
    <row r="4476" spans="1:41" x14ac:dyDescent="0.2">
      <c r="A4476" s="118"/>
      <c r="B4476" s="2"/>
      <c r="C4476" s="2"/>
      <c r="D4476" s="3"/>
      <c r="E4476" s="3"/>
      <c r="F4476" s="47"/>
      <c r="G4476" s="47"/>
      <c r="H4476" s="4"/>
      <c r="I4476" s="4"/>
      <c r="J4476" s="4"/>
      <c r="K4476" s="4"/>
      <c r="L4476" s="47"/>
      <c r="M4476" s="10"/>
      <c r="N4476" s="10"/>
      <c r="O4476" s="2"/>
      <c r="P4476" s="2"/>
      <c r="Q4476" s="47"/>
      <c r="R4476" s="4"/>
      <c r="S4476" s="59"/>
      <c r="T4476" s="1"/>
      <c r="U4476" s="1"/>
      <c r="V4476" s="1"/>
      <c r="W4476" s="10"/>
      <c r="X4476" s="2"/>
      <c r="Y4476" s="2"/>
      <c r="Z4476" s="3"/>
      <c r="AA4476" s="1"/>
      <c r="AB4476" s="1"/>
      <c r="AC4476" s="5"/>
      <c r="AD4476" s="1"/>
      <c r="AE4476" s="7"/>
      <c r="AF4476" s="1"/>
      <c r="AG4476" s="1"/>
      <c r="AH4476" s="1"/>
      <c r="AI4476" s="1"/>
      <c r="AJ4476" s="4"/>
      <c r="AK4476" s="1"/>
      <c r="AL4476" s="1"/>
      <c r="AM4476" s="1"/>
      <c r="AN4476" s="1"/>
      <c r="AO4476" s="1"/>
    </row>
    <row r="4477" spans="1:41" x14ac:dyDescent="0.2">
      <c r="A4477" s="118"/>
      <c r="B4477" s="2"/>
      <c r="C4477" s="2"/>
      <c r="D4477" s="3"/>
      <c r="E4477" s="3"/>
      <c r="F4477" s="47"/>
      <c r="G4477" s="47"/>
      <c r="H4477" s="4"/>
      <c r="I4477" s="4"/>
      <c r="J4477" s="4"/>
      <c r="K4477" s="4"/>
      <c r="L4477" s="47"/>
      <c r="M4477" s="10"/>
      <c r="N4477" s="10"/>
      <c r="O4477" s="2"/>
      <c r="P4477" s="2"/>
      <c r="Q4477" s="47"/>
      <c r="R4477" s="4"/>
      <c r="S4477" s="59"/>
      <c r="T4477" s="1"/>
      <c r="U4477" s="1"/>
      <c r="V4477" s="1"/>
      <c r="W4477" s="10"/>
      <c r="X4477" s="2"/>
      <c r="Y4477" s="2"/>
      <c r="Z4477" s="3"/>
      <c r="AA4477" s="1"/>
      <c r="AB4477" s="1"/>
      <c r="AC4477" s="5"/>
      <c r="AD4477" s="1"/>
      <c r="AE4477" s="7"/>
      <c r="AF4477" s="1"/>
      <c r="AG4477" s="1"/>
      <c r="AH4477" s="1"/>
      <c r="AI4477" s="1"/>
      <c r="AJ4477" s="4"/>
      <c r="AK4477" s="1"/>
      <c r="AL4477" s="1"/>
      <c r="AM4477" s="1"/>
      <c r="AN4477" s="1"/>
      <c r="AO4477" s="1"/>
    </row>
    <row r="4478" spans="1:41" x14ac:dyDescent="0.2">
      <c r="A4478" s="118"/>
      <c r="B4478" s="2"/>
      <c r="C4478" s="2"/>
      <c r="D4478" s="3"/>
      <c r="E4478" s="3"/>
      <c r="F4478" s="47"/>
      <c r="G4478" s="47"/>
      <c r="H4478" s="4"/>
      <c r="I4478" s="4"/>
      <c r="J4478" s="4"/>
      <c r="K4478" s="4"/>
      <c r="L4478" s="47"/>
      <c r="M4478" s="10"/>
      <c r="N4478" s="10"/>
      <c r="O4478" s="2"/>
      <c r="P4478" s="2"/>
      <c r="Q4478" s="47"/>
      <c r="R4478" s="4"/>
      <c r="S4478" s="59"/>
      <c r="T4478" s="1"/>
      <c r="U4478" s="1"/>
      <c r="V4478" s="1"/>
      <c r="W4478" s="10"/>
      <c r="X4478" s="2"/>
      <c r="Y4478" s="2"/>
      <c r="Z4478" s="3"/>
      <c r="AA4478" s="1"/>
      <c r="AB4478" s="1"/>
      <c r="AC4478" s="5"/>
      <c r="AD4478" s="1"/>
      <c r="AE4478" s="7"/>
      <c r="AF4478" s="1"/>
      <c r="AG4478" s="1"/>
      <c r="AH4478" s="1"/>
      <c r="AI4478" s="1"/>
      <c r="AJ4478" s="4"/>
      <c r="AK4478" s="1"/>
      <c r="AL4478" s="1"/>
      <c r="AM4478" s="1"/>
      <c r="AN4478" s="1"/>
      <c r="AO4478" s="1"/>
    </row>
    <row r="4479" spans="1:41" x14ac:dyDescent="0.2">
      <c r="A4479" s="118"/>
      <c r="B4479" s="2"/>
      <c r="C4479" s="2"/>
      <c r="D4479" s="3"/>
      <c r="E4479" s="3"/>
      <c r="F4479" s="47"/>
      <c r="G4479" s="47"/>
      <c r="H4479" s="4"/>
      <c r="I4479" s="4"/>
      <c r="J4479" s="4"/>
      <c r="K4479" s="4"/>
      <c r="L4479" s="47"/>
      <c r="M4479" s="10"/>
      <c r="N4479" s="10"/>
      <c r="O4479" s="2"/>
      <c r="P4479" s="2"/>
      <c r="Q4479" s="47"/>
      <c r="R4479" s="4"/>
      <c r="S4479" s="59"/>
      <c r="T4479" s="1"/>
      <c r="U4479" s="1"/>
      <c r="V4479" s="1"/>
      <c r="W4479" s="10"/>
      <c r="X4479" s="2"/>
      <c r="Y4479" s="2"/>
      <c r="Z4479" s="3"/>
      <c r="AA4479" s="1"/>
      <c r="AB4479" s="1"/>
      <c r="AC4479" s="5"/>
      <c r="AD4479" s="1"/>
      <c r="AE4479" s="7"/>
      <c r="AF4479" s="1"/>
      <c r="AG4479" s="1"/>
      <c r="AH4479" s="1"/>
      <c r="AI4479" s="1"/>
      <c r="AJ4479" s="4"/>
      <c r="AK4479" s="1"/>
      <c r="AL4479" s="1"/>
      <c r="AM4479" s="1"/>
      <c r="AN4479" s="1"/>
      <c r="AO4479" s="1"/>
    </row>
    <row r="4480" spans="1:41" x14ac:dyDescent="0.2">
      <c r="A4480" s="118"/>
      <c r="B4480" s="2"/>
      <c r="C4480" s="2"/>
      <c r="D4480" s="3"/>
      <c r="E4480" s="3"/>
      <c r="F4480" s="47"/>
      <c r="G4480" s="47"/>
      <c r="H4480" s="4"/>
      <c r="I4480" s="4"/>
      <c r="J4480" s="4"/>
      <c r="K4480" s="4"/>
      <c r="L4480" s="47"/>
      <c r="M4480" s="10"/>
      <c r="N4480" s="10"/>
      <c r="O4480" s="2"/>
      <c r="P4480" s="2"/>
      <c r="Q4480" s="47"/>
      <c r="R4480" s="4"/>
      <c r="S4480" s="59"/>
      <c r="T4480" s="1"/>
      <c r="U4480" s="1"/>
      <c r="V4480" s="1"/>
      <c r="W4480" s="10"/>
      <c r="X4480" s="2"/>
      <c r="Y4480" s="2"/>
      <c r="Z4480" s="3"/>
      <c r="AA4480" s="1"/>
      <c r="AB4480" s="1"/>
      <c r="AC4480" s="5"/>
      <c r="AD4480" s="1"/>
      <c r="AE4480" s="7"/>
      <c r="AF4480" s="1"/>
      <c r="AG4480" s="1"/>
      <c r="AH4480" s="1"/>
      <c r="AI4480" s="1"/>
      <c r="AJ4480" s="4"/>
      <c r="AK4480" s="1"/>
      <c r="AL4480" s="1"/>
      <c r="AM4480" s="1"/>
      <c r="AN4480" s="1"/>
      <c r="AO4480" s="1"/>
    </row>
    <row r="4481" spans="1:41" x14ac:dyDescent="0.2">
      <c r="A4481" s="118"/>
      <c r="B4481" s="2"/>
      <c r="C4481" s="2"/>
      <c r="D4481" s="3"/>
      <c r="E4481" s="3"/>
      <c r="F4481" s="47"/>
      <c r="G4481" s="47"/>
      <c r="H4481" s="4"/>
      <c r="I4481" s="4"/>
      <c r="J4481" s="4"/>
      <c r="K4481" s="4"/>
      <c r="L4481" s="47"/>
      <c r="M4481" s="10"/>
      <c r="N4481" s="10"/>
      <c r="O4481" s="2"/>
      <c r="P4481" s="2"/>
      <c r="Q4481" s="47"/>
      <c r="R4481" s="4"/>
      <c r="S4481" s="59"/>
      <c r="T4481" s="1"/>
      <c r="U4481" s="1"/>
      <c r="V4481" s="1"/>
      <c r="W4481" s="10"/>
      <c r="X4481" s="2"/>
      <c r="Y4481" s="2"/>
      <c r="Z4481" s="3"/>
      <c r="AA4481" s="1"/>
      <c r="AB4481" s="1"/>
      <c r="AC4481" s="5"/>
      <c r="AD4481" s="1"/>
      <c r="AE4481" s="7"/>
      <c r="AF4481" s="1"/>
      <c r="AG4481" s="1"/>
      <c r="AH4481" s="1"/>
      <c r="AI4481" s="1"/>
      <c r="AJ4481" s="4"/>
      <c r="AK4481" s="1"/>
      <c r="AL4481" s="1"/>
      <c r="AM4481" s="1"/>
      <c r="AN4481" s="1"/>
      <c r="AO4481" s="1"/>
    </row>
    <row r="4482" spans="1:41" x14ac:dyDescent="0.2">
      <c r="A4482" s="118"/>
      <c r="B4482" s="2"/>
      <c r="C4482" s="2"/>
      <c r="D4482" s="3"/>
      <c r="E4482" s="3"/>
      <c r="F4482" s="47"/>
      <c r="G4482" s="47"/>
      <c r="H4482" s="4"/>
      <c r="I4482" s="4"/>
      <c r="J4482" s="4"/>
      <c r="K4482" s="4"/>
      <c r="L4482" s="47"/>
      <c r="M4482" s="10"/>
      <c r="N4482" s="10"/>
      <c r="O4482" s="2"/>
      <c r="P4482" s="2"/>
      <c r="Q4482" s="47"/>
      <c r="R4482" s="4"/>
      <c r="S4482" s="59"/>
      <c r="T4482" s="1"/>
      <c r="U4482" s="1"/>
      <c r="V4482" s="1"/>
      <c r="W4482" s="10"/>
      <c r="X4482" s="2"/>
      <c r="Y4482" s="2"/>
      <c r="Z4482" s="3"/>
      <c r="AA4482" s="1"/>
      <c r="AB4482" s="1"/>
      <c r="AC4482" s="5"/>
      <c r="AD4482" s="1"/>
      <c r="AE4482" s="7"/>
      <c r="AF4482" s="1"/>
      <c r="AG4482" s="1"/>
      <c r="AH4482" s="1"/>
      <c r="AI4482" s="1"/>
      <c r="AJ4482" s="4"/>
      <c r="AK4482" s="1"/>
      <c r="AL4482" s="1"/>
      <c r="AM4482" s="1"/>
      <c r="AN4482" s="1"/>
      <c r="AO4482" s="1"/>
    </row>
    <row r="4483" spans="1:41" x14ac:dyDescent="0.2">
      <c r="A4483" s="118"/>
      <c r="B4483" s="2"/>
      <c r="C4483" s="2"/>
      <c r="D4483" s="3"/>
      <c r="E4483" s="3"/>
      <c r="F4483" s="47"/>
      <c r="G4483" s="47"/>
      <c r="H4483" s="4"/>
      <c r="I4483" s="4"/>
      <c r="J4483" s="4"/>
      <c r="K4483" s="4"/>
      <c r="L4483" s="47"/>
      <c r="M4483" s="10"/>
      <c r="N4483" s="10"/>
      <c r="O4483" s="2"/>
      <c r="P4483" s="2"/>
      <c r="Q4483" s="47"/>
      <c r="R4483" s="4"/>
      <c r="S4483" s="59"/>
      <c r="T4483" s="1"/>
      <c r="U4483" s="1"/>
      <c r="V4483" s="1"/>
      <c r="W4483" s="10"/>
      <c r="X4483" s="2"/>
      <c r="Y4483" s="2"/>
      <c r="Z4483" s="3"/>
      <c r="AA4483" s="1"/>
      <c r="AB4483" s="1"/>
      <c r="AC4483" s="5"/>
      <c r="AD4483" s="1"/>
      <c r="AE4483" s="7"/>
      <c r="AF4483" s="1"/>
      <c r="AG4483" s="1"/>
      <c r="AH4483" s="1"/>
      <c r="AI4483" s="1"/>
      <c r="AJ4483" s="4"/>
      <c r="AK4483" s="1"/>
      <c r="AL4483" s="1"/>
      <c r="AM4483" s="1"/>
      <c r="AN4483" s="1"/>
      <c r="AO4483" s="1"/>
    </row>
    <row r="4484" spans="1:41" x14ac:dyDescent="0.2">
      <c r="A4484" s="118"/>
      <c r="B4484" s="2"/>
      <c r="C4484" s="2"/>
      <c r="D4484" s="3"/>
      <c r="E4484" s="3"/>
      <c r="F4484" s="47"/>
      <c r="G4484" s="47"/>
      <c r="H4484" s="4"/>
      <c r="I4484" s="4"/>
      <c r="J4484" s="4"/>
      <c r="K4484" s="4"/>
      <c r="L4484" s="47"/>
      <c r="M4484" s="10"/>
      <c r="N4484" s="10"/>
      <c r="O4484" s="2"/>
      <c r="P4484" s="2"/>
      <c r="Q4484" s="47"/>
      <c r="R4484" s="4"/>
      <c r="S4484" s="59"/>
      <c r="T4484" s="1"/>
      <c r="U4484" s="1"/>
      <c r="V4484" s="1"/>
      <c r="W4484" s="10"/>
      <c r="X4484" s="2"/>
      <c r="Y4484" s="2"/>
      <c r="Z4484" s="3"/>
      <c r="AA4484" s="1"/>
      <c r="AB4484" s="1"/>
      <c r="AC4484" s="5"/>
      <c r="AD4484" s="1"/>
      <c r="AE4484" s="7"/>
      <c r="AF4484" s="1"/>
      <c r="AG4484" s="1"/>
      <c r="AH4484" s="1"/>
      <c r="AI4484" s="1"/>
      <c r="AJ4484" s="4"/>
      <c r="AK4484" s="1"/>
      <c r="AL4484" s="1"/>
      <c r="AM4484" s="1"/>
      <c r="AN4484" s="1"/>
      <c r="AO4484" s="1"/>
    </row>
    <row r="4485" spans="1:41" x14ac:dyDescent="0.2">
      <c r="A4485" s="118"/>
      <c r="B4485" s="2"/>
      <c r="C4485" s="2"/>
      <c r="D4485" s="3"/>
      <c r="E4485" s="3"/>
      <c r="F4485" s="47"/>
      <c r="G4485" s="47"/>
      <c r="H4485" s="4"/>
      <c r="I4485" s="4"/>
      <c r="J4485" s="4"/>
      <c r="K4485" s="4"/>
      <c r="L4485" s="47"/>
      <c r="M4485" s="10"/>
      <c r="N4485" s="10"/>
      <c r="O4485" s="2"/>
      <c r="P4485" s="2"/>
      <c r="Q4485" s="47"/>
      <c r="R4485" s="4"/>
      <c r="S4485" s="59"/>
      <c r="T4485" s="1"/>
      <c r="U4485" s="1"/>
      <c r="V4485" s="1"/>
      <c r="W4485" s="10"/>
      <c r="X4485" s="2"/>
      <c r="Y4485" s="2"/>
      <c r="Z4485" s="3"/>
      <c r="AA4485" s="1"/>
      <c r="AB4485" s="1"/>
      <c r="AC4485" s="5"/>
      <c r="AD4485" s="1"/>
      <c r="AE4485" s="7"/>
      <c r="AF4485" s="1"/>
      <c r="AG4485" s="1"/>
      <c r="AH4485" s="1"/>
      <c r="AI4485" s="1"/>
      <c r="AJ4485" s="4"/>
      <c r="AK4485" s="1"/>
      <c r="AL4485" s="1"/>
      <c r="AM4485" s="1"/>
      <c r="AN4485" s="1"/>
      <c r="AO4485" s="1"/>
    </row>
    <row r="4486" spans="1:41" x14ac:dyDescent="0.2">
      <c r="A4486" s="118"/>
      <c r="B4486" s="2"/>
      <c r="C4486" s="2"/>
      <c r="D4486" s="3"/>
      <c r="E4486" s="3"/>
      <c r="F4486" s="47"/>
      <c r="G4486" s="47"/>
      <c r="H4486" s="4"/>
      <c r="I4486" s="4"/>
      <c r="J4486" s="4"/>
      <c r="K4486" s="4"/>
      <c r="L4486" s="47"/>
      <c r="M4486" s="10"/>
      <c r="N4486" s="10"/>
      <c r="O4486" s="2"/>
      <c r="P4486" s="2"/>
      <c r="Q4486" s="47"/>
      <c r="R4486" s="4"/>
      <c r="S4486" s="59"/>
      <c r="T4486" s="1"/>
      <c r="U4486" s="1"/>
      <c r="V4486" s="1"/>
      <c r="W4486" s="10"/>
      <c r="X4486" s="2"/>
      <c r="Y4486" s="2"/>
      <c r="Z4486" s="3"/>
      <c r="AA4486" s="1"/>
      <c r="AB4486" s="1"/>
      <c r="AC4486" s="5"/>
      <c r="AD4486" s="1"/>
      <c r="AE4486" s="7"/>
      <c r="AF4486" s="1"/>
      <c r="AG4486" s="1"/>
      <c r="AH4486" s="1"/>
      <c r="AI4486" s="1"/>
      <c r="AJ4486" s="4"/>
      <c r="AK4486" s="1"/>
      <c r="AL4486" s="1"/>
      <c r="AM4486" s="1"/>
      <c r="AN4486" s="1"/>
      <c r="AO4486" s="1"/>
    </row>
    <row r="4487" spans="1:41" x14ac:dyDescent="0.2">
      <c r="A4487" s="118"/>
      <c r="B4487" s="2"/>
      <c r="C4487" s="2"/>
      <c r="D4487" s="3"/>
      <c r="E4487" s="3"/>
      <c r="F4487" s="47"/>
      <c r="G4487" s="47"/>
      <c r="H4487" s="4"/>
      <c r="I4487" s="4"/>
      <c r="J4487" s="4"/>
      <c r="K4487" s="4"/>
      <c r="L4487" s="47"/>
      <c r="M4487" s="10"/>
      <c r="N4487" s="10"/>
      <c r="O4487" s="2"/>
      <c r="P4487" s="2"/>
      <c r="Q4487" s="47"/>
      <c r="R4487" s="4"/>
      <c r="S4487" s="59"/>
      <c r="T4487" s="1"/>
      <c r="U4487" s="1"/>
      <c r="V4487" s="1"/>
      <c r="W4487" s="10"/>
      <c r="X4487" s="2"/>
      <c r="Y4487" s="2"/>
      <c r="Z4487" s="3"/>
      <c r="AA4487" s="1"/>
      <c r="AB4487" s="1"/>
      <c r="AC4487" s="5"/>
      <c r="AD4487" s="1"/>
      <c r="AE4487" s="7"/>
      <c r="AF4487" s="1"/>
      <c r="AG4487" s="1"/>
      <c r="AH4487" s="1"/>
      <c r="AI4487" s="1"/>
      <c r="AJ4487" s="4"/>
      <c r="AK4487" s="1"/>
      <c r="AL4487" s="1"/>
      <c r="AM4487" s="1"/>
      <c r="AN4487" s="1"/>
      <c r="AO4487" s="1"/>
    </row>
    <row r="4488" spans="1:41" x14ac:dyDescent="0.2">
      <c r="A4488" s="118"/>
      <c r="B4488" s="2"/>
      <c r="C4488" s="2"/>
      <c r="D4488" s="3"/>
      <c r="E4488" s="3"/>
      <c r="F4488" s="47"/>
      <c r="G4488" s="47"/>
      <c r="H4488" s="4"/>
      <c r="I4488" s="4"/>
      <c r="J4488" s="4"/>
      <c r="K4488" s="4"/>
      <c r="L4488" s="47"/>
      <c r="M4488" s="10"/>
      <c r="N4488" s="10"/>
      <c r="O4488" s="2"/>
      <c r="P4488" s="2"/>
      <c r="Q4488" s="47"/>
      <c r="R4488" s="4"/>
      <c r="S4488" s="59"/>
      <c r="T4488" s="1"/>
      <c r="U4488" s="1"/>
      <c r="V4488" s="1"/>
      <c r="W4488" s="10"/>
      <c r="X4488" s="2"/>
      <c r="Y4488" s="2"/>
      <c r="Z4488" s="3"/>
      <c r="AA4488" s="1"/>
      <c r="AB4488" s="1"/>
      <c r="AC4488" s="5"/>
      <c r="AD4488" s="1"/>
      <c r="AE4488" s="7"/>
      <c r="AF4488" s="1"/>
      <c r="AG4488" s="1"/>
      <c r="AH4488" s="1"/>
      <c r="AI4488" s="1"/>
      <c r="AJ4488" s="4"/>
      <c r="AK4488" s="1"/>
      <c r="AL4488" s="1"/>
      <c r="AM4488" s="1"/>
      <c r="AN4488" s="1"/>
      <c r="AO4488" s="1"/>
    </row>
    <row r="4489" spans="1:41" x14ac:dyDescent="0.2">
      <c r="A4489" s="118"/>
      <c r="B4489" s="2"/>
      <c r="C4489" s="2"/>
      <c r="D4489" s="3"/>
      <c r="E4489" s="3"/>
      <c r="F4489" s="47"/>
      <c r="G4489" s="47"/>
      <c r="H4489" s="4"/>
      <c r="I4489" s="4"/>
      <c r="J4489" s="4"/>
      <c r="K4489" s="4"/>
      <c r="L4489" s="47"/>
      <c r="M4489" s="10"/>
      <c r="N4489" s="10"/>
      <c r="O4489" s="2"/>
      <c r="P4489" s="2"/>
      <c r="Q4489" s="47"/>
      <c r="R4489" s="4"/>
      <c r="S4489" s="59"/>
      <c r="T4489" s="1"/>
      <c r="U4489" s="1"/>
      <c r="V4489" s="1"/>
      <c r="W4489" s="10"/>
      <c r="X4489" s="2"/>
      <c r="Y4489" s="2"/>
      <c r="Z4489" s="3"/>
      <c r="AA4489" s="1"/>
      <c r="AB4489" s="1"/>
      <c r="AC4489" s="5"/>
      <c r="AD4489" s="1"/>
      <c r="AE4489" s="7"/>
      <c r="AF4489" s="1"/>
      <c r="AG4489" s="1"/>
      <c r="AH4489" s="1"/>
      <c r="AI4489" s="1"/>
      <c r="AJ4489" s="4"/>
      <c r="AK4489" s="1"/>
      <c r="AL4489" s="1"/>
      <c r="AM4489" s="1"/>
      <c r="AN4489" s="1"/>
      <c r="AO4489" s="1"/>
    </row>
    <row r="4490" spans="1:41" x14ac:dyDescent="0.2">
      <c r="A4490" s="118"/>
      <c r="B4490" s="2"/>
      <c r="C4490" s="2"/>
      <c r="D4490" s="3"/>
      <c r="E4490" s="3"/>
      <c r="F4490" s="47"/>
      <c r="G4490" s="47"/>
      <c r="H4490" s="4"/>
      <c r="I4490" s="4"/>
      <c r="J4490" s="4"/>
      <c r="K4490" s="4"/>
      <c r="L4490" s="47"/>
      <c r="M4490" s="10"/>
      <c r="N4490" s="10"/>
      <c r="O4490" s="2"/>
      <c r="P4490" s="2"/>
      <c r="Q4490" s="47"/>
      <c r="R4490" s="4"/>
      <c r="S4490" s="59"/>
      <c r="T4490" s="1"/>
      <c r="U4490" s="1"/>
      <c r="V4490" s="1"/>
      <c r="W4490" s="10"/>
      <c r="X4490" s="2"/>
      <c r="Y4490" s="2"/>
      <c r="Z4490" s="3"/>
      <c r="AA4490" s="1"/>
      <c r="AB4490" s="1"/>
      <c r="AC4490" s="5"/>
      <c r="AD4490" s="1"/>
      <c r="AE4490" s="7"/>
      <c r="AF4490" s="1"/>
      <c r="AG4490" s="1"/>
      <c r="AH4490" s="1"/>
      <c r="AI4490" s="1"/>
      <c r="AJ4490" s="4"/>
      <c r="AK4490" s="1"/>
      <c r="AL4490" s="1"/>
      <c r="AM4490" s="1"/>
      <c r="AN4490" s="1"/>
      <c r="AO4490" s="1"/>
    </row>
    <row r="4491" spans="1:41" x14ac:dyDescent="0.2">
      <c r="A4491" s="118"/>
      <c r="B4491" s="2"/>
      <c r="C4491" s="2"/>
      <c r="D4491" s="3"/>
      <c r="E4491" s="3"/>
      <c r="F4491" s="47"/>
      <c r="G4491" s="47"/>
      <c r="H4491" s="4"/>
      <c r="I4491" s="4"/>
      <c r="J4491" s="4"/>
      <c r="K4491" s="4"/>
      <c r="L4491" s="47"/>
      <c r="M4491" s="10"/>
      <c r="N4491" s="10"/>
      <c r="O4491" s="2"/>
      <c r="P4491" s="2"/>
      <c r="Q4491" s="47"/>
      <c r="R4491" s="4"/>
      <c r="S4491" s="59"/>
      <c r="T4491" s="1"/>
      <c r="U4491" s="1"/>
      <c r="V4491" s="1"/>
      <c r="W4491" s="10"/>
      <c r="X4491" s="2"/>
      <c r="Y4491" s="2"/>
      <c r="Z4491" s="3"/>
      <c r="AA4491" s="1"/>
      <c r="AB4491" s="1"/>
      <c r="AC4491" s="5"/>
      <c r="AD4491" s="1"/>
      <c r="AE4491" s="7"/>
      <c r="AF4491" s="1"/>
      <c r="AG4491" s="1"/>
      <c r="AH4491" s="1"/>
      <c r="AI4491" s="1"/>
      <c r="AJ4491" s="4"/>
      <c r="AK4491" s="1"/>
      <c r="AL4491" s="1"/>
      <c r="AM4491" s="1"/>
      <c r="AN4491" s="1"/>
      <c r="AO4491" s="1"/>
    </row>
    <row r="4492" spans="1:41" x14ac:dyDescent="0.2">
      <c r="A4492" s="118"/>
      <c r="B4492" s="2"/>
      <c r="C4492" s="2"/>
      <c r="D4492" s="3"/>
      <c r="E4492" s="3"/>
      <c r="F4492" s="47"/>
      <c r="G4492" s="47"/>
      <c r="H4492" s="4"/>
      <c r="I4492" s="4"/>
      <c r="J4492" s="4"/>
      <c r="K4492" s="4"/>
      <c r="L4492" s="47"/>
      <c r="M4492" s="10"/>
      <c r="N4492" s="10"/>
      <c r="O4492" s="2"/>
      <c r="P4492" s="2"/>
      <c r="Q4492" s="47"/>
      <c r="R4492" s="4"/>
      <c r="S4492" s="59"/>
      <c r="T4492" s="1"/>
      <c r="U4492" s="1"/>
      <c r="V4492" s="1"/>
      <c r="W4492" s="10"/>
      <c r="X4492" s="2"/>
      <c r="Y4492" s="2"/>
      <c r="Z4492" s="3"/>
      <c r="AA4492" s="1"/>
      <c r="AB4492" s="1"/>
      <c r="AC4492" s="5"/>
      <c r="AD4492" s="1"/>
      <c r="AE4492" s="7"/>
      <c r="AF4492" s="1"/>
      <c r="AG4492" s="1"/>
      <c r="AH4492" s="1"/>
      <c r="AI4492" s="1"/>
      <c r="AJ4492" s="4"/>
      <c r="AK4492" s="1"/>
      <c r="AL4492" s="1"/>
      <c r="AM4492" s="1"/>
      <c r="AN4492" s="1"/>
      <c r="AO4492" s="1"/>
    </row>
    <row r="4493" spans="1:41" x14ac:dyDescent="0.2">
      <c r="A4493" s="118"/>
      <c r="B4493" s="2"/>
      <c r="C4493" s="2"/>
      <c r="D4493" s="3"/>
      <c r="E4493" s="3"/>
      <c r="F4493" s="47"/>
      <c r="G4493" s="47"/>
      <c r="H4493" s="4"/>
      <c r="I4493" s="4"/>
      <c r="J4493" s="4"/>
      <c r="K4493" s="4"/>
      <c r="L4493" s="47"/>
      <c r="M4493" s="10"/>
      <c r="N4493" s="10"/>
      <c r="O4493" s="2"/>
      <c r="P4493" s="2"/>
      <c r="Q4493" s="47"/>
      <c r="R4493" s="4"/>
      <c r="S4493" s="59"/>
      <c r="T4493" s="1"/>
      <c r="U4493" s="1"/>
      <c r="V4493" s="1"/>
      <c r="W4493" s="10"/>
      <c r="X4493" s="2"/>
      <c r="Y4493" s="2"/>
      <c r="Z4493" s="3"/>
      <c r="AA4493" s="1"/>
      <c r="AB4493" s="1"/>
      <c r="AC4493" s="5"/>
      <c r="AD4493" s="1"/>
      <c r="AE4493" s="7"/>
      <c r="AF4493" s="1"/>
      <c r="AG4493" s="1"/>
      <c r="AH4493" s="1"/>
      <c r="AI4493" s="1"/>
      <c r="AJ4493" s="4"/>
      <c r="AK4493" s="1"/>
      <c r="AL4493" s="1"/>
      <c r="AM4493" s="1"/>
      <c r="AN4493" s="1"/>
      <c r="AO4493" s="1"/>
    </row>
    <row r="4494" spans="1:41" x14ac:dyDescent="0.2">
      <c r="A4494" s="118"/>
      <c r="B4494" s="2"/>
      <c r="C4494" s="2"/>
      <c r="D4494" s="3"/>
      <c r="E4494" s="3"/>
      <c r="F4494" s="47"/>
      <c r="G4494" s="47"/>
      <c r="H4494" s="4"/>
      <c r="I4494" s="4"/>
      <c r="J4494" s="4"/>
      <c r="K4494" s="4"/>
      <c r="L4494" s="47"/>
      <c r="M4494" s="10"/>
      <c r="N4494" s="10"/>
      <c r="O4494" s="2"/>
      <c r="P4494" s="2"/>
      <c r="Q4494" s="47"/>
      <c r="R4494" s="4"/>
      <c r="S4494" s="59"/>
      <c r="T4494" s="1"/>
      <c r="U4494" s="1"/>
      <c r="V4494" s="1"/>
      <c r="W4494" s="10"/>
      <c r="X4494" s="2"/>
      <c r="Y4494" s="2"/>
      <c r="Z4494" s="3"/>
      <c r="AA4494" s="1"/>
      <c r="AB4494" s="1"/>
      <c r="AC4494" s="5"/>
      <c r="AD4494" s="1"/>
      <c r="AE4494" s="7"/>
      <c r="AF4494" s="1"/>
      <c r="AG4494" s="1"/>
      <c r="AH4494" s="1"/>
      <c r="AI4494" s="1"/>
      <c r="AJ4494" s="4"/>
      <c r="AK4494" s="1"/>
      <c r="AL4494" s="1"/>
      <c r="AM4494" s="1"/>
      <c r="AN4494" s="1"/>
      <c r="AO4494" s="1"/>
    </row>
    <row r="4495" spans="1:41" x14ac:dyDescent="0.2">
      <c r="A4495" s="118"/>
      <c r="B4495" s="2"/>
      <c r="C4495" s="2"/>
      <c r="D4495" s="3"/>
      <c r="E4495" s="3"/>
      <c r="F4495" s="47"/>
      <c r="G4495" s="47"/>
      <c r="H4495" s="4"/>
      <c r="I4495" s="4"/>
      <c r="J4495" s="4"/>
      <c r="K4495" s="4"/>
      <c r="L4495" s="47"/>
      <c r="M4495" s="10"/>
      <c r="N4495" s="10"/>
      <c r="O4495" s="2"/>
      <c r="P4495" s="2"/>
      <c r="Q4495" s="47"/>
      <c r="R4495" s="4"/>
      <c r="S4495" s="59"/>
      <c r="T4495" s="1"/>
      <c r="U4495" s="1"/>
      <c r="V4495" s="1"/>
      <c r="W4495" s="10"/>
      <c r="X4495" s="2"/>
      <c r="Y4495" s="2"/>
      <c r="Z4495" s="3"/>
      <c r="AA4495" s="1"/>
      <c r="AB4495" s="1"/>
      <c r="AC4495" s="5"/>
      <c r="AD4495" s="1"/>
      <c r="AE4495" s="7"/>
      <c r="AF4495" s="1"/>
      <c r="AG4495" s="1"/>
      <c r="AH4495" s="1"/>
      <c r="AI4495" s="1"/>
      <c r="AJ4495" s="4"/>
      <c r="AK4495" s="1"/>
      <c r="AL4495" s="1"/>
      <c r="AM4495" s="1"/>
      <c r="AN4495" s="1"/>
      <c r="AO4495" s="1"/>
    </row>
    <row r="4496" spans="1:41" x14ac:dyDescent="0.2">
      <c r="A4496" s="118"/>
      <c r="B4496" s="2"/>
      <c r="C4496" s="2"/>
      <c r="D4496" s="3"/>
      <c r="E4496" s="3"/>
      <c r="F4496" s="47"/>
      <c r="G4496" s="47"/>
      <c r="H4496" s="4"/>
      <c r="I4496" s="4"/>
      <c r="J4496" s="4"/>
      <c r="K4496" s="4"/>
      <c r="L4496" s="47"/>
      <c r="M4496" s="10"/>
      <c r="N4496" s="10"/>
      <c r="O4496" s="2"/>
      <c r="P4496" s="2"/>
      <c r="Q4496" s="47"/>
      <c r="R4496" s="4"/>
      <c r="S4496" s="59"/>
      <c r="T4496" s="1"/>
      <c r="U4496" s="1"/>
      <c r="V4496" s="1"/>
      <c r="W4496" s="10"/>
      <c r="X4496" s="2"/>
      <c r="Y4496" s="2"/>
      <c r="Z4496" s="3"/>
      <c r="AA4496" s="1"/>
      <c r="AB4496" s="1"/>
      <c r="AC4496" s="5"/>
      <c r="AD4496" s="1"/>
      <c r="AE4496" s="7"/>
      <c r="AF4496" s="1"/>
      <c r="AG4496" s="1"/>
      <c r="AH4496" s="1"/>
      <c r="AI4496" s="1"/>
      <c r="AJ4496" s="4"/>
      <c r="AK4496" s="1"/>
      <c r="AL4496" s="1"/>
      <c r="AM4496" s="1"/>
      <c r="AN4496" s="1"/>
      <c r="AO4496" s="1"/>
    </row>
    <row r="4497" spans="1:41" x14ac:dyDescent="0.2">
      <c r="A4497" s="118"/>
      <c r="B4497" s="2"/>
      <c r="C4497" s="2"/>
      <c r="D4497" s="3"/>
      <c r="E4497" s="3"/>
      <c r="F4497" s="47"/>
      <c r="G4497" s="47"/>
      <c r="H4497" s="4"/>
      <c r="I4497" s="4"/>
      <c r="J4497" s="4"/>
      <c r="K4497" s="4"/>
      <c r="L4497" s="47"/>
      <c r="M4497" s="10"/>
      <c r="N4497" s="10"/>
      <c r="O4497" s="2"/>
      <c r="P4497" s="2"/>
      <c r="Q4497" s="47"/>
      <c r="R4497" s="4"/>
      <c r="S4497" s="59"/>
      <c r="T4497" s="1"/>
      <c r="U4497" s="1"/>
      <c r="V4497" s="1"/>
      <c r="W4497" s="10"/>
      <c r="X4497" s="2"/>
      <c r="Y4497" s="2"/>
      <c r="Z4497" s="3"/>
      <c r="AA4497" s="1"/>
      <c r="AB4497" s="1"/>
      <c r="AC4497" s="5"/>
      <c r="AD4497" s="1"/>
      <c r="AE4497" s="7"/>
      <c r="AF4497" s="1"/>
      <c r="AG4497" s="1"/>
      <c r="AH4497" s="1"/>
      <c r="AI4497" s="1"/>
      <c r="AJ4497" s="4"/>
      <c r="AK4497" s="1"/>
      <c r="AL4497" s="1"/>
      <c r="AM4497" s="1"/>
      <c r="AN4497" s="1"/>
      <c r="AO4497" s="1"/>
    </row>
    <row r="4498" spans="1:41" x14ac:dyDescent="0.2">
      <c r="A4498" s="118"/>
      <c r="B4498" s="2"/>
      <c r="C4498" s="2"/>
      <c r="D4498" s="3"/>
      <c r="E4498" s="3"/>
      <c r="F4498" s="47"/>
      <c r="G4498" s="47"/>
      <c r="H4498" s="4"/>
      <c r="I4498" s="4"/>
      <c r="J4498" s="4"/>
      <c r="K4498" s="4"/>
      <c r="L4498" s="47"/>
      <c r="M4498" s="10"/>
      <c r="N4498" s="10"/>
      <c r="O4498" s="2"/>
      <c r="P4498" s="2"/>
      <c r="Q4498" s="47"/>
      <c r="R4498" s="4"/>
      <c r="S4498" s="59"/>
      <c r="T4498" s="1"/>
      <c r="U4498" s="1"/>
      <c r="V4498" s="1"/>
      <c r="W4498" s="10"/>
      <c r="X4498" s="2"/>
      <c r="Y4498" s="2"/>
      <c r="Z4498" s="3"/>
      <c r="AA4498" s="1"/>
      <c r="AB4498" s="1"/>
      <c r="AC4498" s="5"/>
      <c r="AD4498" s="1"/>
      <c r="AE4498" s="7"/>
      <c r="AF4498" s="1"/>
      <c r="AG4498" s="1"/>
      <c r="AH4498" s="1"/>
      <c r="AI4498" s="1"/>
      <c r="AJ4498" s="4"/>
      <c r="AK4498" s="1"/>
      <c r="AL4498" s="1"/>
      <c r="AM4498" s="1"/>
      <c r="AN4498" s="1"/>
      <c r="AO4498" s="1"/>
    </row>
    <row r="4499" spans="1:41" x14ac:dyDescent="0.2">
      <c r="A4499" s="118"/>
      <c r="B4499" s="2"/>
      <c r="C4499" s="2"/>
      <c r="D4499" s="3"/>
      <c r="E4499" s="3"/>
      <c r="F4499" s="47"/>
      <c r="G4499" s="47"/>
      <c r="H4499" s="4"/>
      <c r="I4499" s="4"/>
      <c r="J4499" s="4"/>
      <c r="K4499" s="4"/>
      <c r="L4499" s="47"/>
      <c r="M4499" s="10"/>
      <c r="N4499" s="10"/>
      <c r="O4499" s="2"/>
      <c r="P4499" s="2"/>
      <c r="Q4499" s="47"/>
      <c r="R4499" s="4"/>
      <c r="S4499" s="59"/>
      <c r="T4499" s="1"/>
      <c r="U4499" s="1"/>
      <c r="V4499" s="1"/>
      <c r="W4499" s="10"/>
      <c r="X4499" s="2"/>
      <c r="Y4499" s="2"/>
      <c r="Z4499" s="3"/>
      <c r="AA4499" s="1"/>
      <c r="AB4499" s="1"/>
      <c r="AC4499" s="5"/>
      <c r="AD4499" s="1"/>
      <c r="AE4499" s="7"/>
      <c r="AF4499" s="1"/>
      <c r="AG4499" s="1"/>
      <c r="AH4499" s="1"/>
      <c r="AI4499" s="1"/>
      <c r="AJ4499" s="4"/>
      <c r="AK4499" s="1"/>
      <c r="AL4499" s="1"/>
      <c r="AM4499" s="1"/>
      <c r="AN4499" s="1"/>
      <c r="AO4499" s="1"/>
    </row>
    <row r="4500" spans="1:41" x14ac:dyDescent="0.2">
      <c r="A4500" s="118"/>
      <c r="B4500" s="2"/>
      <c r="C4500" s="2"/>
      <c r="D4500" s="3"/>
      <c r="E4500" s="3"/>
      <c r="F4500" s="47"/>
      <c r="G4500" s="47"/>
      <c r="H4500" s="4"/>
      <c r="I4500" s="4"/>
      <c r="J4500" s="4"/>
      <c r="K4500" s="4"/>
      <c r="L4500" s="47"/>
      <c r="M4500" s="10"/>
      <c r="N4500" s="10"/>
      <c r="O4500" s="2"/>
      <c r="P4500" s="2"/>
      <c r="Q4500" s="47"/>
      <c r="R4500" s="4"/>
      <c r="S4500" s="59"/>
      <c r="T4500" s="1"/>
      <c r="U4500" s="1"/>
      <c r="V4500" s="1"/>
      <c r="W4500" s="10"/>
      <c r="X4500" s="2"/>
      <c r="Y4500" s="2"/>
      <c r="Z4500" s="3"/>
      <c r="AA4500" s="1"/>
      <c r="AB4500" s="1"/>
      <c r="AC4500" s="5"/>
      <c r="AD4500" s="1"/>
      <c r="AE4500" s="7"/>
      <c r="AF4500" s="1"/>
      <c r="AG4500" s="1"/>
      <c r="AH4500" s="1"/>
      <c r="AI4500" s="1"/>
      <c r="AJ4500" s="4"/>
      <c r="AK4500" s="1"/>
      <c r="AL4500" s="1"/>
      <c r="AM4500" s="1"/>
      <c r="AN4500" s="1"/>
      <c r="AO4500" s="1"/>
    </row>
    <row r="4501" spans="1:41" x14ac:dyDescent="0.2">
      <c r="A4501" s="118"/>
      <c r="B4501" s="2"/>
      <c r="C4501" s="2"/>
      <c r="D4501" s="3"/>
      <c r="E4501" s="3"/>
      <c r="F4501" s="47"/>
      <c r="G4501" s="47"/>
      <c r="H4501" s="4"/>
      <c r="I4501" s="4"/>
      <c r="J4501" s="4"/>
      <c r="K4501" s="4"/>
      <c r="L4501" s="47"/>
      <c r="M4501" s="10"/>
      <c r="N4501" s="10"/>
      <c r="O4501" s="2"/>
      <c r="P4501" s="2"/>
      <c r="Q4501" s="47"/>
      <c r="R4501" s="4"/>
      <c r="S4501" s="59"/>
      <c r="T4501" s="1"/>
      <c r="U4501" s="1"/>
      <c r="V4501" s="1"/>
      <c r="W4501" s="10"/>
      <c r="X4501" s="2"/>
      <c r="Y4501" s="2"/>
      <c r="Z4501" s="3"/>
      <c r="AA4501" s="1"/>
      <c r="AB4501" s="1"/>
      <c r="AC4501" s="5"/>
      <c r="AD4501" s="1"/>
      <c r="AE4501" s="7"/>
      <c r="AF4501" s="1"/>
      <c r="AG4501" s="1"/>
      <c r="AH4501" s="1"/>
      <c r="AI4501" s="1"/>
      <c r="AJ4501" s="4"/>
      <c r="AK4501" s="1"/>
      <c r="AL4501" s="1"/>
      <c r="AM4501" s="1"/>
      <c r="AN4501" s="1"/>
      <c r="AO4501" s="1"/>
    </row>
    <row r="4502" spans="1:41" x14ac:dyDescent="0.2">
      <c r="A4502" s="118"/>
      <c r="B4502" s="2"/>
      <c r="C4502" s="2"/>
      <c r="D4502" s="3"/>
      <c r="E4502" s="3"/>
      <c r="F4502" s="47"/>
      <c r="G4502" s="47"/>
      <c r="H4502" s="4"/>
      <c r="I4502" s="4"/>
      <c r="J4502" s="4"/>
      <c r="K4502" s="4"/>
      <c r="L4502" s="47"/>
      <c r="M4502" s="10"/>
      <c r="N4502" s="10"/>
      <c r="O4502" s="2"/>
      <c r="P4502" s="2"/>
      <c r="Q4502" s="47"/>
      <c r="R4502" s="4"/>
      <c r="S4502" s="59"/>
      <c r="T4502" s="1"/>
      <c r="U4502" s="1"/>
      <c r="V4502" s="1"/>
      <c r="W4502" s="10"/>
      <c r="X4502" s="2"/>
      <c r="Y4502" s="2"/>
      <c r="Z4502" s="3"/>
      <c r="AA4502" s="1"/>
      <c r="AB4502" s="1"/>
      <c r="AC4502" s="5"/>
      <c r="AD4502" s="1"/>
      <c r="AE4502" s="7"/>
      <c r="AF4502" s="1"/>
      <c r="AG4502" s="1"/>
      <c r="AH4502" s="1"/>
      <c r="AI4502" s="1"/>
      <c r="AJ4502" s="4"/>
      <c r="AK4502" s="1"/>
      <c r="AL4502" s="1"/>
      <c r="AM4502" s="1"/>
      <c r="AN4502" s="1"/>
      <c r="AO4502" s="1"/>
    </row>
    <row r="4503" spans="1:41" x14ac:dyDescent="0.2">
      <c r="A4503" s="118"/>
      <c r="B4503" s="2"/>
      <c r="C4503" s="2"/>
      <c r="D4503" s="3"/>
      <c r="E4503" s="3"/>
      <c r="F4503" s="47"/>
      <c r="G4503" s="47"/>
      <c r="H4503" s="4"/>
      <c r="I4503" s="4"/>
      <c r="J4503" s="4"/>
      <c r="K4503" s="4"/>
      <c r="L4503" s="47"/>
      <c r="M4503" s="10"/>
      <c r="N4503" s="10"/>
      <c r="O4503" s="2"/>
      <c r="P4503" s="2"/>
      <c r="Q4503" s="47"/>
      <c r="R4503" s="4"/>
      <c r="S4503" s="59"/>
      <c r="T4503" s="1"/>
      <c r="U4503" s="1"/>
      <c r="V4503" s="1"/>
      <c r="W4503" s="10"/>
      <c r="X4503" s="2"/>
      <c r="Y4503" s="2"/>
      <c r="Z4503" s="3"/>
      <c r="AA4503" s="1"/>
      <c r="AB4503" s="1"/>
      <c r="AC4503" s="5"/>
      <c r="AD4503" s="1"/>
      <c r="AE4503" s="7"/>
      <c r="AF4503" s="1"/>
      <c r="AG4503" s="1"/>
      <c r="AH4503" s="1"/>
      <c r="AI4503" s="1"/>
      <c r="AJ4503" s="4"/>
      <c r="AK4503" s="1"/>
      <c r="AL4503" s="1"/>
      <c r="AM4503" s="1"/>
      <c r="AN4503" s="1"/>
      <c r="AO4503" s="1"/>
    </row>
    <row r="4504" spans="1:41" x14ac:dyDescent="0.2">
      <c r="A4504" s="118"/>
      <c r="B4504" s="2"/>
      <c r="C4504" s="2"/>
      <c r="D4504" s="3"/>
      <c r="E4504" s="3"/>
      <c r="F4504" s="47"/>
      <c r="G4504" s="47"/>
      <c r="H4504" s="4"/>
      <c r="I4504" s="4"/>
      <c r="J4504" s="4"/>
      <c r="K4504" s="4"/>
      <c r="L4504" s="47"/>
      <c r="M4504" s="10"/>
      <c r="N4504" s="10"/>
      <c r="O4504" s="2"/>
      <c r="P4504" s="2"/>
      <c r="Q4504" s="47"/>
      <c r="R4504" s="4"/>
      <c r="S4504" s="59"/>
      <c r="T4504" s="1"/>
      <c r="U4504" s="1"/>
      <c r="V4504" s="1"/>
      <c r="W4504" s="10"/>
      <c r="X4504" s="2"/>
      <c r="Y4504" s="2"/>
      <c r="Z4504" s="3"/>
      <c r="AA4504" s="1"/>
      <c r="AB4504" s="1"/>
      <c r="AC4504" s="5"/>
      <c r="AD4504" s="1"/>
      <c r="AE4504" s="7"/>
      <c r="AF4504" s="1"/>
      <c r="AG4504" s="1"/>
      <c r="AH4504" s="1"/>
      <c r="AI4504" s="1"/>
      <c r="AJ4504" s="4"/>
      <c r="AK4504" s="1"/>
      <c r="AL4504" s="1"/>
      <c r="AM4504" s="1"/>
      <c r="AN4504" s="1"/>
      <c r="AO4504" s="1"/>
    </row>
    <row r="4505" spans="1:41" x14ac:dyDescent="0.2">
      <c r="A4505" s="118"/>
      <c r="B4505" s="2"/>
      <c r="C4505" s="2"/>
      <c r="D4505" s="3"/>
      <c r="E4505" s="3"/>
      <c r="F4505" s="47"/>
      <c r="G4505" s="47"/>
      <c r="H4505" s="4"/>
      <c r="I4505" s="4"/>
      <c r="J4505" s="4"/>
      <c r="K4505" s="4"/>
      <c r="L4505" s="47"/>
      <c r="M4505" s="10"/>
      <c r="N4505" s="10"/>
      <c r="O4505" s="2"/>
      <c r="P4505" s="2"/>
      <c r="Q4505" s="47"/>
      <c r="R4505" s="4"/>
      <c r="S4505" s="59"/>
      <c r="T4505" s="1"/>
      <c r="U4505" s="1"/>
      <c r="V4505" s="1"/>
      <c r="W4505" s="10"/>
      <c r="X4505" s="2"/>
      <c r="Y4505" s="2"/>
      <c r="Z4505" s="3"/>
      <c r="AA4505" s="1"/>
      <c r="AB4505" s="1"/>
      <c r="AC4505" s="5"/>
      <c r="AD4505" s="1"/>
      <c r="AE4505" s="7"/>
      <c r="AF4505" s="1"/>
      <c r="AG4505" s="1"/>
      <c r="AH4505" s="1"/>
      <c r="AI4505" s="1"/>
      <c r="AJ4505" s="4"/>
      <c r="AK4505" s="1"/>
      <c r="AL4505" s="1"/>
      <c r="AM4505" s="1"/>
      <c r="AN4505" s="1"/>
      <c r="AO4505" s="1"/>
    </row>
    <row r="4506" spans="1:41" x14ac:dyDescent="0.2">
      <c r="A4506" s="118"/>
      <c r="B4506" s="2"/>
      <c r="C4506" s="2"/>
      <c r="D4506" s="3"/>
      <c r="E4506" s="3"/>
      <c r="F4506" s="47"/>
      <c r="G4506" s="47"/>
      <c r="H4506" s="4"/>
      <c r="I4506" s="4"/>
      <c r="J4506" s="4"/>
      <c r="K4506" s="4"/>
      <c r="L4506" s="47"/>
      <c r="M4506" s="10"/>
      <c r="N4506" s="10"/>
      <c r="O4506" s="2"/>
      <c r="P4506" s="2"/>
      <c r="Q4506" s="47"/>
      <c r="R4506" s="4"/>
      <c r="S4506" s="59"/>
      <c r="T4506" s="1"/>
      <c r="U4506" s="1"/>
      <c r="V4506" s="1"/>
      <c r="W4506" s="10"/>
      <c r="X4506" s="2"/>
      <c r="Y4506" s="2"/>
      <c r="Z4506" s="3"/>
      <c r="AA4506" s="1"/>
      <c r="AB4506" s="1"/>
      <c r="AC4506" s="5"/>
      <c r="AD4506" s="1"/>
      <c r="AE4506" s="7"/>
      <c r="AF4506" s="1"/>
      <c r="AG4506" s="1"/>
      <c r="AH4506" s="1"/>
      <c r="AI4506" s="1"/>
      <c r="AJ4506" s="4"/>
      <c r="AK4506" s="1"/>
      <c r="AL4506" s="1"/>
      <c r="AM4506" s="1"/>
      <c r="AN4506" s="1"/>
      <c r="AO4506" s="1"/>
    </row>
    <row r="4507" spans="1:41" x14ac:dyDescent="0.2">
      <c r="A4507" s="118"/>
      <c r="B4507" s="2"/>
      <c r="C4507" s="2"/>
      <c r="D4507" s="3"/>
      <c r="E4507" s="3"/>
      <c r="F4507" s="47"/>
      <c r="G4507" s="47"/>
      <c r="H4507" s="4"/>
      <c r="I4507" s="4"/>
      <c r="J4507" s="4"/>
      <c r="K4507" s="4"/>
      <c r="L4507" s="47"/>
      <c r="M4507" s="10"/>
      <c r="N4507" s="10"/>
      <c r="O4507" s="2"/>
      <c r="P4507" s="2"/>
      <c r="Q4507" s="47"/>
      <c r="R4507" s="4"/>
      <c r="S4507" s="59"/>
      <c r="T4507" s="1"/>
      <c r="U4507" s="1"/>
      <c r="V4507" s="1"/>
      <c r="W4507" s="10"/>
      <c r="X4507" s="2"/>
      <c r="Y4507" s="2"/>
      <c r="Z4507" s="3"/>
      <c r="AA4507" s="1"/>
      <c r="AB4507" s="1"/>
      <c r="AC4507" s="5"/>
      <c r="AD4507" s="1"/>
      <c r="AE4507" s="7"/>
      <c r="AF4507" s="1"/>
      <c r="AG4507" s="1"/>
      <c r="AH4507" s="1"/>
      <c r="AI4507" s="1"/>
      <c r="AJ4507" s="4"/>
      <c r="AK4507" s="1"/>
      <c r="AL4507" s="1"/>
      <c r="AM4507" s="1"/>
      <c r="AN4507" s="1"/>
      <c r="AO4507" s="1"/>
    </row>
    <row r="4508" spans="1:41" x14ac:dyDescent="0.2">
      <c r="A4508" s="118"/>
      <c r="B4508" s="2"/>
      <c r="C4508" s="2"/>
      <c r="D4508" s="3"/>
      <c r="E4508" s="3"/>
      <c r="F4508" s="47"/>
      <c r="G4508" s="47"/>
      <c r="H4508" s="4"/>
      <c r="I4508" s="4"/>
      <c r="J4508" s="4"/>
      <c r="K4508" s="4"/>
      <c r="L4508" s="47"/>
      <c r="M4508" s="10"/>
      <c r="N4508" s="10"/>
      <c r="O4508" s="2"/>
      <c r="P4508" s="2"/>
      <c r="Q4508" s="47"/>
      <c r="R4508" s="4"/>
      <c r="S4508" s="59"/>
      <c r="T4508" s="1"/>
      <c r="U4508" s="1"/>
      <c r="V4508" s="1"/>
      <c r="W4508" s="10"/>
      <c r="X4508" s="2"/>
      <c r="Y4508" s="2"/>
      <c r="Z4508" s="3"/>
      <c r="AA4508" s="1"/>
      <c r="AB4508" s="1"/>
      <c r="AC4508" s="5"/>
      <c r="AD4508" s="1"/>
      <c r="AE4508" s="7"/>
      <c r="AF4508" s="1"/>
      <c r="AG4508" s="1"/>
      <c r="AH4508" s="1"/>
      <c r="AI4508" s="1"/>
      <c r="AJ4508" s="4"/>
      <c r="AK4508" s="1"/>
      <c r="AL4508" s="1"/>
      <c r="AM4508" s="1"/>
      <c r="AN4508" s="1"/>
      <c r="AO4508" s="1"/>
    </row>
    <row r="4509" spans="1:41" x14ac:dyDescent="0.2">
      <c r="A4509" s="118"/>
      <c r="B4509" s="2"/>
      <c r="C4509" s="2"/>
      <c r="D4509" s="3"/>
      <c r="E4509" s="3"/>
      <c r="F4509" s="47"/>
      <c r="G4509" s="47"/>
      <c r="H4509" s="4"/>
      <c r="I4509" s="4"/>
      <c r="J4509" s="4"/>
      <c r="K4509" s="4"/>
      <c r="L4509" s="47"/>
      <c r="M4509" s="10"/>
      <c r="N4509" s="10"/>
      <c r="O4509" s="2"/>
      <c r="P4509" s="2"/>
      <c r="Q4509" s="47"/>
      <c r="R4509" s="4"/>
      <c r="S4509" s="59"/>
      <c r="T4509" s="1"/>
      <c r="U4509" s="1"/>
      <c r="V4509" s="1"/>
      <c r="W4509" s="10"/>
      <c r="X4509" s="2"/>
      <c r="Y4509" s="2"/>
      <c r="Z4509" s="3"/>
      <c r="AA4509" s="1"/>
      <c r="AB4509" s="1"/>
      <c r="AC4509" s="5"/>
      <c r="AD4509" s="1"/>
      <c r="AE4509" s="7"/>
      <c r="AF4509" s="1"/>
      <c r="AG4509" s="1"/>
      <c r="AH4509" s="1"/>
      <c r="AI4509" s="1"/>
      <c r="AJ4509" s="4"/>
      <c r="AK4509" s="1"/>
      <c r="AL4509" s="1"/>
      <c r="AM4509" s="1"/>
      <c r="AN4509" s="1"/>
      <c r="AO4509" s="1"/>
    </row>
    <row r="4510" spans="1:41" x14ac:dyDescent="0.2">
      <c r="A4510" s="118"/>
      <c r="B4510" s="2"/>
      <c r="C4510" s="2"/>
      <c r="D4510" s="3"/>
      <c r="E4510" s="3"/>
      <c r="F4510" s="47"/>
      <c r="G4510" s="47"/>
      <c r="H4510" s="4"/>
      <c r="I4510" s="4"/>
      <c r="J4510" s="4"/>
      <c r="K4510" s="4"/>
      <c r="L4510" s="47"/>
      <c r="M4510" s="10"/>
      <c r="N4510" s="10"/>
      <c r="O4510" s="2"/>
      <c r="P4510" s="2"/>
      <c r="Q4510" s="47"/>
      <c r="R4510" s="4"/>
      <c r="S4510" s="59"/>
      <c r="T4510" s="1"/>
      <c r="U4510" s="1"/>
      <c r="V4510" s="1"/>
      <c r="W4510" s="10"/>
      <c r="X4510" s="2"/>
      <c r="Y4510" s="2"/>
      <c r="Z4510" s="3"/>
      <c r="AA4510" s="1"/>
      <c r="AB4510" s="1"/>
      <c r="AC4510" s="5"/>
      <c r="AD4510" s="1"/>
      <c r="AE4510" s="7"/>
      <c r="AF4510" s="1"/>
      <c r="AG4510" s="1"/>
      <c r="AH4510" s="1"/>
      <c r="AI4510" s="1"/>
      <c r="AJ4510" s="4"/>
      <c r="AK4510" s="1"/>
      <c r="AL4510" s="1"/>
      <c r="AM4510" s="1"/>
      <c r="AN4510" s="1"/>
      <c r="AO4510" s="1"/>
    </row>
    <row r="4511" spans="1:41" x14ac:dyDescent="0.2">
      <c r="A4511" s="118"/>
      <c r="B4511" s="2"/>
      <c r="C4511" s="2"/>
      <c r="D4511" s="3"/>
      <c r="E4511" s="3"/>
      <c r="F4511" s="47"/>
      <c r="G4511" s="47"/>
      <c r="H4511" s="4"/>
      <c r="I4511" s="4"/>
      <c r="J4511" s="4"/>
      <c r="K4511" s="4"/>
      <c r="L4511" s="47"/>
      <c r="M4511" s="10"/>
      <c r="N4511" s="10"/>
      <c r="O4511" s="2"/>
      <c r="P4511" s="2"/>
      <c r="Q4511" s="47"/>
      <c r="R4511" s="4"/>
      <c r="S4511" s="59"/>
      <c r="T4511" s="1"/>
      <c r="U4511" s="1"/>
      <c r="V4511" s="1"/>
      <c r="W4511" s="10"/>
      <c r="X4511" s="2"/>
      <c r="Y4511" s="2"/>
      <c r="Z4511" s="3"/>
      <c r="AA4511" s="1"/>
      <c r="AB4511" s="1"/>
      <c r="AC4511" s="5"/>
      <c r="AD4511" s="1"/>
      <c r="AE4511" s="7"/>
      <c r="AF4511" s="1"/>
      <c r="AG4511" s="1"/>
      <c r="AH4511" s="1"/>
      <c r="AI4511" s="1"/>
      <c r="AJ4511" s="4"/>
      <c r="AK4511" s="1"/>
      <c r="AL4511" s="1"/>
      <c r="AM4511" s="1"/>
      <c r="AN4511" s="1"/>
      <c r="AO4511" s="1"/>
    </row>
    <row r="4512" spans="1:41" x14ac:dyDescent="0.2">
      <c r="A4512" s="118"/>
      <c r="B4512" s="2"/>
      <c r="C4512" s="2"/>
      <c r="D4512" s="3"/>
      <c r="E4512" s="3"/>
      <c r="F4512" s="47"/>
      <c r="G4512" s="47"/>
      <c r="H4512" s="4"/>
      <c r="I4512" s="4"/>
      <c r="J4512" s="4"/>
      <c r="K4512" s="4"/>
      <c r="L4512" s="47"/>
      <c r="M4512" s="10"/>
      <c r="N4512" s="10"/>
      <c r="O4512" s="2"/>
      <c r="P4512" s="2"/>
      <c r="Q4512" s="47"/>
      <c r="R4512" s="4"/>
      <c r="S4512" s="59"/>
      <c r="T4512" s="1"/>
      <c r="U4512" s="1"/>
      <c r="V4512" s="1"/>
      <c r="W4512" s="10"/>
      <c r="X4512" s="2"/>
      <c r="Y4512" s="2"/>
      <c r="Z4512" s="3"/>
      <c r="AA4512" s="1"/>
      <c r="AB4512" s="1"/>
      <c r="AC4512" s="5"/>
      <c r="AD4512" s="1"/>
      <c r="AE4512" s="7"/>
      <c r="AF4512" s="1"/>
      <c r="AG4512" s="1"/>
      <c r="AH4512" s="1"/>
      <c r="AI4512" s="1"/>
      <c r="AJ4512" s="4"/>
      <c r="AK4512" s="1"/>
      <c r="AL4512" s="1"/>
      <c r="AM4512" s="1"/>
      <c r="AN4512" s="1"/>
      <c r="AO4512" s="1"/>
    </row>
    <row r="4513" spans="1:41" x14ac:dyDescent="0.2">
      <c r="A4513" s="118"/>
      <c r="B4513" s="2"/>
      <c r="C4513" s="2"/>
      <c r="D4513" s="3"/>
      <c r="E4513" s="3"/>
      <c r="F4513" s="47"/>
      <c r="G4513" s="47"/>
      <c r="H4513" s="4"/>
      <c r="I4513" s="4"/>
      <c r="J4513" s="4"/>
      <c r="K4513" s="4"/>
      <c r="L4513" s="47"/>
      <c r="M4513" s="10"/>
      <c r="N4513" s="10"/>
      <c r="O4513" s="2"/>
      <c r="P4513" s="2"/>
      <c r="Q4513" s="47"/>
      <c r="R4513" s="4"/>
      <c r="S4513" s="59"/>
      <c r="T4513" s="1"/>
      <c r="U4513" s="1"/>
      <c r="V4513" s="1"/>
      <c r="W4513" s="10"/>
      <c r="X4513" s="2"/>
      <c r="Y4513" s="2"/>
      <c r="Z4513" s="3"/>
      <c r="AA4513" s="1"/>
      <c r="AB4513" s="1"/>
      <c r="AC4513" s="5"/>
      <c r="AD4513" s="1"/>
      <c r="AE4513" s="7"/>
      <c r="AF4513" s="1"/>
      <c r="AG4513" s="1"/>
      <c r="AH4513" s="1"/>
      <c r="AI4513" s="1"/>
      <c r="AJ4513" s="4"/>
      <c r="AK4513" s="1"/>
      <c r="AL4513" s="1"/>
      <c r="AM4513" s="1"/>
      <c r="AN4513" s="1"/>
      <c r="AO4513" s="1"/>
    </row>
    <row r="4514" spans="1:41" x14ac:dyDescent="0.2">
      <c r="A4514" s="118"/>
      <c r="B4514" s="2"/>
      <c r="C4514" s="2"/>
      <c r="D4514" s="3"/>
      <c r="E4514" s="3"/>
      <c r="F4514" s="47"/>
      <c r="G4514" s="47"/>
      <c r="H4514" s="4"/>
      <c r="I4514" s="4"/>
      <c r="J4514" s="4"/>
      <c r="K4514" s="4"/>
      <c r="L4514" s="47"/>
      <c r="M4514" s="10"/>
      <c r="N4514" s="10"/>
      <c r="O4514" s="2"/>
      <c r="P4514" s="2"/>
      <c r="Q4514" s="47"/>
      <c r="R4514" s="4"/>
      <c r="S4514" s="59"/>
      <c r="T4514" s="1"/>
      <c r="U4514" s="1"/>
      <c r="V4514" s="1"/>
      <c r="W4514" s="10"/>
      <c r="X4514" s="2"/>
      <c r="Y4514" s="2"/>
      <c r="Z4514" s="3"/>
      <c r="AA4514" s="1"/>
      <c r="AB4514" s="1"/>
      <c r="AC4514" s="5"/>
      <c r="AD4514" s="1"/>
      <c r="AE4514" s="7"/>
      <c r="AF4514" s="1"/>
      <c r="AG4514" s="1"/>
      <c r="AH4514" s="1"/>
      <c r="AI4514" s="1"/>
      <c r="AJ4514" s="4"/>
      <c r="AK4514" s="1"/>
      <c r="AL4514" s="1"/>
      <c r="AM4514" s="1"/>
      <c r="AN4514" s="1"/>
      <c r="AO4514" s="1"/>
    </row>
    <row r="4515" spans="1:41" x14ac:dyDescent="0.2">
      <c r="A4515" s="118"/>
      <c r="B4515" s="2"/>
      <c r="C4515" s="2"/>
      <c r="D4515" s="3"/>
      <c r="E4515" s="3"/>
      <c r="F4515" s="47"/>
      <c r="G4515" s="47"/>
      <c r="H4515" s="4"/>
      <c r="I4515" s="4"/>
      <c r="J4515" s="4"/>
      <c r="K4515" s="4"/>
      <c r="L4515" s="47"/>
      <c r="M4515" s="10"/>
      <c r="N4515" s="10"/>
      <c r="O4515" s="2"/>
      <c r="P4515" s="2"/>
      <c r="Q4515" s="47"/>
      <c r="R4515" s="4"/>
      <c r="S4515" s="59"/>
      <c r="T4515" s="1"/>
      <c r="U4515" s="1"/>
      <c r="V4515" s="1"/>
      <c r="W4515" s="10"/>
      <c r="X4515" s="2"/>
      <c r="Y4515" s="2"/>
      <c r="Z4515" s="3"/>
      <c r="AA4515" s="1"/>
      <c r="AB4515" s="1"/>
      <c r="AC4515" s="5"/>
      <c r="AD4515" s="1"/>
      <c r="AE4515" s="7"/>
      <c r="AF4515" s="1"/>
      <c r="AG4515" s="1"/>
      <c r="AH4515" s="1"/>
      <c r="AI4515" s="1"/>
      <c r="AJ4515" s="4"/>
      <c r="AK4515" s="1"/>
      <c r="AL4515" s="1"/>
      <c r="AM4515" s="1"/>
      <c r="AN4515" s="1"/>
      <c r="AO4515" s="1"/>
    </row>
    <row r="4516" spans="1:41" x14ac:dyDescent="0.2">
      <c r="A4516" s="118"/>
      <c r="B4516" s="2"/>
      <c r="C4516" s="2"/>
      <c r="D4516" s="3"/>
      <c r="E4516" s="3"/>
      <c r="F4516" s="47"/>
      <c r="G4516" s="47"/>
      <c r="H4516" s="4"/>
      <c r="I4516" s="4"/>
      <c r="J4516" s="4"/>
      <c r="K4516" s="4"/>
      <c r="L4516" s="47"/>
      <c r="M4516" s="10"/>
      <c r="N4516" s="10"/>
      <c r="O4516" s="2"/>
      <c r="P4516" s="2"/>
      <c r="Q4516" s="47"/>
      <c r="R4516" s="4"/>
      <c r="S4516" s="59"/>
      <c r="T4516" s="1"/>
      <c r="U4516" s="1"/>
      <c r="V4516" s="1"/>
      <c r="W4516" s="10"/>
      <c r="X4516" s="2"/>
      <c r="Y4516" s="2"/>
      <c r="Z4516" s="3"/>
      <c r="AA4516" s="1"/>
      <c r="AB4516" s="1"/>
      <c r="AC4516" s="5"/>
      <c r="AD4516" s="1"/>
      <c r="AE4516" s="7"/>
      <c r="AF4516" s="1"/>
      <c r="AG4516" s="1"/>
      <c r="AH4516" s="1"/>
      <c r="AI4516" s="1"/>
      <c r="AJ4516" s="4"/>
      <c r="AK4516" s="1"/>
      <c r="AL4516" s="1"/>
      <c r="AM4516" s="1"/>
      <c r="AN4516" s="1"/>
      <c r="AO4516" s="1"/>
    </row>
    <row r="4517" spans="1:41" x14ac:dyDescent="0.2">
      <c r="A4517" s="118"/>
      <c r="B4517" s="2"/>
      <c r="C4517" s="2"/>
      <c r="D4517" s="3"/>
      <c r="E4517" s="3"/>
      <c r="F4517" s="47"/>
      <c r="G4517" s="47"/>
      <c r="H4517" s="4"/>
      <c r="I4517" s="4"/>
      <c r="J4517" s="4"/>
      <c r="K4517" s="4"/>
      <c r="L4517" s="47"/>
      <c r="M4517" s="10"/>
      <c r="N4517" s="10"/>
      <c r="O4517" s="2"/>
      <c r="P4517" s="2"/>
      <c r="Q4517" s="47"/>
      <c r="R4517" s="4"/>
      <c r="S4517" s="59"/>
      <c r="T4517" s="1"/>
      <c r="U4517" s="1"/>
      <c r="V4517" s="1"/>
      <c r="W4517" s="10"/>
      <c r="X4517" s="2"/>
      <c r="Y4517" s="2"/>
      <c r="Z4517" s="3"/>
      <c r="AA4517" s="1"/>
      <c r="AB4517" s="1"/>
      <c r="AC4517" s="5"/>
      <c r="AD4517" s="1"/>
      <c r="AE4517" s="7"/>
      <c r="AF4517" s="1"/>
      <c r="AG4517" s="1"/>
      <c r="AH4517" s="1"/>
      <c r="AI4517" s="1"/>
      <c r="AJ4517" s="4"/>
      <c r="AK4517" s="1"/>
      <c r="AL4517" s="1"/>
      <c r="AM4517" s="1"/>
      <c r="AN4517" s="1"/>
      <c r="AO4517" s="1"/>
    </row>
    <row r="4518" spans="1:41" x14ac:dyDescent="0.2">
      <c r="A4518" s="118"/>
      <c r="B4518" s="2"/>
      <c r="C4518" s="2"/>
      <c r="D4518" s="3"/>
      <c r="E4518" s="3"/>
      <c r="F4518" s="47"/>
      <c r="G4518" s="47"/>
      <c r="H4518" s="4"/>
      <c r="I4518" s="4"/>
      <c r="J4518" s="4"/>
      <c r="K4518" s="4"/>
      <c r="L4518" s="47"/>
      <c r="M4518" s="10"/>
      <c r="N4518" s="10"/>
      <c r="O4518" s="2"/>
      <c r="P4518" s="2"/>
      <c r="Q4518" s="47"/>
      <c r="R4518" s="4"/>
      <c r="S4518" s="59"/>
      <c r="T4518" s="1"/>
      <c r="U4518" s="1"/>
      <c r="V4518" s="1"/>
      <c r="W4518" s="10"/>
      <c r="X4518" s="2"/>
      <c r="Y4518" s="2"/>
      <c r="Z4518" s="3"/>
      <c r="AA4518" s="1"/>
      <c r="AB4518" s="1"/>
      <c r="AC4518" s="5"/>
      <c r="AD4518" s="1"/>
      <c r="AE4518" s="7"/>
      <c r="AF4518" s="1"/>
      <c r="AG4518" s="1"/>
      <c r="AH4518" s="1"/>
      <c r="AI4518" s="1"/>
      <c r="AJ4518" s="4"/>
      <c r="AK4518" s="1"/>
      <c r="AL4518" s="1"/>
      <c r="AM4518" s="1"/>
      <c r="AN4518" s="1"/>
      <c r="AO4518" s="1"/>
    </row>
    <row r="4519" spans="1:41" x14ac:dyDescent="0.2">
      <c r="A4519" s="118"/>
      <c r="B4519" s="2"/>
      <c r="C4519" s="2"/>
      <c r="D4519" s="3"/>
      <c r="E4519" s="3"/>
      <c r="F4519" s="47"/>
      <c r="G4519" s="47"/>
      <c r="H4519" s="4"/>
      <c r="I4519" s="4"/>
      <c r="J4519" s="4"/>
      <c r="K4519" s="4"/>
      <c r="L4519" s="47"/>
      <c r="M4519" s="10"/>
      <c r="N4519" s="10"/>
      <c r="O4519" s="2"/>
      <c r="P4519" s="2"/>
      <c r="Q4519" s="47"/>
      <c r="R4519" s="4"/>
      <c r="S4519" s="59"/>
      <c r="T4519" s="1"/>
      <c r="U4519" s="1"/>
      <c r="V4519" s="1"/>
      <c r="W4519" s="10"/>
      <c r="X4519" s="2"/>
      <c r="Y4519" s="2"/>
      <c r="Z4519" s="3"/>
      <c r="AA4519" s="1"/>
      <c r="AB4519" s="1"/>
      <c r="AC4519" s="5"/>
      <c r="AD4519" s="1"/>
      <c r="AE4519" s="7"/>
      <c r="AF4519" s="1"/>
      <c r="AG4519" s="1"/>
      <c r="AH4519" s="1"/>
      <c r="AI4519" s="1"/>
      <c r="AJ4519" s="4"/>
      <c r="AK4519" s="1"/>
      <c r="AL4519" s="1"/>
      <c r="AM4519" s="1"/>
      <c r="AN4519" s="1"/>
      <c r="AO4519" s="1"/>
    </row>
    <row r="4520" spans="1:41" x14ac:dyDescent="0.2">
      <c r="A4520" s="118"/>
      <c r="B4520" s="2"/>
      <c r="C4520" s="2"/>
      <c r="D4520" s="3"/>
      <c r="E4520" s="3"/>
      <c r="F4520" s="47"/>
      <c r="G4520" s="47"/>
      <c r="H4520" s="4"/>
      <c r="I4520" s="4"/>
      <c r="J4520" s="4"/>
      <c r="K4520" s="4"/>
      <c r="L4520" s="47"/>
      <c r="M4520" s="10"/>
      <c r="N4520" s="10"/>
      <c r="O4520" s="2"/>
      <c r="P4520" s="2"/>
      <c r="Q4520" s="47"/>
      <c r="R4520" s="4"/>
      <c r="S4520" s="59"/>
      <c r="T4520" s="1"/>
      <c r="U4520" s="1"/>
      <c r="V4520" s="1"/>
      <c r="W4520" s="10"/>
      <c r="X4520" s="2"/>
      <c r="Y4520" s="2"/>
      <c r="Z4520" s="3"/>
      <c r="AA4520" s="1"/>
      <c r="AB4520" s="1"/>
      <c r="AC4520" s="5"/>
      <c r="AD4520" s="1"/>
      <c r="AE4520" s="7"/>
      <c r="AF4520" s="1"/>
      <c r="AG4520" s="1"/>
      <c r="AH4520" s="1"/>
      <c r="AI4520" s="1"/>
      <c r="AJ4520" s="4"/>
      <c r="AK4520" s="1"/>
      <c r="AL4520" s="1"/>
      <c r="AM4520" s="1"/>
      <c r="AN4520" s="1"/>
      <c r="AO4520" s="1"/>
    </row>
    <row r="4521" spans="1:41" x14ac:dyDescent="0.2">
      <c r="A4521" s="118"/>
      <c r="B4521" s="2"/>
      <c r="C4521" s="2"/>
      <c r="D4521" s="3"/>
      <c r="E4521" s="3"/>
      <c r="F4521" s="47"/>
      <c r="G4521" s="47"/>
      <c r="H4521" s="4"/>
      <c r="I4521" s="4"/>
      <c r="J4521" s="4"/>
      <c r="K4521" s="4"/>
      <c r="L4521" s="47"/>
      <c r="M4521" s="10"/>
      <c r="N4521" s="10"/>
      <c r="O4521" s="2"/>
      <c r="P4521" s="2"/>
      <c r="Q4521" s="47"/>
      <c r="R4521" s="4"/>
      <c r="S4521" s="59"/>
      <c r="T4521" s="1"/>
      <c r="U4521" s="1"/>
      <c r="V4521" s="1"/>
      <c r="W4521" s="10"/>
      <c r="X4521" s="2"/>
      <c r="Y4521" s="2"/>
      <c r="Z4521" s="3"/>
      <c r="AA4521" s="1"/>
      <c r="AB4521" s="1"/>
      <c r="AC4521" s="5"/>
      <c r="AD4521" s="1"/>
      <c r="AE4521" s="7"/>
      <c r="AF4521" s="1"/>
      <c r="AG4521" s="1"/>
      <c r="AH4521" s="1"/>
      <c r="AI4521" s="1"/>
      <c r="AJ4521" s="4"/>
      <c r="AK4521" s="1"/>
      <c r="AL4521" s="1"/>
      <c r="AM4521" s="1"/>
      <c r="AN4521" s="1"/>
      <c r="AO4521" s="1"/>
    </row>
    <row r="4522" spans="1:41" x14ac:dyDescent="0.2">
      <c r="A4522" s="118"/>
      <c r="B4522" s="2"/>
      <c r="C4522" s="2"/>
      <c r="D4522" s="3"/>
      <c r="E4522" s="3"/>
      <c r="F4522" s="47"/>
      <c r="G4522" s="47"/>
      <c r="H4522" s="4"/>
      <c r="I4522" s="4"/>
      <c r="J4522" s="4"/>
      <c r="K4522" s="4"/>
      <c r="L4522" s="47"/>
      <c r="M4522" s="10"/>
      <c r="N4522" s="10"/>
      <c r="O4522" s="2"/>
      <c r="P4522" s="2"/>
      <c r="Q4522" s="47"/>
      <c r="R4522" s="4"/>
      <c r="S4522" s="59"/>
      <c r="T4522" s="1"/>
      <c r="U4522" s="1"/>
      <c r="V4522" s="1"/>
      <c r="W4522" s="10"/>
      <c r="X4522" s="2"/>
      <c r="Y4522" s="2"/>
      <c r="Z4522" s="3"/>
      <c r="AA4522" s="1"/>
      <c r="AB4522" s="1"/>
      <c r="AC4522" s="5"/>
      <c r="AD4522" s="1"/>
      <c r="AE4522" s="7"/>
      <c r="AF4522" s="1"/>
      <c r="AG4522" s="1"/>
      <c r="AH4522" s="1"/>
      <c r="AI4522" s="1"/>
      <c r="AJ4522" s="4"/>
      <c r="AK4522" s="1"/>
      <c r="AL4522" s="1"/>
      <c r="AM4522" s="1"/>
      <c r="AN4522" s="1"/>
      <c r="AO4522" s="1"/>
    </row>
    <row r="4523" spans="1:41" x14ac:dyDescent="0.2">
      <c r="A4523" s="118"/>
      <c r="B4523" s="2"/>
      <c r="C4523" s="2"/>
      <c r="D4523" s="3"/>
      <c r="E4523" s="3"/>
      <c r="F4523" s="47"/>
      <c r="G4523" s="47"/>
      <c r="H4523" s="4"/>
      <c r="I4523" s="4"/>
      <c r="J4523" s="4"/>
      <c r="K4523" s="4"/>
      <c r="L4523" s="47"/>
      <c r="M4523" s="10"/>
      <c r="N4523" s="10"/>
      <c r="O4523" s="2"/>
      <c r="P4523" s="2"/>
      <c r="Q4523" s="47"/>
      <c r="R4523" s="4"/>
      <c r="S4523" s="59"/>
      <c r="T4523" s="1"/>
      <c r="U4523" s="1"/>
      <c r="V4523" s="1"/>
      <c r="W4523" s="10"/>
      <c r="X4523" s="2"/>
      <c r="Y4523" s="2"/>
      <c r="Z4523" s="3"/>
      <c r="AA4523" s="1"/>
      <c r="AB4523" s="1"/>
      <c r="AC4523" s="5"/>
      <c r="AD4523" s="1"/>
      <c r="AE4523" s="7"/>
      <c r="AF4523" s="1"/>
      <c r="AG4523" s="1"/>
      <c r="AH4523" s="1"/>
      <c r="AI4523" s="1"/>
      <c r="AJ4523" s="4"/>
      <c r="AK4523" s="1"/>
      <c r="AL4523" s="1"/>
      <c r="AM4523" s="1"/>
      <c r="AN4523" s="1"/>
      <c r="AO4523" s="1"/>
    </row>
    <row r="4524" spans="1:41" x14ac:dyDescent="0.2">
      <c r="A4524" s="118"/>
      <c r="B4524" s="2"/>
      <c r="C4524" s="2"/>
      <c r="D4524" s="3"/>
      <c r="E4524" s="3"/>
      <c r="F4524" s="47"/>
      <c r="G4524" s="47"/>
      <c r="H4524" s="4"/>
      <c r="I4524" s="4"/>
      <c r="J4524" s="4"/>
      <c r="K4524" s="4"/>
      <c r="L4524" s="47"/>
      <c r="M4524" s="10"/>
      <c r="N4524" s="10"/>
      <c r="O4524" s="2"/>
      <c r="P4524" s="2"/>
      <c r="Q4524" s="47"/>
      <c r="R4524" s="4"/>
      <c r="S4524" s="59"/>
      <c r="T4524" s="1"/>
      <c r="U4524" s="1"/>
      <c r="V4524" s="1"/>
      <c r="W4524" s="10"/>
      <c r="X4524" s="2"/>
      <c r="Y4524" s="2"/>
      <c r="Z4524" s="3"/>
      <c r="AA4524" s="1"/>
      <c r="AB4524" s="1"/>
      <c r="AC4524" s="5"/>
      <c r="AD4524" s="1"/>
      <c r="AE4524" s="7"/>
      <c r="AF4524" s="1"/>
      <c r="AG4524" s="1"/>
      <c r="AH4524" s="1"/>
      <c r="AI4524" s="1"/>
      <c r="AJ4524" s="4"/>
      <c r="AK4524" s="1"/>
      <c r="AL4524" s="1"/>
      <c r="AM4524" s="1"/>
      <c r="AN4524" s="1"/>
      <c r="AO4524" s="1"/>
    </row>
    <row r="4525" spans="1:41" x14ac:dyDescent="0.2">
      <c r="A4525" s="118"/>
      <c r="B4525" s="2"/>
      <c r="C4525" s="2"/>
      <c r="D4525" s="3"/>
      <c r="E4525" s="3"/>
      <c r="F4525" s="47"/>
      <c r="G4525" s="47"/>
      <c r="H4525" s="4"/>
      <c r="I4525" s="4"/>
      <c r="J4525" s="4"/>
      <c r="K4525" s="4"/>
      <c r="L4525" s="47"/>
      <c r="M4525" s="10"/>
      <c r="N4525" s="10"/>
      <c r="O4525" s="2"/>
      <c r="P4525" s="2"/>
      <c r="Q4525" s="47"/>
      <c r="R4525" s="4"/>
      <c r="S4525" s="59"/>
      <c r="T4525" s="1"/>
      <c r="U4525" s="1"/>
      <c r="V4525" s="1"/>
      <c r="W4525" s="10"/>
      <c r="X4525" s="2"/>
      <c r="Y4525" s="2"/>
      <c r="Z4525" s="3"/>
      <c r="AA4525" s="1"/>
      <c r="AB4525" s="1"/>
      <c r="AC4525" s="5"/>
      <c r="AD4525" s="1"/>
      <c r="AE4525" s="7"/>
      <c r="AF4525" s="1"/>
      <c r="AG4525" s="1"/>
      <c r="AH4525" s="1"/>
      <c r="AI4525" s="1"/>
      <c r="AJ4525" s="4"/>
      <c r="AK4525" s="1"/>
      <c r="AL4525" s="1"/>
      <c r="AM4525" s="1"/>
      <c r="AN4525" s="1"/>
      <c r="AO4525" s="1"/>
    </row>
    <row r="4526" spans="1:41" x14ac:dyDescent="0.2">
      <c r="A4526" s="118"/>
      <c r="B4526" s="2"/>
      <c r="C4526" s="2"/>
      <c r="D4526" s="3"/>
      <c r="E4526" s="3"/>
      <c r="F4526" s="47"/>
      <c r="G4526" s="47"/>
      <c r="H4526" s="4"/>
      <c r="I4526" s="4"/>
      <c r="J4526" s="4"/>
      <c r="K4526" s="4"/>
      <c r="L4526" s="47"/>
      <c r="M4526" s="10"/>
      <c r="N4526" s="10"/>
      <c r="O4526" s="2"/>
      <c r="P4526" s="2"/>
      <c r="Q4526" s="47"/>
      <c r="R4526" s="4"/>
      <c r="S4526" s="59"/>
      <c r="T4526" s="1"/>
      <c r="U4526" s="1"/>
      <c r="V4526" s="1"/>
      <c r="W4526" s="10"/>
      <c r="X4526" s="2"/>
      <c r="Y4526" s="2"/>
      <c r="Z4526" s="3"/>
      <c r="AA4526" s="1"/>
      <c r="AB4526" s="1"/>
      <c r="AC4526" s="5"/>
      <c r="AD4526" s="1"/>
      <c r="AE4526" s="7"/>
      <c r="AF4526" s="1"/>
      <c r="AG4526" s="1"/>
      <c r="AH4526" s="1"/>
      <c r="AI4526" s="1"/>
      <c r="AJ4526" s="4"/>
      <c r="AK4526" s="1"/>
      <c r="AL4526" s="1"/>
      <c r="AM4526" s="1"/>
      <c r="AN4526" s="1"/>
      <c r="AO4526" s="1"/>
    </row>
    <row r="4527" spans="1:41" x14ac:dyDescent="0.2">
      <c r="A4527" s="118"/>
      <c r="B4527" s="2"/>
      <c r="C4527" s="2"/>
      <c r="D4527" s="3"/>
      <c r="E4527" s="3"/>
      <c r="F4527" s="47"/>
      <c r="G4527" s="47"/>
      <c r="H4527" s="4"/>
      <c r="I4527" s="4"/>
      <c r="J4527" s="4"/>
      <c r="K4527" s="4"/>
      <c r="L4527" s="47"/>
      <c r="M4527" s="10"/>
      <c r="N4527" s="10"/>
      <c r="O4527" s="2"/>
      <c r="P4527" s="2"/>
      <c r="Q4527" s="47"/>
      <c r="R4527" s="4"/>
      <c r="S4527" s="59"/>
      <c r="T4527" s="1"/>
      <c r="U4527" s="1"/>
      <c r="V4527" s="1"/>
      <c r="W4527" s="10"/>
      <c r="X4527" s="2"/>
      <c r="Y4527" s="2"/>
      <c r="Z4527" s="3"/>
      <c r="AA4527" s="1"/>
      <c r="AB4527" s="1"/>
      <c r="AC4527" s="5"/>
      <c r="AD4527" s="1"/>
      <c r="AE4527" s="7"/>
      <c r="AF4527" s="1"/>
      <c r="AG4527" s="1"/>
      <c r="AH4527" s="1"/>
      <c r="AI4527" s="1"/>
      <c r="AJ4527" s="4"/>
      <c r="AK4527" s="1"/>
      <c r="AL4527" s="1"/>
      <c r="AM4527" s="1"/>
      <c r="AN4527" s="1"/>
      <c r="AO4527" s="1"/>
    </row>
    <row r="4528" spans="1:41" x14ac:dyDescent="0.2">
      <c r="A4528" s="118"/>
      <c r="B4528" s="2"/>
      <c r="C4528" s="2"/>
      <c r="D4528" s="3"/>
      <c r="E4528" s="3"/>
      <c r="F4528" s="47"/>
      <c r="G4528" s="47"/>
      <c r="H4528" s="4"/>
      <c r="I4528" s="4"/>
      <c r="J4528" s="4"/>
      <c r="K4528" s="4"/>
      <c r="L4528" s="47"/>
      <c r="M4528" s="10"/>
      <c r="N4528" s="10"/>
      <c r="O4528" s="2"/>
      <c r="P4528" s="2"/>
      <c r="Q4528" s="47"/>
      <c r="R4528" s="4"/>
      <c r="S4528" s="59"/>
      <c r="T4528" s="1"/>
      <c r="U4528" s="1"/>
      <c r="V4528" s="1"/>
      <c r="W4528" s="10"/>
      <c r="X4528" s="2"/>
      <c r="Y4528" s="2"/>
      <c r="Z4528" s="3"/>
      <c r="AA4528" s="1"/>
      <c r="AB4528" s="1"/>
      <c r="AC4528" s="5"/>
      <c r="AD4528" s="1"/>
      <c r="AE4528" s="7"/>
      <c r="AF4528" s="1"/>
      <c r="AG4528" s="1"/>
      <c r="AH4528" s="1"/>
      <c r="AI4528" s="1"/>
      <c r="AJ4528" s="4"/>
      <c r="AK4528" s="1"/>
      <c r="AL4528" s="1"/>
      <c r="AM4528" s="1"/>
      <c r="AN4528" s="1"/>
      <c r="AO4528" s="1"/>
    </row>
    <row r="4529" spans="1:41" x14ac:dyDescent="0.2">
      <c r="A4529" s="118"/>
      <c r="B4529" s="2"/>
      <c r="C4529" s="2"/>
      <c r="D4529" s="3"/>
      <c r="E4529" s="3"/>
      <c r="F4529" s="47"/>
      <c r="G4529" s="47"/>
      <c r="H4529" s="4"/>
      <c r="I4529" s="4"/>
      <c r="J4529" s="4"/>
      <c r="K4529" s="4"/>
      <c r="L4529" s="47"/>
      <c r="M4529" s="10"/>
      <c r="N4529" s="10"/>
      <c r="O4529" s="2"/>
      <c r="P4529" s="2"/>
      <c r="Q4529" s="47"/>
      <c r="R4529" s="4"/>
      <c r="S4529" s="59"/>
      <c r="T4529" s="1"/>
      <c r="U4529" s="1"/>
      <c r="V4529" s="1"/>
      <c r="W4529" s="10"/>
      <c r="X4529" s="2"/>
      <c r="Y4529" s="2"/>
      <c r="Z4529" s="3"/>
      <c r="AA4529" s="1"/>
      <c r="AB4529" s="1"/>
      <c r="AC4529" s="5"/>
      <c r="AD4529" s="1"/>
      <c r="AE4529" s="7"/>
      <c r="AF4529" s="1"/>
      <c r="AG4529" s="1"/>
      <c r="AH4529" s="1"/>
      <c r="AI4529" s="1"/>
      <c r="AJ4529" s="4"/>
      <c r="AK4529" s="1"/>
      <c r="AL4529" s="1"/>
      <c r="AM4529" s="1"/>
      <c r="AN4529" s="1"/>
      <c r="AO4529" s="1"/>
    </row>
    <row r="4530" spans="1:41" x14ac:dyDescent="0.2">
      <c r="A4530" s="118"/>
      <c r="B4530" s="2"/>
      <c r="C4530" s="2"/>
      <c r="D4530" s="3"/>
      <c r="E4530" s="3"/>
      <c r="F4530" s="47"/>
      <c r="G4530" s="47"/>
      <c r="H4530" s="4"/>
      <c r="I4530" s="4"/>
      <c r="J4530" s="4"/>
      <c r="K4530" s="4"/>
      <c r="L4530" s="47"/>
      <c r="M4530" s="10"/>
      <c r="N4530" s="10"/>
      <c r="O4530" s="2"/>
      <c r="P4530" s="2"/>
      <c r="Q4530" s="47"/>
      <c r="R4530" s="4"/>
      <c r="S4530" s="59"/>
      <c r="T4530" s="1"/>
      <c r="U4530" s="1"/>
      <c r="V4530" s="1"/>
      <c r="W4530" s="10"/>
      <c r="X4530" s="2"/>
      <c r="Y4530" s="2"/>
      <c r="Z4530" s="3"/>
      <c r="AA4530" s="1"/>
      <c r="AB4530" s="1"/>
      <c r="AC4530" s="5"/>
      <c r="AD4530" s="1"/>
      <c r="AE4530" s="7"/>
      <c r="AF4530" s="1"/>
      <c r="AG4530" s="1"/>
      <c r="AH4530" s="1"/>
      <c r="AI4530" s="1"/>
      <c r="AJ4530" s="4"/>
      <c r="AK4530" s="1"/>
      <c r="AL4530" s="1"/>
      <c r="AM4530" s="1"/>
      <c r="AN4530" s="1"/>
      <c r="AO4530" s="1"/>
    </row>
    <row r="4531" spans="1:41" x14ac:dyDescent="0.2">
      <c r="A4531" s="118"/>
      <c r="B4531" s="2"/>
      <c r="C4531" s="2"/>
      <c r="D4531" s="3"/>
      <c r="E4531" s="3"/>
      <c r="F4531" s="47"/>
      <c r="G4531" s="47"/>
      <c r="H4531" s="4"/>
      <c r="I4531" s="4"/>
      <c r="J4531" s="4"/>
      <c r="K4531" s="4"/>
      <c r="L4531" s="47"/>
      <c r="M4531" s="10"/>
      <c r="N4531" s="10"/>
      <c r="O4531" s="2"/>
      <c r="P4531" s="2"/>
      <c r="Q4531" s="47"/>
      <c r="R4531" s="4"/>
      <c r="S4531" s="59"/>
      <c r="T4531" s="1"/>
      <c r="U4531" s="1"/>
      <c r="V4531" s="1"/>
      <c r="W4531" s="10"/>
      <c r="X4531" s="2"/>
      <c r="Y4531" s="2"/>
      <c r="Z4531" s="3"/>
      <c r="AA4531" s="1"/>
      <c r="AB4531" s="1"/>
      <c r="AC4531" s="5"/>
      <c r="AD4531" s="1"/>
      <c r="AE4531" s="7"/>
      <c r="AF4531" s="1"/>
      <c r="AG4531" s="1"/>
      <c r="AH4531" s="1"/>
      <c r="AI4531" s="1"/>
      <c r="AJ4531" s="4"/>
      <c r="AK4531" s="1"/>
      <c r="AL4531" s="1"/>
      <c r="AM4531" s="1"/>
      <c r="AN4531" s="1"/>
      <c r="AO4531" s="1"/>
    </row>
    <row r="4532" spans="1:41" x14ac:dyDescent="0.2">
      <c r="A4532" s="118"/>
      <c r="B4532" s="2"/>
      <c r="C4532" s="2"/>
      <c r="D4532" s="3"/>
      <c r="E4532" s="3"/>
      <c r="F4532" s="47"/>
      <c r="G4532" s="47"/>
      <c r="H4532" s="4"/>
      <c r="I4532" s="4"/>
      <c r="J4532" s="4"/>
      <c r="K4532" s="4"/>
      <c r="L4532" s="47"/>
      <c r="M4532" s="10"/>
      <c r="N4532" s="10"/>
      <c r="O4532" s="2"/>
      <c r="P4532" s="2"/>
      <c r="Q4532" s="47"/>
      <c r="R4532" s="4"/>
      <c r="S4532" s="59"/>
      <c r="T4532" s="1"/>
      <c r="U4532" s="1"/>
      <c r="V4532" s="1"/>
      <c r="W4532" s="10"/>
      <c r="X4532" s="2"/>
      <c r="Y4532" s="2"/>
      <c r="Z4532" s="3"/>
      <c r="AA4532" s="1"/>
      <c r="AB4532" s="1"/>
      <c r="AC4532" s="5"/>
      <c r="AD4532" s="1"/>
      <c r="AE4532" s="7"/>
      <c r="AF4532" s="1"/>
      <c r="AG4532" s="1"/>
      <c r="AH4532" s="1"/>
      <c r="AI4532" s="1"/>
      <c r="AJ4532" s="4"/>
      <c r="AK4532" s="1"/>
      <c r="AL4532" s="1"/>
      <c r="AM4532" s="1"/>
      <c r="AN4532" s="1"/>
      <c r="AO4532" s="1"/>
    </row>
    <row r="4533" spans="1:41" x14ac:dyDescent="0.2">
      <c r="A4533" s="118"/>
      <c r="B4533" s="2"/>
      <c r="C4533" s="2"/>
      <c r="D4533" s="3"/>
      <c r="E4533" s="3"/>
      <c r="F4533" s="47"/>
      <c r="G4533" s="47"/>
      <c r="H4533" s="4"/>
      <c r="I4533" s="4"/>
      <c r="J4533" s="4"/>
      <c r="K4533" s="4"/>
      <c r="L4533" s="47"/>
      <c r="M4533" s="10"/>
      <c r="N4533" s="10"/>
      <c r="O4533" s="2"/>
      <c r="P4533" s="2"/>
      <c r="Q4533" s="47"/>
      <c r="R4533" s="4"/>
      <c r="S4533" s="59"/>
      <c r="T4533" s="1"/>
      <c r="U4533" s="1"/>
      <c r="V4533" s="1"/>
      <c r="W4533" s="10"/>
      <c r="X4533" s="2"/>
      <c r="Y4533" s="2"/>
      <c r="Z4533" s="3"/>
      <c r="AA4533" s="1"/>
      <c r="AB4533" s="1"/>
      <c r="AC4533" s="5"/>
      <c r="AD4533" s="1"/>
      <c r="AE4533" s="7"/>
      <c r="AF4533" s="1"/>
      <c r="AG4533" s="1"/>
      <c r="AH4533" s="1"/>
      <c r="AI4533" s="1"/>
      <c r="AJ4533" s="4"/>
      <c r="AK4533" s="1"/>
      <c r="AL4533" s="1"/>
      <c r="AM4533" s="1"/>
      <c r="AN4533" s="1"/>
      <c r="AO4533" s="1"/>
    </row>
    <row r="4534" spans="1:41" x14ac:dyDescent="0.2">
      <c r="A4534" s="118"/>
      <c r="B4534" s="2"/>
      <c r="C4534" s="2"/>
      <c r="D4534" s="3"/>
      <c r="E4534" s="3"/>
      <c r="F4534" s="47"/>
      <c r="G4534" s="47"/>
      <c r="H4534" s="4"/>
      <c r="I4534" s="4"/>
      <c r="J4534" s="4"/>
      <c r="K4534" s="4"/>
      <c r="L4534" s="47"/>
      <c r="M4534" s="10"/>
      <c r="N4534" s="10"/>
      <c r="O4534" s="2"/>
      <c r="P4534" s="2"/>
      <c r="Q4534" s="47"/>
      <c r="R4534" s="4"/>
      <c r="S4534" s="59"/>
      <c r="T4534" s="1"/>
      <c r="U4534" s="1"/>
      <c r="V4534" s="1"/>
      <c r="W4534" s="10"/>
      <c r="X4534" s="2"/>
      <c r="Y4534" s="2"/>
      <c r="Z4534" s="3"/>
      <c r="AA4534" s="1"/>
      <c r="AB4534" s="1"/>
      <c r="AC4534" s="5"/>
      <c r="AD4534" s="1"/>
      <c r="AE4534" s="7"/>
      <c r="AF4534" s="1"/>
      <c r="AG4534" s="1"/>
      <c r="AH4534" s="1"/>
      <c r="AI4534" s="1"/>
      <c r="AJ4534" s="4"/>
      <c r="AK4534" s="1"/>
      <c r="AL4534" s="1"/>
      <c r="AM4534" s="1"/>
      <c r="AN4534" s="1"/>
      <c r="AO4534" s="1"/>
    </row>
    <row r="4535" spans="1:41" x14ac:dyDescent="0.2">
      <c r="A4535" s="118"/>
      <c r="B4535" s="2"/>
      <c r="C4535" s="2"/>
      <c r="D4535" s="3"/>
      <c r="E4535" s="3"/>
      <c r="F4535" s="47"/>
      <c r="G4535" s="47"/>
      <c r="H4535" s="4"/>
      <c r="I4535" s="4"/>
      <c r="J4535" s="4"/>
      <c r="K4535" s="4"/>
      <c r="L4535" s="47"/>
      <c r="M4535" s="10"/>
      <c r="N4535" s="10"/>
      <c r="O4535" s="2"/>
      <c r="P4535" s="2"/>
      <c r="Q4535" s="47"/>
      <c r="R4535" s="4"/>
      <c r="S4535" s="59"/>
      <c r="T4535" s="1"/>
      <c r="U4535" s="1"/>
      <c r="V4535" s="1"/>
      <c r="W4535" s="10"/>
      <c r="X4535" s="2"/>
      <c r="Y4535" s="2"/>
      <c r="Z4535" s="3"/>
      <c r="AA4535" s="1"/>
      <c r="AB4535" s="1"/>
      <c r="AC4535" s="5"/>
      <c r="AD4535" s="1"/>
      <c r="AE4535" s="7"/>
      <c r="AF4535" s="1"/>
      <c r="AG4535" s="1"/>
      <c r="AH4535" s="1"/>
      <c r="AI4535" s="1"/>
      <c r="AJ4535" s="4"/>
      <c r="AK4535" s="1"/>
      <c r="AL4535" s="1"/>
      <c r="AM4535" s="1"/>
      <c r="AN4535" s="1"/>
      <c r="AO4535" s="1"/>
    </row>
    <row r="4536" spans="1:41" x14ac:dyDescent="0.2">
      <c r="A4536" s="118"/>
      <c r="B4536" s="2"/>
      <c r="C4536" s="2"/>
      <c r="D4536" s="3"/>
      <c r="E4536" s="3"/>
      <c r="F4536" s="47"/>
      <c r="G4536" s="47"/>
      <c r="H4536" s="4"/>
      <c r="I4536" s="4"/>
      <c r="J4536" s="4"/>
      <c r="K4536" s="4"/>
      <c r="L4536" s="47"/>
      <c r="M4536" s="10"/>
      <c r="N4536" s="10"/>
      <c r="O4536" s="2"/>
      <c r="P4536" s="2"/>
      <c r="Q4536" s="47"/>
      <c r="R4536" s="4"/>
      <c r="S4536" s="59"/>
      <c r="T4536" s="1"/>
      <c r="U4536" s="1"/>
      <c r="V4536" s="1"/>
      <c r="W4536" s="10"/>
      <c r="X4536" s="2"/>
      <c r="Y4536" s="2"/>
      <c r="Z4536" s="3"/>
      <c r="AA4536" s="1"/>
      <c r="AB4536" s="1"/>
      <c r="AC4536" s="5"/>
      <c r="AD4536" s="1"/>
      <c r="AE4536" s="7"/>
      <c r="AF4536" s="1"/>
      <c r="AG4536" s="1"/>
      <c r="AH4536" s="1"/>
      <c r="AI4536" s="1"/>
      <c r="AJ4536" s="4"/>
      <c r="AK4536" s="1"/>
      <c r="AL4536" s="1"/>
      <c r="AM4536" s="1"/>
      <c r="AN4536" s="1"/>
      <c r="AO4536" s="1"/>
    </row>
    <row r="4537" spans="1:41" x14ac:dyDescent="0.2">
      <c r="A4537" s="118"/>
      <c r="B4537" s="2"/>
      <c r="C4537" s="2"/>
      <c r="D4537" s="3"/>
      <c r="E4537" s="3"/>
      <c r="F4537" s="47"/>
      <c r="G4537" s="47"/>
      <c r="H4537" s="4"/>
      <c r="I4537" s="4"/>
      <c r="J4537" s="4"/>
      <c r="K4537" s="4"/>
      <c r="L4537" s="47"/>
      <c r="M4537" s="10"/>
      <c r="N4537" s="10"/>
      <c r="O4537" s="2"/>
      <c r="P4537" s="2"/>
      <c r="Q4537" s="47"/>
      <c r="R4537" s="4"/>
      <c r="S4537" s="59"/>
      <c r="T4537" s="1"/>
      <c r="U4537" s="1"/>
      <c r="V4537" s="1"/>
      <c r="W4537" s="10"/>
      <c r="X4537" s="2"/>
      <c r="Y4537" s="2"/>
      <c r="Z4537" s="3"/>
      <c r="AA4537" s="1"/>
      <c r="AB4537" s="1"/>
      <c r="AC4537" s="5"/>
      <c r="AD4537" s="1"/>
      <c r="AE4537" s="7"/>
      <c r="AF4537" s="1"/>
      <c r="AG4537" s="1"/>
      <c r="AH4537" s="1"/>
      <c r="AI4537" s="1"/>
      <c r="AJ4537" s="4"/>
      <c r="AK4537" s="1"/>
      <c r="AL4537" s="1"/>
      <c r="AM4537" s="1"/>
      <c r="AN4537" s="1"/>
      <c r="AO4537" s="1"/>
    </row>
    <row r="4538" spans="1:41" x14ac:dyDescent="0.2">
      <c r="A4538" s="118"/>
      <c r="B4538" s="2"/>
      <c r="C4538" s="2"/>
      <c r="D4538" s="3"/>
      <c r="E4538" s="3"/>
      <c r="F4538" s="47"/>
      <c r="G4538" s="47"/>
      <c r="H4538" s="4"/>
      <c r="I4538" s="4"/>
      <c r="J4538" s="4"/>
      <c r="K4538" s="4"/>
      <c r="L4538" s="47"/>
      <c r="M4538" s="10"/>
      <c r="N4538" s="10"/>
      <c r="O4538" s="2"/>
      <c r="P4538" s="2"/>
      <c r="Q4538" s="47"/>
      <c r="R4538" s="4"/>
      <c r="S4538" s="59"/>
      <c r="T4538" s="1"/>
      <c r="U4538" s="1"/>
      <c r="V4538" s="1"/>
      <c r="W4538" s="10"/>
      <c r="X4538" s="2"/>
      <c r="Y4538" s="2"/>
      <c r="Z4538" s="3"/>
      <c r="AA4538" s="1"/>
      <c r="AB4538" s="1"/>
      <c r="AC4538" s="5"/>
      <c r="AD4538" s="1"/>
      <c r="AE4538" s="7"/>
      <c r="AF4538" s="1"/>
      <c r="AG4538" s="1"/>
      <c r="AH4538" s="1"/>
      <c r="AI4538" s="1"/>
      <c r="AJ4538" s="4"/>
      <c r="AK4538" s="1"/>
      <c r="AL4538" s="1"/>
      <c r="AM4538" s="1"/>
      <c r="AN4538" s="1"/>
      <c r="AO4538" s="1"/>
    </row>
    <row r="4539" spans="1:41" x14ac:dyDescent="0.2">
      <c r="A4539" s="118"/>
      <c r="B4539" s="2"/>
      <c r="C4539" s="2"/>
      <c r="D4539" s="3"/>
      <c r="E4539" s="3"/>
      <c r="F4539" s="47"/>
      <c r="G4539" s="47"/>
      <c r="H4539" s="4"/>
      <c r="I4539" s="4"/>
      <c r="J4539" s="4"/>
      <c r="K4539" s="4"/>
      <c r="L4539" s="47"/>
      <c r="M4539" s="10"/>
      <c r="N4539" s="10"/>
      <c r="O4539" s="2"/>
      <c r="P4539" s="2"/>
      <c r="Q4539" s="47"/>
      <c r="R4539" s="4"/>
      <c r="S4539" s="59"/>
      <c r="T4539" s="1"/>
      <c r="U4539" s="1"/>
      <c r="V4539" s="1"/>
      <c r="W4539" s="10"/>
      <c r="X4539" s="2"/>
      <c r="Y4539" s="2"/>
      <c r="Z4539" s="3"/>
      <c r="AA4539" s="1"/>
      <c r="AB4539" s="1"/>
      <c r="AC4539" s="5"/>
      <c r="AD4539" s="1"/>
      <c r="AE4539" s="7"/>
      <c r="AF4539" s="1"/>
      <c r="AG4539" s="1"/>
      <c r="AH4539" s="1"/>
      <c r="AI4539" s="1"/>
      <c r="AJ4539" s="4"/>
      <c r="AK4539" s="1"/>
      <c r="AL4539" s="1"/>
      <c r="AM4539" s="1"/>
      <c r="AN4539" s="1"/>
      <c r="AO4539" s="1"/>
    </row>
    <row r="4540" spans="1:41" x14ac:dyDescent="0.2">
      <c r="A4540" s="118"/>
      <c r="B4540" s="2"/>
      <c r="C4540" s="2"/>
      <c r="D4540" s="3"/>
      <c r="E4540" s="3"/>
      <c r="F4540" s="47"/>
      <c r="G4540" s="47"/>
      <c r="H4540" s="4"/>
      <c r="I4540" s="4"/>
      <c r="J4540" s="4"/>
      <c r="K4540" s="4"/>
      <c r="L4540" s="47"/>
      <c r="M4540" s="10"/>
      <c r="N4540" s="10"/>
      <c r="O4540" s="2"/>
      <c r="P4540" s="2"/>
      <c r="Q4540" s="47"/>
      <c r="R4540" s="4"/>
      <c r="S4540" s="59"/>
      <c r="T4540" s="1"/>
      <c r="U4540" s="1"/>
      <c r="V4540" s="1"/>
      <c r="W4540" s="10"/>
      <c r="X4540" s="2"/>
      <c r="Y4540" s="2"/>
      <c r="Z4540" s="3"/>
      <c r="AA4540" s="1"/>
      <c r="AB4540" s="1"/>
      <c r="AC4540" s="5"/>
      <c r="AD4540" s="1"/>
      <c r="AE4540" s="7"/>
      <c r="AF4540" s="1"/>
      <c r="AG4540" s="1"/>
      <c r="AH4540" s="1"/>
      <c r="AI4540" s="1"/>
      <c r="AJ4540" s="4"/>
      <c r="AK4540" s="1"/>
      <c r="AL4540" s="1"/>
      <c r="AM4540" s="1"/>
      <c r="AN4540" s="1"/>
      <c r="AO4540" s="1"/>
    </row>
    <row r="4541" spans="1:41" x14ac:dyDescent="0.2">
      <c r="A4541" s="118"/>
      <c r="B4541" s="2"/>
      <c r="C4541" s="2"/>
      <c r="D4541" s="3"/>
      <c r="E4541" s="3"/>
      <c r="F4541" s="47"/>
      <c r="G4541" s="47"/>
      <c r="H4541" s="4"/>
      <c r="I4541" s="4"/>
      <c r="J4541" s="4"/>
      <c r="K4541" s="4"/>
      <c r="L4541" s="47"/>
      <c r="M4541" s="10"/>
      <c r="N4541" s="10"/>
      <c r="O4541" s="2"/>
      <c r="P4541" s="2"/>
      <c r="Q4541" s="47"/>
      <c r="R4541" s="4"/>
      <c r="S4541" s="59"/>
      <c r="T4541" s="1"/>
      <c r="U4541" s="1"/>
      <c r="V4541" s="1"/>
      <c r="W4541" s="10"/>
      <c r="X4541" s="2"/>
      <c r="Y4541" s="2"/>
      <c r="Z4541" s="3"/>
      <c r="AA4541" s="1"/>
      <c r="AB4541" s="1"/>
      <c r="AC4541" s="5"/>
      <c r="AD4541" s="1"/>
      <c r="AE4541" s="7"/>
      <c r="AF4541" s="1"/>
      <c r="AG4541" s="1"/>
      <c r="AH4541" s="1"/>
      <c r="AI4541" s="1"/>
      <c r="AJ4541" s="4"/>
      <c r="AK4541" s="1"/>
      <c r="AL4541" s="1"/>
      <c r="AM4541" s="1"/>
      <c r="AN4541" s="1"/>
      <c r="AO4541" s="1"/>
    </row>
    <row r="4542" spans="1:41" x14ac:dyDescent="0.2">
      <c r="A4542" s="118"/>
      <c r="B4542" s="2"/>
      <c r="C4542" s="2"/>
      <c r="D4542" s="3"/>
      <c r="E4542" s="3"/>
      <c r="F4542" s="47"/>
      <c r="G4542" s="47"/>
      <c r="H4542" s="4"/>
      <c r="I4542" s="4"/>
      <c r="J4542" s="4"/>
      <c r="K4542" s="4"/>
      <c r="L4542" s="47"/>
      <c r="M4542" s="10"/>
      <c r="N4542" s="10"/>
      <c r="O4542" s="2"/>
      <c r="P4542" s="2"/>
      <c r="Q4542" s="47"/>
      <c r="R4542" s="4"/>
      <c r="S4542" s="59"/>
      <c r="T4542" s="1"/>
      <c r="U4542" s="1"/>
      <c r="V4542" s="1"/>
      <c r="W4542" s="10"/>
      <c r="X4542" s="2"/>
      <c r="Y4542" s="2"/>
      <c r="Z4542" s="3"/>
      <c r="AA4542" s="1"/>
      <c r="AB4542" s="1"/>
      <c r="AC4542" s="5"/>
      <c r="AD4542" s="1"/>
      <c r="AE4542" s="7"/>
      <c r="AF4542" s="1"/>
      <c r="AG4542" s="1"/>
      <c r="AH4542" s="1"/>
      <c r="AI4542" s="1"/>
      <c r="AJ4542" s="4"/>
      <c r="AK4542" s="1"/>
      <c r="AL4542" s="1"/>
      <c r="AM4542" s="1"/>
      <c r="AN4542" s="1"/>
      <c r="AO4542" s="1"/>
    </row>
    <row r="4543" spans="1:41" x14ac:dyDescent="0.2">
      <c r="A4543" s="118"/>
      <c r="B4543" s="2"/>
      <c r="C4543" s="2"/>
      <c r="D4543" s="3"/>
      <c r="E4543" s="3"/>
      <c r="F4543" s="47"/>
      <c r="G4543" s="47"/>
      <c r="H4543" s="4"/>
      <c r="I4543" s="4"/>
      <c r="J4543" s="4"/>
      <c r="K4543" s="4"/>
      <c r="L4543" s="47"/>
      <c r="M4543" s="10"/>
      <c r="N4543" s="10"/>
      <c r="O4543" s="2"/>
      <c r="P4543" s="2"/>
      <c r="Q4543" s="47"/>
      <c r="R4543" s="4"/>
      <c r="S4543" s="59"/>
      <c r="T4543" s="1"/>
      <c r="U4543" s="1"/>
      <c r="V4543" s="1"/>
      <c r="W4543" s="10"/>
      <c r="X4543" s="2"/>
      <c r="Y4543" s="2"/>
      <c r="Z4543" s="3"/>
      <c r="AA4543" s="1"/>
      <c r="AB4543" s="1"/>
      <c r="AC4543" s="5"/>
      <c r="AD4543" s="1"/>
      <c r="AE4543" s="7"/>
      <c r="AF4543" s="1"/>
      <c r="AG4543" s="1"/>
      <c r="AH4543" s="1"/>
      <c r="AI4543" s="1"/>
      <c r="AJ4543" s="4"/>
      <c r="AK4543" s="1"/>
      <c r="AL4543" s="1"/>
      <c r="AM4543" s="1"/>
      <c r="AN4543" s="1"/>
      <c r="AO4543" s="1"/>
    </row>
    <row r="4544" spans="1:41" x14ac:dyDescent="0.2">
      <c r="A4544" s="118"/>
      <c r="B4544" s="2"/>
      <c r="C4544" s="2"/>
      <c r="D4544" s="3"/>
      <c r="E4544" s="3"/>
      <c r="F4544" s="47"/>
      <c r="G4544" s="47"/>
      <c r="H4544" s="4"/>
      <c r="I4544" s="4"/>
      <c r="J4544" s="4"/>
      <c r="K4544" s="4"/>
      <c r="L4544" s="47"/>
      <c r="M4544" s="10"/>
      <c r="N4544" s="10"/>
      <c r="O4544" s="2"/>
      <c r="P4544" s="2"/>
      <c r="Q4544" s="47"/>
      <c r="R4544" s="4"/>
      <c r="S4544" s="59"/>
      <c r="T4544" s="1"/>
      <c r="U4544" s="1"/>
      <c r="V4544" s="1"/>
      <c r="W4544" s="10"/>
      <c r="X4544" s="2"/>
      <c r="Y4544" s="2"/>
      <c r="Z4544" s="3"/>
      <c r="AA4544" s="1"/>
      <c r="AB4544" s="1"/>
      <c r="AC4544" s="5"/>
      <c r="AD4544" s="1"/>
      <c r="AE4544" s="7"/>
      <c r="AF4544" s="1"/>
      <c r="AG4544" s="1"/>
      <c r="AH4544" s="1"/>
      <c r="AI4544" s="1"/>
      <c r="AJ4544" s="4"/>
      <c r="AK4544" s="1"/>
      <c r="AL4544" s="1"/>
      <c r="AM4544" s="1"/>
      <c r="AN4544" s="1"/>
      <c r="AO4544" s="1"/>
    </row>
    <row r="4545" spans="1:41" x14ac:dyDescent="0.2">
      <c r="A4545" s="118"/>
      <c r="B4545" s="2"/>
      <c r="C4545" s="2"/>
      <c r="D4545" s="3"/>
      <c r="E4545" s="3"/>
      <c r="F4545" s="47"/>
      <c r="G4545" s="47"/>
      <c r="H4545" s="4"/>
      <c r="I4545" s="4"/>
      <c r="J4545" s="4"/>
      <c r="K4545" s="4"/>
      <c r="L4545" s="47"/>
      <c r="M4545" s="10"/>
      <c r="N4545" s="10"/>
      <c r="O4545" s="2"/>
      <c r="P4545" s="2"/>
      <c r="Q4545" s="47"/>
      <c r="R4545" s="4"/>
      <c r="S4545" s="59"/>
      <c r="T4545" s="1"/>
      <c r="U4545" s="1"/>
      <c r="V4545" s="1"/>
      <c r="W4545" s="10"/>
      <c r="X4545" s="2"/>
      <c r="Y4545" s="2"/>
      <c r="Z4545" s="3"/>
      <c r="AA4545" s="1"/>
      <c r="AB4545" s="1"/>
      <c r="AC4545" s="5"/>
      <c r="AD4545" s="1"/>
      <c r="AE4545" s="7"/>
      <c r="AF4545" s="1"/>
      <c r="AG4545" s="1"/>
      <c r="AH4545" s="1"/>
      <c r="AI4545" s="1"/>
      <c r="AJ4545" s="4"/>
      <c r="AK4545" s="1"/>
      <c r="AL4545" s="1"/>
      <c r="AM4545" s="1"/>
      <c r="AN4545" s="1"/>
      <c r="AO4545" s="1"/>
    </row>
    <row r="4546" spans="1:41" x14ac:dyDescent="0.2">
      <c r="A4546" s="118"/>
      <c r="B4546" s="2"/>
      <c r="C4546" s="2"/>
      <c r="D4546" s="3"/>
      <c r="E4546" s="3"/>
      <c r="F4546" s="47"/>
      <c r="G4546" s="47"/>
      <c r="H4546" s="4"/>
      <c r="I4546" s="4"/>
      <c r="J4546" s="4"/>
      <c r="K4546" s="4"/>
      <c r="L4546" s="47"/>
      <c r="M4546" s="10"/>
      <c r="N4546" s="10"/>
      <c r="O4546" s="2"/>
      <c r="P4546" s="2"/>
      <c r="Q4546" s="47"/>
      <c r="R4546" s="4"/>
      <c r="S4546" s="59"/>
      <c r="T4546" s="1"/>
      <c r="U4546" s="1"/>
      <c r="V4546" s="1"/>
      <c r="W4546" s="10"/>
      <c r="X4546" s="2"/>
      <c r="Y4546" s="2"/>
      <c r="Z4546" s="3"/>
      <c r="AA4546" s="1"/>
      <c r="AB4546" s="1"/>
      <c r="AC4546" s="5"/>
      <c r="AD4546" s="1"/>
      <c r="AE4546" s="7"/>
      <c r="AF4546" s="1"/>
      <c r="AG4546" s="1"/>
      <c r="AH4546" s="1"/>
      <c r="AI4546" s="1"/>
      <c r="AJ4546" s="4"/>
      <c r="AK4546" s="1"/>
      <c r="AL4546" s="1"/>
      <c r="AM4546" s="1"/>
      <c r="AN4546" s="1"/>
      <c r="AO4546" s="1"/>
    </row>
    <row r="4547" spans="1:41" x14ac:dyDescent="0.2">
      <c r="A4547" s="118"/>
      <c r="B4547" s="2"/>
      <c r="C4547" s="2"/>
      <c r="D4547" s="3"/>
      <c r="E4547" s="3"/>
      <c r="F4547" s="47"/>
      <c r="G4547" s="47"/>
      <c r="H4547" s="4"/>
      <c r="I4547" s="4"/>
      <c r="J4547" s="4"/>
      <c r="K4547" s="4"/>
      <c r="L4547" s="47"/>
      <c r="M4547" s="10"/>
      <c r="N4547" s="10"/>
      <c r="O4547" s="2"/>
      <c r="P4547" s="2"/>
      <c r="Q4547" s="47"/>
      <c r="R4547" s="4"/>
      <c r="S4547" s="59"/>
      <c r="T4547" s="1"/>
      <c r="U4547" s="1"/>
      <c r="V4547" s="1"/>
      <c r="W4547" s="10"/>
      <c r="X4547" s="2"/>
      <c r="Y4547" s="2"/>
      <c r="Z4547" s="3"/>
      <c r="AA4547" s="1"/>
      <c r="AB4547" s="1"/>
      <c r="AC4547" s="5"/>
      <c r="AD4547" s="1"/>
      <c r="AE4547" s="7"/>
      <c r="AF4547" s="1"/>
      <c r="AG4547" s="1"/>
      <c r="AH4547" s="1"/>
      <c r="AI4547" s="1"/>
      <c r="AJ4547" s="4"/>
      <c r="AK4547" s="1"/>
      <c r="AL4547" s="1"/>
      <c r="AM4547" s="1"/>
      <c r="AN4547" s="1"/>
      <c r="AO4547" s="1"/>
    </row>
    <row r="4548" spans="1:41" x14ac:dyDescent="0.2">
      <c r="A4548" s="118"/>
      <c r="B4548" s="2"/>
      <c r="C4548" s="2"/>
      <c r="D4548" s="3"/>
      <c r="E4548" s="3"/>
      <c r="F4548" s="47"/>
      <c r="G4548" s="47"/>
      <c r="H4548" s="4"/>
      <c r="I4548" s="4"/>
      <c r="J4548" s="4"/>
      <c r="K4548" s="4"/>
      <c r="L4548" s="47"/>
      <c r="M4548" s="10"/>
      <c r="N4548" s="10"/>
      <c r="O4548" s="2"/>
      <c r="P4548" s="2"/>
      <c r="Q4548" s="47"/>
      <c r="R4548" s="4"/>
      <c r="S4548" s="59"/>
      <c r="T4548" s="1"/>
      <c r="U4548" s="1"/>
      <c r="V4548" s="1"/>
      <c r="W4548" s="10"/>
      <c r="X4548" s="2"/>
      <c r="Y4548" s="2"/>
      <c r="Z4548" s="3"/>
      <c r="AA4548" s="1"/>
      <c r="AB4548" s="1"/>
      <c r="AC4548" s="5"/>
      <c r="AD4548" s="1"/>
      <c r="AE4548" s="7"/>
      <c r="AF4548" s="1"/>
      <c r="AG4548" s="1"/>
      <c r="AH4548" s="1"/>
      <c r="AI4548" s="1"/>
      <c r="AJ4548" s="4"/>
      <c r="AK4548" s="1"/>
      <c r="AL4548" s="1"/>
      <c r="AM4548" s="1"/>
      <c r="AN4548" s="1"/>
      <c r="AO4548" s="1"/>
    </row>
    <row r="4549" spans="1:41" x14ac:dyDescent="0.2">
      <c r="A4549" s="118"/>
      <c r="B4549" s="2"/>
      <c r="C4549" s="2"/>
      <c r="D4549" s="3"/>
      <c r="E4549" s="3"/>
      <c r="F4549" s="47"/>
      <c r="G4549" s="47"/>
      <c r="H4549" s="4"/>
      <c r="I4549" s="4"/>
      <c r="J4549" s="4"/>
      <c r="K4549" s="4"/>
      <c r="L4549" s="47"/>
      <c r="M4549" s="10"/>
      <c r="N4549" s="10"/>
      <c r="O4549" s="2"/>
      <c r="P4549" s="2"/>
      <c r="Q4549" s="47"/>
      <c r="R4549" s="4"/>
      <c r="S4549" s="59"/>
      <c r="T4549" s="1"/>
      <c r="U4549" s="1"/>
      <c r="V4549" s="1"/>
      <c r="W4549" s="10"/>
      <c r="X4549" s="2"/>
      <c r="Y4549" s="2"/>
      <c r="Z4549" s="3"/>
      <c r="AA4549" s="1"/>
      <c r="AB4549" s="1"/>
      <c r="AC4549" s="5"/>
      <c r="AD4549" s="1"/>
      <c r="AE4549" s="7"/>
      <c r="AF4549" s="1"/>
      <c r="AG4549" s="1"/>
      <c r="AH4549" s="1"/>
      <c r="AI4549" s="1"/>
      <c r="AJ4549" s="4"/>
      <c r="AK4549" s="1"/>
      <c r="AL4549" s="1"/>
      <c r="AM4549" s="1"/>
      <c r="AN4549" s="1"/>
      <c r="AO4549" s="1"/>
    </row>
    <row r="4550" spans="1:41" x14ac:dyDescent="0.2">
      <c r="A4550" s="118"/>
      <c r="B4550" s="2"/>
      <c r="C4550" s="2"/>
      <c r="D4550" s="3"/>
      <c r="E4550" s="3"/>
      <c r="F4550" s="47"/>
      <c r="G4550" s="47"/>
      <c r="H4550" s="4"/>
      <c r="I4550" s="4"/>
      <c r="J4550" s="4"/>
      <c r="K4550" s="4"/>
      <c r="L4550" s="47"/>
      <c r="M4550" s="10"/>
      <c r="N4550" s="10"/>
      <c r="O4550" s="2"/>
      <c r="P4550" s="2"/>
      <c r="Q4550" s="47"/>
      <c r="R4550" s="4"/>
      <c r="S4550" s="59"/>
      <c r="T4550" s="1"/>
      <c r="U4550" s="1"/>
      <c r="V4550" s="1"/>
      <c r="W4550" s="10"/>
      <c r="X4550" s="2"/>
      <c r="Y4550" s="2"/>
      <c r="Z4550" s="3"/>
      <c r="AA4550" s="1"/>
      <c r="AB4550" s="1"/>
      <c r="AC4550" s="5"/>
      <c r="AD4550" s="1"/>
      <c r="AE4550" s="7"/>
      <c r="AF4550" s="1"/>
      <c r="AG4550" s="1"/>
      <c r="AH4550" s="1"/>
      <c r="AI4550" s="1"/>
      <c r="AJ4550" s="4"/>
      <c r="AK4550" s="1"/>
      <c r="AL4550" s="1"/>
      <c r="AM4550" s="1"/>
      <c r="AN4550" s="1"/>
      <c r="AO4550" s="1"/>
    </row>
    <row r="4551" spans="1:41" x14ac:dyDescent="0.2">
      <c r="A4551" s="118"/>
      <c r="B4551" s="2"/>
      <c r="C4551" s="2"/>
      <c r="D4551" s="3"/>
      <c r="E4551" s="3"/>
      <c r="F4551" s="47"/>
      <c r="G4551" s="47"/>
      <c r="H4551" s="4"/>
      <c r="I4551" s="4"/>
      <c r="J4551" s="4"/>
      <c r="K4551" s="4"/>
      <c r="L4551" s="47"/>
      <c r="M4551" s="10"/>
      <c r="N4551" s="10"/>
      <c r="O4551" s="2"/>
      <c r="P4551" s="2"/>
      <c r="Q4551" s="47"/>
      <c r="R4551" s="4"/>
      <c r="S4551" s="59"/>
      <c r="T4551" s="1"/>
      <c r="U4551" s="1"/>
      <c r="V4551" s="1"/>
      <c r="W4551" s="10"/>
      <c r="X4551" s="2"/>
      <c r="Y4551" s="2"/>
      <c r="Z4551" s="3"/>
      <c r="AA4551" s="1"/>
      <c r="AB4551" s="1"/>
      <c r="AC4551" s="5"/>
      <c r="AD4551" s="1"/>
      <c r="AE4551" s="7"/>
      <c r="AF4551" s="1"/>
      <c r="AG4551" s="1"/>
      <c r="AH4551" s="1"/>
      <c r="AI4551" s="1"/>
      <c r="AJ4551" s="4"/>
      <c r="AK4551" s="1"/>
      <c r="AL4551" s="1"/>
      <c r="AM4551" s="1"/>
      <c r="AN4551" s="1"/>
      <c r="AO4551" s="1"/>
    </row>
    <row r="4552" spans="1:41" x14ac:dyDescent="0.2">
      <c r="A4552" s="118"/>
      <c r="B4552" s="2"/>
      <c r="C4552" s="2"/>
      <c r="D4552" s="3"/>
      <c r="E4552" s="3"/>
      <c r="F4552" s="47"/>
      <c r="G4552" s="47"/>
      <c r="H4552" s="4"/>
      <c r="I4552" s="4"/>
      <c r="J4552" s="4"/>
      <c r="K4552" s="4"/>
      <c r="L4552" s="47"/>
      <c r="M4552" s="10"/>
      <c r="N4552" s="10"/>
      <c r="O4552" s="2"/>
      <c r="P4552" s="2"/>
      <c r="Q4552" s="47"/>
      <c r="R4552" s="4"/>
      <c r="S4552" s="59"/>
      <c r="T4552" s="1"/>
      <c r="U4552" s="1"/>
      <c r="V4552" s="1"/>
      <c r="W4552" s="10"/>
      <c r="X4552" s="2"/>
      <c r="Y4552" s="2"/>
      <c r="Z4552" s="3"/>
      <c r="AA4552" s="1"/>
      <c r="AB4552" s="1"/>
      <c r="AC4552" s="5"/>
      <c r="AD4552" s="1"/>
      <c r="AE4552" s="7"/>
      <c r="AF4552" s="1"/>
      <c r="AG4552" s="1"/>
      <c r="AH4552" s="1"/>
      <c r="AI4552" s="1"/>
      <c r="AJ4552" s="4"/>
      <c r="AK4552" s="1"/>
      <c r="AL4552" s="1"/>
      <c r="AM4552" s="1"/>
      <c r="AN4552" s="1"/>
      <c r="AO4552" s="1"/>
    </row>
    <row r="4553" spans="1:41" x14ac:dyDescent="0.2">
      <c r="A4553" s="118"/>
      <c r="B4553" s="2"/>
      <c r="C4553" s="2"/>
      <c r="D4553" s="3"/>
      <c r="E4553" s="3"/>
      <c r="F4553" s="47"/>
      <c r="G4553" s="47"/>
      <c r="H4553" s="4"/>
      <c r="I4553" s="4"/>
      <c r="J4553" s="4"/>
      <c r="K4553" s="4"/>
      <c r="L4553" s="47"/>
      <c r="M4553" s="10"/>
      <c r="N4553" s="10"/>
      <c r="O4553" s="2"/>
      <c r="P4553" s="2"/>
      <c r="Q4553" s="47"/>
      <c r="R4553" s="4"/>
      <c r="S4553" s="59"/>
      <c r="T4553" s="1"/>
      <c r="U4553" s="1"/>
      <c r="V4553" s="1"/>
      <c r="W4553" s="10"/>
      <c r="X4553" s="2"/>
      <c r="Y4553" s="2"/>
      <c r="Z4553" s="3"/>
      <c r="AA4553" s="1"/>
      <c r="AB4553" s="1"/>
      <c r="AC4553" s="5"/>
      <c r="AD4553" s="1"/>
      <c r="AE4553" s="7"/>
      <c r="AF4553" s="1"/>
      <c r="AG4553" s="1"/>
      <c r="AH4553" s="1"/>
      <c r="AI4553" s="1"/>
      <c r="AJ4553" s="4"/>
      <c r="AK4553" s="1"/>
      <c r="AL4553" s="1"/>
      <c r="AM4553" s="1"/>
      <c r="AN4553" s="1"/>
      <c r="AO4553" s="1"/>
    </row>
    <row r="4554" spans="1:41" x14ac:dyDescent="0.2">
      <c r="A4554" s="118"/>
      <c r="B4554" s="2"/>
      <c r="C4554" s="2"/>
      <c r="D4554" s="3"/>
      <c r="E4554" s="3"/>
      <c r="F4554" s="47"/>
      <c r="G4554" s="47"/>
      <c r="H4554" s="4"/>
      <c r="I4554" s="4"/>
      <c r="J4554" s="4"/>
      <c r="K4554" s="4"/>
      <c r="L4554" s="47"/>
      <c r="M4554" s="10"/>
      <c r="N4554" s="10"/>
      <c r="O4554" s="2"/>
      <c r="P4554" s="2"/>
      <c r="Q4554" s="47"/>
      <c r="R4554" s="4"/>
      <c r="S4554" s="59"/>
      <c r="T4554" s="1"/>
      <c r="U4554" s="1"/>
      <c r="V4554" s="1"/>
      <c r="W4554" s="10"/>
      <c r="X4554" s="2"/>
      <c r="Y4554" s="2"/>
      <c r="Z4554" s="3"/>
      <c r="AA4554" s="1"/>
      <c r="AB4554" s="1"/>
      <c r="AC4554" s="5"/>
      <c r="AD4554" s="1"/>
      <c r="AE4554" s="7"/>
      <c r="AF4554" s="1"/>
      <c r="AG4554" s="1"/>
      <c r="AH4554" s="1"/>
      <c r="AI4554" s="1"/>
      <c r="AJ4554" s="4"/>
      <c r="AK4554" s="1"/>
      <c r="AL4554" s="1"/>
      <c r="AM4554" s="1"/>
      <c r="AN4554" s="1"/>
      <c r="AO4554" s="1"/>
    </row>
    <row r="4555" spans="1:41" x14ac:dyDescent="0.2">
      <c r="A4555" s="118"/>
      <c r="B4555" s="2"/>
      <c r="C4555" s="2"/>
      <c r="D4555" s="3"/>
      <c r="E4555" s="3"/>
      <c r="F4555" s="47"/>
      <c r="G4555" s="47"/>
      <c r="H4555" s="4"/>
      <c r="I4555" s="4"/>
      <c r="J4555" s="4"/>
      <c r="K4555" s="4"/>
      <c r="L4555" s="47"/>
      <c r="M4555" s="10"/>
      <c r="N4555" s="10"/>
      <c r="O4555" s="2"/>
      <c r="P4555" s="2"/>
      <c r="Q4555" s="47"/>
      <c r="R4555" s="4"/>
      <c r="S4555" s="59"/>
      <c r="T4555" s="1"/>
      <c r="U4555" s="1"/>
      <c r="V4555" s="1"/>
      <c r="W4555" s="10"/>
      <c r="X4555" s="2"/>
      <c r="Y4555" s="2"/>
      <c r="Z4555" s="3"/>
      <c r="AA4555" s="1"/>
      <c r="AB4555" s="1"/>
      <c r="AC4555" s="5"/>
      <c r="AD4555" s="1"/>
      <c r="AE4555" s="7"/>
      <c r="AF4555" s="1"/>
      <c r="AG4555" s="1"/>
      <c r="AH4555" s="1"/>
      <c r="AI4555" s="1"/>
      <c r="AJ4555" s="4"/>
      <c r="AK4555" s="1"/>
      <c r="AL4555" s="1"/>
      <c r="AM4555" s="1"/>
      <c r="AN4555" s="1"/>
      <c r="AO4555" s="1"/>
    </row>
    <row r="4556" spans="1:41" x14ac:dyDescent="0.2">
      <c r="A4556" s="118"/>
      <c r="B4556" s="2"/>
      <c r="C4556" s="2"/>
      <c r="D4556" s="3"/>
      <c r="E4556" s="3"/>
      <c r="F4556" s="47"/>
      <c r="G4556" s="47"/>
      <c r="H4556" s="4"/>
      <c r="I4556" s="4"/>
      <c r="J4556" s="4"/>
      <c r="K4556" s="4"/>
      <c r="L4556" s="47"/>
      <c r="M4556" s="10"/>
      <c r="N4556" s="10"/>
      <c r="O4556" s="2"/>
      <c r="P4556" s="2"/>
      <c r="Q4556" s="47"/>
      <c r="R4556" s="4"/>
      <c r="S4556" s="59"/>
      <c r="T4556" s="1"/>
      <c r="U4556" s="1"/>
      <c r="V4556" s="1"/>
      <c r="W4556" s="10"/>
      <c r="X4556" s="2"/>
      <c r="Y4556" s="2"/>
      <c r="Z4556" s="3"/>
      <c r="AA4556" s="1"/>
      <c r="AB4556" s="1"/>
      <c r="AC4556" s="5"/>
      <c r="AD4556" s="1"/>
      <c r="AE4556" s="7"/>
      <c r="AF4556" s="1"/>
      <c r="AG4556" s="1"/>
      <c r="AH4556" s="1"/>
      <c r="AI4556" s="1"/>
      <c r="AJ4556" s="4"/>
      <c r="AK4556" s="1"/>
      <c r="AL4556" s="1"/>
      <c r="AM4556" s="1"/>
      <c r="AN4556" s="1"/>
      <c r="AO4556" s="1"/>
    </row>
    <row r="4557" spans="1:41" x14ac:dyDescent="0.2">
      <c r="A4557" s="118"/>
      <c r="B4557" s="2"/>
      <c r="C4557" s="2"/>
      <c r="D4557" s="3"/>
      <c r="E4557" s="3"/>
      <c r="F4557" s="47"/>
      <c r="G4557" s="47"/>
      <c r="H4557" s="4"/>
      <c r="I4557" s="4"/>
      <c r="J4557" s="4"/>
      <c r="K4557" s="4"/>
      <c r="L4557" s="47"/>
      <c r="M4557" s="10"/>
      <c r="N4557" s="10"/>
      <c r="O4557" s="2"/>
      <c r="P4557" s="2"/>
      <c r="Q4557" s="47"/>
      <c r="R4557" s="4"/>
      <c r="S4557" s="59"/>
      <c r="T4557" s="1"/>
      <c r="U4557" s="1"/>
      <c r="V4557" s="1"/>
      <c r="W4557" s="10"/>
      <c r="X4557" s="2"/>
      <c r="Y4557" s="2"/>
      <c r="Z4557" s="3"/>
      <c r="AA4557" s="1"/>
      <c r="AB4557" s="1"/>
      <c r="AC4557" s="5"/>
      <c r="AD4557" s="1"/>
      <c r="AE4557" s="7"/>
      <c r="AF4557" s="1"/>
      <c r="AG4557" s="1"/>
      <c r="AH4557" s="1"/>
      <c r="AI4557" s="1"/>
      <c r="AJ4557" s="4"/>
      <c r="AK4557" s="1"/>
      <c r="AL4557" s="1"/>
      <c r="AM4557" s="1"/>
      <c r="AN4557" s="1"/>
      <c r="AO4557" s="1"/>
    </row>
    <row r="4558" spans="1:41" x14ac:dyDescent="0.2">
      <c r="A4558" s="118"/>
      <c r="B4558" s="2"/>
      <c r="C4558" s="2"/>
      <c r="D4558" s="3"/>
      <c r="E4558" s="3"/>
      <c r="F4558" s="47"/>
      <c r="G4558" s="47"/>
      <c r="H4558" s="4"/>
      <c r="I4558" s="4"/>
      <c r="J4558" s="4"/>
      <c r="K4558" s="4"/>
      <c r="L4558" s="47"/>
      <c r="M4558" s="10"/>
      <c r="N4558" s="10"/>
      <c r="O4558" s="2"/>
      <c r="P4558" s="2"/>
      <c r="Q4558" s="47"/>
      <c r="R4558" s="4"/>
      <c r="S4558" s="59"/>
      <c r="T4558" s="1"/>
      <c r="U4558" s="1"/>
      <c r="V4558" s="1"/>
      <c r="W4558" s="10"/>
      <c r="X4558" s="2"/>
      <c r="Y4558" s="2"/>
      <c r="Z4558" s="3"/>
      <c r="AA4558" s="1"/>
      <c r="AB4558" s="1"/>
      <c r="AC4558" s="5"/>
      <c r="AD4558" s="1"/>
      <c r="AE4558" s="7"/>
      <c r="AF4558" s="1"/>
      <c r="AG4558" s="1"/>
      <c r="AH4558" s="1"/>
      <c r="AI4558" s="1"/>
      <c r="AJ4558" s="4"/>
      <c r="AK4558" s="1"/>
      <c r="AL4558" s="1"/>
      <c r="AM4558" s="1"/>
      <c r="AN4558" s="1"/>
      <c r="AO4558" s="1"/>
    </row>
    <row r="4559" spans="1:41" x14ac:dyDescent="0.2">
      <c r="A4559" s="118"/>
      <c r="B4559" s="2"/>
      <c r="C4559" s="2"/>
      <c r="D4559" s="3"/>
      <c r="E4559" s="3"/>
      <c r="F4559" s="47"/>
      <c r="G4559" s="47"/>
      <c r="H4559" s="4"/>
      <c r="I4559" s="4"/>
      <c r="J4559" s="4"/>
      <c r="K4559" s="4"/>
      <c r="L4559" s="47"/>
      <c r="M4559" s="10"/>
      <c r="N4559" s="10"/>
      <c r="O4559" s="2"/>
      <c r="P4559" s="2"/>
      <c r="Q4559" s="47"/>
      <c r="R4559" s="4"/>
      <c r="S4559" s="59"/>
      <c r="T4559" s="1"/>
      <c r="U4559" s="1"/>
      <c r="V4559" s="1"/>
      <c r="W4559" s="10"/>
      <c r="X4559" s="2"/>
      <c r="Y4559" s="2"/>
      <c r="Z4559" s="3"/>
      <c r="AA4559" s="1"/>
      <c r="AB4559" s="1"/>
      <c r="AC4559" s="5"/>
      <c r="AD4559" s="1"/>
      <c r="AE4559" s="7"/>
      <c r="AF4559" s="1"/>
      <c r="AG4559" s="1"/>
      <c r="AH4559" s="1"/>
      <c r="AI4559" s="1"/>
      <c r="AJ4559" s="4"/>
      <c r="AK4559" s="1"/>
      <c r="AL4559" s="1"/>
      <c r="AM4559" s="1"/>
      <c r="AN4559" s="1"/>
      <c r="AO4559" s="1"/>
    </row>
    <row r="4560" spans="1:41" x14ac:dyDescent="0.2">
      <c r="A4560" s="118"/>
      <c r="B4560" s="2"/>
      <c r="C4560" s="2"/>
      <c r="D4560" s="3"/>
      <c r="E4560" s="3"/>
      <c r="F4560" s="47"/>
      <c r="G4560" s="47"/>
      <c r="H4560" s="4"/>
      <c r="I4560" s="4"/>
      <c r="J4560" s="4"/>
      <c r="K4560" s="4"/>
      <c r="L4560" s="47"/>
      <c r="M4560" s="10"/>
      <c r="N4560" s="10"/>
      <c r="O4560" s="2"/>
      <c r="P4560" s="2"/>
      <c r="Q4560" s="47"/>
      <c r="R4560" s="4"/>
      <c r="S4560" s="59"/>
      <c r="T4560" s="1"/>
      <c r="U4560" s="1"/>
      <c r="V4560" s="1"/>
      <c r="W4560" s="10"/>
      <c r="X4560" s="2"/>
      <c r="Y4560" s="2"/>
      <c r="Z4560" s="3"/>
      <c r="AA4560" s="1"/>
      <c r="AB4560" s="1"/>
      <c r="AC4560" s="5"/>
      <c r="AD4560" s="1"/>
      <c r="AE4560" s="7"/>
      <c r="AF4560" s="1"/>
      <c r="AG4560" s="1"/>
      <c r="AH4560" s="1"/>
      <c r="AI4560" s="1"/>
      <c r="AJ4560" s="4"/>
      <c r="AK4560" s="1"/>
      <c r="AL4560" s="1"/>
      <c r="AM4560" s="1"/>
      <c r="AN4560" s="1"/>
      <c r="AO4560" s="1"/>
    </row>
    <row r="4561" spans="1:41" x14ac:dyDescent="0.2">
      <c r="A4561" s="118"/>
      <c r="B4561" s="2"/>
      <c r="C4561" s="2"/>
      <c r="D4561" s="3"/>
      <c r="E4561" s="3"/>
      <c r="F4561" s="47"/>
      <c r="G4561" s="47"/>
      <c r="H4561" s="4"/>
      <c r="I4561" s="4"/>
      <c r="J4561" s="4"/>
      <c r="K4561" s="4"/>
      <c r="L4561" s="47"/>
      <c r="M4561" s="10"/>
      <c r="N4561" s="10"/>
      <c r="O4561" s="2"/>
      <c r="P4561" s="2"/>
      <c r="Q4561" s="47"/>
      <c r="R4561" s="4"/>
      <c r="S4561" s="59"/>
      <c r="T4561" s="1"/>
      <c r="U4561" s="1"/>
      <c r="V4561" s="1"/>
      <c r="W4561" s="10"/>
      <c r="X4561" s="2"/>
      <c r="Y4561" s="2"/>
      <c r="Z4561" s="3"/>
      <c r="AA4561" s="1"/>
      <c r="AB4561" s="1"/>
      <c r="AC4561" s="5"/>
      <c r="AD4561" s="1"/>
      <c r="AE4561" s="7"/>
      <c r="AF4561" s="1"/>
      <c r="AG4561" s="1"/>
      <c r="AH4561" s="1"/>
      <c r="AI4561" s="1"/>
      <c r="AJ4561" s="4"/>
      <c r="AK4561" s="1"/>
      <c r="AL4561" s="1"/>
      <c r="AM4561" s="1"/>
      <c r="AN4561" s="1"/>
      <c r="AO4561" s="1"/>
    </row>
    <row r="4562" spans="1:41" x14ac:dyDescent="0.2">
      <c r="A4562" s="118"/>
      <c r="B4562" s="2"/>
      <c r="C4562" s="2"/>
      <c r="D4562" s="3"/>
      <c r="E4562" s="3"/>
      <c r="F4562" s="47"/>
      <c r="G4562" s="47"/>
      <c r="H4562" s="4"/>
      <c r="I4562" s="4"/>
      <c r="J4562" s="4"/>
      <c r="K4562" s="4"/>
      <c r="L4562" s="47"/>
      <c r="M4562" s="10"/>
      <c r="N4562" s="10"/>
      <c r="O4562" s="2"/>
      <c r="P4562" s="2"/>
      <c r="Q4562" s="47"/>
      <c r="R4562" s="4"/>
      <c r="S4562" s="59"/>
      <c r="T4562" s="1"/>
      <c r="U4562" s="1"/>
      <c r="V4562" s="1"/>
      <c r="W4562" s="10"/>
      <c r="X4562" s="2"/>
      <c r="Y4562" s="2"/>
      <c r="Z4562" s="3"/>
      <c r="AA4562" s="1"/>
      <c r="AB4562" s="1"/>
      <c r="AC4562" s="5"/>
      <c r="AD4562" s="1"/>
      <c r="AE4562" s="7"/>
      <c r="AF4562" s="1"/>
      <c r="AG4562" s="1"/>
      <c r="AH4562" s="1"/>
      <c r="AI4562" s="1"/>
      <c r="AJ4562" s="4"/>
      <c r="AK4562" s="1"/>
      <c r="AL4562" s="1"/>
      <c r="AM4562" s="1"/>
      <c r="AN4562" s="1"/>
      <c r="AO4562" s="1"/>
    </row>
    <row r="4563" spans="1:41" x14ac:dyDescent="0.2">
      <c r="A4563" s="118"/>
      <c r="B4563" s="2"/>
      <c r="C4563" s="2"/>
      <c r="D4563" s="3"/>
      <c r="E4563" s="3"/>
      <c r="F4563" s="47"/>
      <c r="G4563" s="47"/>
      <c r="H4563" s="4"/>
      <c r="I4563" s="4"/>
      <c r="J4563" s="4"/>
      <c r="K4563" s="4"/>
      <c r="L4563" s="47"/>
      <c r="M4563" s="10"/>
      <c r="N4563" s="10"/>
      <c r="O4563" s="2"/>
      <c r="P4563" s="2"/>
      <c r="Q4563" s="47"/>
      <c r="R4563" s="4"/>
      <c r="S4563" s="59"/>
      <c r="T4563" s="1"/>
      <c r="U4563" s="1"/>
      <c r="V4563" s="1"/>
      <c r="W4563" s="10"/>
      <c r="X4563" s="2"/>
      <c r="Y4563" s="2"/>
      <c r="Z4563" s="3"/>
      <c r="AA4563" s="1"/>
      <c r="AB4563" s="1"/>
      <c r="AC4563" s="5"/>
      <c r="AD4563" s="1"/>
      <c r="AE4563" s="7"/>
      <c r="AF4563" s="1"/>
      <c r="AG4563" s="1"/>
      <c r="AH4563" s="1"/>
      <c r="AI4563" s="1"/>
      <c r="AJ4563" s="4"/>
      <c r="AK4563" s="1"/>
      <c r="AL4563" s="1"/>
      <c r="AM4563" s="1"/>
      <c r="AN4563" s="1"/>
      <c r="AO4563" s="1"/>
    </row>
    <row r="4564" spans="1:41" x14ac:dyDescent="0.2">
      <c r="A4564" s="118"/>
      <c r="B4564" s="2"/>
      <c r="C4564" s="2"/>
      <c r="D4564" s="3"/>
      <c r="E4564" s="3"/>
      <c r="F4564" s="47"/>
      <c r="G4564" s="47"/>
      <c r="H4564" s="4"/>
      <c r="I4564" s="4"/>
      <c r="J4564" s="4"/>
      <c r="K4564" s="4"/>
      <c r="L4564" s="47"/>
      <c r="M4564" s="10"/>
      <c r="N4564" s="10"/>
      <c r="O4564" s="2"/>
      <c r="P4564" s="2"/>
      <c r="Q4564" s="47"/>
      <c r="R4564" s="4"/>
      <c r="S4564" s="59"/>
      <c r="T4564" s="1"/>
      <c r="U4564" s="1"/>
      <c r="V4564" s="1"/>
      <c r="W4564" s="10"/>
      <c r="X4564" s="2"/>
      <c r="Y4564" s="2"/>
      <c r="Z4564" s="3"/>
      <c r="AA4564" s="1"/>
      <c r="AB4564" s="1"/>
      <c r="AC4564" s="5"/>
      <c r="AD4564" s="1"/>
      <c r="AE4564" s="7"/>
      <c r="AF4564" s="1"/>
      <c r="AG4564" s="1"/>
      <c r="AH4564" s="1"/>
      <c r="AI4564" s="1"/>
      <c r="AJ4564" s="4"/>
      <c r="AK4564" s="1"/>
      <c r="AL4564" s="1"/>
      <c r="AM4564" s="1"/>
      <c r="AN4564" s="1"/>
      <c r="AO4564" s="1"/>
    </row>
    <row r="4565" spans="1:41" x14ac:dyDescent="0.2">
      <c r="A4565" s="118"/>
      <c r="B4565" s="2"/>
      <c r="C4565" s="2"/>
      <c r="D4565" s="3"/>
      <c r="E4565" s="3"/>
      <c r="F4565" s="47"/>
      <c r="G4565" s="47"/>
      <c r="H4565" s="4"/>
      <c r="I4565" s="4"/>
      <c r="J4565" s="4"/>
      <c r="K4565" s="4"/>
      <c r="L4565" s="47"/>
      <c r="M4565" s="10"/>
      <c r="N4565" s="10"/>
      <c r="O4565" s="2"/>
      <c r="P4565" s="2"/>
      <c r="Q4565" s="47"/>
      <c r="R4565" s="4"/>
      <c r="S4565" s="59"/>
      <c r="T4565" s="1"/>
      <c r="U4565" s="1"/>
      <c r="V4565" s="1"/>
      <c r="W4565" s="10"/>
      <c r="X4565" s="2"/>
      <c r="Y4565" s="2"/>
      <c r="Z4565" s="3"/>
      <c r="AA4565" s="1"/>
      <c r="AB4565" s="1"/>
      <c r="AC4565" s="5"/>
      <c r="AD4565" s="1"/>
      <c r="AE4565" s="7"/>
      <c r="AF4565" s="1"/>
      <c r="AG4565" s="1"/>
      <c r="AH4565" s="1"/>
      <c r="AI4565" s="1"/>
      <c r="AJ4565" s="4"/>
      <c r="AK4565" s="1"/>
      <c r="AL4565" s="1"/>
      <c r="AM4565" s="1"/>
      <c r="AN4565" s="1"/>
      <c r="AO4565" s="1"/>
    </row>
    <row r="4566" spans="1:41" x14ac:dyDescent="0.2">
      <c r="A4566" s="118"/>
      <c r="B4566" s="2"/>
      <c r="C4566" s="2"/>
      <c r="D4566" s="3"/>
      <c r="E4566" s="3"/>
      <c r="F4566" s="47"/>
      <c r="G4566" s="47"/>
      <c r="H4566" s="4"/>
      <c r="I4566" s="4"/>
      <c r="J4566" s="4"/>
      <c r="K4566" s="4"/>
      <c r="L4566" s="47"/>
      <c r="M4566" s="10"/>
      <c r="N4566" s="10"/>
      <c r="O4566" s="2"/>
      <c r="P4566" s="2"/>
      <c r="Q4566" s="47"/>
      <c r="R4566" s="4"/>
      <c r="S4566" s="59"/>
      <c r="T4566" s="1"/>
      <c r="U4566" s="1"/>
      <c r="V4566" s="1"/>
      <c r="W4566" s="10"/>
      <c r="X4566" s="2"/>
      <c r="Y4566" s="2"/>
      <c r="Z4566" s="3"/>
      <c r="AA4566" s="1"/>
      <c r="AB4566" s="1"/>
      <c r="AC4566" s="5"/>
      <c r="AD4566" s="1"/>
      <c r="AE4566" s="7"/>
      <c r="AF4566" s="1"/>
      <c r="AG4566" s="1"/>
      <c r="AH4566" s="1"/>
      <c r="AI4566" s="1"/>
      <c r="AJ4566" s="4"/>
      <c r="AK4566" s="1"/>
      <c r="AL4566" s="1"/>
      <c r="AM4566" s="1"/>
      <c r="AN4566" s="1"/>
      <c r="AO4566" s="1"/>
    </row>
    <row r="4567" spans="1:41" x14ac:dyDescent="0.2">
      <c r="A4567" s="118"/>
      <c r="B4567" s="2"/>
      <c r="C4567" s="2"/>
      <c r="D4567" s="3"/>
      <c r="E4567" s="3"/>
      <c r="F4567" s="47"/>
      <c r="G4567" s="47"/>
      <c r="H4567" s="4"/>
      <c r="I4567" s="4"/>
      <c r="J4567" s="4"/>
      <c r="K4567" s="4"/>
      <c r="L4567" s="47"/>
      <c r="M4567" s="10"/>
      <c r="N4567" s="10"/>
      <c r="O4567" s="2"/>
      <c r="P4567" s="2"/>
      <c r="Q4567" s="47"/>
      <c r="R4567" s="4"/>
      <c r="S4567" s="59"/>
      <c r="T4567" s="1"/>
      <c r="U4567" s="1"/>
      <c r="V4567" s="1"/>
      <c r="W4567" s="10"/>
      <c r="X4567" s="2"/>
      <c r="Y4567" s="2"/>
      <c r="Z4567" s="3"/>
      <c r="AA4567" s="1"/>
      <c r="AB4567" s="1"/>
      <c r="AC4567" s="5"/>
      <c r="AD4567" s="1"/>
      <c r="AE4567" s="7"/>
      <c r="AF4567" s="1"/>
      <c r="AG4567" s="1"/>
      <c r="AH4567" s="1"/>
      <c r="AI4567" s="1"/>
      <c r="AJ4567" s="4"/>
      <c r="AK4567" s="1"/>
      <c r="AL4567" s="1"/>
      <c r="AM4567" s="1"/>
      <c r="AN4567" s="1"/>
      <c r="AO4567" s="1"/>
    </row>
    <row r="4568" spans="1:41" x14ac:dyDescent="0.2">
      <c r="A4568" s="118"/>
      <c r="B4568" s="2"/>
      <c r="C4568" s="2"/>
      <c r="D4568" s="3"/>
      <c r="E4568" s="3"/>
      <c r="F4568" s="47"/>
      <c r="G4568" s="47"/>
      <c r="H4568" s="4"/>
      <c r="I4568" s="4"/>
      <c r="J4568" s="4"/>
      <c r="K4568" s="4"/>
      <c r="L4568" s="47"/>
      <c r="M4568" s="10"/>
      <c r="N4568" s="10"/>
      <c r="O4568" s="2"/>
      <c r="P4568" s="2"/>
      <c r="Q4568" s="47"/>
      <c r="R4568" s="4"/>
      <c r="S4568" s="59"/>
      <c r="T4568" s="1"/>
      <c r="U4568" s="1"/>
      <c r="V4568" s="1"/>
      <c r="W4568" s="10"/>
      <c r="X4568" s="2"/>
      <c r="Y4568" s="2"/>
      <c r="Z4568" s="3"/>
      <c r="AA4568" s="1"/>
      <c r="AB4568" s="1"/>
      <c r="AC4568" s="5"/>
      <c r="AD4568" s="1"/>
      <c r="AE4568" s="7"/>
      <c r="AF4568" s="1"/>
      <c r="AG4568" s="1"/>
      <c r="AH4568" s="1"/>
      <c r="AI4568" s="1"/>
      <c r="AJ4568" s="4"/>
      <c r="AK4568" s="1"/>
      <c r="AL4568" s="1"/>
      <c r="AM4568" s="1"/>
      <c r="AN4568" s="1"/>
      <c r="AO4568" s="1"/>
    </row>
    <row r="4569" spans="1:41" x14ac:dyDescent="0.2">
      <c r="A4569" s="118"/>
      <c r="B4569" s="2"/>
      <c r="C4569" s="2"/>
      <c r="D4569" s="3"/>
      <c r="E4569" s="3"/>
      <c r="F4569" s="47"/>
      <c r="G4569" s="47"/>
      <c r="H4569" s="4"/>
      <c r="I4569" s="4"/>
      <c r="J4569" s="4"/>
      <c r="K4569" s="4"/>
      <c r="L4569" s="47"/>
      <c r="M4569" s="10"/>
      <c r="N4569" s="10"/>
      <c r="O4569" s="2"/>
      <c r="P4569" s="2"/>
      <c r="Q4569" s="47"/>
      <c r="R4569" s="4"/>
      <c r="S4569" s="59"/>
      <c r="T4569" s="1"/>
      <c r="U4569" s="1"/>
      <c r="V4569" s="1"/>
      <c r="W4569" s="10"/>
      <c r="X4569" s="2"/>
      <c r="Y4569" s="2"/>
      <c r="Z4569" s="3"/>
      <c r="AA4569" s="1"/>
      <c r="AB4569" s="1"/>
      <c r="AC4569" s="5"/>
      <c r="AD4569" s="1"/>
      <c r="AE4569" s="7"/>
      <c r="AF4569" s="1"/>
      <c r="AG4569" s="1"/>
      <c r="AH4569" s="1"/>
      <c r="AI4569" s="1"/>
      <c r="AJ4569" s="4"/>
      <c r="AK4569" s="1"/>
      <c r="AL4569" s="1"/>
      <c r="AM4569" s="1"/>
      <c r="AN4569" s="1"/>
      <c r="AO4569" s="1"/>
    </row>
    <row r="4570" spans="1:41" x14ac:dyDescent="0.2">
      <c r="A4570" s="118"/>
      <c r="B4570" s="2"/>
      <c r="C4570" s="2"/>
      <c r="D4570" s="3"/>
      <c r="E4570" s="3"/>
      <c r="F4570" s="47"/>
      <c r="G4570" s="47"/>
      <c r="H4570" s="4"/>
      <c r="I4570" s="4"/>
      <c r="J4570" s="4"/>
      <c r="K4570" s="4"/>
      <c r="L4570" s="47"/>
      <c r="M4570" s="10"/>
      <c r="N4570" s="10"/>
      <c r="O4570" s="2"/>
      <c r="P4570" s="2"/>
      <c r="Q4570" s="47"/>
      <c r="R4570" s="4"/>
      <c r="S4570" s="59"/>
      <c r="T4570" s="1"/>
      <c r="U4570" s="1"/>
      <c r="V4570" s="1"/>
      <c r="W4570" s="10"/>
      <c r="X4570" s="2"/>
      <c r="Y4570" s="2"/>
      <c r="Z4570" s="3"/>
      <c r="AA4570" s="1"/>
      <c r="AB4570" s="1"/>
      <c r="AC4570" s="5"/>
      <c r="AD4570" s="1"/>
      <c r="AE4570" s="7"/>
      <c r="AF4570" s="1"/>
      <c r="AG4570" s="1"/>
      <c r="AH4570" s="1"/>
      <c r="AI4570" s="1"/>
      <c r="AJ4570" s="4"/>
      <c r="AK4570" s="1"/>
      <c r="AL4570" s="1"/>
      <c r="AM4570" s="1"/>
      <c r="AN4570" s="1"/>
      <c r="AO4570" s="1"/>
    </row>
    <row r="4571" spans="1:41" x14ac:dyDescent="0.2">
      <c r="A4571" s="118"/>
      <c r="B4571" s="2"/>
      <c r="C4571" s="2"/>
      <c r="D4571" s="3"/>
      <c r="E4571" s="3"/>
      <c r="F4571" s="47"/>
      <c r="G4571" s="47"/>
      <c r="H4571" s="4"/>
      <c r="I4571" s="4"/>
      <c r="J4571" s="4"/>
      <c r="K4571" s="4"/>
      <c r="L4571" s="47"/>
      <c r="M4571" s="10"/>
      <c r="N4571" s="10"/>
      <c r="O4571" s="2"/>
      <c r="P4571" s="2"/>
      <c r="Q4571" s="47"/>
      <c r="R4571" s="4"/>
      <c r="S4571" s="59"/>
      <c r="T4571" s="1"/>
      <c r="U4571" s="1"/>
      <c r="V4571" s="1"/>
      <c r="W4571" s="10"/>
      <c r="X4571" s="2"/>
      <c r="Y4571" s="2"/>
      <c r="Z4571" s="3"/>
      <c r="AA4571" s="1"/>
      <c r="AB4571" s="1"/>
      <c r="AC4571" s="5"/>
      <c r="AD4571" s="1"/>
      <c r="AE4571" s="7"/>
      <c r="AF4571" s="1"/>
      <c r="AG4571" s="1"/>
      <c r="AH4571" s="1"/>
      <c r="AI4571" s="1"/>
      <c r="AJ4571" s="4"/>
      <c r="AK4571" s="1"/>
      <c r="AL4571" s="1"/>
      <c r="AM4571" s="1"/>
      <c r="AN4571" s="1"/>
      <c r="AO4571" s="1"/>
    </row>
    <row r="4572" spans="1:41" x14ac:dyDescent="0.2">
      <c r="A4572" s="118"/>
      <c r="B4572" s="2"/>
      <c r="C4572" s="2"/>
      <c r="D4572" s="3"/>
      <c r="E4572" s="3"/>
      <c r="F4572" s="47"/>
      <c r="G4572" s="47"/>
      <c r="H4572" s="4"/>
      <c r="I4572" s="4"/>
      <c r="J4572" s="4"/>
      <c r="K4572" s="4"/>
      <c r="L4572" s="47"/>
      <c r="M4572" s="10"/>
      <c r="N4572" s="10"/>
      <c r="O4572" s="2"/>
      <c r="P4572" s="2"/>
      <c r="Q4572" s="47"/>
      <c r="R4572" s="4"/>
      <c r="S4572" s="59"/>
      <c r="T4572" s="1"/>
      <c r="U4572" s="1"/>
      <c r="V4572" s="1"/>
      <c r="W4572" s="10"/>
      <c r="X4572" s="2"/>
      <c r="Y4572" s="2"/>
      <c r="Z4572" s="3"/>
      <c r="AA4572" s="1"/>
      <c r="AB4572" s="1"/>
      <c r="AC4572" s="5"/>
      <c r="AD4572" s="1"/>
      <c r="AE4572" s="7"/>
      <c r="AF4572" s="1"/>
      <c r="AG4572" s="1"/>
      <c r="AH4572" s="1"/>
      <c r="AI4572" s="1"/>
      <c r="AJ4572" s="4"/>
      <c r="AK4572" s="1"/>
      <c r="AL4572" s="1"/>
      <c r="AM4572" s="1"/>
      <c r="AN4572" s="1"/>
      <c r="AO4572" s="1"/>
    </row>
    <row r="4573" spans="1:41" x14ac:dyDescent="0.2">
      <c r="A4573" s="118"/>
      <c r="B4573" s="2"/>
      <c r="C4573" s="2"/>
      <c r="D4573" s="3"/>
      <c r="E4573" s="3"/>
      <c r="F4573" s="47"/>
      <c r="G4573" s="47"/>
      <c r="H4573" s="4"/>
      <c r="I4573" s="4"/>
      <c r="J4573" s="4"/>
      <c r="K4573" s="4"/>
      <c r="L4573" s="47"/>
      <c r="M4573" s="10"/>
      <c r="N4573" s="10"/>
      <c r="O4573" s="2"/>
      <c r="P4573" s="2"/>
      <c r="Q4573" s="47"/>
      <c r="R4573" s="4"/>
      <c r="S4573" s="59"/>
      <c r="T4573" s="1"/>
      <c r="U4573" s="1"/>
      <c r="V4573" s="1"/>
      <c r="W4573" s="10"/>
      <c r="X4573" s="2"/>
      <c r="Y4573" s="2"/>
      <c r="Z4573" s="3"/>
      <c r="AA4573" s="1"/>
      <c r="AB4573" s="1"/>
      <c r="AC4573" s="5"/>
      <c r="AD4573" s="1"/>
      <c r="AE4573" s="7"/>
      <c r="AF4573" s="1"/>
      <c r="AG4573" s="1"/>
      <c r="AH4573" s="1"/>
      <c r="AI4573" s="1"/>
      <c r="AJ4573" s="4"/>
      <c r="AK4573" s="1"/>
      <c r="AL4573" s="1"/>
      <c r="AM4573" s="1"/>
      <c r="AN4573" s="1"/>
      <c r="AO4573" s="1"/>
    </row>
    <row r="4574" spans="1:41" x14ac:dyDescent="0.2">
      <c r="A4574" s="118"/>
      <c r="B4574" s="2"/>
      <c r="C4574" s="2"/>
      <c r="D4574" s="3"/>
      <c r="E4574" s="3"/>
      <c r="F4574" s="47"/>
      <c r="G4574" s="47"/>
      <c r="H4574" s="4"/>
      <c r="I4574" s="4"/>
      <c r="J4574" s="4"/>
      <c r="K4574" s="4"/>
      <c r="L4574" s="47"/>
      <c r="M4574" s="10"/>
      <c r="N4574" s="10"/>
      <c r="O4574" s="2"/>
      <c r="P4574" s="2"/>
      <c r="Q4574" s="47"/>
      <c r="R4574" s="4"/>
      <c r="S4574" s="59"/>
      <c r="T4574" s="1"/>
      <c r="U4574" s="1"/>
      <c r="V4574" s="1"/>
      <c r="W4574" s="10"/>
      <c r="X4574" s="2"/>
      <c r="Y4574" s="2"/>
      <c r="Z4574" s="3"/>
      <c r="AA4574" s="1"/>
      <c r="AB4574" s="1"/>
      <c r="AC4574" s="5"/>
      <c r="AD4574" s="1"/>
      <c r="AE4574" s="7"/>
      <c r="AF4574" s="1"/>
      <c r="AG4574" s="1"/>
      <c r="AH4574" s="1"/>
      <c r="AI4574" s="1"/>
      <c r="AJ4574" s="4"/>
      <c r="AK4574" s="1"/>
      <c r="AL4574" s="1"/>
      <c r="AM4574" s="1"/>
      <c r="AN4574" s="1"/>
      <c r="AO4574" s="1"/>
    </row>
    <row r="4575" spans="1:41" x14ac:dyDescent="0.2">
      <c r="A4575" s="118"/>
      <c r="B4575" s="2"/>
      <c r="C4575" s="2"/>
      <c r="D4575" s="3"/>
      <c r="E4575" s="3"/>
      <c r="F4575" s="47"/>
      <c r="G4575" s="47"/>
      <c r="H4575" s="4"/>
      <c r="I4575" s="4"/>
      <c r="J4575" s="4"/>
      <c r="K4575" s="4"/>
      <c r="L4575" s="47"/>
      <c r="M4575" s="10"/>
      <c r="N4575" s="10"/>
      <c r="O4575" s="2"/>
      <c r="P4575" s="2"/>
      <c r="Q4575" s="47"/>
      <c r="R4575" s="4"/>
      <c r="S4575" s="59"/>
      <c r="T4575" s="1"/>
      <c r="U4575" s="1"/>
      <c r="V4575" s="1"/>
      <c r="W4575" s="10"/>
      <c r="X4575" s="2"/>
      <c r="Y4575" s="2"/>
      <c r="Z4575" s="3"/>
      <c r="AA4575" s="1"/>
      <c r="AB4575" s="1"/>
      <c r="AC4575" s="5"/>
      <c r="AD4575" s="1"/>
      <c r="AE4575" s="7"/>
      <c r="AF4575" s="1"/>
      <c r="AG4575" s="1"/>
      <c r="AH4575" s="1"/>
      <c r="AI4575" s="1"/>
      <c r="AJ4575" s="4"/>
      <c r="AK4575" s="1"/>
      <c r="AL4575" s="1"/>
      <c r="AM4575" s="1"/>
      <c r="AN4575" s="1"/>
      <c r="AO4575" s="1"/>
    </row>
    <row r="4576" spans="1:41" x14ac:dyDescent="0.2">
      <c r="A4576" s="118"/>
      <c r="B4576" s="2"/>
      <c r="C4576" s="2"/>
      <c r="D4576" s="3"/>
      <c r="E4576" s="3"/>
      <c r="F4576" s="47"/>
      <c r="G4576" s="47"/>
      <c r="H4576" s="4"/>
      <c r="I4576" s="4"/>
      <c r="J4576" s="4"/>
      <c r="K4576" s="4"/>
      <c r="L4576" s="47"/>
      <c r="M4576" s="10"/>
      <c r="N4576" s="10"/>
      <c r="O4576" s="2"/>
      <c r="P4576" s="2"/>
      <c r="Q4576" s="47"/>
      <c r="R4576" s="4"/>
      <c r="S4576" s="59"/>
      <c r="T4576" s="1"/>
      <c r="U4576" s="1"/>
      <c r="V4576" s="1"/>
      <c r="W4576" s="10"/>
      <c r="X4576" s="2"/>
      <c r="Y4576" s="2"/>
      <c r="Z4576" s="3"/>
      <c r="AA4576" s="1"/>
      <c r="AB4576" s="1"/>
      <c r="AC4576" s="5"/>
      <c r="AD4576" s="1"/>
      <c r="AE4576" s="7"/>
      <c r="AF4576" s="1"/>
      <c r="AG4576" s="1"/>
      <c r="AH4576" s="1"/>
      <c r="AI4576" s="1"/>
      <c r="AJ4576" s="4"/>
      <c r="AK4576" s="1"/>
      <c r="AL4576" s="1"/>
      <c r="AM4576" s="1"/>
      <c r="AN4576" s="1"/>
      <c r="AO4576" s="1"/>
    </row>
    <row r="4577" spans="1:41" x14ac:dyDescent="0.2">
      <c r="A4577" s="118"/>
      <c r="B4577" s="2"/>
      <c r="C4577" s="2"/>
      <c r="D4577" s="3"/>
      <c r="E4577" s="3"/>
      <c r="F4577" s="47"/>
      <c r="G4577" s="47"/>
      <c r="H4577" s="4"/>
      <c r="I4577" s="4"/>
      <c r="J4577" s="4"/>
      <c r="K4577" s="4"/>
      <c r="L4577" s="47"/>
      <c r="M4577" s="10"/>
      <c r="N4577" s="10"/>
      <c r="O4577" s="2"/>
      <c r="P4577" s="2"/>
      <c r="Q4577" s="47"/>
      <c r="R4577" s="4"/>
      <c r="S4577" s="59"/>
      <c r="T4577" s="1"/>
      <c r="U4577" s="1"/>
      <c r="V4577" s="1"/>
      <c r="W4577" s="10"/>
      <c r="X4577" s="2"/>
      <c r="Y4577" s="2"/>
      <c r="Z4577" s="3"/>
      <c r="AA4577" s="1"/>
      <c r="AB4577" s="1"/>
      <c r="AC4577" s="5"/>
      <c r="AD4577" s="1"/>
      <c r="AE4577" s="7"/>
      <c r="AF4577" s="1"/>
      <c r="AG4577" s="1"/>
      <c r="AH4577" s="1"/>
      <c r="AI4577" s="1"/>
      <c r="AJ4577" s="4"/>
      <c r="AK4577" s="1"/>
      <c r="AL4577" s="1"/>
      <c r="AM4577" s="1"/>
      <c r="AN4577" s="1"/>
      <c r="AO4577" s="1"/>
    </row>
    <row r="4578" spans="1:41" x14ac:dyDescent="0.2">
      <c r="A4578" s="118"/>
      <c r="B4578" s="2"/>
      <c r="C4578" s="2"/>
      <c r="D4578" s="3"/>
      <c r="E4578" s="3"/>
      <c r="F4578" s="47"/>
      <c r="G4578" s="47"/>
      <c r="H4578" s="4"/>
      <c r="I4578" s="4"/>
      <c r="J4578" s="4"/>
      <c r="K4578" s="4"/>
      <c r="L4578" s="47"/>
      <c r="M4578" s="10"/>
      <c r="N4578" s="10"/>
      <c r="O4578" s="2"/>
      <c r="P4578" s="2"/>
      <c r="Q4578" s="47"/>
      <c r="R4578" s="4"/>
      <c r="S4578" s="59"/>
      <c r="T4578" s="1"/>
      <c r="U4578" s="1"/>
      <c r="V4578" s="1"/>
      <c r="W4578" s="10"/>
      <c r="X4578" s="2"/>
      <c r="Y4578" s="2"/>
      <c r="Z4578" s="3"/>
      <c r="AA4578" s="1"/>
      <c r="AB4578" s="1"/>
      <c r="AC4578" s="5"/>
      <c r="AD4578" s="1"/>
      <c r="AE4578" s="7"/>
      <c r="AF4578" s="1"/>
      <c r="AG4578" s="1"/>
      <c r="AH4578" s="1"/>
      <c r="AI4578" s="1"/>
      <c r="AJ4578" s="4"/>
      <c r="AK4578" s="1"/>
      <c r="AL4578" s="1"/>
      <c r="AM4578" s="1"/>
      <c r="AN4578" s="1"/>
      <c r="AO4578" s="1"/>
    </row>
    <row r="4579" spans="1:41" x14ac:dyDescent="0.2">
      <c r="A4579" s="118"/>
      <c r="B4579" s="2"/>
      <c r="C4579" s="2"/>
      <c r="D4579" s="3"/>
      <c r="E4579" s="3"/>
      <c r="F4579" s="47"/>
      <c r="G4579" s="47"/>
      <c r="H4579" s="4"/>
      <c r="I4579" s="4"/>
      <c r="J4579" s="4"/>
      <c r="K4579" s="4"/>
      <c r="L4579" s="47"/>
      <c r="M4579" s="10"/>
      <c r="N4579" s="10"/>
      <c r="O4579" s="2"/>
      <c r="P4579" s="2"/>
      <c r="Q4579" s="47"/>
      <c r="R4579" s="4"/>
      <c r="S4579" s="59"/>
      <c r="T4579" s="1"/>
      <c r="U4579" s="1"/>
      <c r="V4579" s="1"/>
      <c r="W4579" s="10"/>
      <c r="X4579" s="2"/>
      <c r="Y4579" s="2"/>
      <c r="Z4579" s="3"/>
      <c r="AA4579" s="1"/>
      <c r="AB4579" s="1"/>
      <c r="AC4579" s="5"/>
      <c r="AD4579" s="1"/>
      <c r="AE4579" s="7"/>
      <c r="AF4579" s="1"/>
      <c r="AG4579" s="1"/>
      <c r="AH4579" s="1"/>
      <c r="AI4579" s="1"/>
      <c r="AJ4579" s="4"/>
      <c r="AK4579" s="1"/>
      <c r="AL4579" s="1"/>
      <c r="AM4579" s="1"/>
      <c r="AN4579" s="1"/>
      <c r="AO4579" s="1"/>
    </row>
    <row r="4580" spans="1:41" x14ac:dyDescent="0.2">
      <c r="A4580" s="118"/>
      <c r="B4580" s="2"/>
      <c r="C4580" s="2"/>
      <c r="D4580" s="3"/>
      <c r="E4580" s="3"/>
      <c r="F4580" s="47"/>
      <c r="G4580" s="47"/>
      <c r="H4580" s="4"/>
      <c r="I4580" s="4"/>
      <c r="J4580" s="4"/>
      <c r="K4580" s="4"/>
      <c r="L4580" s="47"/>
      <c r="M4580" s="10"/>
      <c r="N4580" s="10"/>
      <c r="O4580" s="2"/>
      <c r="P4580" s="2"/>
      <c r="Q4580" s="47"/>
      <c r="R4580" s="4"/>
      <c r="S4580" s="59"/>
      <c r="T4580" s="1"/>
      <c r="U4580" s="1"/>
      <c r="V4580" s="1"/>
      <c r="W4580" s="10"/>
      <c r="X4580" s="2"/>
      <c r="Y4580" s="2"/>
      <c r="Z4580" s="3"/>
      <c r="AA4580" s="1"/>
      <c r="AB4580" s="1"/>
      <c r="AC4580" s="5"/>
      <c r="AD4580" s="1"/>
      <c r="AE4580" s="7"/>
      <c r="AF4580" s="1"/>
      <c r="AG4580" s="1"/>
      <c r="AH4580" s="1"/>
      <c r="AI4580" s="1"/>
      <c r="AJ4580" s="4"/>
      <c r="AK4580" s="1"/>
      <c r="AL4580" s="1"/>
      <c r="AM4580" s="1"/>
      <c r="AN4580" s="1"/>
      <c r="AO4580" s="1"/>
    </row>
    <row r="4581" spans="1:41" x14ac:dyDescent="0.2">
      <c r="A4581" s="118"/>
      <c r="B4581" s="2"/>
      <c r="C4581" s="2"/>
      <c r="D4581" s="3"/>
      <c r="E4581" s="3"/>
      <c r="F4581" s="47"/>
      <c r="G4581" s="47"/>
      <c r="H4581" s="4"/>
      <c r="I4581" s="4"/>
      <c r="J4581" s="4"/>
      <c r="K4581" s="4"/>
      <c r="L4581" s="47"/>
      <c r="M4581" s="10"/>
      <c r="N4581" s="10"/>
      <c r="O4581" s="2"/>
      <c r="P4581" s="2"/>
      <c r="Q4581" s="47"/>
      <c r="R4581" s="4"/>
      <c r="S4581" s="59"/>
      <c r="T4581" s="1"/>
      <c r="U4581" s="1"/>
      <c r="V4581" s="1"/>
      <c r="W4581" s="10"/>
      <c r="X4581" s="2"/>
      <c r="Y4581" s="2"/>
      <c r="Z4581" s="3"/>
      <c r="AA4581" s="1"/>
      <c r="AB4581" s="1"/>
      <c r="AC4581" s="5"/>
      <c r="AD4581" s="1"/>
      <c r="AE4581" s="7"/>
      <c r="AF4581" s="1"/>
      <c r="AG4581" s="1"/>
      <c r="AH4581" s="1"/>
      <c r="AI4581" s="1"/>
      <c r="AJ4581" s="4"/>
      <c r="AK4581" s="1"/>
      <c r="AL4581" s="1"/>
      <c r="AM4581" s="1"/>
      <c r="AN4581" s="1"/>
      <c r="AO4581" s="1"/>
    </row>
    <row r="4582" spans="1:41" x14ac:dyDescent="0.2">
      <c r="A4582" s="118"/>
      <c r="B4582" s="2"/>
      <c r="C4582" s="2"/>
      <c r="D4582" s="3"/>
      <c r="E4582" s="3"/>
      <c r="F4582" s="47"/>
      <c r="G4582" s="47"/>
      <c r="H4582" s="4"/>
      <c r="I4582" s="4"/>
      <c r="J4582" s="4"/>
      <c r="K4582" s="4"/>
      <c r="L4582" s="47"/>
      <c r="M4582" s="10"/>
      <c r="N4582" s="10"/>
      <c r="O4582" s="2"/>
      <c r="P4582" s="2"/>
      <c r="Q4582" s="47"/>
      <c r="R4582" s="4"/>
      <c r="S4582" s="59"/>
      <c r="T4582" s="1"/>
      <c r="U4582" s="1"/>
      <c r="V4582" s="1"/>
      <c r="W4582" s="10"/>
      <c r="X4582" s="2"/>
      <c r="Y4582" s="2"/>
      <c r="Z4582" s="3"/>
      <c r="AA4582" s="1"/>
      <c r="AB4582" s="1"/>
      <c r="AC4582" s="5"/>
      <c r="AD4582" s="1"/>
      <c r="AE4582" s="7"/>
      <c r="AF4582" s="1"/>
      <c r="AG4582" s="1"/>
      <c r="AH4582" s="1"/>
      <c r="AI4582" s="1"/>
      <c r="AJ4582" s="4"/>
      <c r="AK4582" s="1"/>
      <c r="AL4582" s="1"/>
      <c r="AM4582" s="1"/>
      <c r="AN4582" s="1"/>
      <c r="AO4582" s="1"/>
    </row>
    <row r="4583" spans="1:41" x14ac:dyDescent="0.2">
      <c r="A4583" s="118"/>
      <c r="B4583" s="2"/>
      <c r="C4583" s="2"/>
      <c r="D4583" s="3"/>
      <c r="E4583" s="3"/>
      <c r="F4583" s="47"/>
      <c r="G4583" s="47"/>
      <c r="H4583" s="4"/>
      <c r="I4583" s="4"/>
      <c r="J4583" s="4"/>
      <c r="K4583" s="4"/>
      <c r="L4583" s="47"/>
      <c r="M4583" s="10"/>
      <c r="N4583" s="10"/>
      <c r="O4583" s="2"/>
      <c r="P4583" s="2"/>
      <c r="Q4583" s="47"/>
      <c r="R4583" s="4"/>
      <c r="S4583" s="59"/>
      <c r="T4583" s="1"/>
      <c r="U4583" s="1"/>
      <c r="V4583" s="1"/>
      <c r="W4583" s="10"/>
      <c r="X4583" s="2"/>
      <c r="Y4583" s="2"/>
      <c r="Z4583" s="3"/>
      <c r="AA4583" s="1"/>
      <c r="AB4583" s="1"/>
      <c r="AC4583" s="5"/>
      <c r="AD4583" s="1"/>
      <c r="AE4583" s="7"/>
      <c r="AF4583" s="1"/>
      <c r="AG4583" s="1"/>
      <c r="AH4583" s="1"/>
      <c r="AI4583" s="1"/>
      <c r="AJ4583" s="4"/>
      <c r="AK4583" s="1"/>
      <c r="AL4583" s="1"/>
      <c r="AM4583" s="1"/>
      <c r="AN4583" s="1"/>
      <c r="AO4583" s="1"/>
    </row>
    <row r="4584" spans="1:41" x14ac:dyDescent="0.2">
      <c r="A4584" s="118"/>
      <c r="B4584" s="2"/>
      <c r="C4584" s="2"/>
      <c r="D4584" s="3"/>
      <c r="E4584" s="3"/>
      <c r="F4584" s="47"/>
      <c r="G4584" s="47"/>
      <c r="H4584" s="4"/>
      <c r="I4584" s="4"/>
      <c r="J4584" s="4"/>
      <c r="K4584" s="4"/>
      <c r="L4584" s="47"/>
      <c r="M4584" s="10"/>
      <c r="N4584" s="10"/>
      <c r="O4584" s="2"/>
      <c r="P4584" s="2"/>
      <c r="Q4584" s="47"/>
      <c r="R4584" s="4"/>
      <c r="S4584" s="59"/>
      <c r="T4584" s="1"/>
      <c r="U4584" s="1"/>
      <c r="V4584" s="1"/>
      <c r="W4584" s="10"/>
      <c r="X4584" s="2"/>
      <c r="Y4584" s="2"/>
      <c r="Z4584" s="3"/>
      <c r="AA4584" s="1"/>
      <c r="AB4584" s="1"/>
      <c r="AC4584" s="5"/>
      <c r="AD4584" s="1"/>
      <c r="AE4584" s="7"/>
      <c r="AF4584" s="1"/>
      <c r="AG4584" s="1"/>
      <c r="AH4584" s="1"/>
      <c r="AI4584" s="1"/>
      <c r="AJ4584" s="4"/>
      <c r="AK4584" s="1"/>
      <c r="AL4584" s="1"/>
      <c r="AM4584" s="1"/>
      <c r="AN4584" s="1"/>
      <c r="AO4584" s="1"/>
    </row>
    <row r="4585" spans="1:41" x14ac:dyDescent="0.2">
      <c r="A4585" s="118"/>
      <c r="B4585" s="2"/>
      <c r="C4585" s="2"/>
      <c r="D4585" s="3"/>
      <c r="E4585" s="3"/>
      <c r="F4585" s="47"/>
      <c r="G4585" s="47"/>
      <c r="H4585" s="4"/>
      <c r="I4585" s="4"/>
      <c r="J4585" s="4"/>
      <c r="K4585" s="4"/>
      <c r="L4585" s="47"/>
      <c r="M4585" s="10"/>
      <c r="N4585" s="10"/>
      <c r="O4585" s="2"/>
      <c r="P4585" s="2"/>
      <c r="Q4585" s="47"/>
      <c r="R4585" s="4"/>
      <c r="S4585" s="59"/>
      <c r="T4585" s="1"/>
      <c r="U4585" s="1"/>
      <c r="V4585" s="1"/>
      <c r="W4585" s="10"/>
      <c r="X4585" s="2"/>
      <c r="Y4585" s="2"/>
      <c r="Z4585" s="3"/>
      <c r="AA4585" s="1"/>
      <c r="AB4585" s="1"/>
      <c r="AC4585" s="5"/>
      <c r="AD4585" s="1"/>
      <c r="AE4585" s="7"/>
      <c r="AF4585" s="1"/>
      <c r="AG4585" s="1"/>
      <c r="AH4585" s="1"/>
      <c r="AI4585" s="1"/>
      <c r="AJ4585" s="4"/>
      <c r="AK4585" s="1"/>
      <c r="AL4585" s="1"/>
      <c r="AM4585" s="1"/>
      <c r="AN4585" s="1"/>
      <c r="AO4585" s="1"/>
    </row>
    <row r="4586" spans="1:41" x14ac:dyDescent="0.2">
      <c r="A4586" s="118"/>
      <c r="B4586" s="2"/>
      <c r="C4586" s="2"/>
      <c r="D4586" s="3"/>
      <c r="E4586" s="3"/>
      <c r="F4586" s="47"/>
      <c r="G4586" s="47"/>
      <c r="H4586" s="4"/>
      <c r="I4586" s="4"/>
      <c r="J4586" s="4"/>
      <c r="K4586" s="4"/>
      <c r="L4586" s="47"/>
      <c r="M4586" s="10"/>
      <c r="N4586" s="10"/>
      <c r="O4586" s="2"/>
      <c r="P4586" s="2"/>
      <c r="Q4586" s="47"/>
      <c r="R4586" s="4"/>
      <c r="S4586" s="59"/>
      <c r="T4586" s="1"/>
      <c r="U4586" s="1"/>
      <c r="V4586" s="1"/>
      <c r="W4586" s="10"/>
      <c r="X4586" s="2"/>
      <c r="Y4586" s="2"/>
      <c r="Z4586" s="3"/>
      <c r="AA4586" s="1"/>
      <c r="AB4586" s="1"/>
      <c r="AC4586" s="5"/>
      <c r="AD4586" s="1"/>
      <c r="AE4586" s="7"/>
      <c r="AF4586" s="1"/>
      <c r="AG4586" s="1"/>
      <c r="AH4586" s="1"/>
      <c r="AI4586" s="1"/>
      <c r="AJ4586" s="4"/>
      <c r="AK4586" s="1"/>
      <c r="AL4586" s="1"/>
      <c r="AM4586" s="1"/>
      <c r="AN4586" s="1"/>
      <c r="AO4586" s="1"/>
    </row>
    <row r="4587" spans="1:41" x14ac:dyDescent="0.2">
      <c r="A4587" s="118"/>
      <c r="B4587" s="2"/>
      <c r="C4587" s="2"/>
      <c r="D4587" s="3"/>
      <c r="E4587" s="3"/>
      <c r="F4587" s="47"/>
      <c r="G4587" s="47"/>
      <c r="H4587" s="4"/>
      <c r="I4587" s="4"/>
      <c r="J4587" s="4"/>
      <c r="K4587" s="4"/>
      <c r="L4587" s="47"/>
      <c r="M4587" s="10"/>
      <c r="N4587" s="10"/>
      <c r="O4587" s="2"/>
      <c r="P4587" s="2"/>
      <c r="Q4587" s="47"/>
      <c r="R4587" s="4"/>
      <c r="S4587" s="59"/>
      <c r="T4587" s="1"/>
      <c r="U4587" s="1"/>
      <c r="V4587" s="1"/>
      <c r="W4587" s="10"/>
      <c r="X4587" s="2"/>
      <c r="Y4587" s="2"/>
      <c r="Z4587" s="3"/>
      <c r="AA4587" s="1"/>
      <c r="AB4587" s="1"/>
      <c r="AC4587" s="5"/>
      <c r="AD4587" s="1"/>
      <c r="AE4587" s="7"/>
      <c r="AF4587" s="1"/>
      <c r="AG4587" s="1"/>
      <c r="AH4587" s="1"/>
      <c r="AI4587" s="1"/>
      <c r="AJ4587" s="4"/>
      <c r="AK4587" s="1"/>
      <c r="AL4587" s="1"/>
      <c r="AM4587" s="1"/>
      <c r="AN4587" s="1"/>
      <c r="AO4587" s="1"/>
    </row>
    <row r="4588" spans="1:41" x14ac:dyDescent="0.2">
      <c r="A4588" s="118"/>
      <c r="B4588" s="2"/>
      <c r="C4588" s="2"/>
      <c r="D4588" s="3"/>
      <c r="E4588" s="3"/>
      <c r="F4588" s="47"/>
      <c r="G4588" s="47"/>
      <c r="H4588" s="4"/>
      <c r="I4588" s="4"/>
      <c r="J4588" s="4"/>
      <c r="K4588" s="4"/>
      <c r="L4588" s="47"/>
      <c r="M4588" s="10"/>
      <c r="N4588" s="10"/>
      <c r="O4588" s="2"/>
      <c r="P4588" s="2"/>
      <c r="Q4588" s="47"/>
      <c r="R4588" s="4"/>
      <c r="S4588" s="59"/>
      <c r="T4588" s="1"/>
      <c r="U4588" s="1"/>
      <c r="V4588" s="1"/>
      <c r="W4588" s="10"/>
      <c r="X4588" s="2"/>
      <c r="Y4588" s="2"/>
      <c r="Z4588" s="3"/>
      <c r="AA4588" s="1"/>
      <c r="AB4588" s="1"/>
      <c r="AC4588" s="5"/>
      <c r="AD4588" s="1"/>
      <c r="AE4588" s="7"/>
      <c r="AF4588" s="1"/>
      <c r="AG4588" s="1"/>
      <c r="AH4588" s="1"/>
      <c r="AI4588" s="1"/>
      <c r="AJ4588" s="4"/>
      <c r="AK4588" s="1"/>
      <c r="AL4588" s="1"/>
      <c r="AM4588" s="1"/>
      <c r="AN4588" s="1"/>
      <c r="AO4588" s="1"/>
    </row>
    <row r="4589" spans="1:41" x14ac:dyDescent="0.2">
      <c r="A4589" s="118"/>
      <c r="B4589" s="2"/>
      <c r="C4589" s="2"/>
      <c r="D4589" s="3"/>
      <c r="E4589" s="3"/>
      <c r="F4589" s="47"/>
      <c r="G4589" s="47"/>
      <c r="H4589" s="4"/>
      <c r="I4589" s="4"/>
      <c r="J4589" s="4"/>
      <c r="K4589" s="4"/>
      <c r="L4589" s="47"/>
      <c r="M4589" s="10"/>
      <c r="N4589" s="10"/>
      <c r="O4589" s="2"/>
      <c r="P4589" s="2"/>
      <c r="Q4589" s="47"/>
      <c r="R4589" s="4"/>
      <c r="S4589" s="59"/>
      <c r="T4589" s="1"/>
      <c r="U4589" s="1"/>
      <c r="V4589" s="1"/>
      <c r="W4589" s="10"/>
      <c r="X4589" s="2"/>
      <c r="Y4589" s="2"/>
      <c r="Z4589" s="3"/>
      <c r="AA4589" s="1"/>
      <c r="AB4589" s="1"/>
      <c r="AC4589" s="5"/>
      <c r="AD4589" s="1"/>
      <c r="AE4589" s="7"/>
      <c r="AF4589" s="1"/>
      <c r="AG4589" s="1"/>
      <c r="AH4589" s="1"/>
      <c r="AI4589" s="1"/>
      <c r="AJ4589" s="4"/>
      <c r="AK4589" s="1"/>
      <c r="AL4589" s="1"/>
      <c r="AM4589" s="1"/>
      <c r="AN4589" s="1"/>
      <c r="AO4589" s="1"/>
    </row>
    <row r="4590" spans="1:41" x14ac:dyDescent="0.2">
      <c r="A4590" s="118"/>
      <c r="B4590" s="2"/>
      <c r="C4590" s="2"/>
      <c r="D4590" s="3"/>
      <c r="E4590" s="3"/>
      <c r="F4590" s="47"/>
      <c r="G4590" s="47"/>
      <c r="H4590" s="4"/>
      <c r="I4590" s="4"/>
      <c r="J4590" s="4"/>
      <c r="K4590" s="4"/>
      <c r="L4590" s="47"/>
      <c r="M4590" s="10"/>
      <c r="N4590" s="10"/>
      <c r="O4590" s="2"/>
      <c r="P4590" s="2"/>
      <c r="Q4590" s="47"/>
      <c r="R4590" s="4"/>
      <c r="S4590" s="59"/>
      <c r="T4590" s="1"/>
      <c r="U4590" s="1"/>
      <c r="V4590" s="1"/>
      <c r="W4590" s="10"/>
      <c r="X4590" s="2"/>
      <c r="Y4590" s="2"/>
      <c r="Z4590" s="3"/>
      <c r="AA4590" s="1"/>
      <c r="AB4590" s="1"/>
      <c r="AC4590" s="5"/>
      <c r="AD4590" s="1"/>
      <c r="AE4590" s="7"/>
      <c r="AF4590" s="1"/>
      <c r="AG4590" s="1"/>
      <c r="AH4590" s="1"/>
      <c r="AI4590" s="1"/>
      <c r="AJ4590" s="4"/>
      <c r="AK4590" s="1"/>
      <c r="AL4590" s="1"/>
      <c r="AM4590" s="1"/>
      <c r="AN4590" s="1"/>
      <c r="AO4590" s="1"/>
    </row>
    <row r="4591" spans="1:41" x14ac:dyDescent="0.2">
      <c r="A4591" s="118"/>
      <c r="B4591" s="2"/>
      <c r="C4591" s="2"/>
      <c r="D4591" s="3"/>
      <c r="E4591" s="3"/>
      <c r="F4591" s="47"/>
      <c r="G4591" s="47"/>
      <c r="H4591" s="4"/>
      <c r="I4591" s="4"/>
      <c r="J4591" s="4"/>
      <c r="K4591" s="4"/>
      <c r="L4591" s="47"/>
      <c r="M4591" s="10"/>
      <c r="N4591" s="10"/>
      <c r="O4591" s="2"/>
      <c r="P4591" s="2"/>
      <c r="Q4591" s="47"/>
      <c r="R4591" s="4"/>
      <c r="S4591" s="59"/>
      <c r="T4591" s="1"/>
      <c r="U4591" s="1"/>
      <c r="V4591" s="1"/>
      <c r="W4591" s="10"/>
      <c r="X4591" s="2"/>
      <c r="Y4591" s="2"/>
      <c r="Z4591" s="3"/>
      <c r="AA4591" s="1"/>
      <c r="AB4591" s="1"/>
      <c r="AC4591" s="5"/>
      <c r="AD4591" s="1"/>
      <c r="AE4591" s="7"/>
      <c r="AF4591" s="1"/>
      <c r="AG4591" s="1"/>
      <c r="AH4591" s="1"/>
      <c r="AI4591" s="1"/>
      <c r="AJ4591" s="4"/>
      <c r="AK4591" s="1"/>
      <c r="AL4591" s="1"/>
      <c r="AM4591" s="1"/>
      <c r="AN4591" s="1"/>
      <c r="AO4591" s="1"/>
    </row>
    <row r="4592" spans="1:41" x14ac:dyDescent="0.2">
      <c r="A4592" s="118"/>
      <c r="B4592" s="2"/>
      <c r="C4592" s="2"/>
      <c r="D4592" s="3"/>
      <c r="E4592" s="3"/>
      <c r="F4592" s="47"/>
      <c r="G4592" s="47"/>
      <c r="H4592" s="4"/>
      <c r="I4592" s="4"/>
      <c r="J4592" s="4"/>
      <c r="K4592" s="4"/>
      <c r="L4592" s="47"/>
      <c r="M4592" s="10"/>
      <c r="N4592" s="10"/>
      <c r="O4592" s="2"/>
      <c r="P4592" s="2"/>
      <c r="Q4592" s="47"/>
      <c r="R4592" s="4"/>
      <c r="S4592" s="59"/>
      <c r="T4592" s="1"/>
      <c r="U4592" s="1"/>
      <c r="V4592" s="1"/>
      <c r="W4592" s="10"/>
      <c r="X4592" s="2"/>
      <c r="Y4592" s="2"/>
      <c r="Z4592" s="3"/>
      <c r="AA4592" s="1"/>
      <c r="AB4592" s="1"/>
      <c r="AC4592" s="5"/>
      <c r="AD4592" s="1"/>
      <c r="AE4592" s="7"/>
      <c r="AF4592" s="1"/>
      <c r="AG4592" s="1"/>
      <c r="AH4592" s="1"/>
      <c r="AI4592" s="1"/>
      <c r="AJ4592" s="4"/>
      <c r="AK4592" s="1"/>
      <c r="AL4592" s="1"/>
      <c r="AM4592" s="1"/>
      <c r="AN4592" s="1"/>
      <c r="AO4592" s="1"/>
    </row>
    <row r="4593" spans="1:41" x14ac:dyDescent="0.2">
      <c r="A4593" s="118"/>
      <c r="B4593" s="2"/>
      <c r="C4593" s="2"/>
      <c r="D4593" s="3"/>
      <c r="E4593" s="3"/>
      <c r="F4593" s="47"/>
      <c r="G4593" s="47"/>
      <c r="H4593" s="4"/>
      <c r="I4593" s="4"/>
      <c r="J4593" s="4"/>
      <c r="K4593" s="4"/>
      <c r="L4593" s="47"/>
      <c r="M4593" s="10"/>
      <c r="N4593" s="10"/>
      <c r="O4593" s="2"/>
      <c r="P4593" s="2"/>
      <c r="Q4593" s="47"/>
      <c r="R4593" s="4"/>
      <c r="S4593" s="59"/>
      <c r="T4593" s="1"/>
      <c r="U4593" s="1"/>
      <c r="V4593" s="1"/>
      <c r="W4593" s="10"/>
      <c r="X4593" s="2"/>
      <c r="Y4593" s="2"/>
      <c r="Z4593" s="3"/>
      <c r="AA4593" s="1"/>
      <c r="AB4593" s="1"/>
      <c r="AC4593" s="5"/>
      <c r="AD4593" s="1"/>
      <c r="AE4593" s="7"/>
      <c r="AF4593" s="1"/>
      <c r="AG4593" s="1"/>
      <c r="AH4593" s="1"/>
      <c r="AI4593" s="1"/>
      <c r="AJ4593" s="4"/>
      <c r="AK4593" s="1"/>
      <c r="AL4593" s="1"/>
      <c r="AM4593" s="1"/>
      <c r="AN4593" s="1"/>
      <c r="AO4593" s="1"/>
    </row>
    <row r="4594" spans="1:41" x14ac:dyDescent="0.2">
      <c r="A4594" s="118"/>
      <c r="B4594" s="2"/>
      <c r="C4594" s="2"/>
      <c r="D4594" s="3"/>
      <c r="E4594" s="3"/>
      <c r="F4594" s="47"/>
      <c r="G4594" s="47"/>
      <c r="H4594" s="4"/>
      <c r="I4594" s="4"/>
      <c r="J4594" s="4"/>
      <c r="K4594" s="4"/>
      <c r="L4594" s="47"/>
      <c r="M4594" s="10"/>
      <c r="N4594" s="10"/>
      <c r="O4594" s="2"/>
      <c r="P4594" s="2"/>
      <c r="Q4594" s="47"/>
      <c r="R4594" s="4"/>
      <c r="S4594" s="59"/>
      <c r="T4594" s="1"/>
      <c r="U4594" s="1"/>
      <c r="V4594" s="1"/>
      <c r="W4594" s="10"/>
      <c r="X4594" s="2"/>
      <c r="Y4594" s="2"/>
      <c r="Z4594" s="3"/>
      <c r="AA4594" s="1"/>
      <c r="AB4594" s="1"/>
      <c r="AC4594" s="5"/>
      <c r="AD4594" s="1"/>
      <c r="AE4594" s="7"/>
      <c r="AF4594" s="1"/>
      <c r="AG4594" s="1"/>
      <c r="AH4594" s="1"/>
      <c r="AI4594" s="1"/>
      <c r="AJ4594" s="4"/>
      <c r="AK4594" s="1"/>
      <c r="AL4594" s="1"/>
      <c r="AM4594" s="1"/>
      <c r="AN4594" s="1"/>
      <c r="AO4594" s="1"/>
    </row>
    <row r="4595" spans="1:41" x14ac:dyDescent="0.2">
      <c r="A4595" s="118"/>
      <c r="B4595" s="2"/>
      <c r="C4595" s="2"/>
      <c r="D4595" s="3"/>
      <c r="E4595" s="3"/>
      <c r="F4595" s="47"/>
      <c r="G4595" s="47"/>
      <c r="H4595" s="4"/>
      <c r="I4595" s="4"/>
      <c r="J4595" s="4"/>
      <c r="K4595" s="4"/>
      <c r="L4595" s="47"/>
      <c r="M4595" s="10"/>
      <c r="N4595" s="10"/>
      <c r="O4595" s="2"/>
      <c r="P4595" s="2"/>
      <c r="Q4595" s="47"/>
      <c r="R4595" s="4"/>
      <c r="S4595" s="59"/>
      <c r="T4595" s="1"/>
      <c r="U4595" s="1"/>
      <c r="V4595" s="1"/>
      <c r="W4595" s="10"/>
      <c r="X4595" s="2"/>
      <c r="Y4595" s="2"/>
      <c r="Z4595" s="3"/>
      <c r="AA4595" s="1"/>
      <c r="AB4595" s="1"/>
      <c r="AC4595" s="5"/>
      <c r="AD4595" s="1"/>
      <c r="AE4595" s="7"/>
      <c r="AF4595" s="1"/>
      <c r="AG4595" s="1"/>
      <c r="AH4595" s="1"/>
      <c r="AI4595" s="1"/>
      <c r="AJ4595" s="4"/>
      <c r="AK4595" s="1"/>
      <c r="AL4595" s="1"/>
      <c r="AM4595" s="1"/>
      <c r="AN4595" s="1"/>
      <c r="AO4595" s="1"/>
    </row>
    <row r="4596" spans="1:41" x14ac:dyDescent="0.2">
      <c r="A4596" s="118"/>
      <c r="B4596" s="2"/>
      <c r="C4596" s="2"/>
      <c r="D4596" s="3"/>
      <c r="E4596" s="3"/>
      <c r="F4596" s="47"/>
      <c r="G4596" s="47"/>
      <c r="H4596" s="4"/>
      <c r="I4596" s="4"/>
      <c r="J4596" s="4"/>
      <c r="K4596" s="4"/>
      <c r="L4596" s="47"/>
      <c r="M4596" s="10"/>
      <c r="N4596" s="10"/>
      <c r="O4596" s="2"/>
      <c r="P4596" s="2"/>
      <c r="Q4596" s="47"/>
      <c r="R4596" s="4"/>
      <c r="S4596" s="59"/>
      <c r="T4596" s="1"/>
      <c r="U4596" s="1"/>
      <c r="V4596" s="1"/>
      <c r="W4596" s="10"/>
      <c r="X4596" s="2"/>
      <c r="Y4596" s="2"/>
      <c r="Z4596" s="3"/>
      <c r="AA4596" s="1"/>
      <c r="AB4596" s="1"/>
      <c r="AC4596" s="5"/>
      <c r="AD4596" s="1"/>
      <c r="AE4596" s="7"/>
      <c r="AF4596" s="1"/>
      <c r="AG4596" s="1"/>
      <c r="AH4596" s="1"/>
      <c r="AI4596" s="1"/>
      <c r="AJ4596" s="4"/>
      <c r="AK4596" s="1"/>
      <c r="AL4596" s="1"/>
      <c r="AM4596" s="1"/>
      <c r="AN4596" s="1"/>
      <c r="AO4596" s="1"/>
    </row>
    <row r="4597" spans="1:41" x14ac:dyDescent="0.2">
      <c r="A4597" s="118"/>
      <c r="B4597" s="2"/>
      <c r="C4597" s="2"/>
      <c r="D4597" s="3"/>
      <c r="E4597" s="3"/>
      <c r="F4597" s="47"/>
      <c r="G4597" s="47"/>
      <c r="H4597" s="4"/>
      <c r="I4597" s="4"/>
      <c r="J4597" s="4"/>
      <c r="K4597" s="4"/>
      <c r="L4597" s="47"/>
      <c r="M4597" s="10"/>
      <c r="N4597" s="10"/>
      <c r="O4597" s="2"/>
      <c r="P4597" s="2"/>
      <c r="Q4597" s="47"/>
      <c r="R4597" s="4"/>
      <c r="S4597" s="59"/>
      <c r="T4597" s="1"/>
      <c r="U4597" s="1"/>
      <c r="V4597" s="1"/>
      <c r="W4597" s="10"/>
      <c r="X4597" s="2"/>
      <c r="Y4597" s="2"/>
      <c r="Z4597" s="3"/>
      <c r="AA4597" s="1"/>
      <c r="AB4597" s="1"/>
      <c r="AC4597" s="5"/>
      <c r="AD4597" s="1"/>
      <c r="AE4597" s="7"/>
      <c r="AF4597" s="1"/>
      <c r="AG4597" s="1"/>
      <c r="AH4597" s="1"/>
      <c r="AI4597" s="1"/>
      <c r="AJ4597" s="4"/>
      <c r="AK4597" s="1"/>
      <c r="AL4597" s="1"/>
      <c r="AM4597" s="1"/>
      <c r="AN4597" s="1"/>
      <c r="AO4597" s="1"/>
    </row>
    <row r="4598" spans="1:41" x14ac:dyDescent="0.2">
      <c r="A4598" s="118"/>
      <c r="B4598" s="2"/>
      <c r="C4598" s="2"/>
      <c r="D4598" s="3"/>
      <c r="E4598" s="3"/>
      <c r="F4598" s="47"/>
      <c r="G4598" s="47"/>
      <c r="H4598" s="4"/>
      <c r="I4598" s="4"/>
      <c r="J4598" s="4"/>
      <c r="K4598" s="4"/>
      <c r="L4598" s="47"/>
      <c r="M4598" s="10"/>
      <c r="N4598" s="10"/>
      <c r="O4598" s="2"/>
      <c r="P4598" s="2"/>
      <c r="Q4598" s="47"/>
      <c r="R4598" s="4"/>
      <c r="S4598" s="59"/>
      <c r="T4598" s="1"/>
      <c r="U4598" s="1"/>
      <c r="V4598" s="1"/>
      <c r="W4598" s="10"/>
      <c r="X4598" s="2"/>
      <c r="Y4598" s="2"/>
      <c r="Z4598" s="3"/>
      <c r="AA4598" s="1"/>
      <c r="AB4598" s="1"/>
      <c r="AC4598" s="5"/>
      <c r="AD4598" s="1"/>
      <c r="AE4598" s="7"/>
      <c r="AF4598" s="1"/>
      <c r="AG4598" s="1"/>
      <c r="AH4598" s="1"/>
      <c r="AI4598" s="1"/>
      <c r="AJ4598" s="4"/>
      <c r="AK4598" s="1"/>
      <c r="AL4598" s="1"/>
      <c r="AM4598" s="1"/>
      <c r="AN4598" s="1"/>
      <c r="AO4598" s="1"/>
    </row>
    <row r="4599" spans="1:41" x14ac:dyDescent="0.2">
      <c r="A4599" s="118"/>
      <c r="B4599" s="2"/>
      <c r="C4599" s="2"/>
      <c r="D4599" s="3"/>
      <c r="E4599" s="3"/>
      <c r="F4599" s="47"/>
      <c r="G4599" s="47"/>
      <c r="H4599" s="4"/>
      <c r="I4599" s="4"/>
      <c r="J4599" s="4"/>
      <c r="K4599" s="4"/>
      <c r="L4599" s="47"/>
      <c r="M4599" s="10"/>
      <c r="N4599" s="10"/>
      <c r="O4599" s="2"/>
      <c r="P4599" s="2"/>
      <c r="Q4599" s="47"/>
      <c r="R4599" s="4"/>
      <c r="S4599" s="59"/>
      <c r="T4599" s="1"/>
      <c r="U4599" s="1"/>
      <c r="V4599" s="1"/>
      <c r="W4599" s="10"/>
      <c r="X4599" s="2"/>
      <c r="Y4599" s="2"/>
      <c r="Z4599" s="3"/>
      <c r="AA4599" s="1"/>
      <c r="AB4599" s="1"/>
      <c r="AC4599" s="5"/>
      <c r="AD4599" s="1"/>
      <c r="AE4599" s="7"/>
      <c r="AF4599" s="1"/>
      <c r="AG4599" s="1"/>
      <c r="AH4599" s="1"/>
      <c r="AI4599" s="1"/>
      <c r="AJ4599" s="4"/>
      <c r="AK4599" s="1"/>
      <c r="AL4599" s="1"/>
      <c r="AM4599" s="1"/>
      <c r="AN4599" s="1"/>
      <c r="AO4599" s="1"/>
    </row>
    <row r="4600" spans="1:41" x14ac:dyDescent="0.2">
      <c r="A4600" s="118"/>
      <c r="B4600" s="2"/>
      <c r="C4600" s="2"/>
      <c r="D4600" s="3"/>
      <c r="E4600" s="3"/>
      <c r="F4600" s="47"/>
      <c r="G4600" s="47"/>
      <c r="H4600" s="4"/>
      <c r="I4600" s="4"/>
      <c r="J4600" s="4"/>
      <c r="K4600" s="4"/>
      <c r="L4600" s="47"/>
      <c r="M4600" s="10"/>
      <c r="N4600" s="10"/>
      <c r="O4600" s="2"/>
      <c r="P4600" s="2"/>
      <c r="Q4600" s="47"/>
      <c r="R4600" s="4"/>
      <c r="S4600" s="59"/>
      <c r="T4600" s="1"/>
      <c r="U4600" s="1"/>
      <c r="V4600" s="1"/>
      <c r="W4600" s="10"/>
      <c r="X4600" s="2"/>
      <c r="Y4600" s="2"/>
      <c r="Z4600" s="3"/>
      <c r="AA4600" s="1"/>
      <c r="AB4600" s="1"/>
      <c r="AC4600" s="5"/>
      <c r="AD4600" s="1"/>
      <c r="AE4600" s="7"/>
      <c r="AF4600" s="1"/>
      <c r="AG4600" s="1"/>
      <c r="AH4600" s="1"/>
      <c r="AI4600" s="1"/>
      <c r="AJ4600" s="4"/>
      <c r="AK4600" s="1"/>
      <c r="AL4600" s="1"/>
      <c r="AM4600" s="1"/>
      <c r="AN4600" s="1"/>
      <c r="AO4600" s="1"/>
    </row>
    <row r="4601" spans="1:41" x14ac:dyDescent="0.2">
      <c r="A4601" s="118"/>
      <c r="B4601" s="2"/>
      <c r="C4601" s="2"/>
      <c r="D4601" s="3"/>
      <c r="E4601" s="3"/>
      <c r="F4601" s="47"/>
      <c r="G4601" s="47"/>
      <c r="H4601" s="4"/>
      <c r="I4601" s="4"/>
      <c r="J4601" s="4"/>
      <c r="K4601" s="4"/>
      <c r="L4601" s="47"/>
      <c r="M4601" s="10"/>
      <c r="N4601" s="10"/>
      <c r="O4601" s="2"/>
      <c r="P4601" s="2"/>
      <c r="Q4601" s="47"/>
      <c r="R4601" s="4"/>
      <c r="S4601" s="59"/>
      <c r="T4601" s="1"/>
      <c r="U4601" s="1"/>
      <c r="V4601" s="1"/>
      <c r="W4601" s="10"/>
      <c r="X4601" s="2"/>
      <c r="Y4601" s="2"/>
      <c r="Z4601" s="3"/>
      <c r="AA4601" s="1"/>
      <c r="AB4601" s="1"/>
      <c r="AC4601" s="5"/>
      <c r="AD4601" s="1"/>
      <c r="AE4601" s="7"/>
      <c r="AF4601" s="1"/>
      <c r="AG4601" s="1"/>
      <c r="AH4601" s="1"/>
      <c r="AI4601" s="1"/>
      <c r="AJ4601" s="4"/>
      <c r="AK4601" s="1"/>
      <c r="AL4601" s="1"/>
      <c r="AM4601" s="1"/>
      <c r="AN4601" s="1"/>
      <c r="AO4601" s="1"/>
    </row>
    <row r="4602" spans="1:41" x14ac:dyDescent="0.2">
      <c r="A4602" s="118"/>
      <c r="B4602" s="2"/>
      <c r="C4602" s="2"/>
      <c r="D4602" s="3"/>
      <c r="E4602" s="3"/>
      <c r="F4602" s="47"/>
      <c r="G4602" s="47"/>
      <c r="H4602" s="4"/>
      <c r="I4602" s="4"/>
      <c r="J4602" s="4"/>
      <c r="K4602" s="4"/>
      <c r="L4602" s="47"/>
      <c r="M4602" s="10"/>
      <c r="N4602" s="10"/>
      <c r="O4602" s="2"/>
      <c r="P4602" s="2"/>
      <c r="Q4602" s="47"/>
      <c r="R4602" s="4"/>
      <c r="S4602" s="59"/>
      <c r="T4602" s="1"/>
      <c r="U4602" s="1"/>
      <c r="V4602" s="1"/>
      <c r="W4602" s="10"/>
      <c r="X4602" s="2"/>
      <c r="Y4602" s="2"/>
      <c r="Z4602" s="3"/>
      <c r="AA4602" s="1"/>
      <c r="AB4602" s="1"/>
      <c r="AC4602" s="5"/>
      <c r="AD4602" s="1"/>
      <c r="AE4602" s="7"/>
      <c r="AF4602" s="1"/>
      <c r="AG4602" s="1"/>
      <c r="AH4602" s="1"/>
      <c r="AI4602" s="1"/>
      <c r="AJ4602" s="4"/>
      <c r="AK4602" s="1"/>
      <c r="AL4602" s="1"/>
      <c r="AM4602" s="1"/>
      <c r="AN4602" s="1"/>
      <c r="AO4602" s="1"/>
    </row>
    <row r="4603" spans="1:41" x14ac:dyDescent="0.2">
      <c r="A4603" s="118"/>
      <c r="B4603" s="2"/>
      <c r="C4603" s="2"/>
      <c r="D4603" s="3"/>
      <c r="E4603" s="3"/>
      <c r="F4603" s="47"/>
      <c r="G4603" s="47"/>
      <c r="H4603" s="4"/>
      <c r="I4603" s="4"/>
      <c r="J4603" s="4"/>
      <c r="K4603" s="4"/>
      <c r="L4603" s="47"/>
      <c r="M4603" s="10"/>
      <c r="N4603" s="10"/>
      <c r="O4603" s="2"/>
      <c r="P4603" s="2"/>
      <c r="Q4603" s="47"/>
      <c r="R4603" s="4"/>
      <c r="S4603" s="59"/>
      <c r="T4603" s="1"/>
      <c r="U4603" s="1"/>
      <c r="V4603" s="1"/>
      <c r="W4603" s="10"/>
      <c r="X4603" s="2"/>
      <c r="Y4603" s="2"/>
      <c r="Z4603" s="3"/>
      <c r="AA4603" s="1"/>
      <c r="AB4603" s="1"/>
      <c r="AC4603" s="5"/>
      <c r="AD4603" s="1"/>
      <c r="AE4603" s="7"/>
      <c r="AF4603" s="1"/>
      <c r="AG4603" s="1"/>
      <c r="AH4603" s="1"/>
      <c r="AI4603" s="1"/>
      <c r="AJ4603" s="4"/>
      <c r="AK4603" s="1"/>
      <c r="AL4603" s="1"/>
      <c r="AM4603" s="1"/>
      <c r="AN4603" s="1"/>
      <c r="AO4603" s="1"/>
    </row>
    <row r="4604" spans="1:41" x14ac:dyDescent="0.2">
      <c r="A4604" s="118"/>
      <c r="B4604" s="2"/>
      <c r="C4604" s="2"/>
      <c r="D4604" s="3"/>
      <c r="E4604" s="3"/>
      <c r="F4604" s="47"/>
      <c r="G4604" s="47"/>
      <c r="H4604" s="4"/>
      <c r="I4604" s="4"/>
      <c r="J4604" s="4"/>
      <c r="K4604" s="4"/>
      <c r="L4604" s="47"/>
      <c r="M4604" s="10"/>
      <c r="N4604" s="10"/>
      <c r="O4604" s="2"/>
      <c r="P4604" s="2"/>
      <c r="Q4604" s="47"/>
      <c r="R4604" s="4"/>
      <c r="S4604" s="59"/>
      <c r="T4604" s="1"/>
      <c r="U4604" s="1"/>
      <c r="V4604" s="1"/>
      <c r="W4604" s="10"/>
      <c r="X4604" s="2"/>
      <c r="Y4604" s="2"/>
      <c r="Z4604" s="3"/>
      <c r="AA4604" s="1"/>
      <c r="AB4604" s="1"/>
      <c r="AC4604" s="5"/>
      <c r="AD4604" s="1"/>
      <c r="AE4604" s="7"/>
      <c r="AF4604" s="1"/>
      <c r="AG4604" s="1"/>
      <c r="AH4604" s="1"/>
      <c r="AI4604" s="1"/>
      <c r="AJ4604" s="4"/>
      <c r="AK4604" s="1"/>
      <c r="AL4604" s="1"/>
      <c r="AM4604" s="1"/>
      <c r="AN4604" s="1"/>
      <c r="AO4604" s="1"/>
    </row>
    <row r="4605" spans="1:41" x14ac:dyDescent="0.2">
      <c r="A4605" s="118"/>
      <c r="B4605" s="2"/>
      <c r="C4605" s="2"/>
      <c r="D4605" s="3"/>
      <c r="E4605" s="3"/>
      <c r="F4605" s="47"/>
      <c r="G4605" s="47"/>
      <c r="H4605" s="4"/>
      <c r="I4605" s="4"/>
      <c r="J4605" s="4"/>
      <c r="K4605" s="4"/>
      <c r="L4605" s="47"/>
      <c r="M4605" s="10"/>
      <c r="N4605" s="10"/>
      <c r="O4605" s="2"/>
      <c r="P4605" s="2"/>
      <c r="Q4605" s="47"/>
      <c r="R4605" s="4"/>
      <c r="S4605" s="59"/>
      <c r="T4605" s="1"/>
      <c r="U4605" s="1"/>
      <c r="V4605" s="1"/>
      <c r="W4605" s="10"/>
      <c r="X4605" s="2"/>
      <c r="Y4605" s="2"/>
      <c r="Z4605" s="3"/>
      <c r="AA4605" s="1"/>
      <c r="AB4605" s="1"/>
      <c r="AC4605" s="5"/>
      <c r="AD4605" s="1"/>
      <c r="AE4605" s="7"/>
      <c r="AF4605" s="1"/>
      <c r="AG4605" s="1"/>
      <c r="AH4605" s="1"/>
      <c r="AI4605" s="1"/>
      <c r="AJ4605" s="4"/>
      <c r="AK4605" s="1"/>
      <c r="AL4605" s="1"/>
      <c r="AM4605" s="1"/>
      <c r="AN4605" s="1"/>
      <c r="AO4605" s="1"/>
    </row>
    <row r="4606" spans="1:41" x14ac:dyDescent="0.2">
      <c r="A4606" s="118"/>
      <c r="B4606" s="2"/>
      <c r="C4606" s="2"/>
      <c r="D4606" s="3"/>
      <c r="E4606" s="3"/>
      <c r="F4606" s="47"/>
      <c r="G4606" s="47"/>
      <c r="H4606" s="4"/>
      <c r="I4606" s="4"/>
      <c r="J4606" s="4"/>
      <c r="K4606" s="4"/>
      <c r="L4606" s="47"/>
      <c r="M4606" s="10"/>
      <c r="N4606" s="10"/>
      <c r="O4606" s="2"/>
      <c r="P4606" s="2"/>
      <c r="Q4606" s="47"/>
      <c r="R4606" s="4"/>
      <c r="S4606" s="59"/>
      <c r="T4606" s="1"/>
      <c r="U4606" s="1"/>
      <c r="V4606" s="1"/>
      <c r="W4606" s="10"/>
      <c r="X4606" s="2"/>
      <c r="Y4606" s="2"/>
      <c r="Z4606" s="3"/>
      <c r="AA4606" s="1"/>
      <c r="AB4606" s="1"/>
      <c r="AC4606" s="5"/>
      <c r="AD4606" s="1"/>
      <c r="AE4606" s="7"/>
      <c r="AF4606" s="1"/>
      <c r="AG4606" s="1"/>
      <c r="AH4606" s="1"/>
      <c r="AI4606" s="1"/>
      <c r="AJ4606" s="4"/>
      <c r="AK4606" s="1"/>
      <c r="AL4606" s="1"/>
      <c r="AM4606" s="1"/>
      <c r="AN4606" s="1"/>
      <c r="AO4606" s="1"/>
    </row>
    <row r="4607" spans="1:41" x14ac:dyDescent="0.2">
      <c r="A4607" s="118"/>
      <c r="B4607" s="2"/>
      <c r="C4607" s="2"/>
      <c r="D4607" s="3"/>
      <c r="E4607" s="3"/>
      <c r="F4607" s="47"/>
      <c r="G4607" s="47"/>
      <c r="H4607" s="4"/>
      <c r="I4607" s="4"/>
      <c r="J4607" s="4"/>
      <c r="K4607" s="4"/>
      <c r="L4607" s="47"/>
      <c r="M4607" s="10"/>
      <c r="N4607" s="10"/>
      <c r="O4607" s="2"/>
      <c r="P4607" s="2"/>
      <c r="Q4607" s="47"/>
      <c r="R4607" s="4"/>
      <c r="S4607" s="59"/>
      <c r="T4607" s="1"/>
      <c r="U4607" s="1"/>
      <c r="V4607" s="1"/>
      <c r="W4607" s="10"/>
      <c r="X4607" s="2"/>
      <c r="Y4607" s="2"/>
      <c r="Z4607" s="3"/>
      <c r="AA4607" s="1"/>
      <c r="AB4607" s="1"/>
      <c r="AC4607" s="5"/>
      <c r="AD4607" s="1"/>
      <c r="AE4607" s="7"/>
      <c r="AF4607" s="1"/>
      <c r="AG4607" s="1"/>
      <c r="AH4607" s="1"/>
      <c r="AI4607" s="1"/>
      <c r="AJ4607" s="4"/>
      <c r="AK4607" s="1"/>
      <c r="AL4607" s="1"/>
      <c r="AM4607" s="1"/>
      <c r="AN4607" s="1"/>
      <c r="AO4607" s="1"/>
    </row>
    <row r="4608" spans="1:41" x14ac:dyDescent="0.2">
      <c r="A4608" s="118"/>
      <c r="B4608" s="2"/>
      <c r="C4608" s="2"/>
      <c r="D4608" s="3"/>
      <c r="E4608" s="3"/>
      <c r="F4608" s="47"/>
      <c r="G4608" s="47"/>
      <c r="H4608" s="4"/>
      <c r="I4608" s="4"/>
      <c r="J4608" s="4"/>
      <c r="K4608" s="4"/>
      <c r="L4608" s="47"/>
      <c r="M4608" s="10"/>
      <c r="N4608" s="10"/>
      <c r="O4608" s="2"/>
      <c r="P4608" s="2"/>
      <c r="Q4608" s="47"/>
      <c r="R4608" s="4"/>
      <c r="S4608" s="59"/>
      <c r="T4608" s="1"/>
      <c r="U4608" s="1"/>
      <c r="V4608" s="1"/>
      <c r="W4608" s="10"/>
      <c r="X4608" s="2"/>
      <c r="Y4608" s="2"/>
      <c r="Z4608" s="3"/>
      <c r="AA4608" s="1"/>
      <c r="AB4608" s="1"/>
      <c r="AC4608" s="5"/>
      <c r="AD4608" s="1"/>
      <c r="AE4608" s="7"/>
      <c r="AF4608" s="1"/>
      <c r="AG4608" s="1"/>
      <c r="AH4608" s="1"/>
      <c r="AI4608" s="1"/>
      <c r="AJ4608" s="4"/>
      <c r="AK4608" s="1"/>
      <c r="AL4608" s="1"/>
      <c r="AM4608" s="1"/>
      <c r="AN4608" s="1"/>
      <c r="AO4608" s="1"/>
    </row>
    <row r="4609" spans="1:41" x14ac:dyDescent="0.2">
      <c r="A4609" s="118"/>
      <c r="B4609" s="2"/>
      <c r="C4609" s="2"/>
      <c r="D4609" s="3"/>
      <c r="E4609" s="3"/>
      <c r="F4609" s="47"/>
      <c r="G4609" s="47"/>
      <c r="H4609" s="4"/>
      <c r="I4609" s="4"/>
      <c r="J4609" s="4"/>
      <c r="K4609" s="4"/>
      <c r="L4609" s="47"/>
      <c r="M4609" s="10"/>
      <c r="N4609" s="10"/>
      <c r="O4609" s="2"/>
      <c r="P4609" s="2"/>
      <c r="Q4609" s="47"/>
      <c r="R4609" s="4"/>
      <c r="S4609" s="59"/>
      <c r="T4609" s="1"/>
      <c r="U4609" s="1"/>
      <c r="V4609" s="1"/>
      <c r="W4609" s="10"/>
      <c r="X4609" s="2"/>
      <c r="Y4609" s="2"/>
      <c r="Z4609" s="3"/>
      <c r="AA4609" s="1"/>
      <c r="AB4609" s="1"/>
      <c r="AC4609" s="5"/>
      <c r="AD4609" s="1"/>
      <c r="AE4609" s="7"/>
      <c r="AF4609" s="1"/>
      <c r="AG4609" s="1"/>
      <c r="AH4609" s="1"/>
      <c r="AI4609" s="1"/>
      <c r="AJ4609" s="4"/>
      <c r="AK4609" s="1"/>
      <c r="AL4609" s="1"/>
      <c r="AM4609" s="1"/>
      <c r="AN4609" s="1"/>
      <c r="AO4609" s="1"/>
    </row>
    <row r="4610" spans="1:41" x14ac:dyDescent="0.2">
      <c r="A4610" s="118"/>
      <c r="B4610" s="2"/>
      <c r="C4610" s="2"/>
      <c r="D4610" s="3"/>
      <c r="E4610" s="3"/>
      <c r="F4610" s="47"/>
      <c r="G4610" s="47"/>
      <c r="H4610" s="4"/>
      <c r="I4610" s="4"/>
      <c r="J4610" s="4"/>
      <c r="K4610" s="4"/>
      <c r="L4610" s="47"/>
      <c r="M4610" s="10"/>
      <c r="N4610" s="10"/>
      <c r="O4610" s="2"/>
      <c r="P4610" s="2"/>
      <c r="Q4610" s="47"/>
      <c r="R4610" s="4"/>
      <c r="S4610" s="59"/>
      <c r="T4610" s="1"/>
      <c r="U4610" s="1"/>
      <c r="V4610" s="1"/>
      <c r="W4610" s="10"/>
      <c r="X4610" s="2"/>
      <c r="Y4610" s="2"/>
      <c r="Z4610" s="3"/>
      <c r="AA4610" s="1"/>
      <c r="AB4610" s="1"/>
      <c r="AC4610" s="5"/>
      <c r="AD4610" s="1"/>
      <c r="AE4610" s="7"/>
      <c r="AF4610" s="1"/>
      <c r="AG4610" s="1"/>
      <c r="AH4610" s="1"/>
      <c r="AI4610" s="1"/>
      <c r="AJ4610" s="4"/>
      <c r="AK4610" s="1"/>
      <c r="AL4610" s="1"/>
      <c r="AM4610" s="1"/>
      <c r="AN4610" s="1"/>
      <c r="AO4610" s="1"/>
    </row>
    <row r="4611" spans="1:41" x14ac:dyDescent="0.2">
      <c r="A4611" s="118"/>
      <c r="B4611" s="2"/>
      <c r="C4611" s="2"/>
      <c r="D4611" s="3"/>
      <c r="E4611" s="3"/>
      <c r="F4611" s="47"/>
      <c r="G4611" s="47"/>
      <c r="H4611" s="4"/>
      <c r="I4611" s="4"/>
      <c r="J4611" s="4"/>
      <c r="K4611" s="4"/>
      <c r="L4611" s="47"/>
      <c r="M4611" s="10"/>
      <c r="N4611" s="10"/>
      <c r="O4611" s="2"/>
      <c r="P4611" s="2"/>
      <c r="Q4611" s="47"/>
      <c r="R4611" s="4"/>
      <c r="S4611" s="59"/>
      <c r="T4611" s="1"/>
      <c r="U4611" s="1"/>
      <c r="V4611" s="1"/>
      <c r="W4611" s="10"/>
      <c r="X4611" s="2"/>
      <c r="Y4611" s="2"/>
      <c r="Z4611" s="3"/>
      <c r="AA4611" s="1"/>
      <c r="AB4611" s="1"/>
      <c r="AC4611" s="5"/>
      <c r="AD4611" s="1"/>
      <c r="AE4611" s="7"/>
      <c r="AF4611" s="1"/>
      <c r="AG4611" s="1"/>
      <c r="AH4611" s="1"/>
      <c r="AI4611" s="1"/>
      <c r="AJ4611" s="4"/>
      <c r="AK4611" s="1"/>
      <c r="AL4611" s="1"/>
      <c r="AM4611" s="1"/>
      <c r="AN4611" s="1"/>
      <c r="AO4611" s="1"/>
    </row>
    <row r="4612" spans="1:41" x14ac:dyDescent="0.2">
      <c r="A4612" s="118"/>
      <c r="B4612" s="2"/>
      <c r="C4612" s="2"/>
      <c r="D4612" s="3"/>
      <c r="E4612" s="3"/>
      <c r="F4612" s="47"/>
      <c r="G4612" s="47"/>
      <c r="H4612" s="4"/>
      <c r="I4612" s="4"/>
      <c r="J4612" s="4"/>
      <c r="K4612" s="4"/>
      <c r="L4612" s="47"/>
      <c r="M4612" s="10"/>
      <c r="N4612" s="10"/>
      <c r="O4612" s="2"/>
      <c r="P4612" s="2"/>
      <c r="Q4612" s="47"/>
      <c r="R4612" s="4"/>
      <c r="S4612" s="59"/>
      <c r="T4612" s="1"/>
      <c r="U4612" s="1"/>
      <c r="V4612" s="1"/>
      <c r="W4612" s="10"/>
      <c r="X4612" s="2"/>
      <c r="Y4612" s="2"/>
      <c r="Z4612" s="3"/>
      <c r="AA4612" s="1"/>
      <c r="AB4612" s="1"/>
      <c r="AC4612" s="5"/>
      <c r="AD4612" s="1"/>
      <c r="AE4612" s="7"/>
      <c r="AF4612" s="1"/>
      <c r="AG4612" s="1"/>
      <c r="AH4612" s="1"/>
      <c r="AI4612" s="1"/>
      <c r="AJ4612" s="4"/>
      <c r="AK4612" s="1"/>
      <c r="AL4612" s="1"/>
      <c r="AM4612" s="1"/>
      <c r="AN4612" s="1"/>
      <c r="AO4612" s="1"/>
    </row>
    <row r="4613" spans="1:41" x14ac:dyDescent="0.2">
      <c r="A4613" s="118"/>
      <c r="B4613" s="2"/>
      <c r="C4613" s="2"/>
      <c r="D4613" s="3"/>
      <c r="E4613" s="3"/>
      <c r="F4613" s="47"/>
      <c r="G4613" s="47"/>
      <c r="H4613" s="4"/>
      <c r="I4613" s="4"/>
      <c r="J4613" s="4"/>
      <c r="K4613" s="4"/>
      <c r="L4613" s="47"/>
      <c r="M4613" s="10"/>
      <c r="N4613" s="10"/>
      <c r="O4613" s="2"/>
      <c r="P4613" s="2"/>
      <c r="Q4613" s="47"/>
      <c r="R4613" s="4"/>
      <c r="S4613" s="59"/>
      <c r="T4613" s="1"/>
      <c r="U4613" s="1"/>
      <c r="V4613" s="1"/>
      <c r="W4613" s="10"/>
      <c r="X4613" s="2"/>
      <c r="Y4613" s="2"/>
      <c r="Z4613" s="3"/>
      <c r="AA4613" s="1"/>
      <c r="AB4613" s="1"/>
      <c r="AC4613" s="5"/>
      <c r="AD4613" s="1"/>
      <c r="AE4613" s="7"/>
      <c r="AF4613" s="1"/>
      <c r="AG4613" s="1"/>
      <c r="AH4613" s="1"/>
      <c r="AI4613" s="1"/>
      <c r="AJ4613" s="4"/>
      <c r="AK4613" s="1"/>
      <c r="AL4613" s="1"/>
      <c r="AM4613" s="1"/>
      <c r="AN4613" s="1"/>
      <c r="AO4613" s="1"/>
    </row>
    <row r="4614" spans="1:41" x14ac:dyDescent="0.2">
      <c r="A4614" s="118"/>
      <c r="B4614" s="2"/>
      <c r="C4614" s="2"/>
      <c r="D4614" s="3"/>
      <c r="E4614" s="3"/>
      <c r="F4614" s="47"/>
      <c r="G4614" s="47"/>
      <c r="H4614" s="4"/>
      <c r="I4614" s="4"/>
      <c r="J4614" s="4"/>
      <c r="K4614" s="4"/>
      <c r="L4614" s="47"/>
      <c r="M4614" s="10"/>
      <c r="N4614" s="10"/>
      <c r="O4614" s="2"/>
      <c r="P4614" s="2"/>
      <c r="Q4614" s="47"/>
      <c r="R4614" s="4"/>
      <c r="S4614" s="59"/>
      <c r="T4614" s="1"/>
      <c r="U4614" s="1"/>
      <c r="V4614" s="1"/>
      <c r="W4614" s="10"/>
      <c r="X4614" s="2"/>
      <c r="Y4614" s="2"/>
      <c r="Z4614" s="3"/>
      <c r="AA4614" s="1"/>
      <c r="AB4614" s="1"/>
      <c r="AC4614" s="5"/>
      <c r="AD4614" s="1"/>
      <c r="AE4614" s="7"/>
      <c r="AF4614" s="1"/>
      <c r="AG4614" s="1"/>
      <c r="AH4614" s="1"/>
      <c r="AI4614" s="1"/>
      <c r="AJ4614" s="4"/>
      <c r="AK4614" s="1"/>
      <c r="AL4614" s="1"/>
      <c r="AM4614" s="1"/>
      <c r="AN4614" s="1"/>
      <c r="AO4614" s="1"/>
    </row>
    <row r="4615" spans="1:41" x14ac:dyDescent="0.2">
      <c r="A4615" s="118"/>
      <c r="B4615" s="2"/>
      <c r="C4615" s="2"/>
      <c r="D4615" s="3"/>
      <c r="E4615" s="3"/>
      <c r="F4615" s="47"/>
      <c r="G4615" s="47"/>
      <c r="H4615" s="4"/>
      <c r="I4615" s="4"/>
      <c r="J4615" s="4"/>
      <c r="K4615" s="4"/>
      <c r="L4615" s="47"/>
      <c r="M4615" s="10"/>
      <c r="N4615" s="10"/>
      <c r="O4615" s="2"/>
      <c r="P4615" s="2"/>
      <c r="Q4615" s="47"/>
      <c r="R4615" s="4"/>
      <c r="S4615" s="59"/>
      <c r="T4615" s="1"/>
      <c r="U4615" s="1"/>
      <c r="V4615" s="1"/>
      <c r="W4615" s="10"/>
      <c r="X4615" s="2"/>
      <c r="Y4615" s="2"/>
      <c r="Z4615" s="3"/>
      <c r="AA4615" s="1"/>
      <c r="AB4615" s="1"/>
      <c r="AC4615" s="5"/>
      <c r="AD4615" s="1"/>
      <c r="AE4615" s="7"/>
      <c r="AF4615" s="1"/>
      <c r="AG4615" s="1"/>
      <c r="AH4615" s="1"/>
      <c r="AI4615" s="1"/>
      <c r="AJ4615" s="4"/>
      <c r="AK4615" s="1"/>
      <c r="AL4615" s="1"/>
      <c r="AM4615" s="1"/>
      <c r="AN4615" s="1"/>
      <c r="AO4615" s="1"/>
    </row>
    <row r="4616" spans="1:41" x14ac:dyDescent="0.2">
      <c r="A4616" s="118"/>
      <c r="B4616" s="2"/>
      <c r="C4616" s="2"/>
      <c r="D4616" s="3"/>
      <c r="E4616" s="3"/>
      <c r="F4616" s="47"/>
      <c r="G4616" s="47"/>
      <c r="H4616" s="4"/>
      <c r="I4616" s="4"/>
      <c r="J4616" s="4"/>
      <c r="K4616" s="4"/>
      <c r="L4616" s="47"/>
      <c r="M4616" s="10"/>
      <c r="N4616" s="10"/>
      <c r="O4616" s="2"/>
      <c r="P4616" s="2"/>
      <c r="Q4616" s="47"/>
      <c r="R4616" s="4"/>
      <c r="S4616" s="59"/>
      <c r="T4616" s="1"/>
      <c r="U4616" s="1"/>
      <c r="V4616" s="1"/>
      <c r="W4616" s="10"/>
      <c r="X4616" s="2"/>
      <c r="Y4616" s="2"/>
      <c r="Z4616" s="3"/>
      <c r="AA4616" s="1"/>
      <c r="AB4616" s="1"/>
      <c r="AC4616" s="5"/>
      <c r="AD4616" s="1"/>
      <c r="AE4616" s="7"/>
      <c r="AF4616" s="1"/>
      <c r="AG4616" s="1"/>
      <c r="AH4616" s="1"/>
      <c r="AI4616" s="1"/>
      <c r="AJ4616" s="4"/>
      <c r="AK4616" s="1"/>
      <c r="AL4616" s="1"/>
      <c r="AM4616" s="1"/>
      <c r="AN4616" s="1"/>
      <c r="AO4616" s="1"/>
    </row>
    <row r="4617" spans="1:41" x14ac:dyDescent="0.2">
      <c r="A4617" s="118"/>
      <c r="B4617" s="2"/>
      <c r="C4617" s="2"/>
      <c r="D4617" s="3"/>
      <c r="E4617" s="3"/>
      <c r="F4617" s="47"/>
      <c r="G4617" s="47"/>
      <c r="H4617" s="4"/>
      <c r="I4617" s="4"/>
      <c r="J4617" s="4"/>
      <c r="K4617" s="4"/>
      <c r="L4617" s="47"/>
      <c r="M4617" s="10"/>
      <c r="N4617" s="10"/>
      <c r="O4617" s="2"/>
      <c r="P4617" s="2"/>
      <c r="Q4617" s="47"/>
      <c r="R4617" s="4"/>
      <c r="S4617" s="59"/>
      <c r="T4617" s="1"/>
      <c r="U4617" s="1"/>
      <c r="V4617" s="1"/>
      <c r="W4617" s="10"/>
      <c r="X4617" s="2"/>
      <c r="Y4617" s="2"/>
      <c r="Z4617" s="3"/>
      <c r="AA4617" s="1"/>
      <c r="AB4617" s="1"/>
      <c r="AC4617" s="5"/>
      <c r="AD4617" s="1"/>
      <c r="AE4617" s="7"/>
      <c r="AF4617" s="1"/>
      <c r="AG4617" s="1"/>
      <c r="AH4617" s="1"/>
      <c r="AI4617" s="1"/>
      <c r="AJ4617" s="4"/>
      <c r="AK4617" s="1"/>
      <c r="AL4617" s="1"/>
      <c r="AM4617" s="1"/>
      <c r="AN4617" s="1"/>
      <c r="AO4617" s="1"/>
    </row>
    <row r="4618" spans="1:41" x14ac:dyDescent="0.2">
      <c r="A4618" s="118"/>
      <c r="B4618" s="2"/>
      <c r="C4618" s="2"/>
      <c r="D4618" s="3"/>
      <c r="E4618" s="3"/>
      <c r="F4618" s="47"/>
      <c r="G4618" s="47"/>
      <c r="H4618" s="4"/>
      <c r="I4618" s="4"/>
      <c r="J4618" s="4"/>
      <c r="K4618" s="4"/>
      <c r="L4618" s="47"/>
      <c r="M4618" s="10"/>
      <c r="N4618" s="10"/>
      <c r="O4618" s="2"/>
      <c r="P4618" s="2"/>
      <c r="Q4618" s="47"/>
      <c r="R4618" s="4"/>
      <c r="S4618" s="59"/>
      <c r="T4618" s="1"/>
      <c r="U4618" s="1"/>
      <c r="V4618" s="1"/>
      <c r="W4618" s="10"/>
      <c r="X4618" s="2"/>
      <c r="Y4618" s="2"/>
      <c r="Z4618" s="3"/>
      <c r="AA4618" s="1"/>
      <c r="AB4618" s="1"/>
      <c r="AC4618" s="5"/>
      <c r="AD4618" s="1"/>
      <c r="AE4618" s="7"/>
      <c r="AF4618" s="1"/>
      <c r="AG4618" s="1"/>
      <c r="AH4618" s="1"/>
      <c r="AI4618" s="1"/>
      <c r="AJ4618" s="4"/>
      <c r="AK4618" s="1"/>
      <c r="AL4618" s="1"/>
      <c r="AM4618" s="1"/>
      <c r="AN4618" s="1"/>
      <c r="AO4618" s="1"/>
    </row>
    <row r="4619" spans="1:41" x14ac:dyDescent="0.2">
      <c r="A4619" s="118"/>
      <c r="B4619" s="2"/>
      <c r="C4619" s="2"/>
      <c r="D4619" s="3"/>
      <c r="E4619" s="3"/>
      <c r="F4619" s="47"/>
      <c r="G4619" s="47"/>
      <c r="H4619" s="4"/>
      <c r="I4619" s="4"/>
      <c r="J4619" s="4"/>
      <c r="K4619" s="4"/>
      <c r="L4619" s="47"/>
      <c r="M4619" s="10"/>
      <c r="N4619" s="10"/>
      <c r="O4619" s="2"/>
      <c r="P4619" s="2"/>
      <c r="Q4619" s="47"/>
      <c r="R4619" s="4"/>
      <c r="S4619" s="59"/>
      <c r="T4619" s="1"/>
      <c r="U4619" s="1"/>
      <c r="V4619" s="1"/>
      <c r="W4619" s="10"/>
      <c r="X4619" s="2"/>
      <c r="Y4619" s="2"/>
      <c r="Z4619" s="3"/>
      <c r="AA4619" s="1"/>
      <c r="AB4619" s="1"/>
      <c r="AC4619" s="5"/>
      <c r="AD4619" s="1"/>
      <c r="AE4619" s="7"/>
      <c r="AF4619" s="1"/>
      <c r="AG4619" s="1"/>
      <c r="AH4619" s="1"/>
      <c r="AI4619" s="1"/>
      <c r="AJ4619" s="4"/>
      <c r="AK4619" s="1"/>
      <c r="AL4619" s="1"/>
      <c r="AM4619" s="1"/>
      <c r="AN4619" s="1"/>
      <c r="AO4619" s="1"/>
    </row>
    <row r="4620" spans="1:41" x14ac:dyDescent="0.2">
      <c r="A4620" s="118"/>
      <c r="B4620" s="2"/>
      <c r="C4620" s="2"/>
      <c r="D4620" s="3"/>
      <c r="E4620" s="3"/>
      <c r="F4620" s="47"/>
      <c r="G4620" s="47"/>
      <c r="H4620" s="4"/>
      <c r="I4620" s="4"/>
      <c r="J4620" s="4"/>
      <c r="K4620" s="4"/>
      <c r="L4620" s="47"/>
      <c r="M4620" s="10"/>
      <c r="N4620" s="10"/>
      <c r="O4620" s="2"/>
      <c r="P4620" s="2"/>
      <c r="Q4620" s="47"/>
      <c r="R4620" s="4"/>
      <c r="S4620" s="59"/>
      <c r="T4620" s="1"/>
      <c r="U4620" s="1"/>
      <c r="V4620" s="1"/>
      <c r="W4620" s="10"/>
      <c r="X4620" s="2"/>
      <c r="Y4620" s="2"/>
      <c r="Z4620" s="3"/>
      <c r="AA4620" s="1"/>
      <c r="AB4620" s="1"/>
      <c r="AC4620" s="5"/>
      <c r="AD4620" s="1"/>
      <c r="AE4620" s="7"/>
      <c r="AF4620" s="1"/>
      <c r="AG4620" s="1"/>
      <c r="AH4620" s="1"/>
      <c r="AI4620" s="1"/>
      <c r="AJ4620" s="4"/>
      <c r="AK4620" s="1"/>
      <c r="AL4620" s="1"/>
      <c r="AM4620" s="1"/>
      <c r="AN4620" s="1"/>
      <c r="AO4620" s="1"/>
    </row>
    <row r="4621" spans="1:41" x14ac:dyDescent="0.2">
      <c r="A4621" s="118"/>
      <c r="B4621" s="2"/>
      <c r="C4621" s="2"/>
      <c r="D4621" s="3"/>
      <c r="E4621" s="3"/>
      <c r="F4621" s="47"/>
      <c r="G4621" s="47"/>
      <c r="H4621" s="4"/>
      <c r="I4621" s="4"/>
      <c r="J4621" s="4"/>
      <c r="K4621" s="4"/>
      <c r="L4621" s="47"/>
      <c r="M4621" s="10"/>
      <c r="N4621" s="10"/>
      <c r="O4621" s="2"/>
      <c r="P4621" s="2"/>
      <c r="Q4621" s="47"/>
      <c r="R4621" s="4"/>
      <c r="S4621" s="59"/>
      <c r="T4621" s="1"/>
      <c r="U4621" s="1"/>
      <c r="V4621" s="1"/>
      <c r="W4621" s="10"/>
      <c r="X4621" s="2"/>
      <c r="Y4621" s="2"/>
      <c r="Z4621" s="3"/>
      <c r="AA4621" s="1"/>
      <c r="AB4621" s="1"/>
      <c r="AC4621" s="5"/>
      <c r="AD4621" s="1"/>
      <c r="AE4621" s="7"/>
      <c r="AF4621" s="1"/>
      <c r="AG4621" s="1"/>
      <c r="AH4621" s="1"/>
      <c r="AI4621" s="1"/>
      <c r="AJ4621" s="4"/>
      <c r="AK4621" s="1"/>
      <c r="AL4621" s="1"/>
      <c r="AM4621" s="1"/>
      <c r="AN4621" s="1"/>
      <c r="AO4621" s="1"/>
    </row>
    <row r="4622" spans="1:41" x14ac:dyDescent="0.2">
      <c r="A4622" s="118"/>
      <c r="B4622" s="2"/>
      <c r="C4622" s="2"/>
      <c r="D4622" s="3"/>
      <c r="E4622" s="3"/>
      <c r="F4622" s="47"/>
      <c r="G4622" s="47"/>
      <c r="H4622" s="4"/>
      <c r="I4622" s="4"/>
      <c r="J4622" s="4"/>
      <c r="K4622" s="4"/>
      <c r="L4622" s="47"/>
      <c r="M4622" s="10"/>
      <c r="N4622" s="10"/>
      <c r="O4622" s="2"/>
      <c r="P4622" s="2"/>
      <c r="Q4622" s="47"/>
      <c r="R4622" s="4"/>
      <c r="S4622" s="59"/>
      <c r="T4622" s="1"/>
      <c r="U4622" s="1"/>
      <c r="V4622" s="1"/>
      <c r="W4622" s="10"/>
      <c r="X4622" s="2"/>
      <c r="Y4622" s="2"/>
      <c r="Z4622" s="3"/>
      <c r="AA4622" s="1"/>
      <c r="AB4622" s="1"/>
      <c r="AC4622" s="5"/>
      <c r="AD4622" s="1"/>
      <c r="AE4622" s="7"/>
      <c r="AF4622" s="1"/>
      <c r="AG4622" s="1"/>
      <c r="AH4622" s="1"/>
      <c r="AI4622" s="1"/>
      <c r="AJ4622" s="4"/>
      <c r="AK4622" s="1"/>
      <c r="AL4622" s="1"/>
      <c r="AM4622" s="1"/>
      <c r="AN4622" s="1"/>
      <c r="AO4622" s="1"/>
    </row>
    <row r="4623" spans="1:41" x14ac:dyDescent="0.2">
      <c r="A4623" s="118"/>
      <c r="B4623" s="2"/>
      <c r="C4623" s="2"/>
      <c r="D4623" s="3"/>
      <c r="E4623" s="3"/>
      <c r="F4623" s="47"/>
      <c r="G4623" s="47"/>
      <c r="H4623" s="4"/>
      <c r="I4623" s="4"/>
      <c r="J4623" s="4"/>
      <c r="K4623" s="4"/>
      <c r="L4623" s="47"/>
      <c r="M4623" s="10"/>
      <c r="N4623" s="10"/>
      <c r="O4623" s="2"/>
      <c r="P4623" s="2"/>
      <c r="Q4623" s="47"/>
      <c r="R4623" s="4"/>
      <c r="S4623" s="59"/>
      <c r="T4623" s="1"/>
      <c r="U4623" s="1"/>
      <c r="V4623" s="1"/>
      <c r="W4623" s="10"/>
      <c r="X4623" s="2"/>
      <c r="Y4623" s="2"/>
      <c r="Z4623" s="3"/>
      <c r="AA4623" s="1"/>
      <c r="AB4623" s="1"/>
      <c r="AC4623" s="5"/>
      <c r="AD4623" s="1"/>
      <c r="AE4623" s="7"/>
      <c r="AF4623" s="1"/>
      <c r="AG4623" s="1"/>
      <c r="AH4623" s="1"/>
      <c r="AI4623" s="1"/>
      <c r="AJ4623" s="4"/>
      <c r="AK4623" s="1"/>
      <c r="AL4623" s="1"/>
      <c r="AM4623" s="1"/>
      <c r="AN4623" s="1"/>
      <c r="AO4623" s="1"/>
    </row>
    <row r="4624" spans="1:41" x14ac:dyDescent="0.2">
      <c r="A4624" s="118"/>
      <c r="B4624" s="2"/>
      <c r="C4624" s="2"/>
      <c r="D4624" s="3"/>
      <c r="E4624" s="3"/>
      <c r="F4624" s="47"/>
      <c r="G4624" s="47"/>
      <c r="H4624" s="4"/>
      <c r="I4624" s="4"/>
      <c r="J4624" s="4"/>
      <c r="K4624" s="4"/>
      <c r="L4624" s="47"/>
      <c r="M4624" s="10"/>
      <c r="N4624" s="10"/>
      <c r="O4624" s="2"/>
      <c r="P4624" s="2"/>
      <c r="Q4624" s="47"/>
      <c r="R4624" s="4"/>
      <c r="S4624" s="59"/>
      <c r="T4624" s="1"/>
      <c r="U4624" s="1"/>
      <c r="V4624" s="1"/>
      <c r="W4624" s="10"/>
      <c r="X4624" s="2"/>
      <c r="Y4624" s="2"/>
      <c r="Z4624" s="3"/>
      <c r="AA4624" s="1"/>
      <c r="AB4624" s="1"/>
      <c r="AC4624" s="5"/>
      <c r="AD4624" s="1"/>
      <c r="AE4624" s="7"/>
      <c r="AF4624" s="1"/>
      <c r="AG4624" s="1"/>
      <c r="AH4624" s="1"/>
      <c r="AI4624" s="1"/>
      <c r="AJ4624" s="4"/>
      <c r="AK4624" s="1"/>
      <c r="AL4624" s="1"/>
      <c r="AM4624" s="1"/>
      <c r="AN4624" s="1"/>
      <c r="AO4624" s="1"/>
    </row>
    <row r="4625" spans="1:41" x14ac:dyDescent="0.2">
      <c r="A4625" s="118"/>
      <c r="B4625" s="2"/>
      <c r="C4625" s="2"/>
      <c r="D4625" s="3"/>
      <c r="E4625" s="3"/>
      <c r="F4625" s="47"/>
      <c r="G4625" s="47"/>
      <c r="H4625" s="4"/>
      <c r="I4625" s="4"/>
      <c r="J4625" s="4"/>
      <c r="K4625" s="4"/>
      <c r="L4625" s="47"/>
      <c r="M4625" s="10"/>
      <c r="N4625" s="10"/>
      <c r="O4625" s="2"/>
      <c r="P4625" s="2"/>
      <c r="Q4625" s="47"/>
      <c r="R4625" s="4"/>
      <c r="S4625" s="59"/>
      <c r="T4625" s="1"/>
      <c r="U4625" s="1"/>
      <c r="V4625" s="1"/>
      <c r="W4625" s="10"/>
      <c r="X4625" s="2"/>
      <c r="Y4625" s="2"/>
      <c r="Z4625" s="3"/>
      <c r="AA4625" s="1"/>
      <c r="AB4625" s="1"/>
      <c r="AC4625" s="5"/>
      <c r="AD4625" s="1"/>
      <c r="AE4625" s="7"/>
      <c r="AF4625" s="1"/>
      <c r="AG4625" s="1"/>
      <c r="AH4625" s="1"/>
      <c r="AI4625" s="1"/>
      <c r="AJ4625" s="4"/>
      <c r="AK4625" s="1"/>
      <c r="AL4625" s="1"/>
      <c r="AM4625" s="1"/>
      <c r="AN4625" s="1"/>
      <c r="AO4625" s="1"/>
    </row>
    <row r="4626" spans="1:41" x14ac:dyDescent="0.2">
      <c r="A4626" s="118"/>
      <c r="B4626" s="2"/>
      <c r="C4626" s="2"/>
      <c r="D4626" s="3"/>
      <c r="E4626" s="3"/>
      <c r="F4626" s="47"/>
      <c r="G4626" s="47"/>
      <c r="H4626" s="4"/>
      <c r="I4626" s="4"/>
      <c r="J4626" s="4"/>
      <c r="K4626" s="4"/>
      <c r="L4626" s="47"/>
      <c r="M4626" s="10"/>
      <c r="N4626" s="10"/>
      <c r="O4626" s="2"/>
      <c r="P4626" s="2"/>
      <c r="Q4626" s="47"/>
      <c r="R4626" s="4"/>
      <c r="S4626" s="59"/>
      <c r="T4626" s="1"/>
      <c r="U4626" s="1"/>
      <c r="V4626" s="1"/>
      <c r="W4626" s="10"/>
      <c r="X4626" s="2"/>
      <c r="Y4626" s="2"/>
      <c r="Z4626" s="3"/>
      <c r="AA4626" s="1"/>
      <c r="AB4626" s="1"/>
      <c r="AC4626" s="5"/>
      <c r="AD4626" s="1"/>
      <c r="AE4626" s="7"/>
      <c r="AF4626" s="1"/>
      <c r="AG4626" s="1"/>
      <c r="AH4626" s="1"/>
      <c r="AI4626" s="1"/>
      <c r="AJ4626" s="4"/>
      <c r="AK4626" s="1"/>
      <c r="AL4626" s="1"/>
      <c r="AM4626" s="1"/>
      <c r="AN4626" s="1"/>
      <c r="AO4626" s="1"/>
    </row>
    <row r="4627" spans="1:41" x14ac:dyDescent="0.2">
      <c r="A4627" s="118"/>
      <c r="B4627" s="2"/>
      <c r="C4627" s="2"/>
      <c r="D4627" s="3"/>
      <c r="E4627" s="3"/>
      <c r="F4627" s="47"/>
      <c r="G4627" s="47"/>
      <c r="H4627" s="4"/>
      <c r="I4627" s="4"/>
      <c r="J4627" s="4"/>
      <c r="K4627" s="4"/>
      <c r="L4627" s="47"/>
      <c r="M4627" s="10"/>
      <c r="N4627" s="10"/>
      <c r="O4627" s="2"/>
      <c r="P4627" s="2"/>
      <c r="Q4627" s="47"/>
      <c r="R4627" s="4"/>
      <c r="S4627" s="59"/>
      <c r="T4627" s="1"/>
      <c r="U4627" s="1"/>
      <c r="V4627" s="1"/>
      <c r="W4627" s="10"/>
      <c r="X4627" s="2"/>
      <c r="Y4627" s="2"/>
      <c r="Z4627" s="3"/>
      <c r="AA4627" s="1"/>
      <c r="AB4627" s="1"/>
      <c r="AC4627" s="5"/>
      <c r="AD4627" s="1"/>
      <c r="AE4627" s="7"/>
      <c r="AF4627" s="1"/>
      <c r="AG4627" s="1"/>
      <c r="AH4627" s="1"/>
      <c r="AI4627" s="1"/>
      <c r="AJ4627" s="4"/>
      <c r="AK4627" s="1"/>
      <c r="AL4627" s="1"/>
      <c r="AM4627" s="1"/>
      <c r="AN4627" s="1"/>
      <c r="AO4627" s="1"/>
    </row>
    <row r="4628" spans="1:41" x14ac:dyDescent="0.2">
      <c r="A4628" s="118"/>
      <c r="B4628" s="2"/>
      <c r="C4628" s="2"/>
      <c r="D4628" s="3"/>
      <c r="E4628" s="3"/>
      <c r="F4628" s="47"/>
      <c r="G4628" s="47"/>
      <c r="H4628" s="4"/>
      <c r="I4628" s="4"/>
      <c r="J4628" s="4"/>
      <c r="K4628" s="4"/>
      <c r="L4628" s="47"/>
      <c r="M4628" s="10"/>
      <c r="N4628" s="10"/>
      <c r="O4628" s="2"/>
      <c r="P4628" s="2"/>
      <c r="Q4628" s="47"/>
      <c r="R4628" s="4"/>
      <c r="S4628" s="59"/>
      <c r="T4628" s="1"/>
      <c r="U4628" s="1"/>
      <c r="V4628" s="1"/>
      <c r="W4628" s="10"/>
      <c r="X4628" s="2"/>
      <c r="Y4628" s="2"/>
      <c r="Z4628" s="3"/>
      <c r="AA4628" s="1"/>
      <c r="AB4628" s="1"/>
      <c r="AC4628" s="5"/>
      <c r="AD4628" s="1"/>
      <c r="AE4628" s="7"/>
      <c r="AF4628" s="1"/>
      <c r="AG4628" s="1"/>
      <c r="AH4628" s="1"/>
      <c r="AI4628" s="1"/>
      <c r="AJ4628" s="4"/>
      <c r="AK4628" s="1"/>
      <c r="AL4628" s="1"/>
      <c r="AM4628" s="1"/>
      <c r="AN4628" s="1"/>
      <c r="AO4628" s="1"/>
    </row>
    <row r="4629" spans="1:41" x14ac:dyDescent="0.2">
      <c r="A4629" s="118"/>
      <c r="B4629" s="2"/>
      <c r="C4629" s="2"/>
      <c r="D4629" s="3"/>
      <c r="E4629" s="3"/>
      <c r="F4629" s="47"/>
      <c r="G4629" s="47"/>
      <c r="H4629" s="4"/>
      <c r="I4629" s="4"/>
      <c r="J4629" s="4"/>
      <c r="K4629" s="4"/>
      <c r="L4629" s="47"/>
      <c r="M4629" s="10"/>
      <c r="N4629" s="10"/>
      <c r="O4629" s="2"/>
      <c r="P4629" s="2"/>
      <c r="Q4629" s="47"/>
      <c r="R4629" s="4"/>
      <c r="S4629" s="59"/>
      <c r="T4629" s="1"/>
      <c r="U4629" s="1"/>
      <c r="V4629" s="1"/>
      <c r="W4629" s="10"/>
      <c r="X4629" s="2"/>
      <c r="Y4629" s="2"/>
      <c r="Z4629" s="3"/>
      <c r="AA4629" s="1"/>
      <c r="AB4629" s="1"/>
      <c r="AC4629" s="5"/>
      <c r="AD4629" s="1"/>
      <c r="AE4629" s="7"/>
      <c r="AF4629" s="1"/>
      <c r="AG4629" s="1"/>
      <c r="AH4629" s="1"/>
      <c r="AI4629" s="1"/>
      <c r="AJ4629" s="4"/>
      <c r="AK4629" s="1"/>
      <c r="AL4629" s="1"/>
      <c r="AM4629" s="1"/>
      <c r="AN4629" s="1"/>
      <c r="AO4629" s="1"/>
    </row>
    <row r="4630" spans="1:41" x14ac:dyDescent="0.2">
      <c r="A4630" s="118"/>
      <c r="B4630" s="2"/>
      <c r="C4630" s="2"/>
      <c r="D4630" s="3"/>
      <c r="E4630" s="3"/>
      <c r="F4630" s="47"/>
      <c r="G4630" s="47"/>
      <c r="H4630" s="4"/>
      <c r="I4630" s="4"/>
      <c r="J4630" s="4"/>
      <c r="K4630" s="4"/>
      <c r="L4630" s="47"/>
      <c r="M4630" s="10"/>
      <c r="N4630" s="10"/>
      <c r="O4630" s="2"/>
      <c r="P4630" s="2"/>
      <c r="Q4630" s="47"/>
      <c r="R4630" s="4"/>
      <c r="S4630" s="59"/>
      <c r="T4630" s="1"/>
      <c r="U4630" s="1"/>
      <c r="V4630" s="1"/>
      <c r="W4630" s="10"/>
      <c r="X4630" s="2"/>
      <c r="Y4630" s="2"/>
      <c r="Z4630" s="3"/>
      <c r="AA4630" s="1"/>
      <c r="AB4630" s="1"/>
      <c r="AC4630" s="5"/>
      <c r="AD4630" s="1"/>
      <c r="AE4630" s="7"/>
      <c r="AF4630" s="1"/>
      <c r="AG4630" s="1"/>
      <c r="AH4630" s="1"/>
      <c r="AI4630" s="1"/>
      <c r="AJ4630" s="4"/>
      <c r="AK4630" s="1"/>
      <c r="AL4630" s="1"/>
      <c r="AM4630" s="1"/>
      <c r="AN4630" s="1"/>
      <c r="AO4630" s="1"/>
    </row>
    <row r="4631" spans="1:41" x14ac:dyDescent="0.2">
      <c r="A4631" s="118"/>
      <c r="B4631" s="2"/>
      <c r="C4631" s="2"/>
      <c r="D4631" s="3"/>
      <c r="E4631" s="3"/>
      <c r="F4631" s="47"/>
      <c r="G4631" s="47"/>
      <c r="H4631" s="4"/>
      <c r="I4631" s="4"/>
      <c r="J4631" s="4"/>
      <c r="K4631" s="4"/>
      <c r="L4631" s="47"/>
      <c r="M4631" s="10"/>
      <c r="N4631" s="10"/>
      <c r="O4631" s="2"/>
      <c r="P4631" s="2"/>
      <c r="Q4631" s="47"/>
      <c r="R4631" s="4"/>
      <c r="S4631" s="59"/>
      <c r="T4631" s="1"/>
      <c r="U4631" s="1"/>
      <c r="V4631" s="1"/>
      <c r="W4631" s="10"/>
      <c r="X4631" s="2"/>
      <c r="Y4631" s="2"/>
      <c r="Z4631" s="3"/>
      <c r="AA4631" s="1"/>
      <c r="AB4631" s="1"/>
      <c r="AC4631" s="5"/>
      <c r="AD4631" s="1"/>
      <c r="AE4631" s="7"/>
      <c r="AF4631" s="1"/>
      <c r="AG4631" s="1"/>
      <c r="AH4631" s="1"/>
      <c r="AI4631" s="1"/>
      <c r="AJ4631" s="4"/>
      <c r="AK4631" s="1"/>
      <c r="AL4631" s="1"/>
      <c r="AM4631" s="1"/>
      <c r="AN4631" s="1"/>
      <c r="AO4631" s="1"/>
    </row>
    <row r="4632" spans="1:41" x14ac:dyDescent="0.2">
      <c r="A4632" s="118"/>
      <c r="B4632" s="2"/>
      <c r="C4632" s="2"/>
      <c r="D4632" s="3"/>
      <c r="E4632" s="3"/>
      <c r="F4632" s="47"/>
      <c r="G4632" s="47"/>
      <c r="H4632" s="4"/>
      <c r="I4632" s="4"/>
      <c r="J4632" s="4"/>
      <c r="K4632" s="4"/>
      <c r="L4632" s="47"/>
      <c r="M4632" s="10"/>
      <c r="N4632" s="10"/>
      <c r="O4632" s="2"/>
      <c r="P4632" s="2"/>
      <c r="Q4632" s="47"/>
      <c r="R4632" s="4"/>
      <c r="S4632" s="59"/>
      <c r="T4632" s="1"/>
      <c r="U4632" s="1"/>
      <c r="V4632" s="1"/>
      <c r="W4632" s="10"/>
      <c r="X4632" s="2"/>
      <c r="Y4632" s="2"/>
      <c r="Z4632" s="3"/>
      <c r="AA4632" s="1"/>
      <c r="AB4632" s="1"/>
      <c r="AC4632" s="5"/>
      <c r="AD4632" s="1"/>
      <c r="AE4632" s="7"/>
      <c r="AF4632" s="1"/>
      <c r="AG4632" s="1"/>
      <c r="AH4632" s="1"/>
      <c r="AI4632" s="1"/>
      <c r="AJ4632" s="4"/>
      <c r="AK4632" s="1"/>
      <c r="AL4632" s="1"/>
      <c r="AM4632" s="1"/>
      <c r="AN4632" s="1"/>
      <c r="AO4632" s="1"/>
    </row>
    <row r="4633" spans="1:41" x14ac:dyDescent="0.2">
      <c r="A4633" s="118"/>
      <c r="B4633" s="2"/>
      <c r="C4633" s="2"/>
      <c r="D4633" s="3"/>
      <c r="E4633" s="3"/>
      <c r="F4633" s="47"/>
      <c r="G4633" s="47"/>
      <c r="H4633" s="4"/>
      <c r="I4633" s="4"/>
      <c r="J4633" s="4"/>
      <c r="K4633" s="4"/>
      <c r="L4633" s="47"/>
      <c r="M4633" s="10"/>
      <c r="N4633" s="10"/>
      <c r="O4633" s="2"/>
      <c r="P4633" s="2"/>
      <c r="Q4633" s="47"/>
      <c r="R4633" s="4"/>
      <c r="S4633" s="59"/>
      <c r="T4633" s="1"/>
      <c r="U4633" s="1"/>
      <c r="V4633" s="1"/>
      <c r="W4633" s="10"/>
      <c r="X4633" s="2"/>
      <c r="Y4633" s="2"/>
      <c r="Z4633" s="3"/>
      <c r="AA4633" s="1"/>
      <c r="AB4633" s="1"/>
      <c r="AC4633" s="5"/>
      <c r="AD4633" s="1"/>
      <c r="AE4633" s="7"/>
      <c r="AF4633" s="1"/>
      <c r="AG4633" s="1"/>
      <c r="AH4633" s="1"/>
      <c r="AI4633" s="1"/>
      <c r="AJ4633" s="4"/>
      <c r="AK4633" s="1"/>
      <c r="AL4633" s="1"/>
      <c r="AM4633" s="1"/>
      <c r="AN4633" s="1"/>
      <c r="AO4633" s="1"/>
    </row>
    <row r="4634" spans="1:41" x14ac:dyDescent="0.2">
      <c r="A4634" s="118"/>
      <c r="B4634" s="2"/>
      <c r="C4634" s="2"/>
      <c r="D4634" s="3"/>
      <c r="E4634" s="3"/>
      <c r="F4634" s="47"/>
      <c r="G4634" s="47"/>
      <c r="H4634" s="4"/>
      <c r="I4634" s="4"/>
      <c r="J4634" s="4"/>
      <c r="K4634" s="4"/>
      <c r="L4634" s="47"/>
      <c r="M4634" s="10"/>
      <c r="N4634" s="10"/>
      <c r="O4634" s="2"/>
      <c r="P4634" s="2"/>
      <c r="Q4634" s="47"/>
      <c r="R4634" s="4"/>
      <c r="S4634" s="59"/>
      <c r="T4634" s="1"/>
      <c r="U4634" s="1"/>
      <c r="V4634" s="1"/>
      <c r="W4634" s="10"/>
      <c r="X4634" s="2"/>
      <c r="Y4634" s="2"/>
      <c r="Z4634" s="3"/>
      <c r="AA4634" s="1"/>
      <c r="AB4634" s="1"/>
      <c r="AC4634" s="5"/>
      <c r="AD4634" s="1"/>
      <c r="AE4634" s="7"/>
      <c r="AF4634" s="1"/>
      <c r="AG4634" s="1"/>
      <c r="AH4634" s="1"/>
      <c r="AI4634" s="1"/>
      <c r="AJ4634" s="4"/>
      <c r="AK4634" s="1"/>
      <c r="AL4634" s="1"/>
      <c r="AM4634" s="1"/>
      <c r="AN4634" s="1"/>
      <c r="AO4634" s="1"/>
    </row>
    <row r="4635" spans="1:41" x14ac:dyDescent="0.2">
      <c r="A4635" s="118"/>
      <c r="B4635" s="2"/>
      <c r="C4635" s="2"/>
      <c r="D4635" s="3"/>
      <c r="E4635" s="3"/>
      <c r="F4635" s="47"/>
      <c r="G4635" s="47"/>
      <c r="H4635" s="4"/>
      <c r="I4635" s="4"/>
      <c r="J4635" s="4"/>
      <c r="K4635" s="4"/>
      <c r="L4635" s="47"/>
      <c r="M4635" s="10"/>
      <c r="N4635" s="10"/>
      <c r="O4635" s="2"/>
      <c r="P4635" s="2"/>
      <c r="Q4635" s="47"/>
      <c r="R4635" s="4"/>
      <c r="S4635" s="59"/>
      <c r="T4635" s="1"/>
      <c r="U4635" s="1"/>
      <c r="V4635" s="1"/>
      <c r="W4635" s="10"/>
      <c r="X4635" s="2"/>
      <c r="Y4635" s="2"/>
      <c r="Z4635" s="3"/>
      <c r="AA4635" s="1"/>
      <c r="AB4635" s="1"/>
      <c r="AC4635" s="5"/>
      <c r="AD4635" s="1"/>
      <c r="AE4635" s="7"/>
      <c r="AF4635" s="1"/>
      <c r="AG4635" s="1"/>
      <c r="AH4635" s="1"/>
      <c r="AI4635" s="1"/>
      <c r="AJ4635" s="4"/>
      <c r="AK4635" s="1"/>
      <c r="AL4635" s="1"/>
      <c r="AM4635" s="1"/>
      <c r="AN4635" s="1"/>
      <c r="AO4635" s="1"/>
    </row>
    <row r="4636" spans="1:41" x14ac:dyDescent="0.2">
      <c r="A4636" s="118"/>
      <c r="B4636" s="2"/>
      <c r="C4636" s="2"/>
      <c r="D4636" s="3"/>
      <c r="E4636" s="3"/>
      <c r="F4636" s="47"/>
      <c r="G4636" s="47"/>
      <c r="H4636" s="4"/>
      <c r="I4636" s="4"/>
      <c r="J4636" s="4"/>
      <c r="K4636" s="4"/>
      <c r="L4636" s="47"/>
      <c r="M4636" s="10"/>
      <c r="N4636" s="10"/>
      <c r="O4636" s="2"/>
      <c r="P4636" s="2"/>
      <c r="Q4636" s="47"/>
      <c r="R4636" s="4"/>
      <c r="S4636" s="59"/>
      <c r="T4636" s="1"/>
      <c r="U4636" s="1"/>
      <c r="V4636" s="1"/>
      <c r="W4636" s="10"/>
      <c r="X4636" s="2"/>
      <c r="Y4636" s="2"/>
      <c r="Z4636" s="3"/>
      <c r="AA4636" s="1"/>
      <c r="AB4636" s="1"/>
      <c r="AC4636" s="5"/>
      <c r="AD4636" s="1"/>
      <c r="AE4636" s="7"/>
      <c r="AF4636" s="1"/>
      <c r="AG4636" s="1"/>
      <c r="AH4636" s="1"/>
      <c r="AI4636" s="1"/>
      <c r="AJ4636" s="4"/>
      <c r="AK4636" s="1"/>
      <c r="AL4636" s="1"/>
      <c r="AM4636" s="1"/>
      <c r="AN4636" s="1"/>
      <c r="AO4636" s="1"/>
    </row>
    <row r="4637" spans="1:41" x14ac:dyDescent="0.2">
      <c r="A4637" s="118"/>
      <c r="B4637" s="2"/>
      <c r="C4637" s="2"/>
      <c r="D4637" s="3"/>
      <c r="E4637" s="3"/>
      <c r="F4637" s="47"/>
      <c r="G4637" s="47"/>
      <c r="H4637" s="4"/>
      <c r="I4637" s="4"/>
      <c r="J4637" s="4"/>
      <c r="K4637" s="4"/>
      <c r="L4637" s="47"/>
      <c r="M4637" s="10"/>
      <c r="N4637" s="10"/>
      <c r="O4637" s="2"/>
      <c r="P4637" s="2"/>
      <c r="Q4637" s="47"/>
      <c r="R4637" s="4"/>
      <c r="S4637" s="59"/>
      <c r="T4637" s="1"/>
      <c r="U4637" s="1"/>
      <c r="V4637" s="1"/>
      <c r="W4637" s="10"/>
      <c r="X4637" s="2"/>
      <c r="Y4637" s="2"/>
      <c r="Z4637" s="3"/>
      <c r="AA4637" s="1"/>
      <c r="AB4637" s="1"/>
      <c r="AC4637" s="5"/>
      <c r="AD4637" s="1"/>
      <c r="AE4637" s="7"/>
      <c r="AF4637" s="1"/>
      <c r="AG4637" s="1"/>
      <c r="AH4637" s="1"/>
      <c r="AI4637" s="1"/>
      <c r="AJ4637" s="4"/>
      <c r="AK4637" s="1"/>
      <c r="AL4637" s="1"/>
      <c r="AM4637" s="1"/>
      <c r="AN4637" s="1"/>
      <c r="AO4637" s="1"/>
    </row>
    <row r="4638" spans="1:41" x14ac:dyDescent="0.2">
      <c r="A4638" s="118"/>
      <c r="B4638" s="2"/>
      <c r="C4638" s="2"/>
      <c r="D4638" s="3"/>
      <c r="E4638" s="3"/>
      <c r="F4638" s="47"/>
      <c r="G4638" s="47"/>
      <c r="H4638" s="4"/>
      <c r="I4638" s="4"/>
      <c r="J4638" s="4"/>
      <c r="K4638" s="4"/>
      <c r="L4638" s="47"/>
      <c r="M4638" s="10"/>
      <c r="N4638" s="10"/>
      <c r="O4638" s="2"/>
      <c r="P4638" s="2"/>
      <c r="Q4638" s="47"/>
      <c r="R4638" s="4"/>
      <c r="S4638" s="59"/>
      <c r="T4638" s="1"/>
      <c r="U4638" s="1"/>
      <c r="V4638" s="1"/>
      <c r="W4638" s="10"/>
      <c r="X4638" s="2"/>
      <c r="Y4638" s="2"/>
      <c r="Z4638" s="3"/>
      <c r="AA4638" s="1"/>
      <c r="AB4638" s="1"/>
      <c r="AC4638" s="5"/>
      <c r="AD4638" s="1"/>
      <c r="AE4638" s="7"/>
      <c r="AF4638" s="1"/>
      <c r="AG4638" s="1"/>
      <c r="AH4638" s="1"/>
      <c r="AI4638" s="1"/>
      <c r="AJ4638" s="4"/>
      <c r="AK4638" s="1"/>
      <c r="AL4638" s="1"/>
      <c r="AM4638" s="1"/>
      <c r="AN4638" s="1"/>
      <c r="AO4638" s="1"/>
    </row>
    <row r="4639" spans="1:41" x14ac:dyDescent="0.2">
      <c r="A4639" s="118"/>
      <c r="B4639" s="2"/>
      <c r="C4639" s="2"/>
      <c r="D4639" s="3"/>
      <c r="E4639" s="3"/>
      <c r="F4639" s="47"/>
      <c r="G4639" s="47"/>
      <c r="H4639" s="4"/>
      <c r="I4639" s="4"/>
      <c r="J4639" s="4"/>
      <c r="K4639" s="4"/>
      <c r="L4639" s="47"/>
      <c r="M4639" s="10"/>
      <c r="N4639" s="10"/>
      <c r="O4639" s="2"/>
      <c r="P4639" s="2"/>
      <c r="Q4639" s="47"/>
      <c r="R4639" s="4"/>
      <c r="S4639" s="59"/>
      <c r="T4639" s="1"/>
      <c r="U4639" s="1"/>
      <c r="V4639" s="1"/>
      <c r="W4639" s="10"/>
      <c r="X4639" s="2"/>
      <c r="Y4639" s="2"/>
      <c r="Z4639" s="3"/>
      <c r="AA4639" s="1"/>
      <c r="AB4639" s="1"/>
      <c r="AC4639" s="5"/>
      <c r="AD4639" s="1"/>
      <c r="AE4639" s="7"/>
      <c r="AF4639" s="1"/>
      <c r="AG4639" s="1"/>
      <c r="AH4639" s="1"/>
      <c r="AI4639" s="1"/>
      <c r="AJ4639" s="4"/>
      <c r="AK4639" s="1"/>
      <c r="AL4639" s="1"/>
      <c r="AM4639" s="1"/>
      <c r="AN4639" s="1"/>
      <c r="AO4639" s="1"/>
    </row>
    <row r="4640" spans="1:41" x14ac:dyDescent="0.2">
      <c r="A4640" s="118"/>
      <c r="B4640" s="2"/>
      <c r="C4640" s="2"/>
      <c r="D4640" s="3"/>
      <c r="E4640" s="3"/>
      <c r="F4640" s="47"/>
      <c r="G4640" s="47"/>
      <c r="H4640" s="4"/>
      <c r="I4640" s="4"/>
      <c r="J4640" s="4"/>
      <c r="K4640" s="4"/>
      <c r="L4640" s="47"/>
      <c r="M4640" s="10"/>
      <c r="N4640" s="10"/>
      <c r="O4640" s="2"/>
      <c r="P4640" s="2"/>
      <c r="Q4640" s="47"/>
      <c r="R4640" s="4"/>
      <c r="S4640" s="59"/>
      <c r="T4640" s="1"/>
      <c r="U4640" s="1"/>
      <c r="V4640" s="1"/>
      <c r="W4640" s="10"/>
      <c r="X4640" s="2"/>
      <c r="Y4640" s="2"/>
      <c r="Z4640" s="3"/>
      <c r="AA4640" s="1"/>
      <c r="AB4640" s="1"/>
      <c r="AC4640" s="5"/>
      <c r="AD4640" s="1"/>
      <c r="AE4640" s="7"/>
      <c r="AF4640" s="1"/>
      <c r="AG4640" s="1"/>
      <c r="AH4640" s="1"/>
      <c r="AI4640" s="1"/>
      <c r="AJ4640" s="4"/>
      <c r="AK4640" s="1"/>
      <c r="AL4640" s="1"/>
      <c r="AM4640" s="1"/>
      <c r="AN4640" s="1"/>
      <c r="AO4640" s="1"/>
    </row>
    <row r="4641" spans="1:41" x14ac:dyDescent="0.2">
      <c r="A4641" s="118"/>
      <c r="B4641" s="2"/>
      <c r="C4641" s="2"/>
      <c r="D4641" s="3"/>
      <c r="E4641" s="3"/>
      <c r="F4641" s="47"/>
      <c r="G4641" s="47"/>
      <c r="H4641" s="4"/>
      <c r="I4641" s="4"/>
      <c r="J4641" s="4"/>
      <c r="K4641" s="4"/>
      <c r="L4641" s="47"/>
      <c r="M4641" s="10"/>
      <c r="N4641" s="10"/>
      <c r="O4641" s="2"/>
      <c r="P4641" s="2"/>
      <c r="Q4641" s="47"/>
      <c r="R4641" s="4"/>
      <c r="S4641" s="59"/>
      <c r="T4641" s="1"/>
      <c r="U4641" s="1"/>
      <c r="V4641" s="1"/>
      <c r="W4641" s="10"/>
      <c r="X4641" s="2"/>
      <c r="Y4641" s="2"/>
      <c r="Z4641" s="3"/>
      <c r="AA4641" s="1"/>
      <c r="AB4641" s="1"/>
      <c r="AC4641" s="5"/>
      <c r="AD4641" s="1"/>
      <c r="AE4641" s="7"/>
      <c r="AF4641" s="1"/>
      <c r="AG4641" s="1"/>
      <c r="AH4641" s="1"/>
      <c r="AI4641" s="1"/>
      <c r="AJ4641" s="4"/>
      <c r="AK4641" s="1"/>
      <c r="AL4641" s="1"/>
      <c r="AM4641" s="1"/>
      <c r="AN4641" s="1"/>
      <c r="AO4641" s="1"/>
    </row>
    <row r="4642" spans="1:41" x14ac:dyDescent="0.2">
      <c r="A4642" s="118"/>
      <c r="B4642" s="2"/>
      <c r="C4642" s="2"/>
      <c r="D4642" s="3"/>
      <c r="E4642" s="3"/>
      <c r="F4642" s="47"/>
      <c r="G4642" s="47"/>
      <c r="H4642" s="4"/>
      <c r="I4642" s="4"/>
      <c r="J4642" s="4"/>
      <c r="K4642" s="4"/>
      <c r="L4642" s="47"/>
      <c r="M4642" s="10"/>
      <c r="N4642" s="10"/>
      <c r="O4642" s="2"/>
      <c r="P4642" s="2"/>
      <c r="Q4642" s="47"/>
      <c r="R4642" s="4"/>
      <c r="S4642" s="59"/>
      <c r="T4642" s="1"/>
      <c r="U4642" s="1"/>
      <c r="V4642" s="1"/>
      <c r="W4642" s="10"/>
      <c r="X4642" s="2"/>
      <c r="Y4642" s="2"/>
      <c r="Z4642" s="3"/>
      <c r="AA4642" s="1"/>
      <c r="AB4642" s="1"/>
      <c r="AC4642" s="5"/>
      <c r="AD4642" s="1"/>
      <c r="AE4642" s="7"/>
      <c r="AF4642" s="1"/>
      <c r="AG4642" s="1"/>
      <c r="AH4642" s="1"/>
      <c r="AI4642" s="1"/>
      <c r="AJ4642" s="4"/>
      <c r="AK4642" s="1"/>
      <c r="AL4642" s="1"/>
      <c r="AM4642" s="1"/>
      <c r="AN4642" s="1"/>
      <c r="AO4642" s="1"/>
    </row>
    <row r="4643" spans="1:41" x14ac:dyDescent="0.2">
      <c r="A4643" s="118"/>
      <c r="B4643" s="2"/>
      <c r="C4643" s="2"/>
      <c r="D4643" s="3"/>
      <c r="E4643" s="3"/>
      <c r="F4643" s="47"/>
      <c r="G4643" s="47"/>
      <c r="H4643" s="4"/>
      <c r="I4643" s="4"/>
      <c r="J4643" s="4"/>
      <c r="K4643" s="4"/>
      <c r="L4643" s="47"/>
      <c r="M4643" s="10"/>
      <c r="N4643" s="10"/>
      <c r="O4643" s="2"/>
      <c r="P4643" s="2"/>
      <c r="Q4643" s="47"/>
      <c r="R4643" s="4"/>
      <c r="S4643" s="59"/>
      <c r="T4643" s="1"/>
      <c r="U4643" s="1"/>
      <c r="V4643" s="1"/>
      <c r="W4643" s="10"/>
      <c r="X4643" s="2"/>
      <c r="Y4643" s="2"/>
      <c r="Z4643" s="3"/>
      <c r="AA4643" s="1"/>
      <c r="AB4643" s="1"/>
      <c r="AC4643" s="5"/>
      <c r="AD4643" s="1"/>
      <c r="AE4643" s="7"/>
      <c r="AF4643" s="1"/>
      <c r="AG4643" s="1"/>
      <c r="AH4643" s="1"/>
      <c r="AI4643" s="1"/>
      <c r="AJ4643" s="4"/>
      <c r="AK4643" s="1"/>
      <c r="AL4643" s="1"/>
      <c r="AM4643" s="1"/>
      <c r="AN4643" s="1"/>
      <c r="AO4643" s="1"/>
    </row>
    <row r="4644" spans="1:41" x14ac:dyDescent="0.2">
      <c r="A4644" s="118"/>
      <c r="B4644" s="2"/>
      <c r="C4644" s="2"/>
      <c r="D4644" s="3"/>
      <c r="E4644" s="3"/>
      <c r="F4644" s="47"/>
      <c r="G4644" s="47"/>
      <c r="H4644" s="4"/>
      <c r="I4644" s="4"/>
      <c r="J4644" s="4"/>
      <c r="K4644" s="4"/>
      <c r="L4644" s="47"/>
      <c r="M4644" s="10"/>
      <c r="N4644" s="10"/>
      <c r="O4644" s="2"/>
      <c r="P4644" s="2"/>
      <c r="Q4644" s="47"/>
      <c r="R4644" s="4"/>
      <c r="S4644" s="59"/>
      <c r="T4644" s="1"/>
      <c r="U4644" s="1"/>
      <c r="V4644" s="1"/>
      <c r="W4644" s="10"/>
      <c r="X4644" s="2"/>
      <c r="Y4644" s="2"/>
      <c r="Z4644" s="3"/>
      <c r="AA4644" s="1"/>
      <c r="AB4644" s="1"/>
      <c r="AC4644" s="5"/>
      <c r="AD4644" s="1"/>
      <c r="AE4644" s="7"/>
      <c r="AF4644" s="1"/>
      <c r="AG4644" s="1"/>
      <c r="AH4644" s="1"/>
      <c r="AI4644" s="1"/>
      <c r="AJ4644" s="4"/>
      <c r="AK4644" s="1"/>
      <c r="AL4644" s="1"/>
      <c r="AM4644" s="1"/>
      <c r="AN4644" s="1"/>
      <c r="AO4644" s="1"/>
    </row>
    <row r="4645" spans="1:41" x14ac:dyDescent="0.2">
      <c r="A4645" s="118"/>
      <c r="B4645" s="2"/>
      <c r="C4645" s="2"/>
      <c r="D4645" s="3"/>
      <c r="E4645" s="3"/>
      <c r="F4645" s="47"/>
      <c r="G4645" s="47"/>
      <c r="H4645" s="4"/>
      <c r="I4645" s="4"/>
      <c r="J4645" s="4"/>
      <c r="K4645" s="4"/>
      <c r="L4645" s="47"/>
      <c r="M4645" s="10"/>
      <c r="N4645" s="10"/>
      <c r="O4645" s="2"/>
      <c r="P4645" s="2"/>
      <c r="Q4645" s="47"/>
      <c r="R4645" s="4"/>
      <c r="S4645" s="59"/>
      <c r="T4645" s="1"/>
      <c r="U4645" s="1"/>
      <c r="V4645" s="1"/>
      <c r="W4645" s="10"/>
      <c r="X4645" s="2"/>
      <c r="Y4645" s="2"/>
      <c r="Z4645" s="3"/>
      <c r="AA4645" s="1"/>
      <c r="AB4645" s="1"/>
      <c r="AC4645" s="5"/>
      <c r="AD4645" s="1"/>
      <c r="AE4645" s="7"/>
      <c r="AF4645" s="1"/>
      <c r="AG4645" s="1"/>
      <c r="AH4645" s="1"/>
      <c r="AI4645" s="1"/>
      <c r="AJ4645" s="4"/>
      <c r="AK4645" s="1"/>
      <c r="AL4645" s="1"/>
      <c r="AM4645" s="1"/>
      <c r="AN4645" s="1"/>
      <c r="AO4645" s="1"/>
    </row>
    <row r="4646" spans="1:41" x14ac:dyDescent="0.2">
      <c r="A4646" s="118"/>
      <c r="B4646" s="2"/>
      <c r="C4646" s="2"/>
      <c r="D4646" s="3"/>
      <c r="E4646" s="3"/>
      <c r="F4646" s="47"/>
      <c r="G4646" s="47"/>
      <c r="H4646" s="4"/>
      <c r="I4646" s="4"/>
      <c r="J4646" s="4"/>
      <c r="K4646" s="4"/>
      <c r="L4646" s="47"/>
      <c r="M4646" s="10"/>
      <c r="N4646" s="10"/>
      <c r="O4646" s="2"/>
      <c r="P4646" s="2"/>
      <c r="Q4646" s="47"/>
      <c r="R4646" s="4"/>
      <c r="S4646" s="59"/>
      <c r="T4646" s="1"/>
      <c r="U4646" s="1"/>
      <c r="V4646" s="1"/>
      <c r="W4646" s="10"/>
      <c r="X4646" s="2"/>
      <c r="Y4646" s="2"/>
      <c r="Z4646" s="3"/>
      <c r="AA4646" s="1"/>
      <c r="AB4646" s="1"/>
      <c r="AC4646" s="5"/>
      <c r="AD4646" s="1"/>
      <c r="AE4646" s="7"/>
      <c r="AF4646" s="1"/>
      <c r="AG4646" s="1"/>
      <c r="AH4646" s="1"/>
      <c r="AI4646" s="1"/>
      <c r="AJ4646" s="4"/>
      <c r="AK4646" s="1"/>
      <c r="AL4646" s="1"/>
      <c r="AM4646" s="1"/>
      <c r="AN4646" s="1"/>
      <c r="AO4646" s="1"/>
    </row>
    <row r="4647" spans="1:41" x14ac:dyDescent="0.2">
      <c r="A4647" s="118"/>
      <c r="B4647" s="2"/>
      <c r="C4647" s="2"/>
      <c r="D4647" s="3"/>
      <c r="E4647" s="3"/>
      <c r="F4647" s="47"/>
      <c r="G4647" s="47"/>
      <c r="H4647" s="4"/>
      <c r="I4647" s="4"/>
      <c r="J4647" s="4"/>
      <c r="K4647" s="4"/>
      <c r="L4647" s="47"/>
      <c r="M4647" s="10"/>
      <c r="N4647" s="10"/>
      <c r="O4647" s="2"/>
      <c r="P4647" s="2"/>
      <c r="Q4647" s="47"/>
      <c r="R4647" s="4"/>
      <c r="S4647" s="59"/>
      <c r="T4647" s="1"/>
      <c r="U4647" s="1"/>
      <c r="V4647" s="1"/>
      <c r="W4647" s="10"/>
      <c r="X4647" s="2"/>
      <c r="Y4647" s="2"/>
      <c r="Z4647" s="3"/>
      <c r="AA4647" s="1"/>
      <c r="AB4647" s="1"/>
      <c r="AC4647" s="5"/>
      <c r="AD4647" s="1"/>
      <c r="AE4647" s="7"/>
      <c r="AF4647" s="1"/>
      <c r="AG4647" s="1"/>
      <c r="AH4647" s="1"/>
      <c r="AI4647" s="1"/>
      <c r="AJ4647" s="4"/>
      <c r="AK4647" s="1"/>
      <c r="AL4647" s="1"/>
      <c r="AM4647" s="1"/>
      <c r="AN4647" s="1"/>
      <c r="AO4647" s="1"/>
    </row>
    <row r="4648" spans="1:41" x14ac:dyDescent="0.2">
      <c r="A4648" s="118"/>
      <c r="B4648" s="2"/>
      <c r="C4648" s="2"/>
      <c r="D4648" s="3"/>
      <c r="E4648" s="3"/>
      <c r="F4648" s="47"/>
      <c r="G4648" s="47"/>
      <c r="H4648" s="4"/>
      <c r="I4648" s="4"/>
      <c r="J4648" s="4"/>
      <c r="K4648" s="4"/>
      <c r="L4648" s="47"/>
      <c r="M4648" s="10"/>
      <c r="N4648" s="10"/>
      <c r="O4648" s="2"/>
      <c r="P4648" s="2"/>
      <c r="Q4648" s="47"/>
      <c r="R4648" s="4"/>
      <c r="S4648" s="59"/>
      <c r="T4648" s="1"/>
      <c r="U4648" s="1"/>
      <c r="V4648" s="1"/>
      <c r="W4648" s="10"/>
      <c r="X4648" s="2"/>
      <c r="Y4648" s="2"/>
      <c r="Z4648" s="3"/>
      <c r="AA4648" s="1"/>
      <c r="AB4648" s="1"/>
      <c r="AC4648" s="5"/>
      <c r="AD4648" s="1"/>
      <c r="AE4648" s="7"/>
      <c r="AF4648" s="1"/>
      <c r="AG4648" s="1"/>
      <c r="AH4648" s="1"/>
      <c r="AI4648" s="1"/>
      <c r="AJ4648" s="4"/>
      <c r="AK4648" s="1"/>
      <c r="AL4648" s="1"/>
      <c r="AM4648" s="1"/>
      <c r="AN4648" s="1"/>
      <c r="AO4648" s="1"/>
    </row>
    <row r="4649" spans="1:41" x14ac:dyDescent="0.2">
      <c r="A4649" s="118"/>
      <c r="B4649" s="2"/>
      <c r="C4649" s="2"/>
      <c r="D4649" s="3"/>
      <c r="E4649" s="3"/>
      <c r="F4649" s="47"/>
      <c r="G4649" s="47"/>
      <c r="H4649" s="4"/>
      <c r="I4649" s="4"/>
      <c r="J4649" s="4"/>
      <c r="K4649" s="4"/>
      <c r="L4649" s="47"/>
      <c r="M4649" s="10"/>
      <c r="N4649" s="10"/>
      <c r="O4649" s="2"/>
      <c r="P4649" s="2"/>
      <c r="Q4649" s="47"/>
      <c r="R4649" s="4"/>
      <c r="S4649" s="59"/>
      <c r="T4649" s="1"/>
      <c r="U4649" s="1"/>
      <c r="V4649" s="1"/>
      <c r="W4649" s="10"/>
      <c r="X4649" s="2"/>
      <c r="Y4649" s="2"/>
      <c r="Z4649" s="3"/>
      <c r="AA4649" s="1"/>
      <c r="AB4649" s="1"/>
      <c r="AC4649" s="5"/>
      <c r="AD4649" s="1"/>
      <c r="AE4649" s="7"/>
      <c r="AF4649" s="1"/>
      <c r="AG4649" s="1"/>
      <c r="AH4649" s="1"/>
      <c r="AI4649" s="1"/>
      <c r="AJ4649" s="4"/>
      <c r="AK4649" s="1"/>
      <c r="AL4649" s="1"/>
      <c r="AM4649" s="1"/>
      <c r="AN4649" s="1"/>
      <c r="AO4649" s="1"/>
    </row>
    <row r="4650" spans="1:41" x14ac:dyDescent="0.2">
      <c r="A4650" s="118"/>
      <c r="B4650" s="2"/>
      <c r="C4650" s="2"/>
      <c r="D4650" s="3"/>
      <c r="E4650" s="3"/>
      <c r="F4650" s="47"/>
      <c r="G4650" s="47"/>
      <c r="H4650" s="4"/>
      <c r="I4650" s="4"/>
      <c r="J4650" s="4"/>
      <c r="K4650" s="4"/>
      <c r="L4650" s="47"/>
      <c r="M4650" s="10"/>
      <c r="N4650" s="10"/>
      <c r="O4650" s="2"/>
      <c r="P4650" s="2"/>
      <c r="Q4650" s="47"/>
      <c r="R4650" s="4"/>
      <c r="S4650" s="59"/>
      <c r="T4650" s="1"/>
      <c r="U4650" s="1"/>
      <c r="V4650" s="1"/>
      <c r="W4650" s="10"/>
      <c r="X4650" s="2"/>
      <c r="Y4650" s="2"/>
      <c r="Z4650" s="3"/>
      <c r="AA4650" s="1"/>
      <c r="AB4650" s="1"/>
      <c r="AC4650" s="5"/>
      <c r="AD4650" s="1"/>
      <c r="AE4650" s="7"/>
      <c r="AF4650" s="1"/>
      <c r="AG4650" s="1"/>
      <c r="AH4650" s="1"/>
      <c r="AI4650" s="1"/>
      <c r="AJ4650" s="4"/>
      <c r="AK4650" s="1"/>
      <c r="AL4650" s="1"/>
      <c r="AM4650" s="1"/>
      <c r="AN4650" s="1"/>
      <c r="AO4650" s="1"/>
    </row>
    <row r="4651" spans="1:41" x14ac:dyDescent="0.2">
      <c r="A4651" s="118"/>
      <c r="B4651" s="2"/>
      <c r="C4651" s="2"/>
      <c r="D4651" s="3"/>
      <c r="E4651" s="3"/>
      <c r="F4651" s="47"/>
      <c r="G4651" s="47"/>
      <c r="H4651" s="4"/>
      <c r="I4651" s="4"/>
      <c r="J4651" s="4"/>
      <c r="K4651" s="4"/>
      <c r="L4651" s="47"/>
      <c r="M4651" s="10"/>
      <c r="N4651" s="10"/>
      <c r="O4651" s="2"/>
      <c r="P4651" s="2"/>
      <c r="Q4651" s="47"/>
      <c r="R4651" s="4"/>
      <c r="S4651" s="59"/>
      <c r="T4651" s="1"/>
      <c r="U4651" s="1"/>
      <c r="V4651" s="1"/>
      <c r="W4651" s="10"/>
      <c r="X4651" s="2"/>
      <c r="Y4651" s="2"/>
      <c r="Z4651" s="3"/>
      <c r="AA4651" s="1"/>
      <c r="AB4651" s="1"/>
      <c r="AC4651" s="5"/>
      <c r="AD4651" s="1"/>
      <c r="AE4651" s="7"/>
      <c r="AF4651" s="1"/>
      <c r="AG4651" s="1"/>
      <c r="AH4651" s="1"/>
      <c r="AI4651" s="1"/>
      <c r="AJ4651" s="4"/>
      <c r="AK4651" s="1"/>
      <c r="AL4651" s="1"/>
      <c r="AM4651" s="1"/>
      <c r="AN4651" s="1"/>
      <c r="AO4651" s="1"/>
    </row>
    <row r="4652" spans="1:41" x14ac:dyDescent="0.2">
      <c r="A4652" s="118"/>
      <c r="B4652" s="2"/>
      <c r="C4652" s="2"/>
      <c r="D4652" s="3"/>
      <c r="E4652" s="3"/>
      <c r="F4652" s="47"/>
      <c r="G4652" s="47"/>
      <c r="H4652" s="4"/>
      <c r="I4652" s="4"/>
      <c r="J4652" s="4"/>
      <c r="K4652" s="4"/>
      <c r="L4652" s="47"/>
      <c r="M4652" s="10"/>
      <c r="N4652" s="10"/>
      <c r="O4652" s="2"/>
      <c r="P4652" s="2"/>
      <c r="Q4652" s="47"/>
      <c r="R4652" s="4"/>
      <c r="S4652" s="59"/>
      <c r="T4652" s="1"/>
      <c r="U4652" s="1"/>
      <c r="V4652" s="1"/>
      <c r="W4652" s="10"/>
      <c r="X4652" s="2"/>
      <c r="Y4652" s="2"/>
      <c r="Z4652" s="3"/>
      <c r="AA4652" s="1"/>
      <c r="AB4652" s="1"/>
      <c r="AC4652" s="5"/>
      <c r="AD4652" s="1"/>
      <c r="AE4652" s="7"/>
      <c r="AF4652" s="1"/>
      <c r="AG4652" s="1"/>
      <c r="AH4652" s="1"/>
      <c r="AI4652" s="1"/>
      <c r="AJ4652" s="4"/>
      <c r="AK4652" s="1"/>
      <c r="AL4652" s="1"/>
      <c r="AM4652" s="1"/>
      <c r="AN4652" s="1"/>
      <c r="AO4652" s="1"/>
    </row>
    <row r="4653" spans="1:41" x14ac:dyDescent="0.2">
      <c r="A4653" s="118"/>
      <c r="B4653" s="2"/>
      <c r="C4653" s="2"/>
      <c r="D4653" s="3"/>
      <c r="E4653" s="3"/>
      <c r="F4653" s="47"/>
      <c r="G4653" s="47"/>
      <c r="H4653" s="4"/>
      <c r="I4653" s="4"/>
      <c r="J4653" s="4"/>
      <c r="K4653" s="4"/>
      <c r="L4653" s="47"/>
      <c r="M4653" s="10"/>
      <c r="N4653" s="10"/>
      <c r="O4653" s="2"/>
      <c r="P4653" s="2"/>
      <c r="Q4653" s="47"/>
      <c r="R4653" s="4"/>
      <c r="S4653" s="59"/>
      <c r="T4653" s="1"/>
      <c r="U4653" s="1"/>
      <c r="V4653" s="1"/>
      <c r="W4653" s="10"/>
      <c r="X4653" s="2"/>
      <c r="Y4653" s="2"/>
      <c r="Z4653" s="3"/>
      <c r="AA4653" s="1"/>
      <c r="AB4653" s="1"/>
      <c r="AC4653" s="5"/>
      <c r="AD4653" s="1"/>
      <c r="AE4653" s="7"/>
      <c r="AF4653" s="1"/>
      <c r="AG4653" s="1"/>
      <c r="AH4653" s="1"/>
      <c r="AI4653" s="1"/>
      <c r="AJ4653" s="4"/>
      <c r="AK4653" s="1"/>
      <c r="AL4653" s="1"/>
      <c r="AM4653" s="1"/>
      <c r="AN4653" s="1"/>
      <c r="AO4653" s="1"/>
    </row>
    <row r="4654" spans="1:41" x14ac:dyDescent="0.2">
      <c r="A4654" s="118"/>
      <c r="B4654" s="2"/>
      <c r="C4654" s="2"/>
      <c r="D4654" s="3"/>
      <c r="E4654" s="3"/>
      <c r="F4654" s="47"/>
      <c r="G4654" s="47"/>
      <c r="H4654" s="4"/>
      <c r="I4654" s="4"/>
      <c r="J4654" s="4"/>
      <c r="K4654" s="4"/>
      <c r="L4654" s="47"/>
      <c r="M4654" s="10"/>
      <c r="N4654" s="10"/>
      <c r="O4654" s="2"/>
      <c r="P4654" s="2"/>
      <c r="Q4654" s="47"/>
      <c r="R4654" s="4"/>
      <c r="S4654" s="59"/>
      <c r="T4654" s="1"/>
      <c r="U4654" s="1"/>
      <c r="V4654" s="1"/>
      <c r="W4654" s="10"/>
      <c r="X4654" s="2"/>
      <c r="Y4654" s="2"/>
      <c r="Z4654" s="3"/>
      <c r="AA4654" s="1"/>
      <c r="AB4654" s="1"/>
      <c r="AC4654" s="5"/>
      <c r="AD4654" s="1"/>
      <c r="AE4654" s="7"/>
      <c r="AF4654" s="1"/>
      <c r="AG4654" s="1"/>
      <c r="AH4654" s="1"/>
      <c r="AI4654" s="1"/>
      <c r="AJ4654" s="4"/>
      <c r="AK4654" s="1"/>
      <c r="AL4654" s="1"/>
      <c r="AM4654" s="1"/>
      <c r="AN4654" s="1"/>
      <c r="AO4654" s="1"/>
    </row>
    <row r="4655" spans="1:41" x14ac:dyDescent="0.2">
      <c r="A4655" s="118"/>
      <c r="B4655" s="2"/>
      <c r="C4655" s="2"/>
      <c r="D4655" s="3"/>
      <c r="E4655" s="3"/>
      <c r="F4655" s="47"/>
      <c r="G4655" s="47"/>
      <c r="H4655" s="4"/>
      <c r="I4655" s="4"/>
      <c r="J4655" s="4"/>
      <c r="K4655" s="4"/>
      <c r="L4655" s="47"/>
      <c r="M4655" s="10"/>
      <c r="N4655" s="10"/>
      <c r="O4655" s="2"/>
      <c r="P4655" s="2"/>
      <c r="Q4655" s="47"/>
      <c r="R4655" s="4"/>
      <c r="S4655" s="59"/>
      <c r="T4655" s="1"/>
      <c r="U4655" s="1"/>
      <c r="V4655" s="1"/>
      <c r="W4655" s="10"/>
      <c r="X4655" s="2"/>
      <c r="Y4655" s="2"/>
      <c r="Z4655" s="3"/>
      <c r="AA4655" s="1"/>
      <c r="AB4655" s="1"/>
      <c r="AC4655" s="5"/>
      <c r="AD4655" s="1"/>
      <c r="AE4655" s="7"/>
      <c r="AF4655" s="1"/>
      <c r="AG4655" s="1"/>
      <c r="AH4655" s="1"/>
      <c r="AI4655" s="1"/>
      <c r="AJ4655" s="4"/>
      <c r="AK4655" s="1"/>
      <c r="AL4655" s="1"/>
      <c r="AM4655" s="1"/>
      <c r="AN4655" s="1"/>
      <c r="AO4655" s="1"/>
    </row>
    <row r="4656" spans="1:41" x14ac:dyDescent="0.2">
      <c r="A4656" s="118"/>
      <c r="B4656" s="2"/>
      <c r="C4656" s="2"/>
      <c r="D4656" s="3"/>
      <c r="E4656" s="3"/>
      <c r="F4656" s="47"/>
      <c r="G4656" s="47"/>
      <c r="H4656" s="4"/>
      <c r="I4656" s="4"/>
      <c r="J4656" s="4"/>
      <c r="K4656" s="4"/>
      <c r="L4656" s="47"/>
      <c r="M4656" s="10"/>
      <c r="N4656" s="10"/>
      <c r="O4656" s="2"/>
      <c r="P4656" s="2"/>
      <c r="Q4656" s="47"/>
      <c r="R4656" s="4"/>
      <c r="S4656" s="59"/>
      <c r="T4656" s="1"/>
      <c r="U4656" s="1"/>
      <c r="V4656" s="1"/>
      <c r="W4656" s="10"/>
      <c r="X4656" s="2"/>
      <c r="Y4656" s="2"/>
      <c r="Z4656" s="3"/>
      <c r="AA4656" s="1"/>
      <c r="AB4656" s="1"/>
      <c r="AC4656" s="5"/>
      <c r="AD4656" s="1"/>
      <c r="AE4656" s="7"/>
      <c r="AF4656" s="1"/>
      <c r="AG4656" s="1"/>
      <c r="AH4656" s="1"/>
      <c r="AI4656" s="1"/>
      <c r="AJ4656" s="4"/>
      <c r="AK4656" s="1"/>
      <c r="AL4656" s="1"/>
      <c r="AM4656" s="1"/>
      <c r="AN4656" s="1"/>
      <c r="AO4656" s="1"/>
    </row>
    <row r="4657" spans="1:41" x14ac:dyDescent="0.2">
      <c r="A4657" s="118"/>
      <c r="B4657" s="2"/>
      <c r="C4657" s="2"/>
      <c r="D4657" s="3"/>
      <c r="E4657" s="3"/>
      <c r="F4657" s="47"/>
      <c r="G4657" s="47"/>
      <c r="H4657" s="4"/>
      <c r="I4657" s="4"/>
      <c r="J4657" s="4"/>
      <c r="K4657" s="4"/>
      <c r="L4657" s="47"/>
      <c r="M4657" s="10"/>
      <c r="N4657" s="10"/>
      <c r="O4657" s="2"/>
      <c r="P4657" s="2"/>
      <c r="Q4657" s="47"/>
      <c r="R4657" s="4"/>
      <c r="S4657" s="59"/>
      <c r="T4657" s="1"/>
      <c r="U4657" s="1"/>
      <c r="V4657" s="1"/>
      <c r="W4657" s="10"/>
      <c r="X4657" s="2"/>
      <c r="Y4657" s="2"/>
      <c r="Z4657" s="3"/>
      <c r="AA4657" s="1"/>
      <c r="AB4657" s="1"/>
      <c r="AC4657" s="5"/>
      <c r="AD4657" s="1"/>
      <c r="AE4657" s="7"/>
      <c r="AF4657" s="1"/>
      <c r="AG4657" s="1"/>
      <c r="AH4657" s="1"/>
      <c r="AI4657" s="1"/>
      <c r="AJ4657" s="4"/>
      <c r="AK4657" s="1"/>
      <c r="AL4657" s="1"/>
      <c r="AM4657" s="1"/>
      <c r="AN4657" s="1"/>
      <c r="AO4657" s="1"/>
    </row>
    <row r="4658" spans="1:41" x14ac:dyDescent="0.2">
      <c r="A4658" s="118"/>
      <c r="B4658" s="2"/>
      <c r="C4658" s="2"/>
      <c r="D4658" s="3"/>
      <c r="E4658" s="3"/>
      <c r="F4658" s="47"/>
      <c r="G4658" s="47"/>
      <c r="H4658" s="4"/>
      <c r="I4658" s="4"/>
      <c r="J4658" s="4"/>
      <c r="K4658" s="4"/>
      <c r="L4658" s="47"/>
      <c r="M4658" s="10"/>
      <c r="N4658" s="10"/>
      <c r="O4658" s="2"/>
      <c r="P4658" s="2"/>
      <c r="Q4658" s="47"/>
      <c r="R4658" s="4"/>
      <c r="S4658" s="59"/>
      <c r="T4658" s="1"/>
      <c r="U4658" s="1"/>
      <c r="V4658" s="1"/>
      <c r="W4658" s="10"/>
      <c r="X4658" s="2"/>
      <c r="Y4658" s="2"/>
      <c r="Z4658" s="3"/>
      <c r="AA4658" s="1"/>
      <c r="AB4658" s="1"/>
      <c r="AC4658" s="5"/>
      <c r="AD4658" s="1"/>
      <c r="AE4658" s="7"/>
      <c r="AF4658" s="1"/>
      <c r="AG4658" s="1"/>
      <c r="AH4658" s="1"/>
      <c r="AI4658" s="1"/>
      <c r="AJ4658" s="4"/>
      <c r="AK4658" s="1"/>
      <c r="AL4658" s="1"/>
      <c r="AM4658" s="1"/>
      <c r="AN4658" s="1"/>
      <c r="AO4658" s="1"/>
    </row>
    <row r="4659" spans="1:41" x14ac:dyDescent="0.2">
      <c r="A4659" s="118"/>
      <c r="B4659" s="2"/>
      <c r="C4659" s="2"/>
      <c r="D4659" s="3"/>
      <c r="E4659" s="3"/>
      <c r="F4659" s="47"/>
      <c r="G4659" s="47"/>
      <c r="H4659" s="4"/>
      <c r="I4659" s="4"/>
      <c r="J4659" s="4"/>
      <c r="K4659" s="4"/>
      <c r="L4659" s="47"/>
      <c r="M4659" s="10"/>
      <c r="N4659" s="10"/>
      <c r="O4659" s="2"/>
      <c r="P4659" s="2"/>
      <c r="Q4659" s="47"/>
      <c r="R4659" s="4"/>
      <c r="S4659" s="59"/>
      <c r="T4659" s="1"/>
      <c r="U4659" s="1"/>
      <c r="V4659" s="1"/>
      <c r="W4659" s="10"/>
      <c r="X4659" s="2"/>
      <c r="Y4659" s="2"/>
      <c r="Z4659" s="3"/>
      <c r="AA4659" s="1"/>
      <c r="AB4659" s="1"/>
      <c r="AC4659" s="5"/>
      <c r="AD4659" s="1"/>
      <c r="AE4659" s="7"/>
      <c r="AF4659" s="1"/>
      <c r="AG4659" s="1"/>
      <c r="AH4659" s="1"/>
      <c r="AI4659" s="1"/>
      <c r="AJ4659" s="4"/>
      <c r="AK4659" s="1"/>
      <c r="AL4659" s="1"/>
      <c r="AM4659" s="1"/>
      <c r="AN4659" s="1"/>
      <c r="AO4659" s="1"/>
    </row>
    <row r="4660" spans="1:41" x14ac:dyDescent="0.2">
      <c r="A4660" s="118"/>
      <c r="B4660" s="2"/>
      <c r="C4660" s="2"/>
      <c r="D4660" s="3"/>
      <c r="E4660" s="3"/>
      <c r="F4660" s="47"/>
      <c r="G4660" s="47"/>
      <c r="H4660" s="4"/>
      <c r="I4660" s="4"/>
      <c r="J4660" s="4"/>
      <c r="K4660" s="4"/>
      <c r="L4660" s="47"/>
      <c r="M4660" s="10"/>
      <c r="N4660" s="10"/>
      <c r="O4660" s="2"/>
      <c r="P4660" s="2"/>
      <c r="Q4660" s="47"/>
      <c r="R4660" s="4"/>
      <c r="S4660" s="59"/>
      <c r="T4660" s="1"/>
      <c r="U4660" s="1"/>
      <c r="V4660" s="1"/>
      <c r="W4660" s="10"/>
      <c r="X4660" s="2"/>
      <c r="Y4660" s="2"/>
      <c r="Z4660" s="3"/>
      <c r="AA4660" s="1"/>
      <c r="AB4660" s="1"/>
      <c r="AC4660" s="5"/>
      <c r="AD4660" s="1"/>
      <c r="AE4660" s="7"/>
      <c r="AF4660" s="1"/>
      <c r="AG4660" s="1"/>
      <c r="AH4660" s="1"/>
      <c r="AI4660" s="1"/>
      <c r="AJ4660" s="4"/>
      <c r="AK4660" s="1"/>
      <c r="AL4660" s="1"/>
      <c r="AM4660" s="1"/>
      <c r="AN4660" s="1"/>
      <c r="AO4660" s="1"/>
    </row>
    <row r="4661" spans="1:41" x14ac:dyDescent="0.2">
      <c r="A4661" s="118"/>
      <c r="B4661" s="2"/>
      <c r="C4661" s="2"/>
      <c r="D4661" s="3"/>
      <c r="E4661" s="3"/>
      <c r="F4661" s="47"/>
      <c r="G4661" s="47"/>
      <c r="H4661" s="4"/>
      <c r="I4661" s="4"/>
      <c r="J4661" s="4"/>
      <c r="K4661" s="4"/>
      <c r="L4661" s="47"/>
      <c r="M4661" s="10"/>
      <c r="N4661" s="10"/>
      <c r="O4661" s="2"/>
      <c r="P4661" s="2"/>
      <c r="Q4661" s="47"/>
      <c r="R4661" s="4"/>
      <c r="S4661" s="59"/>
      <c r="T4661" s="1"/>
      <c r="U4661" s="1"/>
      <c r="V4661" s="1"/>
      <c r="W4661" s="10"/>
      <c r="X4661" s="2"/>
      <c r="Y4661" s="2"/>
      <c r="Z4661" s="3"/>
      <c r="AA4661" s="1"/>
      <c r="AB4661" s="1"/>
      <c r="AC4661" s="5"/>
      <c r="AD4661" s="1"/>
      <c r="AE4661" s="7"/>
      <c r="AF4661" s="1"/>
      <c r="AG4661" s="1"/>
      <c r="AH4661" s="1"/>
      <c r="AI4661" s="1"/>
      <c r="AJ4661" s="4"/>
      <c r="AK4661" s="1"/>
      <c r="AL4661" s="1"/>
      <c r="AM4661" s="1"/>
      <c r="AN4661" s="1"/>
      <c r="AO4661" s="1"/>
    </row>
    <row r="4662" spans="1:41" x14ac:dyDescent="0.2">
      <c r="A4662" s="118"/>
      <c r="B4662" s="2"/>
      <c r="C4662" s="2"/>
      <c r="D4662" s="3"/>
      <c r="E4662" s="3"/>
      <c r="F4662" s="47"/>
      <c r="G4662" s="47"/>
      <c r="H4662" s="4"/>
      <c r="I4662" s="4"/>
      <c r="J4662" s="4"/>
      <c r="K4662" s="4"/>
      <c r="L4662" s="47"/>
      <c r="M4662" s="10"/>
      <c r="N4662" s="10"/>
      <c r="O4662" s="2"/>
      <c r="P4662" s="2"/>
      <c r="Q4662" s="47"/>
      <c r="R4662" s="4"/>
      <c r="S4662" s="59"/>
      <c r="T4662" s="1"/>
      <c r="U4662" s="1"/>
      <c r="V4662" s="1"/>
      <c r="W4662" s="10"/>
      <c r="X4662" s="2"/>
      <c r="Y4662" s="2"/>
      <c r="Z4662" s="3"/>
      <c r="AA4662" s="1"/>
      <c r="AB4662" s="1"/>
      <c r="AC4662" s="5"/>
      <c r="AD4662" s="1"/>
      <c r="AE4662" s="7"/>
      <c r="AF4662" s="1"/>
      <c r="AG4662" s="1"/>
      <c r="AH4662" s="1"/>
      <c r="AI4662" s="1"/>
      <c r="AJ4662" s="4"/>
      <c r="AK4662" s="1"/>
      <c r="AL4662" s="1"/>
      <c r="AM4662" s="1"/>
      <c r="AN4662" s="1"/>
      <c r="AO4662" s="1"/>
    </row>
    <row r="4663" spans="1:41" x14ac:dyDescent="0.2">
      <c r="A4663" s="118"/>
      <c r="B4663" s="2"/>
      <c r="C4663" s="2"/>
      <c r="D4663" s="3"/>
      <c r="E4663" s="3"/>
      <c r="F4663" s="47"/>
      <c r="G4663" s="47"/>
      <c r="H4663" s="4"/>
      <c r="I4663" s="4"/>
      <c r="J4663" s="4"/>
      <c r="K4663" s="4"/>
      <c r="L4663" s="47"/>
      <c r="M4663" s="10"/>
      <c r="N4663" s="10"/>
      <c r="O4663" s="2"/>
      <c r="P4663" s="2"/>
      <c r="Q4663" s="47"/>
      <c r="R4663" s="4"/>
      <c r="S4663" s="59"/>
      <c r="T4663" s="1"/>
      <c r="U4663" s="1"/>
      <c r="V4663" s="1"/>
      <c r="W4663" s="10"/>
      <c r="X4663" s="2"/>
      <c r="Y4663" s="2"/>
      <c r="Z4663" s="3"/>
      <c r="AA4663" s="1"/>
      <c r="AB4663" s="1"/>
      <c r="AC4663" s="5"/>
      <c r="AD4663" s="1"/>
      <c r="AE4663" s="7"/>
      <c r="AF4663" s="1"/>
      <c r="AG4663" s="1"/>
      <c r="AH4663" s="1"/>
      <c r="AI4663" s="1"/>
      <c r="AJ4663" s="4"/>
      <c r="AK4663" s="1"/>
      <c r="AL4663" s="1"/>
      <c r="AM4663" s="1"/>
      <c r="AN4663" s="1"/>
      <c r="AO4663" s="1"/>
    </row>
    <row r="4664" spans="1:41" x14ac:dyDescent="0.2">
      <c r="A4664" s="118"/>
      <c r="B4664" s="2"/>
      <c r="C4664" s="2"/>
      <c r="D4664" s="3"/>
      <c r="E4664" s="3"/>
      <c r="F4664" s="47"/>
      <c r="G4664" s="47"/>
      <c r="H4664" s="4"/>
      <c r="I4664" s="4"/>
      <c r="J4664" s="4"/>
      <c r="K4664" s="4"/>
      <c r="L4664" s="47"/>
      <c r="M4664" s="10"/>
      <c r="N4664" s="10"/>
      <c r="O4664" s="2"/>
      <c r="P4664" s="2"/>
      <c r="Q4664" s="47"/>
      <c r="R4664" s="4"/>
      <c r="S4664" s="59"/>
      <c r="T4664" s="1"/>
      <c r="U4664" s="1"/>
      <c r="V4664" s="1"/>
      <c r="W4664" s="10"/>
      <c r="X4664" s="2"/>
      <c r="Y4664" s="2"/>
      <c r="Z4664" s="3"/>
      <c r="AA4664" s="1"/>
      <c r="AB4664" s="1"/>
      <c r="AC4664" s="5"/>
      <c r="AD4664" s="1"/>
      <c r="AE4664" s="7"/>
      <c r="AF4664" s="1"/>
      <c r="AG4664" s="1"/>
      <c r="AH4664" s="1"/>
      <c r="AI4664" s="1"/>
      <c r="AJ4664" s="4"/>
      <c r="AK4664" s="1"/>
      <c r="AL4664" s="1"/>
      <c r="AM4664" s="1"/>
      <c r="AN4664" s="1"/>
      <c r="AO4664" s="1"/>
    </row>
    <row r="4665" spans="1:41" x14ac:dyDescent="0.2">
      <c r="A4665" s="118"/>
      <c r="B4665" s="2"/>
      <c r="C4665" s="2"/>
      <c r="D4665" s="3"/>
      <c r="E4665" s="3"/>
      <c r="F4665" s="47"/>
      <c r="G4665" s="47"/>
      <c r="H4665" s="4"/>
      <c r="I4665" s="4"/>
      <c r="J4665" s="4"/>
      <c r="K4665" s="4"/>
      <c r="L4665" s="47"/>
      <c r="M4665" s="10"/>
      <c r="N4665" s="10"/>
      <c r="O4665" s="2"/>
      <c r="P4665" s="2"/>
      <c r="Q4665" s="47"/>
      <c r="R4665" s="4"/>
      <c r="S4665" s="59"/>
      <c r="T4665" s="1"/>
      <c r="U4665" s="1"/>
      <c r="V4665" s="1"/>
      <c r="W4665" s="10"/>
      <c r="X4665" s="2"/>
      <c r="Y4665" s="2"/>
      <c r="Z4665" s="3"/>
      <c r="AA4665" s="1"/>
      <c r="AB4665" s="1"/>
      <c r="AC4665" s="5"/>
      <c r="AD4665" s="1"/>
      <c r="AE4665" s="7"/>
      <c r="AF4665" s="1"/>
      <c r="AG4665" s="1"/>
      <c r="AH4665" s="1"/>
      <c r="AI4665" s="1"/>
      <c r="AJ4665" s="4"/>
      <c r="AK4665" s="1"/>
      <c r="AL4665" s="1"/>
      <c r="AM4665" s="1"/>
      <c r="AN4665" s="1"/>
      <c r="AO4665" s="1"/>
    </row>
    <row r="4666" spans="1:41" x14ac:dyDescent="0.2">
      <c r="A4666" s="118"/>
      <c r="B4666" s="2"/>
      <c r="C4666" s="2"/>
      <c r="D4666" s="3"/>
      <c r="E4666" s="3"/>
      <c r="F4666" s="47"/>
      <c r="G4666" s="47"/>
      <c r="H4666" s="4"/>
      <c r="I4666" s="4"/>
      <c r="J4666" s="4"/>
      <c r="K4666" s="4"/>
      <c r="L4666" s="47"/>
      <c r="M4666" s="10"/>
      <c r="N4666" s="10"/>
      <c r="O4666" s="2"/>
      <c r="P4666" s="2"/>
      <c r="Q4666" s="47"/>
      <c r="R4666" s="4"/>
      <c r="S4666" s="59"/>
      <c r="T4666" s="1"/>
      <c r="U4666" s="1"/>
      <c r="V4666" s="1"/>
      <c r="W4666" s="10"/>
      <c r="X4666" s="2"/>
      <c r="Y4666" s="2"/>
      <c r="Z4666" s="3"/>
      <c r="AA4666" s="1"/>
      <c r="AB4666" s="1"/>
      <c r="AC4666" s="5"/>
      <c r="AD4666" s="1"/>
      <c r="AE4666" s="7"/>
      <c r="AF4666" s="1"/>
      <c r="AG4666" s="1"/>
      <c r="AH4666" s="1"/>
      <c r="AI4666" s="1"/>
      <c r="AJ4666" s="4"/>
      <c r="AK4666" s="1"/>
      <c r="AL4666" s="1"/>
      <c r="AM4666" s="1"/>
      <c r="AN4666" s="1"/>
      <c r="AO4666" s="1"/>
    </row>
    <row r="4667" spans="1:41" x14ac:dyDescent="0.2">
      <c r="A4667" s="118"/>
      <c r="B4667" s="2"/>
      <c r="C4667" s="2"/>
      <c r="D4667" s="3"/>
      <c r="E4667" s="3"/>
      <c r="F4667" s="47"/>
      <c r="G4667" s="47"/>
      <c r="H4667" s="4"/>
      <c r="I4667" s="4"/>
      <c r="J4667" s="4"/>
      <c r="K4667" s="4"/>
      <c r="L4667" s="47"/>
      <c r="M4667" s="10"/>
      <c r="N4667" s="10"/>
      <c r="O4667" s="2"/>
      <c r="P4667" s="2"/>
      <c r="Q4667" s="47"/>
      <c r="R4667" s="4"/>
      <c r="S4667" s="59"/>
      <c r="T4667" s="1"/>
      <c r="U4667" s="1"/>
      <c r="V4667" s="1"/>
      <c r="W4667" s="10"/>
      <c r="X4667" s="2"/>
      <c r="Y4667" s="2"/>
      <c r="Z4667" s="3"/>
      <c r="AA4667" s="1"/>
      <c r="AB4667" s="1"/>
      <c r="AC4667" s="5"/>
      <c r="AD4667" s="1"/>
      <c r="AE4667" s="7"/>
      <c r="AF4667" s="1"/>
      <c r="AG4667" s="1"/>
      <c r="AH4667" s="1"/>
      <c r="AI4667" s="1"/>
      <c r="AJ4667" s="4"/>
      <c r="AK4667" s="1"/>
      <c r="AL4667" s="1"/>
      <c r="AM4667" s="1"/>
      <c r="AN4667" s="1"/>
      <c r="AO4667" s="1"/>
    </row>
    <row r="4668" spans="1:41" x14ac:dyDescent="0.2">
      <c r="A4668" s="118"/>
      <c r="B4668" s="2"/>
      <c r="C4668" s="2"/>
      <c r="D4668" s="3"/>
      <c r="E4668" s="3"/>
      <c r="F4668" s="47"/>
      <c r="G4668" s="47"/>
      <c r="H4668" s="4"/>
      <c r="I4668" s="4"/>
      <c r="J4668" s="4"/>
      <c r="K4668" s="4"/>
      <c r="L4668" s="47"/>
      <c r="M4668" s="10"/>
      <c r="N4668" s="10"/>
      <c r="O4668" s="2"/>
      <c r="P4668" s="2"/>
      <c r="Q4668" s="47"/>
      <c r="R4668" s="4"/>
      <c r="S4668" s="59"/>
      <c r="T4668" s="1"/>
      <c r="U4668" s="1"/>
      <c r="V4668" s="1"/>
      <c r="W4668" s="10"/>
      <c r="X4668" s="2"/>
      <c r="Y4668" s="2"/>
      <c r="Z4668" s="3"/>
      <c r="AA4668" s="1"/>
      <c r="AB4668" s="1"/>
      <c r="AC4668" s="5"/>
      <c r="AD4668" s="1"/>
      <c r="AE4668" s="7"/>
      <c r="AF4668" s="1"/>
      <c r="AG4668" s="1"/>
      <c r="AH4668" s="1"/>
      <c r="AI4668" s="1"/>
      <c r="AJ4668" s="4"/>
      <c r="AK4668" s="1"/>
      <c r="AL4668" s="1"/>
      <c r="AM4668" s="1"/>
      <c r="AN4668" s="1"/>
      <c r="AO4668" s="1"/>
    </row>
    <row r="4669" spans="1:41" x14ac:dyDescent="0.2">
      <c r="A4669" s="118"/>
      <c r="B4669" s="2"/>
      <c r="C4669" s="2"/>
      <c r="D4669" s="3"/>
      <c r="E4669" s="3"/>
      <c r="F4669" s="47"/>
      <c r="G4669" s="47"/>
      <c r="H4669" s="4"/>
      <c r="I4669" s="4"/>
      <c r="J4669" s="4"/>
      <c r="K4669" s="4"/>
      <c r="L4669" s="47"/>
      <c r="M4669" s="10"/>
      <c r="N4669" s="10"/>
      <c r="O4669" s="2"/>
      <c r="P4669" s="2"/>
      <c r="Q4669" s="47"/>
      <c r="R4669" s="4"/>
      <c r="S4669" s="59"/>
      <c r="T4669" s="1"/>
      <c r="U4669" s="1"/>
      <c r="V4669" s="1"/>
      <c r="W4669" s="10"/>
      <c r="X4669" s="2"/>
      <c r="Y4669" s="2"/>
      <c r="Z4669" s="3"/>
      <c r="AA4669" s="1"/>
      <c r="AB4669" s="1"/>
      <c r="AC4669" s="5"/>
      <c r="AD4669" s="1"/>
      <c r="AE4669" s="7"/>
      <c r="AF4669" s="1"/>
      <c r="AG4669" s="1"/>
      <c r="AH4669" s="1"/>
      <c r="AI4669" s="1"/>
      <c r="AJ4669" s="4"/>
      <c r="AK4669" s="1"/>
      <c r="AL4669" s="1"/>
      <c r="AM4669" s="1"/>
      <c r="AN4669" s="1"/>
      <c r="AO4669" s="1"/>
    </row>
    <row r="4670" spans="1:41" x14ac:dyDescent="0.2">
      <c r="A4670" s="118"/>
      <c r="B4670" s="2"/>
      <c r="C4670" s="2"/>
      <c r="D4670" s="3"/>
      <c r="E4670" s="3"/>
      <c r="F4670" s="47"/>
      <c r="G4670" s="47"/>
      <c r="H4670" s="4"/>
      <c r="I4670" s="4"/>
      <c r="J4670" s="4"/>
      <c r="K4670" s="4"/>
      <c r="L4670" s="47"/>
      <c r="M4670" s="10"/>
      <c r="N4670" s="10"/>
      <c r="O4670" s="2"/>
      <c r="P4670" s="2"/>
      <c r="Q4670" s="47"/>
      <c r="R4670" s="4"/>
      <c r="S4670" s="59"/>
      <c r="T4670" s="1"/>
      <c r="U4670" s="1"/>
      <c r="V4670" s="1"/>
      <c r="W4670" s="10"/>
      <c r="X4670" s="2"/>
      <c r="Y4670" s="2"/>
      <c r="Z4670" s="3"/>
      <c r="AA4670" s="1"/>
      <c r="AB4670" s="1"/>
      <c r="AC4670" s="5"/>
      <c r="AD4670" s="1"/>
      <c r="AE4670" s="7"/>
      <c r="AF4670" s="1"/>
      <c r="AG4670" s="1"/>
      <c r="AH4670" s="1"/>
      <c r="AI4670" s="1"/>
      <c r="AJ4670" s="4"/>
      <c r="AK4670" s="1"/>
      <c r="AL4670" s="1"/>
      <c r="AM4670" s="1"/>
      <c r="AN4670" s="1"/>
      <c r="AO4670" s="1"/>
    </row>
    <row r="4671" spans="1:41" x14ac:dyDescent="0.2">
      <c r="A4671" s="118"/>
      <c r="B4671" s="2"/>
      <c r="C4671" s="2"/>
      <c r="D4671" s="3"/>
      <c r="E4671" s="3"/>
      <c r="F4671" s="47"/>
      <c r="G4671" s="47"/>
      <c r="H4671" s="4"/>
      <c r="I4671" s="4"/>
      <c r="J4671" s="4"/>
      <c r="K4671" s="4"/>
      <c r="L4671" s="47"/>
      <c r="M4671" s="10"/>
      <c r="N4671" s="10"/>
      <c r="O4671" s="2"/>
      <c r="P4671" s="2"/>
      <c r="Q4671" s="47"/>
      <c r="R4671" s="4"/>
      <c r="S4671" s="59"/>
      <c r="T4671" s="1"/>
      <c r="U4671" s="1"/>
      <c r="V4671" s="1"/>
      <c r="W4671" s="10"/>
      <c r="X4671" s="2"/>
      <c r="Y4671" s="2"/>
      <c r="Z4671" s="3"/>
      <c r="AA4671" s="1"/>
      <c r="AB4671" s="1"/>
      <c r="AC4671" s="5"/>
      <c r="AD4671" s="1"/>
      <c r="AE4671" s="7"/>
      <c r="AF4671" s="1"/>
      <c r="AG4671" s="1"/>
      <c r="AH4671" s="1"/>
      <c r="AI4671" s="1"/>
      <c r="AJ4671" s="4"/>
      <c r="AK4671" s="1"/>
      <c r="AL4671" s="1"/>
      <c r="AM4671" s="1"/>
      <c r="AN4671" s="1"/>
      <c r="AO4671" s="1"/>
    </row>
    <row r="4672" spans="1:41" x14ac:dyDescent="0.2">
      <c r="A4672" s="118"/>
      <c r="B4672" s="2"/>
      <c r="C4672" s="2"/>
      <c r="D4672" s="3"/>
      <c r="E4672" s="3"/>
      <c r="F4672" s="47"/>
      <c r="G4672" s="47"/>
      <c r="H4672" s="4"/>
      <c r="I4672" s="4"/>
      <c r="J4672" s="4"/>
      <c r="K4672" s="4"/>
      <c r="L4672" s="47"/>
      <c r="M4672" s="10"/>
      <c r="N4672" s="10"/>
      <c r="O4672" s="2"/>
      <c r="P4672" s="2"/>
      <c r="Q4672" s="47"/>
      <c r="R4672" s="4"/>
      <c r="S4672" s="59"/>
      <c r="T4672" s="1"/>
      <c r="U4672" s="1"/>
      <c r="V4672" s="1"/>
      <c r="W4672" s="10"/>
      <c r="X4672" s="2"/>
      <c r="Y4672" s="2"/>
      <c r="Z4672" s="3"/>
      <c r="AA4672" s="1"/>
      <c r="AB4672" s="1"/>
      <c r="AC4672" s="5"/>
      <c r="AD4672" s="1"/>
      <c r="AE4672" s="7"/>
      <c r="AF4672" s="1"/>
      <c r="AG4672" s="1"/>
      <c r="AH4672" s="1"/>
      <c r="AI4672" s="1"/>
      <c r="AJ4672" s="4"/>
      <c r="AK4672" s="1"/>
      <c r="AL4672" s="1"/>
      <c r="AM4672" s="1"/>
      <c r="AN4672" s="1"/>
      <c r="AO4672" s="1"/>
    </row>
    <row r="4673" spans="1:41" x14ac:dyDescent="0.2">
      <c r="A4673" s="118"/>
      <c r="B4673" s="2"/>
      <c r="C4673" s="2"/>
      <c r="D4673" s="3"/>
      <c r="E4673" s="3"/>
      <c r="F4673" s="47"/>
      <c r="G4673" s="47"/>
      <c r="H4673" s="4"/>
      <c r="I4673" s="4"/>
      <c r="J4673" s="4"/>
      <c r="K4673" s="4"/>
      <c r="L4673" s="47"/>
      <c r="M4673" s="10"/>
      <c r="N4673" s="10"/>
      <c r="O4673" s="2"/>
      <c r="P4673" s="2"/>
      <c r="Q4673" s="47"/>
      <c r="R4673" s="4"/>
      <c r="S4673" s="59"/>
      <c r="T4673" s="1"/>
      <c r="U4673" s="1"/>
      <c r="V4673" s="1"/>
      <c r="W4673" s="10"/>
      <c r="X4673" s="2"/>
      <c r="Y4673" s="2"/>
      <c r="Z4673" s="3"/>
      <c r="AA4673" s="1"/>
      <c r="AB4673" s="1"/>
      <c r="AC4673" s="5"/>
      <c r="AD4673" s="1"/>
      <c r="AE4673" s="7"/>
      <c r="AF4673" s="1"/>
      <c r="AG4673" s="1"/>
      <c r="AH4673" s="1"/>
      <c r="AI4673" s="1"/>
      <c r="AJ4673" s="4"/>
      <c r="AK4673" s="1"/>
      <c r="AL4673" s="1"/>
      <c r="AM4673" s="1"/>
      <c r="AN4673" s="1"/>
      <c r="AO4673" s="1"/>
    </row>
    <row r="4674" spans="1:41" x14ac:dyDescent="0.2">
      <c r="A4674" s="118"/>
      <c r="B4674" s="2"/>
      <c r="C4674" s="2"/>
      <c r="D4674" s="3"/>
      <c r="E4674" s="3"/>
      <c r="F4674" s="47"/>
      <c r="G4674" s="47"/>
      <c r="H4674" s="4"/>
      <c r="I4674" s="4"/>
      <c r="J4674" s="4"/>
      <c r="K4674" s="4"/>
      <c r="L4674" s="47"/>
      <c r="M4674" s="10"/>
      <c r="N4674" s="10"/>
      <c r="O4674" s="2"/>
      <c r="P4674" s="2"/>
      <c r="Q4674" s="47"/>
      <c r="R4674" s="4"/>
      <c r="S4674" s="59"/>
      <c r="T4674" s="1"/>
      <c r="U4674" s="1"/>
      <c r="V4674" s="1"/>
      <c r="W4674" s="10"/>
      <c r="X4674" s="2"/>
      <c r="Y4674" s="2"/>
      <c r="Z4674" s="3"/>
      <c r="AA4674" s="1"/>
      <c r="AB4674" s="1"/>
      <c r="AC4674" s="5"/>
      <c r="AD4674" s="1"/>
      <c r="AE4674" s="7"/>
      <c r="AF4674" s="1"/>
      <c r="AG4674" s="1"/>
      <c r="AH4674" s="1"/>
      <c r="AI4674" s="1"/>
      <c r="AJ4674" s="4"/>
      <c r="AK4674" s="1"/>
      <c r="AL4674" s="1"/>
      <c r="AM4674" s="1"/>
      <c r="AN4674" s="1"/>
      <c r="AO4674" s="1"/>
    </row>
    <row r="4675" spans="1:41" x14ac:dyDescent="0.2">
      <c r="A4675" s="118"/>
      <c r="B4675" s="2"/>
      <c r="C4675" s="2"/>
      <c r="D4675" s="3"/>
      <c r="E4675" s="3"/>
      <c r="F4675" s="47"/>
      <c r="G4675" s="47"/>
      <c r="H4675" s="4"/>
      <c r="I4675" s="4"/>
      <c r="J4675" s="4"/>
      <c r="K4675" s="4"/>
      <c r="L4675" s="47"/>
      <c r="M4675" s="10"/>
      <c r="N4675" s="10"/>
      <c r="O4675" s="2"/>
      <c r="P4675" s="2"/>
      <c r="Q4675" s="47"/>
      <c r="R4675" s="4"/>
      <c r="S4675" s="59"/>
      <c r="T4675" s="1"/>
      <c r="U4675" s="1"/>
      <c r="V4675" s="1"/>
      <c r="W4675" s="10"/>
      <c r="X4675" s="2"/>
      <c r="Y4675" s="2"/>
      <c r="Z4675" s="3"/>
      <c r="AA4675" s="1"/>
      <c r="AB4675" s="1"/>
      <c r="AC4675" s="5"/>
      <c r="AD4675" s="1"/>
      <c r="AE4675" s="7"/>
      <c r="AF4675" s="1"/>
      <c r="AG4675" s="1"/>
      <c r="AH4675" s="1"/>
      <c r="AI4675" s="1"/>
      <c r="AJ4675" s="4"/>
      <c r="AK4675" s="1"/>
      <c r="AL4675" s="1"/>
      <c r="AM4675" s="1"/>
      <c r="AN4675" s="1"/>
      <c r="AO4675" s="1"/>
    </row>
    <row r="4676" spans="1:41" x14ac:dyDescent="0.2">
      <c r="A4676" s="118"/>
      <c r="B4676" s="2"/>
      <c r="C4676" s="2"/>
      <c r="D4676" s="3"/>
      <c r="E4676" s="3"/>
      <c r="F4676" s="47"/>
      <c r="G4676" s="47"/>
      <c r="H4676" s="4"/>
      <c r="I4676" s="4"/>
      <c r="J4676" s="4"/>
      <c r="K4676" s="4"/>
      <c r="L4676" s="47"/>
      <c r="M4676" s="10"/>
      <c r="N4676" s="10"/>
      <c r="O4676" s="2"/>
      <c r="P4676" s="2"/>
      <c r="Q4676" s="47"/>
      <c r="R4676" s="4"/>
      <c r="S4676" s="59"/>
      <c r="T4676" s="1"/>
      <c r="U4676" s="1"/>
      <c r="V4676" s="1"/>
      <c r="W4676" s="10"/>
      <c r="X4676" s="2"/>
      <c r="Y4676" s="2"/>
      <c r="Z4676" s="3"/>
      <c r="AA4676" s="1"/>
      <c r="AB4676" s="1"/>
      <c r="AC4676" s="5"/>
      <c r="AD4676" s="1"/>
      <c r="AE4676" s="7"/>
      <c r="AF4676" s="1"/>
      <c r="AG4676" s="1"/>
      <c r="AH4676" s="1"/>
      <c r="AI4676" s="1"/>
      <c r="AJ4676" s="4"/>
      <c r="AK4676" s="1"/>
      <c r="AL4676" s="1"/>
      <c r="AM4676" s="1"/>
      <c r="AN4676" s="1"/>
      <c r="AO4676" s="1"/>
    </row>
    <row r="4677" spans="1:41" x14ac:dyDescent="0.2">
      <c r="A4677" s="118"/>
      <c r="B4677" s="2"/>
      <c r="C4677" s="2"/>
      <c r="D4677" s="3"/>
      <c r="E4677" s="3"/>
      <c r="F4677" s="47"/>
      <c r="G4677" s="47"/>
      <c r="H4677" s="4"/>
      <c r="I4677" s="4"/>
      <c r="J4677" s="4"/>
      <c r="K4677" s="4"/>
      <c r="L4677" s="47"/>
      <c r="M4677" s="10"/>
      <c r="N4677" s="10"/>
      <c r="O4677" s="2"/>
      <c r="P4677" s="2"/>
      <c r="Q4677" s="47"/>
      <c r="R4677" s="4"/>
      <c r="S4677" s="59"/>
      <c r="T4677" s="1"/>
      <c r="U4677" s="1"/>
      <c r="V4677" s="1"/>
      <c r="W4677" s="10"/>
      <c r="X4677" s="2"/>
      <c r="Y4677" s="2"/>
      <c r="Z4677" s="3"/>
      <c r="AA4677" s="1"/>
      <c r="AB4677" s="1"/>
      <c r="AC4677" s="5"/>
      <c r="AD4677" s="1"/>
      <c r="AE4677" s="7"/>
      <c r="AF4677" s="1"/>
      <c r="AG4677" s="1"/>
      <c r="AH4677" s="1"/>
      <c r="AI4677" s="1"/>
      <c r="AJ4677" s="4"/>
      <c r="AK4677" s="1"/>
      <c r="AL4677" s="1"/>
      <c r="AM4677" s="1"/>
      <c r="AN4677" s="1"/>
      <c r="AO4677" s="1"/>
    </row>
    <row r="4678" spans="1:41" x14ac:dyDescent="0.2">
      <c r="A4678" s="118"/>
      <c r="B4678" s="2"/>
      <c r="C4678" s="2"/>
      <c r="D4678" s="3"/>
      <c r="E4678" s="3"/>
      <c r="F4678" s="47"/>
      <c r="G4678" s="47"/>
      <c r="H4678" s="4"/>
      <c r="I4678" s="4"/>
      <c r="J4678" s="4"/>
      <c r="K4678" s="4"/>
      <c r="L4678" s="47"/>
      <c r="M4678" s="10"/>
      <c r="N4678" s="10"/>
      <c r="O4678" s="2"/>
      <c r="P4678" s="2"/>
      <c r="Q4678" s="47"/>
      <c r="R4678" s="4"/>
      <c r="S4678" s="59"/>
      <c r="T4678" s="1"/>
      <c r="U4678" s="1"/>
      <c r="V4678" s="1"/>
      <c r="W4678" s="10"/>
      <c r="X4678" s="2"/>
      <c r="Y4678" s="2"/>
      <c r="Z4678" s="3"/>
      <c r="AA4678" s="1"/>
      <c r="AB4678" s="1"/>
      <c r="AC4678" s="5"/>
      <c r="AD4678" s="1"/>
      <c r="AE4678" s="7"/>
      <c r="AF4678" s="1"/>
      <c r="AG4678" s="1"/>
      <c r="AH4678" s="1"/>
      <c r="AI4678" s="1"/>
      <c r="AJ4678" s="4"/>
      <c r="AK4678" s="1"/>
      <c r="AL4678" s="1"/>
      <c r="AM4678" s="1"/>
      <c r="AN4678" s="1"/>
      <c r="AO4678" s="1"/>
    </row>
    <row r="4679" spans="1:41" x14ac:dyDescent="0.2">
      <c r="A4679" s="118"/>
      <c r="B4679" s="2"/>
      <c r="C4679" s="2"/>
      <c r="D4679" s="3"/>
      <c r="E4679" s="3"/>
      <c r="F4679" s="47"/>
      <c r="G4679" s="47"/>
      <c r="H4679" s="4"/>
      <c r="I4679" s="4"/>
      <c r="J4679" s="4"/>
      <c r="K4679" s="4"/>
      <c r="L4679" s="47"/>
      <c r="M4679" s="10"/>
      <c r="N4679" s="10"/>
      <c r="O4679" s="2"/>
      <c r="P4679" s="2"/>
      <c r="Q4679" s="47"/>
      <c r="R4679" s="4"/>
      <c r="S4679" s="59"/>
      <c r="T4679" s="1"/>
      <c r="U4679" s="1"/>
      <c r="V4679" s="1"/>
      <c r="W4679" s="10"/>
      <c r="X4679" s="2"/>
      <c r="Y4679" s="2"/>
      <c r="Z4679" s="3"/>
      <c r="AA4679" s="1"/>
      <c r="AB4679" s="1"/>
      <c r="AC4679" s="5"/>
      <c r="AD4679" s="1"/>
      <c r="AE4679" s="7"/>
      <c r="AF4679" s="1"/>
      <c r="AG4679" s="1"/>
      <c r="AH4679" s="1"/>
      <c r="AI4679" s="1"/>
      <c r="AJ4679" s="4"/>
      <c r="AK4679" s="1"/>
      <c r="AL4679" s="1"/>
      <c r="AM4679" s="1"/>
      <c r="AN4679" s="1"/>
      <c r="AO4679" s="1"/>
    </row>
    <row r="4680" spans="1:41" x14ac:dyDescent="0.2">
      <c r="A4680" s="118"/>
      <c r="B4680" s="2"/>
      <c r="C4680" s="2"/>
      <c r="D4680" s="3"/>
      <c r="E4680" s="3"/>
      <c r="F4680" s="47"/>
      <c r="G4680" s="47"/>
      <c r="H4680" s="4"/>
      <c r="I4680" s="4"/>
      <c r="J4680" s="4"/>
      <c r="K4680" s="4"/>
      <c r="L4680" s="47"/>
      <c r="M4680" s="10"/>
      <c r="N4680" s="10"/>
      <c r="O4680" s="2"/>
      <c r="P4680" s="2"/>
      <c r="Q4680" s="47"/>
      <c r="R4680" s="4"/>
      <c r="S4680" s="59"/>
      <c r="T4680" s="1"/>
      <c r="U4680" s="1"/>
      <c r="V4680" s="1"/>
      <c r="W4680" s="10"/>
      <c r="X4680" s="2"/>
      <c r="Y4680" s="2"/>
      <c r="Z4680" s="3"/>
      <c r="AA4680" s="1"/>
      <c r="AB4680" s="1"/>
      <c r="AC4680" s="5"/>
      <c r="AD4680" s="1"/>
      <c r="AE4680" s="7"/>
      <c r="AF4680" s="1"/>
      <c r="AG4680" s="1"/>
      <c r="AH4680" s="1"/>
      <c r="AI4680" s="1"/>
      <c r="AJ4680" s="4"/>
      <c r="AK4680" s="1"/>
      <c r="AL4680" s="1"/>
      <c r="AM4680" s="1"/>
      <c r="AN4680" s="1"/>
      <c r="AO4680" s="1"/>
    </row>
    <row r="4681" spans="1:41" x14ac:dyDescent="0.2">
      <c r="A4681" s="118"/>
      <c r="B4681" s="2"/>
      <c r="C4681" s="2"/>
      <c r="D4681" s="3"/>
      <c r="E4681" s="3"/>
      <c r="F4681" s="47"/>
      <c r="G4681" s="47"/>
      <c r="H4681" s="4"/>
      <c r="I4681" s="4"/>
      <c r="J4681" s="4"/>
      <c r="K4681" s="4"/>
      <c r="L4681" s="47"/>
      <c r="M4681" s="10"/>
      <c r="N4681" s="10"/>
      <c r="O4681" s="2"/>
      <c r="P4681" s="2"/>
      <c r="Q4681" s="47"/>
      <c r="R4681" s="4"/>
      <c r="S4681" s="59"/>
      <c r="T4681" s="1"/>
      <c r="U4681" s="1"/>
      <c r="V4681" s="1"/>
      <c r="W4681" s="10"/>
      <c r="X4681" s="2"/>
      <c r="Y4681" s="2"/>
      <c r="Z4681" s="3"/>
      <c r="AA4681" s="1"/>
      <c r="AB4681" s="1"/>
      <c r="AC4681" s="5"/>
      <c r="AD4681" s="1"/>
      <c r="AE4681" s="7"/>
      <c r="AF4681" s="1"/>
      <c r="AG4681" s="1"/>
      <c r="AH4681" s="1"/>
      <c r="AI4681" s="1"/>
      <c r="AJ4681" s="4"/>
      <c r="AK4681" s="1"/>
      <c r="AL4681" s="1"/>
      <c r="AM4681" s="1"/>
      <c r="AN4681" s="1"/>
      <c r="AO4681" s="1"/>
    </row>
    <row r="4682" spans="1:41" x14ac:dyDescent="0.2">
      <c r="A4682" s="118"/>
      <c r="B4682" s="2"/>
      <c r="C4682" s="2"/>
      <c r="D4682" s="3"/>
      <c r="E4682" s="3"/>
      <c r="F4682" s="47"/>
      <c r="G4682" s="47"/>
      <c r="H4682" s="4"/>
      <c r="I4682" s="4"/>
      <c r="J4682" s="4"/>
      <c r="K4682" s="4"/>
      <c r="L4682" s="47"/>
      <c r="M4682" s="10"/>
      <c r="N4682" s="10"/>
      <c r="O4682" s="2"/>
      <c r="P4682" s="2"/>
      <c r="Q4682" s="47"/>
      <c r="R4682" s="4"/>
      <c r="S4682" s="59"/>
      <c r="T4682" s="1"/>
      <c r="U4682" s="1"/>
      <c r="V4682" s="1"/>
      <c r="W4682" s="10"/>
      <c r="X4682" s="2"/>
      <c r="Y4682" s="2"/>
      <c r="Z4682" s="3"/>
      <c r="AA4682" s="1"/>
      <c r="AB4682" s="1"/>
      <c r="AC4682" s="5"/>
      <c r="AD4682" s="1"/>
      <c r="AE4682" s="7"/>
      <c r="AF4682" s="1"/>
      <c r="AG4682" s="1"/>
      <c r="AH4682" s="1"/>
      <c r="AI4682" s="1"/>
      <c r="AJ4682" s="4"/>
      <c r="AK4682" s="1"/>
      <c r="AL4682" s="1"/>
      <c r="AM4682" s="1"/>
      <c r="AN4682" s="1"/>
      <c r="AO4682" s="1"/>
    </row>
    <row r="4683" spans="1:41" x14ac:dyDescent="0.2">
      <c r="A4683" s="118"/>
      <c r="B4683" s="2"/>
      <c r="C4683" s="2"/>
      <c r="D4683" s="3"/>
      <c r="E4683" s="3"/>
      <c r="F4683" s="47"/>
      <c r="G4683" s="47"/>
      <c r="H4683" s="4"/>
      <c r="I4683" s="4"/>
      <c r="J4683" s="4"/>
      <c r="K4683" s="4"/>
      <c r="L4683" s="47"/>
      <c r="M4683" s="10"/>
      <c r="N4683" s="10"/>
      <c r="O4683" s="2"/>
      <c r="P4683" s="2"/>
      <c r="Q4683" s="47"/>
      <c r="R4683" s="4"/>
      <c r="S4683" s="59"/>
      <c r="T4683" s="1"/>
      <c r="U4683" s="1"/>
      <c r="V4683" s="1"/>
      <c r="W4683" s="10"/>
      <c r="X4683" s="2"/>
      <c r="Y4683" s="2"/>
      <c r="Z4683" s="3"/>
      <c r="AA4683" s="1"/>
      <c r="AB4683" s="1"/>
      <c r="AC4683" s="5"/>
      <c r="AD4683" s="1"/>
      <c r="AE4683" s="7"/>
      <c r="AF4683" s="1"/>
      <c r="AG4683" s="1"/>
      <c r="AH4683" s="1"/>
      <c r="AI4683" s="1"/>
      <c r="AJ4683" s="4"/>
      <c r="AK4683" s="1"/>
      <c r="AL4683" s="1"/>
      <c r="AM4683" s="1"/>
      <c r="AN4683" s="1"/>
      <c r="AO4683" s="1"/>
    </row>
    <row r="4684" spans="1:41" x14ac:dyDescent="0.2">
      <c r="A4684" s="118"/>
      <c r="B4684" s="2"/>
      <c r="C4684" s="2"/>
      <c r="D4684" s="3"/>
      <c r="E4684" s="3"/>
      <c r="F4684" s="47"/>
      <c r="G4684" s="47"/>
      <c r="H4684" s="4"/>
      <c r="I4684" s="4"/>
      <c r="J4684" s="4"/>
      <c r="K4684" s="4"/>
      <c r="L4684" s="47"/>
      <c r="M4684" s="10"/>
      <c r="N4684" s="10"/>
      <c r="O4684" s="2"/>
      <c r="P4684" s="2"/>
      <c r="Q4684" s="47"/>
      <c r="R4684" s="4"/>
      <c r="S4684" s="59"/>
      <c r="T4684" s="1"/>
      <c r="U4684" s="1"/>
      <c r="V4684" s="1"/>
      <c r="W4684" s="10"/>
      <c r="X4684" s="2"/>
      <c r="Y4684" s="2"/>
      <c r="Z4684" s="3"/>
      <c r="AA4684" s="1"/>
      <c r="AB4684" s="1"/>
      <c r="AC4684" s="5"/>
      <c r="AD4684" s="1"/>
      <c r="AE4684" s="7"/>
      <c r="AF4684" s="1"/>
      <c r="AG4684" s="1"/>
      <c r="AH4684" s="1"/>
      <c r="AI4684" s="1"/>
      <c r="AJ4684" s="4"/>
      <c r="AK4684" s="1"/>
      <c r="AL4684" s="1"/>
      <c r="AM4684" s="1"/>
      <c r="AN4684" s="1"/>
      <c r="AO4684" s="1"/>
    </row>
    <row r="4685" spans="1:41" x14ac:dyDescent="0.2">
      <c r="A4685" s="118"/>
      <c r="B4685" s="2"/>
      <c r="C4685" s="2"/>
      <c r="D4685" s="3"/>
      <c r="E4685" s="3"/>
      <c r="F4685" s="47"/>
      <c r="G4685" s="47"/>
      <c r="H4685" s="4"/>
      <c r="I4685" s="4"/>
      <c r="J4685" s="4"/>
      <c r="K4685" s="4"/>
      <c r="L4685" s="47"/>
      <c r="M4685" s="10"/>
      <c r="N4685" s="10"/>
      <c r="O4685" s="2"/>
      <c r="P4685" s="2"/>
      <c r="Q4685" s="47"/>
      <c r="R4685" s="4"/>
      <c r="S4685" s="59"/>
      <c r="T4685" s="1"/>
      <c r="U4685" s="1"/>
      <c r="V4685" s="1"/>
      <c r="W4685" s="10"/>
      <c r="X4685" s="2"/>
      <c r="Y4685" s="2"/>
      <c r="Z4685" s="3"/>
      <c r="AA4685" s="1"/>
      <c r="AB4685" s="1"/>
      <c r="AC4685" s="5"/>
      <c r="AD4685" s="1"/>
      <c r="AE4685" s="7"/>
      <c r="AF4685" s="1"/>
      <c r="AG4685" s="1"/>
      <c r="AH4685" s="1"/>
      <c r="AI4685" s="1"/>
      <c r="AJ4685" s="4"/>
      <c r="AK4685" s="1"/>
      <c r="AL4685" s="1"/>
      <c r="AM4685" s="1"/>
      <c r="AN4685" s="1"/>
      <c r="AO4685" s="1"/>
    </row>
    <row r="4686" spans="1:41" x14ac:dyDescent="0.2">
      <c r="A4686" s="118"/>
      <c r="B4686" s="2"/>
      <c r="C4686" s="2"/>
      <c r="D4686" s="3"/>
      <c r="E4686" s="3"/>
      <c r="F4686" s="47"/>
      <c r="G4686" s="47"/>
      <c r="H4686" s="4"/>
      <c r="I4686" s="4"/>
      <c r="J4686" s="4"/>
      <c r="K4686" s="4"/>
      <c r="L4686" s="47"/>
      <c r="M4686" s="10"/>
      <c r="N4686" s="10"/>
      <c r="O4686" s="2"/>
      <c r="P4686" s="2"/>
      <c r="Q4686" s="47"/>
      <c r="R4686" s="4"/>
      <c r="S4686" s="59"/>
      <c r="T4686" s="1"/>
      <c r="U4686" s="1"/>
      <c r="V4686" s="1"/>
      <c r="W4686" s="10"/>
      <c r="X4686" s="2"/>
      <c r="Y4686" s="2"/>
      <c r="Z4686" s="3"/>
      <c r="AA4686" s="1"/>
      <c r="AB4686" s="1"/>
      <c r="AC4686" s="5"/>
      <c r="AD4686" s="1"/>
      <c r="AE4686" s="7"/>
      <c r="AF4686" s="1"/>
      <c r="AG4686" s="1"/>
      <c r="AH4686" s="1"/>
      <c r="AI4686" s="1"/>
      <c r="AJ4686" s="4"/>
      <c r="AK4686" s="1"/>
      <c r="AL4686" s="1"/>
      <c r="AM4686" s="1"/>
      <c r="AN4686" s="1"/>
      <c r="AO4686" s="1"/>
    </row>
    <row r="4687" spans="1:41" x14ac:dyDescent="0.2">
      <c r="A4687" s="118"/>
      <c r="B4687" s="2"/>
      <c r="C4687" s="2"/>
      <c r="D4687" s="3"/>
      <c r="E4687" s="3"/>
      <c r="F4687" s="47"/>
      <c r="G4687" s="47"/>
      <c r="H4687" s="4"/>
      <c r="I4687" s="4"/>
      <c r="J4687" s="4"/>
      <c r="K4687" s="4"/>
      <c r="L4687" s="47"/>
      <c r="M4687" s="10"/>
      <c r="N4687" s="10"/>
      <c r="O4687" s="2"/>
      <c r="P4687" s="2"/>
      <c r="Q4687" s="47"/>
      <c r="R4687" s="4"/>
      <c r="S4687" s="59"/>
      <c r="T4687" s="1"/>
      <c r="U4687" s="1"/>
      <c r="V4687" s="1"/>
      <c r="W4687" s="10"/>
      <c r="X4687" s="2"/>
      <c r="Y4687" s="2"/>
      <c r="Z4687" s="3"/>
      <c r="AA4687" s="1"/>
      <c r="AB4687" s="1"/>
      <c r="AC4687" s="5"/>
      <c r="AD4687" s="1"/>
      <c r="AE4687" s="7"/>
      <c r="AF4687" s="1"/>
      <c r="AG4687" s="1"/>
      <c r="AH4687" s="1"/>
      <c r="AI4687" s="1"/>
      <c r="AJ4687" s="4"/>
      <c r="AK4687" s="1"/>
      <c r="AL4687" s="1"/>
      <c r="AM4687" s="1"/>
      <c r="AN4687" s="1"/>
      <c r="AO4687" s="1"/>
    </row>
    <row r="4688" spans="1:41" x14ac:dyDescent="0.2">
      <c r="A4688" s="118"/>
      <c r="B4688" s="2"/>
      <c r="C4688" s="2"/>
      <c r="D4688" s="3"/>
      <c r="E4688" s="3"/>
      <c r="F4688" s="47"/>
      <c r="G4688" s="47"/>
      <c r="H4688" s="4"/>
      <c r="I4688" s="4"/>
      <c r="J4688" s="4"/>
      <c r="K4688" s="4"/>
      <c r="L4688" s="47"/>
      <c r="M4688" s="10"/>
      <c r="N4688" s="10"/>
      <c r="O4688" s="2"/>
      <c r="P4688" s="2"/>
      <c r="Q4688" s="47"/>
      <c r="R4688" s="4"/>
      <c r="S4688" s="59"/>
      <c r="T4688" s="1"/>
      <c r="U4688" s="1"/>
      <c r="V4688" s="1"/>
      <c r="W4688" s="10"/>
      <c r="X4688" s="2"/>
      <c r="Y4688" s="2"/>
      <c r="Z4688" s="3"/>
      <c r="AA4688" s="1"/>
      <c r="AB4688" s="1"/>
      <c r="AC4688" s="5"/>
      <c r="AD4688" s="1"/>
      <c r="AE4688" s="7"/>
      <c r="AF4688" s="1"/>
      <c r="AG4688" s="1"/>
      <c r="AH4688" s="1"/>
      <c r="AI4688" s="1"/>
      <c r="AJ4688" s="4"/>
      <c r="AK4688" s="1"/>
      <c r="AL4688" s="1"/>
      <c r="AM4688" s="1"/>
      <c r="AN4688" s="1"/>
      <c r="AO4688" s="1"/>
    </row>
    <row r="4689" spans="1:41" x14ac:dyDescent="0.2">
      <c r="A4689" s="118"/>
      <c r="B4689" s="2"/>
      <c r="C4689" s="2"/>
      <c r="D4689" s="3"/>
      <c r="E4689" s="3"/>
      <c r="F4689" s="47"/>
      <c r="G4689" s="47"/>
      <c r="H4689" s="4"/>
      <c r="I4689" s="4"/>
      <c r="J4689" s="4"/>
      <c r="K4689" s="4"/>
      <c r="L4689" s="47"/>
      <c r="M4689" s="10"/>
      <c r="N4689" s="10"/>
      <c r="O4689" s="2"/>
      <c r="P4689" s="2"/>
      <c r="Q4689" s="47"/>
      <c r="R4689" s="4"/>
      <c r="S4689" s="59"/>
      <c r="T4689" s="1"/>
      <c r="U4689" s="1"/>
      <c r="V4689" s="1"/>
      <c r="W4689" s="10"/>
      <c r="X4689" s="2"/>
      <c r="Y4689" s="2"/>
      <c r="Z4689" s="3"/>
      <c r="AA4689" s="1"/>
      <c r="AB4689" s="1"/>
      <c r="AC4689" s="5"/>
      <c r="AD4689" s="1"/>
      <c r="AE4689" s="7"/>
      <c r="AF4689" s="1"/>
      <c r="AG4689" s="1"/>
      <c r="AH4689" s="1"/>
      <c r="AI4689" s="1"/>
      <c r="AJ4689" s="4"/>
      <c r="AK4689" s="1"/>
      <c r="AL4689" s="1"/>
      <c r="AM4689" s="1"/>
      <c r="AN4689" s="1"/>
      <c r="AO4689" s="1"/>
    </row>
    <row r="4690" spans="1:41" x14ac:dyDescent="0.2">
      <c r="A4690" s="118"/>
      <c r="B4690" s="2"/>
      <c r="C4690" s="2"/>
      <c r="D4690" s="3"/>
      <c r="E4690" s="3"/>
      <c r="F4690" s="47"/>
      <c r="G4690" s="47"/>
      <c r="H4690" s="4"/>
      <c r="I4690" s="4"/>
      <c r="J4690" s="4"/>
      <c r="K4690" s="4"/>
      <c r="L4690" s="47"/>
      <c r="M4690" s="10"/>
      <c r="N4690" s="10"/>
      <c r="O4690" s="2"/>
      <c r="P4690" s="2"/>
      <c r="Q4690" s="47"/>
      <c r="R4690" s="4"/>
      <c r="S4690" s="59"/>
      <c r="T4690" s="1"/>
      <c r="U4690" s="1"/>
      <c r="V4690" s="1"/>
      <c r="W4690" s="10"/>
      <c r="X4690" s="2"/>
      <c r="Y4690" s="2"/>
      <c r="Z4690" s="3"/>
      <c r="AA4690" s="1"/>
      <c r="AB4690" s="1"/>
      <c r="AC4690" s="5"/>
      <c r="AD4690" s="1"/>
      <c r="AE4690" s="7"/>
      <c r="AF4690" s="1"/>
      <c r="AG4690" s="1"/>
      <c r="AH4690" s="1"/>
      <c r="AI4690" s="1"/>
      <c r="AJ4690" s="4"/>
      <c r="AK4690" s="1"/>
      <c r="AL4690" s="1"/>
      <c r="AM4690" s="1"/>
      <c r="AN4690" s="1"/>
      <c r="AO4690" s="1"/>
    </row>
    <row r="4691" spans="1:41" x14ac:dyDescent="0.2">
      <c r="A4691" s="118"/>
      <c r="B4691" s="2"/>
      <c r="C4691" s="2"/>
      <c r="D4691" s="3"/>
      <c r="E4691" s="3"/>
      <c r="F4691" s="47"/>
      <c r="G4691" s="47"/>
      <c r="H4691" s="4"/>
      <c r="I4691" s="4"/>
      <c r="J4691" s="4"/>
      <c r="K4691" s="4"/>
      <c r="L4691" s="47"/>
      <c r="M4691" s="10"/>
      <c r="N4691" s="10"/>
      <c r="O4691" s="2"/>
      <c r="P4691" s="2"/>
      <c r="Q4691" s="47"/>
      <c r="R4691" s="4"/>
      <c r="S4691" s="59"/>
      <c r="T4691" s="1"/>
      <c r="U4691" s="1"/>
      <c r="V4691" s="1"/>
      <c r="W4691" s="10"/>
      <c r="X4691" s="2"/>
      <c r="Y4691" s="2"/>
      <c r="Z4691" s="3"/>
      <c r="AA4691" s="1"/>
      <c r="AB4691" s="1"/>
      <c r="AC4691" s="5"/>
      <c r="AD4691" s="1"/>
      <c r="AE4691" s="7"/>
      <c r="AF4691" s="1"/>
      <c r="AG4691" s="1"/>
      <c r="AH4691" s="1"/>
      <c r="AI4691" s="1"/>
      <c r="AJ4691" s="4"/>
      <c r="AK4691" s="1"/>
      <c r="AL4691" s="1"/>
      <c r="AM4691" s="1"/>
      <c r="AN4691" s="1"/>
      <c r="AO4691" s="1"/>
    </row>
    <row r="4692" spans="1:41" x14ac:dyDescent="0.2">
      <c r="A4692" s="118"/>
      <c r="B4692" s="2"/>
      <c r="C4692" s="2"/>
      <c r="D4692" s="3"/>
      <c r="E4692" s="3"/>
      <c r="F4692" s="47"/>
      <c r="G4692" s="47"/>
      <c r="H4692" s="4"/>
      <c r="I4692" s="4"/>
      <c r="J4692" s="4"/>
      <c r="K4692" s="4"/>
      <c r="L4692" s="47"/>
      <c r="M4692" s="10"/>
      <c r="N4692" s="10"/>
      <c r="O4692" s="2"/>
      <c r="P4692" s="2"/>
      <c r="Q4692" s="47"/>
      <c r="R4692" s="4"/>
      <c r="S4692" s="59"/>
      <c r="T4692" s="1"/>
      <c r="U4692" s="1"/>
      <c r="V4692" s="1"/>
      <c r="W4692" s="10"/>
      <c r="X4692" s="2"/>
      <c r="Y4692" s="2"/>
      <c r="Z4692" s="3"/>
      <c r="AA4692" s="1"/>
      <c r="AB4692" s="1"/>
      <c r="AC4692" s="5"/>
      <c r="AD4692" s="1"/>
      <c r="AE4692" s="7"/>
      <c r="AF4692" s="1"/>
      <c r="AG4692" s="1"/>
      <c r="AH4692" s="1"/>
      <c r="AI4692" s="1"/>
      <c r="AJ4692" s="4"/>
      <c r="AK4692" s="1"/>
      <c r="AL4692" s="1"/>
      <c r="AM4692" s="1"/>
      <c r="AN4692" s="1"/>
      <c r="AO4692" s="1"/>
    </row>
    <row r="4693" spans="1:41" x14ac:dyDescent="0.2">
      <c r="A4693" s="118"/>
      <c r="B4693" s="2"/>
      <c r="C4693" s="2"/>
      <c r="D4693" s="3"/>
      <c r="E4693" s="3"/>
      <c r="F4693" s="47"/>
      <c r="G4693" s="47"/>
      <c r="H4693" s="4"/>
      <c r="I4693" s="4"/>
      <c r="J4693" s="4"/>
      <c r="K4693" s="4"/>
      <c r="L4693" s="47"/>
      <c r="M4693" s="10"/>
      <c r="N4693" s="10"/>
      <c r="O4693" s="2"/>
      <c r="P4693" s="2"/>
      <c r="Q4693" s="47"/>
      <c r="R4693" s="4"/>
      <c r="S4693" s="59"/>
      <c r="T4693" s="1"/>
      <c r="U4693" s="1"/>
      <c r="V4693" s="1"/>
      <c r="W4693" s="10"/>
      <c r="X4693" s="2"/>
      <c r="Y4693" s="2"/>
      <c r="Z4693" s="3"/>
      <c r="AA4693" s="1"/>
      <c r="AB4693" s="1"/>
      <c r="AC4693" s="5"/>
      <c r="AD4693" s="1"/>
      <c r="AE4693" s="7"/>
      <c r="AF4693" s="1"/>
      <c r="AG4693" s="1"/>
      <c r="AH4693" s="1"/>
      <c r="AI4693" s="1"/>
      <c r="AJ4693" s="4"/>
      <c r="AK4693" s="1"/>
      <c r="AL4693" s="1"/>
      <c r="AM4693" s="1"/>
      <c r="AN4693" s="1"/>
      <c r="AO4693" s="1"/>
    </row>
    <row r="4694" spans="1:41" x14ac:dyDescent="0.2">
      <c r="A4694" s="118"/>
      <c r="B4694" s="2"/>
      <c r="C4694" s="2"/>
      <c r="D4694" s="3"/>
      <c r="E4694" s="3"/>
      <c r="F4694" s="47"/>
      <c r="G4694" s="47"/>
      <c r="H4694" s="4"/>
      <c r="I4694" s="4"/>
      <c r="J4694" s="4"/>
      <c r="K4694" s="4"/>
      <c r="L4694" s="47"/>
      <c r="M4694" s="10"/>
      <c r="N4694" s="10"/>
      <c r="O4694" s="2"/>
      <c r="P4694" s="2"/>
      <c r="Q4694" s="47"/>
      <c r="R4694" s="4"/>
      <c r="S4694" s="59"/>
      <c r="T4694" s="1"/>
      <c r="U4694" s="1"/>
      <c r="V4694" s="1"/>
      <c r="W4694" s="10"/>
      <c r="X4694" s="2"/>
      <c r="Y4694" s="2"/>
      <c r="Z4694" s="3"/>
      <c r="AA4694" s="1"/>
      <c r="AB4694" s="1"/>
      <c r="AC4694" s="5"/>
      <c r="AD4694" s="1"/>
      <c r="AE4694" s="7"/>
      <c r="AF4694" s="1"/>
      <c r="AG4694" s="1"/>
      <c r="AH4694" s="1"/>
      <c r="AI4694" s="1"/>
      <c r="AJ4694" s="4"/>
      <c r="AK4694" s="1"/>
      <c r="AL4694" s="1"/>
      <c r="AM4694" s="1"/>
      <c r="AN4694" s="1"/>
      <c r="AO4694" s="1"/>
    </row>
    <row r="4695" spans="1:41" x14ac:dyDescent="0.2">
      <c r="A4695" s="118"/>
      <c r="B4695" s="2"/>
      <c r="C4695" s="2"/>
      <c r="D4695" s="3"/>
      <c r="E4695" s="3"/>
      <c r="F4695" s="47"/>
      <c r="G4695" s="47"/>
      <c r="H4695" s="4"/>
      <c r="I4695" s="4"/>
      <c r="J4695" s="4"/>
      <c r="K4695" s="4"/>
      <c r="L4695" s="47"/>
      <c r="M4695" s="10"/>
      <c r="N4695" s="10"/>
      <c r="O4695" s="2"/>
      <c r="P4695" s="2"/>
      <c r="Q4695" s="47"/>
      <c r="R4695" s="4"/>
      <c r="S4695" s="59"/>
      <c r="T4695" s="1"/>
      <c r="U4695" s="1"/>
      <c r="V4695" s="1"/>
      <c r="W4695" s="10"/>
      <c r="X4695" s="2"/>
      <c r="Y4695" s="2"/>
      <c r="Z4695" s="3"/>
      <c r="AA4695" s="1"/>
      <c r="AB4695" s="1"/>
      <c r="AC4695" s="5"/>
      <c r="AD4695" s="1"/>
      <c r="AE4695" s="7"/>
      <c r="AF4695" s="1"/>
      <c r="AG4695" s="1"/>
      <c r="AH4695" s="1"/>
      <c r="AI4695" s="1"/>
      <c r="AJ4695" s="4"/>
      <c r="AK4695" s="1"/>
      <c r="AL4695" s="1"/>
      <c r="AM4695" s="1"/>
      <c r="AN4695" s="1"/>
      <c r="AO4695" s="1"/>
    </row>
    <row r="4696" spans="1:41" x14ac:dyDescent="0.2">
      <c r="A4696" s="118"/>
      <c r="B4696" s="2"/>
      <c r="C4696" s="2"/>
      <c r="D4696" s="3"/>
      <c r="E4696" s="3"/>
      <c r="F4696" s="47"/>
      <c r="G4696" s="47"/>
      <c r="H4696" s="4"/>
      <c r="I4696" s="4"/>
      <c r="J4696" s="4"/>
      <c r="K4696" s="4"/>
      <c r="L4696" s="47"/>
      <c r="M4696" s="10"/>
      <c r="N4696" s="10"/>
      <c r="O4696" s="2"/>
      <c r="P4696" s="2"/>
      <c r="Q4696" s="47"/>
      <c r="R4696" s="4"/>
      <c r="S4696" s="59"/>
      <c r="T4696" s="1"/>
      <c r="U4696" s="1"/>
      <c r="V4696" s="1"/>
      <c r="W4696" s="10"/>
      <c r="X4696" s="2"/>
      <c r="Y4696" s="2"/>
      <c r="Z4696" s="3"/>
      <c r="AA4696" s="1"/>
      <c r="AB4696" s="1"/>
      <c r="AC4696" s="5"/>
      <c r="AD4696" s="1"/>
      <c r="AE4696" s="7"/>
      <c r="AF4696" s="1"/>
      <c r="AG4696" s="1"/>
      <c r="AH4696" s="1"/>
      <c r="AI4696" s="1"/>
      <c r="AJ4696" s="4"/>
      <c r="AK4696" s="1"/>
      <c r="AL4696" s="1"/>
      <c r="AM4696" s="1"/>
      <c r="AN4696" s="1"/>
      <c r="AO4696" s="1"/>
    </row>
    <row r="4697" spans="1:41" x14ac:dyDescent="0.2">
      <c r="A4697" s="118"/>
      <c r="B4697" s="2"/>
      <c r="C4697" s="2"/>
      <c r="D4697" s="3"/>
      <c r="E4697" s="3"/>
      <c r="F4697" s="47"/>
      <c r="G4697" s="47"/>
      <c r="H4697" s="4"/>
      <c r="I4697" s="4"/>
      <c r="J4697" s="4"/>
      <c r="K4697" s="4"/>
      <c r="L4697" s="47"/>
      <c r="M4697" s="10"/>
      <c r="N4697" s="10"/>
      <c r="O4697" s="2"/>
      <c r="P4697" s="2"/>
      <c r="Q4697" s="47"/>
      <c r="R4697" s="4"/>
      <c r="S4697" s="59"/>
      <c r="T4697" s="1"/>
      <c r="U4697" s="1"/>
      <c r="V4697" s="1"/>
      <c r="W4697" s="10"/>
      <c r="X4697" s="2"/>
      <c r="Y4697" s="2"/>
      <c r="Z4697" s="3"/>
      <c r="AA4697" s="1"/>
      <c r="AB4697" s="1"/>
      <c r="AC4697" s="5"/>
      <c r="AD4697" s="1"/>
      <c r="AE4697" s="7"/>
      <c r="AF4697" s="1"/>
      <c r="AG4697" s="1"/>
      <c r="AH4697" s="1"/>
      <c r="AI4697" s="1"/>
      <c r="AJ4697" s="4"/>
      <c r="AK4697" s="1"/>
      <c r="AL4697" s="1"/>
      <c r="AM4697" s="1"/>
      <c r="AN4697" s="1"/>
      <c r="AO4697" s="1"/>
    </row>
    <row r="4698" spans="1:41" x14ac:dyDescent="0.2">
      <c r="A4698" s="118"/>
      <c r="B4698" s="2"/>
      <c r="C4698" s="2"/>
      <c r="D4698" s="3"/>
      <c r="E4698" s="3"/>
      <c r="F4698" s="47"/>
      <c r="G4698" s="47"/>
      <c r="H4698" s="4"/>
      <c r="I4698" s="4"/>
      <c r="J4698" s="4"/>
      <c r="K4698" s="4"/>
      <c r="L4698" s="47"/>
      <c r="M4698" s="10"/>
      <c r="N4698" s="10"/>
      <c r="O4698" s="2"/>
      <c r="P4698" s="2"/>
      <c r="Q4698" s="47"/>
      <c r="R4698" s="4"/>
      <c r="S4698" s="59"/>
      <c r="T4698" s="1"/>
      <c r="U4698" s="1"/>
      <c r="V4698" s="1"/>
      <c r="W4698" s="10"/>
      <c r="X4698" s="2"/>
      <c r="Y4698" s="2"/>
      <c r="Z4698" s="3"/>
      <c r="AA4698" s="1"/>
      <c r="AB4698" s="1"/>
      <c r="AC4698" s="5"/>
      <c r="AD4698" s="1"/>
      <c r="AE4698" s="7"/>
      <c r="AF4698" s="1"/>
      <c r="AG4698" s="1"/>
      <c r="AH4698" s="1"/>
      <c r="AI4698" s="1"/>
      <c r="AJ4698" s="4"/>
      <c r="AK4698" s="1"/>
      <c r="AL4698" s="1"/>
      <c r="AM4698" s="1"/>
      <c r="AN4698" s="1"/>
      <c r="AO4698" s="1"/>
    </row>
    <row r="4699" spans="1:41" x14ac:dyDescent="0.2">
      <c r="A4699" s="118"/>
      <c r="B4699" s="2"/>
      <c r="C4699" s="2"/>
      <c r="D4699" s="3"/>
      <c r="E4699" s="3"/>
      <c r="F4699" s="47"/>
      <c r="G4699" s="47"/>
      <c r="H4699" s="4"/>
      <c r="I4699" s="4"/>
      <c r="J4699" s="4"/>
      <c r="K4699" s="4"/>
      <c r="L4699" s="47"/>
      <c r="M4699" s="10"/>
      <c r="N4699" s="10"/>
      <c r="O4699" s="2"/>
      <c r="P4699" s="2"/>
      <c r="Q4699" s="47"/>
      <c r="R4699" s="4"/>
      <c r="S4699" s="59"/>
      <c r="T4699" s="1"/>
      <c r="U4699" s="1"/>
      <c r="V4699" s="1"/>
      <c r="W4699" s="10"/>
      <c r="X4699" s="2"/>
      <c r="Y4699" s="2"/>
      <c r="Z4699" s="3"/>
      <c r="AA4699" s="1"/>
      <c r="AB4699" s="1"/>
      <c r="AC4699" s="5"/>
      <c r="AD4699" s="1"/>
      <c r="AE4699" s="7"/>
      <c r="AF4699" s="1"/>
      <c r="AG4699" s="1"/>
      <c r="AH4699" s="1"/>
      <c r="AI4699" s="1"/>
      <c r="AJ4699" s="4"/>
      <c r="AK4699" s="1"/>
      <c r="AL4699" s="1"/>
      <c r="AM4699" s="1"/>
      <c r="AN4699" s="1"/>
      <c r="AO4699" s="1"/>
    </row>
    <row r="4700" spans="1:41" x14ac:dyDescent="0.2">
      <c r="A4700" s="118"/>
      <c r="B4700" s="2"/>
      <c r="C4700" s="2"/>
      <c r="D4700" s="3"/>
      <c r="E4700" s="3"/>
      <c r="F4700" s="47"/>
      <c r="G4700" s="47"/>
      <c r="H4700" s="4"/>
      <c r="I4700" s="4"/>
      <c r="J4700" s="4"/>
      <c r="K4700" s="4"/>
      <c r="L4700" s="47"/>
      <c r="M4700" s="10"/>
      <c r="N4700" s="10"/>
      <c r="O4700" s="2"/>
      <c r="P4700" s="2"/>
      <c r="Q4700" s="47"/>
      <c r="R4700" s="4"/>
      <c r="S4700" s="59"/>
      <c r="T4700" s="1"/>
      <c r="U4700" s="1"/>
      <c r="V4700" s="1"/>
      <c r="W4700" s="10"/>
      <c r="X4700" s="2"/>
      <c r="Y4700" s="2"/>
      <c r="Z4700" s="3"/>
      <c r="AA4700" s="1"/>
      <c r="AB4700" s="1"/>
      <c r="AC4700" s="5"/>
      <c r="AD4700" s="1"/>
      <c r="AE4700" s="7"/>
      <c r="AF4700" s="1"/>
      <c r="AG4700" s="1"/>
      <c r="AH4700" s="1"/>
      <c r="AI4700" s="1"/>
      <c r="AJ4700" s="4"/>
      <c r="AK4700" s="1"/>
      <c r="AL4700" s="1"/>
      <c r="AM4700" s="1"/>
      <c r="AN4700" s="1"/>
      <c r="AO4700" s="1"/>
    </row>
    <row r="4701" spans="1:41" x14ac:dyDescent="0.2">
      <c r="A4701" s="118"/>
      <c r="B4701" s="2"/>
      <c r="C4701" s="2"/>
      <c r="D4701" s="3"/>
      <c r="E4701" s="3"/>
      <c r="F4701" s="47"/>
      <c r="G4701" s="47"/>
      <c r="H4701" s="4"/>
      <c r="I4701" s="4"/>
      <c r="J4701" s="4"/>
      <c r="K4701" s="4"/>
      <c r="L4701" s="47"/>
      <c r="M4701" s="10"/>
      <c r="N4701" s="10"/>
      <c r="O4701" s="2"/>
      <c r="P4701" s="2"/>
      <c r="Q4701" s="47"/>
      <c r="R4701" s="4"/>
      <c r="S4701" s="59"/>
      <c r="T4701" s="1"/>
      <c r="U4701" s="1"/>
      <c r="V4701" s="1"/>
      <c r="W4701" s="10"/>
      <c r="X4701" s="2"/>
      <c r="Y4701" s="2"/>
      <c r="Z4701" s="3"/>
      <c r="AA4701" s="1"/>
      <c r="AB4701" s="1"/>
      <c r="AC4701" s="5"/>
      <c r="AD4701" s="1"/>
      <c r="AE4701" s="7"/>
      <c r="AF4701" s="1"/>
      <c r="AG4701" s="1"/>
      <c r="AH4701" s="1"/>
      <c r="AI4701" s="1"/>
      <c r="AJ4701" s="4"/>
      <c r="AK4701" s="1"/>
      <c r="AL4701" s="1"/>
      <c r="AM4701" s="1"/>
      <c r="AN4701" s="1"/>
      <c r="AO4701" s="1"/>
    </row>
    <row r="4702" spans="1:41" x14ac:dyDescent="0.2">
      <c r="A4702" s="118"/>
      <c r="B4702" s="2"/>
      <c r="C4702" s="2"/>
      <c r="D4702" s="3"/>
      <c r="E4702" s="3"/>
      <c r="F4702" s="47"/>
      <c r="G4702" s="47"/>
      <c r="H4702" s="4"/>
      <c r="I4702" s="4"/>
      <c r="J4702" s="4"/>
      <c r="K4702" s="4"/>
      <c r="L4702" s="47"/>
      <c r="M4702" s="10"/>
      <c r="N4702" s="10"/>
      <c r="O4702" s="2"/>
      <c r="P4702" s="2"/>
      <c r="Q4702" s="47"/>
      <c r="R4702" s="4"/>
      <c r="S4702" s="59"/>
      <c r="T4702" s="1"/>
      <c r="U4702" s="1"/>
      <c r="V4702" s="1"/>
      <c r="W4702" s="10"/>
      <c r="X4702" s="2"/>
      <c r="Y4702" s="2"/>
      <c r="Z4702" s="3"/>
      <c r="AA4702" s="1"/>
      <c r="AB4702" s="1"/>
      <c r="AC4702" s="5"/>
      <c r="AD4702" s="1"/>
      <c r="AE4702" s="7"/>
      <c r="AF4702" s="1"/>
      <c r="AG4702" s="1"/>
      <c r="AH4702" s="1"/>
      <c r="AI4702" s="1"/>
      <c r="AJ4702" s="4"/>
      <c r="AK4702" s="1"/>
      <c r="AL4702" s="1"/>
      <c r="AM4702" s="1"/>
      <c r="AN4702" s="1"/>
      <c r="AO4702" s="1"/>
    </row>
    <row r="4703" spans="1:41" x14ac:dyDescent="0.2">
      <c r="A4703" s="118"/>
      <c r="B4703" s="2"/>
      <c r="C4703" s="2"/>
      <c r="D4703" s="3"/>
      <c r="E4703" s="3"/>
      <c r="F4703" s="47"/>
      <c r="G4703" s="47"/>
      <c r="H4703" s="4"/>
      <c r="I4703" s="4"/>
      <c r="J4703" s="4"/>
      <c r="K4703" s="4"/>
      <c r="L4703" s="47"/>
      <c r="M4703" s="10"/>
      <c r="N4703" s="10"/>
      <c r="O4703" s="2"/>
      <c r="P4703" s="2"/>
      <c r="Q4703" s="47"/>
      <c r="R4703" s="4"/>
      <c r="S4703" s="59"/>
      <c r="T4703" s="1"/>
      <c r="U4703" s="1"/>
      <c r="V4703" s="1"/>
      <c r="W4703" s="10"/>
      <c r="X4703" s="2"/>
      <c r="Y4703" s="2"/>
      <c r="Z4703" s="3"/>
      <c r="AA4703" s="1"/>
      <c r="AB4703" s="1"/>
      <c r="AC4703" s="5"/>
      <c r="AD4703" s="1"/>
      <c r="AE4703" s="7"/>
      <c r="AF4703" s="1"/>
      <c r="AG4703" s="1"/>
      <c r="AH4703" s="1"/>
      <c r="AI4703" s="1"/>
      <c r="AJ4703" s="4"/>
      <c r="AK4703" s="1"/>
      <c r="AL4703" s="1"/>
      <c r="AM4703" s="1"/>
      <c r="AN4703" s="1"/>
      <c r="AO4703" s="1"/>
    </row>
    <row r="4704" spans="1:41" x14ac:dyDescent="0.2">
      <c r="A4704" s="118"/>
      <c r="B4704" s="2"/>
      <c r="C4704" s="2"/>
      <c r="D4704" s="3"/>
      <c r="E4704" s="3"/>
      <c r="F4704" s="47"/>
      <c r="G4704" s="47"/>
      <c r="H4704" s="4"/>
      <c r="I4704" s="4"/>
      <c r="J4704" s="4"/>
      <c r="K4704" s="4"/>
      <c r="L4704" s="47"/>
      <c r="M4704" s="10"/>
      <c r="N4704" s="10"/>
      <c r="O4704" s="2"/>
      <c r="P4704" s="2"/>
      <c r="Q4704" s="47"/>
      <c r="R4704" s="4"/>
      <c r="S4704" s="59"/>
      <c r="T4704" s="1"/>
      <c r="U4704" s="1"/>
      <c r="V4704" s="1"/>
      <c r="W4704" s="10"/>
      <c r="X4704" s="2"/>
      <c r="Y4704" s="2"/>
      <c r="Z4704" s="3"/>
      <c r="AA4704" s="1"/>
      <c r="AB4704" s="1"/>
      <c r="AC4704" s="5"/>
      <c r="AD4704" s="1"/>
      <c r="AE4704" s="7"/>
      <c r="AF4704" s="1"/>
      <c r="AG4704" s="1"/>
      <c r="AH4704" s="1"/>
      <c r="AI4704" s="1"/>
      <c r="AJ4704" s="4"/>
      <c r="AK4704" s="1"/>
      <c r="AL4704" s="1"/>
      <c r="AM4704" s="1"/>
      <c r="AN4704" s="1"/>
      <c r="AO4704" s="1"/>
    </row>
    <row r="4705" spans="1:41" x14ac:dyDescent="0.2">
      <c r="A4705" s="118"/>
      <c r="B4705" s="2"/>
      <c r="C4705" s="2"/>
      <c r="D4705" s="3"/>
      <c r="E4705" s="3"/>
      <c r="F4705" s="47"/>
      <c r="G4705" s="47"/>
      <c r="H4705" s="4"/>
      <c r="I4705" s="4"/>
      <c r="J4705" s="4"/>
      <c r="K4705" s="4"/>
      <c r="L4705" s="47"/>
      <c r="M4705" s="10"/>
      <c r="N4705" s="10"/>
      <c r="O4705" s="2"/>
      <c r="P4705" s="2"/>
      <c r="Q4705" s="47"/>
      <c r="R4705" s="4"/>
      <c r="S4705" s="59"/>
      <c r="T4705" s="1"/>
      <c r="U4705" s="1"/>
      <c r="V4705" s="1"/>
      <c r="W4705" s="10"/>
      <c r="X4705" s="2"/>
      <c r="Y4705" s="2"/>
      <c r="Z4705" s="3"/>
      <c r="AA4705" s="1"/>
      <c r="AB4705" s="1"/>
      <c r="AC4705" s="5"/>
      <c r="AD4705" s="1"/>
      <c r="AE4705" s="7"/>
      <c r="AF4705" s="1"/>
      <c r="AG4705" s="1"/>
      <c r="AH4705" s="1"/>
      <c r="AI4705" s="1"/>
      <c r="AJ4705" s="4"/>
      <c r="AK4705" s="1"/>
      <c r="AL4705" s="1"/>
      <c r="AM4705" s="1"/>
      <c r="AN4705" s="1"/>
      <c r="AO4705" s="1"/>
    </row>
    <row r="4706" spans="1:41" x14ac:dyDescent="0.2">
      <c r="A4706" s="118"/>
      <c r="B4706" s="2"/>
      <c r="C4706" s="2"/>
      <c r="D4706" s="3"/>
      <c r="E4706" s="3"/>
      <c r="F4706" s="47"/>
      <c r="G4706" s="47"/>
      <c r="H4706" s="4"/>
      <c r="I4706" s="4"/>
      <c r="J4706" s="4"/>
      <c r="K4706" s="4"/>
      <c r="L4706" s="47"/>
      <c r="M4706" s="10"/>
      <c r="N4706" s="10"/>
      <c r="O4706" s="2"/>
      <c r="P4706" s="2"/>
      <c r="Q4706" s="47"/>
      <c r="R4706" s="4"/>
      <c r="S4706" s="59"/>
      <c r="T4706" s="1"/>
      <c r="U4706" s="1"/>
      <c r="V4706" s="1"/>
      <c r="W4706" s="10"/>
      <c r="X4706" s="2"/>
      <c r="Y4706" s="2"/>
      <c r="Z4706" s="3"/>
      <c r="AA4706" s="1"/>
      <c r="AB4706" s="1"/>
      <c r="AC4706" s="5"/>
      <c r="AD4706" s="1"/>
      <c r="AE4706" s="7"/>
      <c r="AF4706" s="1"/>
      <c r="AG4706" s="1"/>
      <c r="AH4706" s="1"/>
      <c r="AI4706" s="1"/>
      <c r="AJ4706" s="4"/>
      <c r="AK4706" s="1"/>
      <c r="AL4706" s="1"/>
      <c r="AM4706" s="1"/>
      <c r="AN4706" s="1"/>
      <c r="AO4706" s="1"/>
    </row>
    <row r="4707" spans="1:41" x14ac:dyDescent="0.2">
      <c r="A4707" s="118"/>
      <c r="B4707" s="2"/>
      <c r="C4707" s="2"/>
      <c r="D4707" s="3"/>
      <c r="E4707" s="3"/>
      <c r="F4707" s="47"/>
      <c r="G4707" s="47"/>
      <c r="H4707" s="4"/>
      <c r="I4707" s="4"/>
      <c r="J4707" s="4"/>
      <c r="K4707" s="4"/>
      <c r="L4707" s="47"/>
      <c r="M4707" s="10"/>
      <c r="N4707" s="10"/>
      <c r="O4707" s="2"/>
      <c r="P4707" s="2"/>
      <c r="Q4707" s="47"/>
      <c r="R4707" s="4"/>
      <c r="S4707" s="59"/>
      <c r="T4707" s="1"/>
      <c r="U4707" s="1"/>
      <c r="V4707" s="1"/>
      <c r="W4707" s="10"/>
      <c r="X4707" s="2"/>
      <c r="Y4707" s="2"/>
      <c r="Z4707" s="3"/>
      <c r="AA4707" s="1"/>
      <c r="AB4707" s="1"/>
      <c r="AC4707" s="5"/>
      <c r="AD4707" s="1"/>
      <c r="AE4707" s="7"/>
      <c r="AF4707" s="1"/>
      <c r="AG4707" s="1"/>
      <c r="AH4707" s="1"/>
      <c r="AI4707" s="1"/>
      <c r="AJ4707" s="4"/>
      <c r="AK4707" s="1"/>
      <c r="AL4707" s="1"/>
      <c r="AM4707" s="1"/>
      <c r="AN4707" s="1"/>
      <c r="AO4707" s="1"/>
    </row>
    <row r="4708" spans="1:41" x14ac:dyDescent="0.2">
      <c r="A4708" s="118"/>
      <c r="B4708" s="2"/>
      <c r="C4708" s="2"/>
      <c r="D4708" s="3"/>
      <c r="E4708" s="3"/>
      <c r="F4708" s="47"/>
      <c r="G4708" s="47"/>
      <c r="H4708" s="4"/>
      <c r="I4708" s="4"/>
      <c r="J4708" s="4"/>
      <c r="K4708" s="4"/>
      <c r="L4708" s="47"/>
      <c r="M4708" s="10"/>
      <c r="N4708" s="10"/>
      <c r="O4708" s="2"/>
      <c r="P4708" s="2"/>
      <c r="Q4708" s="47"/>
      <c r="R4708" s="4"/>
      <c r="S4708" s="59"/>
      <c r="T4708" s="1"/>
      <c r="U4708" s="1"/>
      <c r="V4708" s="1"/>
      <c r="W4708" s="10"/>
      <c r="X4708" s="2"/>
      <c r="Y4708" s="2"/>
      <c r="Z4708" s="3"/>
      <c r="AA4708" s="1"/>
      <c r="AB4708" s="1"/>
      <c r="AC4708" s="5"/>
      <c r="AD4708" s="1"/>
      <c r="AE4708" s="7"/>
      <c r="AF4708" s="1"/>
      <c r="AG4708" s="1"/>
      <c r="AH4708" s="1"/>
      <c r="AI4708" s="1"/>
      <c r="AJ4708" s="4"/>
      <c r="AK4708" s="1"/>
      <c r="AL4708" s="1"/>
      <c r="AM4708" s="1"/>
      <c r="AN4708" s="1"/>
      <c r="AO4708" s="1"/>
    </row>
    <row r="4709" spans="1:41" x14ac:dyDescent="0.2">
      <c r="A4709" s="118"/>
      <c r="B4709" s="2"/>
      <c r="C4709" s="2"/>
      <c r="D4709" s="3"/>
      <c r="E4709" s="3"/>
      <c r="F4709" s="47"/>
      <c r="G4709" s="47"/>
      <c r="H4709" s="4"/>
      <c r="I4709" s="4"/>
      <c r="J4709" s="4"/>
      <c r="K4709" s="4"/>
      <c r="L4709" s="47"/>
      <c r="M4709" s="10"/>
      <c r="N4709" s="10"/>
      <c r="O4709" s="2"/>
      <c r="P4709" s="2"/>
      <c r="Q4709" s="47"/>
      <c r="R4709" s="4"/>
      <c r="S4709" s="59"/>
      <c r="T4709" s="1"/>
      <c r="U4709" s="1"/>
      <c r="V4709" s="1"/>
      <c r="W4709" s="10"/>
      <c r="X4709" s="2"/>
      <c r="Y4709" s="2"/>
      <c r="Z4709" s="3"/>
      <c r="AA4709" s="1"/>
      <c r="AB4709" s="1"/>
      <c r="AC4709" s="5"/>
      <c r="AD4709" s="1"/>
      <c r="AE4709" s="7"/>
      <c r="AF4709" s="1"/>
      <c r="AG4709" s="1"/>
      <c r="AH4709" s="1"/>
      <c r="AI4709" s="1"/>
      <c r="AJ4709" s="4"/>
      <c r="AK4709" s="1"/>
      <c r="AL4709" s="1"/>
      <c r="AM4709" s="1"/>
      <c r="AN4709" s="1"/>
      <c r="AO4709" s="1"/>
    </row>
    <row r="4710" spans="1:41" x14ac:dyDescent="0.2">
      <c r="A4710" s="118"/>
      <c r="B4710" s="2"/>
      <c r="C4710" s="2"/>
      <c r="D4710" s="3"/>
      <c r="E4710" s="3"/>
      <c r="F4710" s="47"/>
      <c r="G4710" s="47"/>
      <c r="H4710" s="4"/>
      <c r="I4710" s="4"/>
      <c r="J4710" s="4"/>
      <c r="K4710" s="4"/>
      <c r="L4710" s="47"/>
      <c r="M4710" s="10"/>
      <c r="N4710" s="10"/>
      <c r="O4710" s="2"/>
      <c r="P4710" s="2"/>
      <c r="Q4710" s="47"/>
      <c r="R4710" s="4"/>
      <c r="S4710" s="59"/>
      <c r="T4710" s="1"/>
      <c r="U4710" s="1"/>
      <c r="V4710" s="1"/>
      <c r="W4710" s="10"/>
      <c r="X4710" s="2"/>
      <c r="Y4710" s="2"/>
      <c r="Z4710" s="3"/>
      <c r="AA4710" s="1"/>
      <c r="AB4710" s="1"/>
      <c r="AC4710" s="5"/>
      <c r="AD4710" s="1"/>
      <c r="AE4710" s="7"/>
      <c r="AF4710" s="1"/>
      <c r="AG4710" s="1"/>
      <c r="AH4710" s="1"/>
      <c r="AI4710" s="1"/>
      <c r="AJ4710" s="4"/>
      <c r="AK4710" s="1"/>
      <c r="AL4710" s="1"/>
      <c r="AM4710" s="1"/>
      <c r="AN4710" s="1"/>
      <c r="AO4710" s="1"/>
    </row>
    <row r="4711" spans="1:41" x14ac:dyDescent="0.2">
      <c r="A4711" s="118"/>
      <c r="B4711" s="2"/>
      <c r="C4711" s="2"/>
      <c r="D4711" s="3"/>
      <c r="E4711" s="3"/>
      <c r="F4711" s="47"/>
      <c r="G4711" s="47"/>
      <c r="H4711" s="4"/>
      <c r="I4711" s="4"/>
      <c r="J4711" s="4"/>
      <c r="K4711" s="4"/>
      <c r="L4711" s="47"/>
      <c r="M4711" s="10"/>
      <c r="N4711" s="10"/>
      <c r="O4711" s="2"/>
      <c r="P4711" s="2"/>
      <c r="Q4711" s="47"/>
      <c r="R4711" s="4"/>
      <c r="S4711" s="59"/>
      <c r="T4711" s="1"/>
      <c r="U4711" s="1"/>
      <c r="V4711" s="1"/>
      <c r="W4711" s="10"/>
      <c r="X4711" s="2"/>
      <c r="Y4711" s="2"/>
      <c r="Z4711" s="3"/>
      <c r="AA4711" s="1"/>
      <c r="AB4711" s="1"/>
      <c r="AC4711" s="5"/>
      <c r="AD4711" s="1"/>
      <c r="AE4711" s="7"/>
      <c r="AF4711" s="1"/>
      <c r="AG4711" s="1"/>
      <c r="AH4711" s="1"/>
      <c r="AI4711" s="1"/>
      <c r="AJ4711" s="4"/>
      <c r="AK4711" s="1"/>
      <c r="AL4711" s="1"/>
      <c r="AM4711" s="1"/>
      <c r="AN4711" s="1"/>
      <c r="AO4711" s="1"/>
    </row>
    <row r="4712" spans="1:41" x14ac:dyDescent="0.2">
      <c r="A4712" s="118"/>
      <c r="B4712" s="2"/>
      <c r="C4712" s="2"/>
      <c r="D4712" s="3"/>
      <c r="E4712" s="3"/>
      <c r="F4712" s="47"/>
      <c r="G4712" s="47"/>
      <c r="H4712" s="4"/>
      <c r="I4712" s="4"/>
      <c r="J4712" s="4"/>
      <c r="K4712" s="4"/>
      <c r="L4712" s="47"/>
      <c r="M4712" s="10"/>
      <c r="N4712" s="10"/>
      <c r="O4712" s="2"/>
      <c r="P4712" s="2"/>
      <c r="Q4712" s="47"/>
      <c r="R4712" s="4"/>
      <c r="S4712" s="59"/>
      <c r="T4712" s="1"/>
      <c r="U4712" s="1"/>
      <c r="V4712" s="1"/>
      <c r="W4712" s="10"/>
      <c r="X4712" s="2"/>
      <c r="Y4712" s="2"/>
      <c r="Z4712" s="3"/>
      <c r="AA4712" s="1"/>
      <c r="AB4712" s="1"/>
      <c r="AC4712" s="5"/>
      <c r="AD4712" s="1"/>
      <c r="AE4712" s="7"/>
      <c r="AF4712" s="1"/>
      <c r="AG4712" s="1"/>
      <c r="AH4712" s="1"/>
      <c r="AI4712" s="1"/>
      <c r="AJ4712" s="4"/>
      <c r="AK4712" s="1"/>
      <c r="AL4712" s="1"/>
      <c r="AM4712" s="1"/>
      <c r="AN4712" s="1"/>
      <c r="AO4712" s="1"/>
    </row>
    <row r="4713" spans="1:41" x14ac:dyDescent="0.2">
      <c r="A4713" s="118"/>
      <c r="B4713" s="2"/>
      <c r="C4713" s="2"/>
      <c r="D4713" s="3"/>
      <c r="E4713" s="3"/>
      <c r="F4713" s="47"/>
      <c r="G4713" s="47"/>
      <c r="H4713" s="4"/>
      <c r="I4713" s="4"/>
      <c r="J4713" s="4"/>
      <c r="K4713" s="4"/>
      <c r="L4713" s="47"/>
      <c r="M4713" s="10"/>
      <c r="N4713" s="10"/>
      <c r="O4713" s="2"/>
      <c r="P4713" s="2"/>
      <c r="Q4713" s="47"/>
      <c r="R4713" s="4"/>
      <c r="S4713" s="59"/>
      <c r="T4713" s="1"/>
      <c r="U4713" s="1"/>
      <c r="V4713" s="1"/>
      <c r="W4713" s="10"/>
      <c r="X4713" s="2"/>
      <c r="Y4713" s="2"/>
      <c r="Z4713" s="3"/>
      <c r="AA4713" s="1"/>
      <c r="AB4713" s="1"/>
      <c r="AC4713" s="5"/>
      <c r="AD4713" s="1"/>
      <c r="AE4713" s="7"/>
      <c r="AF4713" s="1"/>
      <c r="AG4713" s="1"/>
      <c r="AH4713" s="1"/>
      <c r="AI4713" s="1"/>
      <c r="AJ4713" s="4"/>
      <c r="AK4713" s="1"/>
      <c r="AL4713" s="1"/>
      <c r="AM4713" s="1"/>
      <c r="AN4713" s="1"/>
      <c r="AO4713" s="1"/>
    </row>
    <row r="4714" spans="1:41" x14ac:dyDescent="0.2">
      <c r="A4714" s="118"/>
      <c r="B4714" s="2"/>
      <c r="C4714" s="2"/>
      <c r="D4714" s="3"/>
      <c r="E4714" s="3"/>
      <c r="F4714" s="47"/>
      <c r="G4714" s="47"/>
      <c r="H4714" s="4"/>
      <c r="I4714" s="4"/>
      <c r="J4714" s="4"/>
      <c r="K4714" s="4"/>
      <c r="L4714" s="47"/>
      <c r="M4714" s="10"/>
      <c r="N4714" s="10"/>
      <c r="O4714" s="2"/>
      <c r="P4714" s="2"/>
      <c r="Q4714" s="47"/>
      <c r="R4714" s="4"/>
      <c r="S4714" s="59"/>
      <c r="T4714" s="1"/>
      <c r="U4714" s="1"/>
      <c r="V4714" s="1"/>
      <c r="W4714" s="10"/>
      <c r="X4714" s="2"/>
      <c r="Y4714" s="2"/>
      <c r="Z4714" s="3"/>
      <c r="AA4714" s="1"/>
      <c r="AB4714" s="1"/>
      <c r="AC4714" s="5"/>
      <c r="AD4714" s="1"/>
      <c r="AE4714" s="7"/>
      <c r="AF4714" s="1"/>
      <c r="AG4714" s="1"/>
      <c r="AH4714" s="1"/>
      <c r="AI4714" s="1"/>
      <c r="AJ4714" s="4"/>
      <c r="AK4714" s="1"/>
      <c r="AL4714" s="1"/>
      <c r="AM4714" s="1"/>
      <c r="AN4714" s="1"/>
      <c r="AO4714" s="1"/>
    </row>
    <row r="4715" spans="1:41" x14ac:dyDescent="0.2">
      <c r="A4715" s="118"/>
      <c r="B4715" s="2"/>
      <c r="C4715" s="2"/>
      <c r="D4715" s="3"/>
      <c r="E4715" s="3"/>
      <c r="F4715" s="47"/>
      <c r="G4715" s="47"/>
      <c r="H4715" s="4"/>
      <c r="I4715" s="4"/>
      <c r="J4715" s="4"/>
      <c r="K4715" s="4"/>
      <c r="L4715" s="47"/>
      <c r="M4715" s="10"/>
      <c r="N4715" s="10"/>
      <c r="O4715" s="2"/>
      <c r="P4715" s="2"/>
      <c r="Q4715" s="47"/>
      <c r="R4715" s="4"/>
      <c r="S4715" s="59"/>
      <c r="T4715" s="1"/>
      <c r="U4715" s="1"/>
      <c r="V4715" s="1"/>
      <c r="W4715" s="10"/>
      <c r="X4715" s="2"/>
      <c r="Y4715" s="2"/>
      <c r="Z4715" s="3"/>
      <c r="AA4715" s="1"/>
      <c r="AB4715" s="1"/>
      <c r="AC4715" s="5"/>
      <c r="AD4715" s="1"/>
      <c r="AE4715" s="7"/>
      <c r="AF4715" s="1"/>
      <c r="AG4715" s="1"/>
      <c r="AH4715" s="1"/>
      <c r="AI4715" s="1"/>
      <c r="AJ4715" s="4"/>
      <c r="AK4715" s="1"/>
      <c r="AL4715" s="1"/>
      <c r="AM4715" s="1"/>
      <c r="AN4715" s="1"/>
      <c r="AO4715" s="1"/>
    </row>
    <row r="4716" spans="1:41" x14ac:dyDescent="0.2">
      <c r="A4716" s="118"/>
      <c r="B4716" s="2"/>
      <c r="C4716" s="2"/>
      <c r="D4716" s="3"/>
      <c r="E4716" s="3"/>
      <c r="F4716" s="47"/>
      <c r="G4716" s="47"/>
      <c r="H4716" s="4"/>
      <c r="I4716" s="4"/>
      <c r="J4716" s="4"/>
      <c r="K4716" s="4"/>
      <c r="L4716" s="47"/>
      <c r="M4716" s="10"/>
      <c r="N4716" s="10"/>
      <c r="O4716" s="2"/>
      <c r="P4716" s="2"/>
      <c r="Q4716" s="47"/>
      <c r="R4716" s="4"/>
      <c r="S4716" s="59"/>
      <c r="T4716" s="1"/>
      <c r="U4716" s="1"/>
      <c r="V4716" s="1"/>
      <c r="W4716" s="10"/>
      <c r="X4716" s="2"/>
      <c r="Y4716" s="2"/>
      <c r="Z4716" s="3"/>
      <c r="AA4716" s="1"/>
      <c r="AB4716" s="1"/>
      <c r="AC4716" s="5"/>
      <c r="AD4716" s="1"/>
      <c r="AE4716" s="7"/>
      <c r="AF4716" s="1"/>
      <c r="AG4716" s="1"/>
      <c r="AH4716" s="1"/>
      <c r="AI4716" s="1"/>
      <c r="AJ4716" s="4"/>
      <c r="AK4716" s="1"/>
      <c r="AL4716" s="1"/>
      <c r="AM4716" s="1"/>
      <c r="AN4716" s="1"/>
      <c r="AO4716" s="1"/>
    </row>
    <row r="4717" spans="1:41" x14ac:dyDescent="0.2">
      <c r="A4717" s="118"/>
      <c r="B4717" s="2"/>
      <c r="C4717" s="2"/>
      <c r="D4717" s="3"/>
      <c r="E4717" s="3"/>
      <c r="F4717" s="47"/>
      <c r="G4717" s="47"/>
      <c r="H4717" s="4"/>
      <c r="I4717" s="4"/>
      <c r="J4717" s="4"/>
      <c r="K4717" s="4"/>
      <c r="L4717" s="47"/>
      <c r="M4717" s="10"/>
      <c r="N4717" s="10"/>
      <c r="O4717" s="2"/>
      <c r="P4717" s="2"/>
      <c r="Q4717" s="47"/>
      <c r="R4717" s="4"/>
      <c r="S4717" s="59"/>
      <c r="T4717" s="1"/>
      <c r="U4717" s="1"/>
      <c r="V4717" s="1"/>
      <c r="W4717" s="10"/>
      <c r="X4717" s="2"/>
      <c r="Y4717" s="2"/>
      <c r="Z4717" s="3"/>
      <c r="AA4717" s="1"/>
      <c r="AB4717" s="1"/>
      <c r="AC4717" s="5"/>
      <c r="AD4717" s="1"/>
      <c r="AE4717" s="7"/>
      <c r="AF4717" s="1"/>
      <c r="AG4717" s="1"/>
      <c r="AH4717" s="1"/>
      <c r="AI4717" s="1"/>
      <c r="AJ4717" s="4"/>
      <c r="AK4717" s="1"/>
      <c r="AL4717" s="1"/>
      <c r="AM4717" s="1"/>
      <c r="AN4717" s="1"/>
      <c r="AO4717" s="1"/>
    </row>
    <row r="4718" spans="1:41" x14ac:dyDescent="0.2">
      <c r="A4718" s="118"/>
      <c r="B4718" s="2"/>
      <c r="C4718" s="2"/>
      <c r="D4718" s="3"/>
      <c r="E4718" s="3"/>
      <c r="F4718" s="47"/>
      <c r="G4718" s="47"/>
      <c r="H4718" s="4"/>
      <c r="I4718" s="4"/>
      <c r="J4718" s="4"/>
      <c r="K4718" s="4"/>
      <c r="L4718" s="47"/>
      <c r="M4718" s="10"/>
      <c r="N4718" s="10"/>
      <c r="O4718" s="2"/>
      <c r="P4718" s="2"/>
      <c r="Q4718" s="47"/>
      <c r="R4718" s="4"/>
      <c r="S4718" s="59"/>
      <c r="T4718" s="1"/>
      <c r="U4718" s="1"/>
      <c r="V4718" s="1"/>
      <c r="W4718" s="10"/>
      <c r="X4718" s="2"/>
      <c r="Y4718" s="2"/>
      <c r="Z4718" s="3"/>
      <c r="AA4718" s="1"/>
      <c r="AB4718" s="1"/>
      <c r="AC4718" s="5"/>
      <c r="AD4718" s="1"/>
      <c r="AE4718" s="7"/>
      <c r="AF4718" s="1"/>
      <c r="AG4718" s="1"/>
      <c r="AH4718" s="1"/>
      <c r="AI4718" s="1"/>
      <c r="AJ4718" s="4"/>
      <c r="AK4718" s="1"/>
      <c r="AL4718" s="1"/>
      <c r="AM4718" s="1"/>
      <c r="AN4718" s="1"/>
      <c r="AO4718" s="1"/>
    </row>
    <row r="4719" spans="1:41" x14ac:dyDescent="0.2">
      <c r="A4719" s="118"/>
      <c r="B4719" s="2"/>
      <c r="C4719" s="2"/>
      <c r="D4719" s="3"/>
      <c r="E4719" s="3"/>
      <c r="F4719" s="47"/>
      <c r="G4719" s="47"/>
      <c r="H4719" s="4"/>
      <c r="I4719" s="4"/>
      <c r="J4719" s="4"/>
      <c r="K4719" s="4"/>
      <c r="L4719" s="47"/>
      <c r="M4719" s="10"/>
      <c r="N4719" s="10"/>
      <c r="O4719" s="2"/>
      <c r="P4719" s="2"/>
      <c r="Q4719" s="47"/>
      <c r="R4719" s="4"/>
      <c r="S4719" s="59"/>
      <c r="T4719" s="1"/>
      <c r="U4719" s="1"/>
      <c r="V4719" s="1"/>
      <c r="W4719" s="10"/>
      <c r="X4719" s="2"/>
      <c r="Y4719" s="2"/>
      <c r="Z4719" s="3"/>
      <c r="AA4719" s="1"/>
      <c r="AB4719" s="1"/>
      <c r="AC4719" s="5"/>
      <c r="AD4719" s="1"/>
      <c r="AE4719" s="7"/>
      <c r="AF4719" s="1"/>
      <c r="AG4719" s="1"/>
      <c r="AH4719" s="1"/>
      <c r="AI4719" s="1"/>
      <c r="AJ4719" s="4"/>
      <c r="AK4719" s="1"/>
      <c r="AL4719" s="1"/>
      <c r="AM4719" s="1"/>
      <c r="AN4719" s="1"/>
      <c r="AO4719" s="1"/>
    </row>
    <row r="4720" spans="1:41" x14ac:dyDescent="0.2">
      <c r="A4720" s="118"/>
      <c r="B4720" s="2"/>
      <c r="C4720" s="2"/>
      <c r="D4720" s="3"/>
      <c r="E4720" s="3"/>
      <c r="F4720" s="47"/>
      <c r="G4720" s="47"/>
      <c r="H4720" s="4"/>
      <c r="I4720" s="4"/>
      <c r="J4720" s="4"/>
      <c r="K4720" s="4"/>
      <c r="L4720" s="47"/>
      <c r="M4720" s="10"/>
      <c r="N4720" s="10"/>
      <c r="O4720" s="2"/>
      <c r="P4720" s="2"/>
      <c r="Q4720" s="47"/>
      <c r="R4720" s="4"/>
      <c r="S4720" s="59"/>
      <c r="T4720" s="1"/>
      <c r="U4720" s="1"/>
      <c r="V4720" s="1"/>
      <c r="W4720" s="10"/>
      <c r="X4720" s="2"/>
      <c r="Y4720" s="2"/>
      <c r="Z4720" s="3"/>
      <c r="AA4720" s="1"/>
      <c r="AB4720" s="1"/>
      <c r="AC4720" s="5"/>
      <c r="AD4720" s="1"/>
      <c r="AE4720" s="7"/>
      <c r="AF4720" s="1"/>
      <c r="AG4720" s="1"/>
      <c r="AH4720" s="1"/>
      <c r="AI4720" s="1"/>
      <c r="AJ4720" s="4"/>
      <c r="AK4720" s="1"/>
      <c r="AL4720" s="1"/>
      <c r="AM4720" s="1"/>
      <c r="AN4720" s="1"/>
      <c r="AO4720" s="1"/>
    </row>
    <row r="4721" spans="1:41" x14ac:dyDescent="0.2">
      <c r="A4721" s="118"/>
      <c r="B4721" s="2"/>
      <c r="C4721" s="2"/>
      <c r="D4721" s="3"/>
      <c r="E4721" s="3"/>
      <c r="F4721" s="47"/>
      <c r="G4721" s="47"/>
      <c r="H4721" s="4"/>
      <c r="I4721" s="4"/>
      <c r="J4721" s="4"/>
      <c r="K4721" s="4"/>
      <c r="L4721" s="47"/>
      <c r="M4721" s="10"/>
      <c r="N4721" s="10"/>
      <c r="O4721" s="2"/>
      <c r="P4721" s="2"/>
      <c r="Q4721" s="47"/>
      <c r="R4721" s="4"/>
      <c r="S4721" s="59"/>
      <c r="T4721" s="1"/>
      <c r="U4721" s="1"/>
      <c r="V4721" s="1"/>
      <c r="W4721" s="10"/>
      <c r="X4721" s="2"/>
      <c r="Y4721" s="2"/>
      <c r="Z4721" s="3"/>
      <c r="AA4721" s="1"/>
      <c r="AB4721" s="1"/>
      <c r="AC4721" s="5"/>
      <c r="AD4721" s="1"/>
      <c r="AE4721" s="7"/>
      <c r="AF4721" s="1"/>
      <c r="AG4721" s="1"/>
      <c r="AH4721" s="1"/>
      <c r="AI4721" s="1"/>
      <c r="AJ4721" s="4"/>
      <c r="AK4721" s="1"/>
      <c r="AL4721" s="1"/>
      <c r="AM4721" s="1"/>
      <c r="AN4721" s="1"/>
      <c r="AO4721" s="1"/>
    </row>
    <row r="4722" spans="1:41" x14ac:dyDescent="0.2">
      <c r="A4722" s="118"/>
      <c r="B4722" s="2"/>
      <c r="C4722" s="2"/>
      <c r="D4722" s="3"/>
      <c r="E4722" s="3"/>
      <c r="F4722" s="47"/>
      <c r="G4722" s="47"/>
      <c r="H4722" s="4"/>
      <c r="I4722" s="4"/>
      <c r="J4722" s="4"/>
      <c r="K4722" s="4"/>
      <c r="L4722" s="47"/>
      <c r="M4722" s="10"/>
      <c r="N4722" s="10"/>
      <c r="O4722" s="2"/>
      <c r="P4722" s="2"/>
      <c r="Q4722" s="47"/>
      <c r="R4722" s="4"/>
      <c r="S4722" s="59"/>
      <c r="T4722" s="1"/>
      <c r="U4722" s="1"/>
      <c r="V4722" s="1"/>
      <c r="W4722" s="10"/>
      <c r="X4722" s="2"/>
      <c r="Y4722" s="2"/>
      <c r="Z4722" s="3"/>
      <c r="AA4722" s="1"/>
      <c r="AB4722" s="1"/>
      <c r="AC4722" s="5"/>
      <c r="AD4722" s="1"/>
      <c r="AE4722" s="7"/>
      <c r="AF4722" s="1"/>
      <c r="AG4722" s="1"/>
      <c r="AH4722" s="1"/>
      <c r="AI4722" s="1"/>
      <c r="AJ4722" s="4"/>
      <c r="AK4722" s="1"/>
      <c r="AL4722" s="1"/>
      <c r="AM4722" s="1"/>
      <c r="AN4722" s="1"/>
      <c r="AO4722" s="1"/>
    </row>
    <row r="4723" spans="1:41" x14ac:dyDescent="0.2">
      <c r="A4723" s="118"/>
      <c r="B4723" s="2"/>
      <c r="C4723" s="2"/>
      <c r="D4723" s="3"/>
      <c r="E4723" s="3"/>
      <c r="F4723" s="47"/>
      <c r="G4723" s="47"/>
      <c r="H4723" s="4"/>
      <c r="I4723" s="4"/>
      <c r="J4723" s="4"/>
      <c r="K4723" s="4"/>
      <c r="L4723" s="47"/>
      <c r="M4723" s="10"/>
      <c r="N4723" s="10"/>
      <c r="O4723" s="2"/>
      <c r="P4723" s="2"/>
      <c r="Q4723" s="47"/>
      <c r="R4723" s="4"/>
      <c r="S4723" s="59"/>
      <c r="T4723" s="1"/>
      <c r="U4723" s="1"/>
      <c r="V4723" s="1"/>
      <c r="W4723" s="10"/>
      <c r="X4723" s="2"/>
      <c r="Y4723" s="2"/>
      <c r="Z4723" s="3"/>
      <c r="AA4723" s="1"/>
      <c r="AB4723" s="1"/>
      <c r="AC4723" s="5"/>
      <c r="AD4723" s="1"/>
      <c r="AE4723" s="7"/>
      <c r="AF4723" s="1"/>
      <c r="AG4723" s="1"/>
      <c r="AH4723" s="1"/>
      <c r="AI4723" s="1"/>
      <c r="AJ4723" s="4"/>
      <c r="AK4723" s="1"/>
      <c r="AL4723" s="1"/>
      <c r="AM4723" s="1"/>
      <c r="AN4723" s="1"/>
      <c r="AO4723" s="1"/>
    </row>
    <row r="4724" spans="1:41" x14ac:dyDescent="0.2">
      <c r="A4724" s="118"/>
      <c r="B4724" s="2"/>
      <c r="C4724" s="2"/>
      <c r="D4724" s="3"/>
      <c r="E4724" s="3"/>
      <c r="F4724" s="47"/>
      <c r="G4724" s="47"/>
      <c r="H4724" s="4"/>
      <c r="I4724" s="4"/>
      <c r="J4724" s="4"/>
      <c r="K4724" s="4"/>
      <c r="L4724" s="47"/>
      <c r="M4724" s="10"/>
      <c r="N4724" s="10"/>
      <c r="O4724" s="2"/>
      <c r="P4724" s="2"/>
      <c r="Q4724" s="47"/>
      <c r="R4724" s="4"/>
      <c r="S4724" s="59"/>
      <c r="T4724" s="1"/>
      <c r="U4724" s="1"/>
      <c r="V4724" s="1"/>
      <c r="W4724" s="10"/>
      <c r="X4724" s="2"/>
      <c r="Y4724" s="2"/>
      <c r="Z4724" s="3"/>
      <c r="AA4724" s="1"/>
      <c r="AB4724" s="1"/>
      <c r="AC4724" s="5"/>
      <c r="AD4724" s="1"/>
      <c r="AE4724" s="7"/>
      <c r="AF4724" s="1"/>
      <c r="AG4724" s="1"/>
      <c r="AH4724" s="1"/>
      <c r="AI4724" s="1"/>
      <c r="AJ4724" s="4"/>
      <c r="AK4724" s="1"/>
      <c r="AL4724" s="1"/>
      <c r="AM4724" s="1"/>
      <c r="AN4724" s="1"/>
      <c r="AO4724" s="1"/>
    </row>
    <row r="4725" spans="1:41" x14ac:dyDescent="0.2">
      <c r="A4725" s="118"/>
      <c r="B4725" s="2"/>
      <c r="C4725" s="2"/>
      <c r="D4725" s="3"/>
      <c r="E4725" s="3"/>
      <c r="F4725" s="47"/>
      <c r="G4725" s="47"/>
      <c r="H4725" s="4"/>
      <c r="I4725" s="4"/>
      <c r="J4725" s="4"/>
      <c r="K4725" s="4"/>
      <c r="L4725" s="47"/>
      <c r="M4725" s="10"/>
      <c r="N4725" s="10"/>
      <c r="O4725" s="2"/>
      <c r="P4725" s="2"/>
      <c r="Q4725" s="47"/>
      <c r="R4725" s="4"/>
      <c r="S4725" s="59"/>
      <c r="T4725" s="1"/>
      <c r="U4725" s="1"/>
      <c r="V4725" s="1"/>
      <c r="W4725" s="10"/>
      <c r="X4725" s="2"/>
      <c r="Y4725" s="2"/>
      <c r="Z4725" s="3"/>
      <c r="AA4725" s="1"/>
      <c r="AB4725" s="1"/>
      <c r="AC4725" s="5"/>
      <c r="AD4725" s="1"/>
      <c r="AE4725" s="7"/>
      <c r="AF4725" s="1"/>
      <c r="AG4725" s="1"/>
      <c r="AH4725" s="1"/>
      <c r="AI4725" s="1"/>
      <c r="AJ4725" s="4"/>
      <c r="AK4725" s="1"/>
      <c r="AL4725" s="1"/>
      <c r="AM4725" s="1"/>
      <c r="AN4725" s="1"/>
      <c r="AO4725" s="1"/>
    </row>
    <row r="4726" spans="1:41" x14ac:dyDescent="0.2">
      <c r="A4726" s="118"/>
      <c r="B4726" s="2"/>
      <c r="C4726" s="2"/>
      <c r="D4726" s="3"/>
      <c r="E4726" s="3"/>
      <c r="F4726" s="47"/>
      <c r="G4726" s="47"/>
      <c r="H4726" s="4"/>
      <c r="I4726" s="4"/>
      <c r="J4726" s="4"/>
      <c r="K4726" s="4"/>
      <c r="L4726" s="47"/>
      <c r="M4726" s="10"/>
      <c r="N4726" s="10"/>
      <c r="O4726" s="2"/>
      <c r="P4726" s="2"/>
      <c r="Q4726" s="47"/>
      <c r="R4726" s="4"/>
      <c r="S4726" s="59"/>
      <c r="T4726" s="1"/>
      <c r="U4726" s="1"/>
      <c r="V4726" s="1"/>
      <c r="W4726" s="10"/>
      <c r="X4726" s="2"/>
      <c r="Y4726" s="2"/>
      <c r="Z4726" s="3"/>
      <c r="AA4726" s="1"/>
      <c r="AB4726" s="1"/>
      <c r="AC4726" s="5"/>
      <c r="AD4726" s="1"/>
      <c r="AE4726" s="7"/>
      <c r="AF4726" s="1"/>
      <c r="AG4726" s="1"/>
      <c r="AH4726" s="1"/>
      <c r="AI4726" s="1"/>
      <c r="AJ4726" s="4"/>
      <c r="AK4726" s="1"/>
      <c r="AL4726" s="1"/>
      <c r="AM4726" s="1"/>
      <c r="AN4726" s="1"/>
      <c r="AO4726" s="1"/>
    </row>
    <row r="4727" spans="1:41" x14ac:dyDescent="0.2">
      <c r="A4727" s="118"/>
      <c r="B4727" s="2"/>
      <c r="C4727" s="2"/>
      <c r="D4727" s="3"/>
      <c r="E4727" s="3"/>
      <c r="F4727" s="47"/>
      <c r="G4727" s="47"/>
      <c r="H4727" s="4"/>
      <c r="I4727" s="4"/>
      <c r="J4727" s="4"/>
      <c r="K4727" s="4"/>
      <c r="L4727" s="47"/>
      <c r="M4727" s="10"/>
      <c r="N4727" s="10"/>
      <c r="O4727" s="2"/>
      <c r="P4727" s="2"/>
      <c r="Q4727" s="47"/>
      <c r="R4727" s="4"/>
      <c r="S4727" s="59"/>
      <c r="T4727" s="1"/>
      <c r="U4727" s="1"/>
      <c r="V4727" s="1"/>
      <c r="W4727" s="10"/>
      <c r="X4727" s="2"/>
      <c r="Y4727" s="2"/>
      <c r="Z4727" s="3"/>
      <c r="AA4727" s="1"/>
      <c r="AB4727" s="1"/>
      <c r="AC4727" s="5"/>
      <c r="AD4727" s="1"/>
      <c r="AE4727" s="7"/>
      <c r="AF4727" s="1"/>
      <c r="AG4727" s="1"/>
      <c r="AH4727" s="1"/>
      <c r="AI4727" s="1"/>
      <c r="AJ4727" s="4"/>
      <c r="AK4727" s="1"/>
      <c r="AL4727" s="1"/>
      <c r="AM4727" s="1"/>
      <c r="AN4727" s="1"/>
      <c r="AO4727" s="1"/>
    </row>
    <row r="4728" spans="1:41" x14ac:dyDescent="0.2">
      <c r="A4728" s="118"/>
      <c r="B4728" s="2"/>
      <c r="C4728" s="2"/>
      <c r="D4728" s="3"/>
      <c r="E4728" s="3"/>
      <c r="F4728" s="47"/>
      <c r="G4728" s="47"/>
      <c r="H4728" s="4"/>
      <c r="I4728" s="4"/>
      <c r="J4728" s="4"/>
      <c r="K4728" s="4"/>
      <c r="L4728" s="47"/>
      <c r="M4728" s="10"/>
      <c r="N4728" s="10"/>
      <c r="O4728" s="2"/>
      <c r="P4728" s="2"/>
      <c r="Q4728" s="47"/>
      <c r="R4728" s="4"/>
      <c r="S4728" s="59"/>
      <c r="T4728" s="1"/>
      <c r="U4728" s="1"/>
      <c r="V4728" s="1"/>
      <c r="W4728" s="10"/>
      <c r="X4728" s="2"/>
      <c r="Y4728" s="2"/>
      <c r="Z4728" s="3"/>
      <c r="AA4728" s="1"/>
      <c r="AB4728" s="1"/>
      <c r="AC4728" s="5"/>
      <c r="AD4728" s="1"/>
      <c r="AE4728" s="7"/>
      <c r="AF4728" s="1"/>
      <c r="AG4728" s="1"/>
      <c r="AH4728" s="1"/>
      <c r="AI4728" s="1"/>
      <c r="AJ4728" s="4"/>
      <c r="AK4728" s="1"/>
      <c r="AL4728" s="1"/>
      <c r="AM4728" s="1"/>
      <c r="AN4728" s="1"/>
      <c r="AO4728" s="1"/>
    </row>
    <row r="4729" spans="1:41" x14ac:dyDescent="0.2">
      <c r="A4729" s="118"/>
      <c r="B4729" s="2"/>
      <c r="C4729" s="2"/>
      <c r="D4729" s="3"/>
      <c r="E4729" s="3"/>
      <c r="F4729" s="47"/>
      <c r="G4729" s="47"/>
      <c r="H4729" s="4"/>
      <c r="I4729" s="4"/>
      <c r="J4729" s="4"/>
      <c r="K4729" s="4"/>
      <c r="L4729" s="47"/>
      <c r="M4729" s="10"/>
      <c r="N4729" s="10"/>
      <c r="O4729" s="2"/>
      <c r="P4729" s="2"/>
      <c r="Q4729" s="47"/>
      <c r="R4729" s="4"/>
      <c r="S4729" s="59"/>
      <c r="T4729" s="1"/>
      <c r="U4729" s="1"/>
      <c r="V4729" s="1"/>
      <c r="W4729" s="10"/>
      <c r="X4729" s="2"/>
      <c r="Y4729" s="2"/>
      <c r="Z4729" s="3"/>
      <c r="AA4729" s="1"/>
      <c r="AB4729" s="1"/>
      <c r="AC4729" s="5"/>
      <c r="AD4729" s="1"/>
      <c r="AE4729" s="7"/>
      <c r="AF4729" s="1"/>
      <c r="AG4729" s="1"/>
      <c r="AH4729" s="1"/>
      <c r="AI4729" s="1"/>
      <c r="AJ4729" s="4"/>
      <c r="AK4729" s="1"/>
      <c r="AL4729" s="1"/>
      <c r="AM4729" s="1"/>
      <c r="AN4729" s="1"/>
      <c r="AO4729" s="1"/>
    </row>
    <row r="4730" spans="1:41" x14ac:dyDescent="0.2">
      <c r="A4730" s="118"/>
      <c r="B4730" s="2"/>
      <c r="C4730" s="2"/>
      <c r="D4730" s="3"/>
      <c r="E4730" s="3"/>
      <c r="F4730" s="47"/>
      <c r="G4730" s="47"/>
      <c r="H4730" s="4"/>
      <c r="I4730" s="4"/>
      <c r="J4730" s="4"/>
      <c r="K4730" s="4"/>
      <c r="L4730" s="47"/>
      <c r="M4730" s="10"/>
      <c r="N4730" s="10"/>
      <c r="O4730" s="2"/>
      <c r="P4730" s="2"/>
      <c r="Q4730" s="47"/>
      <c r="R4730" s="4"/>
      <c r="S4730" s="59"/>
      <c r="T4730" s="1"/>
      <c r="U4730" s="1"/>
      <c r="V4730" s="1"/>
      <c r="W4730" s="10"/>
      <c r="X4730" s="2"/>
      <c r="Y4730" s="2"/>
      <c r="Z4730" s="3"/>
      <c r="AA4730" s="1"/>
      <c r="AB4730" s="1"/>
      <c r="AC4730" s="5"/>
      <c r="AD4730" s="1"/>
      <c r="AE4730" s="7"/>
      <c r="AF4730" s="1"/>
      <c r="AG4730" s="1"/>
      <c r="AH4730" s="1"/>
      <c r="AI4730" s="1"/>
      <c r="AJ4730" s="4"/>
      <c r="AK4730" s="1"/>
      <c r="AL4730" s="1"/>
      <c r="AM4730" s="1"/>
      <c r="AN4730" s="1"/>
      <c r="AO4730" s="1"/>
    </row>
    <row r="4731" spans="1:41" x14ac:dyDescent="0.2">
      <c r="A4731" s="118"/>
      <c r="B4731" s="2"/>
      <c r="C4731" s="2"/>
      <c r="D4731" s="3"/>
      <c r="E4731" s="3"/>
      <c r="F4731" s="47"/>
      <c r="G4731" s="47"/>
      <c r="H4731" s="4"/>
      <c r="I4731" s="4"/>
      <c r="J4731" s="4"/>
      <c r="K4731" s="4"/>
      <c r="L4731" s="47"/>
      <c r="M4731" s="10"/>
      <c r="N4731" s="10"/>
      <c r="O4731" s="2"/>
      <c r="P4731" s="2"/>
      <c r="Q4731" s="47"/>
      <c r="R4731" s="4"/>
      <c r="S4731" s="59"/>
      <c r="T4731" s="1"/>
      <c r="U4731" s="1"/>
      <c r="V4731" s="1"/>
      <c r="W4731" s="10"/>
      <c r="X4731" s="2"/>
      <c r="Y4731" s="2"/>
      <c r="Z4731" s="3"/>
      <c r="AA4731" s="1"/>
      <c r="AB4731" s="1"/>
      <c r="AC4731" s="5"/>
      <c r="AD4731" s="1"/>
      <c r="AE4731" s="7"/>
      <c r="AF4731" s="1"/>
      <c r="AG4731" s="1"/>
      <c r="AH4731" s="1"/>
      <c r="AI4731" s="1"/>
      <c r="AJ4731" s="4"/>
      <c r="AK4731" s="1"/>
      <c r="AL4731" s="1"/>
      <c r="AM4731" s="1"/>
      <c r="AN4731" s="1"/>
      <c r="AO4731" s="1"/>
    </row>
    <row r="4732" spans="1:41" x14ac:dyDescent="0.2">
      <c r="A4732" s="118"/>
      <c r="B4732" s="2"/>
      <c r="C4732" s="2"/>
      <c r="D4732" s="3"/>
      <c r="E4732" s="3"/>
      <c r="F4732" s="47"/>
      <c r="G4732" s="47"/>
      <c r="H4732" s="4"/>
      <c r="I4732" s="4"/>
      <c r="J4732" s="4"/>
      <c r="K4732" s="4"/>
      <c r="L4732" s="47"/>
      <c r="M4732" s="10"/>
      <c r="N4732" s="10"/>
      <c r="O4732" s="2"/>
      <c r="P4732" s="2"/>
      <c r="Q4732" s="47"/>
      <c r="R4732" s="4"/>
      <c r="S4732" s="59"/>
      <c r="T4732" s="1"/>
      <c r="U4732" s="1"/>
      <c r="V4732" s="1"/>
      <c r="W4732" s="10"/>
      <c r="X4732" s="2"/>
      <c r="Y4732" s="2"/>
      <c r="Z4732" s="3"/>
      <c r="AA4732" s="1"/>
      <c r="AB4732" s="1"/>
      <c r="AC4732" s="5"/>
      <c r="AD4732" s="1"/>
      <c r="AE4732" s="7"/>
      <c r="AF4732" s="1"/>
      <c r="AG4732" s="1"/>
      <c r="AH4732" s="1"/>
      <c r="AI4732" s="1"/>
      <c r="AJ4732" s="4"/>
      <c r="AK4732" s="1"/>
      <c r="AL4732" s="1"/>
      <c r="AM4732" s="1"/>
      <c r="AN4732" s="1"/>
      <c r="AO4732" s="1"/>
    </row>
    <row r="4733" spans="1:41" x14ac:dyDescent="0.2">
      <c r="A4733" s="118"/>
      <c r="B4733" s="2"/>
      <c r="C4733" s="2"/>
      <c r="D4733" s="3"/>
      <c r="E4733" s="3"/>
      <c r="F4733" s="47"/>
      <c r="G4733" s="47"/>
      <c r="H4733" s="4"/>
      <c r="I4733" s="4"/>
      <c r="J4733" s="4"/>
      <c r="K4733" s="4"/>
      <c r="L4733" s="47"/>
      <c r="M4733" s="10"/>
      <c r="N4733" s="10"/>
      <c r="O4733" s="2"/>
      <c r="P4733" s="2"/>
      <c r="Q4733" s="47"/>
      <c r="R4733" s="4"/>
      <c r="S4733" s="59"/>
      <c r="T4733" s="1"/>
      <c r="U4733" s="1"/>
      <c r="V4733" s="1"/>
      <c r="W4733" s="10"/>
      <c r="X4733" s="2"/>
      <c r="Y4733" s="2"/>
      <c r="Z4733" s="3"/>
      <c r="AA4733" s="1"/>
      <c r="AB4733" s="1"/>
      <c r="AC4733" s="5"/>
      <c r="AD4733" s="1"/>
      <c r="AE4733" s="7"/>
      <c r="AF4733" s="1"/>
      <c r="AG4733" s="1"/>
      <c r="AH4733" s="1"/>
      <c r="AI4733" s="1"/>
      <c r="AJ4733" s="4"/>
      <c r="AK4733" s="1"/>
      <c r="AL4733" s="1"/>
      <c r="AM4733" s="1"/>
      <c r="AN4733" s="1"/>
      <c r="AO4733" s="1"/>
    </row>
    <row r="4734" spans="1:41" x14ac:dyDescent="0.2">
      <c r="A4734" s="118"/>
      <c r="B4734" s="2"/>
      <c r="C4734" s="2"/>
      <c r="D4734" s="3"/>
      <c r="E4734" s="3"/>
      <c r="F4734" s="47"/>
      <c r="G4734" s="47"/>
      <c r="H4734" s="4"/>
      <c r="I4734" s="4"/>
      <c r="J4734" s="4"/>
      <c r="K4734" s="4"/>
      <c r="L4734" s="47"/>
      <c r="M4734" s="10"/>
      <c r="N4734" s="10"/>
      <c r="O4734" s="2"/>
      <c r="P4734" s="2"/>
      <c r="Q4734" s="47"/>
      <c r="R4734" s="4"/>
      <c r="S4734" s="59"/>
      <c r="T4734" s="1"/>
      <c r="U4734" s="1"/>
      <c r="V4734" s="1"/>
      <c r="W4734" s="10"/>
      <c r="X4734" s="2"/>
      <c r="Y4734" s="2"/>
      <c r="Z4734" s="3"/>
      <c r="AA4734" s="1"/>
      <c r="AB4734" s="1"/>
      <c r="AC4734" s="5"/>
      <c r="AD4734" s="1"/>
      <c r="AE4734" s="7"/>
      <c r="AF4734" s="1"/>
      <c r="AG4734" s="1"/>
      <c r="AH4734" s="1"/>
      <c r="AI4734" s="1"/>
      <c r="AJ4734" s="4"/>
      <c r="AK4734" s="1"/>
      <c r="AL4734" s="1"/>
      <c r="AM4734" s="1"/>
      <c r="AN4734" s="1"/>
      <c r="AO4734" s="1"/>
    </row>
    <row r="4735" spans="1:41" x14ac:dyDescent="0.2">
      <c r="A4735" s="118"/>
      <c r="B4735" s="2"/>
      <c r="C4735" s="2"/>
      <c r="D4735" s="3"/>
      <c r="E4735" s="3"/>
      <c r="F4735" s="47"/>
      <c r="G4735" s="47"/>
      <c r="H4735" s="4"/>
      <c r="I4735" s="4"/>
      <c r="J4735" s="4"/>
      <c r="K4735" s="4"/>
      <c r="L4735" s="47"/>
      <c r="M4735" s="10"/>
      <c r="N4735" s="10"/>
      <c r="O4735" s="2"/>
      <c r="P4735" s="2"/>
      <c r="Q4735" s="47"/>
      <c r="R4735" s="4"/>
      <c r="S4735" s="59"/>
      <c r="T4735" s="1"/>
      <c r="U4735" s="1"/>
      <c r="V4735" s="1"/>
      <c r="W4735" s="10"/>
      <c r="X4735" s="2"/>
      <c r="Y4735" s="2"/>
      <c r="Z4735" s="3"/>
      <c r="AA4735" s="1"/>
      <c r="AB4735" s="1"/>
      <c r="AC4735" s="5"/>
      <c r="AD4735" s="1"/>
      <c r="AE4735" s="7"/>
      <c r="AF4735" s="1"/>
      <c r="AG4735" s="1"/>
      <c r="AH4735" s="1"/>
      <c r="AI4735" s="1"/>
      <c r="AJ4735" s="4"/>
      <c r="AK4735" s="1"/>
      <c r="AL4735" s="1"/>
      <c r="AM4735" s="1"/>
      <c r="AN4735" s="1"/>
      <c r="AO4735" s="1"/>
    </row>
    <row r="4736" spans="1:41" x14ac:dyDescent="0.2">
      <c r="A4736" s="118"/>
      <c r="B4736" s="2"/>
      <c r="C4736" s="2"/>
      <c r="D4736" s="3"/>
      <c r="E4736" s="3"/>
      <c r="F4736" s="47"/>
      <c r="G4736" s="47"/>
      <c r="H4736" s="4"/>
      <c r="I4736" s="4"/>
      <c r="J4736" s="4"/>
      <c r="K4736" s="4"/>
      <c r="L4736" s="47"/>
      <c r="M4736" s="10"/>
      <c r="N4736" s="10"/>
      <c r="O4736" s="2"/>
      <c r="P4736" s="2"/>
      <c r="Q4736" s="47"/>
      <c r="R4736" s="4"/>
      <c r="S4736" s="59"/>
      <c r="T4736" s="1"/>
      <c r="U4736" s="1"/>
      <c r="V4736" s="1"/>
      <c r="W4736" s="10"/>
      <c r="X4736" s="2"/>
      <c r="Y4736" s="2"/>
      <c r="Z4736" s="3"/>
      <c r="AA4736" s="1"/>
      <c r="AB4736" s="1"/>
      <c r="AC4736" s="5"/>
      <c r="AD4736" s="1"/>
      <c r="AE4736" s="7"/>
      <c r="AF4736" s="1"/>
      <c r="AG4736" s="1"/>
      <c r="AH4736" s="1"/>
      <c r="AI4736" s="1"/>
      <c r="AJ4736" s="4"/>
      <c r="AK4736" s="1"/>
      <c r="AL4736" s="1"/>
      <c r="AM4736" s="1"/>
      <c r="AN4736" s="1"/>
      <c r="AO4736" s="1"/>
    </row>
    <row r="4737" spans="1:41" x14ac:dyDescent="0.2">
      <c r="A4737" s="118"/>
      <c r="B4737" s="2"/>
      <c r="C4737" s="2"/>
      <c r="D4737" s="3"/>
      <c r="E4737" s="3"/>
      <c r="F4737" s="47"/>
      <c r="G4737" s="47"/>
      <c r="H4737" s="4"/>
      <c r="I4737" s="4"/>
      <c r="J4737" s="4"/>
      <c r="K4737" s="4"/>
      <c r="L4737" s="47"/>
      <c r="M4737" s="10"/>
      <c r="N4737" s="10"/>
      <c r="O4737" s="2"/>
      <c r="P4737" s="2"/>
      <c r="Q4737" s="47"/>
      <c r="R4737" s="4"/>
      <c r="S4737" s="59"/>
      <c r="T4737" s="1"/>
      <c r="U4737" s="1"/>
      <c r="V4737" s="1"/>
      <c r="W4737" s="10"/>
      <c r="X4737" s="2"/>
      <c r="Y4737" s="2"/>
      <c r="Z4737" s="3"/>
      <c r="AA4737" s="1"/>
      <c r="AB4737" s="1"/>
      <c r="AC4737" s="5"/>
      <c r="AD4737" s="1"/>
      <c r="AE4737" s="7"/>
      <c r="AF4737" s="1"/>
      <c r="AG4737" s="1"/>
      <c r="AH4737" s="1"/>
      <c r="AI4737" s="1"/>
      <c r="AJ4737" s="4"/>
      <c r="AK4737" s="1"/>
      <c r="AL4737" s="1"/>
      <c r="AM4737" s="1"/>
      <c r="AN4737" s="1"/>
      <c r="AO4737" s="1"/>
    </row>
    <row r="4738" spans="1:41" x14ac:dyDescent="0.2">
      <c r="A4738" s="118"/>
      <c r="B4738" s="2"/>
      <c r="C4738" s="2"/>
      <c r="D4738" s="3"/>
      <c r="E4738" s="3"/>
      <c r="F4738" s="47"/>
      <c r="G4738" s="47"/>
      <c r="H4738" s="4"/>
      <c r="I4738" s="4"/>
      <c r="J4738" s="4"/>
      <c r="K4738" s="4"/>
      <c r="L4738" s="47"/>
      <c r="M4738" s="10"/>
      <c r="N4738" s="10"/>
      <c r="O4738" s="2"/>
      <c r="P4738" s="2"/>
      <c r="Q4738" s="47"/>
      <c r="R4738" s="4"/>
      <c r="S4738" s="59"/>
      <c r="T4738" s="1"/>
      <c r="U4738" s="1"/>
      <c r="V4738" s="1"/>
      <c r="W4738" s="10"/>
      <c r="X4738" s="2"/>
      <c r="Y4738" s="2"/>
      <c r="Z4738" s="3"/>
      <c r="AA4738" s="1"/>
      <c r="AB4738" s="1"/>
      <c r="AC4738" s="5"/>
      <c r="AD4738" s="1"/>
      <c r="AE4738" s="7"/>
      <c r="AF4738" s="1"/>
      <c r="AG4738" s="1"/>
      <c r="AH4738" s="1"/>
      <c r="AI4738" s="1"/>
      <c r="AJ4738" s="4"/>
      <c r="AK4738" s="1"/>
      <c r="AL4738" s="1"/>
      <c r="AM4738" s="1"/>
      <c r="AN4738" s="1"/>
      <c r="AO4738" s="1"/>
    </row>
    <row r="4739" spans="1:41" x14ac:dyDescent="0.2">
      <c r="A4739" s="118"/>
      <c r="B4739" s="2"/>
      <c r="C4739" s="2"/>
      <c r="D4739" s="3"/>
      <c r="E4739" s="3"/>
      <c r="F4739" s="47"/>
      <c r="G4739" s="47"/>
      <c r="H4739" s="4"/>
      <c r="I4739" s="4"/>
      <c r="J4739" s="4"/>
      <c r="K4739" s="4"/>
      <c r="L4739" s="47"/>
      <c r="M4739" s="10"/>
      <c r="N4739" s="10"/>
      <c r="O4739" s="2"/>
      <c r="P4739" s="2"/>
      <c r="Q4739" s="47"/>
      <c r="R4739" s="4"/>
      <c r="S4739" s="59"/>
      <c r="T4739" s="1"/>
      <c r="U4739" s="1"/>
      <c r="V4739" s="1"/>
      <c r="W4739" s="10"/>
      <c r="X4739" s="2"/>
      <c r="Y4739" s="2"/>
      <c r="Z4739" s="3"/>
      <c r="AA4739" s="1"/>
      <c r="AB4739" s="1"/>
      <c r="AC4739" s="5"/>
      <c r="AD4739" s="1"/>
      <c r="AE4739" s="7"/>
      <c r="AF4739" s="1"/>
      <c r="AG4739" s="1"/>
      <c r="AH4739" s="1"/>
      <c r="AI4739" s="1"/>
      <c r="AJ4739" s="4"/>
      <c r="AK4739" s="1"/>
      <c r="AL4739" s="1"/>
      <c r="AM4739" s="1"/>
      <c r="AN4739" s="1"/>
      <c r="AO4739" s="1"/>
    </row>
    <row r="4740" spans="1:41" x14ac:dyDescent="0.2">
      <c r="A4740" s="118"/>
      <c r="B4740" s="2"/>
      <c r="C4740" s="2"/>
      <c r="D4740" s="3"/>
      <c r="E4740" s="3"/>
      <c r="F4740" s="47"/>
      <c r="G4740" s="47"/>
      <c r="H4740" s="4"/>
      <c r="I4740" s="4"/>
      <c r="J4740" s="4"/>
      <c r="K4740" s="4"/>
      <c r="L4740" s="47"/>
      <c r="M4740" s="10"/>
      <c r="N4740" s="10"/>
      <c r="O4740" s="2"/>
      <c r="P4740" s="2"/>
      <c r="Q4740" s="47"/>
      <c r="R4740" s="4"/>
      <c r="S4740" s="59"/>
      <c r="T4740" s="1"/>
      <c r="U4740" s="1"/>
      <c r="V4740" s="1"/>
      <c r="W4740" s="10"/>
      <c r="X4740" s="2"/>
      <c r="Y4740" s="2"/>
      <c r="Z4740" s="3"/>
      <c r="AA4740" s="1"/>
      <c r="AB4740" s="1"/>
      <c r="AC4740" s="5"/>
      <c r="AD4740" s="1"/>
      <c r="AE4740" s="7"/>
      <c r="AF4740" s="1"/>
      <c r="AG4740" s="1"/>
      <c r="AH4740" s="1"/>
      <c r="AI4740" s="1"/>
      <c r="AJ4740" s="4"/>
      <c r="AK4740" s="1"/>
      <c r="AL4740" s="1"/>
      <c r="AM4740" s="1"/>
      <c r="AN4740" s="1"/>
      <c r="AO4740" s="1"/>
    </row>
    <row r="4741" spans="1:41" x14ac:dyDescent="0.2">
      <c r="A4741" s="118"/>
      <c r="B4741" s="2"/>
      <c r="C4741" s="2"/>
      <c r="D4741" s="3"/>
      <c r="E4741" s="3"/>
      <c r="F4741" s="47"/>
      <c r="G4741" s="47"/>
      <c r="H4741" s="4"/>
      <c r="I4741" s="4"/>
      <c r="J4741" s="4"/>
      <c r="K4741" s="4"/>
      <c r="L4741" s="47"/>
      <c r="M4741" s="10"/>
      <c r="N4741" s="10"/>
      <c r="O4741" s="2"/>
      <c r="P4741" s="2"/>
      <c r="Q4741" s="47"/>
      <c r="R4741" s="4"/>
      <c r="S4741" s="59"/>
      <c r="T4741" s="1"/>
      <c r="U4741" s="1"/>
      <c r="V4741" s="1"/>
      <c r="W4741" s="10"/>
      <c r="X4741" s="2"/>
      <c r="Y4741" s="2"/>
      <c r="Z4741" s="3"/>
      <c r="AA4741" s="1"/>
      <c r="AB4741" s="1"/>
      <c r="AC4741" s="5"/>
      <c r="AD4741" s="1"/>
      <c r="AE4741" s="7"/>
      <c r="AF4741" s="1"/>
      <c r="AG4741" s="1"/>
      <c r="AH4741" s="1"/>
      <c r="AI4741" s="1"/>
      <c r="AJ4741" s="4"/>
      <c r="AK4741" s="1"/>
      <c r="AL4741" s="1"/>
      <c r="AM4741" s="1"/>
      <c r="AN4741" s="1"/>
      <c r="AO4741" s="1"/>
    </row>
    <row r="4742" spans="1:41" x14ac:dyDescent="0.2">
      <c r="A4742" s="118"/>
      <c r="B4742" s="2"/>
      <c r="C4742" s="2"/>
      <c r="D4742" s="3"/>
      <c r="E4742" s="3"/>
      <c r="F4742" s="47"/>
      <c r="G4742" s="47"/>
      <c r="H4742" s="4"/>
      <c r="I4742" s="4"/>
      <c r="J4742" s="4"/>
      <c r="K4742" s="4"/>
      <c r="L4742" s="47"/>
      <c r="M4742" s="10"/>
      <c r="N4742" s="10"/>
      <c r="O4742" s="2"/>
      <c r="P4742" s="2"/>
      <c r="Q4742" s="47"/>
      <c r="R4742" s="4"/>
      <c r="S4742" s="59"/>
      <c r="T4742" s="1"/>
      <c r="U4742" s="1"/>
      <c r="V4742" s="1"/>
      <c r="W4742" s="10"/>
      <c r="X4742" s="2"/>
      <c r="Y4742" s="2"/>
      <c r="Z4742" s="3"/>
      <c r="AA4742" s="1"/>
      <c r="AB4742" s="1"/>
      <c r="AC4742" s="5"/>
      <c r="AD4742" s="1"/>
      <c r="AE4742" s="7"/>
      <c r="AF4742" s="1"/>
      <c r="AG4742" s="1"/>
      <c r="AH4742" s="1"/>
      <c r="AI4742" s="1"/>
      <c r="AJ4742" s="4"/>
      <c r="AK4742" s="1"/>
      <c r="AL4742" s="1"/>
      <c r="AM4742" s="1"/>
      <c r="AN4742" s="1"/>
      <c r="AO4742" s="1"/>
    </row>
    <row r="4743" spans="1:41" x14ac:dyDescent="0.2">
      <c r="A4743" s="118"/>
      <c r="B4743" s="2"/>
      <c r="C4743" s="2"/>
      <c r="D4743" s="3"/>
      <c r="E4743" s="3"/>
      <c r="F4743" s="47"/>
      <c r="G4743" s="47"/>
      <c r="H4743" s="4"/>
      <c r="I4743" s="4"/>
      <c r="J4743" s="4"/>
      <c r="K4743" s="4"/>
      <c r="L4743" s="47"/>
      <c r="M4743" s="10"/>
      <c r="N4743" s="10"/>
      <c r="O4743" s="2"/>
      <c r="P4743" s="2"/>
      <c r="Q4743" s="47"/>
      <c r="R4743" s="4"/>
      <c r="S4743" s="59"/>
      <c r="T4743" s="1"/>
      <c r="U4743" s="1"/>
      <c r="V4743" s="1"/>
      <c r="W4743" s="10"/>
      <c r="X4743" s="2"/>
      <c r="Y4743" s="2"/>
      <c r="Z4743" s="3"/>
      <c r="AA4743" s="1"/>
      <c r="AB4743" s="1"/>
      <c r="AC4743" s="5"/>
      <c r="AD4743" s="1"/>
      <c r="AE4743" s="7"/>
      <c r="AF4743" s="1"/>
      <c r="AG4743" s="1"/>
      <c r="AH4743" s="1"/>
      <c r="AI4743" s="1"/>
      <c r="AJ4743" s="4"/>
      <c r="AK4743" s="1"/>
      <c r="AL4743" s="1"/>
      <c r="AM4743" s="1"/>
      <c r="AN4743" s="1"/>
      <c r="AO4743" s="1"/>
    </row>
    <row r="4744" spans="1:41" x14ac:dyDescent="0.2">
      <c r="A4744" s="118"/>
      <c r="B4744" s="2"/>
      <c r="C4744" s="2"/>
      <c r="D4744" s="3"/>
      <c r="E4744" s="3"/>
      <c r="F4744" s="47"/>
      <c r="G4744" s="47"/>
      <c r="H4744" s="4"/>
      <c r="I4744" s="4"/>
      <c r="J4744" s="4"/>
      <c r="K4744" s="4"/>
      <c r="L4744" s="47"/>
      <c r="M4744" s="10"/>
      <c r="N4744" s="10"/>
      <c r="O4744" s="2"/>
      <c r="P4744" s="2"/>
      <c r="Q4744" s="47"/>
      <c r="R4744" s="4"/>
      <c r="S4744" s="59"/>
      <c r="T4744" s="1"/>
      <c r="U4744" s="1"/>
      <c r="V4744" s="1"/>
      <c r="W4744" s="10"/>
      <c r="X4744" s="2"/>
      <c r="Y4744" s="2"/>
      <c r="Z4744" s="3"/>
      <c r="AA4744" s="1"/>
      <c r="AB4744" s="1"/>
      <c r="AC4744" s="5"/>
      <c r="AD4744" s="1"/>
      <c r="AE4744" s="7"/>
      <c r="AF4744" s="1"/>
      <c r="AG4744" s="1"/>
      <c r="AH4744" s="1"/>
      <c r="AI4744" s="1"/>
      <c r="AJ4744" s="4"/>
      <c r="AK4744" s="1"/>
      <c r="AL4744" s="1"/>
      <c r="AM4744" s="1"/>
      <c r="AN4744" s="1"/>
      <c r="AO4744" s="1"/>
    </row>
    <row r="4745" spans="1:41" x14ac:dyDescent="0.2">
      <c r="A4745" s="118"/>
      <c r="B4745" s="2"/>
      <c r="C4745" s="2"/>
      <c r="D4745" s="3"/>
      <c r="E4745" s="3"/>
      <c r="F4745" s="47"/>
      <c r="G4745" s="47"/>
      <c r="H4745" s="4"/>
      <c r="I4745" s="4"/>
      <c r="J4745" s="4"/>
      <c r="K4745" s="4"/>
      <c r="L4745" s="47"/>
      <c r="M4745" s="10"/>
      <c r="N4745" s="10"/>
      <c r="O4745" s="2"/>
      <c r="P4745" s="2"/>
      <c r="Q4745" s="47"/>
      <c r="R4745" s="4"/>
      <c r="S4745" s="59"/>
      <c r="T4745" s="1"/>
      <c r="U4745" s="1"/>
      <c r="V4745" s="1"/>
      <c r="W4745" s="10"/>
      <c r="X4745" s="2"/>
      <c r="Y4745" s="2"/>
      <c r="Z4745" s="3"/>
      <c r="AA4745" s="1"/>
      <c r="AB4745" s="1"/>
      <c r="AC4745" s="5"/>
      <c r="AD4745" s="1"/>
      <c r="AE4745" s="7"/>
      <c r="AF4745" s="1"/>
      <c r="AG4745" s="1"/>
      <c r="AH4745" s="1"/>
      <c r="AI4745" s="1"/>
      <c r="AJ4745" s="4"/>
      <c r="AK4745" s="1"/>
      <c r="AL4745" s="1"/>
      <c r="AM4745" s="1"/>
      <c r="AN4745" s="1"/>
      <c r="AO4745" s="1"/>
    </row>
    <row r="4746" spans="1:41" x14ac:dyDescent="0.2">
      <c r="A4746" s="118"/>
      <c r="B4746" s="2"/>
      <c r="C4746" s="2"/>
      <c r="D4746" s="3"/>
      <c r="E4746" s="3"/>
      <c r="F4746" s="47"/>
      <c r="G4746" s="47"/>
      <c r="H4746" s="4"/>
      <c r="I4746" s="4"/>
      <c r="J4746" s="4"/>
      <c r="K4746" s="4"/>
      <c r="L4746" s="47"/>
      <c r="M4746" s="10"/>
      <c r="N4746" s="10"/>
      <c r="O4746" s="2"/>
      <c r="P4746" s="2"/>
      <c r="Q4746" s="47"/>
      <c r="R4746" s="4"/>
      <c r="S4746" s="59"/>
      <c r="T4746" s="1"/>
      <c r="U4746" s="1"/>
      <c r="V4746" s="1"/>
      <c r="W4746" s="10"/>
      <c r="X4746" s="2"/>
      <c r="Y4746" s="2"/>
      <c r="Z4746" s="3"/>
      <c r="AA4746" s="1"/>
      <c r="AB4746" s="1"/>
      <c r="AC4746" s="5"/>
      <c r="AD4746" s="1"/>
      <c r="AE4746" s="7"/>
      <c r="AF4746" s="1"/>
      <c r="AG4746" s="1"/>
      <c r="AH4746" s="1"/>
      <c r="AI4746" s="1"/>
      <c r="AJ4746" s="4"/>
      <c r="AK4746" s="1"/>
      <c r="AL4746" s="1"/>
      <c r="AM4746" s="1"/>
      <c r="AN4746" s="1"/>
      <c r="AO4746" s="1"/>
    </row>
    <row r="4747" spans="1:41" x14ac:dyDescent="0.2">
      <c r="A4747" s="118"/>
      <c r="B4747" s="2"/>
      <c r="C4747" s="2"/>
      <c r="D4747" s="3"/>
      <c r="E4747" s="3"/>
      <c r="F4747" s="47"/>
      <c r="G4747" s="47"/>
      <c r="H4747" s="4"/>
      <c r="I4747" s="4"/>
      <c r="J4747" s="4"/>
      <c r="K4747" s="4"/>
      <c r="L4747" s="47"/>
      <c r="M4747" s="10"/>
      <c r="N4747" s="10"/>
      <c r="O4747" s="2"/>
      <c r="P4747" s="2"/>
      <c r="Q4747" s="47"/>
      <c r="R4747" s="4"/>
      <c r="S4747" s="59"/>
      <c r="T4747" s="1"/>
      <c r="U4747" s="1"/>
      <c r="V4747" s="1"/>
      <c r="W4747" s="10"/>
      <c r="X4747" s="2"/>
      <c r="Y4747" s="2"/>
      <c r="Z4747" s="3"/>
      <c r="AA4747" s="1"/>
      <c r="AB4747" s="1"/>
      <c r="AC4747" s="5"/>
      <c r="AD4747" s="1"/>
      <c r="AE4747" s="7"/>
      <c r="AF4747" s="1"/>
      <c r="AG4747" s="1"/>
      <c r="AH4747" s="1"/>
      <c r="AI4747" s="1"/>
      <c r="AJ4747" s="4"/>
      <c r="AK4747" s="1"/>
      <c r="AL4747" s="1"/>
      <c r="AM4747" s="1"/>
      <c r="AN4747" s="1"/>
      <c r="AO4747" s="1"/>
    </row>
    <row r="4748" spans="1:41" x14ac:dyDescent="0.2">
      <c r="A4748" s="118"/>
      <c r="B4748" s="2"/>
      <c r="C4748" s="2"/>
      <c r="D4748" s="3"/>
      <c r="E4748" s="3"/>
      <c r="F4748" s="47"/>
      <c r="G4748" s="47"/>
      <c r="H4748" s="4"/>
      <c r="I4748" s="4"/>
      <c r="J4748" s="4"/>
      <c r="K4748" s="4"/>
      <c r="L4748" s="47"/>
      <c r="M4748" s="10"/>
      <c r="N4748" s="10"/>
      <c r="O4748" s="2"/>
      <c r="P4748" s="2"/>
      <c r="Q4748" s="47"/>
      <c r="R4748" s="4"/>
      <c r="S4748" s="59"/>
      <c r="T4748" s="1"/>
      <c r="U4748" s="1"/>
      <c r="V4748" s="1"/>
      <c r="W4748" s="10"/>
      <c r="X4748" s="2"/>
      <c r="Y4748" s="2"/>
      <c r="Z4748" s="3"/>
      <c r="AA4748" s="1"/>
      <c r="AB4748" s="1"/>
      <c r="AC4748" s="5"/>
      <c r="AD4748" s="1"/>
      <c r="AE4748" s="7"/>
      <c r="AF4748" s="1"/>
      <c r="AG4748" s="1"/>
      <c r="AH4748" s="1"/>
      <c r="AI4748" s="1"/>
      <c r="AJ4748" s="4"/>
      <c r="AK4748" s="1"/>
      <c r="AL4748" s="1"/>
      <c r="AM4748" s="1"/>
      <c r="AN4748" s="1"/>
      <c r="AO4748" s="1"/>
    </row>
    <row r="4749" spans="1:41" x14ac:dyDescent="0.2">
      <c r="A4749" s="118"/>
      <c r="B4749" s="2"/>
      <c r="C4749" s="2"/>
      <c r="D4749" s="3"/>
      <c r="E4749" s="3"/>
      <c r="F4749" s="47"/>
      <c r="G4749" s="47"/>
      <c r="H4749" s="4"/>
      <c r="I4749" s="4"/>
      <c r="J4749" s="4"/>
      <c r="K4749" s="4"/>
      <c r="L4749" s="47"/>
      <c r="M4749" s="10"/>
      <c r="N4749" s="10"/>
      <c r="O4749" s="2"/>
      <c r="P4749" s="2"/>
      <c r="Q4749" s="47"/>
      <c r="R4749" s="4"/>
      <c r="S4749" s="59"/>
      <c r="T4749" s="1"/>
      <c r="U4749" s="1"/>
      <c r="V4749" s="1"/>
      <c r="W4749" s="10"/>
      <c r="X4749" s="2"/>
      <c r="Y4749" s="2"/>
      <c r="Z4749" s="3"/>
      <c r="AA4749" s="1"/>
      <c r="AB4749" s="1"/>
      <c r="AC4749" s="5"/>
      <c r="AD4749" s="1"/>
      <c r="AE4749" s="7"/>
      <c r="AF4749" s="1"/>
      <c r="AG4749" s="1"/>
      <c r="AH4749" s="1"/>
      <c r="AI4749" s="1"/>
      <c r="AJ4749" s="4"/>
      <c r="AK4749" s="1"/>
      <c r="AL4749" s="1"/>
      <c r="AM4749" s="1"/>
      <c r="AN4749" s="1"/>
      <c r="AO4749" s="1"/>
    </row>
    <row r="4750" spans="1:41" x14ac:dyDescent="0.2">
      <c r="A4750" s="118"/>
      <c r="B4750" s="2"/>
      <c r="C4750" s="2"/>
      <c r="D4750" s="3"/>
      <c r="E4750" s="3"/>
      <c r="F4750" s="47"/>
      <c r="G4750" s="47"/>
      <c r="H4750" s="4"/>
      <c r="I4750" s="4"/>
      <c r="J4750" s="4"/>
      <c r="K4750" s="4"/>
      <c r="L4750" s="47"/>
      <c r="M4750" s="10"/>
      <c r="N4750" s="10"/>
      <c r="O4750" s="2"/>
      <c r="P4750" s="2"/>
      <c r="Q4750" s="47"/>
      <c r="R4750" s="4"/>
      <c r="S4750" s="59"/>
      <c r="T4750" s="1"/>
      <c r="U4750" s="1"/>
      <c r="V4750" s="1"/>
      <c r="W4750" s="10"/>
      <c r="X4750" s="2"/>
      <c r="Y4750" s="2"/>
      <c r="Z4750" s="3"/>
      <c r="AA4750" s="1"/>
      <c r="AB4750" s="1"/>
      <c r="AC4750" s="5"/>
      <c r="AD4750" s="1"/>
      <c r="AE4750" s="7"/>
      <c r="AF4750" s="1"/>
      <c r="AG4750" s="1"/>
      <c r="AH4750" s="1"/>
      <c r="AI4750" s="1"/>
      <c r="AJ4750" s="4"/>
      <c r="AK4750" s="1"/>
      <c r="AL4750" s="1"/>
      <c r="AM4750" s="1"/>
      <c r="AN4750" s="1"/>
      <c r="AO4750" s="1"/>
    </row>
    <row r="4751" spans="1:41" x14ac:dyDescent="0.2">
      <c r="A4751" s="118"/>
      <c r="B4751" s="2"/>
      <c r="C4751" s="2"/>
      <c r="D4751" s="3"/>
      <c r="E4751" s="3"/>
      <c r="F4751" s="47"/>
      <c r="G4751" s="47"/>
      <c r="H4751" s="4"/>
      <c r="I4751" s="4"/>
      <c r="J4751" s="4"/>
      <c r="K4751" s="4"/>
      <c r="L4751" s="47"/>
      <c r="M4751" s="10"/>
      <c r="N4751" s="10"/>
      <c r="O4751" s="2"/>
      <c r="P4751" s="2"/>
      <c r="Q4751" s="47"/>
      <c r="R4751" s="4"/>
      <c r="S4751" s="59"/>
      <c r="T4751" s="1"/>
      <c r="U4751" s="1"/>
      <c r="V4751" s="1"/>
      <c r="W4751" s="10"/>
      <c r="X4751" s="2"/>
      <c r="Y4751" s="2"/>
      <c r="Z4751" s="3"/>
      <c r="AA4751" s="1"/>
      <c r="AB4751" s="1"/>
      <c r="AC4751" s="5"/>
      <c r="AD4751" s="1"/>
      <c r="AE4751" s="7"/>
      <c r="AF4751" s="1"/>
      <c r="AG4751" s="1"/>
      <c r="AH4751" s="1"/>
      <c r="AI4751" s="1"/>
      <c r="AJ4751" s="4"/>
      <c r="AK4751" s="1"/>
      <c r="AL4751" s="1"/>
      <c r="AM4751" s="1"/>
      <c r="AN4751" s="1"/>
      <c r="AO4751" s="1"/>
    </row>
    <row r="4752" spans="1:41" x14ac:dyDescent="0.2">
      <c r="A4752" s="118"/>
      <c r="B4752" s="2"/>
      <c r="C4752" s="2"/>
      <c r="D4752" s="3"/>
      <c r="E4752" s="3"/>
      <c r="F4752" s="47"/>
      <c r="G4752" s="47"/>
      <c r="H4752" s="4"/>
      <c r="I4752" s="4"/>
      <c r="J4752" s="4"/>
      <c r="K4752" s="4"/>
      <c r="L4752" s="47"/>
      <c r="M4752" s="10"/>
      <c r="N4752" s="10"/>
      <c r="O4752" s="2"/>
      <c r="P4752" s="2"/>
      <c r="Q4752" s="47"/>
      <c r="R4752" s="4"/>
      <c r="S4752" s="59"/>
      <c r="T4752" s="1"/>
      <c r="U4752" s="1"/>
      <c r="V4752" s="1"/>
      <c r="W4752" s="10"/>
      <c r="X4752" s="2"/>
      <c r="Y4752" s="2"/>
      <c r="Z4752" s="3"/>
      <c r="AA4752" s="1"/>
      <c r="AB4752" s="1"/>
      <c r="AC4752" s="5"/>
      <c r="AD4752" s="1"/>
      <c r="AE4752" s="7"/>
      <c r="AF4752" s="1"/>
      <c r="AG4752" s="1"/>
      <c r="AH4752" s="1"/>
      <c r="AI4752" s="1"/>
      <c r="AJ4752" s="4"/>
      <c r="AK4752" s="1"/>
      <c r="AL4752" s="1"/>
      <c r="AM4752" s="1"/>
      <c r="AN4752" s="1"/>
      <c r="AO4752" s="1"/>
    </row>
    <row r="4753" spans="1:41" x14ac:dyDescent="0.2">
      <c r="A4753" s="118"/>
      <c r="B4753" s="2"/>
      <c r="C4753" s="2"/>
      <c r="D4753" s="3"/>
      <c r="E4753" s="3"/>
      <c r="F4753" s="47"/>
      <c r="G4753" s="47"/>
      <c r="H4753" s="4"/>
      <c r="I4753" s="4"/>
      <c r="J4753" s="4"/>
      <c r="K4753" s="4"/>
      <c r="L4753" s="47"/>
      <c r="M4753" s="10"/>
      <c r="N4753" s="10"/>
      <c r="O4753" s="2"/>
      <c r="P4753" s="2"/>
      <c r="Q4753" s="47"/>
      <c r="R4753" s="4"/>
      <c r="S4753" s="59"/>
      <c r="T4753" s="1"/>
      <c r="U4753" s="1"/>
      <c r="V4753" s="1"/>
      <c r="W4753" s="10"/>
      <c r="X4753" s="2"/>
      <c r="Y4753" s="2"/>
      <c r="Z4753" s="3"/>
      <c r="AA4753" s="1"/>
      <c r="AB4753" s="1"/>
      <c r="AC4753" s="5"/>
      <c r="AD4753" s="1"/>
      <c r="AE4753" s="7"/>
      <c r="AF4753" s="1"/>
      <c r="AG4753" s="1"/>
      <c r="AH4753" s="1"/>
      <c r="AI4753" s="1"/>
      <c r="AJ4753" s="4"/>
      <c r="AK4753" s="1"/>
      <c r="AL4753" s="1"/>
      <c r="AM4753" s="1"/>
      <c r="AN4753" s="1"/>
      <c r="AO4753" s="1"/>
    </row>
    <row r="4754" spans="1:41" x14ac:dyDescent="0.2">
      <c r="A4754" s="118"/>
      <c r="B4754" s="2"/>
      <c r="C4754" s="2"/>
      <c r="D4754" s="3"/>
      <c r="E4754" s="3"/>
      <c r="F4754" s="47"/>
      <c r="G4754" s="47"/>
      <c r="H4754" s="4"/>
      <c r="I4754" s="4"/>
      <c r="J4754" s="4"/>
      <c r="K4754" s="4"/>
      <c r="L4754" s="47"/>
      <c r="M4754" s="10"/>
      <c r="N4754" s="10"/>
      <c r="O4754" s="2"/>
      <c r="P4754" s="2"/>
      <c r="Q4754" s="47"/>
      <c r="R4754" s="4"/>
      <c r="S4754" s="59"/>
      <c r="T4754" s="1"/>
      <c r="U4754" s="1"/>
      <c r="V4754" s="1"/>
      <c r="W4754" s="10"/>
      <c r="X4754" s="2"/>
      <c r="Y4754" s="2"/>
      <c r="Z4754" s="3"/>
      <c r="AA4754" s="1"/>
      <c r="AB4754" s="1"/>
      <c r="AC4754" s="5"/>
      <c r="AD4754" s="1"/>
      <c r="AE4754" s="7"/>
      <c r="AF4754" s="1"/>
      <c r="AG4754" s="1"/>
      <c r="AH4754" s="1"/>
      <c r="AI4754" s="1"/>
      <c r="AJ4754" s="4"/>
      <c r="AK4754" s="1"/>
      <c r="AL4754" s="1"/>
      <c r="AM4754" s="1"/>
      <c r="AN4754" s="1"/>
      <c r="AO4754" s="1"/>
    </row>
    <row r="4755" spans="1:41" x14ac:dyDescent="0.2">
      <c r="A4755" s="118"/>
      <c r="B4755" s="2"/>
      <c r="C4755" s="2"/>
      <c r="D4755" s="3"/>
      <c r="E4755" s="3"/>
      <c r="F4755" s="47"/>
      <c r="G4755" s="47"/>
      <c r="H4755" s="4"/>
      <c r="I4755" s="4"/>
      <c r="J4755" s="4"/>
      <c r="K4755" s="4"/>
      <c r="L4755" s="47"/>
      <c r="M4755" s="10"/>
      <c r="N4755" s="10"/>
      <c r="O4755" s="2"/>
      <c r="P4755" s="2"/>
      <c r="Q4755" s="47"/>
      <c r="R4755" s="4"/>
      <c r="S4755" s="59"/>
      <c r="T4755" s="1"/>
      <c r="U4755" s="1"/>
      <c r="V4755" s="1"/>
      <c r="W4755" s="10"/>
      <c r="X4755" s="2"/>
      <c r="Y4755" s="2"/>
      <c r="Z4755" s="3"/>
      <c r="AA4755" s="1"/>
      <c r="AB4755" s="1"/>
      <c r="AC4755" s="5"/>
      <c r="AD4755" s="1"/>
      <c r="AE4755" s="7"/>
      <c r="AF4755" s="1"/>
      <c r="AG4755" s="1"/>
      <c r="AH4755" s="1"/>
      <c r="AI4755" s="1"/>
      <c r="AJ4755" s="4"/>
      <c r="AK4755" s="1"/>
      <c r="AL4755" s="1"/>
      <c r="AM4755" s="1"/>
      <c r="AN4755" s="1"/>
      <c r="AO4755" s="1"/>
    </row>
    <row r="4756" spans="1:41" x14ac:dyDescent="0.2">
      <c r="A4756" s="118"/>
      <c r="B4756" s="2"/>
      <c r="C4756" s="2"/>
      <c r="D4756" s="3"/>
      <c r="E4756" s="3"/>
      <c r="F4756" s="47"/>
      <c r="G4756" s="47"/>
      <c r="H4756" s="4"/>
      <c r="I4756" s="4"/>
      <c r="J4756" s="4"/>
      <c r="K4756" s="4"/>
      <c r="L4756" s="47"/>
      <c r="M4756" s="10"/>
      <c r="N4756" s="10"/>
      <c r="O4756" s="2"/>
      <c r="P4756" s="2"/>
      <c r="Q4756" s="47"/>
      <c r="R4756" s="4"/>
      <c r="S4756" s="59"/>
      <c r="T4756" s="1"/>
      <c r="U4756" s="1"/>
      <c r="V4756" s="1"/>
      <c r="W4756" s="10"/>
      <c r="X4756" s="2"/>
      <c r="Y4756" s="2"/>
      <c r="Z4756" s="3"/>
      <c r="AA4756" s="1"/>
      <c r="AB4756" s="1"/>
      <c r="AC4756" s="5"/>
      <c r="AD4756" s="1"/>
      <c r="AE4756" s="7"/>
      <c r="AF4756" s="1"/>
      <c r="AG4756" s="1"/>
      <c r="AH4756" s="1"/>
      <c r="AI4756" s="1"/>
      <c r="AJ4756" s="4"/>
      <c r="AK4756" s="1"/>
      <c r="AL4756" s="1"/>
      <c r="AM4756" s="1"/>
      <c r="AN4756" s="1"/>
      <c r="AO4756" s="1"/>
    </row>
    <row r="4757" spans="1:41" x14ac:dyDescent="0.2">
      <c r="A4757" s="118"/>
      <c r="B4757" s="2"/>
      <c r="C4757" s="2"/>
      <c r="D4757" s="3"/>
      <c r="E4757" s="3"/>
      <c r="F4757" s="47"/>
      <c r="G4757" s="47"/>
      <c r="H4757" s="4"/>
      <c r="I4757" s="4"/>
      <c r="J4757" s="4"/>
      <c r="K4757" s="4"/>
      <c r="L4757" s="47"/>
      <c r="M4757" s="10"/>
      <c r="N4757" s="10"/>
      <c r="O4757" s="2"/>
      <c r="P4757" s="2"/>
      <c r="Q4757" s="47"/>
      <c r="R4757" s="4"/>
      <c r="S4757" s="59"/>
      <c r="T4757" s="1"/>
      <c r="U4757" s="1"/>
      <c r="V4757" s="1"/>
      <c r="W4757" s="10"/>
      <c r="X4757" s="2"/>
      <c r="Y4757" s="2"/>
      <c r="Z4757" s="3"/>
      <c r="AA4757" s="1"/>
      <c r="AB4757" s="1"/>
      <c r="AC4757" s="5"/>
      <c r="AD4757" s="1"/>
      <c r="AE4757" s="7"/>
      <c r="AF4757" s="1"/>
      <c r="AG4757" s="1"/>
      <c r="AH4757" s="1"/>
      <c r="AI4757" s="1"/>
      <c r="AJ4757" s="4"/>
      <c r="AK4757" s="1"/>
      <c r="AL4757" s="1"/>
      <c r="AM4757" s="1"/>
      <c r="AN4757" s="1"/>
      <c r="AO4757" s="1"/>
    </row>
    <row r="4758" spans="1:41" x14ac:dyDescent="0.2">
      <c r="A4758" s="118"/>
      <c r="B4758" s="2"/>
      <c r="C4758" s="2"/>
      <c r="D4758" s="3"/>
      <c r="E4758" s="3"/>
      <c r="F4758" s="47"/>
      <c r="G4758" s="47"/>
      <c r="H4758" s="4"/>
      <c r="I4758" s="4"/>
      <c r="J4758" s="4"/>
      <c r="K4758" s="4"/>
      <c r="L4758" s="47"/>
      <c r="M4758" s="10"/>
      <c r="N4758" s="10"/>
      <c r="O4758" s="2"/>
      <c r="P4758" s="2"/>
      <c r="Q4758" s="47"/>
      <c r="R4758" s="4"/>
      <c r="S4758" s="59"/>
      <c r="T4758" s="1"/>
      <c r="U4758" s="1"/>
      <c r="V4758" s="1"/>
      <c r="W4758" s="10"/>
      <c r="X4758" s="2"/>
      <c r="Y4758" s="2"/>
      <c r="Z4758" s="3"/>
      <c r="AA4758" s="1"/>
      <c r="AB4758" s="1"/>
      <c r="AC4758" s="5"/>
      <c r="AD4758" s="1"/>
      <c r="AE4758" s="7"/>
      <c r="AF4758" s="1"/>
      <c r="AG4758" s="1"/>
      <c r="AH4758" s="1"/>
      <c r="AI4758" s="1"/>
      <c r="AJ4758" s="4"/>
      <c r="AK4758" s="1"/>
      <c r="AL4758" s="1"/>
      <c r="AM4758" s="1"/>
      <c r="AN4758" s="1"/>
      <c r="AO4758" s="1"/>
    </row>
    <row r="4759" spans="1:41" x14ac:dyDescent="0.2">
      <c r="A4759" s="118"/>
      <c r="B4759" s="2"/>
      <c r="C4759" s="2"/>
      <c r="D4759" s="3"/>
      <c r="E4759" s="3"/>
      <c r="F4759" s="47"/>
      <c r="G4759" s="47"/>
      <c r="H4759" s="4"/>
      <c r="I4759" s="4"/>
      <c r="J4759" s="4"/>
      <c r="K4759" s="4"/>
      <c r="L4759" s="47"/>
      <c r="M4759" s="10"/>
      <c r="N4759" s="10"/>
      <c r="O4759" s="2"/>
      <c r="P4759" s="2"/>
      <c r="Q4759" s="47"/>
      <c r="R4759" s="4"/>
      <c r="S4759" s="59"/>
      <c r="T4759" s="1"/>
      <c r="U4759" s="1"/>
      <c r="V4759" s="1"/>
      <c r="W4759" s="10"/>
      <c r="X4759" s="2"/>
      <c r="Y4759" s="2"/>
      <c r="Z4759" s="3"/>
      <c r="AA4759" s="1"/>
      <c r="AB4759" s="1"/>
      <c r="AC4759" s="5"/>
      <c r="AD4759" s="1"/>
      <c r="AE4759" s="7"/>
      <c r="AF4759" s="1"/>
      <c r="AG4759" s="1"/>
      <c r="AH4759" s="1"/>
      <c r="AI4759" s="1"/>
      <c r="AJ4759" s="4"/>
      <c r="AK4759" s="1"/>
      <c r="AL4759" s="1"/>
      <c r="AM4759" s="1"/>
      <c r="AN4759" s="1"/>
      <c r="AO4759" s="1"/>
    </row>
    <row r="4760" spans="1:41" x14ac:dyDescent="0.2">
      <c r="A4760" s="118"/>
      <c r="B4760" s="2"/>
      <c r="C4760" s="2"/>
      <c r="D4760" s="3"/>
      <c r="E4760" s="3"/>
      <c r="F4760" s="47"/>
      <c r="G4760" s="47"/>
      <c r="H4760" s="4"/>
      <c r="I4760" s="4"/>
      <c r="J4760" s="4"/>
      <c r="K4760" s="4"/>
      <c r="L4760" s="47"/>
      <c r="M4760" s="10"/>
      <c r="N4760" s="10"/>
      <c r="O4760" s="2"/>
      <c r="P4760" s="2"/>
      <c r="Q4760" s="47"/>
      <c r="R4760" s="4"/>
      <c r="S4760" s="59"/>
      <c r="T4760" s="1"/>
      <c r="U4760" s="1"/>
      <c r="V4760" s="1"/>
      <c r="W4760" s="10"/>
      <c r="X4760" s="2"/>
      <c r="Y4760" s="2"/>
      <c r="Z4760" s="3"/>
      <c r="AA4760" s="1"/>
      <c r="AB4760" s="1"/>
      <c r="AC4760" s="5"/>
      <c r="AD4760" s="1"/>
      <c r="AE4760" s="7"/>
      <c r="AF4760" s="1"/>
      <c r="AG4760" s="1"/>
      <c r="AH4760" s="1"/>
      <c r="AI4760" s="1"/>
      <c r="AJ4760" s="4"/>
      <c r="AK4760" s="1"/>
      <c r="AL4760" s="1"/>
      <c r="AM4760" s="1"/>
      <c r="AN4760" s="1"/>
      <c r="AO4760" s="1"/>
    </row>
    <row r="4761" spans="1:41" x14ac:dyDescent="0.2">
      <c r="A4761" s="118"/>
      <c r="B4761" s="2"/>
      <c r="C4761" s="2"/>
      <c r="D4761" s="3"/>
      <c r="E4761" s="3"/>
      <c r="F4761" s="47"/>
      <c r="G4761" s="47"/>
      <c r="H4761" s="4"/>
      <c r="I4761" s="4"/>
      <c r="J4761" s="4"/>
      <c r="K4761" s="4"/>
      <c r="L4761" s="47"/>
      <c r="M4761" s="10"/>
      <c r="N4761" s="10"/>
      <c r="O4761" s="2"/>
      <c r="P4761" s="2"/>
      <c r="Q4761" s="47"/>
      <c r="R4761" s="4"/>
      <c r="S4761" s="59"/>
      <c r="T4761" s="1"/>
      <c r="U4761" s="1"/>
      <c r="V4761" s="1"/>
      <c r="W4761" s="10"/>
      <c r="X4761" s="2"/>
      <c r="Y4761" s="2"/>
      <c r="Z4761" s="3"/>
      <c r="AA4761" s="1"/>
      <c r="AB4761" s="1"/>
      <c r="AC4761" s="5"/>
      <c r="AD4761" s="1"/>
      <c r="AE4761" s="7"/>
      <c r="AF4761" s="1"/>
      <c r="AG4761" s="1"/>
      <c r="AH4761" s="1"/>
      <c r="AI4761" s="1"/>
      <c r="AJ4761" s="4"/>
      <c r="AK4761" s="1"/>
      <c r="AL4761" s="1"/>
      <c r="AM4761" s="1"/>
      <c r="AN4761" s="1"/>
      <c r="AO4761" s="1"/>
    </row>
    <row r="4762" spans="1:41" x14ac:dyDescent="0.2">
      <c r="A4762" s="118"/>
      <c r="B4762" s="2"/>
      <c r="C4762" s="2"/>
      <c r="D4762" s="3"/>
      <c r="E4762" s="3"/>
      <c r="F4762" s="47"/>
      <c r="G4762" s="47"/>
      <c r="H4762" s="4"/>
      <c r="I4762" s="4"/>
      <c r="J4762" s="4"/>
      <c r="K4762" s="4"/>
      <c r="L4762" s="47"/>
      <c r="M4762" s="10"/>
      <c r="N4762" s="10"/>
      <c r="O4762" s="2"/>
      <c r="P4762" s="2"/>
      <c r="Q4762" s="47"/>
      <c r="R4762" s="4"/>
      <c r="S4762" s="59"/>
      <c r="T4762" s="1"/>
      <c r="U4762" s="1"/>
      <c r="V4762" s="1"/>
      <c r="W4762" s="10"/>
      <c r="X4762" s="2"/>
      <c r="Y4762" s="2"/>
      <c r="Z4762" s="3"/>
      <c r="AA4762" s="1"/>
      <c r="AB4762" s="1"/>
      <c r="AC4762" s="5"/>
      <c r="AD4762" s="1"/>
      <c r="AE4762" s="7"/>
      <c r="AF4762" s="1"/>
      <c r="AG4762" s="1"/>
      <c r="AH4762" s="1"/>
      <c r="AI4762" s="1"/>
      <c r="AJ4762" s="4"/>
      <c r="AK4762" s="1"/>
      <c r="AL4762" s="1"/>
      <c r="AM4762" s="1"/>
      <c r="AN4762" s="1"/>
      <c r="AO4762" s="1"/>
    </row>
    <row r="4763" spans="1:41" x14ac:dyDescent="0.2">
      <c r="A4763" s="118"/>
      <c r="B4763" s="2"/>
      <c r="C4763" s="2"/>
      <c r="D4763" s="3"/>
      <c r="E4763" s="3"/>
      <c r="F4763" s="47"/>
      <c r="G4763" s="47"/>
      <c r="H4763" s="4"/>
      <c r="I4763" s="4"/>
      <c r="J4763" s="4"/>
      <c r="K4763" s="4"/>
      <c r="L4763" s="47"/>
      <c r="M4763" s="10"/>
      <c r="N4763" s="10"/>
      <c r="O4763" s="2"/>
      <c r="P4763" s="2"/>
      <c r="Q4763" s="47"/>
      <c r="R4763" s="4"/>
      <c r="S4763" s="59"/>
      <c r="T4763" s="1"/>
      <c r="U4763" s="1"/>
      <c r="V4763" s="1"/>
      <c r="W4763" s="10"/>
      <c r="X4763" s="2"/>
      <c r="Y4763" s="2"/>
      <c r="Z4763" s="3"/>
      <c r="AA4763" s="1"/>
      <c r="AB4763" s="1"/>
      <c r="AC4763" s="5"/>
      <c r="AD4763" s="1"/>
      <c r="AE4763" s="7"/>
      <c r="AF4763" s="1"/>
      <c r="AG4763" s="1"/>
      <c r="AH4763" s="1"/>
      <c r="AI4763" s="1"/>
      <c r="AJ4763" s="4"/>
      <c r="AK4763" s="1"/>
      <c r="AL4763" s="1"/>
      <c r="AM4763" s="1"/>
      <c r="AN4763" s="1"/>
      <c r="AO4763" s="1"/>
    </row>
    <row r="4764" spans="1:41" x14ac:dyDescent="0.2">
      <c r="A4764" s="118"/>
      <c r="B4764" s="2"/>
      <c r="C4764" s="2"/>
      <c r="D4764" s="3"/>
      <c r="E4764" s="3"/>
      <c r="F4764" s="47"/>
      <c r="G4764" s="47"/>
      <c r="H4764" s="4"/>
      <c r="I4764" s="4"/>
      <c r="J4764" s="4"/>
      <c r="K4764" s="4"/>
      <c r="L4764" s="47"/>
      <c r="M4764" s="10"/>
      <c r="N4764" s="10"/>
      <c r="O4764" s="2"/>
      <c r="P4764" s="2"/>
      <c r="Q4764" s="47"/>
      <c r="R4764" s="4"/>
      <c r="S4764" s="59"/>
      <c r="T4764" s="1"/>
      <c r="U4764" s="1"/>
      <c r="V4764" s="1"/>
      <c r="W4764" s="10"/>
      <c r="X4764" s="2"/>
      <c r="Y4764" s="2"/>
      <c r="Z4764" s="3"/>
      <c r="AA4764" s="1"/>
      <c r="AB4764" s="1"/>
      <c r="AC4764" s="5"/>
      <c r="AD4764" s="1"/>
      <c r="AE4764" s="7"/>
      <c r="AF4764" s="1"/>
      <c r="AG4764" s="1"/>
      <c r="AH4764" s="1"/>
      <c r="AI4764" s="1"/>
      <c r="AJ4764" s="4"/>
      <c r="AK4764" s="1"/>
      <c r="AL4764" s="1"/>
      <c r="AM4764" s="1"/>
      <c r="AN4764" s="1"/>
      <c r="AO4764" s="1"/>
    </row>
    <row r="4765" spans="1:41" x14ac:dyDescent="0.2">
      <c r="A4765" s="118"/>
      <c r="B4765" s="2"/>
      <c r="C4765" s="2"/>
      <c r="D4765" s="3"/>
      <c r="E4765" s="3"/>
      <c r="F4765" s="47"/>
      <c r="G4765" s="47"/>
      <c r="H4765" s="4"/>
      <c r="I4765" s="4"/>
      <c r="J4765" s="4"/>
      <c r="K4765" s="4"/>
      <c r="L4765" s="47"/>
      <c r="M4765" s="10"/>
      <c r="N4765" s="10"/>
      <c r="O4765" s="2"/>
      <c r="P4765" s="2"/>
      <c r="Q4765" s="47"/>
      <c r="R4765" s="4"/>
      <c r="S4765" s="59"/>
      <c r="T4765" s="1"/>
      <c r="U4765" s="1"/>
      <c r="V4765" s="1"/>
      <c r="W4765" s="10"/>
      <c r="X4765" s="2"/>
      <c r="Y4765" s="2"/>
      <c r="Z4765" s="3"/>
      <c r="AA4765" s="1"/>
      <c r="AB4765" s="1"/>
      <c r="AC4765" s="5"/>
      <c r="AD4765" s="1"/>
      <c r="AE4765" s="7"/>
      <c r="AF4765" s="1"/>
      <c r="AG4765" s="1"/>
      <c r="AH4765" s="1"/>
      <c r="AI4765" s="1"/>
      <c r="AJ4765" s="4"/>
      <c r="AK4765" s="1"/>
      <c r="AL4765" s="1"/>
      <c r="AM4765" s="1"/>
      <c r="AN4765" s="1"/>
      <c r="AO4765" s="1"/>
    </row>
    <row r="4766" spans="1:41" x14ac:dyDescent="0.2">
      <c r="A4766" s="118"/>
      <c r="B4766" s="2"/>
      <c r="C4766" s="2"/>
      <c r="D4766" s="3"/>
      <c r="E4766" s="3"/>
      <c r="F4766" s="47"/>
      <c r="G4766" s="47"/>
      <c r="H4766" s="4"/>
      <c r="I4766" s="4"/>
      <c r="J4766" s="4"/>
      <c r="K4766" s="4"/>
      <c r="L4766" s="47"/>
      <c r="M4766" s="10"/>
      <c r="N4766" s="10"/>
      <c r="O4766" s="2"/>
      <c r="P4766" s="2"/>
      <c r="Q4766" s="47"/>
      <c r="R4766" s="4"/>
      <c r="S4766" s="59"/>
      <c r="T4766" s="1"/>
      <c r="U4766" s="1"/>
      <c r="V4766" s="1"/>
      <c r="W4766" s="10"/>
      <c r="X4766" s="2"/>
      <c r="Y4766" s="2"/>
      <c r="Z4766" s="3"/>
      <c r="AA4766" s="1"/>
      <c r="AB4766" s="1"/>
      <c r="AC4766" s="5"/>
      <c r="AD4766" s="1"/>
      <c r="AE4766" s="7"/>
      <c r="AF4766" s="1"/>
      <c r="AG4766" s="1"/>
      <c r="AH4766" s="1"/>
      <c r="AI4766" s="1"/>
      <c r="AJ4766" s="4"/>
      <c r="AK4766" s="1"/>
      <c r="AL4766" s="1"/>
      <c r="AM4766" s="1"/>
      <c r="AN4766" s="1"/>
      <c r="AO4766" s="1"/>
    </row>
    <row r="4767" spans="1:41" x14ac:dyDescent="0.2">
      <c r="A4767" s="118"/>
      <c r="B4767" s="2"/>
      <c r="C4767" s="2"/>
      <c r="D4767" s="3"/>
      <c r="E4767" s="3"/>
      <c r="F4767" s="47"/>
      <c r="G4767" s="47"/>
      <c r="H4767" s="4"/>
      <c r="I4767" s="4"/>
      <c r="J4767" s="4"/>
      <c r="K4767" s="4"/>
      <c r="L4767" s="47"/>
      <c r="M4767" s="10"/>
      <c r="N4767" s="10"/>
      <c r="O4767" s="2"/>
      <c r="P4767" s="2"/>
      <c r="Q4767" s="47"/>
      <c r="R4767" s="4"/>
      <c r="S4767" s="59"/>
      <c r="T4767" s="1"/>
      <c r="U4767" s="1"/>
      <c r="V4767" s="1"/>
      <c r="W4767" s="10"/>
      <c r="X4767" s="2"/>
      <c r="Y4767" s="2"/>
      <c r="Z4767" s="3"/>
      <c r="AA4767" s="1"/>
      <c r="AB4767" s="1"/>
      <c r="AC4767" s="5"/>
      <c r="AD4767" s="1"/>
      <c r="AE4767" s="7"/>
      <c r="AF4767" s="1"/>
      <c r="AG4767" s="1"/>
      <c r="AH4767" s="1"/>
      <c r="AI4767" s="1"/>
      <c r="AJ4767" s="4"/>
      <c r="AK4767" s="1"/>
      <c r="AL4767" s="1"/>
      <c r="AM4767" s="1"/>
      <c r="AN4767" s="1"/>
      <c r="AO4767" s="1"/>
    </row>
    <row r="4768" spans="1:41" x14ac:dyDescent="0.2">
      <c r="A4768" s="118"/>
      <c r="B4768" s="2"/>
      <c r="C4768" s="2"/>
      <c r="D4768" s="3"/>
      <c r="E4768" s="3"/>
      <c r="F4768" s="47"/>
      <c r="G4768" s="47"/>
      <c r="H4768" s="4"/>
      <c r="I4768" s="4"/>
      <c r="J4768" s="4"/>
      <c r="K4768" s="4"/>
      <c r="L4768" s="47"/>
      <c r="M4768" s="10"/>
      <c r="N4768" s="10"/>
      <c r="O4768" s="2"/>
      <c r="P4768" s="2"/>
      <c r="Q4768" s="47"/>
      <c r="R4768" s="4"/>
      <c r="S4768" s="59"/>
      <c r="T4768" s="1"/>
      <c r="U4768" s="1"/>
      <c r="V4768" s="1"/>
      <c r="W4768" s="10"/>
      <c r="X4768" s="2"/>
      <c r="Y4768" s="2"/>
      <c r="Z4768" s="3"/>
      <c r="AA4768" s="1"/>
      <c r="AB4768" s="1"/>
      <c r="AC4768" s="5"/>
      <c r="AD4768" s="1"/>
      <c r="AE4768" s="7"/>
      <c r="AF4768" s="1"/>
      <c r="AG4768" s="1"/>
      <c r="AH4768" s="1"/>
      <c r="AI4768" s="1"/>
      <c r="AJ4768" s="4"/>
      <c r="AK4768" s="1"/>
      <c r="AL4768" s="1"/>
      <c r="AM4768" s="1"/>
      <c r="AN4768" s="1"/>
      <c r="AO4768" s="1"/>
    </row>
    <row r="4769" spans="1:41" x14ac:dyDescent="0.2">
      <c r="A4769" s="118"/>
      <c r="B4769" s="2"/>
      <c r="C4769" s="2"/>
      <c r="D4769" s="3"/>
      <c r="E4769" s="3"/>
      <c r="F4769" s="47"/>
      <c r="G4769" s="47"/>
      <c r="H4769" s="4"/>
      <c r="I4769" s="4"/>
      <c r="J4769" s="4"/>
      <c r="K4769" s="4"/>
      <c r="L4769" s="47"/>
      <c r="M4769" s="10"/>
      <c r="N4769" s="10"/>
      <c r="O4769" s="2"/>
      <c r="P4769" s="2"/>
      <c r="Q4769" s="47"/>
      <c r="R4769" s="4"/>
      <c r="S4769" s="59"/>
      <c r="T4769" s="1"/>
      <c r="U4769" s="1"/>
      <c r="V4769" s="1"/>
      <c r="W4769" s="10"/>
      <c r="X4769" s="2"/>
      <c r="Y4769" s="2"/>
      <c r="Z4769" s="3"/>
      <c r="AA4769" s="1"/>
      <c r="AB4769" s="1"/>
      <c r="AC4769" s="5"/>
      <c r="AD4769" s="1"/>
      <c r="AE4769" s="7"/>
      <c r="AF4769" s="1"/>
      <c r="AG4769" s="1"/>
      <c r="AH4769" s="1"/>
      <c r="AI4769" s="1"/>
      <c r="AJ4769" s="4"/>
      <c r="AK4769" s="1"/>
      <c r="AL4769" s="1"/>
      <c r="AM4769" s="1"/>
      <c r="AN4769" s="1"/>
      <c r="AO4769" s="1"/>
    </row>
    <row r="4770" spans="1:41" x14ac:dyDescent="0.2">
      <c r="A4770" s="118"/>
      <c r="B4770" s="2"/>
      <c r="C4770" s="2"/>
      <c r="D4770" s="3"/>
      <c r="E4770" s="3"/>
      <c r="F4770" s="47"/>
      <c r="G4770" s="47"/>
      <c r="H4770" s="4"/>
      <c r="I4770" s="4"/>
      <c r="J4770" s="4"/>
      <c r="K4770" s="4"/>
      <c r="L4770" s="47"/>
      <c r="M4770" s="10"/>
      <c r="N4770" s="10"/>
      <c r="O4770" s="2"/>
      <c r="P4770" s="2"/>
      <c r="Q4770" s="47"/>
      <c r="R4770" s="4"/>
      <c r="S4770" s="59"/>
      <c r="T4770" s="1"/>
      <c r="U4770" s="1"/>
      <c r="V4770" s="1"/>
      <c r="W4770" s="10"/>
      <c r="X4770" s="2"/>
      <c r="Y4770" s="2"/>
      <c r="Z4770" s="3"/>
      <c r="AA4770" s="1"/>
      <c r="AB4770" s="1"/>
      <c r="AC4770" s="5"/>
      <c r="AD4770" s="1"/>
      <c r="AE4770" s="7"/>
      <c r="AF4770" s="1"/>
      <c r="AG4770" s="1"/>
      <c r="AH4770" s="1"/>
      <c r="AI4770" s="1"/>
      <c r="AJ4770" s="4"/>
      <c r="AK4770" s="1"/>
      <c r="AL4770" s="1"/>
      <c r="AM4770" s="1"/>
      <c r="AN4770" s="1"/>
      <c r="AO4770" s="1"/>
    </row>
    <row r="4771" spans="1:41" x14ac:dyDescent="0.2">
      <c r="A4771" s="118"/>
      <c r="B4771" s="2"/>
      <c r="C4771" s="2"/>
      <c r="D4771" s="3"/>
      <c r="E4771" s="3"/>
      <c r="F4771" s="47"/>
      <c r="G4771" s="47"/>
      <c r="H4771" s="4"/>
      <c r="I4771" s="4"/>
      <c r="J4771" s="4"/>
      <c r="K4771" s="4"/>
      <c r="L4771" s="47"/>
      <c r="M4771" s="10"/>
      <c r="N4771" s="10"/>
      <c r="O4771" s="2"/>
      <c r="P4771" s="2"/>
      <c r="Q4771" s="47"/>
      <c r="R4771" s="4"/>
      <c r="S4771" s="59"/>
      <c r="T4771" s="1"/>
      <c r="U4771" s="1"/>
      <c r="V4771" s="1"/>
      <c r="W4771" s="10"/>
      <c r="X4771" s="2"/>
      <c r="Y4771" s="2"/>
      <c r="Z4771" s="3"/>
      <c r="AA4771" s="1"/>
      <c r="AB4771" s="1"/>
      <c r="AC4771" s="5"/>
      <c r="AD4771" s="1"/>
      <c r="AE4771" s="7"/>
      <c r="AF4771" s="1"/>
      <c r="AG4771" s="1"/>
      <c r="AH4771" s="1"/>
      <c r="AI4771" s="1"/>
      <c r="AJ4771" s="4"/>
      <c r="AK4771" s="1"/>
      <c r="AL4771" s="1"/>
      <c r="AM4771" s="1"/>
      <c r="AN4771" s="1"/>
      <c r="AO4771" s="1"/>
    </row>
    <row r="4772" spans="1:41" x14ac:dyDescent="0.2">
      <c r="A4772" s="118"/>
      <c r="B4772" s="2"/>
      <c r="C4772" s="2"/>
      <c r="D4772" s="3"/>
      <c r="E4772" s="3"/>
      <c r="F4772" s="47"/>
      <c r="G4772" s="47"/>
      <c r="H4772" s="4"/>
      <c r="I4772" s="4"/>
      <c r="J4772" s="4"/>
      <c r="K4772" s="4"/>
      <c r="L4772" s="47"/>
      <c r="M4772" s="10"/>
      <c r="N4772" s="10"/>
      <c r="O4772" s="2"/>
      <c r="P4772" s="2"/>
      <c r="Q4772" s="47"/>
      <c r="R4772" s="4"/>
      <c r="S4772" s="59"/>
      <c r="T4772" s="1"/>
      <c r="U4772" s="1"/>
      <c r="V4772" s="1"/>
      <c r="W4772" s="10"/>
      <c r="X4772" s="2"/>
      <c r="Y4772" s="2"/>
      <c r="Z4772" s="3"/>
      <c r="AA4772" s="1"/>
      <c r="AB4772" s="1"/>
      <c r="AC4772" s="5"/>
      <c r="AD4772" s="1"/>
      <c r="AE4772" s="7"/>
      <c r="AF4772" s="1"/>
      <c r="AG4772" s="1"/>
      <c r="AH4772" s="1"/>
      <c r="AI4772" s="1"/>
      <c r="AJ4772" s="4"/>
      <c r="AK4772" s="1"/>
      <c r="AL4772" s="1"/>
      <c r="AM4772" s="1"/>
      <c r="AN4772" s="1"/>
      <c r="AO4772" s="1"/>
    </row>
    <row r="4773" spans="1:41" x14ac:dyDescent="0.2">
      <c r="A4773" s="118"/>
      <c r="B4773" s="2"/>
      <c r="C4773" s="2"/>
      <c r="D4773" s="3"/>
      <c r="E4773" s="3"/>
      <c r="F4773" s="47"/>
      <c r="G4773" s="47"/>
      <c r="H4773" s="4"/>
      <c r="I4773" s="4"/>
      <c r="J4773" s="4"/>
      <c r="K4773" s="4"/>
      <c r="L4773" s="47"/>
      <c r="M4773" s="10"/>
      <c r="N4773" s="10"/>
      <c r="O4773" s="2"/>
      <c r="P4773" s="2"/>
      <c r="Q4773" s="47"/>
      <c r="R4773" s="4"/>
      <c r="S4773" s="59"/>
      <c r="T4773" s="1"/>
      <c r="U4773" s="1"/>
      <c r="V4773" s="1"/>
      <c r="W4773" s="10"/>
      <c r="X4773" s="2"/>
      <c r="Y4773" s="2"/>
      <c r="Z4773" s="3"/>
      <c r="AA4773" s="1"/>
      <c r="AB4773" s="1"/>
      <c r="AC4773" s="5"/>
      <c r="AD4773" s="1"/>
      <c r="AE4773" s="7"/>
      <c r="AF4773" s="1"/>
      <c r="AG4773" s="1"/>
      <c r="AH4773" s="1"/>
      <c r="AI4773" s="1"/>
      <c r="AJ4773" s="4"/>
      <c r="AK4773" s="1"/>
      <c r="AL4773" s="1"/>
      <c r="AM4773" s="1"/>
      <c r="AN4773" s="1"/>
      <c r="AO4773" s="1"/>
    </row>
    <row r="4774" spans="1:41" x14ac:dyDescent="0.2">
      <c r="A4774" s="118"/>
      <c r="B4774" s="2"/>
      <c r="C4774" s="2"/>
      <c r="D4774" s="3"/>
      <c r="E4774" s="3"/>
      <c r="F4774" s="47"/>
      <c r="G4774" s="47"/>
      <c r="H4774" s="4"/>
      <c r="I4774" s="4"/>
      <c r="J4774" s="4"/>
      <c r="K4774" s="4"/>
      <c r="L4774" s="47"/>
      <c r="M4774" s="10"/>
      <c r="N4774" s="10"/>
      <c r="O4774" s="2"/>
      <c r="P4774" s="2"/>
      <c r="Q4774" s="47"/>
      <c r="R4774" s="4"/>
      <c r="S4774" s="59"/>
      <c r="T4774" s="1"/>
      <c r="U4774" s="1"/>
      <c r="V4774" s="1"/>
      <c r="W4774" s="10"/>
      <c r="X4774" s="2"/>
      <c r="Y4774" s="2"/>
      <c r="Z4774" s="3"/>
      <c r="AA4774" s="1"/>
      <c r="AB4774" s="1"/>
      <c r="AC4774" s="5"/>
      <c r="AD4774" s="1"/>
      <c r="AE4774" s="7"/>
      <c r="AF4774" s="1"/>
      <c r="AG4774" s="1"/>
      <c r="AH4774" s="1"/>
      <c r="AI4774" s="1"/>
      <c r="AJ4774" s="4"/>
      <c r="AK4774" s="1"/>
      <c r="AL4774" s="1"/>
      <c r="AM4774" s="1"/>
      <c r="AN4774" s="1"/>
      <c r="AO4774" s="1"/>
    </row>
    <row r="4775" spans="1:41" x14ac:dyDescent="0.2">
      <c r="A4775" s="118"/>
      <c r="B4775" s="2"/>
      <c r="C4775" s="2"/>
      <c r="D4775" s="3"/>
      <c r="E4775" s="3"/>
      <c r="F4775" s="47"/>
      <c r="G4775" s="47"/>
      <c r="H4775" s="4"/>
      <c r="I4775" s="4"/>
      <c r="J4775" s="4"/>
      <c r="K4775" s="4"/>
      <c r="L4775" s="47"/>
      <c r="M4775" s="10"/>
      <c r="N4775" s="10"/>
      <c r="O4775" s="2"/>
      <c r="P4775" s="2"/>
      <c r="Q4775" s="47"/>
      <c r="R4775" s="4"/>
      <c r="S4775" s="59"/>
      <c r="T4775" s="1"/>
      <c r="U4775" s="1"/>
      <c r="V4775" s="1"/>
      <c r="W4775" s="10"/>
      <c r="X4775" s="2"/>
      <c r="Y4775" s="2"/>
      <c r="Z4775" s="3"/>
      <c r="AA4775" s="1"/>
      <c r="AB4775" s="1"/>
      <c r="AC4775" s="5"/>
      <c r="AD4775" s="1"/>
      <c r="AE4775" s="7"/>
      <c r="AF4775" s="1"/>
      <c r="AG4775" s="1"/>
      <c r="AH4775" s="1"/>
      <c r="AI4775" s="1"/>
      <c r="AJ4775" s="4"/>
      <c r="AK4775" s="1"/>
      <c r="AL4775" s="1"/>
      <c r="AM4775" s="1"/>
      <c r="AN4775" s="1"/>
      <c r="AO4775" s="1"/>
    </row>
    <row r="4776" spans="1:41" x14ac:dyDescent="0.2">
      <c r="A4776" s="118"/>
      <c r="B4776" s="2"/>
      <c r="C4776" s="2"/>
      <c r="D4776" s="3"/>
      <c r="E4776" s="3"/>
      <c r="F4776" s="47"/>
      <c r="G4776" s="47"/>
      <c r="H4776" s="4"/>
      <c r="I4776" s="4"/>
      <c r="J4776" s="4"/>
      <c r="K4776" s="4"/>
      <c r="L4776" s="47"/>
      <c r="M4776" s="10"/>
      <c r="N4776" s="10"/>
      <c r="O4776" s="2"/>
      <c r="P4776" s="2"/>
      <c r="Q4776" s="47"/>
      <c r="R4776" s="4"/>
      <c r="S4776" s="59"/>
      <c r="T4776" s="1"/>
      <c r="U4776" s="1"/>
      <c r="V4776" s="1"/>
      <c r="W4776" s="10"/>
      <c r="X4776" s="2"/>
      <c r="Y4776" s="2"/>
      <c r="Z4776" s="3"/>
      <c r="AA4776" s="1"/>
      <c r="AB4776" s="1"/>
      <c r="AC4776" s="5"/>
      <c r="AD4776" s="1"/>
      <c r="AE4776" s="7"/>
      <c r="AF4776" s="1"/>
      <c r="AG4776" s="1"/>
      <c r="AH4776" s="1"/>
      <c r="AI4776" s="1"/>
      <c r="AJ4776" s="4"/>
      <c r="AK4776" s="1"/>
      <c r="AL4776" s="1"/>
      <c r="AM4776" s="1"/>
      <c r="AN4776" s="1"/>
      <c r="AO4776" s="1"/>
    </row>
    <row r="4777" spans="1:41" x14ac:dyDescent="0.2">
      <c r="A4777" s="118"/>
      <c r="B4777" s="2"/>
      <c r="C4777" s="2"/>
      <c r="D4777" s="3"/>
      <c r="E4777" s="3"/>
      <c r="F4777" s="47"/>
      <c r="G4777" s="47"/>
      <c r="H4777" s="4"/>
      <c r="I4777" s="4"/>
      <c r="J4777" s="4"/>
      <c r="K4777" s="4"/>
      <c r="L4777" s="47"/>
      <c r="M4777" s="10"/>
      <c r="N4777" s="10"/>
      <c r="O4777" s="2"/>
      <c r="P4777" s="2"/>
      <c r="Q4777" s="47"/>
      <c r="R4777" s="4"/>
      <c r="S4777" s="59"/>
      <c r="T4777" s="1"/>
      <c r="U4777" s="1"/>
      <c r="V4777" s="1"/>
      <c r="W4777" s="10"/>
      <c r="X4777" s="2"/>
      <c r="Y4777" s="2"/>
      <c r="Z4777" s="3"/>
      <c r="AA4777" s="1"/>
      <c r="AB4777" s="1"/>
      <c r="AC4777" s="5"/>
      <c r="AD4777" s="1"/>
      <c r="AE4777" s="7"/>
      <c r="AF4777" s="1"/>
      <c r="AG4777" s="1"/>
      <c r="AH4777" s="1"/>
      <c r="AI4777" s="1"/>
      <c r="AJ4777" s="4"/>
      <c r="AK4777" s="1"/>
      <c r="AL4777" s="1"/>
      <c r="AM4777" s="1"/>
      <c r="AN4777" s="1"/>
      <c r="AO4777" s="1"/>
    </row>
    <row r="4778" spans="1:41" x14ac:dyDescent="0.2">
      <c r="A4778" s="118"/>
      <c r="B4778" s="2"/>
      <c r="C4778" s="2"/>
      <c r="D4778" s="3"/>
      <c r="E4778" s="3"/>
      <c r="F4778" s="47"/>
      <c r="G4778" s="47"/>
      <c r="H4778" s="4"/>
      <c r="I4778" s="4"/>
      <c r="J4778" s="4"/>
      <c r="K4778" s="4"/>
      <c r="L4778" s="47"/>
      <c r="M4778" s="10"/>
      <c r="N4778" s="10"/>
      <c r="O4778" s="2"/>
      <c r="P4778" s="2"/>
      <c r="Q4778" s="47"/>
      <c r="R4778" s="4"/>
      <c r="S4778" s="59"/>
      <c r="T4778" s="1"/>
      <c r="U4778" s="1"/>
      <c r="V4778" s="1"/>
      <c r="W4778" s="10"/>
      <c r="X4778" s="2"/>
      <c r="Y4778" s="2"/>
      <c r="Z4778" s="3"/>
      <c r="AA4778" s="1"/>
      <c r="AB4778" s="1"/>
      <c r="AC4778" s="5"/>
      <c r="AD4778" s="1"/>
      <c r="AE4778" s="7"/>
      <c r="AF4778" s="1"/>
      <c r="AG4778" s="1"/>
      <c r="AH4778" s="1"/>
      <c r="AI4778" s="1"/>
      <c r="AJ4778" s="4"/>
      <c r="AK4778" s="1"/>
      <c r="AL4778" s="1"/>
      <c r="AM4778" s="1"/>
      <c r="AN4778" s="1"/>
      <c r="AO4778" s="1"/>
    </row>
    <row r="4779" spans="1:41" x14ac:dyDescent="0.2">
      <c r="A4779" s="118"/>
      <c r="B4779" s="2"/>
      <c r="C4779" s="2"/>
      <c r="D4779" s="3"/>
      <c r="E4779" s="3"/>
      <c r="F4779" s="47"/>
      <c r="G4779" s="47"/>
      <c r="H4779" s="4"/>
      <c r="I4779" s="4"/>
      <c r="J4779" s="4"/>
      <c r="K4779" s="4"/>
      <c r="L4779" s="47"/>
      <c r="M4779" s="10"/>
      <c r="N4779" s="10"/>
      <c r="O4779" s="2"/>
      <c r="P4779" s="2"/>
      <c r="Q4779" s="47"/>
      <c r="R4779" s="4"/>
      <c r="S4779" s="59"/>
      <c r="T4779" s="1"/>
      <c r="U4779" s="1"/>
      <c r="V4779" s="1"/>
      <c r="W4779" s="10"/>
      <c r="X4779" s="2"/>
      <c r="Y4779" s="2"/>
      <c r="Z4779" s="3"/>
      <c r="AA4779" s="1"/>
      <c r="AB4779" s="1"/>
      <c r="AC4779" s="5"/>
      <c r="AD4779" s="1"/>
      <c r="AE4779" s="7"/>
      <c r="AF4779" s="1"/>
      <c r="AG4779" s="1"/>
      <c r="AH4779" s="1"/>
      <c r="AI4779" s="1"/>
      <c r="AJ4779" s="4"/>
      <c r="AK4779" s="1"/>
      <c r="AL4779" s="1"/>
      <c r="AM4779" s="1"/>
      <c r="AN4779" s="1"/>
      <c r="AO4779" s="1"/>
    </row>
    <row r="4780" spans="1:41" x14ac:dyDescent="0.2">
      <c r="A4780" s="118"/>
      <c r="B4780" s="2"/>
      <c r="C4780" s="2"/>
      <c r="D4780" s="3"/>
      <c r="E4780" s="3"/>
      <c r="F4780" s="47"/>
      <c r="G4780" s="47"/>
      <c r="H4780" s="4"/>
      <c r="I4780" s="4"/>
      <c r="J4780" s="4"/>
      <c r="K4780" s="4"/>
      <c r="L4780" s="47"/>
      <c r="M4780" s="10"/>
      <c r="N4780" s="10"/>
      <c r="O4780" s="2"/>
      <c r="P4780" s="2"/>
      <c r="Q4780" s="47"/>
      <c r="R4780" s="4"/>
      <c r="S4780" s="59"/>
      <c r="T4780" s="1"/>
      <c r="U4780" s="1"/>
      <c r="V4780" s="1"/>
      <c r="W4780" s="10"/>
      <c r="X4780" s="2"/>
      <c r="Y4780" s="2"/>
      <c r="Z4780" s="3"/>
      <c r="AA4780" s="1"/>
      <c r="AB4780" s="1"/>
      <c r="AC4780" s="5"/>
      <c r="AD4780" s="1"/>
      <c r="AE4780" s="7"/>
      <c r="AF4780" s="1"/>
      <c r="AG4780" s="1"/>
      <c r="AH4780" s="1"/>
      <c r="AI4780" s="1"/>
      <c r="AJ4780" s="4"/>
      <c r="AK4780" s="1"/>
      <c r="AL4780" s="1"/>
      <c r="AM4780" s="1"/>
      <c r="AN4780" s="1"/>
      <c r="AO4780" s="1"/>
    </row>
    <row r="4781" spans="1:41" x14ac:dyDescent="0.2">
      <c r="A4781" s="118"/>
      <c r="B4781" s="2"/>
      <c r="C4781" s="2"/>
      <c r="D4781" s="3"/>
      <c r="E4781" s="3"/>
      <c r="F4781" s="47"/>
      <c r="G4781" s="47"/>
      <c r="H4781" s="4"/>
      <c r="I4781" s="4"/>
      <c r="J4781" s="4"/>
      <c r="K4781" s="4"/>
      <c r="L4781" s="47"/>
      <c r="M4781" s="10"/>
      <c r="N4781" s="10"/>
      <c r="O4781" s="2"/>
      <c r="P4781" s="2"/>
      <c r="Q4781" s="47"/>
      <c r="R4781" s="4"/>
      <c r="S4781" s="59"/>
      <c r="T4781" s="1"/>
      <c r="U4781" s="1"/>
      <c r="V4781" s="1"/>
      <c r="W4781" s="10"/>
      <c r="X4781" s="2"/>
      <c r="Y4781" s="2"/>
      <c r="Z4781" s="3"/>
      <c r="AA4781" s="1"/>
      <c r="AB4781" s="1"/>
      <c r="AC4781" s="5"/>
      <c r="AD4781" s="1"/>
      <c r="AE4781" s="7"/>
      <c r="AF4781" s="1"/>
      <c r="AG4781" s="1"/>
      <c r="AH4781" s="1"/>
      <c r="AI4781" s="1"/>
      <c r="AJ4781" s="4"/>
      <c r="AK4781" s="1"/>
      <c r="AL4781" s="1"/>
      <c r="AM4781" s="1"/>
      <c r="AN4781" s="1"/>
      <c r="AO4781" s="1"/>
    </row>
    <row r="4782" spans="1:41" x14ac:dyDescent="0.2">
      <c r="A4782" s="118"/>
      <c r="B4782" s="2"/>
      <c r="C4782" s="2"/>
      <c r="D4782" s="3"/>
      <c r="E4782" s="3"/>
      <c r="F4782" s="47"/>
      <c r="G4782" s="47"/>
      <c r="H4782" s="4"/>
      <c r="I4782" s="4"/>
      <c r="J4782" s="4"/>
      <c r="K4782" s="4"/>
      <c r="L4782" s="47"/>
      <c r="M4782" s="10"/>
      <c r="N4782" s="10"/>
      <c r="O4782" s="2"/>
      <c r="P4782" s="2"/>
      <c r="Q4782" s="47"/>
      <c r="R4782" s="4"/>
      <c r="S4782" s="59"/>
      <c r="T4782" s="1"/>
      <c r="U4782" s="1"/>
      <c r="V4782" s="1"/>
      <c r="W4782" s="10"/>
      <c r="X4782" s="2"/>
      <c r="Y4782" s="2"/>
      <c r="Z4782" s="3"/>
      <c r="AA4782" s="1"/>
      <c r="AB4782" s="1"/>
      <c r="AC4782" s="5"/>
      <c r="AD4782" s="1"/>
      <c r="AE4782" s="7"/>
      <c r="AF4782" s="1"/>
      <c r="AG4782" s="1"/>
      <c r="AH4782" s="1"/>
      <c r="AI4782" s="1"/>
      <c r="AJ4782" s="4"/>
      <c r="AK4782" s="1"/>
      <c r="AL4782" s="1"/>
      <c r="AM4782" s="1"/>
      <c r="AN4782" s="1"/>
      <c r="AO4782" s="1"/>
    </row>
    <row r="4783" spans="1:41" x14ac:dyDescent="0.2">
      <c r="A4783" s="118"/>
      <c r="B4783" s="2"/>
      <c r="C4783" s="2"/>
      <c r="D4783" s="3"/>
      <c r="E4783" s="3"/>
      <c r="F4783" s="47"/>
      <c r="G4783" s="47"/>
      <c r="H4783" s="4"/>
      <c r="I4783" s="4"/>
      <c r="J4783" s="4"/>
      <c r="K4783" s="4"/>
      <c r="L4783" s="47"/>
      <c r="M4783" s="10"/>
      <c r="N4783" s="10"/>
      <c r="O4783" s="2"/>
      <c r="P4783" s="2"/>
      <c r="Q4783" s="47"/>
      <c r="R4783" s="4"/>
      <c r="S4783" s="59"/>
      <c r="T4783" s="1"/>
      <c r="U4783" s="1"/>
      <c r="V4783" s="1"/>
      <c r="W4783" s="10"/>
      <c r="X4783" s="2"/>
      <c r="Y4783" s="2"/>
      <c r="Z4783" s="3"/>
      <c r="AA4783" s="1"/>
      <c r="AB4783" s="1"/>
      <c r="AC4783" s="5"/>
      <c r="AD4783" s="1"/>
      <c r="AE4783" s="7"/>
      <c r="AF4783" s="1"/>
      <c r="AG4783" s="1"/>
      <c r="AH4783" s="1"/>
      <c r="AI4783" s="1"/>
      <c r="AJ4783" s="4"/>
      <c r="AK4783" s="1"/>
      <c r="AL4783" s="1"/>
      <c r="AM4783" s="1"/>
      <c r="AN4783" s="1"/>
      <c r="AO4783" s="1"/>
    </row>
    <row r="4784" spans="1:41" x14ac:dyDescent="0.2">
      <c r="A4784" s="118"/>
      <c r="B4784" s="2"/>
      <c r="C4784" s="2"/>
      <c r="D4784" s="3"/>
      <c r="E4784" s="3"/>
      <c r="F4784" s="47"/>
      <c r="G4784" s="47"/>
      <c r="H4784" s="4"/>
      <c r="I4784" s="4"/>
      <c r="J4784" s="4"/>
      <c r="K4784" s="4"/>
      <c r="L4784" s="47"/>
      <c r="M4784" s="10"/>
      <c r="N4784" s="10"/>
      <c r="O4784" s="2"/>
      <c r="P4784" s="2"/>
      <c r="Q4784" s="47"/>
      <c r="R4784" s="4"/>
      <c r="S4784" s="59"/>
      <c r="T4784" s="1"/>
      <c r="U4784" s="1"/>
      <c r="V4784" s="1"/>
      <c r="W4784" s="10"/>
      <c r="X4784" s="2"/>
      <c r="Y4784" s="2"/>
      <c r="Z4784" s="3"/>
      <c r="AA4784" s="1"/>
      <c r="AB4784" s="1"/>
      <c r="AC4784" s="5"/>
      <c r="AD4784" s="1"/>
      <c r="AE4784" s="7"/>
      <c r="AF4784" s="1"/>
      <c r="AG4784" s="1"/>
      <c r="AH4784" s="1"/>
      <c r="AI4784" s="1"/>
      <c r="AJ4784" s="4"/>
      <c r="AK4784" s="1"/>
      <c r="AL4784" s="1"/>
      <c r="AM4784" s="1"/>
      <c r="AN4784" s="1"/>
      <c r="AO4784" s="1"/>
    </row>
    <row r="4785" spans="1:41" x14ac:dyDescent="0.2">
      <c r="A4785" s="118"/>
      <c r="B4785" s="2"/>
      <c r="C4785" s="2"/>
      <c r="D4785" s="3"/>
      <c r="E4785" s="3"/>
      <c r="F4785" s="47"/>
      <c r="G4785" s="47"/>
      <c r="H4785" s="4"/>
      <c r="I4785" s="4"/>
      <c r="J4785" s="4"/>
      <c r="K4785" s="4"/>
      <c r="L4785" s="47"/>
      <c r="M4785" s="10"/>
      <c r="N4785" s="10"/>
      <c r="O4785" s="2"/>
      <c r="P4785" s="2"/>
      <c r="Q4785" s="47"/>
      <c r="R4785" s="4"/>
      <c r="S4785" s="59"/>
      <c r="T4785" s="1"/>
      <c r="U4785" s="1"/>
      <c r="V4785" s="1"/>
      <c r="W4785" s="10"/>
      <c r="X4785" s="2"/>
      <c r="Y4785" s="2"/>
      <c r="Z4785" s="3"/>
      <c r="AA4785" s="1"/>
      <c r="AB4785" s="1"/>
      <c r="AC4785" s="5"/>
      <c r="AD4785" s="1"/>
      <c r="AE4785" s="7"/>
      <c r="AF4785" s="1"/>
      <c r="AG4785" s="1"/>
      <c r="AH4785" s="1"/>
      <c r="AI4785" s="1"/>
      <c r="AJ4785" s="4"/>
      <c r="AK4785" s="1"/>
      <c r="AL4785" s="1"/>
      <c r="AM4785" s="1"/>
      <c r="AN4785" s="1"/>
      <c r="AO4785" s="1"/>
    </row>
    <row r="4786" spans="1:41" x14ac:dyDescent="0.2">
      <c r="A4786" s="118"/>
      <c r="B4786" s="2"/>
      <c r="C4786" s="2"/>
      <c r="D4786" s="3"/>
      <c r="E4786" s="3"/>
      <c r="F4786" s="47"/>
      <c r="G4786" s="47"/>
      <c r="H4786" s="4"/>
      <c r="I4786" s="4"/>
      <c r="J4786" s="4"/>
      <c r="K4786" s="4"/>
      <c r="L4786" s="47"/>
      <c r="M4786" s="10"/>
      <c r="N4786" s="10"/>
      <c r="O4786" s="2"/>
      <c r="P4786" s="2"/>
      <c r="Q4786" s="47"/>
      <c r="R4786" s="4"/>
      <c r="S4786" s="59"/>
      <c r="T4786" s="1"/>
      <c r="U4786" s="1"/>
      <c r="V4786" s="1"/>
      <c r="W4786" s="10"/>
      <c r="X4786" s="2"/>
      <c r="Y4786" s="2"/>
      <c r="Z4786" s="3"/>
      <c r="AA4786" s="1"/>
      <c r="AB4786" s="1"/>
      <c r="AC4786" s="5"/>
      <c r="AD4786" s="1"/>
      <c r="AE4786" s="7"/>
      <c r="AF4786" s="1"/>
      <c r="AG4786" s="1"/>
      <c r="AH4786" s="1"/>
      <c r="AI4786" s="1"/>
      <c r="AJ4786" s="4"/>
      <c r="AK4786" s="1"/>
      <c r="AL4786" s="1"/>
      <c r="AM4786" s="1"/>
      <c r="AN4786" s="1"/>
      <c r="AO4786" s="1"/>
    </row>
    <row r="4787" spans="1:41" x14ac:dyDescent="0.2">
      <c r="A4787" s="118"/>
      <c r="B4787" s="2"/>
      <c r="C4787" s="2"/>
      <c r="D4787" s="3"/>
      <c r="E4787" s="3"/>
      <c r="F4787" s="47"/>
      <c r="G4787" s="47"/>
      <c r="H4787" s="4"/>
      <c r="I4787" s="4"/>
      <c r="J4787" s="4"/>
      <c r="K4787" s="4"/>
      <c r="L4787" s="47"/>
      <c r="M4787" s="10"/>
      <c r="N4787" s="10"/>
      <c r="O4787" s="2"/>
      <c r="P4787" s="2"/>
      <c r="Q4787" s="47"/>
      <c r="R4787" s="4"/>
      <c r="S4787" s="59"/>
      <c r="T4787" s="1"/>
      <c r="U4787" s="1"/>
      <c r="V4787" s="1"/>
      <c r="W4787" s="10"/>
      <c r="X4787" s="2"/>
      <c r="Y4787" s="2"/>
      <c r="Z4787" s="3"/>
      <c r="AA4787" s="1"/>
      <c r="AB4787" s="1"/>
      <c r="AC4787" s="5"/>
      <c r="AD4787" s="1"/>
      <c r="AE4787" s="7"/>
      <c r="AF4787" s="1"/>
      <c r="AG4787" s="1"/>
      <c r="AH4787" s="1"/>
      <c r="AI4787" s="1"/>
      <c r="AJ4787" s="4"/>
      <c r="AK4787" s="1"/>
      <c r="AL4787" s="1"/>
      <c r="AM4787" s="1"/>
      <c r="AN4787" s="1"/>
      <c r="AO4787" s="1"/>
    </row>
    <row r="4788" spans="1:41" x14ac:dyDescent="0.2">
      <c r="A4788" s="118"/>
      <c r="B4788" s="2"/>
      <c r="C4788" s="2"/>
      <c r="D4788" s="3"/>
      <c r="E4788" s="3"/>
      <c r="F4788" s="47"/>
      <c r="G4788" s="47"/>
      <c r="H4788" s="4"/>
      <c r="I4788" s="4"/>
      <c r="J4788" s="4"/>
      <c r="K4788" s="4"/>
      <c r="L4788" s="47"/>
      <c r="M4788" s="10"/>
      <c r="N4788" s="10"/>
      <c r="O4788" s="2"/>
      <c r="P4788" s="2"/>
      <c r="Q4788" s="47"/>
      <c r="R4788" s="4"/>
      <c r="S4788" s="59"/>
      <c r="T4788" s="1"/>
      <c r="U4788" s="1"/>
      <c r="V4788" s="1"/>
      <c r="W4788" s="10"/>
      <c r="X4788" s="2"/>
      <c r="Y4788" s="2"/>
      <c r="Z4788" s="3"/>
      <c r="AA4788" s="1"/>
      <c r="AB4788" s="1"/>
      <c r="AC4788" s="5"/>
      <c r="AD4788" s="1"/>
      <c r="AE4788" s="7"/>
      <c r="AF4788" s="1"/>
      <c r="AG4788" s="1"/>
      <c r="AH4788" s="1"/>
      <c r="AI4788" s="1"/>
      <c r="AJ4788" s="4"/>
      <c r="AK4788" s="1"/>
      <c r="AL4788" s="1"/>
      <c r="AM4788" s="1"/>
      <c r="AN4788" s="1"/>
      <c r="AO4788" s="1"/>
    </row>
    <row r="4789" spans="1:41" x14ac:dyDescent="0.2">
      <c r="A4789" s="118"/>
      <c r="B4789" s="2"/>
      <c r="C4789" s="2"/>
      <c r="D4789" s="3"/>
      <c r="E4789" s="3"/>
      <c r="F4789" s="47"/>
      <c r="G4789" s="47"/>
      <c r="H4789" s="4"/>
      <c r="I4789" s="4"/>
      <c r="J4789" s="4"/>
      <c r="K4789" s="4"/>
      <c r="L4789" s="47"/>
      <c r="M4789" s="10"/>
      <c r="N4789" s="10"/>
      <c r="O4789" s="2"/>
      <c r="P4789" s="2"/>
      <c r="Q4789" s="47"/>
      <c r="R4789" s="4"/>
      <c r="S4789" s="59"/>
      <c r="T4789" s="1"/>
      <c r="U4789" s="1"/>
      <c r="V4789" s="1"/>
      <c r="W4789" s="10"/>
      <c r="X4789" s="2"/>
      <c r="Y4789" s="2"/>
      <c r="Z4789" s="3"/>
      <c r="AA4789" s="1"/>
      <c r="AB4789" s="1"/>
      <c r="AC4789" s="5"/>
      <c r="AD4789" s="1"/>
      <c r="AE4789" s="7"/>
      <c r="AF4789" s="1"/>
      <c r="AG4789" s="1"/>
      <c r="AH4789" s="1"/>
      <c r="AI4789" s="1"/>
      <c r="AJ4789" s="4"/>
      <c r="AK4789" s="1"/>
      <c r="AL4789" s="1"/>
      <c r="AM4789" s="1"/>
      <c r="AN4789" s="1"/>
      <c r="AO4789" s="1"/>
    </row>
    <row r="4790" spans="1:41" x14ac:dyDescent="0.2">
      <c r="A4790" s="118"/>
      <c r="B4790" s="2"/>
      <c r="C4790" s="2"/>
      <c r="D4790" s="3"/>
      <c r="E4790" s="3"/>
      <c r="F4790" s="47"/>
      <c r="G4790" s="47"/>
      <c r="H4790" s="4"/>
      <c r="I4790" s="4"/>
      <c r="J4790" s="4"/>
      <c r="K4790" s="4"/>
      <c r="L4790" s="47"/>
      <c r="M4790" s="10"/>
      <c r="N4790" s="10"/>
      <c r="O4790" s="2"/>
      <c r="P4790" s="2"/>
      <c r="Q4790" s="47"/>
      <c r="R4790" s="4"/>
      <c r="S4790" s="59"/>
      <c r="T4790" s="1"/>
      <c r="U4790" s="1"/>
      <c r="V4790" s="1"/>
      <c r="W4790" s="10"/>
      <c r="X4790" s="2"/>
      <c r="Y4790" s="2"/>
      <c r="Z4790" s="3"/>
      <c r="AA4790" s="1"/>
      <c r="AB4790" s="1"/>
      <c r="AC4790" s="5"/>
      <c r="AD4790" s="1"/>
      <c r="AE4790" s="7"/>
      <c r="AF4790" s="1"/>
      <c r="AG4790" s="1"/>
      <c r="AH4790" s="1"/>
      <c r="AI4790" s="1"/>
      <c r="AJ4790" s="4"/>
      <c r="AK4790" s="1"/>
      <c r="AL4790" s="1"/>
      <c r="AM4790" s="1"/>
      <c r="AN4790" s="1"/>
      <c r="AO4790" s="1"/>
    </row>
    <row r="4791" spans="1:41" x14ac:dyDescent="0.2">
      <c r="A4791" s="118"/>
      <c r="B4791" s="2"/>
      <c r="C4791" s="2"/>
      <c r="D4791" s="3"/>
      <c r="E4791" s="3"/>
      <c r="F4791" s="47"/>
      <c r="G4791" s="47"/>
      <c r="H4791" s="4"/>
      <c r="I4791" s="4"/>
      <c r="J4791" s="4"/>
      <c r="K4791" s="4"/>
      <c r="L4791" s="47"/>
      <c r="M4791" s="10"/>
      <c r="N4791" s="10"/>
      <c r="O4791" s="2"/>
      <c r="P4791" s="2"/>
      <c r="Q4791" s="47"/>
      <c r="R4791" s="4"/>
      <c r="S4791" s="59"/>
      <c r="T4791" s="1"/>
      <c r="U4791" s="1"/>
      <c r="V4791" s="1"/>
      <c r="W4791" s="10"/>
      <c r="X4791" s="2"/>
      <c r="Y4791" s="2"/>
      <c r="Z4791" s="3"/>
      <c r="AA4791" s="1"/>
      <c r="AB4791" s="1"/>
      <c r="AC4791" s="5"/>
      <c r="AD4791" s="1"/>
      <c r="AE4791" s="7"/>
      <c r="AF4791" s="1"/>
      <c r="AG4791" s="1"/>
      <c r="AH4791" s="1"/>
      <c r="AI4791" s="1"/>
      <c r="AJ4791" s="4"/>
      <c r="AK4791" s="1"/>
      <c r="AL4791" s="1"/>
      <c r="AM4791" s="1"/>
      <c r="AN4791" s="1"/>
      <c r="AO4791" s="1"/>
    </row>
    <row r="4792" spans="1:41" x14ac:dyDescent="0.2">
      <c r="A4792" s="118"/>
      <c r="B4792" s="2"/>
      <c r="C4792" s="2"/>
      <c r="D4792" s="3"/>
      <c r="E4792" s="3"/>
      <c r="F4792" s="47"/>
      <c r="G4792" s="47"/>
      <c r="H4792" s="4"/>
      <c r="I4792" s="4"/>
      <c r="J4792" s="4"/>
      <c r="K4792" s="4"/>
      <c r="L4792" s="47"/>
      <c r="M4792" s="10"/>
      <c r="N4792" s="10"/>
      <c r="O4792" s="2"/>
      <c r="P4792" s="2"/>
      <c r="Q4792" s="47"/>
      <c r="R4792" s="4"/>
      <c r="S4792" s="59"/>
      <c r="T4792" s="1"/>
      <c r="U4792" s="1"/>
      <c r="V4792" s="1"/>
      <c r="W4792" s="10"/>
      <c r="X4792" s="2"/>
      <c r="Y4792" s="2"/>
      <c r="Z4792" s="3"/>
      <c r="AA4792" s="1"/>
      <c r="AB4792" s="1"/>
      <c r="AC4792" s="5"/>
      <c r="AD4792" s="1"/>
      <c r="AE4792" s="7"/>
      <c r="AF4792" s="1"/>
      <c r="AG4792" s="1"/>
      <c r="AH4792" s="1"/>
      <c r="AI4792" s="1"/>
      <c r="AJ4792" s="4"/>
      <c r="AK4792" s="1"/>
      <c r="AL4792" s="1"/>
      <c r="AM4792" s="1"/>
      <c r="AN4792" s="1"/>
      <c r="AO4792" s="1"/>
    </row>
    <row r="4793" spans="1:41" x14ac:dyDescent="0.2">
      <c r="A4793" s="118"/>
      <c r="B4793" s="2"/>
      <c r="C4793" s="2"/>
      <c r="D4793" s="3"/>
      <c r="E4793" s="3"/>
      <c r="F4793" s="47"/>
      <c r="G4793" s="47"/>
      <c r="H4793" s="4"/>
      <c r="I4793" s="4"/>
      <c r="J4793" s="4"/>
      <c r="K4793" s="4"/>
      <c r="L4793" s="47"/>
      <c r="M4793" s="10"/>
      <c r="N4793" s="10"/>
      <c r="O4793" s="2"/>
      <c r="P4793" s="2"/>
      <c r="Q4793" s="47"/>
      <c r="R4793" s="4"/>
      <c r="S4793" s="59"/>
      <c r="T4793" s="1"/>
      <c r="U4793" s="1"/>
      <c r="V4793" s="1"/>
      <c r="W4793" s="10"/>
      <c r="X4793" s="2"/>
      <c r="Y4793" s="2"/>
      <c r="Z4793" s="3"/>
      <c r="AA4793" s="1"/>
      <c r="AB4793" s="1"/>
      <c r="AC4793" s="5"/>
      <c r="AD4793" s="1"/>
      <c r="AE4793" s="7"/>
      <c r="AF4793" s="1"/>
      <c r="AG4793" s="1"/>
      <c r="AH4793" s="1"/>
      <c r="AI4793" s="1"/>
      <c r="AJ4793" s="4"/>
      <c r="AK4793" s="1"/>
      <c r="AL4793" s="1"/>
      <c r="AM4793" s="1"/>
      <c r="AN4793" s="1"/>
      <c r="AO4793" s="1"/>
    </row>
    <row r="4794" spans="1:41" x14ac:dyDescent="0.2">
      <c r="A4794" s="118"/>
      <c r="B4794" s="2"/>
      <c r="C4794" s="2"/>
      <c r="D4794" s="3"/>
      <c r="E4794" s="3"/>
      <c r="F4794" s="47"/>
      <c r="G4794" s="47"/>
      <c r="H4794" s="4"/>
      <c r="I4794" s="4"/>
      <c r="J4794" s="4"/>
      <c r="K4794" s="4"/>
      <c r="L4794" s="47"/>
      <c r="M4794" s="10"/>
      <c r="N4794" s="10"/>
      <c r="O4794" s="2"/>
      <c r="P4794" s="2"/>
      <c r="Q4794" s="47"/>
      <c r="R4794" s="4"/>
      <c r="S4794" s="59"/>
      <c r="T4794" s="1"/>
      <c r="U4794" s="1"/>
      <c r="V4794" s="1"/>
      <c r="W4794" s="10"/>
      <c r="X4794" s="2"/>
      <c r="Y4794" s="2"/>
      <c r="Z4794" s="3"/>
      <c r="AA4794" s="1"/>
      <c r="AB4794" s="1"/>
      <c r="AC4794" s="5"/>
      <c r="AD4794" s="1"/>
      <c r="AE4794" s="7"/>
      <c r="AF4794" s="1"/>
      <c r="AG4794" s="1"/>
      <c r="AH4794" s="1"/>
      <c r="AI4794" s="1"/>
      <c r="AJ4794" s="4"/>
      <c r="AK4794" s="1"/>
      <c r="AL4794" s="1"/>
      <c r="AM4794" s="1"/>
      <c r="AN4794" s="1"/>
      <c r="AO4794" s="1"/>
    </row>
    <row r="4795" spans="1:41" x14ac:dyDescent="0.2">
      <c r="A4795" s="118"/>
      <c r="B4795" s="2"/>
      <c r="C4795" s="2"/>
      <c r="D4795" s="3"/>
      <c r="E4795" s="3"/>
      <c r="F4795" s="47"/>
      <c r="G4795" s="47"/>
      <c r="H4795" s="4"/>
      <c r="I4795" s="4"/>
      <c r="J4795" s="4"/>
      <c r="K4795" s="4"/>
      <c r="L4795" s="47"/>
      <c r="M4795" s="10"/>
      <c r="N4795" s="10"/>
      <c r="O4795" s="2"/>
      <c r="P4795" s="2"/>
      <c r="Q4795" s="47"/>
      <c r="R4795" s="4"/>
      <c r="S4795" s="59"/>
      <c r="T4795" s="1"/>
      <c r="U4795" s="1"/>
      <c r="V4795" s="1"/>
      <c r="W4795" s="10"/>
      <c r="X4795" s="2"/>
      <c r="Y4795" s="2"/>
      <c r="Z4795" s="3"/>
      <c r="AA4795" s="1"/>
      <c r="AB4795" s="1"/>
      <c r="AC4795" s="5"/>
      <c r="AD4795" s="1"/>
      <c r="AE4795" s="7"/>
      <c r="AF4795" s="1"/>
      <c r="AG4795" s="1"/>
      <c r="AH4795" s="1"/>
      <c r="AI4795" s="1"/>
      <c r="AJ4795" s="4"/>
      <c r="AK4795" s="1"/>
      <c r="AL4795" s="1"/>
      <c r="AM4795" s="1"/>
      <c r="AN4795" s="1"/>
      <c r="AO4795" s="1"/>
    </row>
    <row r="4796" spans="1:41" x14ac:dyDescent="0.2">
      <c r="A4796" s="118"/>
      <c r="B4796" s="2"/>
      <c r="C4796" s="2"/>
      <c r="D4796" s="3"/>
      <c r="E4796" s="3"/>
      <c r="F4796" s="47"/>
      <c r="G4796" s="47"/>
      <c r="H4796" s="4"/>
      <c r="I4796" s="4"/>
      <c r="J4796" s="4"/>
      <c r="K4796" s="4"/>
      <c r="L4796" s="47"/>
      <c r="M4796" s="10"/>
      <c r="N4796" s="10"/>
      <c r="O4796" s="2"/>
      <c r="P4796" s="2"/>
      <c r="Q4796" s="47"/>
      <c r="R4796" s="4"/>
      <c r="S4796" s="59"/>
      <c r="T4796" s="1"/>
      <c r="U4796" s="1"/>
      <c r="V4796" s="1"/>
      <c r="W4796" s="10"/>
      <c r="X4796" s="2"/>
      <c r="Y4796" s="2"/>
      <c r="Z4796" s="3"/>
      <c r="AA4796" s="1"/>
      <c r="AB4796" s="1"/>
      <c r="AC4796" s="5"/>
      <c r="AD4796" s="1"/>
      <c r="AE4796" s="7"/>
      <c r="AF4796" s="1"/>
      <c r="AG4796" s="1"/>
      <c r="AH4796" s="1"/>
      <c r="AI4796" s="1"/>
      <c r="AJ4796" s="4"/>
      <c r="AK4796" s="1"/>
      <c r="AL4796" s="1"/>
      <c r="AM4796" s="1"/>
      <c r="AN4796" s="1"/>
      <c r="AO4796" s="1"/>
    </row>
    <row r="4797" spans="1:41" x14ac:dyDescent="0.2">
      <c r="A4797" s="118"/>
      <c r="B4797" s="2"/>
      <c r="C4797" s="2"/>
      <c r="D4797" s="3"/>
      <c r="E4797" s="3"/>
      <c r="F4797" s="47"/>
      <c r="G4797" s="47"/>
      <c r="H4797" s="4"/>
      <c r="I4797" s="4"/>
      <c r="J4797" s="4"/>
      <c r="K4797" s="4"/>
      <c r="L4797" s="47"/>
      <c r="M4797" s="10"/>
      <c r="N4797" s="10"/>
      <c r="O4797" s="2"/>
      <c r="P4797" s="2"/>
      <c r="Q4797" s="47"/>
      <c r="R4797" s="4"/>
      <c r="S4797" s="59"/>
      <c r="T4797" s="1"/>
      <c r="U4797" s="1"/>
      <c r="V4797" s="1"/>
      <c r="W4797" s="10"/>
      <c r="X4797" s="2"/>
      <c r="Y4797" s="2"/>
      <c r="Z4797" s="3"/>
      <c r="AA4797" s="1"/>
      <c r="AB4797" s="1"/>
      <c r="AC4797" s="5"/>
      <c r="AD4797" s="1"/>
      <c r="AE4797" s="7"/>
      <c r="AF4797" s="1"/>
      <c r="AG4797" s="1"/>
      <c r="AH4797" s="1"/>
      <c r="AI4797" s="1"/>
      <c r="AJ4797" s="4"/>
      <c r="AK4797" s="1"/>
      <c r="AL4797" s="1"/>
      <c r="AM4797" s="1"/>
      <c r="AN4797" s="1"/>
      <c r="AO4797" s="1"/>
    </row>
    <row r="4798" spans="1:41" x14ac:dyDescent="0.2">
      <c r="A4798" s="118"/>
      <c r="B4798" s="2"/>
      <c r="C4798" s="2"/>
      <c r="D4798" s="3"/>
      <c r="E4798" s="3"/>
      <c r="F4798" s="47"/>
      <c r="G4798" s="47"/>
      <c r="H4798" s="4"/>
      <c r="I4798" s="4"/>
      <c r="J4798" s="4"/>
      <c r="K4798" s="4"/>
      <c r="L4798" s="47"/>
      <c r="M4798" s="10"/>
      <c r="N4798" s="10"/>
      <c r="O4798" s="2"/>
      <c r="P4798" s="2"/>
      <c r="Q4798" s="47"/>
      <c r="R4798" s="4"/>
      <c r="S4798" s="59"/>
      <c r="T4798" s="1"/>
      <c r="U4798" s="1"/>
      <c r="V4798" s="1"/>
      <c r="W4798" s="10"/>
      <c r="X4798" s="2"/>
      <c r="Y4798" s="2"/>
      <c r="Z4798" s="3"/>
      <c r="AA4798" s="1"/>
      <c r="AB4798" s="1"/>
      <c r="AC4798" s="5"/>
      <c r="AD4798" s="1"/>
      <c r="AE4798" s="7"/>
      <c r="AF4798" s="1"/>
      <c r="AG4798" s="1"/>
      <c r="AH4798" s="1"/>
      <c r="AI4798" s="1"/>
      <c r="AJ4798" s="4"/>
      <c r="AK4798" s="1"/>
      <c r="AL4798" s="1"/>
      <c r="AM4798" s="1"/>
      <c r="AN4798" s="1"/>
      <c r="AO4798" s="1"/>
    </row>
    <row r="4799" spans="1:41" x14ac:dyDescent="0.2">
      <c r="A4799" s="118"/>
      <c r="B4799" s="2"/>
      <c r="C4799" s="2"/>
      <c r="D4799" s="3"/>
      <c r="E4799" s="3"/>
      <c r="F4799" s="47"/>
      <c r="G4799" s="47"/>
      <c r="H4799" s="4"/>
      <c r="I4799" s="4"/>
      <c r="J4799" s="4"/>
      <c r="K4799" s="4"/>
      <c r="L4799" s="47"/>
      <c r="M4799" s="10"/>
      <c r="N4799" s="10"/>
      <c r="O4799" s="2"/>
      <c r="P4799" s="2"/>
      <c r="Q4799" s="47"/>
      <c r="R4799" s="4"/>
      <c r="S4799" s="59"/>
      <c r="T4799" s="1"/>
      <c r="U4799" s="1"/>
      <c r="V4799" s="1"/>
      <c r="W4799" s="10"/>
      <c r="X4799" s="2"/>
      <c r="Y4799" s="2"/>
      <c r="Z4799" s="3"/>
      <c r="AA4799" s="1"/>
      <c r="AB4799" s="1"/>
      <c r="AC4799" s="5"/>
      <c r="AD4799" s="1"/>
      <c r="AE4799" s="7"/>
      <c r="AF4799" s="1"/>
      <c r="AG4799" s="1"/>
      <c r="AH4799" s="1"/>
      <c r="AI4799" s="1"/>
      <c r="AJ4799" s="4"/>
      <c r="AK4799" s="1"/>
      <c r="AL4799" s="1"/>
      <c r="AM4799" s="1"/>
      <c r="AN4799" s="1"/>
      <c r="AO4799" s="1"/>
    </row>
    <row r="4800" spans="1:41" x14ac:dyDescent="0.2">
      <c r="A4800" s="118"/>
      <c r="B4800" s="2"/>
      <c r="C4800" s="2"/>
      <c r="D4800" s="3"/>
      <c r="E4800" s="3"/>
      <c r="F4800" s="47"/>
      <c r="G4800" s="47"/>
      <c r="H4800" s="4"/>
      <c r="I4800" s="4"/>
      <c r="J4800" s="4"/>
      <c r="K4800" s="4"/>
      <c r="L4800" s="47"/>
      <c r="M4800" s="10"/>
      <c r="N4800" s="10"/>
      <c r="O4800" s="2"/>
      <c r="P4800" s="2"/>
      <c r="Q4800" s="47"/>
      <c r="R4800" s="4"/>
      <c r="S4800" s="59"/>
      <c r="T4800" s="1"/>
      <c r="U4800" s="1"/>
      <c r="V4800" s="1"/>
      <c r="W4800" s="10"/>
      <c r="X4800" s="2"/>
      <c r="Y4800" s="2"/>
      <c r="Z4800" s="3"/>
      <c r="AA4800" s="1"/>
      <c r="AB4800" s="1"/>
      <c r="AC4800" s="5"/>
      <c r="AD4800" s="1"/>
      <c r="AE4800" s="7"/>
      <c r="AF4800" s="1"/>
      <c r="AG4800" s="1"/>
      <c r="AH4800" s="1"/>
      <c r="AI4800" s="1"/>
      <c r="AJ4800" s="4"/>
      <c r="AK4800" s="1"/>
      <c r="AL4800" s="1"/>
      <c r="AM4800" s="1"/>
      <c r="AN4800" s="1"/>
      <c r="AO4800" s="1"/>
    </row>
    <row r="4801" spans="1:41" x14ac:dyDescent="0.2">
      <c r="A4801" s="118"/>
      <c r="B4801" s="2"/>
      <c r="C4801" s="2"/>
      <c r="D4801" s="3"/>
      <c r="E4801" s="3"/>
      <c r="F4801" s="47"/>
      <c r="G4801" s="47"/>
      <c r="H4801" s="4"/>
      <c r="I4801" s="4"/>
      <c r="J4801" s="4"/>
      <c r="K4801" s="4"/>
      <c r="L4801" s="47"/>
      <c r="M4801" s="10"/>
      <c r="N4801" s="10"/>
      <c r="O4801" s="2"/>
      <c r="P4801" s="2"/>
      <c r="Q4801" s="47"/>
      <c r="R4801" s="4"/>
      <c r="S4801" s="59"/>
      <c r="T4801" s="1"/>
      <c r="U4801" s="1"/>
      <c r="V4801" s="1"/>
      <c r="W4801" s="10"/>
      <c r="X4801" s="2"/>
      <c r="Y4801" s="2"/>
      <c r="Z4801" s="3"/>
      <c r="AA4801" s="1"/>
      <c r="AB4801" s="1"/>
      <c r="AC4801" s="5"/>
      <c r="AD4801" s="1"/>
      <c r="AE4801" s="7"/>
      <c r="AF4801" s="1"/>
      <c r="AG4801" s="1"/>
      <c r="AH4801" s="1"/>
      <c r="AI4801" s="1"/>
      <c r="AJ4801" s="4"/>
      <c r="AK4801" s="1"/>
      <c r="AL4801" s="1"/>
      <c r="AM4801" s="1"/>
      <c r="AN4801" s="1"/>
      <c r="AO4801" s="1"/>
    </row>
    <row r="4802" spans="1:41" x14ac:dyDescent="0.2">
      <c r="A4802" s="118"/>
      <c r="B4802" s="2"/>
      <c r="C4802" s="2"/>
      <c r="D4802" s="3"/>
      <c r="E4802" s="3"/>
      <c r="F4802" s="47"/>
      <c r="G4802" s="47"/>
      <c r="H4802" s="4"/>
      <c r="I4802" s="4"/>
      <c r="J4802" s="4"/>
      <c r="K4802" s="4"/>
      <c r="L4802" s="47"/>
      <c r="M4802" s="10"/>
      <c r="N4802" s="10"/>
      <c r="O4802" s="2"/>
      <c r="P4802" s="2"/>
      <c r="Q4802" s="47"/>
      <c r="R4802" s="4"/>
      <c r="S4802" s="59"/>
      <c r="T4802" s="1"/>
      <c r="U4802" s="1"/>
      <c r="V4802" s="1"/>
      <c r="W4802" s="10"/>
      <c r="X4802" s="2"/>
      <c r="Y4802" s="2"/>
      <c r="Z4802" s="3"/>
      <c r="AA4802" s="1"/>
      <c r="AB4802" s="1"/>
      <c r="AC4802" s="5"/>
      <c r="AD4802" s="1"/>
      <c r="AE4802" s="7"/>
      <c r="AF4802" s="1"/>
      <c r="AG4802" s="1"/>
      <c r="AH4802" s="1"/>
      <c r="AI4802" s="1"/>
      <c r="AJ4802" s="4"/>
      <c r="AK4802" s="1"/>
      <c r="AL4802" s="1"/>
      <c r="AM4802" s="1"/>
      <c r="AN4802" s="1"/>
      <c r="AO4802" s="1"/>
    </row>
    <row r="4803" spans="1:41" x14ac:dyDescent="0.2">
      <c r="A4803" s="118"/>
      <c r="B4803" s="2"/>
      <c r="C4803" s="2"/>
      <c r="D4803" s="3"/>
      <c r="E4803" s="3"/>
      <c r="F4803" s="47"/>
      <c r="G4803" s="47"/>
      <c r="H4803" s="4"/>
      <c r="I4803" s="4"/>
      <c r="J4803" s="4"/>
      <c r="K4803" s="4"/>
      <c r="L4803" s="47"/>
      <c r="M4803" s="10"/>
      <c r="N4803" s="10"/>
      <c r="O4803" s="2"/>
      <c r="P4803" s="2"/>
      <c r="Q4803" s="47"/>
      <c r="R4803" s="4"/>
      <c r="S4803" s="59"/>
      <c r="T4803" s="1"/>
      <c r="U4803" s="1"/>
      <c r="V4803" s="1"/>
      <c r="W4803" s="10"/>
      <c r="X4803" s="2"/>
      <c r="Y4803" s="2"/>
      <c r="Z4803" s="3"/>
      <c r="AA4803" s="1"/>
      <c r="AB4803" s="1"/>
      <c r="AC4803" s="5"/>
      <c r="AD4803" s="1"/>
      <c r="AE4803" s="7"/>
      <c r="AF4803" s="1"/>
      <c r="AG4803" s="1"/>
      <c r="AH4803" s="1"/>
      <c r="AI4803" s="1"/>
      <c r="AJ4803" s="4"/>
      <c r="AK4803" s="1"/>
      <c r="AL4803" s="1"/>
      <c r="AM4803" s="1"/>
      <c r="AN4803" s="1"/>
      <c r="AO4803" s="1"/>
    </row>
    <row r="4804" spans="1:41" x14ac:dyDescent="0.2">
      <c r="A4804" s="118"/>
      <c r="B4804" s="2"/>
      <c r="C4804" s="2"/>
      <c r="D4804" s="3"/>
      <c r="E4804" s="3"/>
      <c r="F4804" s="47"/>
      <c r="G4804" s="47"/>
      <c r="H4804" s="4"/>
      <c r="I4804" s="4"/>
      <c r="J4804" s="4"/>
      <c r="K4804" s="4"/>
      <c r="L4804" s="47"/>
      <c r="M4804" s="10"/>
      <c r="N4804" s="10"/>
      <c r="O4804" s="2"/>
      <c r="P4804" s="2"/>
      <c r="Q4804" s="47"/>
      <c r="R4804" s="4"/>
      <c r="S4804" s="59"/>
      <c r="T4804" s="1"/>
      <c r="U4804" s="1"/>
      <c r="V4804" s="1"/>
      <c r="W4804" s="10"/>
      <c r="X4804" s="2"/>
      <c r="Y4804" s="2"/>
      <c r="Z4804" s="3"/>
      <c r="AA4804" s="1"/>
      <c r="AB4804" s="1"/>
      <c r="AC4804" s="5"/>
      <c r="AD4804" s="1"/>
      <c r="AE4804" s="7"/>
      <c r="AF4804" s="1"/>
      <c r="AG4804" s="1"/>
      <c r="AH4804" s="1"/>
      <c r="AI4804" s="1"/>
      <c r="AJ4804" s="4"/>
      <c r="AK4804" s="1"/>
      <c r="AL4804" s="1"/>
      <c r="AM4804" s="1"/>
      <c r="AN4804" s="1"/>
      <c r="AO4804" s="1"/>
    </row>
    <row r="4805" spans="1:41" x14ac:dyDescent="0.2">
      <c r="A4805" s="118"/>
      <c r="B4805" s="2"/>
      <c r="C4805" s="2"/>
      <c r="D4805" s="3"/>
      <c r="E4805" s="3"/>
      <c r="F4805" s="47"/>
      <c r="G4805" s="47"/>
      <c r="H4805" s="4"/>
      <c r="I4805" s="4"/>
      <c r="J4805" s="4"/>
      <c r="K4805" s="4"/>
      <c r="L4805" s="47"/>
      <c r="M4805" s="10"/>
      <c r="N4805" s="10"/>
      <c r="O4805" s="2"/>
      <c r="P4805" s="2"/>
      <c r="Q4805" s="47"/>
      <c r="R4805" s="4"/>
      <c r="S4805" s="59"/>
      <c r="T4805" s="1"/>
      <c r="U4805" s="1"/>
      <c r="V4805" s="1"/>
      <c r="W4805" s="10"/>
      <c r="X4805" s="2"/>
      <c r="Y4805" s="2"/>
      <c r="Z4805" s="3"/>
      <c r="AA4805" s="1"/>
      <c r="AB4805" s="1"/>
      <c r="AC4805" s="5"/>
      <c r="AD4805" s="1"/>
      <c r="AE4805" s="7"/>
      <c r="AF4805" s="1"/>
      <c r="AG4805" s="1"/>
      <c r="AH4805" s="1"/>
      <c r="AI4805" s="1"/>
      <c r="AJ4805" s="4"/>
      <c r="AK4805" s="1"/>
      <c r="AL4805" s="1"/>
      <c r="AM4805" s="1"/>
      <c r="AN4805" s="1"/>
      <c r="AO4805" s="1"/>
    </row>
    <row r="4806" spans="1:41" x14ac:dyDescent="0.2">
      <c r="A4806" s="118"/>
      <c r="B4806" s="2"/>
      <c r="C4806" s="2"/>
      <c r="D4806" s="3"/>
      <c r="E4806" s="3"/>
      <c r="F4806" s="47"/>
      <c r="G4806" s="47"/>
      <c r="H4806" s="4"/>
      <c r="I4806" s="4"/>
      <c r="J4806" s="4"/>
      <c r="K4806" s="4"/>
      <c r="L4806" s="47"/>
      <c r="M4806" s="10"/>
      <c r="N4806" s="10"/>
      <c r="O4806" s="2"/>
      <c r="P4806" s="2"/>
      <c r="Q4806" s="47"/>
      <c r="R4806" s="4"/>
      <c r="S4806" s="59"/>
      <c r="T4806" s="1"/>
      <c r="U4806" s="1"/>
      <c r="V4806" s="1"/>
      <c r="W4806" s="10"/>
      <c r="X4806" s="2"/>
      <c r="Y4806" s="2"/>
      <c r="Z4806" s="3"/>
      <c r="AA4806" s="1"/>
      <c r="AB4806" s="1"/>
      <c r="AC4806" s="5"/>
      <c r="AD4806" s="1"/>
      <c r="AE4806" s="7"/>
      <c r="AF4806" s="1"/>
      <c r="AG4806" s="1"/>
      <c r="AH4806" s="1"/>
      <c r="AI4806" s="1"/>
      <c r="AJ4806" s="4"/>
      <c r="AK4806" s="1"/>
      <c r="AL4806" s="1"/>
      <c r="AM4806" s="1"/>
      <c r="AN4806" s="1"/>
      <c r="AO4806" s="1"/>
    </row>
    <row r="4807" spans="1:41" x14ac:dyDescent="0.2">
      <c r="A4807" s="118"/>
      <c r="B4807" s="2"/>
      <c r="C4807" s="2"/>
      <c r="D4807" s="3"/>
      <c r="E4807" s="3"/>
      <c r="F4807" s="47"/>
      <c r="G4807" s="47"/>
      <c r="H4807" s="4"/>
      <c r="I4807" s="4"/>
      <c r="J4807" s="4"/>
      <c r="K4807" s="4"/>
      <c r="L4807" s="47"/>
      <c r="M4807" s="10"/>
      <c r="N4807" s="10"/>
      <c r="O4807" s="2"/>
      <c r="P4807" s="2"/>
      <c r="Q4807" s="47"/>
      <c r="R4807" s="4"/>
      <c r="S4807" s="59"/>
      <c r="T4807" s="1"/>
      <c r="U4807" s="1"/>
      <c r="V4807" s="1"/>
      <c r="W4807" s="10"/>
      <c r="X4807" s="2"/>
      <c r="Y4807" s="2"/>
      <c r="Z4807" s="3"/>
      <c r="AA4807" s="1"/>
      <c r="AB4807" s="1"/>
      <c r="AC4807" s="5"/>
      <c r="AD4807" s="1"/>
      <c r="AE4807" s="7"/>
      <c r="AF4807" s="1"/>
      <c r="AG4807" s="1"/>
      <c r="AH4807" s="1"/>
      <c r="AI4807" s="1"/>
      <c r="AJ4807" s="4"/>
      <c r="AK4807" s="1"/>
      <c r="AL4807" s="1"/>
      <c r="AM4807" s="1"/>
      <c r="AN4807" s="1"/>
      <c r="AO4807" s="1"/>
    </row>
    <row r="4808" spans="1:41" x14ac:dyDescent="0.2">
      <c r="A4808" s="118"/>
      <c r="B4808" s="2"/>
      <c r="C4808" s="2"/>
      <c r="D4808" s="3"/>
      <c r="E4808" s="3"/>
      <c r="F4808" s="47"/>
      <c r="G4808" s="47"/>
      <c r="H4808" s="4"/>
      <c r="I4808" s="4"/>
      <c r="J4808" s="4"/>
      <c r="K4808" s="4"/>
      <c r="L4808" s="47"/>
      <c r="M4808" s="10"/>
      <c r="N4808" s="10"/>
      <c r="O4808" s="2"/>
      <c r="P4808" s="2"/>
      <c r="Q4808" s="47"/>
      <c r="R4808" s="4"/>
      <c r="S4808" s="59"/>
      <c r="T4808" s="1"/>
      <c r="U4808" s="1"/>
      <c r="V4808" s="1"/>
      <c r="W4808" s="10"/>
      <c r="X4808" s="2"/>
      <c r="Y4808" s="2"/>
      <c r="Z4808" s="3"/>
      <c r="AA4808" s="1"/>
      <c r="AB4808" s="1"/>
      <c r="AC4808" s="5"/>
      <c r="AD4808" s="1"/>
      <c r="AE4808" s="7"/>
      <c r="AF4808" s="1"/>
      <c r="AG4808" s="1"/>
      <c r="AH4808" s="1"/>
      <c r="AI4808" s="1"/>
      <c r="AJ4808" s="4"/>
      <c r="AK4808" s="1"/>
      <c r="AL4808" s="1"/>
      <c r="AM4808" s="1"/>
      <c r="AN4808" s="1"/>
      <c r="AO4808" s="1"/>
    </row>
    <row r="4809" spans="1:41" x14ac:dyDescent="0.2">
      <c r="A4809" s="118"/>
      <c r="B4809" s="2"/>
      <c r="C4809" s="2"/>
      <c r="D4809" s="3"/>
      <c r="E4809" s="3"/>
      <c r="F4809" s="47"/>
      <c r="G4809" s="47"/>
      <c r="H4809" s="4"/>
      <c r="I4809" s="4"/>
      <c r="J4809" s="4"/>
      <c r="K4809" s="4"/>
      <c r="L4809" s="47"/>
      <c r="M4809" s="10"/>
      <c r="N4809" s="10"/>
      <c r="O4809" s="2"/>
      <c r="P4809" s="2"/>
      <c r="Q4809" s="47"/>
      <c r="R4809" s="4"/>
      <c r="S4809" s="59"/>
      <c r="T4809" s="1"/>
      <c r="U4809" s="1"/>
      <c r="V4809" s="1"/>
      <c r="W4809" s="10"/>
      <c r="X4809" s="2"/>
      <c r="Y4809" s="2"/>
      <c r="Z4809" s="3"/>
      <c r="AA4809" s="1"/>
      <c r="AB4809" s="1"/>
      <c r="AC4809" s="5"/>
      <c r="AD4809" s="1"/>
      <c r="AE4809" s="7"/>
      <c r="AF4809" s="1"/>
      <c r="AG4809" s="1"/>
      <c r="AH4809" s="1"/>
      <c r="AI4809" s="1"/>
      <c r="AJ4809" s="4"/>
      <c r="AK4809" s="1"/>
      <c r="AL4809" s="1"/>
      <c r="AM4809" s="1"/>
      <c r="AN4809" s="1"/>
      <c r="AO4809" s="1"/>
    </row>
    <row r="4810" spans="1:41" x14ac:dyDescent="0.2">
      <c r="A4810" s="118"/>
      <c r="B4810" s="2"/>
      <c r="C4810" s="2"/>
      <c r="D4810" s="3"/>
      <c r="E4810" s="3"/>
      <c r="F4810" s="47"/>
      <c r="G4810" s="47"/>
      <c r="H4810" s="4"/>
      <c r="I4810" s="4"/>
      <c r="J4810" s="4"/>
      <c r="K4810" s="4"/>
      <c r="L4810" s="47"/>
      <c r="M4810" s="10"/>
      <c r="N4810" s="10"/>
      <c r="O4810" s="2"/>
      <c r="P4810" s="2"/>
      <c r="Q4810" s="47"/>
      <c r="R4810" s="4"/>
      <c r="S4810" s="59"/>
      <c r="T4810" s="1"/>
      <c r="U4810" s="1"/>
      <c r="V4810" s="1"/>
      <c r="W4810" s="10"/>
      <c r="X4810" s="2"/>
      <c r="Y4810" s="2"/>
      <c r="Z4810" s="3"/>
      <c r="AA4810" s="1"/>
      <c r="AB4810" s="1"/>
      <c r="AC4810" s="5"/>
      <c r="AD4810" s="1"/>
      <c r="AE4810" s="7"/>
      <c r="AF4810" s="1"/>
      <c r="AG4810" s="1"/>
      <c r="AH4810" s="1"/>
      <c r="AI4810" s="1"/>
      <c r="AJ4810" s="4"/>
      <c r="AK4810" s="1"/>
      <c r="AL4810" s="1"/>
      <c r="AM4810" s="1"/>
      <c r="AN4810" s="1"/>
      <c r="AO4810" s="1"/>
    </row>
    <row r="4811" spans="1:41" x14ac:dyDescent="0.2">
      <c r="A4811" s="118"/>
      <c r="B4811" s="2"/>
      <c r="C4811" s="2"/>
      <c r="D4811" s="3"/>
      <c r="E4811" s="3"/>
      <c r="F4811" s="47"/>
      <c r="G4811" s="47"/>
      <c r="H4811" s="4"/>
      <c r="I4811" s="4"/>
      <c r="J4811" s="4"/>
      <c r="K4811" s="4"/>
      <c r="L4811" s="47"/>
      <c r="M4811" s="10"/>
      <c r="N4811" s="10"/>
      <c r="O4811" s="2"/>
      <c r="P4811" s="2"/>
      <c r="Q4811" s="47"/>
      <c r="R4811" s="4"/>
      <c r="S4811" s="59"/>
      <c r="T4811" s="1"/>
      <c r="U4811" s="1"/>
      <c r="V4811" s="1"/>
      <c r="W4811" s="10"/>
      <c r="X4811" s="2"/>
      <c r="Y4811" s="2"/>
      <c r="Z4811" s="3"/>
      <c r="AA4811" s="1"/>
      <c r="AB4811" s="1"/>
      <c r="AC4811" s="5"/>
      <c r="AD4811" s="1"/>
      <c r="AE4811" s="7"/>
      <c r="AF4811" s="1"/>
      <c r="AG4811" s="1"/>
      <c r="AH4811" s="1"/>
      <c r="AI4811" s="1"/>
      <c r="AJ4811" s="4"/>
      <c r="AK4811" s="1"/>
      <c r="AL4811" s="1"/>
      <c r="AM4811" s="1"/>
      <c r="AN4811" s="1"/>
      <c r="AO4811" s="1"/>
    </row>
    <row r="4812" spans="1:41" x14ac:dyDescent="0.2">
      <c r="A4812" s="118"/>
      <c r="B4812" s="2"/>
      <c r="C4812" s="2"/>
      <c r="D4812" s="3"/>
      <c r="E4812" s="3"/>
      <c r="F4812" s="47"/>
      <c r="G4812" s="47"/>
      <c r="H4812" s="4"/>
      <c r="I4812" s="4"/>
      <c r="J4812" s="4"/>
      <c r="K4812" s="4"/>
      <c r="L4812" s="47"/>
      <c r="M4812" s="10"/>
      <c r="N4812" s="10"/>
      <c r="O4812" s="2"/>
      <c r="P4812" s="2"/>
      <c r="Q4812" s="47"/>
      <c r="R4812" s="4"/>
      <c r="S4812" s="59"/>
      <c r="T4812" s="1"/>
      <c r="U4812" s="1"/>
      <c r="V4812" s="1"/>
      <c r="W4812" s="10"/>
      <c r="X4812" s="2"/>
      <c r="Y4812" s="2"/>
      <c r="Z4812" s="3"/>
      <c r="AA4812" s="1"/>
      <c r="AB4812" s="1"/>
      <c r="AC4812" s="5"/>
      <c r="AD4812" s="1"/>
      <c r="AE4812" s="7"/>
      <c r="AF4812" s="1"/>
      <c r="AG4812" s="1"/>
      <c r="AH4812" s="1"/>
      <c r="AI4812" s="1"/>
      <c r="AJ4812" s="4"/>
      <c r="AK4812" s="1"/>
      <c r="AL4812" s="1"/>
      <c r="AM4812" s="1"/>
      <c r="AN4812" s="1"/>
      <c r="AO4812" s="1"/>
    </row>
    <row r="4813" spans="1:41" x14ac:dyDescent="0.2">
      <c r="A4813" s="118"/>
      <c r="B4813" s="2"/>
      <c r="C4813" s="2"/>
      <c r="D4813" s="3"/>
      <c r="E4813" s="3"/>
      <c r="F4813" s="47"/>
      <c r="G4813" s="47"/>
      <c r="H4813" s="4"/>
      <c r="I4813" s="4"/>
      <c r="J4813" s="4"/>
      <c r="K4813" s="4"/>
      <c r="L4813" s="47"/>
      <c r="M4813" s="10"/>
      <c r="N4813" s="10"/>
      <c r="O4813" s="2"/>
      <c r="P4813" s="2"/>
      <c r="Q4813" s="47"/>
      <c r="R4813" s="4"/>
      <c r="S4813" s="59"/>
      <c r="T4813" s="1"/>
      <c r="U4813" s="1"/>
      <c r="V4813" s="1"/>
      <c r="W4813" s="10"/>
      <c r="X4813" s="2"/>
      <c r="Y4813" s="2"/>
      <c r="Z4813" s="3"/>
      <c r="AA4813" s="1"/>
      <c r="AB4813" s="1"/>
      <c r="AC4813" s="5"/>
      <c r="AD4813" s="1"/>
      <c r="AE4813" s="7"/>
      <c r="AF4813" s="1"/>
      <c r="AG4813" s="1"/>
      <c r="AH4813" s="1"/>
      <c r="AI4813" s="1"/>
      <c r="AJ4813" s="4"/>
      <c r="AK4813" s="1"/>
      <c r="AL4813" s="1"/>
      <c r="AM4813" s="1"/>
      <c r="AN4813" s="1"/>
      <c r="AO4813" s="1"/>
    </row>
    <row r="4814" spans="1:41" x14ac:dyDescent="0.2">
      <c r="A4814" s="118"/>
      <c r="B4814" s="2"/>
      <c r="C4814" s="2"/>
      <c r="D4814" s="3"/>
      <c r="E4814" s="3"/>
      <c r="F4814" s="47"/>
      <c r="G4814" s="47"/>
      <c r="H4814" s="4"/>
      <c r="I4814" s="4"/>
      <c r="J4814" s="4"/>
      <c r="K4814" s="4"/>
      <c r="L4814" s="47"/>
      <c r="M4814" s="10"/>
      <c r="N4814" s="10"/>
      <c r="O4814" s="2"/>
      <c r="P4814" s="2"/>
      <c r="Q4814" s="47"/>
      <c r="R4814" s="4"/>
      <c r="S4814" s="59"/>
      <c r="T4814" s="1"/>
      <c r="U4814" s="1"/>
      <c r="V4814" s="1"/>
      <c r="W4814" s="10"/>
      <c r="X4814" s="2"/>
      <c r="Y4814" s="2"/>
      <c r="Z4814" s="3"/>
      <c r="AA4814" s="1"/>
      <c r="AB4814" s="1"/>
      <c r="AC4814" s="5"/>
      <c r="AD4814" s="1"/>
      <c r="AE4814" s="7"/>
      <c r="AF4814" s="1"/>
      <c r="AG4814" s="1"/>
      <c r="AH4814" s="1"/>
      <c r="AI4814" s="1"/>
      <c r="AJ4814" s="4"/>
      <c r="AK4814" s="1"/>
      <c r="AL4814" s="1"/>
      <c r="AM4814" s="1"/>
      <c r="AN4814" s="1"/>
      <c r="AO4814" s="1"/>
    </row>
    <row r="4815" spans="1:41" x14ac:dyDescent="0.2">
      <c r="A4815" s="118"/>
      <c r="B4815" s="2"/>
      <c r="C4815" s="2"/>
      <c r="D4815" s="3"/>
      <c r="E4815" s="3"/>
      <c r="F4815" s="47"/>
      <c r="G4815" s="47"/>
      <c r="H4815" s="4"/>
      <c r="I4815" s="4"/>
      <c r="J4815" s="4"/>
      <c r="K4815" s="4"/>
      <c r="L4815" s="47"/>
      <c r="M4815" s="10"/>
      <c r="N4815" s="10"/>
      <c r="O4815" s="2"/>
      <c r="P4815" s="2"/>
      <c r="Q4815" s="47"/>
      <c r="R4815" s="4"/>
      <c r="S4815" s="59"/>
      <c r="T4815" s="1"/>
      <c r="U4815" s="1"/>
      <c r="V4815" s="1"/>
      <c r="W4815" s="10"/>
      <c r="X4815" s="2"/>
      <c r="Y4815" s="2"/>
      <c r="Z4815" s="3"/>
      <c r="AA4815" s="1"/>
      <c r="AB4815" s="1"/>
      <c r="AC4815" s="5"/>
      <c r="AD4815" s="1"/>
      <c r="AE4815" s="7"/>
      <c r="AF4815" s="1"/>
      <c r="AG4815" s="1"/>
      <c r="AH4815" s="1"/>
      <c r="AI4815" s="1"/>
      <c r="AJ4815" s="4"/>
      <c r="AK4815" s="1"/>
      <c r="AL4815" s="1"/>
      <c r="AM4815" s="1"/>
      <c r="AN4815" s="1"/>
      <c r="AO4815" s="1"/>
    </row>
    <row r="4816" spans="1:41" x14ac:dyDescent="0.2">
      <c r="A4816" s="118"/>
      <c r="B4816" s="2"/>
      <c r="C4816" s="2"/>
      <c r="D4816" s="3"/>
      <c r="E4816" s="3"/>
      <c r="F4816" s="47"/>
      <c r="G4816" s="47"/>
      <c r="H4816" s="4"/>
      <c r="I4816" s="4"/>
      <c r="J4816" s="4"/>
      <c r="K4816" s="4"/>
      <c r="L4816" s="47"/>
      <c r="M4816" s="10"/>
      <c r="N4816" s="10"/>
      <c r="O4816" s="2"/>
      <c r="P4816" s="2"/>
      <c r="Q4816" s="47"/>
      <c r="R4816" s="4"/>
      <c r="S4816" s="59"/>
      <c r="T4816" s="1"/>
      <c r="U4816" s="1"/>
      <c r="V4816" s="1"/>
      <c r="W4816" s="10"/>
      <c r="X4816" s="2"/>
      <c r="Y4816" s="2"/>
      <c r="Z4816" s="3"/>
      <c r="AA4816" s="1"/>
      <c r="AB4816" s="1"/>
      <c r="AC4816" s="5"/>
      <c r="AD4816" s="1"/>
      <c r="AE4816" s="7"/>
      <c r="AF4816" s="1"/>
      <c r="AG4816" s="1"/>
      <c r="AH4816" s="1"/>
      <c r="AI4816" s="1"/>
      <c r="AJ4816" s="4"/>
      <c r="AK4816" s="1"/>
      <c r="AL4816" s="1"/>
      <c r="AM4816" s="1"/>
      <c r="AN4816" s="1"/>
      <c r="AO4816" s="1"/>
    </row>
    <row r="4817" spans="1:41" x14ac:dyDescent="0.2">
      <c r="A4817" s="118"/>
      <c r="B4817" s="2"/>
      <c r="C4817" s="2"/>
      <c r="D4817" s="3"/>
      <c r="E4817" s="3"/>
      <c r="F4817" s="47"/>
      <c r="G4817" s="47"/>
      <c r="H4817" s="4"/>
      <c r="I4817" s="4"/>
      <c r="J4817" s="4"/>
      <c r="K4817" s="4"/>
      <c r="L4817" s="47"/>
      <c r="M4817" s="10"/>
      <c r="N4817" s="10"/>
      <c r="O4817" s="2"/>
      <c r="P4817" s="2"/>
      <c r="Q4817" s="47"/>
      <c r="R4817" s="4"/>
      <c r="S4817" s="59"/>
      <c r="T4817" s="1"/>
      <c r="U4817" s="1"/>
      <c r="V4817" s="1"/>
      <c r="W4817" s="10"/>
      <c r="X4817" s="2"/>
      <c r="Y4817" s="2"/>
      <c r="Z4817" s="3"/>
      <c r="AA4817" s="1"/>
      <c r="AB4817" s="1"/>
      <c r="AC4817" s="5"/>
      <c r="AD4817" s="1"/>
      <c r="AE4817" s="7"/>
      <c r="AF4817" s="1"/>
      <c r="AG4817" s="1"/>
      <c r="AH4817" s="1"/>
      <c r="AI4817" s="1"/>
      <c r="AJ4817" s="4"/>
      <c r="AK4817" s="1"/>
      <c r="AL4817" s="1"/>
      <c r="AM4817" s="1"/>
      <c r="AN4817" s="1"/>
      <c r="AO4817" s="1"/>
    </row>
    <row r="4818" spans="1:41" x14ac:dyDescent="0.2">
      <c r="A4818" s="118"/>
      <c r="B4818" s="2"/>
      <c r="C4818" s="2"/>
      <c r="D4818" s="3"/>
      <c r="E4818" s="3"/>
      <c r="F4818" s="47"/>
      <c r="G4818" s="47"/>
      <c r="H4818" s="4"/>
      <c r="I4818" s="4"/>
      <c r="J4818" s="4"/>
      <c r="K4818" s="4"/>
      <c r="L4818" s="47"/>
      <c r="M4818" s="10"/>
      <c r="N4818" s="10"/>
      <c r="O4818" s="2"/>
      <c r="P4818" s="2"/>
      <c r="Q4818" s="47"/>
      <c r="R4818" s="4"/>
      <c r="S4818" s="59"/>
      <c r="T4818" s="1"/>
      <c r="U4818" s="1"/>
      <c r="V4818" s="1"/>
      <c r="W4818" s="10"/>
      <c r="X4818" s="2"/>
      <c r="Y4818" s="2"/>
      <c r="Z4818" s="3"/>
      <c r="AA4818" s="1"/>
      <c r="AB4818" s="1"/>
      <c r="AC4818" s="5"/>
      <c r="AD4818" s="1"/>
      <c r="AE4818" s="7"/>
      <c r="AF4818" s="1"/>
      <c r="AG4818" s="1"/>
      <c r="AH4818" s="1"/>
      <c r="AI4818" s="1"/>
      <c r="AJ4818" s="4"/>
      <c r="AK4818" s="1"/>
      <c r="AL4818" s="1"/>
      <c r="AM4818" s="1"/>
      <c r="AN4818" s="1"/>
      <c r="AO4818" s="1"/>
    </row>
    <row r="4819" spans="1:41" x14ac:dyDescent="0.2">
      <c r="A4819" s="118"/>
      <c r="B4819" s="2"/>
      <c r="C4819" s="2"/>
      <c r="D4819" s="3"/>
      <c r="E4819" s="3"/>
      <c r="F4819" s="47"/>
      <c r="G4819" s="47"/>
      <c r="H4819" s="4"/>
      <c r="I4819" s="4"/>
      <c r="J4819" s="4"/>
      <c r="K4819" s="4"/>
      <c r="L4819" s="47"/>
      <c r="M4819" s="10"/>
      <c r="N4819" s="10"/>
      <c r="O4819" s="2"/>
      <c r="P4819" s="2"/>
      <c r="Q4819" s="47"/>
      <c r="R4819" s="4"/>
      <c r="S4819" s="59"/>
      <c r="T4819" s="1"/>
      <c r="U4819" s="1"/>
      <c r="V4819" s="1"/>
      <c r="W4819" s="10"/>
      <c r="X4819" s="2"/>
      <c r="Y4819" s="2"/>
      <c r="Z4819" s="3"/>
      <c r="AA4819" s="1"/>
      <c r="AB4819" s="1"/>
      <c r="AC4819" s="5"/>
      <c r="AD4819" s="1"/>
      <c r="AE4819" s="7"/>
      <c r="AF4819" s="1"/>
      <c r="AG4819" s="1"/>
      <c r="AH4819" s="1"/>
      <c r="AI4819" s="1"/>
      <c r="AJ4819" s="4"/>
      <c r="AK4819" s="1"/>
      <c r="AL4819" s="1"/>
      <c r="AM4819" s="1"/>
      <c r="AN4819" s="1"/>
      <c r="AO4819" s="1"/>
    </row>
    <row r="4820" spans="1:41" x14ac:dyDescent="0.2">
      <c r="A4820" s="118"/>
      <c r="B4820" s="2"/>
      <c r="C4820" s="2"/>
      <c r="D4820" s="3"/>
      <c r="E4820" s="3"/>
      <c r="F4820" s="47"/>
      <c r="G4820" s="47"/>
      <c r="H4820" s="4"/>
      <c r="I4820" s="4"/>
      <c r="J4820" s="4"/>
      <c r="K4820" s="4"/>
      <c r="L4820" s="47"/>
      <c r="M4820" s="10"/>
      <c r="N4820" s="10"/>
      <c r="O4820" s="2"/>
      <c r="P4820" s="2"/>
      <c r="Q4820" s="47"/>
      <c r="R4820" s="4"/>
      <c r="S4820" s="59"/>
      <c r="T4820" s="1"/>
      <c r="U4820" s="1"/>
      <c r="V4820" s="1"/>
      <c r="W4820" s="10"/>
      <c r="X4820" s="2"/>
      <c r="Y4820" s="2"/>
      <c r="Z4820" s="3"/>
      <c r="AA4820" s="1"/>
      <c r="AB4820" s="1"/>
      <c r="AC4820" s="5"/>
      <c r="AD4820" s="1"/>
      <c r="AE4820" s="7"/>
      <c r="AF4820" s="1"/>
      <c r="AG4820" s="1"/>
      <c r="AH4820" s="1"/>
      <c r="AI4820" s="1"/>
      <c r="AJ4820" s="4"/>
      <c r="AK4820" s="1"/>
      <c r="AL4820" s="1"/>
      <c r="AM4820" s="1"/>
      <c r="AN4820" s="1"/>
      <c r="AO4820" s="1"/>
    </row>
    <row r="4821" spans="1:41" x14ac:dyDescent="0.2">
      <c r="A4821" s="118"/>
      <c r="B4821" s="2"/>
      <c r="C4821" s="2"/>
      <c r="D4821" s="3"/>
      <c r="E4821" s="3"/>
      <c r="F4821" s="47"/>
      <c r="G4821" s="47"/>
      <c r="H4821" s="4"/>
      <c r="I4821" s="4"/>
      <c r="J4821" s="4"/>
      <c r="K4821" s="4"/>
      <c r="L4821" s="47"/>
      <c r="M4821" s="10"/>
      <c r="N4821" s="10"/>
      <c r="O4821" s="2"/>
      <c r="P4821" s="2"/>
      <c r="Q4821" s="47"/>
      <c r="R4821" s="4"/>
      <c r="S4821" s="59"/>
      <c r="T4821" s="1"/>
      <c r="U4821" s="1"/>
      <c r="V4821" s="1"/>
      <c r="W4821" s="10"/>
      <c r="X4821" s="2"/>
      <c r="Y4821" s="2"/>
      <c r="Z4821" s="3"/>
      <c r="AA4821" s="1"/>
      <c r="AB4821" s="1"/>
      <c r="AC4821" s="5"/>
      <c r="AD4821" s="1"/>
      <c r="AE4821" s="7"/>
      <c r="AF4821" s="1"/>
      <c r="AG4821" s="1"/>
      <c r="AH4821" s="1"/>
      <c r="AI4821" s="1"/>
      <c r="AJ4821" s="4"/>
      <c r="AK4821" s="1"/>
      <c r="AL4821" s="1"/>
      <c r="AM4821" s="1"/>
      <c r="AN4821" s="1"/>
      <c r="AO4821" s="1"/>
    </row>
    <row r="4822" spans="1:41" x14ac:dyDescent="0.2">
      <c r="A4822" s="118"/>
      <c r="B4822" s="2"/>
      <c r="C4822" s="2"/>
      <c r="D4822" s="3"/>
      <c r="E4822" s="3"/>
      <c r="F4822" s="47"/>
      <c r="G4822" s="47"/>
      <c r="H4822" s="4"/>
      <c r="I4822" s="4"/>
      <c r="J4822" s="4"/>
      <c r="K4822" s="4"/>
      <c r="L4822" s="47"/>
      <c r="M4822" s="10"/>
      <c r="N4822" s="10"/>
      <c r="O4822" s="2"/>
      <c r="P4822" s="2"/>
      <c r="Q4822" s="47"/>
      <c r="R4822" s="4"/>
      <c r="S4822" s="59"/>
      <c r="T4822" s="1"/>
      <c r="U4822" s="1"/>
      <c r="V4822" s="1"/>
      <c r="W4822" s="10"/>
      <c r="X4822" s="2"/>
      <c r="Y4822" s="2"/>
      <c r="Z4822" s="3"/>
      <c r="AA4822" s="1"/>
      <c r="AB4822" s="1"/>
      <c r="AC4822" s="5"/>
      <c r="AD4822" s="1"/>
      <c r="AE4822" s="7"/>
      <c r="AF4822" s="1"/>
      <c r="AG4822" s="1"/>
      <c r="AH4822" s="1"/>
      <c r="AI4822" s="1"/>
      <c r="AJ4822" s="4"/>
      <c r="AK4822" s="1"/>
      <c r="AL4822" s="1"/>
      <c r="AM4822" s="1"/>
      <c r="AN4822" s="1"/>
      <c r="AO4822" s="1"/>
    </row>
    <row r="4823" spans="1:41" x14ac:dyDescent="0.2">
      <c r="A4823" s="118"/>
      <c r="B4823" s="2"/>
      <c r="C4823" s="2"/>
      <c r="D4823" s="3"/>
      <c r="E4823" s="3"/>
      <c r="F4823" s="47"/>
      <c r="G4823" s="47"/>
      <c r="H4823" s="4"/>
      <c r="I4823" s="4"/>
      <c r="J4823" s="4"/>
      <c r="K4823" s="4"/>
      <c r="L4823" s="47"/>
      <c r="M4823" s="10"/>
      <c r="N4823" s="10"/>
      <c r="O4823" s="2"/>
      <c r="P4823" s="2"/>
      <c r="Q4823" s="47"/>
      <c r="R4823" s="4"/>
      <c r="S4823" s="59"/>
      <c r="T4823" s="1"/>
      <c r="U4823" s="1"/>
      <c r="V4823" s="1"/>
      <c r="W4823" s="10"/>
      <c r="X4823" s="2"/>
      <c r="Y4823" s="2"/>
      <c r="Z4823" s="3"/>
      <c r="AA4823" s="1"/>
      <c r="AB4823" s="1"/>
      <c r="AC4823" s="5"/>
      <c r="AD4823" s="1"/>
      <c r="AE4823" s="7"/>
      <c r="AF4823" s="1"/>
      <c r="AG4823" s="1"/>
      <c r="AH4823" s="1"/>
      <c r="AI4823" s="1"/>
      <c r="AJ4823" s="4"/>
      <c r="AK4823" s="1"/>
      <c r="AL4823" s="1"/>
      <c r="AM4823" s="1"/>
      <c r="AN4823" s="1"/>
      <c r="AO4823" s="1"/>
    </row>
    <row r="4824" spans="1:41" x14ac:dyDescent="0.2">
      <c r="A4824" s="118"/>
      <c r="B4824" s="2"/>
      <c r="C4824" s="2"/>
      <c r="D4824" s="3"/>
      <c r="E4824" s="3"/>
      <c r="F4824" s="47"/>
      <c r="G4824" s="47"/>
      <c r="H4824" s="4"/>
      <c r="I4824" s="4"/>
      <c r="J4824" s="4"/>
      <c r="K4824" s="4"/>
      <c r="L4824" s="47"/>
      <c r="M4824" s="10"/>
      <c r="N4824" s="10"/>
      <c r="O4824" s="2"/>
      <c r="P4824" s="2"/>
      <c r="Q4824" s="47"/>
      <c r="R4824" s="4"/>
      <c r="S4824" s="59"/>
      <c r="T4824" s="1"/>
      <c r="U4824" s="1"/>
      <c r="V4824" s="1"/>
      <c r="W4824" s="10"/>
      <c r="X4824" s="2"/>
      <c r="Y4824" s="2"/>
      <c r="Z4824" s="3"/>
      <c r="AA4824" s="1"/>
      <c r="AB4824" s="1"/>
      <c r="AC4824" s="5"/>
      <c r="AD4824" s="1"/>
      <c r="AE4824" s="7"/>
      <c r="AF4824" s="1"/>
      <c r="AG4824" s="1"/>
      <c r="AH4824" s="1"/>
      <c r="AI4824" s="1"/>
      <c r="AJ4824" s="4"/>
      <c r="AK4824" s="1"/>
      <c r="AL4824" s="1"/>
      <c r="AM4824" s="1"/>
      <c r="AN4824" s="1"/>
      <c r="AO4824" s="1"/>
    </row>
    <row r="4825" spans="1:41" x14ac:dyDescent="0.2">
      <c r="A4825" s="118"/>
      <c r="B4825" s="2"/>
      <c r="C4825" s="2"/>
      <c r="D4825" s="3"/>
      <c r="E4825" s="3"/>
      <c r="F4825" s="47"/>
      <c r="G4825" s="47"/>
      <c r="H4825" s="4"/>
      <c r="I4825" s="4"/>
      <c r="J4825" s="4"/>
      <c r="K4825" s="4"/>
      <c r="L4825" s="47"/>
      <c r="M4825" s="10"/>
      <c r="N4825" s="10"/>
      <c r="O4825" s="2"/>
      <c r="P4825" s="2"/>
      <c r="Q4825" s="47"/>
      <c r="R4825" s="4"/>
      <c r="S4825" s="59"/>
      <c r="T4825" s="1"/>
      <c r="U4825" s="1"/>
      <c r="V4825" s="1"/>
      <c r="W4825" s="10"/>
      <c r="X4825" s="2"/>
      <c r="Y4825" s="2"/>
      <c r="Z4825" s="3"/>
      <c r="AA4825" s="1"/>
      <c r="AB4825" s="1"/>
      <c r="AC4825" s="5"/>
      <c r="AD4825" s="1"/>
      <c r="AE4825" s="7"/>
      <c r="AF4825" s="1"/>
      <c r="AG4825" s="1"/>
      <c r="AH4825" s="1"/>
      <c r="AI4825" s="1"/>
      <c r="AJ4825" s="4"/>
      <c r="AK4825" s="1"/>
      <c r="AL4825" s="1"/>
      <c r="AM4825" s="1"/>
      <c r="AN4825" s="1"/>
      <c r="AO4825" s="1"/>
    </row>
    <row r="4826" spans="1:41" x14ac:dyDescent="0.2">
      <c r="A4826" s="118"/>
      <c r="B4826" s="2"/>
      <c r="C4826" s="2"/>
      <c r="D4826" s="3"/>
      <c r="E4826" s="3"/>
      <c r="F4826" s="47"/>
      <c r="G4826" s="47"/>
      <c r="H4826" s="4"/>
      <c r="I4826" s="4"/>
      <c r="J4826" s="4"/>
      <c r="K4826" s="4"/>
      <c r="L4826" s="47"/>
      <c r="M4826" s="10"/>
      <c r="N4826" s="10"/>
      <c r="O4826" s="2"/>
      <c r="P4826" s="2"/>
      <c r="Q4826" s="47"/>
      <c r="R4826" s="4"/>
      <c r="S4826" s="59"/>
      <c r="T4826" s="1"/>
      <c r="U4826" s="1"/>
      <c r="V4826" s="1"/>
      <c r="W4826" s="10"/>
      <c r="X4826" s="2"/>
      <c r="Y4826" s="2"/>
      <c r="Z4826" s="3"/>
      <c r="AA4826" s="1"/>
      <c r="AB4826" s="1"/>
      <c r="AC4826" s="5"/>
      <c r="AD4826" s="1"/>
      <c r="AE4826" s="7"/>
      <c r="AF4826" s="1"/>
      <c r="AG4826" s="1"/>
      <c r="AH4826" s="1"/>
      <c r="AI4826" s="1"/>
      <c r="AJ4826" s="4"/>
      <c r="AK4826" s="1"/>
      <c r="AL4826" s="1"/>
      <c r="AM4826" s="1"/>
      <c r="AN4826" s="1"/>
      <c r="AO4826" s="1"/>
    </row>
    <row r="4827" spans="1:41" x14ac:dyDescent="0.2">
      <c r="A4827" s="118"/>
      <c r="B4827" s="2"/>
      <c r="C4827" s="2"/>
      <c r="D4827" s="3"/>
      <c r="E4827" s="3"/>
      <c r="F4827" s="47"/>
      <c r="G4827" s="47"/>
      <c r="H4827" s="4"/>
      <c r="I4827" s="4"/>
      <c r="J4827" s="4"/>
      <c r="K4827" s="4"/>
      <c r="L4827" s="47"/>
      <c r="M4827" s="10"/>
      <c r="N4827" s="10"/>
      <c r="O4827" s="2"/>
      <c r="P4827" s="2"/>
      <c r="Q4827" s="47"/>
      <c r="R4827" s="4"/>
      <c r="S4827" s="59"/>
      <c r="T4827" s="1"/>
      <c r="U4827" s="1"/>
      <c r="V4827" s="1"/>
      <c r="W4827" s="10"/>
      <c r="X4827" s="2"/>
      <c r="Y4827" s="2"/>
      <c r="Z4827" s="3"/>
      <c r="AA4827" s="1"/>
      <c r="AB4827" s="1"/>
      <c r="AC4827" s="5"/>
      <c r="AD4827" s="1"/>
      <c r="AE4827" s="7"/>
      <c r="AF4827" s="1"/>
      <c r="AG4827" s="1"/>
      <c r="AH4827" s="1"/>
      <c r="AI4827" s="1"/>
      <c r="AJ4827" s="4"/>
      <c r="AK4827" s="1"/>
      <c r="AL4827" s="1"/>
      <c r="AM4827" s="1"/>
      <c r="AN4827" s="1"/>
      <c r="AO4827" s="1"/>
    </row>
    <row r="4828" spans="1:41" x14ac:dyDescent="0.2">
      <c r="A4828" s="118"/>
      <c r="B4828" s="2"/>
      <c r="C4828" s="2"/>
      <c r="D4828" s="3"/>
      <c r="E4828" s="3"/>
      <c r="F4828" s="47"/>
      <c r="G4828" s="47"/>
      <c r="H4828" s="4"/>
      <c r="I4828" s="4"/>
      <c r="J4828" s="4"/>
      <c r="K4828" s="4"/>
      <c r="L4828" s="47"/>
      <c r="M4828" s="10"/>
      <c r="N4828" s="10"/>
      <c r="O4828" s="2"/>
      <c r="P4828" s="2"/>
      <c r="Q4828" s="47"/>
      <c r="R4828" s="4"/>
      <c r="S4828" s="59"/>
      <c r="T4828" s="1"/>
      <c r="U4828" s="1"/>
      <c r="V4828" s="1"/>
      <c r="W4828" s="10"/>
      <c r="X4828" s="2"/>
      <c r="Y4828" s="2"/>
      <c r="Z4828" s="3"/>
      <c r="AA4828" s="1"/>
      <c r="AB4828" s="1"/>
      <c r="AC4828" s="5"/>
      <c r="AD4828" s="1"/>
      <c r="AE4828" s="7"/>
      <c r="AF4828" s="1"/>
      <c r="AG4828" s="1"/>
      <c r="AH4828" s="1"/>
      <c r="AI4828" s="1"/>
      <c r="AJ4828" s="4"/>
      <c r="AK4828" s="1"/>
      <c r="AL4828" s="1"/>
      <c r="AM4828" s="1"/>
      <c r="AN4828" s="1"/>
      <c r="AO4828" s="1"/>
    </row>
    <row r="4829" spans="1:41" x14ac:dyDescent="0.2">
      <c r="A4829" s="118"/>
      <c r="B4829" s="2"/>
      <c r="C4829" s="2"/>
      <c r="D4829" s="3"/>
      <c r="E4829" s="3"/>
      <c r="F4829" s="47"/>
      <c r="G4829" s="47"/>
      <c r="H4829" s="4"/>
      <c r="I4829" s="4"/>
      <c r="J4829" s="4"/>
      <c r="K4829" s="4"/>
      <c r="L4829" s="47"/>
      <c r="M4829" s="10"/>
      <c r="N4829" s="10"/>
      <c r="O4829" s="2"/>
      <c r="P4829" s="2"/>
      <c r="Q4829" s="47"/>
      <c r="R4829" s="4"/>
      <c r="S4829" s="59"/>
      <c r="T4829" s="1"/>
      <c r="U4829" s="1"/>
      <c r="V4829" s="1"/>
      <c r="W4829" s="10"/>
      <c r="X4829" s="2"/>
      <c r="Y4829" s="2"/>
      <c r="Z4829" s="3"/>
      <c r="AA4829" s="1"/>
      <c r="AB4829" s="1"/>
      <c r="AC4829" s="5"/>
      <c r="AD4829" s="1"/>
      <c r="AE4829" s="7"/>
      <c r="AF4829" s="1"/>
      <c r="AG4829" s="1"/>
      <c r="AH4829" s="1"/>
      <c r="AI4829" s="1"/>
      <c r="AJ4829" s="4"/>
      <c r="AK4829" s="1"/>
      <c r="AL4829" s="1"/>
      <c r="AM4829" s="1"/>
      <c r="AN4829" s="1"/>
      <c r="AO4829" s="1"/>
    </row>
    <row r="4830" spans="1:41" x14ac:dyDescent="0.2">
      <c r="A4830" s="118"/>
      <c r="B4830" s="2"/>
      <c r="C4830" s="2"/>
      <c r="D4830" s="3"/>
      <c r="E4830" s="3"/>
      <c r="F4830" s="47"/>
      <c r="G4830" s="47"/>
      <c r="H4830" s="4"/>
      <c r="I4830" s="4"/>
      <c r="J4830" s="4"/>
      <c r="K4830" s="4"/>
      <c r="L4830" s="47"/>
      <c r="M4830" s="10"/>
      <c r="N4830" s="10"/>
      <c r="O4830" s="2"/>
      <c r="P4830" s="2"/>
      <c r="Q4830" s="47"/>
      <c r="R4830" s="4"/>
      <c r="S4830" s="59"/>
      <c r="T4830" s="1"/>
      <c r="U4830" s="1"/>
      <c r="V4830" s="1"/>
      <c r="W4830" s="10"/>
      <c r="X4830" s="2"/>
      <c r="Y4830" s="2"/>
      <c r="Z4830" s="3"/>
      <c r="AA4830" s="1"/>
      <c r="AB4830" s="1"/>
      <c r="AC4830" s="5"/>
      <c r="AD4830" s="1"/>
      <c r="AE4830" s="7"/>
      <c r="AF4830" s="1"/>
      <c r="AG4830" s="1"/>
      <c r="AH4830" s="1"/>
      <c r="AI4830" s="1"/>
      <c r="AJ4830" s="4"/>
      <c r="AK4830" s="1"/>
      <c r="AL4830" s="1"/>
      <c r="AM4830" s="1"/>
      <c r="AN4830" s="1"/>
      <c r="AO4830" s="1"/>
    </row>
    <row r="4831" spans="1:41" x14ac:dyDescent="0.2">
      <c r="A4831" s="118"/>
      <c r="B4831" s="2"/>
      <c r="C4831" s="2"/>
      <c r="D4831" s="3"/>
      <c r="E4831" s="3"/>
      <c r="F4831" s="47"/>
      <c r="G4831" s="47"/>
      <c r="H4831" s="4"/>
      <c r="I4831" s="4"/>
      <c r="J4831" s="4"/>
      <c r="K4831" s="4"/>
      <c r="L4831" s="47"/>
      <c r="M4831" s="10"/>
      <c r="N4831" s="10"/>
      <c r="O4831" s="2"/>
      <c r="P4831" s="2"/>
      <c r="Q4831" s="47"/>
      <c r="R4831" s="4"/>
      <c r="S4831" s="59"/>
      <c r="T4831" s="1"/>
      <c r="U4831" s="1"/>
      <c r="V4831" s="1"/>
      <c r="W4831" s="10"/>
      <c r="X4831" s="2"/>
      <c r="Y4831" s="2"/>
      <c r="Z4831" s="3"/>
      <c r="AA4831" s="1"/>
      <c r="AB4831" s="1"/>
      <c r="AC4831" s="5"/>
      <c r="AD4831" s="1"/>
      <c r="AE4831" s="7"/>
      <c r="AF4831" s="1"/>
      <c r="AG4831" s="1"/>
      <c r="AH4831" s="1"/>
      <c r="AI4831" s="1"/>
      <c r="AJ4831" s="4"/>
      <c r="AK4831" s="1"/>
      <c r="AL4831" s="1"/>
      <c r="AM4831" s="1"/>
      <c r="AN4831" s="1"/>
      <c r="AO4831" s="1"/>
    </row>
    <row r="4832" spans="1:41" x14ac:dyDescent="0.2">
      <c r="A4832" s="118"/>
      <c r="B4832" s="2"/>
      <c r="C4832" s="2"/>
      <c r="D4832" s="3"/>
      <c r="E4832" s="3"/>
      <c r="F4832" s="47"/>
      <c r="G4832" s="47"/>
      <c r="H4832" s="4"/>
      <c r="I4832" s="4"/>
      <c r="J4832" s="4"/>
      <c r="K4832" s="4"/>
      <c r="L4832" s="47"/>
      <c r="M4832" s="10"/>
      <c r="N4832" s="10"/>
      <c r="O4832" s="2"/>
      <c r="P4832" s="2"/>
      <c r="Q4832" s="47"/>
      <c r="R4832" s="4"/>
      <c r="S4832" s="59"/>
      <c r="T4832" s="1"/>
      <c r="U4832" s="1"/>
      <c r="V4832" s="1"/>
      <c r="W4832" s="10"/>
      <c r="X4832" s="2"/>
      <c r="Y4832" s="2"/>
      <c r="Z4832" s="3"/>
      <c r="AA4832" s="1"/>
      <c r="AB4832" s="1"/>
      <c r="AC4832" s="5"/>
      <c r="AD4832" s="1"/>
      <c r="AE4832" s="7"/>
      <c r="AF4832" s="1"/>
      <c r="AG4832" s="1"/>
      <c r="AH4832" s="1"/>
      <c r="AI4832" s="1"/>
      <c r="AJ4832" s="4"/>
      <c r="AK4832" s="1"/>
      <c r="AL4832" s="1"/>
      <c r="AM4832" s="1"/>
      <c r="AN4832" s="1"/>
      <c r="AO4832" s="1"/>
    </row>
    <row r="4833" spans="1:41" x14ac:dyDescent="0.2">
      <c r="A4833" s="118"/>
      <c r="B4833" s="2"/>
      <c r="C4833" s="2"/>
      <c r="D4833" s="3"/>
      <c r="E4833" s="3"/>
      <c r="F4833" s="47"/>
      <c r="G4833" s="47"/>
      <c r="H4833" s="4"/>
      <c r="I4833" s="4"/>
      <c r="J4833" s="4"/>
      <c r="K4833" s="4"/>
      <c r="L4833" s="47"/>
      <c r="M4833" s="10"/>
      <c r="N4833" s="10"/>
      <c r="O4833" s="2"/>
      <c r="P4833" s="2"/>
      <c r="Q4833" s="47"/>
      <c r="R4833" s="4"/>
      <c r="S4833" s="59"/>
      <c r="T4833" s="1"/>
      <c r="U4833" s="1"/>
      <c r="V4833" s="1"/>
      <c r="W4833" s="10"/>
      <c r="X4833" s="2"/>
      <c r="Y4833" s="2"/>
      <c r="Z4833" s="3"/>
      <c r="AA4833" s="1"/>
      <c r="AB4833" s="1"/>
      <c r="AC4833" s="5"/>
      <c r="AD4833" s="1"/>
      <c r="AE4833" s="7"/>
      <c r="AF4833" s="1"/>
      <c r="AG4833" s="1"/>
      <c r="AH4833" s="1"/>
      <c r="AI4833" s="1"/>
      <c r="AJ4833" s="4"/>
      <c r="AK4833" s="1"/>
      <c r="AL4833" s="1"/>
      <c r="AM4833" s="1"/>
      <c r="AN4833" s="1"/>
      <c r="AO4833" s="1"/>
    </row>
    <row r="4834" spans="1:41" x14ac:dyDescent="0.2">
      <c r="A4834" s="118"/>
      <c r="B4834" s="2"/>
      <c r="C4834" s="2"/>
      <c r="D4834" s="3"/>
      <c r="E4834" s="3"/>
      <c r="F4834" s="47"/>
      <c r="G4834" s="47"/>
      <c r="H4834" s="4"/>
      <c r="I4834" s="4"/>
      <c r="J4834" s="4"/>
      <c r="K4834" s="4"/>
      <c r="L4834" s="47"/>
      <c r="M4834" s="10"/>
      <c r="N4834" s="10"/>
      <c r="O4834" s="2"/>
      <c r="P4834" s="2"/>
      <c r="Q4834" s="47"/>
      <c r="R4834" s="4"/>
      <c r="S4834" s="59"/>
      <c r="T4834" s="1"/>
      <c r="U4834" s="1"/>
      <c r="V4834" s="1"/>
      <c r="W4834" s="10"/>
      <c r="X4834" s="2"/>
      <c r="Y4834" s="2"/>
      <c r="Z4834" s="3"/>
      <c r="AA4834" s="1"/>
      <c r="AB4834" s="1"/>
      <c r="AC4834" s="5"/>
      <c r="AD4834" s="1"/>
      <c r="AE4834" s="7"/>
      <c r="AF4834" s="1"/>
      <c r="AG4834" s="1"/>
      <c r="AH4834" s="1"/>
      <c r="AI4834" s="1"/>
      <c r="AJ4834" s="4"/>
      <c r="AK4834" s="1"/>
      <c r="AL4834" s="1"/>
      <c r="AM4834" s="1"/>
      <c r="AN4834" s="1"/>
      <c r="AO4834" s="1"/>
    </row>
    <row r="4835" spans="1:41" x14ac:dyDescent="0.2">
      <c r="A4835" s="118"/>
      <c r="B4835" s="2"/>
      <c r="C4835" s="2"/>
      <c r="D4835" s="3"/>
      <c r="E4835" s="3"/>
      <c r="F4835" s="47"/>
      <c r="G4835" s="47"/>
      <c r="H4835" s="4"/>
      <c r="I4835" s="4"/>
      <c r="J4835" s="4"/>
      <c r="K4835" s="4"/>
      <c r="L4835" s="47"/>
      <c r="M4835" s="10"/>
      <c r="N4835" s="10"/>
      <c r="O4835" s="2"/>
      <c r="P4835" s="2"/>
      <c r="Q4835" s="47"/>
      <c r="R4835" s="4"/>
      <c r="S4835" s="59"/>
      <c r="T4835" s="1"/>
      <c r="U4835" s="1"/>
      <c r="V4835" s="1"/>
      <c r="W4835" s="10"/>
      <c r="X4835" s="2"/>
      <c r="Y4835" s="2"/>
      <c r="Z4835" s="3"/>
      <c r="AA4835" s="1"/>
      <c r="AB4835" s="1"/>
      <c r="AC4835" s="5"/>
      <c r="AD4835" s="1"/>
      <c r="AE4835" s="7"/>
      <c r="AF4835" s="1"/>
      <c r="AG4835" s="1"/>
      <c r="AH4835" s="1"/>
      <c r="AI4835" s="1"/>
      <c r="AJ4835" s="4"/>
      <c r="AK4835" s="1"/>
      <c r="AL4835" s="1"/>
      <c r="AM4835" s="1"/>
      <c r="AN4835" s="1"/>
      <c r="AO4835" s="1"/>
    </row>
    <row r="4836" spans="1:41" x14ac:dyDescent="0.2">
      <c r="A4836" s="118"/>
      <c r="B4836" s="2"/>
      <c r="C4836" s="2"/>
      <c r="D4836" s="3"/>
      <c r="E4836" s="3"/>
      <c r="F4836" s="47"/>
      <c r="G4836" s="47"/>
      <c r="H4836" s="4"/>
      <c r="I4836" s="4"/>
      <c r="J4836" s="4"/>
      <c r="K4836" s="4"/>
      <c r="L4836" s="47"/>
      <c r="M4836" s="10"/>
      <c r="N4836" s="10"/>
      <c r="O4836" s="2"/>
      <c r="P4836" s="2"/>
      <c r="Q4836" s="47"/>
      <c r="R4836" s="4"/>
      <c r="S4836" s="59"/>
      <c r="T4836" s="1"/>
      <c r="U4836" s="1"/>
      <c r="V4836" s="1"/>
      <c r="W4836" s="10"/>
      <c r="X4836" s="2"/>
      <c r="Y4836" s="2"/>
      <c r="Z4836" s="3"/>
      <c r="AA4836" s="1"/>
      <c r="AB4836" s="1"/>
      <c r="AC4836" s="5"/>
      <c r="AD4836" s="1"/>
      <c r="AE4836" s="7"/>
      <c r="AF4836" s="1"/>
      <c r="AG4836" s="1"/>
      <c r="AH4836" s="1"/>
      <c r="AI4836" s="1"/>
      <c r="AJ4836" s="4"/>
      <c r="AK4836" s="1"/>
      <c r="AL4836" s="1"/>
      <c r="AM4836" s="1"/>
      <c r="AN4836" s="1"/>
      <c r="AO4836" s="1"/>
    </row>
    <row r="4837" spans="1:41" x14ac:dyDescent="0.2">
      <c r="A4837" s="118"/>
      <c r="B4837" s="2"/>
      <c r="C4837" s="2"/>
      <c r="D4837" s="3"/>
      <c r="E4837" s="3"/>
      <c r="F4837" s="47"/>
      <c r="G4837" s="47"/>
      <c r="H4837" s="4"/>
      <c r="I4837" s="4"/>
      <c r="J4837" s="4"/>
      <c r="K4837" s="4"/>
      <c r="L4837" s="47"/>
      <c r="M4837" s="10"/>
      <c r="N4837" s="10"/>
      <c r="O4837" s="2"/>
      <c r="P4837" s="2"/>
      <c r="Q4837" s="47"/>
      <c r="R4837" s="4"/>
      <c r="S4837" s="59"/>
      <c r="T4837" s="1"/>
      <c r="U4837" s="1"/>
      <c r="V4837" s="1"/>
      <c r="W4837" s="10"/>
      <c r="X4837" s="2"/>
      <c r="Y4837" s="2"/>
      <c r="Z4837" s="3"/>
      <c r="AA4837" s="1"/>
      <c r="AB4837" s="1"/>
      <c r="AC4837" s="5"/>
      <c r="AD4837" s="1"/>
      <c r="AE4837" s="7"/>
      <c r="AF4837" s="1"/>
      <c r="AG4837" s="1"/>
      <c r="AH4837" s="1"/>
      <c r="AI4837" s="1"/>
      <c r="AJ4837" s="4"/>
      <c r="AK4837" s="1"/>
      <c r="AL4837" s="1"/>
      <c r="AM4837" s="1"/>
      <c r="AN4837" s="1"/>
      <c r="AO4837" s="1"/>
    </row>
    <row r="4838" spans="1:41" x14ac:dyDescent="0.2">
      <c r="A4838" s="118"/>
      <c r="B4838" s="2"/>
      <c r="C4838" s="2"/>
      <c r="D4838" s="3"/>
      <c r="E4838" s="3"/>
      <c r="F4838" s="47"/>
      <c r="G4838" s="47"/>
      <c r="H4838" s="4"/>
      <c r="I4838" s="4"/>
      <c r="J4838" s="4"/>
      <c r="K4838" s="4"/>
      <c r="L4838" s="47"/>
      <c r="M4838" s="10"/>
      <c r="N4838" s="10"/>
      <c r="O4838" s="2"/>
      <c r="P4838" s="2"/>
      <c r="Q4838" s="47"/>
      <c r="R4838" s="4"/>
      <c r="S4838" s="59"/>
      <c r="T4838" s="1"/>
      <c r="U4838" s="1"/>
      <c r="V4838" s="1"/>
      <c r="W4838" s="10"/>
      <c r="X4838" s="2"/>
      <c r="Y4838" s="2"/>
      <c r="Z4838" s="3"/>
      <c r="AA4838" s="1"/>
      <c r="AB4838" s="1"/>
      <c r="AC4838" s="5"/>
      <c r="AD4838" s="1"/>
      <c r="AE4838" s="7"/>
      <c r="AF4838" s="1"/>
      <c r="AG4838" s="1"/>
      <c r="AH4838" s="1"/>
      <c r="AI4838" s="1"/>
      <c r="AJ4838" s="4"/>
      <c r="AK4838" s="1"/>
      <c r="AL4838" s="1"/>
      <c r="AM4838" s="1"/>
      <c r="AN4838" s="1"/>
      <c r="AO4838" s="1"/>
    </row>
    <row r="4839" spans="1:41" x14ac:dyDescent="0.2">
      <c r="A4839" s="118"/>
      <c r="B4839" s="2"/>
      <c r="C4839" s="2"/>
      <c r="D4839" s="3"/>
      <c r="E4839" s="3"/>
      <c r="F4839" s="47"/>
      <c r="G4839" s="47"/>
      <c r="H4839" s="4"/>
      <c r="I4839" s="4"/>
      <c r="J4839" s="4"/>
      <c r="K4839" s="4"/>
      <c r="L4839" s="47"/>
      <c r="M4839" s="10"/>
      <c r="N4839" s="10"/>
      <c r="O4839" s="2"/>
      <c r="P4839" s="2"/>
      <c r="Q4839" s="47"/>
      <c r="R4839" s="4"/>
      <c r="S4839" s="59"/>
      <c r="T4839" s="1"/>
      <c r="U4839" s="1"/>
      <c r="V4839" s="1"/>
      <c r="W4839" s="10"/>
      <c r="X4839" s="2"/>
      <c r="Y4839" s="2"/>
      <c r="Z4839" s="3"/>
      <c r="AA4839" s="1"/>
      <c r="AB4839" s="1"/>
      <c r="AC4839" s="5"/>
      <c r="AD4839" s="1"/>
      <c r="AE4839" s="7"/>
      <c r="AF4839" s="1"/>
      <c r="AG4839" s="1"/>
      <c r="AH4839" s="1"/>
      <c r="AI4839" s="1"/>
      <c r="AJ4839" s="4"/>
      <c r="AK4839" s="1"/>
      <c r="AL4839" s="1"/>
      <c r="AM4839" s="1"/>
      <c r="AN4839" s="1"/>
      <c r="AO4839" s="1"/>
    </row>
    <row r="4840" spans="1:41" x14ac:dyDescent="0.2">
      <c r="A4840" s="118"/>
      <c r="B4840" s="2"/>
      <c r="C4840" s="2"/>
      <c r="D4840" s="3"/>
      <c r="E4840" s="3"/>
      <c r="F4840" s="47"/>
      <c r="G4840" s="47"/>
      <c r="H4840" s="4"/>
      <c r="I4840" s="4"/>
      <c r="J4840" s="4"/>
      <c r="K4840" s="4"/>
      <c r="L4840" s="47"/>
      <c r="M4840" s="10"/>
      <c r="N4840" s="10"/>
      <c r="O4840" s="2"/>
      <c r="P4840" s="2"/>
      <c r="Q4840" s="47"/>
      <c r="R4840" s="4"/>
      <c r="S4840" s="59"/>
      <c r="T4840" s="1"/>
      <c r="U4840" s="1"/>
      <c r="V4840" s="1"/>
      <c r="W4840" s="10"/>
      <c r="X4840" s="2"/>
      <c r="Y4840" s="2"/>
      <c r="Z4840" s="3"/>
      <c r="AA4840" s="1"/>
      <c r="AB4840" s="1"/>
      <c r="AC4840" s="5"/>
      <c r="AD4840" s="1"/>
      <c r="AE4840" s="7"/>
      <c r="AF4840" s="1"/>
      <c r="AG4840" s="1"/>
      <c r="AH4840" s="1"/>
      <c r="AI4840" s="1"/>
      <c r="AJ4840" s="4"/>
      <c r="AK4840" s="1"/>
      <c r="AL4840" s="1"/>
      <c r="AM4840" s="1"/>
      <c r="AN4840" s="1"/>
      <c r="AO4840" s="1"/>
    </row>
    <row r="4841" spans="1:41" x14ac:dyDescent="0.2">
      <c r="A4841" s="118"/>
      <c r="B4841" s="2"/>
      <c r="C4841" s="2"/>
      <c r="D4841" s="3"/>
      <c r="E4841" s="3"/>
      <c r="F4841" s="47"/>
      <c r="G4841" s="47"/>
      <c r="H4841" s="4"/>
      <c r="I4841" s="4"/>
      <c r="J4841" s="4"/>
      <c r="K4841" s="4"/>
      <c r="L4841" s="47"/>
      <c r="M4841" s="10"/>
      <c r="N4841" s="10"/>
      <c r="O4841" s="2"/>
      <c r="P4841" s="2"/>
      <c r="Q4841" s="47"/>
      <c r="R4841" s="4"/>
      <c r="S4841" s="59"/>
      <c r="T4841" s="1"/>
      <c r="U4841" s="1"/>
      <c r="V4841" s="1"/>
      <c r="W4841" s="10"/>
      <c r="X4841" s="2"/>
      <c r="Y4841" s="2"/>
      <c r="Z4841" s="3"/>
      <c r="AA4841" s="1"/>
      <c r="AB4841" s="1"/>
      <c r="AC4841" s="5"/>
      <c r="AD4841" s="1"/>
      <c r="AE4841" s="7"/>
      <c r="AF4841" s="1"/>
      <c r="AG4841" s="1"/>
      <c r="AH4841" s="1"/>
      <c r="AI4841" s="1"/>
      <c r="AJ4841" s="4"/>
      <c r="AK4841" s="1"/>
      <c r="AL4841" s="1"/>
      <c r="AM4841" s="1"/>
      <c r="AN4841" s="1"/>
      <c r="AO4841" s="1"/>
    </row>
    <row r="4842" spans="1:41" x14ac:dyDescent="0.2">
      <c r="A4842" s="118"/>
      <c r="B4842" s="2"/>
      <c r="C4842" s="2"/>
      <c r="D4842" s="3"/>
      <c r="E4842" s="3"/>
      <c r="F4842" s="47"/>
      <c r="G4842" s="47"/>
      <c r="H4842" s="4"/>
      <c r="I4842" s="4"/>
      <c r="J4842" s="4"/>
      <c r="K4842" s="4"/>
      <c r="L4842" s="47"/>
      <c r="M4842" s="10"/>
      <c r="N4842" s="10"/>
      <c r="O4842" s="2"/>
      <c r="P4842" s="2"/>
      <c r="Q4842" s="47"/>
      <c r="R4842" s="4"/>
      <c r="S4842" s="59"/>
      <c r="T4842" s="1"/>
      <c r="U4842" s="1"/>
      <c r="V4842" s="1"/>
      <c r="W4842" s="10"/>
      <c r="X4842" s="2"/>
      <c r="Y4842" s="2"/>
      <c r="Z4842" s="3"/>
      <c r="AA4842" s="1"/>
      <c r="AB4842" s="1"/>
      <c r="AC4842" s="5"/>
      <c r="AD4842" s="1"/>
      <c r="AE4842" s="7"/>
      <c r="AF4842" s="1"/>
      <c r="AG4842" s="1"/>
      <c r="AH4842" s="1"/>
      <c r="AI4842" s="1"/>
      <c r="AJ4842" s="4"/>
      <c r="AK4842" s="1"/>
      <c r="AL4842" s="1"/>
      <c r="AM4842" s="1"/>
      <c r="AN4842" s="1"/>
      <c r="AO4842" s="1"/>
    </row>
    <row r="4843" spans="1:41" x14ac:dyDescent="0.2">
      <c r="A4843" s="118"/>
      <c r="B4843" s="2"/>
      <c r="C4843" s="2"/>
      <c r="D4843" s="3"/>
      <c r="E4843" s="3"/>
      <c r="F4843" s="47"/>
      <c r="G4843" s="47"/>
      <c r="H4843" s="4"/>
      <c r="I4843" s="4"/>
      <c r="J4843" s="4"/>
      <c r="K4843" s="4"/>
      <c r="L4843" s="47"/>
      <c r="M4843" s="10"/>
      <c r="N4843" s="10"/>
      <c r="O4843" s="2"/>
      <c r="P4843" s="2"/>
      <c r="Q4843" s="47"/>
      <c r="R4843" s="4"/>
      <c r="S4843" s="59"/>
      <c r="T4843" s="1"/>
      <c r="U4843" s="1"/>
      <c r="V4843" s="1"/>
      <c r="W4843" s="10"/>
      <c r="X4843" s="2"/>
      <c r="Y4843" s="2"/>
      <c r="Z4843" s="3"/>
      <c r="AA4843" s="1"/>
      <c r="AB4843" s="1"/>
      <c r="AC4843" s="5"/>
      <c r="AD4843" s="1"/>
      <c r="AE4843" s="7"/>
      <c r="AF4843" s="1"/>
      <c r="AG4843" s="1"/>
      <c r="AH4843" s="1"/>
      <c r="AI4843" s="1"/>
      <c r="AJ4843" s="4"/>
      <c r="AK4843" s="1"/>
      <c r="AL4843" s="1"/>
      <c r="AM4843" s="1"/>
      <c r="AN4843" s="1"/>
      <c r="AO4843" s="1"/>
    </row>
    <row r="4844" spans="1:41" x14ac:dyDescent="0.2">
      <c r="A4844" s="118"/>
      <c r="B4844" s="2"/>
      <c r="C4844" s="2"/>
      <c r="D4844" s="3"/>
      <c r="E4844" s="3"/>
      <c r="F4844" s="47"/>
      <c r="G4844" s="47"/>
      <c r="H4844" s="4"/>
      <c r="I4844" s="4"/>
      <c r="J4844" s="4"/>
      <c r="K4844" s="4"/>
      <c r="L4844" s="47"/>
      <c r="M4844" s="10"/>
      <c r="N4844" s="10"/>
      <c r="O4844" s="2"/>
      <c r="P4844" s="2"/>
      <c r="Q4844" s="47"/>
      <c r="R4844" s="4"/>
      <c r="S4844" s="59"/>
      <c r="T4844" s="1"/>
      <c r="U4844" s="1"/>
      <c r="V4844" s="1"/>
      <c r="W4844" s="10"/>
      <c r="X4844" s="2"/>
      <c r="Y4844" s="2"/>
      <c r="Z4844" s="3"/>
      <c r="AA4844" s="1"/>
      <c r="AB4844" s="1"/>
      <c r="AC4844" s="5"/>
      <c r="AD4844" s="1"/>
      <c r="AE4844" s="7"/>
      <c r="AF4844" s="1"/>
      <c r="AG4844" s="1"/>
      <c r="AH4844" s="1"/>
      <c r="AI4844" s="1"/>
      <c r="AJ4844" s="4"/>
      <c r="AK4844" s="1"/>
      <c r="AL4844" s="1"/>
      <c r="AM4844" s="1"/>
      <c r="AN4844" s="1"/>
      <c r="AO4844" s="1"/>
    </row>
    <row r="4845" spans="1:41" x14ac:dyDescent="0.2">
      <c r="A4845" s="118"/>
      <c r="B4845" s="2"/>
      <c r="C4845" s="2"/>
      <c r="D4845" s="3"/>
      <c r="E4845" s="3"/>
      <c r="F4845" s="47"/>
      <c r="G4845" s="47"/>
      <c r="H4845" s="4"/>
      <c r="I4845" s="4"/>
      <c r="J4845" s="4"/>
      <c r="K4845" s="4"/>
      <c r="L4845" s="47"/>
      <c r="M4845" s="10"/>
      <c r="N4845" s="10"/>
      <c r="O4845" s="2"/>
      <c r="P4845" s="2"/>
      <c r="Q4845" s="47"/>
      <c r="R4845" s="4"/>
      <c r="S4845" s="59"/>
      <c r="T4845" s="1"/>
      <c r="U4845" s="1"/>
      <c r="V4845" s="1"/>
      <c r="W4845" s="10"/>
      <c r="X4845" s="2"/>
      <c r="Y4845" s="2"/>
      <c r="Z4845" s="3"/>
      <c r="AA4845" s="1"/>
      <c r="AB4845" s="1"/>
      <c r="AC4845" s="5"/>
      <c r="AD4845" s="1"/>
      <c r="AE4845" s="7"/>
      <c r="AF4845" s="1"/>
      <c r="AG4845" s="1"/>
      <c r="AH4845" s="1"/>
      <c r="AI4845" s="1"/>
      <c r="AJ4845" s="4"/>
      <c r="AK4845" s="1"/>
      <c r="AL4845" s="1"/>
      <c r="AM4845" s="1"/>
      <c r="AN4845" s="1"/>
      <c r="AO4845" s="1"/>
    </row>
    <row r="4846" spans="1:41" x14ac:dyDescent="0.2">
      <c r="A4846" s="118"/>
      <c r="B4846" s="2"/>
      <c r="C4846" s="2"/>
      <c r="D4846" s="3"/>
      <c r="E4846" s="3"/>
      <c r="F4846" s="47"/>
      <c r="G4846" s="47"/>
      <c r="H4846" s="4"/>
      <c r="I4846" s="4"/>
      <c r="J4846" s="4"/>
      <c r="K4846" s="4"/>
      <c r="L4846" s="47"/>
      <c r="M4846" s="10"/>
      <c r="N4846" s="10"/>
      <c r="O4846" s="2"/>
      <c r="P4846" s="2"/>
      <c r="Q4846" s="47"/>
      <c r="R4846" s="4"/>
      <c r="S4846" s="59"/>
      <c r="T4846" s="1"/>
      <c r="U4846" s="1"/>
      <c r="V4846" s="1"/>
      <c r="W4846" s="10"/>
      <c r="X4846" s="2"/>
      <c r="Y4846" s="2"/>
      <c r="Z4846" s="3"/>
      <c r="AA4846" s="1"/>
      <c r="AB4846" s="1"/>
      <c r="AC4846" s="5"/>
      <c r="AD4846" s="1"/>
      <c r="AE4846" s="7"/>
      <c r="AF4846" s="1"/>
      <c r="AG4846" s="1"/>
      <c r="AH4846" s="1"/>
      <c r="AI4846" s="1"/>
      <c r="AJ4846" s="4"/>
      <c r="AK4846" s="1"/>
      <c r="AL4846" s="1"/>
      <c r="AM4846" s="1"/>
      <c r="AN4846" s="1"/>
      <c r="AO4846" s="1"/>
    </row>
    <row r="4847" spans="1:41" x14ac:dyDescent="0.2">
      <c r="A4847" s="118"/>
      <c r="B4847" s="2"/>
      <c r="C4847" s="2"/>
      <c r="D4847" s="3"/>
      <c r="E4847" s="3"/>
      <c r="F4847" s="47"/>
      <c r="G4847" s="47"/>
      <c r="H4847" s="4"/>
      <c r="I4847" s="4"/>
      <c r="J4847" s="4"/>
      <c r="K4847" s="4"/>
      <c r="L4847" s="47"/>
      <c r="M4847" s="10"/>
      <c r="N4847" s="10"/>
      <c r="O4847" s="2"/>
      <c r="P4847" s="2"/>
      <c r="Q4847" s="47"/>
      <c r="R4847" s="4"/>
      <c r="S4847" s="59"/>
      <c r="T4847" s="1"/>
      <c r="U4847" s="1"/>
      <c r="V4847" s="1"/>
      <c r="W4847" s="10"/>
      <c r="X4847" s="2"/>
      <c r="Y4847" s="2"/>
      <c r="Z4847" s="3"/>
      <c r="AA4847" s="1"/>
      <c r="AB4847" s="1"/>
      <c r="AC4847" s="5"/>
      <c r="AD4847" s="1"/>
      <c r="AE4847" s="7"/>
      <c r="AF4847" s="1"/>
      <c r="AG4847" s="1"/>
      <c r="AH4847" s="1"/>
      <c r="AI4847" s="1"/>
      <c r="AJ4847" s="4"/>
      <c r="AK4847" s="1"/>
      <c r="AL4847" s="1"/>
      <c r="AM4847" s="1"/>
      <c r="AN4847" s="1"/>
      <c r="AO4847" s="1"/>
    </row>
    <row r="4848" spans="1:41" x14ac:dyDescent="0.2">
      <c r="A4848" s="118"/>
      <c r="B4848" s="2"/>
      <c r="C4848" s="2"/>
      <c r="D4848" s="3"/>
      <c r="E4848" s="3"/>
      <c r="F4848" s="47"/>
      <c r="G4848" s="47"/>
      <c r="H4848" s="4"/>
      <c r="I4848" s="4"/>
      <c r="J4848" s="4"/>
      <c r="K4848" s="4"/>
      <c r="L4848" s="47"/>
      <c r="M4848" s="10"/>
      <c r="N4848" s="10"/>
      <c r="O4848" s="2"/>
      <c r="P4848" s="2"/>
      <c r="Q4848" s="47"/>
      <c r="R4848" s="4"/>
      <c r="S4848" s="59"/>
      <c r="T4848" s="1"/>
      <c r="U4848" s="1"/>
      <c r="V4848" s="1"/>
      <c r="W4848" s="10"/>
      <c r="X4848" s="2"/>
      <c r="Y4848" s="2"/>
      <c r="Z4848" s="3"/>
      <c r="AA4848" s="1"/>
      <c r="AB4848" s="1"/>
      <c r="AC4848" s="5"/>
      <c r="AD4848" s="1"/>
      <c r="AE4848" s="7"/>
      <c r="AF4848" s="1"/>
      <c r="AG4848" s="1"/>
      <c r="AH4848" s="1"/>
      <c r="AI4848" s="1"/>
      <c r="AJ4848" s="4"/>
      <c r="AK4848" s="1"/>
      <c r="AL4848" s="1"/>
      <c r="AM4848" s="1"/>
      <c r="AN4848" s="1"/>
      <c r="AO4848" s="1"/>
    </row>
    <row r="4849" spans="1:41" x14ac:dyDescent="0.2">
      <c r="A4849" s="118"/>
      <c r="B4849" s="2"/>
      <c r="C4849" s="2"/>
      <c r="D4849" s="3"/>
      <c r="E4849" s="3"/>
      <c r="F4849" s="47"/>
      <c r="G4849" s="47"/>
      <c r="H4849" s="4"/>
      <c r="I4849" s="4"/>
      <c r="J4849" s="4"/>
      <c r="K4849" s="4"/>
      <c r="L4849" s="47"/>
      <c r="M4849" s="10"/>
      <c r="N4849" s="10"/>
      <c r="O4849" s="2"/>
      <c r="P4849" s="2"/>
      <c r="Q4849" s="47"/>
      <c r="R4849" s="4"/>
      <c r="S4849" s="59"/>
      <c r="T4849" s="1"/>
      <c r="U4849" s="1"/>
      <c r="V4849" s="1"/>
      <c r="W4849" s="10"/>
      <c r="X4849" s="2"/>
      <c r="Y4849" s="2"/>
      <c r="Z4849" s="3"/>
      <c r="AA4849" s="1"/>
      <c r="AB4849" s="1"/>
      <c r="AC4849" s="5"/>
      <c r="AD4849" s="1"/>
      <c r="AE4849" s="7"/>
      <c r="AF4849" s="1"/>
      <c r="AG4849" s="1"/>
      <c r="AH4849" s="1"/>
      <c r="AI4849" s="1"/>
      <c r="AJ4849" s="4"/>
      <c r="AK4849" s="1"/>
      <c r="AL4849" s="1"/>
      <c r="AM4849" s="1"/>
      <c r="AN4849" s="1"/>
      <c r="AO4849" s="1"/>
    </row>
    <row r="4850" spans="1:41" x14ac:dyDescent="0.2">
      <c r="A4850" s="118"/>
      <c r="B4850" s="2"/>
      <c r="C4850" s="2"/>
      <c r="D4850" s="3"/>
      <c r="E4850" s="3"/>
      <c r="F4850" s="47"/>
      <c r="G4850" s="47"/>
      <c r="H4850" s="4"/>
      <c r="I4850" s="4"/>
      <c r="J4850" s="4"/>
      <c r="K4850" s="4"/>
      <c r="L4850" s="47"/>
      <c r="M4850" s="10"/>
      <c r="N4850" s="10"/>
      <c r="O4850" s="2"/>
      <c r="P4850" s="2"/>
      <c r="Q4850" s="47"/>
      <c r="R4850" s="4"/>
      <c r="S4850" s="59"/>
      <c r="T4850" s="1"/>
      <c r="U4850" s="1"/>
      <c r="V4850" s="1"/>
      <c r="W4850" s="10"/>
      <c r="X4850" s="2"/>
      <c r="Y4850" s="2"/>
      <c r="Z4850" s="3"/>
      <c r="AA4850" s="1"/>
      <c r="AB4850" s="1"/>
      <c r="AC4850" s="5"/>
      <c r="AD4850" s="1"/>
      <c r="AE4850" s="7"/>
      <c r="AF4850" s="1"/>
      <c r="AG4850" s="1"/>
      <c r="AH4850" s="1"/>
      <c r="AI4850" s="1"/>
      <c r="AJ4850" s="4"/>
      <c r="AK4850" s="1"/>
      <c r="AL4850" s="1"/>
      <c r="AM4850" s="1"/>
      <c r="AN4850" s="1"/>
      <c r="AO4850" s="1"/>
    </row>
    <row r="4851" spans="1:41" x14ac:dyDescent="0.2">
      <c r="A4851" s="118"/>
      <c r="B4851" s="2"/>
      <c r="C4851" s="2"/>
      <c r="D4851" s="3"/>
      <c r="E4851" s="3"/>
      <c r="F4851" s="47"/>
      <c r="G4851" s="47"/>
      <c r="H4851" s="4"/>
      <c r="I4851" s="4"/>
      <c r="J4851" s="4"/>
      <c r="K4851" s="4"/>
      <c r="L4851" s="47"/>
      <c r="M4851" s="10"/>
      <c r="N4851" s="10"/>
      <c r="O4851" s="2"/>
      <c r="P4851" s="2"/>
      <c r="Q4851" s="47"/>
      <c r="R4851" s="4"/>
      <c r="S4851" s="59"/>
      <c r="T4851" s="1"/>
      <c r="U4851" s="1"/>
      <c r="V4851" s="1"/>
      <c r="W4851" s="10"/>
      <c r="X4851" s="2"/>
      <c r="Y4851" s="2"/>
      <c r="Z4851" s="3"/>
      <c r="AA4851" s="1"/>
      <c r="AB4851" s="1"/>
      <c r="AC4851" s="5"/>
      <c r="AD4851" s="1"/>
      <c r="AE4851" s="7"/>
      <c r="AF4851" s="1"/>
      <c r="AG4851" s="1"/>
      <c r="AH4851" s="1"/>
      <c r="AI4851" s="1"/>
      <c r="AJ4851" s="4"/>
      <c r="AK4851" s="1"/>
      <c r="AL4851" s="1"/>
      <c r="AM4851" s="1"/>
      <c r="AN4851" s="1"/>
      <c r="AO4851" s="1"/>
    </row>
    <row r="4852" spans="1:41" x14ac:dyDescent="0.2">
      <c r="A4852" s="118"/>
      <c r="B4852" s="2"/>
      <c r="C4852" s="2"/>
      <c r="D4852" s="3"/>
      <c r="E4852" s="3"/>
      <c r="F4852" s="47"/>
      <c r="G4852" s="47"/>
      <c r="H4852" s="4"/>
      <c r="I4852" s="4"/>
      <c r="J4852" s="4"/>
      <c r="K4852" s="4"/>
      <c r="L4852" s="47"/>
      <c r="M4852" s="10"/>
      <c r="N4852" s="10"/>
      <c r="O4852" s="2"/>
      <c r="P4852" s="2"/>
      <c r="Q4852" s="47"/>
      <c r="R4852" s="4"/>
      <c r="S4852" s="59"/>
      <c r="T4852" s="1"/>
      <c r="U4852" s="1"/>
      <c r="V4852" s="1"/>
      <c r="W4852" s="10"/>
      <c r="X4852" s="2"/>
      <c r="Y4852" s="2"/>
      <c r="Z4852" s="3"/>
      <c r="AA4852" s="1"/>
      <c r="AB4852" s="1"/>
      <c r="AC4852" s="5"/>
      <c r="AD4852" s="1"/>
      <c r="AE4852" s="7"/>
      <c r="AF4852" s="1"/>
      <c r="AG4852" s="1"/>
      <c r="AH4852" s="1"/>
      <c r="AI4852" s="1"/>
      <c r="AJ4852" s="4"/>
      <c r="AK4852" s="1"/>
      <c r="AL4852" s="1"/>
      <c r="AM4852" s="1"/>
      <c r="AN4852" s="1"/>
      <c r="AO4852" s="1"/>
    </row>
    <row r="4853" spans="1:41" x14ac:dyDescent="0.2">
      <c r="A4853" s="118"/>
      <c r="B4853" s="2"/>
      <c r="C4853" s="2"/>
      <c r="D4853" s="3"/>
      <c r="E4853" s="3"/>
      <c r="F4853" s="47"/>
      <c r="G4853" s="47"/>
      <c r="H4853" s="4"/>
      <c r="I4853" s="4"/>
      <c r="J4853" s="4"/>
      <c r="K4853" s="4"/>
      <c r="L4853" s="47"/>
      <c r="M4853" s="10"/>
      <c r="N4853" s="10"/>
      <c r="O4853" s="2"/>
      <c r="P4853" s="2"/>
      <c r="Q4853" s="47"/>
      <c r="R4853" s="4"/>
      <c r="S4853" s="59"/>
      <c r="T4853" s="1"/>
      <c r="U4853" s="1"/>
      <c r="V4853" s="1"/>
      <c r="W4853" s="10"/>
      <c r="X4853" s="2"/>
      <c r="Y4853" s="2"/>
      <c r="Z4853" s="3"/>
      <c r="AA4853" s="1"/>
      <c r="AB4853" s="1"/>
      <c r="AC4853" s="5"/>
      <c r="AD4853" s="1"/>
      <c r="AE4853" s="7"/>
      <c r="AF4853" s="1"/>
      <c r="AG4853" s="1"/>
      <c r="AH4853" s="1"/>
      <c r="AI4853" s="1"/>
      <c r="AJ4853" s="4"/>
      <c r="AK4853" s="1"/>
      <c r="AL4853" s="1"/>
      <c r="AM4853" s="1"/>
      <c r="AN4853" s="1"/>
      <c r="AO4853" s="1"/>
    </row>
    <row r="4854" spans="1:41" x14ac:dyDescent="0.2">
      <c r="A4854" s="118"/>
      <c r="B4854" s="2"/>
      <c r="C4854" s="2"/>
      <c r="D4854" s="3"/>
      <c r="E4854" s="3"/>
      <c r="F4854" s="47"/>
      <c r="G4854" s="47"/>
      <c r="H4854" s="4"/>
      <c r="I4854" s="4"/>
      <c r="J4854" s="4"/>
      <c r="K4854" s="4"/>
      <c r="L4854" s="47"/>
      <c r="M4854" s="10"/>
      <c r="N4854" s="10"/>
      <c r="O4854" s="2"/>
      <c r="P4854" s="2"/>
      <c r="Q4854" s="47"/>
      <c r="R4854" s="4"/>
      <c r="S4854" s="59"/>
      <c r="T4854" s="1"/>
      <c r="U4854" s="1"/>
      <c r="V4854" s="1"/>
      <c r="W4854" s="10"/>
      <c r="X4854" s="2"/>
      <c r="Y4854" s="2"/>
      <c r="Z4854" s="3"/>
      <c r="AA4854" s="1"/>
      <c r="AB4854" s="1"/>
      <c r="AC4854" s="5"/>
      <c r="AD4854" s="1"/>
      <c r="AE4854" s="7"/>
      <c r="AF4854" s="1"/>
      <c r="AG4854" s="1"/>
      <c r="AH4854" s="1"/>
      <c r="AI4854" s="1"/>
      <c r="AJ4854" s="4"/>
      <c r="AK4854" s="1"/>
      <c r="AL4854" s="1"/>
      <c r="AM4854" s="1"/>
      <c r="AN4854" s="1"/>
      <c r="AO4854" s="1"/>
    </row>
    <row r="4855" spans="1:41" x14ac:dyDescent="0.2">
      <c r="A4855" s="118"/>
      <c r="B4855" s="2"/>
      <c r="C4855" s="2"/>
      <c r="D4855" s="3"/>
      <c r="E4855" s="3"/>
      <c r="F4855" s="47"/>
      <c r="G4855" s="47"/>
      <c r="H4855" s="4"/>
      <c r="I4855" s="4"/>
      <c r="J4855" s="4"/>
      <c r="K4855" s="4"/>
      <c r="L4855" s="47"/>
      <c r="M4855" s="10"/>
      <c r="N4855" s="10"/>
      <c r="O4855" s="2"/>
      <c r="P4855" s="2"/>
      <c r="Q4855" s="47"/>
      <c r="R4855" s="4"/>
      <c r="S4855" s="59"/>
      <c r="T4855" s="1"/>
      <c r="U4855" s="1"/>
      <c r="V4855" s="1"/>
      <c r="W4855" s="10"/>
      <c r="X4855" s="2"/>
      <c r="Y4855" s="2"/>
      <c r="Z4855" s="3"/>
      <c r="AA4855" s="1"/>
      <c r="AB4855" s="1"/>
      <c r="AC4855" s="5"/>
      <c r="AD4855" s="1"/>
      <c r="AE4855" s="7"/>
      <c r="AF4855" s="1"/>
      <c r="AG4855" s="1"/>
      <c r="AH4855" s="1"/>
      <c r="AI4855" s="1"/>
      <c r="AJ4855" s="4"/>
      <c r="AK4855" s="1"/>
      <c r="AL4855" s="1"/>
      <c r="AM4855" s="1"/>
      <c r="AN4855" s="1"/>
      <c r="AO4855" s="1"/>
    </row>
    <row r="4856" spans="1:41" x14ac:dyDescent="0.2">
      <c r="A4856" s="118"/>
      <c r="B4856" s="2"/>
      <c r="C4856" s="2"/>
      <c r="D4856" s="3"/>
      <c r="E4856" s="3"/>
      <c r="F4856" s="47"/>
      <c r="G4856" s="47"/>
      <c r="H4856" s="4"/>
      <c r="I4856" s="4"/>
      <c r="J4856" s="4"/>
      <c r="K4856" s="4"/>
      <c r="L4856" s="47"/>
      <c r="M4856" s="10"/>
      <c r="N4856" s="10"/>
      <c r="O4856" s="2"/>
      <c r="P4856" s="2"/>
      <c r="Q4856" s="47"/>
      <c r="R4856" s="4"/>
      <c r="S4856" s="59"/>
      <c r="T4856" s="1"/>
      <c r="U4856" s="1"/>
      <c r="V4856" s="1"/>
      <c r="W4856" s="10"/>
      <c r="X4856" s="2"/>
      <c r="Y4856" s="2"/>
      <c r="Z4856" s="3"/>
      <c r="AA4856" s="1"/>
      <c r="AB4856" s="1"/>
      <c r="AC4856" s="5"/>
      <c r="AD4856" s="1"/>
      <c r="AE4856" s="7"/>
      <c r="AF4856" s="1"/>
      <c r="AG4856" s="1"/>
      <c r="AH4856" s="1"/>
      <c r="AI4856" s="1"/>
      <c r="AJ4856" s="4"/>
      <c r="AK4856" s="1"/>
      <c r="AL4856" s="1"/>
      <c r="AM4856" s="1"/>
      <c r="AN4856" s="1"/>
      <c r="AO4856" s="1"/>
    </row>
    <row r="4857" spans="1:41" x14ac:dyDescent="0.2">
      <c r="A4857" s="118"/>
      <c r="B4857" s="2"/>
      <c r="C4857" s="2"/>
      <c r="D4857" s="3"/>
      <c r="E4857" s="3"/>
      <c r="F4857" s="47"/>
      <c r="G4857" s="47"/>
      <c r="H4857" s="4"/>
      <c r="I4857" s="4"/>
      <c r="J4857" s="4"/>
      <c r="K4857" s="4"/>
      <c r="L4857" s="47"/>
      <c r="M4857" s="10"/>
      <c r="N4857" s="10"/>
      <c r="O4857" s="2"/>
      <c r="P4857" s="2"/>
      <c r="Q4857" s="47"/>
      <c r="R4857" s="4"/>
      <c r="S4857" s="59"/>
      <c r="T4857" s="1"/>
      <c r="U4857" s="1"/>
      <c r="V4857" s="1"/>
      <c r="W4857" s="10"/>
      <c r="X4857" s="2"/>
      <c r="Y4857" s="2"/>
      <c r="Z4857" s="3"/>
      <c r="AA4857" s="1"/>
      <c r="AB4857" s="1"/>
      <c r="AC4857" s="5"/>
      <c r="AD4857" s="1"/>
      <c r="AE4857" s="7"/>
      <c r="AF4857" s="1"/>
      <c r="AG4857" s="1"/>
      <c r="AH4857" s="1"/>
      <c r="AI4857" s="1"/>
      <c r="AJ4857" s="4"/>
      <c r="AK4857" s="1"/>
      <c r="AL4857" s="1"/>
      <c r="AM4857" s="1"/>
      <c r="AN4857" s="1"/>
      <c r="AO4857" s="1"/>
    </row>
    <row r="4858" spans="1:41" x14ac:dyDescent="0.2">
      <c r="A4858" s="118"/>
      <c r="B4858" s="2"/>
      <c r="C4858" s="2"/>
      <c r="D4858" s="3"/>
      <c r="E4858" s="3"/>
      <c r="F4858" s="47"/>
      <c r="G4858" s="47"/>
      <c r="H4858" s="4"/>
      <c r="I4858" s="4"/>
      <c r="J4858" s="4"/>
      <c r="K4858" s="4"/>
      <c r="L4858" s="47"/>
      <c r="M4858" s="10"/>
      <c r="N4858" s="10"/>
      <c r="O4858" s="2"/>
      <c r="P4858" s="2"/>
      <c r="Q4858" s="47"/>
      <c r="R4858" s="4"/>
      <c r="S4858" s="59"/>
      <c r="T4858" s="1"/>
      <c r="U4858" s="1"/>
      <c r="V4858" s="1"/>
      <c r="W4858" s="10"/>
      <c r="X4858" s="2"/>
      <c r="Y4858" s="2"/>
      <c r="Z4858" s="3"/>
      <c r="AA4858" s="1"/>
      <c r="AB4858" s="1"/>
      <c r="AC4858" s="5"/>
      <c r="AD4858" s="1"/>
      <c r="AE4858" s="7"/>
      <c r="AF4858" s="1"/>
      <c r="AG4858" s="1"/>
      <c r="AH4858" s="1"/>
      <c r="AI4858" s="1"/>
      <c r="AJ4858" s="4"/>
      <c r="AK4858" s="1"/>
      <c r="AL4858" s="1"/>
      <c r="AM4858" s="1"/>
      <c r="AN4858" s="1"/>
      <c r="AO4858" s="1"/>
    </row>
    <row r="4859" spans="1:41" x14ac:dyDescent="0.2">
      <c r="A4859" s="118"/>
      <c r="B4859" s="2"/>
      <c r="C4859" s="2"/>
      <c r="D4859" s="3"/>
      <c r="E4859" s="3"/>
      <c r="F4859" s="47"/>
      <c r="G4859" s="47"/>
      <c r="H4859" s="4"/>
      <c r="I4859" s="4"/>
      <c r="J4859" s="4"/>
      <c r="K4859" s="4"/>
      <c r="L4859" s="47"/>
      <c r="M4859" s="10"/>
      <c r="N4859" s="10"/>
      <c r="O4859" s="2"/>
      <c r="P4859" s="2"/>
      <c r="Q4859" s="47"/>
      <c r="R4859" s="4"/>
      <c r="S4859" s="59"/>
      <c r="T4859" s="1"/>
      <c r="U4859" s="1"/>
      <c r="V4859" s="1"/>
      <c r="W4859" s="10"/>
      <c r="X4859" s="2"/>
      <c r="Y4859" s="2"/>
      <c r="Z4859" s="3"/>
      <c r="AA4859" s="1"/>
      <c r="AB4859" s="1"/>
      <c r="AC4859" s="5"/>
      <c r="AD4859" s="1"/>
      <c r="AE4859" s="7"/>
      <c r="AF4859" s="1"/>
      <c r="AG4859" s="1"/>
      <c r="AH4859" s="1"/>
      <c r="AI4859" s="1"/>
      <c r="AJ4859" s="4"/>
      <c r="AK4859" s="1"/>
      <c r="AL4859" s="1"/>
      <c r="AM4859" s="1"/>
      <c r="AN4859" s="1"/>
      <c r="AO4859" s="1"/>
    </row>
    <row r="4860" spans="1:41" x14ac:dyDescent="0.2">
      <c r="A4860" s="118"/>
      <c r="B4860" s="2"/>
      <c r="C4860" s="2"/>
      <c r="D4860" s="3"/>
      <c r="E4860" s="3"/>
      <c r="F4860" s="47"/>
      <c r="G4860" s="47"/>
      <c r="H4860" s="4"/>
      <c r="I4860" s="4"/>
      <c r="J4860" s="4"/>
      <c r="K4860" s="4"/>
      <c r="L4860" s="47"/>
      <c r="M4860" s="10"/>
      <c r="N4860" s="10"/>
      <c r="O4860" s="2"/>
      <c r="P4860" s="2"/>
      <c r="Q4860" s="47"/>
      <c r="R4860" s="4"/>
      <c r="S4860" s="59"/>
      <c r="T4860" s="1"/>
      <c r="U4860" s="1"/>
      <c r="V4860" s="1"/>
      <c r="W4860" s="10"/>
      <c r="X4860" s="2"/>
      <c r="Y4860" s="2"/>
      <c r="Z4860" s="3"/>
      <c r="AA4860" s="1"/>
      <c r="AB4860" s="1"/>
      <c r="AC4860" s="5"/>
      <c r="AD4860" s="1"/>
      <c r="AE4860" s="7"/>
      <c r="AF4860" s="1"/>
      <c r="AG4860" s="1"/>
      <c r="AH4860" s="1"/>
      <c r="AI4860" s="1"/>
      <c r="AJ4860" s="4"/>
      <c r="AK4860" s="1"/>
      <c r="AL4860" s="1"/>
      <c r="AM4860" s="1"/>
      <c r="AN4860" s="1"/>
      <c r="AO4860" s="1"/>
    </row>
    <row r="4861" spans="1:41" x14ac:dyDescent="0.2">
      <c r="A4861" s="118"/>
      <c r="B4861" s="2"/>
      <c r="C4861" s="2"/>
      <c r="D4861" s="3"/>
      <c r="E4861" s="3"/>
      <c r="F4861" s="47"/>
      <c r="G4861" s="47"/>
      <c r="H4861" s="4"/>
      <c r="I4861" s="4"/>
      <c r="J4861" s="4"/>
      <c r="K4861" s="4"/>
      <c r="L4861" s="47"/>
      <c r="M4861" s="10"/>
      <c r="N4861" s="10"/>
      <c r="O4861" s="2"/>
      <c r="P4861" s="2"/>
      <c r="Q4861" s="47"/>
      <c r="R4861" s="4"/>
      <c r="S4861" s="59"/>
      <c r="T4861" s="1"/>
      <c r="U4861" s="1"/>
      <c r="V4861" s="1"/>
      <c r="W4861" s="10"/>
      <c r="X4861" s="2"/>
      <c r="Y4861" s="2"/>
      <c r="Z4861" s="3"/>
      <c r="AA4861" s="1"/>
      <c r="AB4861" s="1"/>
      <c r="AC4861" s="5"/>
      <c r="AD4861" s="1"/>
      <c r="AE4861" s="7"/>
      <c r="AF4861" s="1"/>
      <c r="AG4861" s="1"/>
      <c r="AH4861" s="1"/>
      <c r="AI4861" s="1"/>
      <c r="AJ4861" s="4"/>
      <c r="AK4861" s="1"/>
      <c r="AL4861" s="1"/>
      <c r="AM4861" s="1"/>
      <c r="AN4861" s="1"/>
      <c r="AO4861" s="1"/>
    </row>
    <row r="4862" spans="1:41" x14ac:dyDescent="0.2">
      <c r="A4862" s="118"/>
      <c r="B4862" s="2"/>
      <c r="C4862" s="2"/>
      <c r="D4862" s="3"/>
      <c r="E4862" s="3"/>
      <c r="F4862" s="47"/>
      <c r="G4862" s="47"/>
      <c r="H4862" s="4"/>
      <c r="I4862" s="4"/>
      <c r="J4862" s="4"/>
      <c r="K4862" s="4"/>
      <c r="L4862" s="47"/>
      <c r="M4862" s="10"/>
      <c r="N4862" s="10"/>
      <c r="O4862" s="2"/>
      <c r="P4862" s="2"/>
      <c r="Q4862" s="47"/>
      <c r="R4862" s="4"/>
      <c r="S4862" s="59"/>
      <c r="T4862" s="1"/>
      <c r="U4862" s="1"/>
      <c r="V4862" s="1"/>
      <c r="W4862" s="10"/>
      <c r="X4862" s="2"/>
      <c r="Y4862" s="2"/>
      <c r="Z4862" s="3"/>
      <c r="AA4862" s="1"/>
      <c r="AB4862" s="1"/>
      <c r="AC4862" s="5"/>
      <c r="AD4862" s="1"/>
      <c r="AE4862" s="7"/>
      <c r="AF4862" s="1"/>
      <c r="AG4862" s="1"/>
      <c r="AH4862" s="1"/>
      <c r="AI4862" s="1"/>
      <c r="AJ4862" s="4"/>
      <c r="AK4862" s="1"/>
      <c r="AL4862" s="1"/>
      <c r="AM4862" s="1"/>
      <c r="AN4862" s="1"/>
      <c r="AO4862" s="1"/>
    </row>
    <row r="4863" spans="1:41" x14ac:dyDescent="0.2">
      <c r="A4863" s="118"/>
      <c r="B4863" s="2"/>
      <c r="C4863" s="2"/>
      <c r="D4863" s="3"/>
      <c r="E4863" s="3"/>
      <c r="F4863" s="47"/>
      <c r="G4863" s="47"/>
      <c r="H4863" s="4"/>
      <c r="I4863" s="4"/>
      <c r="J4863" s="4"/>
      <c r="K4863" s="4"/>
      <c r="L4863" s="47"/>
      <c r="M4863" s="10"/>
      <c r="N4863" s="10"/>
      <c r="O4863" s="2"/>
      <c r="P4863" s="2"/>
      <c r="Q4863" s="47"/>
      <c r="R4863" s="4"/>
      <c r="S4863" s="59"/>
      <c r="T4863" s="1"/>
      <c r="U4863" s="1"/>
      <c r="V4863" s="1"/>
      <c r="W4863" s="10"/>
      <c r="X4863" s="2"/>
      <c r="Y4863" s="2"/>
      <c r="Z4863" s="3"/>
      <c r="AA4863" s="1"/>
      <c r="AB4863" s="1"/>
      <c r="AC4863" s="5"/>
      <c r="AD4863" s="1"/>
      <c r="AE4863" s="7"/>
      <c r="AF4863" s="1"/>
      <c r="AG4863" s="1"/>
      <c r="AH4863" s="1"/>
      <c r="AI4863" s="1"/>
      <c r="AJ4863" s="4"/>
      <c r="AK4863" s="1"/>
      <c r="AL4863" s="1"/>
      <c r="AM4863" s="1"/>
      <c r="AN4863" s="1"/>
      <c r="AO4863" s="1"/>
    </row>
    <row r="4864" spans="1:41" x14ac:dyDescent="0.2">
      <c r="A4864" s="118"/>
      <c r="B4864" s="2"/>
      <c r="C4864" s="2"/>
      <c r="D4864" s="3"/>
      <c r="E4864" s="3"/>
      <c r="F4864" s="47"/>
      <c r="G4864" s="47"/>
      <c r="H4864" s="4"/>
      <c r="I4864" s="4"/>
      <c r="J4864" s="4"/>
      <c r="K4864" s="4"/>
      <c r="L4864" s="47"/>
      <c r="M4864" s="10"/>
      <c r="N4864" s="10"/>
      <c r="O4864" s="2"/>
      <c r="P4864" s="2"/>
      <c r="Q4864" s="47"/>
      <c r="R4864" s="4"/>
      <c r="S4864" s="59"/>
      <c r="T4864" s="1"/>
      <c r="U4864" s="1"/>
      <c r="V4864" s="1"/>
      <c r="W4864" s="10"/>
      <c r="X4864" s="2"/>
      <c r="Y4864" s="2"/>
      <c r="Z4864" s="3"/>
      <c r="AA4864" s="1"/>
      <c r="AB4864" s="1"/>
      <c r="AC4864" s="5"/>
      <c r="AD4864" s="1"/>
      <c r="AE4864" s="7"/>
      <c r="AF4864" s="1"/>
      <c r="AG4864" s="1"/>
      <c r="AH4864" s="1"/>
      <c r="AI4864" s="1"/>
      <c r="AJ4864" s="4"/>
      <c r="AK4864" s="1"/>
      <c r="AL4864" s="1"/>
      <c r="AM4864" s="1"/>
      <c r="AN4864" s="1"/>
      <c r="AO4864" s="1"/>
    </row>
    <row r="4865" spans="1:41" x14ac:dyDescent="0.2">
      <c r="A4865" s="118"/>
      <c r="B4865" s="2"/>
      <c r="C4865" s="2"/>
      <c r="D4865" s="3"/>
      <c r="E4865" s="3"/>
      <c r="F4865" s="47"/>
      <c r="G4865" s="47"/>
      <c r="H4865" s="4"/>
      <c r="I4865" s="4"/>
      <c r="J4865" s="4"/>
      <c r="K4865" s="4"/>
      <c r="L4865" s="47"/>
      <c r="M4865" s="10"/>
      <c r="N4865" s="10"/>
      <c r="O4865" s="2"/>
      <c r="P4865" s="2"/>
      <c r="Q4865" s="47"/>
      <c r="R4865" s="4"/>
      <c r="S4865" s="59"/>
      <c r="T4865" s="1"/>
      <c r="U4865" s="1"/>
      <c r="V4865" s="1"/>
      <c r="W4865" s="10"/>
      <c r="X4865" s="2"/>
      <c r="Y4865" s="2"/>
      <c r="Z4865" s="3"/>
      <c r="AA4865" s="1"/>
      <c r="AB4865" s="1"/>
      <c r="AC4865" s="5"/>
      <c r="AD4865" s="1"/>
      <c r="AE4865" s="7"/>
      <c r="AF4865" s="1"/>
      <c r="AG4865" s="1"/>
      <c r="AH4865" s="1"/>
      <c r="AI4865" s="1"/>
      <c r="AJ4865" s="4"/>
      <c r="AK4865" s="1"/>
      <c r="AL4865" s="1"/>
      <c r="AM4865" s="1"/>
      <c r="AN4865" s="1"/>
      <c r="AO4865" s="1"/>
    </row>
    <row r="4866" spans="1:41" x14ac:dyDescent="0.2">
      <c r="A4866" s="118"/>
      <c r="B4866" s="2"/>
      <c r="C4866" s="2"/>
      <c r="D4866" s="3"/>
      <c r="E4866" s="3"/>
      <c r="F4866" s="47"/>
      <c r="G4866" s="47"/>
      <c r="H4866" s="4"/>
      <c r="I4866" s="4"/>
      <c r="J4866" s="4"/>
      <c r="K4866" s="4"/>
      <c r="L4866" s="47"/>
      <c r="M4866" s="10"/>
      <c r="N4866" s="10"/>
      <c r="O4866" s="2"/>
      <c r="P4866" s="2"/>
      <c r="Q4866" s="47"/>
      <c r="R4866" s="4"/>
      <c r="S4866" s="59"/>
      <c r="T4866" s="1"/>
      <c r="U4866" s="1"/>
      <c r="V4866" s="1"/>
      <c r="W4866" s="10"/>
      <c r="X4866" s="2"/>
      <c r="Y4866" s="2"/>
      <c r="Z4866" s="3"/>
      <c r="AA4866" s="1"/>
      <c r="AB4866" s="1"/>
      <c r="AC4866" s="5"/>
      <c r="AD4866" s="1"/>
      <c r="AE4866" s="7"/>
      <c r="AF4866" s="1"/>
      <c r="AG4866" s="1"/>
      <c r="AH4866" s="1"/>
      <c r="AI4866" s="1"/>
      <c r="AJ4866" s="4"/>
      <c r="AK4866" s="1"/>
      <c r="AL4866" s="1"/>
      <c r="AM4866" s="1"/>
      <c r="AN4866" s="1"/>
      <c r="AO4866" s="1"/>
    </row>
    <row r="4867" spans="1:41" x14ac:dyDescent="0.2">
      <c r="A4867" s="118"/>
      <c r="B4867" s="2"/>
      <c r="C4867" s="2"/>
      <c r="D4867" s="3"/>
      <c r="E4867" s="3"/>
      <c r="F4867" s="47"/>
      <c r="G4867" s="47"/>
      <c r="H4867" s="4"/>
      <c r="I4867" s="4"/>
      <c r="J4867" s="4"/>
      <c r="K4867" s="4"/>
      <c r="L4867" s="47"/>
      <c r="M4867" s="10"/>
      <c r="N4867" s="10"/>
      <c r="O4867" s="2"/>
      <c r="P4867" s="2"/>
      <c r="Q4867" s="47"/>
      <c r="R4867" s="4"/>
      <c r="S4867" s="59"/>
      <c r="T4867" s="1"/>
      <c r="U4867" s="1"/>
      <c r="V4867" s="1"/>
      <c r="W4867" s="10"/>
      <c r="X4867" s="2"/>
      <c r="Y4867" s="2"/>
      <c r="Z4867" s="3"/>
      <c r="AA4867" s="1"/>
      <c r="AB4867" s="1"/>
      <c r="AC4867" s="5"/>
      <c r="AD4867" s="1"/>
      <c r="AE4867" s="7"/>
      <c r="AF4867" s="1"/>
      <c r="AG4867" s="1"/>
      <c r="AH4867" s="1"/>
      <c r="AI4867" s="1"/>
      <c r="AJ4867" s="4"/>
      <c r="AK4867" s="1"/>
      <c r="AL4867" s="1"/>
      <c r="AM4867" s="1"/>
      <c r="AN4867" s="1"/>
      <c r="AO4867" s="1"/>
    </row>
    <row r="4868" spans="1:41" x14ac:dyDescent="0.2">
      <c r="A4868" s="118"/>
      <c r="B4868" s="2"/>
      <c r="C4868" s="2"/>
      <c r="D4868" s="3"/>
      <c r="E4868" s="3"/>
      <c r="F4868" s="47"/>
      <c r="G4868" s="47"/>
      <c r="H4868" s="4"/>
      <c r="I4868" s="4"/>
      <c r="J4868" s="4"/>
      <c r="K4868" s="4"/>
      <c r="L4868" s="47"/>
      <c r="M4868" s="10"/>
      <c r="N4868" s="10"/>
      <c r="O4868" s="2"/>
      <c r="P4868" s="2"/>
      <c r="Q4868" s="47"/>
      <c r="R4868" s="4"/>
      <c r="S4868" s="59"/>
      <c r="T4868" s="1"/>
      <c r="U4868" s="1"/>
      <c r="V4868" s="1"/>
      <c r="W4868" s="10"/>
      <c r="X4868" s="2"/>
      <c r="Y4868" s="2"/>
      <c r="Z4868" s="3"/>
      <c r="AA4868" s="1"/>
      <c r="AB4868" s="1"/>
      <c r="AC4868" s="5"/>
      <c r="AD4868" s="1"/>
      <c r="AE4868" s="7"/>
      <c r="AF4868" s="1"/>
      <c r="AG4868" s="1"/>
      <c r="AH4868" s="1"/>
      <c r="AI4868" s="1"/>
      <c r="AJ4868" s="4"/>
      <c r="AK4868" s="1"/>
      <c r="AL4868" s="1"/>
      <c r="AM4868" s="1"/>
      <c r="AN4868" s="1"/>
      <c r="AO4868" s="1"/>
    </row>
    <row r="4869" spans="1:41" x14ac:dyDescent="0.2">
      <c r="A4869" s="118"/>
      <c r="B4869" s="2"/>
      <c r="C4869" s="2"/>
      <c r="D4869" s="3"/>
      <c r="E4869" s="3"/>
      <c r="F4869" s="47"/>
      <c r="G4869" s="47"/>
      <c r="H4869" s="4"/>
      <c r="I4869" s="4"/>
      <c r="J4869" s="4"/>
      <c r="K4869" s="4"/>
      <c r="L4869" s="47"/>
      <c r="M4869" s="10"/>
      <c r="N4869" s="10"/>
      <c r="O4869" s="2"/>
      <c r="P4869" s="2"/>
      <c r="Q4869" s="47"/>
      <c r="R4869" s="4"/>
      <c r="S4869" s="59"/>
      <c r="T4869" s="1"/>
      <c r="U4869" s="1"/>
      <c r="V4869" s="1"/>
      <c r="W4869" s="10"/>
      <c r="X4869" s="2"/>
      <c r="Y4869" s="2"/>
      <c r="Z4869" s="3"/>
      <c r="AA4869" s="1"/>
      <c r="AB4869" s="1"/>
      <c r="AC4869" s="5"/>
      <c r="AD4869" s="1"/>
      <c r="AE4869" s="7"/>
      <c r="AF4869" s="1"/>
      <c r="AG4869" s="1"/>
      <c r="AH4869" s="1"/>
      <c r="AI4869" s="1"/>
      <c r="AJ4869" s="4"/>
      <c r="AK4869" s="1"/>
      <c r="AL4869" s="1"/>
      <c r="AM4869" s="1"/>
      <c r="AN4869" s="1"/>
      <c r="AO4869" s="1"/>
    </row>
    <row r="4870" spans="1:41" x14ac:dyDescent="0.2">
      <c r="A4870" s="118"/>
      <c r="B4870" s="2"/>
      <c r="C4870" s="2"/>
      <c r="D4870" s="3"/>
      <c r="E4870" s="3"/>
      <c r="F4870" s="47"/>
      <c r="G4870" s="47"/>
      <c r="H4870" s="4"/>
      <c r="I4870" s="4"/>
      <c r="J4870" s="4"/>
      <c r="K4870" s="4"/>
      <c r="L4870" s="47"/>
      <c r="M4870" s="10"/>
      <c r="N4870" s="10"/>
      <c r="O4870" s="2"/>
      <c r="P4870" s="2"/>
      <c r="Q4870" s="47"/>
      <c r="R4870" s="4"/>
      <c r="S4870" s="59"/>
      <c r="T4870" s="1"/>
      <c r="U4870" s="1"/>
      <c r="V4870" s="1"/>
      <c r="W4870" s="10"/>
      <c r="X4870" s="2"/>
      <c r="Y4870" s="2"/>
      <c r="Z4870" s="3"/>
      <c r="AA4870" s="1"/>
      <c r="AB4870" s="1"/>
      <c r="AC4870" s="5"/>
      <c r="AD4870" s="1"/>
      <c r="AE4870" s="7"/>
      <c r="AF4870" s="1"/>
      <c r="AG4870" s="1"/>
      <c r="AH4870" s="1"/>
      <c r="AI4870" s="1"/>
      <c r="AJ4870" s="4"/>
      <c r="AK4870" s="1"/>
      <c r="AL4870" s="1"/>
      <c r="AM4870" s="1"/>
      <c r="AN4870" s="1"/>
      <c r="AO4870" s="1"/>
    </row>
    <row r="4871" spans="1:41" x14ac:dyDescent="0.2">
      <c r="A4871" s="118"/>
      <c r="B4871" s="2"/>
      <c r="C4871" s="2"/>
      <c r="D4871" s="3"/>
      <c r="E4871" s="3"/>
      <c r="F4871" s="47"/>
      <c r="G4871" s="47"/>
      <c r="H4871" s="4"/>
      <c r="I4871" s="4"/>
      <c r="J4871" s="4"/>
      <c r="K4871" s="4"/>
      <c r="L4871" s="47"/>
      <c r="M4871" s="10"/>
      <c r="N4871" s="10"/>
      <c r="O4871" s="2"/>
      <c r="P4871" s="2"/>
      <c r="Q4871" s="47"/>
      <c r="R4871" s="4"/>
      <c r="S4871" s="59"/>
      <c r="T4871" s="1"/>
      <c r="U4871" s="1"/>
      <c r="V4871" s="1"/>
      <c r="W4871" s="10"/>
      <c r="X4871" s="2"/>
      <c r="Y4871" s="2"/>
      <c r="Z4871" s="3"/>
      <c r="AA4871" s="1"/>
      <c r="AB4871" s="1"/>
      <c r="AC4871" s="5"/>
      <c r="AD4871" s="1"/>
      <c r="AE4871" s="7"/>
      <c r="AF4871" s="1"/>
      <c r="AG4871" s="1"/>
      <c r="AH4871" s="1"/>
      <c r="AI4871" s="1"/>
      <c r="AJ4871" s="4"/>
      <c r="AK4871" s="1"/>
      <c r="AL4871" s="1"/>
      <c r="AM4871" s="1"/>
      <c r="AN4871" s="1"/>
      <c r="AO4871" s="1"/>
    </row>
    <row r="4872" spans="1:41" x14ac:dyDescent="0.2">
      <c r="A4872" s="118"/>
      <c r="B4872" s="2"/>
      <c r="C4872" s="2"/>
      <c r="D4872" s="3"/>
      <c r="E4872" s="3"/>
      <c r="F4872" s="47"/>
      <c r="G4872" s="47"/>
      <c r="H4872" s="4"/>
      <c r="I4872" s="4"/>
      <c r="J4872" s="4"/>
      <c r="K4872" s="4"/>
      <c r="L4872" s="47"/>
      <c r="M4872" s="10"/>
      <c r="N4872" s="10"/>
      <c r="O4872" s="2"/>
      <c r="P4872" s="2"/>
      <c r="Q4872" s="47"/>
      <c r="R4872" s="4"/>
      <c r="S4872" s="59"/>
      <c r="T4872" s="1"/>
      <c r="U4872" s="1"/>
      <c r="V4872" s="1"/>
      <c r="W4872" s="10"/>
      <c r="X4872" s="2"/>
      <c r="Y4872" s="2"/>
      <c r="Z4872" s="3"/>
      <c r="AA4872" s="1"/>
      <c r="AB4872" s="1"/>
      <c r="AC4872" s="5"/>
      <c r="AD4872" s="1"/>
      <c r="AE4872" s="7"/>
      <c r="AF4872" s="1"/>
      <c r="AG4872" s="1"/>
      <c r="AH4872" s="1"/>
      <c r="AI4872" s="1"/>
      <c r="AJ4872" s="4"/>
      <c r="AK4872" s="1"/>
      <c r="AL4872" s="1"/>
      <c r="AM4872" s="1"/>
      <c r="AN4872" s="1"/>
      <c r="AO4872" s="1"/>
    </row>
    <row r="4873" spans="1:41" x14ac:dyDescent="0.2">
      <c r="A4873" s="118"/>
      <c r="B4873" s="2"/>
      <c r="C4873" s="2"/>
      <c r="D4873" s="3"/>
      <c r="E4873" s="3"/>
      <c r="F4873" s="47"/>
      <c r="G4873" s="47"/>
      <c r="H4873" s="4"/>
      <c r="I4873" s="4"/>
      <c r="J4873" s="4"/>
      <c r="K4873" s="4"/>
      <c r="L4873" s="47"/>
      <c r="M4873" s="10"/>
      <c r="N4873" s="10"/>
      <c r="O4873" s="2"/>
      <c r="P4873" s="2"/>
      <c r="Q4873" s="47"/>
      <c r="R4873" s="4"/>
      <c r="S4873" s="59"/>
      <c r="T4873" s="1"/>
      <c r="U4873" s="1"/>
      <c r="V4873" s="1"/>
      <c r="W4873" s="10"/>
      <c r="X4873" s="2"/>
      <c r="Y4873" s="2"/>
      <c r="Z4873" s="3"/>
      <c r="AA4873" s="1"/>
      <c r="AB4873" s="1"/>
      <c r="AC4873" s="5"/>
      <c r="AD4873" s="1"/>
      <c r="AE4873" s="7"/>
      <c r="AF4873" s="1"/>
      <c r="AG4873" s="1"/>
      <c r="AH4873" s="1"/>
      <c r="AI4873" s="1"/>
      <c r="AJ4873" s="4"/>
      <c r="AK4873" s="1"/>
      <c r="AL4873" s="1"/>
      <c r="AM4873" s="1"/>
      <c r="AN4873" s="1"/>
      <c r="AO4873" s="1"/>
    </row>
    <row r="4874" spans="1:41" x14ac:dyDescent="0.2">
      <c r="A4874" s="118"/>
      <c r="B4874" s="2"/>
      <c r="C4874" s="2"/>
      <c r="D4874" s="3"/>
      <c r="E4874" s="3"/>
      <c r="F4874" s="47"/>
      <c r="G4874" s="47"/>
      <c r="H4874" s="4"/>
      <c r="I4874" s="4"/>
      <c r="J4874" s="4"/>
      <c r="K4874" s="4"/>
      <c r="L4874" s="47"/>
      <c r="M4874" s="10"/>
      <c r="N4874" s="10"/>
      <c r="O4874" s="2"/>
      <c r="P4874" s="2"/>
      <c r="Q4874" s="47"/>
      <c r="R4874" s="4"/>
      <c r="S4874" s="59"/>
      <c r="T4874" s="1"/>
      <c r="U4874" s="1"/>
      <c r="V4874" s="1"/>
      <c r="W4874" s="10"/>
      <c r="X4874" s="2"/>
      <c r="Y4874" s="2"/>
      <c r="Z4874" s="3"/>
      <c r="AA4874" s="1"/>
      <c r="AB4874" s="1"/>
      <c r="AC4874" s="5"/>
      <c r="AD4874" s="1"/>
      <c r="AE4874" s="7"/>
      <c r="AF4874" s="1"/>
      <c r="AG4874" s="1"/>
      <c r="AH4874" s="1"/>
      <c r="AI4874" s="1"/>
      <c r="AJ4874" s="4"/>
      <c r="AK4874" s="1"/>
      <c r="AL4874" s="1"/>
      <c r="AM4874" s="1"/>
      <c r="AN4874" s="1"/>
      <c r="AO4874" s="1"/>
    </row>
    <row r="4875" spans="1:41" x14ac:dyDescent="0.2">
      <c r="A4875" s="118"/>
      <c r="B4875" s="2"/>
      <c r="C4875" s="2"/>
      <c r="D4875" s="3"/>
      <c r="E4875" s="3"/>
      <c r="F4875" s="47"/>
      <c r="G4875" s="47"/>
      <c r="H4875" s="4"/>
      <c r="I4875" s="4"/>
      <c r="J4875" s="4"/>
      <c r="K4875" s="4"/>
      <c r="L4875" s="47"/>
      <c r="M4875" s="10"/>
      <c r="N4875" s="10"/>
      <c r="O4875" s="2"/>
      <c r="P4875" s="2"/>
      <c r="Q4875" s="47"/>
      <c r="R4875" s="4"/>
      <c r="S4875" s="59"/>
      <c r="T4875" s="1"/>
      <c r="U4875" s="1"/>
      <c r="V4875" s="1"/>
      <c r="W4875" s="10"/>
      <c r="X4875" s="2"/>
      <c r="Y4875" s="2"/>
      <c r="Z4875" s="3"/>
      <c r="AA4875" s="1"/>
      <c r="AB4875" s="1"/>
      <c r="AC4875" s="5"/>
      <c r="AD4875" s="1"/>
      <c r="AE4875" s="7"/>
      <c r="AF4875" s="1"/>
      <c r="AG4875" s="1"/>
      <c r="AH4875" s="1"/>
      <c r="AI4875" s="1"/>
      <c r="AJ4875" s="4"/>
      <c r="AK4875" s="1"/>
      <c r="AL4875" s="1"/>
      <c r="AM4875" s="1"/>
      <c r="AN4875" s="1"/>
      <c r="AO4875" s="1"/>
    </row>
    <row r="4876" spans="1:41" x14ac:dyDescent="0.2">
      <c r="A4876" s="118"/>
      <c r="B4876" s="2"/>
      <c r="C4876" s="2"/>
      <c r="D4876" s="3"/>
      <c r="E4876" s="3"/>
      <c r="F4876" s="47"/>
      <c r="G4876" s="47"/>
      <c r="H4876" s="4"/>
      <c r="I4876" s="4"/>
      <c r="J4876" s="4"/>
      <c r="K4876" s="4"/>
      <c r="L4876" s="47"/>
      <c r="M4876" s="10"/>
      <c r="N4876" s="10"/>
      <c r="O4876" s="2"/>
      <c r="P4876" s="2"/>
      <c r="Q4876" s="47"/>
      <c r="R4876" s="4"/>
      <c r="S4876" s="59"/>
      <c r="T4876" s="1"/>
      <c r="U4876" s="1"/>
      <c r="V4876" s="1"/>
      <c r="W4876" s="10"/>
      <c r="X4876" s="2"/>
      <c r="Y4876" s="2"/>
      <c r="Z4876" s="3"/>
      <c r="AA4876" s="1"/>
      <c r="AB4876" s="1"/>
      <c r="AC4876" s="5"/>
      <c r="AD4876" s="1"/>
      <c r="AE4876" s="7"/>
      <c r="AF4876" s="1"/>
      <c r="AG4876" s="1"/>
      <c r="AH4876" s="1"/>
      <c r="AI4876" s="1"/>
      <c r="AJ4876" s="4"/>
      <c r="AK4876" s="1"/>
      <c r="AL4876" s="1"/>
      <c r="AM4876" s="1"/>
      <c r="AN4876" s="1"/>
      <c r="AO4876" s="1"/>
    </row>
    <row r="4877" spans="1:41" x14ac:dyDescent="0.2">
      <c r="A4877" s="118"/>
      <c r="B4877" s="2"/>
      <c r="C4877" s="2"/>
      <c r="D4877" s="3"/>
      <c r="E4877" s="3"/>
      <c r="F4877" s="47"/>
      <c r="G4877" s="47"/>
      <c r="H4877" s="4"/>
      <c r="I4877" s="4"/>
      <c r="J4877" s="4"/>
      <c r="K4877" s="4"/>
      <c r="L4877" s="47"/>
      <c r="M4877" s="10"/>
      <c r="N4877" s="10"/>
      <c r="O4877" s="2"/>
      <c r="P4877" s="2"/>
      <c r="Q4877" s="47"/>
      <c r="R4877" s="4"/>
      <c r="S4877" s="59"/>
      <c r="T4877" s="1"/>
      <c r="U4877" s="1"/>
      <c r="V4877" s="1"/>
      <c r="W4877" s="10"/>
      <c r="X4877" s="2"/>
      <c r="Y4877" s="2"/>
      <c r="Z4877" s="3"/>
      <c r="AA4877" s="1"/>
      <c r="AB4877" s="1"/>
      <c r="AC4877" s="5"/>
      <c r="AD4877" s="1"/>
      <c r="AE4877" s="7"/>
      <c r="AF4877" s="1"/>
      <c r="AG4877" s="1"/>
      <c r="AH4877" s="1"/>
      <c r="AI4877" s="1"/>
      <c r="AJ4877" s="4"/>
      <c r="AK4877" s="1"/>
      <c r="AL4877" s="1"/>
      <c r="AM4877" s="1"/>
      <c r="AN4877" s="1"/>
      <c r="AO4877" s="1"/>
    </row>
    <row r="4878" spans="1:41" x14ac:dyDescent="0.2">
      <c r="A4878" s="118"/>
      <c r="B4878" s="2"/>
      <c r="C4878" s="2"/>
      <c r="D4878" s="3"/>
      <c r="E4878" s="3"/>
      <c r="F4878" s="47"/>
      <c r="G4878" s="47"/>
      <c r="H4878" s="4"/>
      <c r="I4878" s="4"/>
      <c r="J4878" s="4"/>
      <c r="K4878" s="4"/>
      <c r="L4878" s="47"/>
      <c r="M4878" s="10"/>
      <c r="N4878" s="10"/>
      <c r="O4878" s="2"/>
      <c r="P4878" s="2"/>
      <c r="Q4878" s="47"/>
      <c r="R4878" s="4"/>
      <c r="S4878" s="59"/>
      <c r="T4878" s="1"/>
      <c r="U4878" s="1"/>
      <c r="V4878" s="1"/>
      <c r="W4878" s="10"/>
      <c r="X4878" s="2"/>
      <c r="Y4878" s="2"/>
      <c r="Z4878" s="3"/>
      <c r="AA4878" s="1"/>
      <c r="AB4878" s="1"/>
      <c r="AC4878" s="5"/>
      <c r="AD4878" s="1"/>
      <c r="AE4878" s="7"/>
      <c r="AF4878" s="1"/>
      <c r="AG4878" s="1"/>
      <c r="AH4878" s="1"/>
      <c r="AI4878" s="1"/>
      <c r="AJ4878" s="4"/>
      <c r="AK4878" s="1"/>
      <c r="AL4878" s="1"/>
      <c r="AM4878" s="1"/>
      <c r="AN4878" s="1"/>
      <c r="AO4878" s="1"/>
    </row>
    <row r="4879" spans="1:41" x14ac:dyDescent="0.2">
      <c r="A4879" s="118"/>
      <c r="B4879" s="2"/>
      <c r="C4879" s="2"/>
      <c r="D4879" s="3"/>
      <c r="E4879" s="3"/>
      <c r="F4879" s="47"/>
      <c r="G4879" s="47"/>
      <c r="H4879" s="4"/>
      <c r="I4879" s="4"/>
      <c r="J4879" s="4"/>
      <c r="K4879" s="4"/>
      <c r="L4879" s="47"/>
      <c r="M4879" s="10"/>
      <c r="N4879" s="10"/>
      <c r="O4879" s="2"/>
      <c r="P4879" s="2"/>
      <c r="Q4879" s="47"/>
      <c r="R4879" s="4"/>
      <c r="S4879" s="59"/>
      <c r="T4879" s="1"/>
      <c r="U4879" s="1"/>
      <c r="V4879" s="1"/>
      <c r="W4879" s="10"/>
      <c r="X4879" s="2"/>
      <c r="Y4879" s="2"/>
      <c r="Z4879" s="3"/>
      <c r="AA4879" s="1"/>
      <c r="AB4879" s="1"/>
      <c r="AC4879" s="5"/>
      <c r="AD4879" s="1"/>
      <c r="AE4879" s="7"/>
      <c r="AF4879" s="1"/>
      <c r="AG4879" s="1"/>
      <c r="AH4879" s="1"/>
      <c r="AI4879" s="1"/>
      <c r="AJ4879" s="4"/>
      <c r="AK4879" s="1"/>
      <c r="AL4879" s="1"/>
      <c r="AM4879" s="1"/>
      <c r="AN4879" s="1"/>
      <c r="AO4879" s="1"/>
    </row>
    <row r="4880" spans="1:41" x14ac:dyDescent="0.2">
      <c r="A4880" s="118"/>
      <c r="B4880" s="2"/>
      <c r="C4880" s="2"/>
      <c r="D4880" s="3"/>
      <c r="E4880" s="3"/>
      <c r="F4880" s="47"/>
      <c r="G4880" s="47"/>
      <c r="H4880" s="4"/>
      <c r="I4880" s="4"/>
      <c r="J4880" s="4"/>
      <c r="K4880" s="4"/>
      <c r="L4880" s="47"/>
      <c r="M4880" s="10"/>
      <c r="N4880" s="10"/>
      <c r="O4880" s="2"/>
      <c r="P4880" s="2"/>
      <c r="Q4880" s="47"/>
      <c r="R4880" s="4"/>
      <c r="S4880" s="59"/>
      <c r="T4880" s="1"/>
      <c r="U4880" s="1"/>
      <c r="V4880" s="1"/>
      <c r="W4880" s="10"/>
      <c r="X4880" s="2"/>
      <c r="Y4880" s="2"/>
      <c r="Z4880" s="3"/>
      <c r="AA4880" s="1"/>
      <c r="AB4880" s="1"/>
      <c r="AC4880" s="5"/>
      <c r="AD4880" s="1"/>
      <c r="AE4880" s="7"/>
      <c r="AF4880" s="1"/>
      <c r="AG4880" s="1"/>
      <c r="AH4880" s="1"/>
      <c r="AI4880" s="1"/>
      <c r="AJ4880" s="4"/>
      <c r="AK4880" s="1"/>
      <c r="AL4880" s="1"/>
      <c r="AM4880" s="1"/>
      <c r="AN4880" s="1"/>
      <c r="AO4880" s="1"/>
    </row>
    <row r="4881" spans="1:41" x14ac:dyDescent="0.2">
      <c r="A4881" s="118"/>
      <c r="B4881" s="2"/>
      <c r="C4881" s="2"/>
      <c r="D4881" s="3"/>
      <c r="E4881" s="3"/>
      <c r="F4881" s="47"/>
      <c r="G4881" s="47"/>
      <c r="H4881" s="4"/>
      <c r="I4881" s="4"/>
      <c r="J4881" s="4"/>
      <c r="K4881" s="4"/>
      <c r="L4881" s="47"/>
      <c r="M4881" s="10"/>
      <c r="N4881" s="10"/>
      <c r="O4881" s="2"/>
      <c r="P4881" s="2"/>
      <c r="Q4881" s="47"/>
      <c r="R4881" s="4"/>
      <c r="S4881" s="59"/>
      <c r="T4881" s="1"/>
      <c r="U4881" s="1"/>
      <c r="V4881" s="1"/>
      <c r="W4881" s="10"/>
      <c r="X4881" s="2"/>
      <c r="Y4881" s="2"/>
      <c r="Z4881" s="3"/>
      <c r="AA4881" s="1"/>
      <c r="AB4881" s="1"/>
      <c r="AC4881" s="5"/>
      <c r="AD4881" s="1"/>
      <c r="AE4881" s="7"/>
      <c r="AF4881" s="1"/>
      <c r="AG4881" s="1"/>
      <c r="AH4881" s="1"/>
      <c r="AI4881" s="1"/>
      <c r="AJ4881" s="4"/>
      <c r="AK4881" s="1"/>
      <c r="AL4881" s="1"/>
      <c r="AM4881" s="1"/>
      <c r="AN4881" s="1"/>
      <c r="AO4881" s="1"/>
    </row>
    <row r="4882" spans="1:41" x14ac:dyDescent="0.2">
      <c r="A4882" s="118"/>
      <c r="B4882" s="2"/>
      <c r="C4882" s="2"/>
      <c r="D4882" s="3"/>
      <c r="E4882" s="3"/>
      <c r="F4882" s="47"/>
      <c r="G4882" s="47"/>
      <c r="H4882" s="4"/>
      <c r="I4882" s="4"/>
      <c r="J4882" s="4"/>
      <c r="K4882" s="4"/>
      <c r="L4882" s="47"/>
      <c r="M4882" s="10"/>
      <c r="N4882" s="10"/>
      <c r="O4882" s="2"/>
      <c r="P4882" s="2"/>
      <c r="Q4882" s="47"/>
      <c r="R4882" s="4"/>
      <c r="S4882" s="59"/>
      <c r="T4882" s="1"/>
      <c r="U4882" s="1"/>
      <c r="V4882" s="1"/>
      <c r="W4882" s="10"/>
      <c r="X4882" s="2"/>
      <c r="Y4882" s="2"/>
      <c r="Z4882" s="3"/>
      <c r="AA4882" s="1"/>
      <c r="AB4882" s="1"/>
      <c r="AC4882" s="5"/>
      <c r="AD4882" s="1"/>
      <c r="AE4882" s="7"/>
      <c r="AF4882" s="1"/>
      <c r="AG4882" s="1"/>
      <c r="AH4882" s="1"/>
      <c r="AI4882" s="1"/>
      <c r="AJ4882" s="4"/>
      <c r="AK4882" s="1"/>
      <c r="AL4882" s="1"/>
      <c r="AM4882" s="1"/>
      <c r="AN4882" s="1"/>
      <c r="AO4882" s="1"/>
    </row>
    <row r="4883" spans="1:41" x14ac:dyDescent="0.2">
      <c r="A4883" s="118"/>
      <c r="B4883" s="2"/>
      <c r="C4883" s="2"/>
      <c r="D4883" s="3"/>
      <c r="E4883" s="3"/>
      <c r="F4883" s="47"/>
      <c r="G4883" s="47"/>
      <c r="H4883" s="4"/>
      <c r="I4883" s="4"/>
      <c r="J4883" s="4"/>
      <c r="K4883" s="4"/>
      <c r="L4883" s="47"/>
      <c r="M4883" s="10"/>
      <c r="N4883" s="10"/>
      <c r="O4883" s="2"/>
      <c r="P4883" s="2"/>
      <c r="Q4883" s="47"/>
      <c r="R4883" s="4"/>
      <c r="S4883" s="59"/>
      <c r="T4883" s="1"/>
      <c r="U4883" s="1"/>
      <c r="V4883" s="1"/>
      <c r="W4883" s="10"/>
      <c r="X4883" s="2"/>
      <c r="Y4883" s="2"/>
      <c r="Z4883" s="3"/>
      <c r="AA4883" s="1"/>
      <c r="AB4883" s="1"/>
      <c r="AC4883" s="5"/>
      <c r="AD4883" s="1"/>
      <c r="AE4883" s="7"/>
      <c r="AF4883" s="1"/>
      <c r="AG4883" s="1"/>
      <c r="AH4883" s="1"/>
      <c r="AI4883" s="1"/>
      <c r="AJ4883" s="4"/>
      <c r="AK4883" s="1"/>
      <c r="AL4883" s="1"/>
      <c r="AM4883" s="1"/>
      <c r="AN4883" s="1"/>
      <c r="AO4883" s="1"/>
    </row>
    <row r="4884" spans="1:41" x14ac:dyDescent="0.2">
      <c r="A4884" s="118"/>
      <c r="B4884" s="2"/>
      <c r="C4884" s="2"/>
      <c r="D4884" s="3"/>
      <c r="E4884" s="3"/>
      <c r="F4884" s="47"/>
      <c r="G4884" s="47"/>
      <c r="H4884" s="4"/>
      <c r="I4884" s="4"/>
      <c r="J4884" s="4"/>
      <c r="K4884" s="4"/>
      <c r="L4884" s="47"/>
      <c r="M4884" s="10"/>
      <c r="N4884" s="10"/>
      <c r="O4884" s="2"/>
      <c r="P4884" s="2"/>
      <c r="Q4884" s="47"/>
      <c r="R4884" s="4"/>
      <c r="S4884" s="59"/>
      <c r="T4884" s="1"/>
      <c r="U4884" s="1"/>
      <c r="V4884" s="1"/>
      <c r="W4884" s="10"/>
      <c r="X4884" s="2"/>
      <c r="Y4884" s="2"/>
      <c r="Z4884" s="3"/>
      <c r="AA4884" s="1"/>
      <c r="AB4884" s="1"/>
      <c r="AC4884" s="5"/>
      <c r="AD4884" s="1"/>
      <c r="AE4884" s="7"/>
      <c r="AF4884" s="1"/>
      <c r="AG4884" s="1"/>
      <c r="AH4884" s="1"/>
      <c r="AI4884" s="1"/>
      <c r="AJ4884" s="4"/>
      <c r="AK4884" s="1"/>
      <c r="AL4884" s="1"/>
      <c r="AM4884" s="1"/>
      <c r="AN4884" s="1"/>
      <c r="AO4884" s="1"/>
    </row>
    <row r="4885" spans="1:41" x14ac:dyDescent="0.2">
      <c r="A4885" s="118"/>
      <c r="B4885" s="2"/>
      <c r="C4885" s="2"/>
      <c r="D4885" s="3"/>
      <c r="E4885" s="3"/>
      <c r="F4885" s="47"/>
      <c r="G4885" s="47"/>
      <c r="H4885" s="4"/>
      <c r="I4885" s="4"/>
      <c r="J4885" s="4"/>
      <c r="K4885" s="4"/>
      <c r="L4885" s="47"/>
      <c r="M4885" s="10"/>
      <c r="N4885" s="10"/>
      <c r="O4885" s="2"/>
      <c r="P4885" s="2"/>
      <c r="Q4885" s="47"/>
      <c r="R4885" s="4"/>
      <c r="S4885" s="59"/>
      <c r="T4885" s="1"/>
      <c r="U4885" s="1"/>
      <c r="V4885" s="1"/>
      <c r="W4885" s="10"/>
      <c r="X4885" s="2"/>
      <c r="Y4885" s="2"/>
      <c r="Z4885" s="3"/>
      <c r="AA4885" s="1"/>
      <c r="AB4885" s="1"/>
      <c r="AC4885" s="5"/>
      <c r="AD4885" s="1"/>
      <c r="AE4885" s="7"/>
      <c r="AF4885" s="1"/>
      <c r="AG4885" s="1"/>
      <c r="AH4885" s="1"/>
      <c r="AI4885" s="1"/>
      <c r="AJ4885" s="4"/>
      <c r="AK4885" s="1"/>
      <c r="AL4885" s="1"/>
      <c r="AM4885" s="1"/>
      <c r="AN4885" s="1"/>
      <c r="AO4885" s="1"/>
    </row>
    <row r="4886" spans="1:41" x14ac:dyDescent="0.2">
      <c r="A4886" s="118"/>
      <c r="B4886" s="2"/>
      <c r="C4886" s="2"/>
      <c r="D4886" s="3"/>
      <c r="E4886" s="3"/>
      <c r="F4886" s="47"/>
      <c r="G4886" s="47"/>
      <c r="H4886" s="4"/>
      <c r="I4886" s="4"/>
      <c r="J4886" s="4"/>
      <c r="K4886" s="4"/>
      <c r="L4886" s="47"/>
      <c r="M4886" s="10"/>
      <c r="N4886" s="10"/>
      <c r="O4886" s="2"/>
      <c r="P4886" s="2"/>
      <c r="Q4886" s="47"/>
      <c r="R4886" s="4"/>
      <c r="S4886" s="59"/>
      <c r="T4886" s="1"/>
      <c r="U4886" s="1"/>
      <c r="V4886" s="1"/>
      <c r="W4886" s="10"/>
      <c r="X4886" s="2"/>
      <c r="Y4886" s="2"/>
      <c r="Z4886" s="3"/>
      <c r="AA4886" s="1"/>
      <c r="AB4886" s="1"/>
      <c r="AC4886" s="5"/>
      <c r="AD4886" s="1"/>
      <c r="AE4886" s="7"/>
      <c r="AF4886" s="1"/>
      <c r="AG4886" s="1"/>
      <c r="AH4886" s="1"/>
      <c r="AI4886" s="1"/>
      <c r="AJ4886" s="4"/>
      <c r="AK4886" s="1"/>
      <c r="AL4886" s="1"/>
      <c r="AM4886" s="1"/>
      <c r="AN4886" s="1"/>
      <c r="AO4886" s="1"/>
    </row>
    <row r="4887" spans="1:41" x14ac:dyDescent="0.2">
      <c r="A4887" s="118"/>
      <c r="B4887" s="2"/>
      <c r="C4887" s="2"/>
      <c r="D4887" s="3"/>
      <c r="E4887" s="3"/>
      <c r="F4887" s="47"/>
      <c r="G4887" s="47"/>
      <c r="H4887" s="4"/>
      <c r="I4887" s="4"/>
      <c r="J4887" s="4"/>
      <c r="K4887" s="4"/>
      <c r="L4887" s="47"/>
      <c r="M4887" s="10"/>
      <c r="N4887" s="10"/>
      <c r="O4887" s="2"/>
      <c r="P4887" s="2"/>
      <c r="Q4887" s="47"/>
      <c r="R4887" s="4"/>
      <c r="S4887" s="59"/>
      <c r="T4887" s="1"/>
      <c r="U4887" s="1"/>
      <c r="V4887" s="1"/>
      <c r="W4887" s="10"/>
      <c r="X4887" s="2"/>
      <c r="Y4887" s="2"/>
      <c r="Z4887" s="3"/>
      <c r="AA4887" s="1"/>
      <c r="AB4887" s="1"/>
      <c r="AC4887" s="5"/>
      <c r="AD4887" s="1"/>
      <c r="AE4887" s="7"/>
      <c r="AF4887" s="1"/>
      <c r="AG4887" s="1"/>
      <c r="AH4887" s="1"/>
      <c r="AI4887" s="1"/>
      <c r="AJ4887" s="4"/>
      <c r="AK4887" s="1"/>
      <c r="AL4887" s="1"/>
      <c r="AM4887" s="1"/>
      <c r="AN4887" s="1"/>
      <c r="AO4887" s="1"/>
    </row>
    <row r="4888" spans="1:41" x14ac:dyDescent="0.2">
      <c r="A4888" s="118"/>
      <c r="B4888" s="2"/>
      <c r="C4888" s="2"/>
      <c r="D4888" s="3"/>
      <c r="E4888" s="3"/>
      <c r="F4888" s="47"/>
      <c r="G4888" s="47"/>
      <c r="H4888" s="4"/>
      <c r="I4888" s="4"/>
      <c r="J4888" s="4"/>
      <c r="K4888" s="4"/>
      <c r="L4888" s="47"/>
      <c r="M4888" s="10"/>
      <c r="N4888" s="10"/>
      <c r="O4888" s="2"/>
      <c r="P4888" s="2"/>
      <c r="Q4888" s="47"/>
      <c r="R4888" s="4"/>
      <c r="S4888" s="59"/>
      <c r="T4888" s="1"/>
      <c r="U4888" s="1"/>
      <c r="V4888" s="1"/>
      <c r="W4888" s="10"/>
      <c r="X4888" s="2"/>
      <c r="Y4888" s="2"/>
      <c r="Z4888" s="3"/>
      <c r="AA4888" s="1"/>
      <c r="AB4888" s="1"/>
      <c r="AC4888" s="5"/>
      <c r="AD4888" s="1"/>
      <c r="AE4888" s="7"/>
      <c r="AF4888" s="1"/>
      <c r="AG4888" s="1"/>
      <c r="AH4888" s="1"/>
      <c r="AI4888" s="1"/>
      <c r="AJ4888" s="4"/>
      <c r="AK4888" s="1"/>
      <c r="AL4888" s="1"/>
      <c r="AM4888" s="1"/>
      <c r="AN4888" s="1"/>
      <c r="AO4888" s="1"/>
    </row>
    <row r="4889" spans="1:41" x14ac:dyDescent="0.2">
      <c r="A4889" s="118"/>
      <c r="B4889" s="2"/>
      <c r="C4889" s="2"/>
      <c r="D4889" s="3"/>
      <c r="E4889" s="3"/>
      <c r="F4889" s="47"/>
      <c r="G4889" s="47"/>
      <c r="H4889" s="4"/>
      <c r="I4889" s="4"/>
      <c r="J4889" s="4"/>
      <c r="K4889" s="4"/>
      <c r="L4889" s="47"/>
      <c r="M4889" s="10"/>
      <c r="N4889" s="10"/>
      <c r="O4889" s="2"/>
      <c r="P4889" s="2"/>
      <c r="Q4889" s="47"/>
      <c r="R4889" s="4"/>
      <c r="S4889" s="59"/>
      <c r="T4889" s="1"/>
      <c r="U4889" s="1"/>
      <c r="V4889" s="1"/>
      <c r="W4889" s="10"/>
      <c r="X4889" s="2"/>
      <c r="Y4889" s="2"/>
      <c r="Z4889" s="3"/>
      <c r="AA4889" s="1"/>
      <c r="AB4889" s="1"/>
      <c r="AC4889" s="5"/>
      <c r="AD4889" s="1"/>
      <c r="AE4889" s="7"/>
      <c r="AF4889" s="1"/>
      <c r="AG4889" s="1"/>
      <c r="AH4889" s="1"/>
      <c r="AI4889" s="1"/>
      <c r="AJ4889" s="4"/>
      <c r="AK4889" s="1"/>
      <c r="AL4889" s="1"/>
      <c r="AM4889" s="1"/>
      <c r="AN4889" s="1"/>
      <c r="AO4889" s="1"/>
    </row>
    <row r="4890" spans="1:41" x14ac:dyDescent="0.2">
      <c r="A4890" s="118"/>
      <c r="B4890" s="2"/>
      <c r="C4890" s="2"/>
      <c r="D4890" s="3"/>
      <c r="E4890" s="3"/>
      <c r="F4890" s="47"/>
      <c r="G4890" s="47"/>
      <c r="H4890" s="4"/>
      <c r="I4890" s="4"/>
      <c r="J4890" s="4"/>
      <c r="K4890" s="4"/>
      <c r="L4890" s="47"/>
      <c r="M4890" s="10"/>
      <c r="N4890" s="10"/>
      <c r="O4890" s="2"/>
      <c r="P4890" s="2"/>
      <c r="Q4890" s="47"/>
      <c r="R4890" s="4"/>
      <c r="S4890" s="59"/>
      <c r="T4890" s="1"/>
      <c r="U4890" s="1"/>
      <c r="V4890" s="1"/>
      <c r="W4890" s="10"/>
      <c r="X4890" s="2"/>
      <c r="Y4890" s="2"/>
      <c r="Z4890" s="3"/>
      <c r="AA4890" s="1"/>
      <c r="AB4890" s="1"/>
      <c r="AC4890" s="5"/>
      <c r="AD4890" s="1"/>
      <c r="AE4890" s="7"/>
      <c r="AF4890" s="1"/>
      <c r="AG4890" s="1"/>
      <c r="AH4890" s="1"/>
      <c r="AI4890" s="1"/>
      <c r="AJ4890" s="4"/>
      <c r="AK4890" s="1"/>
      <c r="AL4890" s="1"/>
      <c r="AM4890" s="1"/>
      <c r="AN4890" s="1"/>
      <c r="AO4890" s="1"/>
    </row>
    <row r="4891" spans="1:41" x14ac:dyDescent="0.2">
      <c r="A4891" s="118"/>
      <c r="B4891" s="2"/>
      <c r="C4891" s="2"/>
      <c r="D4891" s="3"/>
      <c r="E4891" s="3"/>
      <c r="F4891" s="47"/>
      <c r="G4891" s="47"/>
      <c r="H4891" s="4"/>
      <c r="I4891" s="4"/>
      <c r="J4891" s="4"/>
      <c r="K4891" s="4"/>
      <c r="L4891" s="47"/>
      <c r="M4891" s="10"/>
      <c r="N4891" s="10"/>
      <c r="O4891" s="2"/>
      <c r="P4891" s="2"/>
      <c r="Q4891" s="47"/>
      <c r="R4891" s="4"/>
      <c r="S4891" s="59"/>
      <c r="T4891" s="1"/>
      <c r="U4891" s="1"/>
      <c r="V4891" s="1"/>
      <c r="W4891" s="10"/>
      <c r="X4891" s="2"/>
      <c r="Y4891" s="2"/>
      <c r="Z4891" s="3"/>
      <c r="AA4891" s="1"/>
      <c r="AB4891" s="1"/>
      <c r="AC4891" s="5"/>
      <c r="AD4891" s="1"/>
      <c r="AE4891" s="7"/>
      <c r="AF4891" s="1"/>
      <c r="AG4891" s="1"/>
      <c r="AH4891" s="1"/>
      <c r="AI4891" s="1"/>
      <c r="AJ4891" s="4"/>
      <c r="AK4891" s="1"/>
      <c r="AL4891" s="1"/>
      <c r="AM4891" s="1"/>
      <c r="AN4891" s="1"/>
      <c r="AO4891" s="1"/>
    </row>
    <row r="4892" spans="1:41" x14ac:dyDescent="0.2">
      <c r="A4892" s="118"/>
      <c r="B4892" s="2"/>
      <c r="C4892" s="2"/>
      <c r="D4892" s="3"/>
      <c r="E4892" s="3"/>
      <c r="F4892" s="47"/>
      <c r="G4892" s="47"/>
      <c r="H4892" s="4"/>
      <c r="I4892" s="4"/>
      <c r="J4892" s="4"/>
      <c r="K4892" s="4"/>
      <c r="L4892" s="47"/>
      <c r="M4892" s="10"/>
      <c r="N4892" s="10"/>
      <c r="O4892" s="2"/>
      <c r="P4892" s="2"/>
      <c r="Q4892" s="47"/>
      <c r="R4892" s="4"/>
      <c r="S4892" s="59"/>
      <c r="T4892" s="1"/>
      <c r="U4892" s="1"/>
      <c r="V4892" s="1"/>
      <c r="W4892" s="10"/>
      <c r="X4892" s="2"/>
      <c r="Y4892" s="2"/>
      <c r="Z4892" s="3"/>
      <c r="AA4892" s="1"/>
      <c r="AB4892" s="1"/>
      <c r="AC4892" s="5"/>
      <c r="AD4892" s="1"/>
      <c r="AE4892" s="7"/>
      <c r="AF4892" s="1"/>
      <c r="AG4892" s="1"/>
      <c r="AH4892" s="1"/>
      <c r="AI4892" s="1"/>
      <c r="AJ4892" s="4"/>
      <c r="AK4892" s="1"/>
      <c r="AL4892" s="1"/>
      <c r="AM4892" s="1"/>
      <c r="AN4892" s="1"/>
      <c r="AO4892" s="1"/>
    </row>
    <row r="4893" spans="1:41" x14ac:dyDescent="0.2">
      <c r="A4893" s="118"/>
      <c r="B4893" s="2"/>
      <c r="C4893" s="2"/>
      <c r="D4893" s="3"/>
      <c r="E4893" s="3"/>
      <c r="F4893" s="47"/>
      <c r="G4893" s="47"/>
      <c r="H4893" s="4"/>
      <c r="I4893" s="4"/>
      <c r="J4893" s="4"/>
      <c r="K4893" s="4"/>
      <c r="L4893" s="47"/>
      <c r="M4893" s="10"/>
      <c r="N4893" s="10"/>
      <c r="O4893" s="2"/>
      <c r="P4893" s="2"/>
      <c r="Q4893" s="47"/>
      <c r="R4893" s="4"/>
      <c r="S4893" s="59"/>
      <c r="T4893" s="1"/>
      <c r="U4893" s="1"/>
      <c r="V4893" s="1"/>
      <c r="W4893" s="10"/>
      <c r="X4893" s="2"/>
      <c r="Y4893" s="2"/>
      <c r="Z4893" s="3"/>
      <c r="AA4893" s="1"/>
      <c r="AB4893" s="1"/>
      <c r="AC4893" s="5"/>
      <c r="AD4893" s="1"/>
      <c r="AE4893" s="7"/>
      <c r="AF4893" s="1"/>
      <c r="AG4893" s="1"/>
      <c r="AH4893" s="1"/>
      <c r="AI4893" s="1"/>
      <c r="AJ4893" s="4"/>
      <c r="AK4893" s="1"/>
      <c r="AL4893" s="1"/>
      <c r="AM4893" s="1"/>
      <c r="AN4893" s="1"/>
      <c r="AO4893" s="1"/>
    </row>
    <row r="4894" spans="1:41" x14ac:dyDescent="0.2">
      <c r="A4894" s="118"/>
      <c r="B4894" s="2"/>
      <c r="C4894" s="2"/>
      <c r="D4894" s="3"/>
      <c r="E4894" s="3"/>
      <c r="F4894" s="47"/>
      <c r="G4894" s="47"/>
      <c r="H4894" s="4"/>
      <c r="I4894" s="4"/>
      <c r="J4894" s="4"/>
      <c r="K4894" s="4"/>
      <c r="L4894" s="47"/>
      <c r="M4894" s="10"/>
      <c r="N4894" s="10"/>
      <c r="O4894" s="2"/>
      <c r="P4894" s="2"/>
      <c r="Q4894" s="47"/>
      <c r="R4894" s="4"/>
      <c r="S4894" s="59"/>
      <c r="T4894" s="1"/>
      <c r="U4894" s="1"/>
      <c r="V4894" s="1"/>
      <c r="W4894" s="10"/>
      <c r="X4894" s="2"/>
      <c r="Y4894" s="2"/>
      <c r="Z4894" s="3"/>
      <c r="AA4894" s="1"/>
      <c r="AB4894" s="1"/>
      <c r="AC4894" s="5"/>
      <c r="AD4894" s="1"/>
      <c r="AE4894" s="7"/>
      <c r="AF4894" s="1"/>
      <c r="AG4894" s="1"/>
      <c r="AH4894" s="1"/>
      <c r="AI4894" s="1"/>
      <c r="AJ4894" s="4"/>
      <c r="AK4894" s="1"/>
      <c r="AL4894" s="1"/>
      <c r="AM4894" s="1"/>
      <c r="AN4894" s="1"/>
      <c r="AO4894" s="1"/>
    </row>
    <row r="4895" spans="1:41" x14ac:dyDescent="0.2">
      <c r="A4895" s="118"/>
      <c r="B4895" s="2"/>
      <c r="C4895" s="2"/>
      <c r="D4895" s="3"/>
      <c r="E4895" s="3"/>
      <c r="F4895" s="47"/>
      <c r="G4895" s="47"/>
      <c r="H4895" s="4"/>
      <c r="I4895" s="4"/>
      <c r="J4895" s="4"/>
      <c r="K4895" s="4"/>
      <c r="L4895" s="47"/>
      <c r="M4895" s="10"/>
      <c r="N4895" s="10"/>
      <c r="O4895" s="2"/>
      <c r="P4895" s="2"/>
      <c r="Q4895" s="47"/>
      <c r="R4895" s="4"/>
      <c r="S4895" s="59"/>
      <c r="T4895" s="1"/>
      <c r="U4895" s="1"/>
      <c r="V4895" s="1"/>
      <c r="W4895" s="10"/>
      <c r="X4895" s="2"/>
      <c r="Y4895" s="2"/>
      <c r="Z4895" s="3"/>
      <c r="AA4895" s="1"/>
      <c r="AB4895" s="1"/>
      <c r="AC4895" s="5"/>
      <c r="AD4895" s="1"/>
      <c r="AE4895" s="7"/>
      <c r="AF4895" s="1"/>
      <c r="AG4895" s="1"/>
      <c r="AH4895" s="1"/>
      <c r="AI4895" s="1"/>
      <c r="AJ4895" s="4"/>
      <c r="AK4895" s="1"/>
      <c r="AL4895" s="1"/>
      <c r="AM4895" s="1"/>
      <c r="AN4895" s="1"/>
      <c r="AO4895" s="1"/>
    </row>
    <row r="4896" spans="1:41" x14ac:dyDescent="0.2">
      <c r="A4896" s="118"/>
      <c r="B4896" s="2"/>
      <c r="C4896" s="2"/>
      <c r="D4896" s="3"/>
      <c r="E4896" s="3"/>
      <c r="F4896" s="47"/>
      <c r="G4896" s="47"/>
      <c r="H4896" s="4"/>
      <c r="I4896" s="4"/>
      <c r="J4896" s="4"/>
      <c r="K4896" s="4"/>
      <c r="L4896" s="47"/>
      <c r="M4896" s="10"/>
      <c r="N4896" s="10"/>
      <c r="O4896" s="2"/>
      <c r="P4896" s="2"/>
      <c r="Q4896" s="47"/>
      <c r="R4896" s="4"/>
      <c r="S4896" s="59"/>
      <c r="T4896" s="1"/>
      <c r="U4896" s="1"/>
      <c r="V4896" s="1"/>
      <c r="W4896" s="10"/>
      <c r="X4896" s="2"/>
      <c r="Y4896" s="2"/>
      <c r="Z4896" s="3"/>
      <c r="AA4896" s="1"/>
      <c r="AB4896" s="1"/>
      <c r="AC4896" s="5"/>
      <c r="AD4896" s="1"/>
      <c r="AE4896" s="7"/>
      <c r="AF4896" s="1"/>
      <c r="AG4896" s="1"/>
      <c r="AH4896" s="1"/>
      <c r="AI4896" s="1"/>
      <c r="AJ4896" s="4"/>
      <c r="AK4896" s="1"/>
      <c r="AL4896" s="1"/>
      <c r="AM4896" s="1"/>
      <c r="AN4896" s="1"/>
      <c r="AO4896" s="1"/>
    </row>
    <row r="4897" spans="1:41" x14ac:dyDescent="0.2">
      <c r="A4897" s="118"/>
      <c r="B4897" s="2"/>
      <c r="C4897" s="2"/>
      <c r="D4897" s="3"/>
      <c r="E4897" s="3"/>
      <c r="F4897" s="47"/>
      <c r="G4897" s="47"/>
      <c r="H4897" s="4"/>
      <c r="I4897" s="4"/>
      <c r="J4897" s="4"/>
      <c r="K4897" s="4"/>
      <c r="L4897" s="47"/>
      <c r="M4897" s="10"/>
      <c r="N4897" s="10"/>
      <c r="O4897" s="2"/>
      <c r="P4897" s="2"/>
      <c r="Q4897" s="47"/>
      <c r="R4897" s="4"/>
      <c r="S4897" s="59"/>
      <c r="T4897" s="1"/>
      <c r="U4897" s="1"/>
      <c r="V4897" s="1"/>
      <c r="W4897" s="10"/>
      <c r="X4897" s="2"/>
      <c r="Y4897" s="2"/>
      <c r="Z4897" s="3"/>
      <c r="AA4897" s="1"/>
      <c r="AB4897" s="1"/>
      <c r="AC4897" s="5"/>
      <c r="AD4897" s="1"/>
      <c r="AE4897" s="7"/>
      <c r="AF4897" s="1"/>
      <c r="AG4897" s="1"/>
      <c r="AH4897" s="1"/>
      <c r="AI4897" s="1"/>
      <c r="AJ4897" s="4"/>
      <c r="AK4897" s="1"/>
      <c r="AL4897" s="1"/>
      <c r="AM4897" s="1"/>
      <c r="AN4897" s="1"/>
      <c r="AO4897" s="1"/>
    </row>
    <row r="4898" spans="1:41" x14ac:dyDescent="0.2">
      <c r="A4898" s="118"/>
      <c r="B4898" s="2"/>
      <c r="C4898" s="2"/>
      <c r="D4898" s="3"/>
      <c r="E4898" s="3"/>
      <c r="F4898" s="47"/>
      <c r="G4898" s="47"/>
      <c r="H4898" s="4"/>
      <c r="I4898" s="4"/>
      <c r="J4898" s="4"/>
      <c r="K4898" s="4"/>
      <c r="L4898" s="47"/>
      <c r="M4898" s="10"/>
      <c r="N4898" s="10"/>
      <c r="O4898" s="2"/>
      <c r="P4898" s="2"/>
      <c r="Q4898" s="47"/>
      <c r="R4898" s="4"/>
      <c r="S4898" s="59"/>
      <c r="T4898" s="1"/>
      <c r="U4898" s="1"/>
      <c r="V4898" s="1"/>
      <c r="W4898" s="10"/>
      <c r="X4898" s="2"/>
      <c r="Y4898" s="2"/>
      <c r="Z4898" s="3"/>
      <c r="AA4898" s="1"/>
      <c r="AB4898" s="1"/>
      <c r="AC4898" s="5"/>
      <c r="AD4898" s="1"/>
      <c r="AE4898" s="7"/>
      <c r="AF4898" s="1"/>
      <c r="AG4898" s="1"/>
      <c r="AH4898" s="1"/>
      <c r="AI4898" s="1"/>
      <c r="AJ4898" s="4"/>
      <c r="AK4898" s="1"/>
      <c r="AL4898" s="1"/>
      <c r="AM4898" s="1"/>
      <c r="AN4898" s="1"/>
      <c r="AO4898" s="1"/>
    </row>
    <row r="4899" spans="1:41" x14ac:dyDescent="0.2">
      <c r="A4899" s="118"/>
      <c r="B4899" s="2"/>
      <c r="C4899" s="2"/>
      <c r="D4899" s="3"/>
      <c r="E4899" s="3"/>
      <c r="F4899" s="47"/>
      <c r="G4899" s="47"/>
      <c r="H4899" s="4"/>
      <c r="I4899" s="4"/>
      <c r="J4899" s="4"/>
      <c r="K4899" s="4"/>
      <c r="L4899" s="47"/>
      <c r="M4899" s="10"/>
      <c r="N4899" s="10"/>
      <c r="O4899" s="2"/>
      <c r="P4899" s="2"/>
      <c r="Q4899" s="47"/>
      <c r="R4899" s="4"/>
      <c r="S4899" s="59"/>
      <c r="T4899" s="1"/>
      <c r="U4899" s="1"/>
      <c r="V4899" s="1"/>
      <c r="W4899" s="10"/>
      <c r="X4899" s="2"/>
      <c r="Y4899" s="2"/>
      <c r="Z4899" s="3"/>
      <c r="AA4899" s="1"/>
      <c r="AB4899" s="1"/>
      <c r="AC4899" s="5"/>
      <c r="AD4899" s="1"/>
      <c r="AE4899" s="7"/>
      <c r="AF4899" s="1"/>
      <c r="AG4899" s="1"/>
      <c r="AH4899" s="1"/>
      <c r="AI4899" s="1"/>
      <c r="AJ4899" s="4"/>
      <c r="AK4899" s="1"/>
      <c r="AL4899" s="1"/>
      <c r="AM4899" s="1"/>
      <c r="AN4899" s="1"/>
      <c r="AO4899" s="1"/>
    </row>
    <row r="4900" spans="1:41" x14ac:dyDescent="0.2">
      <c r="A4900" s="118"/>
      <c r="B4900" s="2"/>
      <c r="C4900" s="2"/>
      <c r="D4900" s="3"/>
      <c r="E4900" s="3"/>
      <c r="F4900" s="47"/>
      <c r="G4900" s="47"/>
      <c r="H4900" s="4"/>
      <c r="I4900" s="4"/>
      <c r="J4900" s="4"/>
      <c r="K4900" s="4"/>
      <c r="L4900" s="47"/>
      <c r="M4900" s="10"/>
      <c r="N4900" s="10"/>
      <c r="O4900" s="2"/>
      <c r="P4900" s="2"/>
      <c r="Q4900" s="47"/>
      <c r="R4900" s="4"/>
      <c r="S4900" s="59"/>
      <c r="T4900" s="1"/>
      <c r="U4900" s="1"/>
      <c r="V4900" s="1"/>
      <c r="W4900" s="10"/>
      <c r="X4900" s="2"/>
      <c r="Y4900" s="2"/>
      <c r="Z4900" s="3"/>
      <c r="AA4900" s="1"/>
      <c r="AB4900" s="1"/>
      <c r="AC4900" s="5"/>
      <c r="AD4900" s="1"/>
      <c r="AE4900" s="7"/>
      <c r="AF4900" s="1"/>
      <c r="AG4900" s="1"/>
      <c r="AH4900" s="1"/>
      <c r="AI4900" s="1"/>
      <c r="AJ4900" s="4"/>
      <c r="AK4900" s="1"/>
      <c r="AL4900" s="1"/>
      <c r="AM4900" s="1"/>
      <c r="AN4900" s="1"/>
      <c r="AO4900" s="1"/>
    </row>
    <row r="4901" spans="1:41" x14ac:dyDescent="0.2">
      <c r="A4901" s="118"/>
      <c r="B4901" s="2"/>
      <c r="C4901" s="2"/>
      <c r="D4901" s="3"/>
      <c r="E4901" s="3"/>
      <c r="F4901" s="47"/>
      <c r="G4901" s="47"/>
      <c r="H4901" s="4"/>
      <c r="I4901" s="4"/>
      <c r="J4901" s="4"/>
      <c r="K4901" s="4"/>
      <c r="L4901" s="47"/>
      <c r="M4901" s="10"/>
      <c r="N4901" s="10"/>
      <c r="O4901" s="2"/>
      <c r="P4901" s="2"/>
      <c r="Q4901" s="47"/>
      <c r="R4901" s="4"/>
      <c r="S4901" s="59"/>
      <c r="T4901" s="1"/>
      <c r="U4901" s="1"/>
      <c r="V4901" s="1"/>
      <c r="W4901" s="10"/>
      <c r="X4901" s="2"/>
      <c r="Y4901" s="2"/>
      <c r="Z4901" s="3"/>
      <c r="AA4901" s="1"/>
      <c r="AB4901" s="1"/>
      <c r="AC4901" s="5"/>
      <c r="AD4901" s="1"/>
      <c r="AE4901" s="7"/>
      <c r="AF4901" s="1"/>
      <c r="AG4901" s="1"/>
      <c r="AH4901" s="1"/>
      <c r="AI4901" s="1"/>
      <c r="AJ4901" s="4"/>
      <c r="AK4901" s="1"/>
      <c r="AL4901" s="1"/>
      <c r="AM4901" s="1"/>
      <c r="AN4901" s="1"/>
      <c r="AO4901" s="1"/>
    </row>
    <row r="4902" spans="1:41" x14ac:dyDescent="0.2">
      <c r="A4902" s="118"/>
      <c r="B4902" s="2"/>
      <c r="C4902" s="2"/>
      <c r="D4902" s="3"/>
      <c r="E4902" s="3"/>
      <c r="F4902" s="47"/>
      <c r="G4902" s="47"/>
      <c r="H4902" s="4"/>
      <c r="I4902" s="4"/>
      <c r="J4902" s="4"/>
      <c r="K4902" s="4"/>
      <c r="L4902" s="47"/>
      <c r="M4902" s="10"/>
      <c r="N4902" s="10"/>
      <c r="O4902" s="2"/>
      <c r="P4902" s="2"/>
      <c r="Q4902" s="47"/>
      <c r="R4902" s="4"/>
      <c r="S4902" s="59"/>
      <c r="T4902" s="1"/>
      <c r="U4902" s="1"/>
      <c r="V4902" s="1"/>
      <c r="W4902" s="10"/>
      <c r="X4902" s="2"/>
      <c r="Y4902" s="2"/>
      <c r="Z4902" s="3"/>
      <c r="AA4902" s="1"/>
      <c r="AB4902" s="1"/>
      <c r="AC4902" s="5"/>
      <c r="AD4902" s="1"/>
      <c r="AE4902" s="7"/>
      <c r="AF4902" s="1"/>
      <c r="AG4902" s="1"/>
      <c r="AH4902" s="1"/>
      <c r="AI4902" s="1"/>
      <c r="AJ4902" s="4"/>
      <c r="AK4902" s="1"/>
      <c r="AL4902" s="1"/>
      <c r="AM4902" s="1"/>
      <c r="AN4902" s="1"/>
      <c r="AO4902" s="1"/>
    </row>
    <row r="4903" spans="1:41" x14ac:dyDescent="0.2">
      <c r="A4903" s="118"/>
      <c r="B4903" s="2"/>
      <c r="C4903" s="2"/>
      <c r="D4903" s="3"/>
      <c r="E4903" s="3"/>
      <c r="F4903" s="47"/>
      <c r="G4903" s="47"/>
      <c r="H4903" s="4"/>
      <c r="I4903" s="4"/>
      <c r="J4903" s="4"/>
      <c r="K4903" s="4"/>
      <c r="L4903" s="47"/>
      <c r="M4903" s="10"/>
      <c r="N4903" s="10"/>
      <c r="O4903" s="2"/>
      <c r="P4903" s="2"/>
      <c r="Q4903" s="47"/>
      <c r="R4903" s="4"/>
      <c r="S4903" s="59"/>
      <c r="T4903" s="1"/>
      <c r="U4903" s="1"/>
      <c r="V4903" s="1"/>
      <c r="W4903" s="10"/>
      <c r="X4903" s="2"/>
      <c r="Y4903" s="2"/>
      <c r="Z4903" s="3"/>
      <c r="AA4903" s="1"/>
      <c r="AB4903" s="1"/>
      <c r="AC4903" s="5"/>
      <c r="AD4903" s="1"/>
      <c r="AE4903" s="7"/>
      <c r="AF4903" s="1"/>
      <c r="AG4903" s="1"/>
      <c r="AH4903" s="1"/>
      <c r="AI4903" s="1"/>
      <c r="AJ4903" s="4"/>
      <c r="AK4903" s="1"/>
      <c r="AL4903" s="1"/>
      <c r="AM4903" s="1"/>
      <c r="AN4903" s="1"/>
      <c r="AO4903" s="1"/>
    </row>
    <row r="4904" spans="1:41" x14ac:dyDescent="0.2">
      <c r="A4904" s="118"/>
      <c r="B4904" s="2"/>
      <c r="C4904" s="2"/>
      <c r="D4904" s="3"/>
      <c r="E4904" s="3"/>
      <c r="F4904" s="47"/>
      <c r="G4904" s="47"/>
      <c r="H4904" s="4"/>
      <c r="I4904" s="4"/>
      <c r="J4904" s="4"/>
      <c r="K4904" s="4"/>
      <c r="L4904" s="47"/>
      <c r="M4904" s="10"/>
      <c r="N4904" s="10"/>
      <c r="O4904" s="2"/>
      <c r="P4904" s="2"/>
      <c r="Q4904" s="47"/>
      <c r="R4904" s="4"/>
      <c r="S4904" s="59"/>
      <c r="T4904" s="1"/>
      <c r="U4904" s="1"/>
      <c r="V4904" s="1"/>
      <c r="W4904" s="10"/>
      <c r="X4904" s="2"/>
      <c r="Y4904" s="2"/>
      <c r="Z4904" s="3"/>
      <c r="AA4904" s="1"/>
      <c r="AB4904" s="1"/>
      <c r="AC4904" s="5"/>
      <c r="AD4904" s="1"/>
      <c r="AE4904" s="7"/>
      <c r="AF4904" s="1"/>
      <c r="AG4904" s="1"/>
      <c r="AH4904" s="1"/>
      <c r="AI4904" s="1"/>
      <c r="AJ4904" s="4"/>
      <c r="AK4904" s="1"/>
      <c r="AL4904" s="1"/>
      <c r="AM4904" s="1"/>
      <c r="AN4904" s="1"/>
      <c r="AO4904" s="1"/>
    </row>
    <row r="4905" spans="1:41" x14ac:dyDescent="0.2">
      <c r="A4905" s="118"/>
      <c r="B4905" s="2"/>
      <c r="C4905" s="2"/>
      <c r="D4905" s="3"/>
      <c r="E4905" s="3"/>
      <c r="F4905" s="47"/>
      <c r="G4905" s="47"/>
      <c r="H4905" s="4"/>
      <c r="I4905" s="4"/>
      <c r="J4905" s="4"/>
      <c r="K4905" s="4"/>
      <c r="L4905" s="47"/>
      <c r="M4905" s="10"/>
      <c r="N4905" s="10"/>
      <c r="O4905" s="2"/>
      <c r="P4905" s="2"/>
      <c r="Q4905" s="47"/>
      <c r="R4905" s="4"/>
      <c r="S4905" s="59"/>
      <c r="T4905" s="1"/>
      <c r="U4905" s="1"/>
      <c r="V4905" s="1"/>
      <c r="W4905" s="10"/>
      <c r="X4905" s="2"/>
      <c r="Y4905" s="2"/>
      <c r="Z4905" s="3"/>
      <c r="AA4905" s="1"/>
      <c r="AB4905" s="1"/>
      <c r="AC4905" s="5"/>
      <c r="AD4905" s="1"/>
      <c r="AE4905" s="7"/>
      <c r="AF4905" s="1"/>
      <c r="AG4905" s="1"/>
      <c r="AH4905" s="1"/>
      <c r="AI4905" s="1"/>
      <c r="AJ4905" s="4"/>
      <c r="AK4905" s="1"/>
      <c r="AL4905" s="1"/>
      <c r="AM4905" s="1"/>
      <c r="AN4905" s="1"/>
      <c r="AO4905" s="1"/>
    </row>
    <row r="4906" spans="1:41" x14ac:dyDescent="0.2">
      <c r="A4906" s="118"/>
      <c r="B4906" s="2"/>
      <c r="C4906" s="2"/>
      <c r="D4906" s="3"/>
      <c r="E4906" s="3"/>
      <c r="F4906" s="47"/>
      <c r="G4906" s="47"/>
      <c r="H4906" s="4"/>
      <c r="I4906" s="4"/>
      <c r="J4906" s="4"/>
      <c r="K4906" s="4"/>
      <c r="L4906" s="47"/>
      <c r="M4906" s="10"/>
      <c r="N4906" s="10"/>
      <c r="O4906" s="2"/>
      <c r="P4906" s="2"/>
      <c r="Q4906" s="47"/>
      <c r="R4906" s="4"/>
      <c r="S4906" s="59"/>
      <c r="T4906" s="1"/>
      <c r="U4906" s="1"/>
      <c r="V4906" s="1"/>
      <c r="W4906" s="10"/>
      <c r="X4906" s="2"/>
      <c r="Y4906" s="2"/>
      <c r="Z4906" s="3"/>
      <c r="AA4906" s="1"/>
      <c r="AB4906" s="1"/>
      <c r="AC4906" s="5"/>
      <c r="AD4906" s="1"/>
      <c r="AE4906" s="7"/>
      <c r="AF4906" s="1"/>
      <c r="AG4906" s="1"/>
      <c r="AH4906" s="1"/>
      <c r="AI4906" s="1"/>
      <c r="AJ4906" s="4"/>
      <c r="AK4906" s="1"/>
      <c r="AL4906" s="1"/>
      <c r="AM4906" s="1"/>
      <c r="AN4906" s="1"/>
      <c r="AO4906" s="1"/>
    </row>
    <row r="4907" spans="1:41" x14ac:dyDescent="0.2">
      <c r="A4907" s="118"/>
      <c r="B4907" s="2"/>
      <c r="C4907" s="2"/>
      <c r="D4907" s="3"/>
      <c r="E4907" s="3"/>
      <c r="F4907" s="47"/>
      <c r="G4907" s="47"/>
      <c r="H4907" s="4"/>
      <c r="I4907" s="4"/>
      <c r="J4907" s="4"/>
      <c r="K4907" s="4"/>
      <c r="L4907" s="47"/>
      <c r="M4907" s="10"/>
      <c r="N4907" s="10"/>
      <c r="O4907" s="2"/>
      <c r="P4907" s="2"/>
      <c r="Q4907" s="47"/>
      <c r="R4907" s="4"/>
      <c r="S4907" s="59"/>
      <c r="T4907" s="1"/>
      <c r="U4907" s="1"/>
      <c r="V4907" s="1"/>
      <c r="W4907" s="10"/>
      <c r="X4907" s="2"/>
      <c r="Y4907" s="2"/>
      <c r="Z4907" s="3"/>
      <c r="AA4907" s="1"/>
      <c r="AB4907" s="1"/>
      <c r="AC4907" s="5"/>
      <c r="AD4907" s="1"/>
      <c r="AE4907" s="7"/>
      <c r="AF4907" s="1"/>
      <c r="AG4907" s="1"/>
      <c r="AH4907" s="1"/>
      <c r="AI4907" s="1"/>
      <c r="AJ4907" s="4"/>
      <c r="AK4907" s="1"/>
      <c r="AL4907" s="1"/>
      <c r="AM4907" s="1"/>
      <c r="AN4907" s="1"/>
      <c r="AO4907" s="1"/>
    </row>
    <row r="4908" spans="1:41" x14ac:dyDescent="0.2">
      <c r="A4908" s="118"/>
      <c r="B4908" s="2"/>
      <c r="C4908" s="2"/>
      <c r="D4908" s="3"/>
      <c r="E4908" s="3"/>
      <c r="F4908" s="47"/>
      <c r="G4908" s="47"/>
      <c r="H4908" s="4"/>
      <c r="I4908" s="4"/>
      <c r="J4908" s="4"/>
      <c r="K4908" s="4"/>
      <c r="L4908" s="47"/>
      <c r="M4908" s="10"/>
      <c r="N4908" s="10"/>
      <c r="O4908" s="2"/>
      <c r="P4908" s="2"/>
      <c r="Q4908" s="47"/>
      <c r="R4908" s="4"/>
      <c r="S4908" s="59"/>
      <c r="T4908" s="1"/>
      <c r="U4908" s="1"/>
      <c r="V4908" s="1"/>
      <c r="W4908" s="10"/>
      <c r="X4908" s="2"/>
      <c r="Y4908" s="2"/>
      <c r="Z4908" s="3"/>
      <c r="AA4908" s="1"/>
      <c r="AB4908" s="1"/>
      <c r="AC4908" s="5"/>
      <c r="AD4908" s="1"/>
      <c r="AE4908" s="7"/>
      <c r="AF4908" s="1"/>
      <c r="AG4908" s="1"/>
      <c r="AH4908" s="1"/>
      <c r="AI4908" s="1"/>
      <c r="AJ4908" s="4"/>
      <c r="AK4908" s="1"/>
      <c r="AL4908" s="1"/>
      <c r="AM4908" s="1"/>
      <c r="AN4908" s="1"/>
      <c r="AO4908" s="1"/>
    </row>
    <row r="4909" spans="1:41" x14ac:dyDescent="0.2">
      <c r="A4909" s="118"/>
      <c r="B4909" s="2"/>
      <c r="C4909" s="2"/>
      <c r="D4909" s="3"/>
      <c r="E4909" s="3"/>
      <c r="F4909" s="47"/>
      <c r="G4909" s="47"/>
      <c r="H4909" s="4"/>
      <c r="I4909" s="4"/>
      <c r="J4909" s="4"/>
      <c r="K4909" s="4"/>
      <c r="L4909" s="47"/>
      <c r="M4909" s="10"/>
      <c r="N4909" s="10"/>
      <c r="O4909" s="2"/>
      <c r="P4909" s="2"/>
      <c r="Q4909" s="47"/>
      <c r="R4909" s="4"/>
      <c r="S4909" s="59"/>
      <c r="T4909" s="1"/>
      <c r="U4909" s="1"/>
      <c r="V4909" s="1"/>
      <c r="W4909" s="10"/>
      <c r="X4909" s="2"/>
      <c r="Y4909" s="2"/>
      <c r="Z4909" s="3"/>
      <c r="AA4909" s="1"/>
      <c r="AB4909" s="1"/>
      <c r="AC4909" s="5"/>
      <c r="AD4909" s="1"/>
      <c r="AE4909" s="7"/>
      <c r="AF4909" s="1"/>
      <c r="AG4909" s="1"/>
      <c r="AH4909" s="1"/>
      <c r="AI4909" s="1"/>
      <c r="AJ4909" s="4"/>
      <c r="AK4909" s="1"/>
      <c r="AL4909" s="1"/>
      <c r="AM4909" s="1"/>
      <c r="AN4909" s="1"/>
      <c r="AO4909" s="1"/>
    </row>
    <row r="4910" spans="1:41" x14ac:dyDescent="0.2">
      <c r="A4910" s="118"/>
      <c r="B4910" s="2"/>
      <c r="C4910" s="2"/>
      <c r="D4910" s="3"/>
      <c r="E4910" s="3"/>
      <c r="F4910" s="47"/>
      <c r="G4910" s="47"/>
      <c r="H4910" s="4"/>
      <c r="I4910" s="4"/>
      <c r="J4910" s="4"/>
      <c r="K4910" s="4"/>
      <c r="L4910" s="47"/>
      <c r="M4910" s="10"/>
      <c r="N4910" s="10"/>
      <c r="O4910" s="2"/>
      <c r="P4910" s="2"/>
      <c r="Q4910" s="47"/>
      <c r="R4910" s="4"/>
      <c r="S4910" s="59"/>
      <c r="T4910" s="1"/>
      <c r="U4910" s="1"/>
      <c r="V4910" s="1"/>
      <c r="W4910" s="10"/>
      <c r="X4910" s="2"/>
      <c r="Y4910" s="2"/>
      <c r="Z4910" s="3"/>
      <c r="AA4910" s="1"/>
      <c r="AB4910" s="1"/>
      <c r="AC4910" s="5"/>
      <c r="AD4910" s="1"/>
      <c r="AE4910" s="7"/>
      <c r="AF4910" s="1"/>
      <c r="AG4910" s="1"/>
      <c r="AH4910" s="1"/>
      <c r="AI4910" s="1"/>
      <c r="AJ4910" s="4"/>
      <c r="AK4910" s="1"/>
      <c r="AL4910" s="1"/>
      <c r="AM4910" s="1"/>
      <c r="AN4910" s="1"/>
      <c r="AO4910" s="1"/>
    </row>
    <row r="4911" spans="1:41" x14ac:dyDescent="0.2">
      <c r="A4911" s="118"/>
      <c r="B4911" s="2"/>
      <c r="C4911" s="2"/>
      <c r="D4911" s="3"/>
      <c r="E4911" s="3"/>
      <c r="F4911" s="47"/>
      <c r="G4911" s="47"/>
      <c r="H4911" s="4"/>
      <c r="I4911" s="4"/>
      <c r="J4911" s="4"/>
      <c r="K4911" s="4"/>
      <c r="L4911" s="47"/>
      <c r="M4911" s="10"/>
      <c r="N4911" s="10"/>
      <c r="O4911" s="2"/>
      <c r="P4911" s="2"/>
      <c r="Q4911" s="47"/>
      <c r="R4911" s="4"/>
      <c r="S4911" s="59"/>
      <c r="T4911" s="1"/>
      <c r="U4911" s="1"/>
      <c r="V4911" s="1"/>
      <c r="W4911" s="10"/>
      <c r="X4911" s="2"/>
      <c r="Y4911" s="2"/>
      <c r="Z4911" s="3"/>
      <c r="AA4911" s="1"/>
      <c r="AB4911" s="1"/>
      <c r="AC4911" s="5"/>
      <c r="AD4911" s="1"/>
      <c r="AE4911" s="7"/>
      <c r="AF4911" s="1"/>
      <c r="AG4911" s="1"/>
      <c r="AH4911" s="1"/>
      <c r="AI4911" s="1"/>
      <c r="AJ4911" s="4"/>
      <c r="AK4911" s="1"/>
      <c r="AL4911" s="1"/>
      <c r="AM4911" s="1"/>
      <c r="AN4911" s="1"/>
      <c r="AO4911" s="1"/>
    </row>
    <row r="4912" spans="1:41" x14ac:dyDescent="0.2">
      <c r="A4912" s="118"/>
      <c r="B4912" s="2"/>
      <c r="C4912" s="2"/>
      <c r="D4912" s="3"/>
      <c r="E4912" s="3"/>
      <c r="F4912" s="47"/>
      <c r="G4912" s="47"/>
      <c r="H4912" s="4"/>
      <c r="I4912" s="4"/>
      <c r="J4912" s="4"/>
      <c r="K4912" s="4"/>
      <c r="L4912" s="47"/>
      <c r="M4912" s="10"/>
      <c r="N4912" s="10"/>
      <c r="O4912" s="2"/>
      <c r="P4912" s="2"/>
      <c r="Q4912" s="47"/>
      <c r="R4912" s="4"/>
      <c r="S4912" s="59"/>
      <c r="T4912" s="1"/>
      <c r="U4912" s="1"/>
      <c r="V4912" s="1"/>
      <c r="W4912" s="10"/>
      <c r="X4912" s="2"/>
      <c r="Y4912" s="2"/>
      <c r="Z4912" s="3"/>
      <c r="AA4912" s="1"/>
      <c r="AB4912" s="1"/>
      <c r="AC4912" s="5"/>
      <c r="AD4912" s="1"/>
      <c r="AE4912" s="7"/>
      <c r="AF4912" s="1"/>
      <c r="AG4912" s="1"/>
      <c r="AH4912" s="1"/>
      <c r="AI4912" s="1"/>
      <c r="AJ4912" s="4"/>
      <c r="AK4912" s="1"/>
      <c r="AL4912" s="1"/>
      <c r="AM4912" s="1"/>
      <c r="AN4912" s="1"/>
      <c r="AO4912" s="1"/>
    </row>
    <row r="4913" spans="1:41" x14ac:dyDescent="0.2">
      <c r="A4913" s="118"/>
      <c r="B4913" s="2"/>
      <c r="C4913" s="2"/>
      <c r="D4913" s="3"/>
      <c r="E4913" s="3"/>
      <c r="F4913" s="47"/>
      <c r="G4913" s="47"/>
      <c r="H4913" s="4"/>
      <c r="I4913" s="4"/>
      <c r="J4913" s="4"/>
      <c r="K4913" s="4"/>
      <c r="L4913" s="47"/>
      <c r="M4913" s="10"/>
      <c r="N4913" s="10"/>
      <c r="O4913" s="2"/>
      <c r="P4913" s="2"/>
      <c r="Q4913" s="47"/>
      <c r="R4913" s="4"/>
      <c r="S4913" s="59"/>
      <c r="T4913" s="1"/>
      <c r="U4913" s="1"/>
      <c r="V4913" s="1"/>
      <c r="W4913" s="10"/>
      <c r="X4913" s="2"/>
      <c r="Y4913" s="2"/>
      <c r="Z4913" s="3"/>
      <c r="AA4913" s="1"/>
      <c r="AB4913" s="1"/>
      <c r="AC4913" s="5"/>
      <c r="AD4913" s="1"/>
      <c r="AE4913" s="7"/>
      <c r="AF4913" s="1"/>
      <c r="AG4913" s="1"/>
      <c r="AH4913" s="1"/>
      <c r="AI4913" s="1"/>
      <c r="AJ4913" s="4"/>
      <c r="AK4913" s="1"/>
      <c r="AL4913" s="1"/>
      <c r="AM4913" s="1"/>
      <c r="AN4913" s="1"/>
      <c r="AO4913" s="1"/>
    </row>
    <row r="4914" spans="1:41" x14ac:dyDescent="0.2">
      <c r="A4914" s="118"/>
      <c r="B4914" s="2"/>
      <c r="C4914" s="2"/>
      <c r="D4914" s="3"/>
      <c r="E4914" s="3"/>
      <c r="F4914" s="47"/>
      <c r="G4914" s="47"/>
      <c r="H4914" s="4"/>
      <c r="I4914" s="4"/>
      <c r="J4914" s="4"/>
      <c r="K4914" s="4"/>
      <c r="L4914" s="47"/>
      <c r="M4914" s="10"/>
      <c r="N4914" s="10"/>
      <c r="O4914" s="2"/>
      <c r="P4914" s="2"/>
      <c r="Q4914" s="47"/>
      <c r="R4914" s="4"/>
      <c r="S4914" s="59"/>
      <c r="T4914" s="1"/>
      <c r="U4914" s="1"/>
      <c r="V4914" s="1"/>
      <c r="W4914" s="10"/>
      <c r="X4914" s="2"/>
      <c r="Y4914" s="2"/>
      <c r="Z4914" s="3"/>
      <c r="AA4914" s="1"/>
      <c r="AB4914" s="1"/>
      <c r="AC4914" s="5"/>
      <c r="AD4914" s="1"/>
      <c r="AE4914" s="7"/>
      <c r="AF4914" s="1"/>
      <c r="AG4914" s="1"/>
      <c r="AH4914" s="1"/>
      <c r="AI4914" s="1"/>
      <c r="AJ4914" s="4"/>
      <c r="AK4914" s="1"/>
      <c r="AL4914" s="1"/>
      <c r="AM4914" s="1"/>
      <c r="AN4914" s="1"/>
      <c r="AO4914" s="1"/>
    </row>
    <row r="4915" spans="1:41" x14ac:dyDescent="0.2">
      <c r="A4915" s="118"/>
      <c r="B4915" s="2"/>
      <c r="C4915" s="2"/>
      <c r="D4915" s="3"/>
      <c r="E4915" s="3"/>
      <c r="F4915" s="47"/>
      <c r="G4915" s="47"/>
      <c r="H4915" s="4"/>
      <c r="I4915" s="4"/>
      <c r="J4915" s="4"/>
      <c r="K4915" s="4"/>
      <c r="L4915" s="47"/>
      <c r="M4915" s="10"/>
      <c r="N4915" s="10"/>
      <c r="O4915" s="2"/>
      <c r="P4915" s="2"/>
      <c r="Q4915" s="47"/>
      <c r="R4915" s="4"/>
      <c r="S4915" s="59"/>
      <c r="T4915" s="1"/>
      <c r="U4915" s="1"/>
      <c r="V4915" s="1"/>
      <c r="W4915" s="10"/>
      <c r="X4915" s="2"/>
      <c r="Y4915" s="2"/>
      <c r="Z4915" s="3"/>
      <c r="AA4915" s="1"/>
      <c r="AB4915" s="1"/>
      <c r="AC4915" s="5"/>
      <c r="AD4915" s="1"/>
      <c r="AE4915" s="7"/>
      <c r="AF4915" s="1"/>
      <c r="AG4915" s="1"/>
      <c r="AH4915" s="1"/>
      <c r="AI4915" s="1"/>
      <c r="AJ4915" s="4"/>
      <c r="AK4915" s="1"/>
      <c r="AL4915" s="1"/>
      <c r="AM4915" s="1"/>
      <c r="AN4915" s="1"/>
      <c r="AO4915" s="1"/>
    </row>
    <row r="4916" spans="1:41" x14ac:dyDescent="0.2">
      <c r="A4916" s="118"/>
      <c r="B4916" s="2"/>
      <c r="C4916" s="2"/>
      <c r="D4916" s="3"/>
      <c r="E4916" s="3"/>
      <c r="F4916" s="47"/>
      <c r="G4916" s="47"/>
      <c r="H4916" s="4"/>
      <c r="I4916" s="4"/>
      <c r="J4916" s="4"/>
      <c r="K4916" s="4"/>
      <c r="L4916" s="47"/>
      <c r="M4916" s="10"/>
      <c r="N4916" s="10"/>
      <c r="O4916" s="2"/>
      <c r="P4916" s="2"/>
      <c r="Q4916" s="47"/>
      <c r="R4916" s="4"/>
      <c r="S4916" s="59"/>
      <c r="T4916" s="1"/>
      <c r="U4916" s="1"/>
      <c r="V4916" s="1"/>
      <c r="W4916" s="10"/>
      <c r="X4916" s="2"/>
      <c r="Y4916" s="2"/>
      <c r="Z4916" s="3"/>
      <c r="AA4916" s="1"/>
      <c r="AB4916" s="1"/>
      <c r="AC4916" s="5"/>
      <c r="AD4916" s="1"/>
      <c r="AE4916" s="7"/>
      <c r="AF4916" s="1"/>
      <c r="AG4916" s="1"/>
      <c r="AH4916" s="1"/>
      <c r="AI4916" s="1"/>
      <c r="AJ4916" s="4"/>
      <c r="AK4916" s="1"/>
      <c r="AL4916" s="1"/>
      <c r="AM4916" s="1"/>
      <c r="AN4916" s="1"/>
      <c r="AO4916" s="1"/>
    </row>
    <row r="4917" spans="1:41" x14ac:dyDescent="0.2">
      <c r="A4917" s="118"/>
      <c r="B4917" s="2"/>
      <c r="C4917" s="2"/>
      <c r="D4917" s="3"/>
      <c r="E4917" s="3"/>
      <c r="F4917" s="47"/>
      <c r="G4917" s="47"/>
      <c r="H4917" s="4"/>
      <c r="I4917" s="4"/>
      <c r="J4917" s="4"/>
      <c r="K4917" s="4"/>
      <c r="L4917" s="47"/>
      <c r="M4917" s="10"/>
      <c r="N4917" s="10"/>
      <c r="O4917" s="2"/>
      <c r="P4917" s="2"/>
      <c r="Q4917" s="47"/>
      <c r="R4917" s="4"/>
      <c r="S4917" s="59"/>
      <c r="T4917" s="1"/>
      <c r="U4917" s="1"/>
      <c r="V4917" s="1"/>
      <c r="W4917" s="10"/>
      <c r="X4917" s="2"/>
      <c r="Y4917" s="2"/>
      <c r="Z4917" s="3"/>
      <c r="AA4917" s="1"/>
      <c r="AB4917" s="1"/>
      <c r="AC4917" s="5"/>
      <c r="AD4917" s="1"/>
      <c r="AE4917" s="7"/>
      <c r="AF4917" s="1"/>
      <c r="AG4917" s="1"/>
      <c r="AH4917" s="1"/>
      <c r="AI4917" s="1"/>
      <c r="AJ4917" s="4"/>
      <c r="AK4917" s="1"/>
      <c r="AL4917" s="1"/>
      <c r="AM4917" s="1"/>
      <c r="AN4917" s="1"/>
      <c r="AO4917" s="1"/>
    </row>
    <row r="4918" spans="1:41" x14ac:dyDescent="0.2">
      <c r="A4918" s="118"/>
      <c r="B4918" s="2"/>
      <c r="C4918" s="2"/>
      <c r="D4918" s="3"/>
      <c r="E4918" s="3"/>
      <c r="F4918" s="47"/>
      <c r="G4918" s="47"/>
      <c r="H4918" s="4"/>
      <c r="I4918" s="4"/>
      <c r="J4918" s="4"/>
      <c r="K4918" s="4"/>
      <c r="L4918" s="47"/>
      <c r="M4918" s="10"/>
      <c r="N4918" s="10"/>
      <c r="O4918" s="2"/>
      <c r="P4918" s="2"/>
      <c r="Q4918" s="47"/>
      <c r="R4918" s="4"/>
      <c r="S4918" s="59"/>
      <c r="T4918" s="1"/>
      <c r="U4918" s="1"/>
      <c r="V4918" s="1"/>
      <c r="W4918" s="10"/>
      <c r="X4918" s="2"/>
      <c r="Y4918" s="2"/>
      <c r="Z4918" s="3"/>
      <c r="AA4918" s="1"/>
      <c r="AB4918" s="1"/>
      <c r="AC4918" s="5"/>
      <c r="AD4918" s="1"/>
      <c r="AE4918" s="7"/>
      <c r="AF4918" s="1"/>
      <c r="AG4918" s="1"/>
      <c r="AH4918" s="1"/>
      <c r="AI4918" s="1"/>
      <c r="AJ4918" s="4"/>
      <c r="AK4918" s="1"/>
      <c r="AL4918" s="1"/>
      <c r="AM4918" s="1"/>
      <c r="AN4918" s="1"/>
      <c r="AO4918" s="1"/>
    </row>
    <row r="4919" spans="1:41" x14ac:dyDescent="0.2">
      <c r="A4919" s="118"/>
      <c r="B4919" s="2"/>
      <c r="C4919" s="2"/>
      <c r="D4919" s="3"/>
      <c r="E4919" s="3"/>
      <c r="F4919" s="47"/>
      <c r="G4919" s="47"/>
      <c r="H4919" s="4"/>
      <c r="I4919" s="4"/>
      <c r="J4919" s="4"/>
      <c r="K4919" s="4"/>
      <c r="L4919" s="47"/>
      <c r="M4919" s="10"/>
      <c r="N4919" s="10"/>
      <c r="O4919" s="2"/>
      <c r="P4919" s="2"/>
      <c r="Q4919" s="47"/>
      <c r="R4919" s="4"/>
      <c r="S4919" s="59"/>
      <c r="T4919" s="1"/>
      <c r="U4919" s="1"/>
      <c r="V4919" s="1"/>
      <c r="W4919" s="10"/>
      <c r="X4919" s="2"/>
      <c r="Y4919" s="2"/>
      <c r="Z4919" s="3"/>
      <c r="AA4919" s="1"/>
      <c r="AB4919" s="1"/>
      <c r="AC4919" s="5"/>
      <c r="AD4919" s="1"/>
      <c r="AE4919" s="7"/>
      <c r="AF4919" s="1"/>
      <c r="AG4919" s="1"/>
      <c r="AH4919" s="1"/>
      <c r="AI4919" s="1"/>
      <c r="AJ4919" s="4"/>
      <c r="AK4919" s="1"/>
      <c r="AL4919" s="1"/>
      <c r="AM4919" s="1"/>
      <c r="AN4919" s="1"/>
      <c r="AO4919" s="1"/>
    </row>
    <row r="4920" spans="1:41" x14ac:dyDescent="0.2">
      <c r="A4920" s="118"/>
      <c r="B4920" s="2"/>
      <c r="C4920" s="2"/>
      <c r="D4920" s="3"/>
      <c r="E4920" s="3"/>
      <c r="F4920" s="47"/>
      <c r="G4920" s="47"/>
      <c r="H4920" s="4"/>
      <c r="I4920" s="4"/>
      <c r="J4920" s="4"/>
      <c r="K4920" s="4"/>
      <c r="L4920" s="47"/>
      <c r="M4920" s="10"/>
      <c r="N4920" s="10"/>
      <c r="O4920" s="2"/>
      <c r="P4920" s="2"/>
      <c r="Q4920" s="47"/>
      <c r="R4920" s="4"/>
      <c r="S4920" s="59"/>
      <c r="T4920" s="1"/>
      <c r="U4920" s="1"/>
      <c r="V4920" s="1"/>
      <c r="W4920" s="10"/>
      <c r="X4920" s="2"/>
      <c r="Y4920" s="2"/>
      <c r="Z4920" s="3"/>
      <c r="AA4920" s="1"/>
      <c r="AB4920" s="1"/>
      <c r="AC4920" s="5"/>
      <c r="AD4920" s="1"/>
      <c r="AE4920" s="7"/>
      <c r="AF4920" s="1"/>
      <c r="AG4920" s="1"/>
      <c r="AH4920" s="1"/>
      <c r="AI4920" s="1"/>
      <c r="AJ4920" s="4"/>
      <c r="AK4920" s="1"/>
      <c r="AL4920" s="1"/>
      <c r="AM4920" s="1"/>
      <c r="AN4920" s="1"/>
      <c r="AO4920" s="1"/>
    </row>
    <row r="4921" spans="1:41" x14ac:dyDescent="0.2">
      <c r="A4921" s="118"/>
      <c r="B4921" s="2"/>
      <c r="C4921" s="2"/>
      <c r="D4921" s="3"/>
      <c r="E4921" s="3"/>
      <c r="F4921" s="47"/>
      <c r="G4921" s="47"/>
      <c r="H4921" s="4"/>
      <c r="I4921" s="4"/>
      <c r="J4921" s="4"/>
      <c r="K4921" s="4"/>
      <c r="L4921" s="47"/>
      <c r="M4921" s="10"/>
      <c r="N4921" s="10"/>
      <c r="O4921" s="2"/>
      <c r="P4921" s="2"/>
      <c r="Q4921" s="47"/>
      <c r="R4921" s="4"/>
      <c r="S4921" s="59"/>
      <c r="T4921" s="1"/>
      <c r="U4921" s="1"/>
      <c r="V4921" s="1"/>
      <c r="W4921" s="10"/>
      <c r="X4921" s="2"/>
      <c r="Y4921" s="2"/>
      <c r="Z4921" s="3"/>
      <c r="AA4921" s="1"/>
      <c r="AB4921" s="1"/>
      <c r="AC4921" s="5"/>
      <c r="AD4921" s="1"/>
      <c r="AE4921" s="7"/>
      <c r="AF4921" s="1"/>
      <c r="AG4921" s="1"/>
      <c r="AH4921" s="1"/>
      <c r="AI4921" s="1"/>
      <c r="AJ4921" s="4"/>
      <c r="AK4921" s="1"/>
      <c r="AL4921" s="1"/>
      <c r="AM4921" s="1"/>
      <c r="AN4921" s="1"/>
      <c r="AO4921" s="1"/>
    </row>
    <row r="4922" spans="1:41" x14ac:dyDescent="0.2">
      <c r="A4922" s="118"/>
      <c r="B4922" s="2"/>
      <c r="C4922" s="2"/>
      <c r="D4922" s="3"/>
      <c r="E4922" s="3"/>
      <c r="F4922" s="47"/>
      <c r="G4922" s="47"/>
      <c r="H4922" s="4"/>
      <c r="I4922" s="4"/>
      <c r="J4922" s="4"/>
      <c r="K4922" s="4"/>
      <c r="L4922" s="47"/>
      <c r="M4922" s="10"/>
      <c r="N4922" s="10"/>
      <c r="O4922" s="2"/>
      <c r="P4922" s="2"/>
      <c r="Q4922" s="47"/>
      <c r="R4922" s="4"/>
      <c r="S4922" s="59"/>
      <c r="T4922" s="1"/>
      <c r="U4922" s="1"/>
      <c r="V4922" s="1"/>
      <c r="W4922" s="10"/>
      <c r="X4922" s="2"/>
      <c r="Y4922" s="2"/>
      <c r="Z4922" s="3"/>
      <c r="AA4922" s="1"/>
      <c r="AB4922" s="1"/>
      <c r="AC4922" s="5"/>
      <c r="AD4922" s="1"/>
      <c r="AE4922" s="7"/>
      <c r="AF4922" s="1"/>
      <c r="AG4922" s="1"/>
      <c r="AH4922" s="1"/>
      <c r="AI4922" s="1"/>
      <c r="AJ4922" s="4"/>
      <c r="AK4922" s="1"/>
      <c r="AL4922" s="1"/>
      <c r="AM4922" s="1"/>
      <c r="AN4922" s="1"/>
      <c r="AO4922" s="1"/>
    </row>
    <row r="4923" spans="1:41" x14ac:dyDescent="0.2">
      <c r="A4923" s="118"/>
      <c r="B4923" s="2"/>
      <c r="C4923" s="2"/>
      <c r="D4923" s="3"/>
      <c r="E4923" s="3"/>
      <c r="F4923" s="47"/>
      <c r="G4923" s="47"/>
      <c r="H4923" s="4"/>
      <c r="I4923" s="4"/>
      <c r="J4923" s="4"/>
      <c r="K4923" s="4"/>
      <c r="L4923" s="47"/>
      <c r="M4923" s="10"/>
      <c r="N4923" s="10"/>
      <c r="O4923" s="2"/>
      <c r="P4923" s="2"/>
      <c r="Q4923" s="47"/>
      <c r="R4923" s="4"/>
      <c r="S4923" s="59"/>
      <c r="T4923" s="1"/>
      <c r="U4923" s="1"/>
      <c r="V4923" s="1"/>
      <c r="W4923" s="10"/>
      <c r="X4923" s="2"/>
      <c r="Y4923" s="2"/>
      <c r="Z4923" s="3"/>
      <c r="AA4923" s="1"/>
      <c r="AB4923" s="1"/>
      <c r="AC4923" s="5"/>
      <c r="AD4923" s="1"/>
      <c r="AE4923" s="7"/>
      <c r="AF4923" s="1"/>
      <c r="AG4923" s="1"/>
      <c r="AH4923" s="1"/>
      <c r="AI4923" s="1"/>
      <c r="AJ4923" s="4"/>
      <c r="AK4923" s="1"/>
      <c r="AL4923" s="1"/>
      <c r="AM4923" s="1"/>
      <c r="AN4923" s="1"/>
      <c r="AO4923" s="1"/>
    </row>
    <row r="4924" spans="1:41" x14ac:dyDescent="0.2">
      <c r="A4924" s="118"/>
      <c r="B4924" s="2"/>
      <c r="C4924" s="2"/>
      <c r="D4924" s="3"/>
      <c r="E4924" s="3"/>
      <c r="F4924" s="47"/>
      <c r="G4924" s="47"/>
      <c r="H4924" s="4"/>
      <c r="I4924" s="4"/>
      <c r="J4924" s="4"/>
      <c r="K4924" s="4"/>
      <c r="L4924" s="47"/>
      <c r="M4924" s="10"/>
      <c r="N4924" s="10"/>
      <c r="O4924" s="2"/>
      <c r="P4924" s="2"/>
      <c r="Q4924" s="47"/>
      <c r="R4924" s="4"/>
      <c r="S4924" s="59"/>
      <c r="T4924" s="1"/>
      <c r="U4924" s="1"/>
      <c r="V4924" s="1"/>
      <c r="W4924" s="10"/>
      <c r="X4924" s="2"/>
      <c r="Y4924" s="2"/>
      <c r="Z4924" s="3"/>
      <c r="AA4924" s="1"/>
      <c r="AB4924" s="1"/>
      <c r="AC4924" s="5"/>
      <c r="AD4924" s="1"/>
      <c r="AE4924" s="7"/>
      <c r="AF4924" s="1"/>
      <c r="AG4924" s="1"/>
      <c r="AH4924" s="1"/>
      <c r="AI4924" s="1"/>
      <c r="AJ4924" s="4"/>
      <c r="AK4924" s="1"/>
      <c r="AL4924" s="1"/>
      <c r="AM4924" s="1"/>
      <c r="AN4924" s="1"/>
      <c r="AO4924" s="1"/>
    </row>
    <row r="4925" spans="1:41" x14ac:dyDescent="0.2">
      <c r="A4925" s="118"/>
      <c r="B4925" s="2"/>
      <c r="C4925" s="2"/>
      <c r="D4925" s="3"/>
      <c r="E4925" s="3"/>
      <c r="F4925" s="47"/>
      <c r="G4925" s="47"/>
      <c r="H4925" s="4"/>
      <c r="I4925" s="4"/>
      <c r="J4925" s="4"/>
      <c r="K4925" s="4"/>
      <c r="L4925" s="47"/>
      <c r="M4925" s="10"/>
      <c r="N4925" s="10"/>
      <c r="O4925" s="2"/>
      <c r="P4925" s="2"/>
      <c r="Q4925" s="47"/>
      <c r="R4925" s="4"/>
      <c r="S4925" s="59"/>
      <c r="T4925" s="1"/>
      <c r="U4925" s="1"/>
      <c r="V4925" s="1"/>
      <c r="W4925" s="10"/>
      <c r="X4925" s="2"/>
      <c r="Y4925" s="2"/>
      <c r="Z4925" s="3"/>
      <c r="AA4925" s="1"/>
      <c r="AB4925" s="1"/>
      <c r="AC4925" s="5"/>
      <c r="AD4925" s="1"/>
      <c r="AE4925" s="7"/>
      <c r="AF4925" s="1"/>
      <c r="AG4925" s="1"/>
      <c r="AH4925" s="1"/>
      <c r="AI4925" s="1"/>
      <c r="AJ4925" s="4"/>
      <c r="AK4925" s="1"/>
      <c r="AL4925" s="1"/>
      <c r="AM4925" s="1"/>
      <c r="AN4925" s="1"/>
      <c r="AO4925" s="1"/>
    </row>
    <row r="4926" spans="1:41" x14ac:dyDescent="0.2">
      <c r="A4926" s="118"/>
      <c r="B4926" s="2"/>
      <c r="C4926" s="2"/>
      <c r="D4926" s="3"/>
      <c r="E4926" s="3"/>
      <c r="F4926" s="47"/>
      <c r="G4926" s="47"/>
      <c r="H4926" s="4"/>
      <c r="I4926" s="4"/>
      <c r="J4926" s="4"/>
      <c r="K4926" s="4"/>
      <c r="L4926" s="47"/>
      <c r="M4926" s="10"/>
      <c r="N4926" s="10"/>
      <c r="O4926" s="2"/>
      <c r="P4926" s="2"/>
      <c r="Q4926" s="47"/>
      <c r="R4926" s="4"/>
      <c r="S4926" s="59"/>
      <c r="T4926" s="1"/>
      <c r="U4926" s="1"/>
      <c r="V4926" s="1"/>
      <c r="W4926" s="10"/>
      <c r="X4926" s="2"/>
      <c r="Y4926" s="2"/>
      <c r="Z4926" s="3"/>
      <c r="AA4926" s="1"/>
      <c r="AB4926" s="1"/>
      <c r="AC4926" s="5"/>
      <c r="AD4926" s="1"/>
      <c r="AE4926" s="7"/>
      <c r="AF4926" s="1"/>
      <c r="AG4926" s="1"/>
      <c r="AH4926" s="1"/>
      <c r="AI4926" s="1"/>
      <c r="AJ4926" s="4"/>
      <c r="AK4926" s="1"/>
      <c r="AL4926" s="1"/>
      <c r="AM4926" s="1"/>
      <c r="AN4926" s="1"/>
      <c r="AO4926" s="1"/>
    </row>
    <row r="4927" spans="1:41" x14ac:dyDescent="0.2">
      <c r="A4927" s="118"/>
      <c r="B4927" s="2"/>
      <c r="C4927" s="2"/>
      <c r="D4927" s="3"/>
      <c r="E4927" s="3"/>
      <c r="F4927" s="47"/>
      <c r="G4927" s="47"/>
      <c r="H4927" s="4"/>
      <c r="I4927" s="4"/>
      <c r="J4927" s="4"/>
      <c r="K4927" s="4"/>
      <c r="L4927" s="47"/>
      <c r="M4927" s="10"/>
      <c r="N4927" s="10"/>
      <c r="O4927" s="2"/>
      <c r="P4927" s="2"/>
      <c r="Q4927" s="47"/>
      <c r="R4927" s="4"/>
      <c r="S4927" s="59"/>
      <c r="T4927" s="1"/>
      <c r="U4927" s="1"/>
      <c r="V4927" s="1"/>
      <c r="W4927" s="10"/>
      <c r="X4927" s="2"/>
      <c r="Y4927" s="2"/>
      <c r="Z4927" s="3"/>
      <c r="AA4927" s="1"/>
      <c r="AB4927" s="1"/>
      <c r="AC4927" s="5"/>
      <c r="AD4927" s="1"/>
      <c r="AE4927" s="7"/>
      <c r="AF4927" s="1"/>
      <c r="AG4927" s="1"/>
      <c r="AH4927" s="1"/>
      <c r="AI4927" s="1"/>
      <c r="AJ4927" s="4"/>
      <c r="AK4927" s="1"/>
      <c r="AL4927" s="1"/>
      <c r="AM4927" s="1"/>
      <c r="AN4927" s="1"/>
      <c r="AO4927" s="1"/>
    </row>
    <row r="4928" spans="1:41" x14ac:dyDescent="0.2">
      <c r="A4928" s="118"/>
      <c r="B4928" s="2"/>
      <c r="C4928" s="2"/>
      <c r="D4928" s="3"/>
      <c r="E4928" s="3"/>
      <c r="F4928" s="47"/>
      <c r="G4928" s="47"/>
      <c r="H4928" s="4"/>
      <c r="I4928" s="4"/>
      <c r="J4928" s="4"/>
      <c r="K4928" s="4"/>
      <c r="L4928" s="47"/>
      <c r="M4928" s="10"/>
      <c r="N4928" s="10"/>
      <c r="O4928" s="2"/>
      <c r="P4928" s="2"/>
      <c r="Q4928" s="47"/>
      <c r="R4928" s="4"/>
      <c r="S4928" s="59"/>
      <c r="T4928" s="1"/>
      <c r="U4928" s="1"/>
      <c r="V4928" s="1"/>
      <c r="W4928" s="10"/>
      <c r="X4928" s="2"/>
      <c r="Y4928" s="2"/>
      <c r="Z4928" s="3"/>
      <c r="AA4928" s="1"/>
      <c r="AB4928" s="1"/>
      <c r="AC4928" s="5"/>
      <c r="AD4928" s="1"/>
      <c r="AE4928" s="7"/>
      <c r="AF4928" s="1"/>
      <c r="AG4928" s="1"/>
      <c r="AH4928" s="1"/>
      <c r="AI4928" s="1"/>
      <c r="AJ4928" s="4"/>
      <c r="AK4928" s="1"/>
      <c r="AL4928" s="1"/>
      <c r="AM4928" s="1"/>
      <c r="AN4928" s="1"/>
      <c r="AO4928" s="1"/>
    </row>
    <row r="4929" spans="1:41" x14ac:dyDescent="0.2">
      <c r="A4929" s="118"/>
      <c r="B4929" s="2"/>
      <c r="C4929" s="2"/>
      <c r="D4929" s="3"/>
      <c r="E4929" s="3"/>
      <c r="F4929" s="47"/>
      <c r="G4929" s="47"/>
      <c r="H4929" s="4"/>
      <c r="I4929" s="4"/>
      <c r="J4929" s="4"/>
      <c r="K4929" s="4"/>
      <c r="L4929" s="47"/>
      <c r="M4929" s="10"/>
      <c r="N4929" s="10"/>
      <c r="O4929" s="2"/>
      <c r="P4929" s="2"/>
      <c r="Q4929" s="47"/>
      <c r="R4929" s="4"/>
      <c r="S4929" s="59"/>
      <c r="T4929" s="1"/>
      <c r="U4929" s="1"/>
      <c r="V4929" s="1"/>
      <c r="W4929" s="10"/>
      <c r="X4929" s="2"/>
      <c r="Y4929" s="2"/>
      <c r="Z4929" s="3"/>
      <c r="AA4929" s="1"/>
      <c r="AB4929" s="1"/>
      <c r="AC4929" s="5"/>
      <c r="AD4929" s="1"/>
      <c r="AE4929" s="7"/>
      <c r="AF4929" s="1"/>
      <c r="AG4929" s="1"/>
      <c r="AH4929" s="1"/>
      <c r="AI4929" s="1"/>
      <c r="AJ4929" s="4"/>
      <c r="AK4929" s="1"/>
      <c r="AL4929" s="1"/>
      <c r="AM4929" s="1"/>
      <c r="AN4929" s="1"/>
      <c r="AO4929" s="1"/>
    </row>
    <row r="4930" spans="1:41" x14ac:dyDescent="0.2">
      <c r="A4930" s="118"/>
      <c r="B4930" s="2"/>
      <c r="C4930" s="2"/>
      <c r="D4930" s="3"/>
      <c r="E4930" s="3"/>
      <c r="F4930" s="47"/>
      <c r="G4930" s="47"/>
      <c r="H4930" s="4"/>
      <c r="I4930" s="4"/>
      <c r="J4930" s="4"/>
      <c r="K4930" s="4"/>
      <c r="L4930" s="47"/>
      <c r="M4930" s="10"/>
      <c r="N4930" s="10"/>
      <c r="O4930" s="2"/>
      <c r="P4930" s="2"/>
      <c r="Q4930" s="47"/>
      <c r="R4930" s="4"/>
      <c r="S4930" s="59"/>
      <c r="T4930" s="1"/>
      <c r="U4930" s="1"/>
      <c r="V4930" s="1"/>
      <c r="W4930" s="10"/>
      <c r="X4930" s="2"/>
      <c r="Y4930" s="2"/>
      <c r="Z4930" s="3"/>
      <c r="AA4930" s="1"/>
      <c r="AB4930" s="1"/>
      <c r="AC4930" s="5"/>
      <c r="AD4930" s="1"/>
      <c r="AE4930" s="7"/>
      <c r="AF4930" s="1"/>
      <c r="AG4930" s="1"/>
      <c r="AH4930" s="1"/>
      <c r="AI4930" s="1"/>
      <c r="AJ4930" s="4"/>
      <c r="AK4930" s="1"/>
      <c r="AL4930" s="1"/>
      <c r="AM4930" s="1"/>
      <c r="AN4930" s="1"/>
      <c r="AO4930" s="1"/>
    </row>
    <row r="4931" spans="1:41" x14ac:dyDescent="0.2">
      <c r="A4931" s="118"/>
      <c r="B4931" s="2"/>
      <c r="C4931" s="2"/>
      <c r="D4931" s="3"/>
      <c r="E4931" s="3"/>
      <c r="F4931" s="47"/>
      <c r="G4931" s="47"/>
      <c r="H4931" s="4"/>
      <c r="I4931" s="4"/>
      <c r="J4931" s="4"/>
      <c r="K4931" s="4"/>
      <c r="L4931" s="47"/>
      <c r="M4931" s="10"/>
      <c r="N4931" s="10"/>
      <c r="O4931" s="2"/>
      <c r="P4931" s="2"/>
      <c r="Q4931" s="47"/>
      <c r="R4931" s="4"/>
      <c r="S4931" s="59"/>
      <c r="T4931" s="1"/>
      <c r="U4931" s="1"/>
      <c r="V4931" s="1"/>
      <c r="W4931" s="10"/>
      <c r="X4931" s="2"/>
      <c r="Y4931" s="2"/>
      <c r="Z4931" s="3"/>
      <c r="AA4931" s="1"/>
      <c r="AB4931" s="1"/>
      <c r="AC4931" s="5"/>
      <c r="AD4931" s="1"/>
      <c r="AE4931" s="7"/>
      <c r="AF4931" s="1"/>
      <c r="AG4931" s="1"/>
      <c r="AH4931" s="1"/>
      <c r="AI4931" s="1"/>
      <c r="AJ4931" s="4"/>
      <c r="AK4931" s="1"/>
      <c r="AL4931" s="1"/>
      <c r="AM4931" s="1"/>
      <c r="AN4931" s="1"/>
      <c r="AO4931" s="1"/>
    </row>
    <row r="4932" spans="1:41" x14ac:dyDescent="0.2">
      <c r="A4932" s="118"/>
      <c r="B4932" s="2"/>
      <c r="C4932" s="2"/>
      <c r="D4932" s="3"/>
      <c r="E4932" s="3"/>
      <c r="F4932" s="47"/>
      <c r="G4932" s="47"/>
      <c r="H4932" s="4"/>
      <c r="I4932" s="4"/>
      <c r="J4932" s="4"/>
      <c r="K4932" s="4"/>
      <c r="L4932" s="47"/>
      <c r="M4932" s="10"/>
      <c r="N4932" s="10"/>
      <c r="O4932" s="2"/>
      <c r="P4932" s="2"/>
      <c r="Q4932" s="47"/>
      <c r="R4932" s="4"/>
      <c r="S4932" s="59"/>
      <c r="T4932" s="1"/>
      <c r="U4932" s="1"/>
      <c r="V4932" s="1"/>
      <c r="W4932" s="10"/>
      <c r="X4932" s="2"/>
      <c r="Y4932" s="2"/>
      <c r="Z4932" s="3"/>
      <c r="AA4932" s="1"/>
      <c r="AB4932" s="1"/>
      <c r="AC4932" s="5"/>
      <c r="AD4932" s="1"/>
      <c r="AE4932" s="7"/>
      <c r="AF4932" s="1"/>
      <c r="AG4932" s="1"/>
      <c r="AH4932" s="1"/>
      <c r="AI4932" s="1"/>
      <c r="AJ4932" s="4"/>
      <c r="AK4932" s="1"/>
      <c r="AL4932" s="1"/>
      <c r="AM4932" s="1"/>
      <c r="AN4932" s="1"/>
      <c r="AO4932" s="1"/>
    </row>
    <row r="4933" spans="1:41" x14ac:dyDescent="0.2">
      <c r="A4933" s="118"/>
      <c r="B4933" s="2"/>
      <c r="C4933" s="2"/>
      <c r="D4933" s="3"/>
      <c r="E4933" s="3"/>
      <c r="F4933" s="47"/>
      <c r="G4933" s="47"/>
      <c r="H4933" s="4"/>
      <c r="I4933" s="4"/>
      <c r="J4933" s="4"/>
      <c r="K4933" s="4"/>
      <c r="L4933" s="47"/>
      <c r="M4933" s="10"/>
      <c r="N4933" s="10"/>
      <c r="O4933" s="2"/>
      <c r="P4933" s="2"/>
      <c r="Q4933" s="47"/>
      <c r="R4933" s="4"/>
      <c r="S4933" s="59"/>
      <c r="T4933" s="1"/>
      <c r="U4933" s="1"/>
      <c r="V4933" s="1"/>
      <c r="W4933" s="10"/>
      <c r="X4933" s="2"/>
      <c r="Y4933" s="2"/>
      <c r="Z4933" s="3"/>
      <c r="AA4933" s="1"/>
      <c r="AB4933" s="1"/>
      <c r="AC4933" s="5"/>
      <c r="AD4933" s="1"/>
      <c r="AE4933" s="7"/>
      <c r="AF4933" s="1"/>
      <c r="AG4933" s="1"/>
      <c r="AH4933" s="1"/>
      <c r="AI4933" s="1"/>
      <c r="AJ4933" s="4"/>
      <c r="AK4933" s="1"/>
      <c r="AL4933" s="1"/>
      <c r="AM4933" s="1"/>
      <c r="AN4933" s="1"/>
      <c r="AO4933" s="1"/>
    </row>
    <row r="4934" spans="1:41" x14ac:dyDescent="0.2">
      <c r="A4934" s="118"/>
      <c r="B4934" s="2"/>
      <c r="C4934" s="2"/>
      <c r="D4934" s="3"/>
      <c r="E4934" s="3"/>
      <c r="F4934" s="47"/>
      <c r="G4934" s="47"/>
      <c r="H4934" s="4"/>
      <c r="I4934" s="4"/>
      <c r="J4934" s="4"/>
      <c r="K4934" s="4"/>
      <c r="L4934" s="47"/>
      <c r="M4934" s="10"/>
      <c r="N4934" s="10"/>
      <c r="O4934" s="2"/>
      <c r="P4934" s="2"/>
      <c r="Q4934" s="47"/>
      <c r="R4934" s="4"/>
      <c r="S4934" s="59"/>
      <c r="T4934" s="1"/>
      <c r="U4934" s="1"/>
      <c r="V4934" s="1"/>
      <c r="W4934" s="10"/>
      <c r="X4934" s="2"/>
      <c r="Y4934" s="2"/>
      <c r="Z4934" s="3"/>
      <c r="AA4934" s="1"/>
      <c r="AB4934" s="1"/>
      <c r="AC4934" s="5"/>
      <c r="AD4934" s="1"/>
      <c r="AE4934" s="7"/>
      <c r="AF4934" s="1"/>
      <c r="AG4934" s="1"/>
      <c r="AH4934" s="1"/>
      <c r="AI4934" s="1"/>
      <c r="AJ4934" s="4"/>
      <c r="AK4934" s="1"/>
      <c r="AL4934" s="1"/>
      <c r="AM4934" s="1"/>
      <c r="AN4934" s="1"/>
      <c r="AO4934" s="1"/>
    </row>
    <row r="4935" spans="1:41" x14ac:dyDescent="0.2">
      <c r="A4935" s="118"/>
      <c r="B4935" s="2"/>
      <c r="C4935" s="2"/>
      <c r="D4935" s="3"/>
      <c r="E4935" s="3"/>
      <c r="F4935" s="47"/>
      <c r="G4935" s="47"/>
      <c r="H4935" s="4"/>
      <c r="I4935" s="4"/>
      <c r="J4935" s="4"/>
      <c r="K4935" s="4"/>
      <c r="L4935" s="47"/>
      <c r="M4935" s="10"/>
      <c r="N4935" s="10"/>
      <c r="O4935" s="2"/>
      <c r="P4935" s="2"/>
      <c r="Q4935" s="47"/>
      <c r="R4935" s="4"/>
      <c r="S4935" s="59"/>
      <c r="T4935" s="1"/>
      <c r="U4935" s="1"/>
      <c r="V4935" s="1"/>
      <c r="W4935" s="10"/>
      <c r="X4935" s="2"/>
      <c r="Y4935" s="2"/>
      <c r="Z4935" s="3"/>
      <c r="AA4935" s="1"/>
      <c r="AB4935" s="1"/>
      <c r="AC4935" s="5"/>
      <c r="AD4935" s="1"/>
      <c r="AE4935" s="7"/>
      <c r="AF4935" s="1"/>
      <c r="AG4935" s="1"/>
      <c r="AH4935" s="1"/>
      <c r="AI4935" s="1"/>
      <c r="AJ4935" s="4"/>
      <c r="AK4935" s="1"/>
      <c r="AL4935" s="1"/>
      <c r="AM4935" s="1"/>
      <c r="AN4935" s="1"/>
      <c r="AO4935" s="1"/>
    </row>
    <row r="4936" spans="1:41" x14ac:dyDescent="0.2">
      <c r="A4936" s="118"/>
      <c r="B4936" s="2"/>
      <c r="C4936" s="2"/>
      <c r="D4936" s="3"/>
      <c r="E4936" s="3"/>
      <c r="F4936" s="47"/>
      <c r="G4936" s="47"/>
      <c r="H4936" s="4"/>
      <c r="I4936" s="4"/>
      <c r="J4936" s="4"/>
      <c r="K4936" s="4"/>
      <c r="L4936" s="47"/>
      <c r="M4936" s="10"/>
      <c r="N4936" s="10"/>
      <c r="O4936" s="2"/>
      <c r="P4936" s="2"/>
      <c r="Q4936" s="47"/>
      <c r="R4936" s="4"/>
      <c r="S4936" s="59"/>
      <c r="T4936" s="1"/>
      <c r="U4936" s="1"/>
      <c r="V4936" s="1"/>
      <c r="W4936" s="10"/>
      <c r="X4936" s="2"/>
      <c r="Y4936" s="2"/>
      <c r="Z4936" s="3"/>
      <c r="AA4936" s="1"/>
      <c r="AB4936" s="1"/>
      <c r="AC4936" s="5"/>
      <c r="AD4936" s="1"/>
      <c r="AE4936" s="7"/>
      <c r="AF4936" s="1"/>
      <c r="AG4936" s="1"/>
      <c r="AH4936" s="1"/>
      <c r="AI4936" s="1"/>
      <c r="AJ4936" s="4"/>
      <c r="AK4936" s="1"/>
      <c r="AL4936" s="1"/>
      <c r="AM4936" s="1"/>
      <c r="AN4936" s="1"/>
      <c r="AO4936" s="1"/>
    </row>
    <row r="4937" spans="1:41" x14ac:dyDescent="0.2">
      <c r="A4937" s="118"/>
      <c r="B4937" s="2"/>
      <c r="C4937" s="2"/>
      <c r="D4937" s="3"/>
      <c r="E4937" s="3"/>
      <c r="F4937" s="47"/>
      <c r="G4937" s="47"/>
      <c r="H4937" s="4"/>
      <c r="I4937" s="4"/>
      <c r="J4937" s="4"/>
      <c r="K4937" s="4"/>
      <c r="L4937" s="47"/>
      <c r="M4937" s="10"/>
      <c r="N4937" s="10"/>
      <c r="O4937" s="2"/>
      <c r="P4937" s="2"/>
      <c r="Q4937" s="47"/>
      <c r="R4937" s="4"/>
      <c r="S4937" s="59"/>
      <c r="T4937" s="1"/>
      <c r="U4937" s="1"/>
      <c r="V4937" s="1"/>
      <c r="W4937" s="10"/>
      <c r="X4937" s="2"/>
      <c r="Y4937" s="2"/>
      <c r="Z4937" s="3"/>
      <c r="AA4937" s="1"/>
      <c r="AB4937" s="1"/>
      <c r="AC4937" s="5"/>
      <c r="AD4937" s="1"/>
      <c r="AE4937" s="7"/>
      <c r="AF4937" s="1"/>
      <c r="AG4937" s="1"/>
      <c r="AH4937" s="1"/>
      <c r="AI4937" s="1"/>
      <c r="AJ4937" s="4"/>
      <c r="AK4937" s="1"/>
      <c r="AL4937" s="1"/>
      <c r="AM4937" s="1"/>
      <c r="AN4937" s="1"/>
      <c r="AO4937" s="1"/>
    </row>
    <row r="4938" spans="1:41" x14ac:dyDescent="0.2">
      <c r="A4938" s="118"/>
      <c r="B4938" s="2"/>
      <c r="C4938" s="2"/>
      <c r="D4938" s="3"/>
      <c r="E4938" s="3"/>
      <c r="F4938" s="47"/>
      <c r="G4938" s="47"/>
      <c r="H4938" s="4"/>
      <c r="I4938" s="4"/>
      <c r="J4938" s="4"/>
      <c r="K4938" s="4"/>
      <c r="L4938" s="47"/>
      <c r="M4938" s="10"/>
      <c r="N4938" s="10"/>
      <c r="O4938" s="2"/>
      <c r="P4938" s="2"/>
      <c r="Q4938" s="47"/>
      <c r="R4938" s="4"/>
      <c r="S4938" s="59"/>
      <c r="T4938" s="1"/>
      <c r="U4938" s="1"/>
      <c r="V4938" s="1"/>
      <c r="W4938" s="10"/>
      <c r="X4938" s="2"/>
      <c r="Y4938" s="2"/>
      <c r="Z4938" s="3"/>
      <c r="AA4938" s="1"/>
      <c r="AB4938" s="1"/>
      <c r="AC4938" s="5"/>
      <c r="AD4938" s="1"/>
      <c r="AE4938" s="7"/>
      <c r="AF4938" s="1"/>
      <c r="AG4938" s="1"/>
      <c r="AH4938" s="1"/>
      <c r="AI4938" s="1"/>
      <c r="AJ4938" s="4"/>
      <c r="AK4938" s="1"/>
      <c r="AL4938" s="1"/>
      <c r="AM4938" s="1"/>
      <c r="AN4938" s="1"/>
      <c r="AO4938" s="1"/>
    </row>
    <row r="4939" spans="1:41" x14ac:dyDescent="0.2">
      <c r="A4939" s="118"/>
      <c r="B4939" s="2"/>
      <c r="C4939" s="2"/>
      <c r="D4939" s="3"/>
      <c r="E4939" s="3"/>
      <c r="F4939" s="47"/>
      <c r="G4939" s="47"/>
      <c r="H4939" s="4"/>
      <c r="I4939" s="4"/>
      <c r="J4939" s="4"/>
      <c r="K4939" s="4"/>
      <c r="L4939" s="47"/>
      <c r="M4939" s="10"/>
      <c r="N4939" s="10"/>
      <c r="O4939" s="2"/>
      <c r="P4939" s="2"/>
      <c r="Q4939" s="47"/>
      <c r="R4939" s="4"/>
      <c r="S4939" s="59"/>
      <c r="T4939" s="1"/>
      <c r="U4939" s="1"/>
      <c r="V4939" s="1"/>
      <c r="W4939" s="10"/>
      <c r="X4939" s="2"/>
      <c r="Y4939" s="2"/>
      <c r="Z4939" s="3"/>
      <c r="AA4939" s="1"/>
      <c r="AB4939" s="1"/>
      <c r="AC4939" s="5"/>
      <c r="AD4939" s="1"/>
      <c r="AE4939" s="7"/>
      <c r="AF4939" s="1"/>
      <c r="AG4939" s="1"/>
      <c r="AH4939" s="1"/>
      <c r="AI4939" s="1"/>
      <c r="AJ4939" s="4"/>
      <c r="AK4939" s="1"/>
      <c r="AL4939" s="1"/>
      <c r="AM4939" s="1"/>
      <c r="AN4939" s="1"/>
      <c r="AO4939" s="1"/>
    </row>
    <row r="4940" spans="1:41" x14ac:dyDescent="0.2">
      <c r="A4940" s="118"/>
      <c r="B4940" s="2"/>
      <c r="C4940" s="2"/>
      <c r="D4940" s="3"/>
      <c r="E4940" s="3"/>
      <c r="F4940" s="47"/>
      <c r="G4940" s="47"/>
      <c r="H4940" s="4"/>
      <c r="I4940" s="4"/>
      <c r="J4940" s="4"/>
      <c r="K4940" s="4"/>
      <c r="L4940" s="47"/>
      <c r="M4940" s="10"/>
      <c r="N4940" s="10"/>
      <c r="O4940" s="2"/>
      <c r="P4940" s="2"/>
      <c r="Q4940" s="47"/>
      <c r="R4940" s="4"/>
      <c r="S4940" s="59"/>
      <c r="T4940" s="1"/>
      <c r="U4940" s="1"/>
      <c r="V4940" s="1"/>
      <c r="W4940" s="10"/>
      <c r="X4940" s="2"/>
      <c r="Y4940" s="2"/>
      <c r="Z4940" s="3"/>
      <c r="AA4940" s="1"/>
      <c r="AB4940" s="1"/>
      <c r="AC4940" s="5"/>
      <c r="AD4940" s="1"/>
      <c r="AE4940" s="7"/>
      <c r="AF4940" s="1"/>
      <c r="AG4940" s="1"/>
      <c r="AH4940" s="1"/>
      <c r="AI4940" s="1"/>
      <c r="AJ4940" s="4"/>
      <c r="AK4940" s="1"/>
      <c r="AL4940" s="1"/>
      <c r="AM4940" s="1"/>
      <c r="AN4940" s="1"/>
      <c r="AO4940" s="1"/>
    </row>
    <row r="4941" spans="1:41" x14ac:dyDescent="0.2">
      <c r="A4941" s="118"/>
      <c r="B4941" s="2"/>
      <c r="C4941" s="2"/>
      <c r="D4941" s="3"/>
      <c r="E4941" s="3"/>
      <c r="F4941" s="47"/>
      <c r="G4941" s="47"/>
      <c r="H4941" s="4"/>
      <c r="I4941" s="4"/>
      <c r="J4941" s="4"/>
      <c r="K4941" s="4"/>
      <c r="L4941" s="47"/>
      <c r="M4941" s="10"/>
      <c r="N4941" s="10"/>
      <c r="O4941" s="2"/>
      <c r="P4941" s="2"/>
      <c r="Q4941" s="47"/>
      <c r="R4941" s="4"/>
      <c r="S4941" s="59"/>
      <c r="T4941" s="1"/>
      <c r="U4941" s="1"/>
      <c r="V4941" s="1"/>
      <c r="W4941" s="10"/>
      <c r="X4941" s="2"/>
      <c r="Y4941" s="2"/>
      <c r="Z4941" s="3"/>
      <c r="AA4941" s="1"/>
      <c r="AB4941" s="1"/>
      <c r="AC4941" s="5"/>
      <c r="AD4941" s="1"/>
      <c r="AE4941" s="7"/>
      <c r="AF4941" s="1"/>
      <c r="AG4941" s="1"/>
      <c r="AH4941" s="1"/>
      <c r="AI4941" s="1"/>
      <c r="AJ4941" s="4"/>
      <c r="AK4941" s="1"/>
      <c r="AL4941" s="1"/>
      <c r="AM4941" s="1"/>
      <c r="AN4941" s="1"/>
      <c r="AO4941" s="1"/>
    </row>
    <row r="4942" spans="1:41" x14ac:dyDescent="0.2">
      <c r="A4942" s="118"/>
      <c r="B4942" s="2"/>
      <c r="C4942" s="2"/>
      <c r="D4942" s="3"/>
      <c r="E4942" s="3"/>
      <c r="F4942" s="47"/>
      <c r="G4942" s="47"/>
      <c r="H4942" s="4"/>
      <c r="I4942" s="4"/>
      <c r="J4942" s="4"/>
      <c r="K4942" s="4"/>
      <c r="L4942" s="47"/>
      <c r="M4942" s="10"/>
      <c r="N4942" s="10"/>
      <c r="O4942" s="2"/>
      <c r="P4942" s="2"/>
      <c r="Q4942" s="47"/>
      <c r="R4942" s="4"/>
      <c r="S4942" s="59"/>
      <c r="T4942" s="1"/>
      <c r="U4942" s="1"/>
      <c r="V4942" s="1"/>
      <c r="W4942" s="10"/>
      <c r="X4942" s="2"/>
      <c r="Y4942" s="2"/>
      <c r="Z4942" s="3"/>
      <c r="AA4942" s="1"/>
      <c r="AB4942" s="1"/>
      <c r="AC4942" s="5"/>
      <c r="AD4942" s="1"/>
      <c r="AE4942" s="7"/>
      <c r="AF4942" s="1"/>
      <c r="AG4942" s="1"/>
      <c r="AH4942" s="1"/>
      <c r="AI4942" s="1"/>
      <c r="AJ4942" s="4"/>
      <c r="AK4942" s="1"/>
      <c r="AL4942" s="1"/>
      <c r="AM4942" s="1"/>
      <c r="AN4942" s="1"/>
      <c r="AO4942" s="1"/>
    </row>
    <row r="4943" spans="1:41" x14ac:dyDescent="0.2">
      <c r="A4943" s="118"/>
      <c r="B4943" s="2"/>
      <c r="C4943" s="2"/>
      <c r="D4943" s="3"/>
      <c r="E4943" s="3"/>
      <c r="F4943" s="47"/>
      <c r="G4943" s="47"/>
      <c r="H4943" s="4"/>
      <c r="I4943" s="4"/>
      <c r="J4943" s="4"/>
      <c r="K4943" s="4"/>
      <c r="L4943" s="47"/>
      <c r="M4943" s="10"/>
      <c r="N4943" s="10"/>
      <c r="O4943" s="2"/>
      <c r="P4943" s="2"/>
      <c r="Q4943" s="47"/>
      <c r="R4943" s="4"/>
      <c r="S4943" s="59"/>
      <c r="T4943" s="1"/>
      <c r="U4943" s="1"/>
      <c r="V4943" s="1"/>
      <c r="W4943" s="10"/>
      <c r="X4943" s="2"/>
      <c r="Y4943" s="2"/>
      <c r="Z4943" s="3"/>
      <c r="AA4943" s="1"/>
      <c r="AB4943" s="1"/>
      <c r="AC4943" s="5"/>
      <c r="AD4943" s="1"/>
      <c r="AE4943" s="7"/>
      <c r="AF4943" s="1"/>
      <c r="AG4943" s="1"/>
      <c r="AH4943" s="1"/>
      <c r="AI4943" s="1"/>
      <c r="AJ4943" s="4"/>
      <c r="AK4943" s="1"/>
      <c r="AL4943" s="1"/>
      <c r="AM4943" s="1"/>
      <c r="AN4943" s="1"/>
      <c r="AO4943" s="1"/>
    </row>
    <row r="4944" spans="1:41" x14ac:dyDescent="0.2">
      <c r="A4944" s="118"/>
      <c r="B4944" s="2"/>
      <c r="C4944" s="2"/>
      <c r="D4944" s="3"/>
      <c r="E4944" s="3"/>
      <c r="F4944" s="47"/>
      <c r="G4944" s="47"/>
      <c r="H4944" s="4"/>
      <c r="I4944" s="4"/>
      <c r="J4944" s="4"/>
      <c r="K4944" s="4"/>
      <c r="L4944" s="47"/>
      <c r="M4944" s="10"/>
      <c r="N4944" s="10"/>
      <c r="O4944" s="2"/>
      <c r="P4944" s="2"/>
      <c r="Q4944" s="47"/>
      <c r="R4944" s="4"/>
      <c r="S4944" s="59"/>
      <c r="T4944" s="1"/>
      <c r="U4944" s="1"/>
      <c r="V4944" s="1"/>
      <c r="W4944" s="10"/>
      <c r="X4944" s="2"/>
      <c r="Y4944" s="2"/>
      <c r="Z4944" s="3"/>
      <c r="AA4944" s="1"/>
      <c r="AB4944" s="1"/>
      <c r="AC4944" s="5"/>
      <c r="AD4944" s="1"/>
      <c r="AE4944" s="7"/>
      <c r="AF4944" s="1"/>
      <c r="AG4944" s="1"/>
      <c r="AH4944" s="1"/>
      <c r="AI4944" s="1"/>
      <c r="AJ4944" s="4"/>
      <c r="AK4944" s="1"/>
      <c r="AL4944" s="1"/>
      <c r="AM4944" s="1"/>
      <c r="AN4944" s="1"/>
      <c r="AO4944" s="1"/>
    </row>
    <row r="4945" spans="1:41" x14ac:dyDescent="0.2">
      <c r="A4945" s="118"/>
      <c r="B4945" s="2"/>
      <c r="C4945" s="2"/>
      <c r="D4945" s="3"/>
      <c r="E4945" s="3"/>
      <c r="F4945" s="47"/>
      <c r="G4945" s="47"/>
      <c r="H4945" s="4"/>
      <c r="I4945" s="4"/>
      <c r="J4945" s="4"/>
      <c r="K4945" s="4"/>
      <c r="L4945" s="47"/>
      <c r="M4945" s="10"/>
      <c r="N4945" s="10"/>
      <c r="O4945" s="2"/>
      <c r="P4945" s="2"/>
      <c r="Q4945" s="47"/>
      <c r="R4945" s="4"/>
      <c r="S4945" s="59"/>
      <c r="T4945" s="1"/>
      <c r="U4945" s="1"/>
      <c r="V4945" s="1"/>
      <c r="W4945" s="10"/>
      <c r="X4945" s="2"/>
      <c r="Y4945" s="2"/>
      <c r="Z4945" s="3"/>
      <c r="AA4945" s="1"/>
      <c r="AB4945" s="1"/>
      <c r="AC4945" s="5"/>
      <c r="AD4945" s="1"/>
      <c r="AE4945" s="7"/>
      <c r="AF4945" s="1"/>
      <c r="AG4945" s="1"/>
      <c r="AH4945" s="1"/>
      <c r="AI4945" s="1"/>
      <c r="AJ4945" s="4"/>
      <c r="AK4945" s="1"/>
      <c r="AL4945" s="1"/>
      <c r="AM4945" s="1"/>
      <c r="AN4945" s="1"/>
      <c r="AO4945" s="1"/>
    </row>
    <row r="4946" spans="1:41" x14ac:dyDescent="0.2">
      <c r="A4946" s="118"/>
      <c r="B4946" s="2"/>
      <c r="C4946" s="2"/>
      <c r="D4946" s="3"/>
      <c r="E4946" s="3"/>
      <c r="F4946" s="47"/>
      <c r="G4946" s="47"/>
      <c r="H4946" s="4"/>
      <c r="I4946" s="4"/>
      <c r="J4946" s="4"/>
      <c r="K4946" s="4"/>
      <c r="L4946" s="47"/>
      <c r="M4946" s="10"/>
      <c r="N4946" s="10"/>
      <c r="O4946" s="2"/>
      <c r="P4946" s="2"/>
      <c r="Q4946" s="47"/>
      <c r="R4946" s="4"/>
      <c r="S4946" s="59"/>
      <c r="T4946" s="1"/>
      <c r="U4946" s="1"/>
      <c r="V4946" s="1"/>
      <c r="W4946" s="10"/>
      <c r="X4946" s="2"/>
      <c r="Y4946" s="2"/>
      <c r="Z4946" s="3"/>
      <c r="AA4946" s="1"/>
      <c r="AB4946" s="1"/>
      <c r="AC4946" s="5"/>
      <c r="AD4946" s="1"/>
      <c r="AE4946" s="7"/>
      <c r="AF4946" s="1"/>
      <c r="AG4946" s="1"/>
      <c r="AH4946" s="1"/>
      <c r="AI4946" s="1"/>
      <c r="AJ4946" s="4"/>
      <c r="AK4946" s="1"/>
      <c r="AL4946" s="1"/>
      <c r="AM4946" s="1"/>
      <c r="AN4946" s="1"/>
      <c r="AO4946" s="1"/>
    </row>
    <row r="4947" spans="1:41" x14ac:dyDescent="0.2">
      <c r="A4947" s="118"/>
      <c r="B4947" s="2"/>
      <c r="C4947" s="2"/>
      <c r="D4947" s="3"/>
      <c r="E4947" s="3"/>
      <c r="F4947" s="47"/>
      <c r="G4947" s="47"/>
      <c r="H4947" s="4"/>
      <c r="I4947" s="4"/>
      <c r="J4947" s="4"/>
      <c r="K4947" s="4"/>
      <c r="L4947" s="47"/>
      <c r="M4947" s="10"/>
      <c r="N4947" s="10"/>
      <c r="O4947" s="2"/>
      <c r="P4947" s="2"/>
      <c r="Q4947" s="47"/>
      <c r="R4947" s="4"/>
      <c r="S4947" s="59"/>
      <c r="T4947" s="1"/>
      <c r="U4947" s="1"/>
      <c r="V4947" s="1"/>
      <c r="W4947" s="10"/>
      <c r="X4947" s="2"/>
      <c r="Y4947" s="2"/>
      <c r="Z4947" s="3"/>
      <c r="AA4947" s="1"/>
      <c r="AB4947" s="1"/>
      <c r="AC4947" s="5"/>
      <c r="AD4947" s="1"/>
      <c r="AE4947" s="7"/>
      <c r="AF4947" s="1"/>
      <c r="AG4947" s="1"/>
      <c r="AH4947" s="1"/>
      <c r="AI4947" s="1"/>
      <c r="AJ4947" s="4"/>
      <c r="AK4947" s="1"/>
      <c r="AL4947" s="1"/>
      <c r="AM4947" s="1"/>
      <c r="AN4947" s="1"/>
      <c r="AO4947" s="1"/>
    </row>
    <row r="4948" spans="1:41" x14ac:dyDescent="0.2">
      <c r="A4948" s="118"/>
      <c r="B4948" s="2"/>
      <c r="C4948" s="2"/>
      <c r="D4948" s="3"/>
      <c r="E4948" s="3"/>
      <c r="F4948" s="47"/>
      <c r="G4948" s="47"/>
      <c r="H4948" s="4"/>
      <c r="I4948" s="4"/>
      <c r="J4948" s="4"/>
      <c r="K4948" s="4"/>
      <c r="L4948" s="47"/>
      <c r="M4948" s="10"/>
      <c r="N4948" s="10"/>
      <c r="O4948" s="2"/>
      <c r="P4948" s="2"/>
      <c r="Q4948" s="47"/>
      <c r="R4948" s="4"/>
      <c r="S4948" s="59"/>
      <c r="T4948" s="1"/>
      <c r="U4948" s="1"/>
      <c r="V4948" s="1"/>
      <c r="W4948" s="10"/>
      <c r="X4948" s="2"/>
      <c r="Y4948" s="2"/>
      <c r="Z4948" s="3"/>
      <c r="AA4948" s="1"/>
      <c r="AB4948" s="1"/>
      <c r="AC4948" s="5"/>
      <c r="AD4948" s="1"/>
      <c r="AE4948" s="7"/>
      <c r="AF4948" s="1"/>
      <c r="AG4948" s="1"/>
      <c r="AH4948" s="1"/>
      <c r="AI4948" s="1"/>
      <c r="AJ4948" s="4"/>
      <c r="AK4948" s="1"/>
      <c r="AL4948" s="1"/>
      <c r="AM4948" s="1"/>
      <c r="AN4948" s="1"/>
      <c r="AO4948" s="1"/>
    </row>
    <row r="4949" spans="1:41" x14ac:dyDescent="0.2">
      <c r="A4949" s="118"/>
      <c r="B4949" s="2"/>
      <c r="C4949" s="2"/>
      <c r="D4949" s="3"/>
      <c r="E4949" s="3"/>
      <c r="F4949" s="47"/>
      <c r="G4949" s="47"/>
      <c r="H4949" s="4"/>
      <c r="I4949" s="4"/>
      <c r="J4949" s="4"/>
      <c r="K4949" s="4"/>
      <c r="L4949" s="47"/>
      <c r="M4949" s="10"/>
      <c r="N4949" s="10"/>
      <c r="O4949" s="2"/>
      <c r="P4949" s="2"/>
      <c r="Q4949" s="47"/>
      <c r="R4949" s="4"/>
      <c r="S4949" s="59"/>
      <c r="T4949" s="1"/>
      <c r="U4949" s="1"/>
      <c r="V4949" s="1"/>
      <c r="W4949" s="10"/>
      <c r="X4949" s="2"/>
      <c r="Y4949" s="2"/>
      <c r="Z4949" s="3"/>
      <c r="AA4949" s="1"/>
      <c r="AB4949" s="1"/>
      <c r="AC4949" s="5"/>
      <c r="AD4949" s="1"/>
      <c r="AE4949" s="7"/>
      <c r="AF4949" s="1"/>
      <c r="AG4949" s="1"/>
      <c r="AH4949" s="1"/>
      <c r="AI4949" s="1"/>
      <c r="AJ4949" s="4"/>
      <c r="AK4949" s="1"/>
      <c r="AL4949" s="1"/>
      <c r="AM4949" s="1"/>
      <c r="AN4949" s="1"/>
      <c r="AO4949" s="1"/>
    </row>
    <row r="4950" spans="1:41" x14ac:dyDescent="0.2">
      <c r="A4950" s="118"/>
      <c r="B4950" s="2"/>
      <c r="C4950" s="2"/>
      <c r="D4950" s="3"/>
      <c r="E4950" s="3"/>
      <c r="F4950" s="47"/>
      <c r="G4950" s="47"/>
      <c r="H4950" s="4"/>
      <c r="I4950" s="4"/>
      <c r="J4950" s="4"/>
      <c r="K4950" s="4"/>
      <c r="L4950" s="47"/>
      <c r="M4950" s="10"/>
      <c r="N4950" s="10"/>
      <c r="O4950" s="2"/>
      <c r="P4950" s="2"/>
      <c r="Q4950" s="47"/>
      <c r="R4950" s="4"/>
      <c r="S4950" s="59"/>
      <c r="T4950" s="1"/>
      <c r="U4950" s="1"/>
      <c r="V4950" s="1"/>
      <c r="W4950" s="10"/>
      <c r="X4950" s="2"/>
      <c r="Y4950" s="2"/>
      <c r="Z4950" s="3"/>
      <c r="AA4950" s="1"/>
      <c r="AB4950" s="1"/>
      <c r="AC4950" s="5"/>
      <c r="AD4950" s="1"/>
      <c r="AE4950" s="7"/>
      <c r="AF4950" s="1"/>
      <c r="AG4950" s="1"/>
      <c r="AH4950" s="1"/>
      <c r="AI4950" s="1"/>
      <c r="AJ4950" s="4"/>
      <c r="AK4950" s="1"/>
      <c r="AL4950" s="1"/>
      <c r="AM4950" s="1"/>
      <c r="AN4950" s="1"/>
      <c r="AO4950" s="1"/>
    </row>
    <row r="4951" spans="1:41" x14ac:dyDescent="0.2">
      <c r="A4951" s="118"/>
      <c r="B4951" s="2"/>
      <c r="C4951" s="2"/>
      <c r="D4951" s="3"/>
      <c r="E4951" s="3"/>
      <c r="F4951" s="47"/>
      <c r="G4951" s="47"/>
      <c r="H4951" s="4"/>
      <c r="I4951" s="4"/>
      <c r="J4951" s="4"/>
      <c r="K4951" s="4"/>
      <c r="L4951" s="47"/>
      <c r="M4951" s="10"/>
      <c r="N4951" s="10"/>
      <c r="O4951" s="2"/>
      <c r="P4951" s="2"/>
      <c r="Q4951" s="47"/>
      <c r="R4951" s="4"/>
      <c r="S4951" s="59"/>
      <c r="T4951" s="1"/>
      <c r="U4951" s="1"/>
      <c r="V4951" s="1"/>
      <c r="W4951" s="10"/>
      <c r="X4951" s="2"/>
      <c r="Y4951" s="2"/>
      <c r="Z4951" s="3"/>
      <c r="AA4951" s="1"/>
      <c r="AB4951" s="1"/>
      <c r="AC4951" s="5"/>
      <c r="AD4951" s="1"/>
      <c r="AE4951" s="7"/>
      <c r="AF4951" s="1"/>
      <c r="AG4951" s="1"/>
      <c r="AH4951" s="1"/>
      <c r="AI4951" s="1"/>
      <c r="AJ4951" s="4"/>
      <c r="AK4951" s="1"/>
      <c r="AL4951" s="1"/>
      <c r="AM4951" s="1"/>
      <c r="AN4951" s="1"/>
      <c r="AO4951" s="1"/>
    </row>
    <row r="4952" spans="1:41" x14ac:dyDescent="0.2">
      <c r="A4952" s="118"/>
      <c r="B4952" s="2"/>
      <c r="C4952" s="2"/>
      <c r="D4952" s="3"/>
      <c r="E4952" s="3"/>
      <c r="F4952" s="47"/>
      <c r="G4952" s="47"/>
      <c r="H4952" s="4"/>
      <c r="I4952" s="4"/>
      <c r="J4952" s="4"/>
      <c r="K4952" s="4"/>
      <c r="L4952" s="47"/>
      <c r="M4952" s="10"/>
      <c r="N4952" s="10"/>
      <c r="O4952" s="2"/>
      <c r="P4952" s="2"/>
      <c r="Q4952" s="47"/>
      <c r="R4952" s="4"/>
      <c r="S4952" s="59"/>
      <c r="T4952" s="1"/>
      <c r="U4952" s="1"/>
      <c r="V4952" s="1"/>
      <c r="W4952" s="10"/>
      <c r="X4952" s="2"/>
      <c r="Y4952" s="2"/>
      <c r="Z4952" s="3"/>
      <c r="AA4952" s="1"/>
      <c r="AB4952" s="1"/>
      <c r="AC4952" s="5"/>
      <c r="AD4952" s="1"/>
      <c r="AE4952" s="7"/>
      <c r="AF4952" s="1"/>
      <c r="AG4952" s="1"/>
      <c r="AH4952" s="1"/>
      <c r="AI4952" s="1"/>
      <c r="AJ4952" s="4"/>
      <c r="AK4952" s="1"/>
      <c r="AL4952" s="1"/>
      <c r="AM4952" s="1"/>
      <c r="AN4952" s="1"/>
      <c r="AO4952" s="1"/>
    </row>
    <row r="4953" spans="1:41" x14ac:dyDescent="0.2">
      <c r="A4953" s="118"/>
      <c r="B4953" s="2"/>
      <c r="C4953" s="2"/>
      <c r="D4953" s="3"/>
      <c r="E4953" s="3"/>
      <c r="F4953" s="47"/>
      <c r="G4953" s="47"/>
      <c r="H4953" s="4"/>
      <c r="I4953" s="4"/>
      <c r="J4953" s="4"/>
      <c r="K4953" s="4"/>
      <c r="L4953" s="47"/>
      <c r="M4953" s="10"/>
      <c r="N4953" s="10"/>
      <c r="O4953" s="2"/>
      <c r="P4953" s="2"/>
      <c r="Q4953" s="47"/>
      <c r="R4953" s="4"/>
      <c r="S4953" s="59"/>
      <c r="T4953" s="1"/>
      <c r="U4953" s="1"/>
      <c r="V4953" s="1"/>
      <c r="W4953" s="10"/>
      <c r="X4953" s="2"/>
      <c r="Y4953" s="2"/>
      <c r="Z4953" s="3"/>
      <c r="AA4953" s="1"/>
      <c r="AB4953" s="1"/>
      <c r="AC4953" s="5"/>
      <c r="AD4953" s="1"/>
      <c r="AE4953" s="7"/>
      <c r="AF4953" s="1"/>
      <c r="AG4953" s="1"/>
      <c r="AH4953" s="1"/>
      <c r="AI4953" s="1"/>
      <c r="AJ4953" s="4"/>
      <c r="AK4953" s="1"/>
      <c r="AL4953" s="1"/>
      <c r="AM4953" s="1"/>
      <c r="AN4953" s="1"/>
      <c r="AO4953" s="1"/>
    </row>
    <row r="4954" spans="1:41" x14ac:dyDescent="0.2">
      <c r="A4954" s="118"/>
      <c r="B4954" s="2"/>
      <c r="C4954" s="2"/>
      <c r="D4954" s="3"/>
      <c r="E4954" s="3"/>
      <c r="F4954" s="47"/>
      <c r="G4954" s="47"/>
      <c r="H4954" s="4"/>
      <c r="I4954" s="4"/>
      <c r="J4954" s="4"/>
      <c r="K4954" s="4"/>
      <c r="L4954" s="47"/>
      <c r="M4954" s="10"/>
      <c r="N4954" s="10"/>
      <c r="O4954" s="2"/>
      <c r="P4954" s="2"/>
      <c r="Q4954" s="47"/>
      <c r="R4954" s="4"/>
      <c r="S4954" s="59"/>
      <c r="T4954" s="1"/>
      <c r="U4954" s="1"/>
      <c r="V4954" s="1"/>
      <c r="W4954" s="10"/>
      <c r="X4954" s="2"/>
      <c r="Y4954" s="2"/>
      <c r="Z4954" s="3"/>
      <c r="AA4954" s="1"/>
      <c r="AB4954" s="1"/>
      <c r="AC4954" s="5"/>
      <c r="AD4954" s="1"/>
      <c r="AE4954" s="7"/>
      <c r="AF4954" s="1"/>
      <c r="AG4954" s="1"/>
      <c r="AH4954" s="1"/>
      <c r="AI4954" s="1"/>
      <c r="AJ4954" s="4"/>
      <c r="AK4954" s="1"/>
      <c r="AL4954" s="1"/>
      <c r="AM4954" s="1"/>
      <c r="AN4954" s="1"/>
      <c r="AO4954" s="1"/>
    </row>
    <row r="4955" spans="1:41" x14ac:dyDescent="0.2">
      <c r="A4955" s="118"/>
      <c r="B4955" s="2"/>
      <c r="C4955" s="2"/>
      <c r="D4955" s="3"/>
      <c r="E4955" s="3"/>
      <c r="F4955" s="47"/>
      <c r="G4955" s="47"/>
      <c r="H4955" s="4"/>
      <c r="I4955" s="4"/>
      <c r="J4955" s="4"/>
      <c r="K4955" s="4"/>
      <c r="L4955" s="47"/>
      <c r="M4955" s="10"/>
      <c r="N4955" s="10"/>
      <c r="O4955" s="2"/>
      <c r="P4955" s="2"/>
      <c r="Q4955" s="47"/>
      <c r="R4955" s="4"/>
      <c r="S4955" s="59"/>
      <c r="T4955" s="1"/>
      <c r="U4955" s="1"/>
      <c r="V4955" s="1"/>
      <c r="W4955" s="10"/>
      <c r="X4955" s="2"/>
      <c r="Y4955" s="2"/>
      <c r="Z4955" s="3"/>
      <c r="AA4955" s="1"/>
      <c r="AB4955" s="1"/>
      <c r="AC4955" s="5"/>
      <c r="AD4955" s="1"/>
      <c r="AE4955" s="7"/>
      <c r="AF4955" s="1"/>
      <c r="AG4955" s="1"/>
      <c r="AH4955" s="1"/>
      <c r="AI4955" s="1"/>
      <c r="AJ4955" s="4"/>
      <c r="AK4955" s="1"/>
      <c r="AL4955" s="1"/>
      <c r="AM4955" s="1"/>
      <c r="AN4955" s="1"/>
      <c r="AO4955" s="1"/>
    </row>
    <row r="4956" spans="1:41" x14ac:dyDescent="0.2">
      <c r="A4956" s="118"/>
      <c r="B4956" s="2"/>
      <c r="C4956" s="2"/>
      <c r="D4956" s="3"/>
      <c r="E4956" s="3"/>
      <c r="F4956" s="47"/>
      <c r="G4956" s="47"/>
      <c r="H4956" s="4"/>
      <c r="I4956" s="4"/>
      <c r="J4956" s="4"/>
      <c r="K4956" s="4"/>
      <c r="L4956" s="47"/>
      <c r="M4956" s="10"/>
      <c r="N4956" s="10"/>
      <c r="O4956" s="2"/>
      <c r="P4956" s="2"/>
      <c r="Q4956" s="47"/>
      <c r="R4956" s="4"/>
      <c r="S4956" s="59"/>
      <c r="T4956" s="1"/>
      <c r="U4956" s="1"/>
      <c r="V4956" s="1"/>
      <c r="W4956" s="10"/>
      <c r="X4956" s="2"/>
      <c r="Y4956" s="2"/>
      <c r="Z4956" s="3"/>
      <c r="AA4956" s="1"/>
      <c r="AB4956" s="1"/>
      <c r="AC4956" s="5"/>
      <c r="AD4956" s="1"/>
      <c r="AE4956" s="7"/>
      <c r="AF4956" s="1"/>
      <c r="AG4956" s="1"/>
      <c r="AH4956" s="1"/>
      <c r="AI4956" s="1"/>
      <c r="AJ4956" s="4"/>
      <c r="AK4956" s="1"/>
      <c r="AL4956" s="1"/>
      <c r="AM4956" s="1"/>
      <c r="AN4956" s="1"/>
      <c r="AO4956" s="1"/>
    </row>
    <row r="4957" spans="1:41" x14ac:dyDescent="0.2">
      <c r="A4957" s="118"/>
      <c r="B4957" s="2"/>
      <c r="C4957" s="2"/>
      <c r="D4957" s="3"/>
      <c r="E4957" s="3"/>
      <c r="F4957" s="47"/>
      <c r="G4957" s="47"/>
      <c r="H4957" s="4"/>
      <c r="I4957" s="4"/>
      <c r="J4957" s="4"/>
      <c r="K4957" s="4"/>
      <c r="L4957" s="47"/>
      <c r="M4957" s="10"/>
      <c r="N4957" s="10"/>
      <c r="O4957" s="2"/>
      <c r="P4957" s="2"/>
      <c r="Q4957" s="47"/>
      <c r="R4957" s="4"/>
      <c r="S4957" s="59"/>
      <c r="T4957" s="1"/>
      <c r="U4957" s="1"/>
      <c r="V4957" s="1"/>
      <c r="W4957" s="10"/>
      <c r="X4957" s="2"/>
      <c r="Y4957" s="2"/>
      <c r="Z4957" s="3"/>
      <c r="AA4957" s="1"/>
      <c r="AB4957" s="1"/>
      <c r="AC4957" s="5"/>
      <c r="AD4957" s="1"/>
      <c r="AE4957" s="7"/>
      <c r="AF4957" s="1"/>
      <c r="AG4957" s="1"/>
      <c r="AH4957" s="1"/>
      <c r="AI4957" s="1"/>
      <c r="AJ4957" s="4"/>
      <c r="AK4957" s="1"/>
      <c r="AL4957" s="1"/>
      <c r="AM4957" s="1"/>
      <c r="AN4957" s="1"/>
      <c r="AO4957" s="1"/>
    </row>
    <row r="4958" spans="1:41" x14ac:dyDescent="0.2">
      <c r="A4958" s="118"/>
      <c r="B4958" s="2"/>
      <c r="C4958" s="2"/>
      <c r="D4958" s="3"/>
      <c r="E4958" s="3"/>
      <c r="F4958" s="47"/>
      <c r="G4958" s="47"/>
      <c r="H4958" s="4"/>
      <c r="I4958" s="4"/>
      <c r="J4958" s="4"/>
      <c r="K4958" s="4"/>
      <c r="L4958" s="47"/>
      <c r="M4958" s="10"/>
      <c r="N4958" s="10"/>
      <c r="O4958" s="2"/>
      <c r="P4958" s="2"/>
      <c r="Q4958" s="47"/>
      <c r="R4958" s="4"/>
      <c r="S4958" s="59"/>
      <c r="T4958" s="1"/>
      <c r="U4958" s="1"/>
      <c r="V4958" s="1"/>
      <c r="W4958" s="10"/>
      <c r="X4958" s="2"/>
      <c r="Y4958" s="2"/>
      <c r="Z4958" s="3"/>
      <c r="AA4958" s="1"/>
      <c r="AB4958" s="1"/>
      <c r="AC4958" s="5"/>
      <c r="AD4958" s="1"/>
      <c r="AE4958" s="7"/>
      <c r="AF4958" s="1"/>
      <c r="AG4958" s="1"/>
      <c r="AH4958" s="1"/>
      <c r="AI4958" s="1"/>
      <c r="AJ4958" s="4"/>
      <c r="AK4958" s="1"/>
      <c r="AL4958" s="1"/>
      <c r="AM4958" s="1"/>
      <c r="AN4958" s="1"/>
      <c r="AO4958" s="1"/>
    </row>
    <row r="4959" spans="1:41" x14ac:dyDescent="0.2">
      <c r="A4959" s="118"/>
      <c r="B4959" s="2"/>
      <c r="C4959" s="2"/>
      <c r="D4959" s="3"/>
      <c r="E4959" s="3"/>
      <c r="F4959" s="47"/>
      <c r="G4959" s="47"/>
      <c r="H4959" s="4"/>
      <c r="I4959" s="4"/>
      <c r="J4959" s="4"/>
      <c r="K4959" s="4"/>
      <c r="L4959" s="47"/>
      <c r="M4959" s="10"/>
      <c r="N4959" s="10"/>
      <c r="O4959" s="2"/>
      <c r="P4959" s="2"/>
      <c r="Q4959" s="47"/>
      <c r="R4959" s="4"/>
      <c r="S4959" s="59"/>
      <c r="T4959" s="1"/>
      <c r="U4959" s="1"/>
      <c r="V4959" s="1"/>
      <c r="W4959" s="10"/>
      <c r="X4959" s="2"/>
      <c r="Y4959" s="2"/>
      <c r="Z4959" s="3"/>
      <c r="AA4959" s="1"/>
      <c r="AB4959" s="1"/>
      <c r="AC4959" s="5"/>
      <c r="AD4959" s="1"/>
      <c r="AE4959" s="7"/>
      <c r="AF4959" s="1"/>
      <c r="AG4959" s="1"/>
      <c r="AH4959" s="1"/>
      <c r="AI4959" s="1"/>
      <c r="AJ4959" s="4"/>
      <c r="AK4959" s="1"/>
      <c r="AL4959" s="1"/>
      <c r="AM4959" s="1"/>
      <c r="AN4959" s="1"/>
      <c r="AO4959" s="1"/>
    </row>
    <row r="4960" spans="1:41" x14ac:dyDescent="0.2">
      <c r="A4960" s="118"/>
      <c r="B4960" s="2"/>
      <c r="C4960" s="2"/>
      <c r="D4960" s="3"/>
      <c r="E4960" s="3"/>
      <c r="F4960" s="47"/>
      <c r="G4960" s="47"/>
      <c r="H4960" s="4"/>
      <c r="I4960" s="4"/>
      <c r="J4960" s="4"/>
      <c r="K4960" s="4"/>
      <c r="L4960" s="47"/>
      <c r="M4960" s="10"/>
      <c r="N4960" s="10"/>
      <c r="O4960" s="2"/>
      <c r="P4960" s="2"/>
      <c r="Q4960" s="47"/>
      <c r="R4960" s="4"/>
      <c r="S4960" s="59"/>
      <c r="T4960" s="1"/>
      <c r="U4960" s="1"/>
      <c r="V4960" s="1"/>
      <c r="W4960" s="10"/>
      <c r="X4960" s="2"/>
      <c r="Y4960" s="2"/>
      <c r="Z4960" s="3"/>
      <c r="AA4960" s="1"/>
      <c r="AB4960" s="1"/>
      <c r="AC4960" s="5"/>
      <c r="AD4960" s="1"/>
      <c r="AE4960" s="7"/>
      <c r="AF4960" s="1"/>
      <c r="AG4960" s="1"/>
      <c r="AH4960" s="1"/>
      <c r="AI4960" s="1"/>
      <c r="AJ4960" s="4"/>
      <c r="AK4960" s="1"/>
      <c r="AL4960" s="1"/>
      <c r="AM4960" s="1"/>
      <c r="AN4960" s="1"/>
      <c r="AO4960" s="1"/>
    </row>
    <row r="4961" spans="1:41" x14ac:dyDescent="0.2">
      <c r="A4961" s="118"/>
      <c r="B4961" s="2"/>
      <c r="C4961" s="2"/>
      <c r="D4961" s="3"/>
      <c r="E4961" s="3"/>
      <c r="F4961" s="47"/>
      <c r="G4961" s="47"/>
      <c r="H4961" s="4"/>
      <c r="I4961" s="4"/>
      <c r="J4961" s="4"/>
      <c r="K4961" s="4"/>
      <c r="L4961" s="47"/>
      <c r="M4961" s="10"/>
      <c r="N4961" s="10"/>
      <c r="O4961" s="2"/>
      <c r="P4961" s="2"/>
      <c r="Q4961" s="47"/>
      <c r="R4961" s="4"/>
      <c r="S4961" s="59"/>
      <c r="T4961" s="1"/>
      <c r="U4961" s="1"/>
      <c r="V4961" s="1"/>
      <c r="W4961" s="10"/>
      <c r="X4961" s="2"/>
      <c r="Y4961" s="2"/>
      <c r="Z4961" s="3"/>
      <c r="AA4961" s="1"/>
      <c r="AB4961" s="1"/>
      <c r="AC4961" s="5"/>
      <c r="AD4961" s="1"/>
      <c r="AE4961" s="7"/>
      <c r="AF4961" s="1"/>
      <c r="AG4961" s="1"/>
      <c r="AH4961" s="1"/>
      <c r="AI4961" s="1"/>
      <c r="AJ4961" s="4"/>
      <c r="AK4961" s="1"/>
      <c r="AL4961" s="1"/>
      <c r="AM4961" s="1"/>
      <c r="AN4961" s="1"/>
      <c r="AO4961" s="1"/>
    </row>
    <row r="4962" spans="1:41" x14ac:dyDescent="0.2">
      <c r="A4962" s="118"/>
      <c r="B4962" s="2"/>
      <c r="C4962" s="2"/>
      <c r="D4962" s="3"/>
      <c r="E4962" s="3"/>
      <c r="F4962" s="47"/>
      <c r="G4962" s="47"/>
      <c r="H4962" s="4"/>
      <c r="I4962" s="4"/>
      <c r="J4962" s="4"/>
      <c r="K4962" s="4"/>
      <c r="L4962" s="47"/>
      <c r="M4962" s="10"/>
      <c r="N4962" s="10"/>
      <c r="O4962" s="2"/>
      <c r="P4962" s="2"/>
      <c r="Q4962" s="47"/>
      <c r="R4962" s="4"/>
      <c r="S4962" s="59"/>
      <c r="T4962" s="1"/>
      <c r="U4962" s="1"/>
      <c r="V4962" s="1"/>
      <c r="W4962" s="10"/>
      <c r="X4962" s="2"/>
      <c r="Y4962" s="2"/>
      <c r="Z4962" s="3"/>
      <c r="AA4962" s="1"/>
      <c r="AB4962" s="1"/>
      <c r="AC4962" s="5"/>
      <c r="AD4962" s="1"/>
      <c r="AE4962" s="7"/>
      <c r="AF4962" s="1"/>
      <c r="AG4962" s="1"/>
      <c r="AH4962" s="1"/>
      <c r="AI4962" s="1"/>
      <c r="AJ4962" s="4"/>
      <c r="AK4962" s="1"/>
      <c r="AL4962" s="1"/>
      <c r="AM4962" s="1"/>
      <c r="AN4962" s="1"/>
      <c r="AO4962" s="1"/>
    </row>
    <row r="4963" spans="1:41" x14ac:dyDescent="0.2">
      <c r="A4963" s="118"/>
      <c r="B4963" s="2"/>
      <c r="C4963" s="2"/>
      <c r="D4963" s="3"/>
      <c r="E4963" s="3"/>
      <c r="F4963" s="47"/>
      <c r="G4963" s="47"/>
      <c r="H4963" s="4"/>
      <c r="I4963" s="4"/>
      <c r="J4963" s="4"/>
      <c r="K4963" s="4"/>
      <c r="L4963" s="47"/>
      <c r="M4963" s="10"/>
      <c r="N4963" s="10"/>
      <c r="O4963" s="2"/>
      <c r="P4963" s="2"/>
      <c r="Q4963" s="47"/>
      <c r="R4963" s="4"/>
      <c r="S4963" s="59"/>
      <c r="T4963" s="1"/>
      <c r="U4963" s="1"/>
      <c r="V4963" s="1"/>
      <c r="W4963" s="10"/>
      <c r="X4963" s="2"/>
      <c r="Y4963" s="2"/>
      <c r="Z4963" s="3"/>
      <c r="AA4963" s="1"/>
      <c r="AB4963" s="1"/>
      <c r="AC4963" s="5"/>
      <c r="AD4963" s="1"/>
      <c r="AE4963" s="7"/>
      <c r="AF4963" s="1"/>
      <c r="AG4963" s="1"/>
      <c r="AH4963" s="1"/>
      <c r="AI4963" s="1"/>
      <c r="AJ4963" s="4"/>
      <c r="AK4963" s="1"/>
      <c r="AL4963" s="1"/>
      <c r="AM4963" s="1"/>
      <c r="AN4963" s="1"/>
      <c r="AO4963" s="1"/>
    </row>
    <row r="4964" spans="1:41" x14ac:dyDescent="0.2">
      <c r="A4964" s="118"/>
      <c r="B4964" s="2"/>
      <c r="C4964" s="2"/>
      <c r="D4964" s="3"/>
      <c r="E4964" s="3"/>
      <c r="F4964" s="47"/>
      <c r="G4964" s="47"/>
      <c r="H4964" s="4"/>
      <c r="I4964" s="4"/>
      <c r="J4964" s="4"/>
      <c r="K4964" s="4"/>
      <c r="L4964" s="47"/>
      <c r="M4964" s="10"/>
      <c r="N4964" s="10"/>
      <c r="O4964" s="2"/>
      <c r="P4964" s="2"/>
      <c r="Q4964" s="47"/>
      <c r="R4964" s="4"/>
      <c r="S4964" s="59"/>
      <c r="T4964" s="1"/>
      <c r="U4964" s="1"/>
      <c r="V4964" s="1"/>
      <c r="W4964" s="10"/>
      <c r="X4964" s="2"/>
      <c r="Y4964" s="2"/>
      <c r="Z4964" s="3"/>
      <c r="AA4964" s="1"/>
      <c r="AB4964" s="1"/>
      <c r="AC4964" s="5"/>
      <c r="AD4964" s="1"/>
      <c r="AE4964" s="7"/>
      <c r="AF4964" s="1"/>
      <c r="AG4964" s="1"/>
      <c r="AH4964" s="1"/>
      <c r="AI4964" s="1"/>
      <c r="AJ4964" s="4"/>
      <c r="AK4964" s="1"/>
      <c r="AL4964" s="1"/>
      <c r="AM4964" s="1"/>
      <c r="AN4964" s="1"/>
      <c r="AO4964" s="1"/>
    </row>
    <row r="4965" spans="1:41" x14ac:dyDescent="0.2">
      <c r="A4965" s="118"/>
      <c r="B4965" s="2"/>
      <c r="C4965" s="2"/>
      <c r="D4965" s="3"/>
      <c r="E4965" s="3"/>
      <c r="F4965" s="47"/>
      <c r="G4965" s="47"/>
      <c r="H4965" s="4"/>
      <c r="I4965" s="4"/>
      <c r="J4965" s="4"/>
      <c r="K4965" s="4"/>
      <c r="L4965" s="47"/>
      <c r="M4965" s="10"/>
      <c r="N4965" s="10"/>
      <c r="O4965" s="2"/>
      <c r="P4965" s="2"/>
      <c r="Q4965" s="47"/>
      <c r="R4965" s="4"/>
      <c r="S4965" s="59"/>
      <c r="T4965" s="1"/>
      <c r="U4965" s="1"/>
      <c r="V4965" s="1"/>
      <c r="W4965" s="10"/>
      <c r="X4965" s="2"/>
      <c r="Y4965" s="2"/>
      <c r="Z4965" s="3"/>
      <c r="AA4965" s="1"/>
      <c r="AB4965" s="1"/>
      <c r="AC4965" s="5"/>
      <c r="AD4965" s="1"/>
      <c r="AE4965" s="7"/>
      <c r="AF4965" s="1"/>
      <c r="AG4965" s="1"/>
      <c r="AH4965" s="1"/>
      <c r="AI4965" s="1"/>
      <c r="AJ4965" s="4"/>
      <c r="AK4965" s="1"/>
      <c r="AL4965" s="1"/>
      <c r="AM4965" s="1"/>
      <c r="AN4965" s="1"/>
      <c r="AO4965" s="1"/>
    </row>
    <row r="4966" spans="1:41" x14ac:dyDescent="0.2">
      <c r="A4966" s="118"/>
      <c r="B4966" s="2"/>
      <c r="C4966" s="2"/>
      <c r="D4966" s="3"/>
      <c r="E4966" s="3"/>
      <c r="F4966" s="47"/>
      <c r="G4966" s="47"/>
      <c r="H4966" s="4"/>
      <c r="I4966" s="4"/>
      <c r="J4966" s="4"/>
      <c r="K4966" s="4"/>
      <c r="L4966" s="47"/>
      <c r="M4966" s="10"/>
      <c r="N4966" s="10"/>
      <c r="O4966" s="2"/>
      <c r="P4966" s="2"/>
      <c r="Q4966" s="47"/>
      <c r="R4966" s="4"/>
      <c r="S4966" s="59"/>
      <c r="T4966" s="1"/>
      <c r="U4966" s="1"/>
      <c r="V4966" s="1"/>
      <c r="W4966" s="10"/>
      <c r="X4966" s="2"/>
      <c r="Y4966" s="2"/>
      <c r="Z4966" s="3"/>
      <c r="AA4966" s="1"/>
      <c r="AB4966" s="1"/>
      <c r="AC4966" s="5"/>
      <c r="AD4966" s="1"/>
      <c r="AE4966" s="7"/>
      <c r="AF4966" s="1"/>
      <c r="AG4966" s="1"/>
      <c r="AH4966" s="1"/>
      <c r="AI4966" s="1"/>
      <c r="AJ4966" s="4"/>
      <c r="AK4966" s="1"/>
      <c r="AL4966" s="1"/>
      <c r="AM4966" s="1"/>
      <c r="AN4966" s="1"/>
      <c r="AO4966" s="1"/>
    </row>
    <row r="4967" spans="1:41" x14ac:dyDescent="0.2">
      <c r="A4967" s="118"/>
      <c r="B4967" s="2"/>
      <c r="C4967" s="2"/>
      <c r="D4967" s="3"/>
      <c r="E4967" s="3"/>
      <c r="F4967" s="47"/>
      <c r="G4967" s="47"/>
      <c r="H4967" s="4"/>
      <c r="I4967" s="4"/>
      <c r="J4967" s="4"/>
      <c r="K4967" s="4"/>
      <c r="L4967" s="47"/>
      <c r="M4967" s="10"/>
      <c r="N4967" s="10"/>
      <c r="O4967" s="2"/>
      <c r="P4967" s="2"/>
      <c r="Q4967" s="47"/>
      <c r="R4967" s="4"/>
      <c r="S4967" s="59"/>
      <c r="T4967" s="1"/>
      <c r="U4967" s="1"/>
      <c r="V4967" s="1"/>
      <c r="W4967" s="10"/>
      <c r="X4967" s="2"/>
      <c r="Y4967" s="2"/>
      <c r="Z4967" s="3"/>
      <c r="AA4967" s="1"/>
      <c r="AB4967" s="1"/>
      <c r="AC4967" s="5"/>
      <c r="AD4967" s="1"/>
      <c r="AE4967" s="7"/>
      <c r="AF4967" s="1"/>
      <c r="AG4967" s="1"/>
      <c r="AH4967" s="1"/>
      <c r="AI4967" s="1"/>
      <c r="AJ4967" s="4"/>
      <c r="AK4967" s="1"/>
      <c r="AL4967" s="1"/>
      <c r="AM4967" s="1"/>
      <c r="AN4967" s="1"/>
      <c r="AO4967" s="1"/>
    </row>
    <row r="4968" spans="1:41" x14ac:dyDescent="0.2">
      <c r="A4968" s="118"/>
      <c r="B4968" s="2"/>
      <c r="C4968" s="2"/>
      <c r="D4968" s="3"/>
      <c r="E4968" s="3"/>
      <c r="F4968" s="47"/>
      <c r="G4968" s="47"/>
      <c r="H4968" s="4"/>
      <c r="I4968" s="4"/>
      <c r="J4968" s="4"/>
      <c r="K4968" s="4"/>
      <c r="L4968" s="47"/>
      <c r="M4968" s="10"/>
      <c r="N4968" s="10"/>
      <c r="O4968" s="2"/>
      <c r="P4968" s="2"/>
      <c r="Q4968" s="47"/>
      <c r="R4968" s="4"/>
      <c r="S4968" s="59"/>
      <c r="T4968" s="1"/>
      <c r="U4968" s="1"/>
      <c r="V4968" s="1"/>
      <c r="W4968" s="10"/>
      <c r="X4968" s="2"/>
      <c r="Y4968" s="2"/>
      <c r="Z4968" s="3"/>
      <c r="AA4968" s="1"/>
      <c r="AB4968" s="1"/>
      <c r="AC4968" s="5"/>
      <c r="AD4968" s="1"/>
      <c r="AE4968" s="7"/>
      <c r="AF4968" s="1"/>
      <c r="AG4968" s="1"/>
      <c r="AH4968" s="1"/>
      <c r="AI4968" s="1"/>
      <c r="AJ4968" s="4"/>
      <c r="AK4968" s="1"/>
      <c r="AL4968" s="1"/>
      <c r="AM4968" s="1"/>
      <c r="AN4968" s="1"/>
      <c r="AO4968" s="1"/>
    </row>
    <row r="4969" spans="1:41" x14ac:dyDescent="0.2">
      <c r="A4969" s="118"/>
      <c r="B4969" s="2"/>
      <c r="C4969" s="2"/>
      <c r="D4969" s="3"/>
      <c r="E4969" s="3"/>
      <c r="F4969" s="47"/>
      <c r="G4969" s="47"/>
      <c r="H4969" s="4"/>
      <c r="I4969" s="4"/>
      <c r="J4969" s="4"/>
      <c r="K4969" s="4"/>
      <c r="L4969" s="47"/>
      <c r="M4969" s="10"/>
      <c r="N4969" s="10"/>
      <c r="O4969" s="2"/>
      <c r="P4969" s="2"/>
      <c r="Q4969" s="47"/>
      <c r="R4969" s="4"/>
      <c r="S4969" s="59"/>
      <c r="T4969" s="1"/>
      <c r="U4969" s="1"/>
      <c r="V4969" s="1"/>
      <c r="W4969" s="10"/>
      <c r="X4969" s="2"/>
      <c r="Y4969" s="2"/>
      <c r="Z4969" s="3"/>
      <c r="AA4969" s="1"/>
      <c r="AB4969" s="1"/>
      <c r="AC4969" s="5"/>
      <c r="AD4969" s="1"/>
      <c r="AE4969" s="7"/>
      <c r="AF4969" s="1"/>
      <c r="AG4969" s="1"/>
      <c r="AH4969" s="1"/>
      <c r="AI4969" s="1"/>
      <c r="AJ4969" s="4"/>
      <c r="AK4969" s="1"/>
      <c r="AL4969" s="1"/>
      <c r="AM4969" s="1"/>
      <c r="AN4969" s="1"/>
      <c r="AO4969" s="1"/>
    </row>
    <row r="4970" spans="1:41" x14ac:dyDescent="0.2">
      <c r="A4970" s="118"/>
      <c r="B4970" s="2"/>
      <c r="C4970" s="2"/>
      <c r="D4970" s="3"/>
      <c r="E4970" s="3"/>
      <c r="F4970" s="47"/>
      <c r="G4970" s="47"/>
      <c r="H4970" s="4"/>
      <c r="I4970" s="4"/>
      <c r="J4970" s="4"/>
      <c r="K4970" s="4"/>
      <c r="L4970" s="47"/>
      <c r="M4970" s="10"/>
      <c r="N4970" s="10"/>
      <c r="O4970" s="2"/>
      <c r="P4970" s="2"/>
      <c r="Q4970" s="47"/>
      <c r="R4970" s="4"/>
      <c r="S4970" s="59"/>
      <c r="T4970" s="1"/>
      <c r="U4970" s="1"/>
      <c r="V4970" s="1"/>
      <c r="W4970" s="10"/>
      <c r="X4970" s="2"/>
      <c r="Y4970" s="2"/>
      <c r="Z4970" s="3"/>
      <c r="AA4970" s="1"/>
      <c r="AB4970" s="1"/>
      <c r="AC4970" s="5"/>
      <c r="AD4970" s="1"/>
      <c r="AE4970" s="7"/>
      <c r="AF4970" s="1"/>
      <c r="AG4970" s="1"/>
      <c r="AH4970" s="1"/>
      <c r="AI4970" s="1"/>
      <c r="AJ4970" s="4"/>
      <c r="AK4970" s="1"/>
      <c r="AL4970" s="1"/>
      <c r="AM4970" s="1"/>
      <c r="AN4970" s="1"/>
      <c r="AO4970" s="1"/>
    </row>
    <row r="4971" spans="1:41" x14ac:dyDescent="0.2">
      <c r="A4971" s="118"/>
      <c r="B4971" s="2"/>
      <c r="C4971" s="2"/>
      <c r="D4971" s="3"/>
      <c r="E4971" s="3"/>
      <c r="F4971" s="47"/>
      <c r="G4971" s="47"/>
      <c r="H4971" s="4"/>
      <c r="I4971" s="4"/>
      <c r="J4971" s="4"/>
      <c r="K4971" s="4"/>
      <c r="L4971" s="47"/>
      <c r="M4971" s="10"/>
      <c r="N4971" s="10"/>
      <c r="O4971" s="2"/>
      <c r="P4971" s="2"/>
      <c r="Q4971" s="47"/>
      <c r="R4971" s="4"/>
      <c r="S4971" s="59"/>
      <c r="T4971" s="1"/>
      <c r="U4971" s="1"/>
      <c r="V4971" s="1"/>
      <c r="W4971" s="10"/>
      <c r="X4971" s="2"/>
      <c r="Y4971" s="2"/>
      <c r="Z4971" s="3"/>
      <c r="AA4971" s="1"/>
      <c r="AB4971" s="1"/>
      <c r="AC4971" s="5"/>
      <c r="AD4971" s="1"/>
      <c r="AE4971" s="7"/>
      <c r="AF4971" s="1"/>
      <c r="AG4971" s="1"/>
      <c r="AH4971" s="1"/>
      <c r="AI4971" s="1"/>
      <c r="AJ4971" s="4"/>
      <c r="AK4971" s="1"/>
      <c r="AL4971" s="1"/>
      <c r="AM4971" s="1"/>
      <c r="AN4971" s="1"/>
      <c r="AO4971" s="1"/>
    </row>
    <row r="4972" spans="1:41" x14ac:dyDescent="0.2">
      <c r="A4972" s="118"/>
      <c r="B4972" s="2"/>
      <c r="C4972" s="2"/>
      <c r="D4972" s="3"/>
      <c r="E4972" s="3"/>
      <c r="F4972" s="47"/>
      <c r="G4972" s="47"/>
      <c r="H4972" s="4"/>
      <c r="I4972" s="4"/>
      <c r="J4972" s="4"/>
      <c r="K4972" s="4"/>
      <c r="L4972" s="47"/>
      <c r="M4972" s="10"/>
      <c r="N4972" s="10"/>
      <c r="O4972" s="2"/>
      <c r="P4972" s="2"/>
      <c r="Q4972" s="47"/>
      <c r="R4972" s="4"/>
      <c r="S4972" s="59"/>
      <c r="T4972" s="1"/>
      <c r="U4972" s="1"/>
      <c r="V4972" s="1"/>
      <c r="W4972" s="10"/>
      <c r="X4972" s="2"/>
      <c r="Y4972" s="2"/>
      <c r="Z4972" s="3"/>
      <c r="AA4972" s="1"/>
      <c r="AB4972" s="1"/>
      <c r="AC4972" s="5"/>
      <c r="AD4972" s="1"/>
      <c r="AE4972" s="7"/>
      <c r="AF4972" s="1"/>
      <c r="AG4972" s="1"/>
      <c r="AH4972" s="1"/>
      <c r="AI4972" s="1"/>
      <c r="AJ4972" s="4"/>
      <c r="AK4972" s="1"/>
      <c r="AL4972" s="1"/>
      <c r="AM4972" s="1"/>
      <c r="AN4972" s="1"/>
      <c r="AO4972" s="1"/>
    </row>
    <row r="4973" spans="1:41" x14ac:dyDescent="0.2">
      <c r="A4973" s="118"/>
      <c r="B4973" s="2"/>
      <c r="C4973" s="2"/>
      <c r="D4973" s="3"/>
      <c r="E4973" s="3"/>
      <c r="F4973" s="47"/>
      <c r="G4973" s="47"/>
      <c r="H4973" s="4"/>
      <c r="I4973" s="4"/>
      <c r="J4973" s="4"/>
      <c r="K4973" s="4"/>
      <c r="L4973" s="47"/>
      <c r="M4973" s="10"/>
      <c r="N4973" s="10"/>
      <c r="O4973" s="2"/>
      <c r="P4973" s="2"/>
      <c r="Q4973" s="47"/>
      <c r="R4973" s="4"/>
      <c r="S4973" s="59"/>
      <c r="T4973" s="1"/>
      <c r="U4973" s="1"/>
      <c r="V4973" s="1"/>
      <c r="W4973" s="10"/>
      <c r="X4973" s="2"/>
      <c r="Y4973" s="2"/>
      <c r="Z4973" s="3"/>
      <c r="AA4973" s="1"/>
      <c r="AB4973" s="1"/>
      <c r="AC4973" s="5"/>
      <c r="AD4973" s="1"/>
      <c r="AE4973" s="7"/>
      <c r="AF4973" s="1"/>
      <c r="AG4973" s="1"/>
      <c r="AH4973" s="1"/>
      <c r="AI4973" s="1"/>
      <c r="AJ4973" s="4"/>
      <c r="AK4973" s="1"/>
      <c r="AL4973" s="1"/>
      <c r="AM4973" s="1"/>
      <c r="AN4973" s="1"/>
      <c r="AO4973" s="1"/>
    </row>
    <row r="4974" spans="1:41" x14ac:dyDescent="0.2">
      <c r="A4974" s="118"/>
      <c r="B4974" s="2"/>
      <c r="C4974" s="2"/>
      <c r="D4974" s="3"/>
      <c r="E4974" s="3"/>
      <c r="F4974" s="47"/>
      <c r="G4974" s="47"/>
      <c r="H4974" s="4"/>
      <c r="I4974" s="4"/>
      <c r="J4974" s="4"/>
      <c r="K4974" s="4"/>
      <c r="L4974" s="47"/>
      <c r="M4974" s="10"/>
      <c r="N4974" s="10"/>
      <c r="O4974" s="2"/>
      <c r="P4974" s="2"/>
      <c r="Q4974" s="47"/>
      <c r="R4974" s="4"/>
      <c r="S4974" s="59"/>
      <c r="T4974" s="1"/>
      <c r="U4974" s="1"/>
      <c r="V4974" s="1"/>
      <c r="W4974" s="10"/>
      <c r="X4974" s="2"/>
      <c r="Y4974" s="2"/>
      <c r="Z4974" s="3"/>
      <c r="AA4974" s="1"/>
      <c r="AB4974" s="1"/>
      <c r="AC4974" s="5"/>
      <c r="AD4974" s="1"/>
      <c r="AE4974" s="7"/>
      <c r="AF4974" s="1"/>
      <c r="AG4974" s="1"/>
      <c r="AH4974" s="1"/>
      <c r="AI4974" s="1"/>
      <c r="AJ4974" s="4"/>
      <c r="AK4974" s="1"/>
      <c r="AL4974" s="1"/>
      <c r="AM4974" s="1"/>
      <c r="AN4974" s="1"/>
      <c r="AO4974" s="1"/>
    </row>
    <row r="4975" spans="1:41" x14ac:dyDescent="0.2">
      <c r="A4975" s="118"/>
      <c r="B4975" s="2"/>
      <c r="C4975" s="2"/>
      <c r="D4975" s="3"/>
      <c r="E4975" s="3"/>
      <c r="F4975" s="47"/>
      <c r="G4975" s="47"/>
      <c r="H4975" s="4"/>
      <c r="I4975" s="4"/>
      <c r="J4975" s="4"/>
      <c r="K4975" s="4"/>
      <c r="L4975" s="47"/>
      <c r="M4975" s="10"/>
      <c r="N4975" s="10"/>
      <c r="O4975" s="2"/>
      <c r="P4975" s="2"/>
      <c r="Q4975" s="47"/>
      <c r="R4975" s="4"/>
      <c r="S4975" s="59"/>
      <c r="T4975" s="1"/>
      <c r="U4975" s="1"/>
      <c r="V4975" s="1"/>
      <c r="W4975" s="10"/>
      <c r="X4975" s="2"/>
      <c r="Y4975" s="2"/>
      <c r="Z4975" s="3"/>
      <c r="AA4975" s="1"/>
      <c r="AB4975" s="1"/>
      <c r="AC4975" s="5"/>
      <c r="AD4975" s="1"/>
      <c r="AE4975" s="7"/>
      <c r="AF4975" s="1"/>
      <c r="AG4975" s="1"/>
      <c r="AH4975" s="1"/>
      <c r="AI4975" s="1"/>
      <c r="AJ4975" s="4"/>
      <c r="AK4975" s="1"/>
      <c r="AL4975" s="1"/>
      <c r="AM4975" s="1"/>
      <c r="AN4975" s="1"/>
      <c r="AO4975" s="1"/>
    </row>
    <row r="4976" spans="1:41" x14ac:dyDescent="0.2">
      <c r="A4976" s="118"/>
      <c r="B4976" s="2"/>
      <c r="C4976" s="2"/>
      <c r="D4976" s="3"/>
      <c r="E4976" s="3"/>
      <c r="F4976" s="47"/>
      <c r="G4976" s="47"/>
      <c r="H4976" s="4"/>
      <c r="I4976" s="4"/>
      <c r="J4976" s="4"/>
      <c r="K4976" s="4"/>
      <c r="L4976" s="47"/>
      <c r="M4976" s="10"/>
      <c r="N4976" s="10"/>
      <c r="O4976" s="2"/>
      <c r="P4976" s="2"/>
      <c r="Q4976" s="47"/>
      <c r="R4976" s="4"/>
      <c r="S4976" s="59"/>
      <c r="T4976" s="1"/>
      <c r="U4976" s="1"/>
      <c r="V4976" s="1"/>
      <c r="W4976" s="10"/>
      <c r="X4976" s="2"/>
      <c r="Y4976" s="2"/>
      <c r="Z4976" s="3"/>
      <c r="AA4976" s="1"/>
      <c r="AB4976" s="1"/>
      <c r="AC4976" s="5"/>
      <c r="AD4976" s="1"/>
      <c r="AE4976" s="7"/>
      <c r="AF4976" s="1"/>
      <c r="AG4976" s="1"/>
      <c r="AH4976" s="1"/>
      <c r="AI4976" s="1"/>
      <c r="AJ4976" s="4"/>
      <c r="AK4976" s="1"/>
      <c r="AL4976" s="1"/>
      <c r="AM4976" s="1"/>
      <c r="AN4976" s="1"/>
      <c r="AO4976" s="1"/>
    </row>
    <row r="4977" spans="1:41" x14ac:dyDescent="0.2">
      <c r="A4977" s="118"/>
      <c r="B4977" s="2"/>
      <c r="C4977" s="2"/>
      <c r="D4977" s="3"/>
      <c r="E4977" s="3"/>
      <c r="F4977" s="47"/>
      <c r="G4977" s="47"/>
      <c r="H4977" s="4"/>
      <c r="I4977" s="4"/>
      <c r="J4977" s="4"/>
      <c r="K4977" s="4"/>
      <c r="L4977" s="47"/>
      <c r="M4977" s="10"/>
      <c r="N4977" s="10"/>
      <c r="O4977" s="2"/>
      <c r="P4977" s="2"/>
      <c r="Q4977" s="47"/>
      <c r="R4977" s="4"/>
      <c r="S4977" s="59"/>
      <c r="T4977" s="1"/>
      <c r="U4977" s="1"/>
      <c r="V4977" s="1"/>
      <c r="W4977" s="10"/>
      <c r="X4977" s="2"/>
      <c r="Y4977" s="2"/>
      <c r="Z4977" s="3"/>
      <c r="AA4977" s="1"/>
      <c r="AB4977" s="1"/>
      <c r="AC4977" s="5"/>
      <c r="AD4977" s="1"/>
      <c r="AE4977" s="7"/>
      <c r="AF4977" s="1"/>
      <c r="AG4977" s="1"/>
      <c r="AH4977" s="1"/>
      <c r="AI4977" s="1"/>
      <c r="AJ4977" s="4"/>
      <c r="AK4977" s="1"/>
      <c r="AL4977" s="1"/>
      <c r="AM4977" s="1"/>
      <c r="AN4977" s="1"/>
      <c r="AO4977" s="1"/>
    </row>
    <row r="4978" spans="1:41" x14ac:dyDescent="0.2">
      <c r="A4978" s="118"/>
      <c r="B4978" s="2"/>
      <c r="C4978" s="2"/>
      <c r="D4978" s="3"/>
      <c r="E4978" s="3"/>
      <c r="F4978" s="47"/>
      <c r="G4978" s="47"/>
      <c r="H4978" s="4"/>
      <c r="I4978" s="4"/>
      <c r="J4978" s="4"/>
      <c r="K4978" s="4"/>
      <c r="L4978" s="47"/>
      <c r="M4978" s="10"/>
      <c r="N4978" s="10"/>
      <c r="O4978" s="2"/>
      <c r="P4978" s="2"/>
      <c r="Q4978" s="47"/>
      <c r="R4978" s="4"/>
      <c r="S4978" s="59"/>
      <c r="T4978" s="1"/>
      <c r="U4978" s="1"/>
      <c r="V4978" s="1"/>
      <c r="W4978" s="10"/>
      <c r="X4978" s="2"/>
      <c r="Y4978" s="2"/>
      <c r="Z4978" s="3"/>
      <c r="AA4978" s="1"/>
      <c r="AB4978" s="1"/>
      <c r="AC4978" s="5"/>
      <c r="AD4978" s="1"/>
      <c r="AE4978" s="7"/>
      <c r="AF4978" s="1"/>
      <c r="AG4978" s="1"/>
      <c r="AH4978" s="1"/>
      <c r="AI4978" s="1"/>
      <c r="AJ4978" s="4"/>
      <c r="AK4978" s="1"/>
      <c r="AL4978" s="1"/>
      <c r="AM4978" s="1"/>
      <c r="AN4978" s="1"/>
      <c r="AO4978" s="1"/>
    </row>
    <row r="4979" spans="1:41" x14ac:dyDescent="0.2">
      <c r="A4979" s="118"/>
      <c r="B4979" s="2"/>
      <c r="C4979" s="2"/>
      <c r="D4979" s="3"/>
      <c r="E4979" s="3"/>
      <c r="F4979" s="47"/>
      <c r="G4979" s="47"/>
      <c r="H4979" s="4"/>
      <c r="I4979" s="4"/>
      <c r="J4979" s="4"/>
      <c r="K4979" s="4"/>
      <c r="L4979" s="47"/>
      <c r="M4979" s="10"/>
      <c r="N4979" s="10"/>
      <c r="O4979" s="2"/>
      <c r="P4979" s="2"/>
      <c r="Q4979" s="47"/>
      <c r="R4979" s="4"/>
      <c r="S4979" s="59"/>
      <c r="T4979" s="1"/>
      <c r="U4979" s="1"/>
      <c r="V4979" s="1"/>
      <c r="W4979" s="10"/>
      <c r="X4979" s="2"/>
      <c r="Y4979" s="2"/>
      <c r="Z4979" s="3"/>
      <c r="AA4979" s="1"/>
      <c r="AB4979" s="1"/>
      <c r="AC4979" s="5"/>
      <c r="AD4979" s="1"/>
      <c r="AE4979" s="7"/>
      <c r="AF4979" s="1"/>
      <c r="AG4979" s="1"/>
      <c r="AH4979" s="1"/>
      <c r="AI4979" s="1"/>
      <c r="AJ4979" s="4"/>
      <c r="AK4979" s="1"/>
      <c r="AL4979" s="1"/>
      <c r="AM4979" s="1"/>
      <c r="AN4979" s="1"/>
      <c r="AO4979" s="1"/>
    </row>
    <row r="4980" spans="1:41" x14ac:dyDescent="0.2">
      <c r="A4980" s="118"/>
      <c r="B4980" s="2"/>
      <c r="C4980" s="2"/>
      <c r="D4980" s="3"/>
      <c r="E4980" s="3"/>
      <c r="F4980" s="47"/>
      <c r="G4980" s="47"/>
      <c r="H4980" s="4"/>
      <c r="I4980" s="4"/>
      <c r="J4980" s="4"/>
      <c r="K4980" s="4"/>
      <c r="L4980" s="47"/>
      <c r="M4980" s="10"/>
      <c r="N4980" s="10"/>
      <c r="O4980" s="2"/>
      <c r="P4980" s="2"/>
      <c r="Q4980" s="47"/>
      <c r="R4980" s="4"/>
      <c r="S4980" s="59"/>
      <c r="T4980" s="1"/>
      <c r="U4980" s="1"/>
      <c r="V4980" s="1"/>
      <c r="W4980" s="10"/>
      <c r="X4980" s="2"/>
      <c r="Y4980" s="2"/>
      <c r="Z4980" s="3"/>
      <c r="AA4980" s="1"/>
      <c r="AB4980" s="1"/>
      <c r="AC4980" s="5"/>
      <c r="AD4980" s="1"/>
      <c r="AE4980" s="7"/>
      <c r="AF4980" s="1"/>
      <c r="AG4980" s="1"/>
      <c r="AH4980" s="1"/>
      <c r="AI4980" s="1"/>
      <c r="AJ4980" s="4"/>
      <c r="AK4980" s="1"/>
      <c r="AL4980" s="1"/>
      <c r="AM4980" s="1"/>
      <c r="AN4980" s="1"/>
      <c r="AO4980" s="1"/>
    </row>
    <row r="4981" spans="1:41" x14ac:dyDescent="0.2">
      <c r="A4981" s="118"/>
      <c r="B4981" s="2"/>
      <c r="C4981" s="2"/>
      <c r="D4981" s="3"/>
      <c r="E4981" s="3"/>
      <c r="F4981" s="47"/>
      <c r="G4981" s="47"/>
      <c r="H4981" s="4"/>
      <c r="I4981" s="4"/>
      <c r="J4981" s="4"/>
      <c r="K4981" s="4"/>
      <c r="L4981" s="47"/>
      <c r="M4981" s="10"/>
      <c r="N4981" s="10"/>
      <c r="O4981" s="2"/>
      <c r="P4981" s="2"/>
      <c r="Q4981" s="47"/>
      <c r="R4981" s="4"/>
      <c r="S4981" s="59"/>
      <c r="T4981" s="1"/>
      <c r="U4981" s="1"/>
      <c r="V4981" s="1"/>
      <c r="W4981" s="10"/>
      <c r="X4981" s="2"/>
      <c r="Y4981" s="2"/>
      <c r="Z4981" s="3"/>
      <c r="AA4981" s="1"/>
      <c r="AB4981" s="1"/>
      <c r="AC4981" s="5"/>
      <c r="AD4981" s="1"/>
      <c r="AE4981" s="7"/>
      <c r="AF4981" s="1"/>
      <c r="AG4981" s="1"/>
      <c r="AH4981" s="1"/>
      <c r="AI4981" s="1"/>
      <c r="AJ4981" s="4"/>
      <c r="AK4981" s="1"/>
      <c r="AL4981" s="1"/>
      <c r="AM4981" s="1"/>
      <c r="AN4981" s="1"/>
      <c r="AO4981" s="1"/>
    </row>
    <row r="4982" spans="1:41" x14ac:dyDescent="0.2">
      <c r="A4982" s="118"/>
      <c r="B4982" s="2"/>
      <c r="C4982" s="2"/>
      <c r="D4982" s="3"/>
      <c r="E4982" s="3"/>
      <c r="F4982" s="47"/>
      <c r="G4982" s="47"/>
      <c r="H4982" s="4"/>
      <c r="I4982" s="4"/>
      <c r="J4982" s="4"/>
      <c r="K4982" s="4"/>
      <c r="L4982" s="47"/>
      <c r="M4982" s="10"/>
      <c r="N4982" s="10"/>
      <c r="O4982" s="2"/>
      <c r="P4982" s="2"/>
      <c r="Q4982" s="47"/>
      <c r="R4982" s="4"/>
      <c r="S4982" s="59"/>
      <c r="T4982" s="1"/>
      <c r="U4982" s="1"/>
      <c r="V4982" s="1"/>
      <c r="W4982" s="10"/>
      <c r="X4982" s="2"/>
      <c r="Y4982" s="2"/>
      <c r="Z4982" s="3"/>
      <c r="AA4982" s="1"/>
      <c r="AB4982" s="1"/>
      <c r="AC4982" s="5"/>
      <c r="AD4982" s="1"/>
      <c r="AE4982" s="7"/>
      <c r="AF4982" s="1"/>
      <c r="AG4982" s="1"/>
      <c r="AH4982" s="1"/>
      <c r="AI4982" s="1"/>
      <c r="AJ4982" s="4"/>
      <c r="AK4982" s="1"/>
      <c r="AL4982" s="1"/>
      <c r="AM4982" s="1"/>
      <c r="AN4982" s="1"/>
      <c r="AO4982" s="1"/>
    </row>
    <row r="4983" spans="1:41" x14ac:dyDescent="0.2">
      <c r="A4983" s="118"/>
      <c r="B4983" s="2"/>
      <c r="C4983" s="2"/>
      <c r="D4983" s="3"/>
      <c r="E4983" s="3"/>
      <c r="F4983" s="47"/>
      <c r="G4983" s="47"/>
      <c r="H4983" s="4"/>
      <c r="I4983" s="4"/>
      <c r="J4983" s="4"/>
      <c r="K4983" s="4"/>
      <c r="L4983" s="47"/>
      <c r="M4983" s="10"/>
      <c r="N4983" s="10"/>
      <c r="O4983" s="2"/>
      <c r="P4983" s="2"/>
      <c r="Q4983" s="47"/>
      <c r="R4983" s="4"/>
      <c r="S4983" s="59"/>
      <c r="T4983" s="1"/>
      <c r="U4983" s="1"/>
      <c r="V4983" s="1"/>
      <c r="W4983" s="10"/>
      <c r="X4983" s="2"/>
      <c r="Y4983" s="2"/>
      <c r="Z4983" s="3"/>
      <c r="AA4983" s="1"/>
      <c r="AB4983" s="1"/>
      <c r="AC4983" s="5"/>
      <c r="AD4983" s="1"/>
      <c r="AE4983" s="7"/>
      <c r="AF4983" s="1"/>
      <c r="AG4983" s="1"/>
      <c r="AH4983" s="1"/>
      <c r="AI4983" s="1"/>
      <c r="AJ4983" s="4"/>
      <c r="AK4983" s="1"/>
      <c r="AL4983" s="1"/>
      <c r="AM4983" s="1"/>
      <c r="AN4983" s="1"/>
      <c r="AO4983" s="1"/>
    </row>
    <row r="4984" spans="1:41" x14ac:dyDescent="0.2">
      <c r="A4984" s="118"/>
      <c r="B4984" s="2"/>
      <c r="C4984" s="2"/>
      <c r="D4984" s="3"/>
      <c r="E4984" s="3"/>
      <c r="F4984" s="47"/>
      <c r="G4984" s="47"/>
      <c r="H4984" s="4"/>
      <c r="I4984" s="4"/>
      <c r="J4984" s="4"/>
      <c r="K4984" s="4"/>
      <c r="L4984" s="47"/>
      <c r="M4984" s="10"/>
      <c r="N4984" s="10"/>
      <c r="O4984" s="2"/>
      <c r="P4984" s="2"/>
      <c r="Q4984" s="47"/>
      <c r="R4984" s="4"/>
      <c r="S4984" s="59"/>
      <c r="T4984" s="1"/>
      <c r="U4984" s="1"/>
      <c r="V4984" s="1"/>
      <c r="W4984" s="10"/>
      <c r="X4984" s="2"/>
      <c r="Y4984" s="2"/>
      <c r="Z4984" s="3"/>
      <c r="AA4984" s="1"/>
      <c r="AB4984" s="1"/>
      <c r="AC4984" s="5"/>
      <c r="AD4984" s="1"/>
      <c r="AE4984" s="7"/>
      <c r="AF4984" s="1"/>
      <c r="AG4984" s="1"/>
      <c r="AH4984" s="1"/>
      <c r="AI4984" s="1"/>
      <c r="AJ4984" s="4"/>
      <c r="AK4984" s="1"/>
      <c r="AL4984" s="1"/>
      <c r="AM4984" s="1"/>
      <c r="AN4984" s="1"/>
      <c r="AO4984" s="1"/>
    </row>
    <row r="4985" spans="1:41" x14ac:dyDescent="0.2">
      <c r="A4985" s="118"/>
      <c r="B4985" s="2"/>
      <c r="C4985" s="2"/>
      <c r="D4985" s="3"/>
      <c r="E4985" s="3"/>
      <c r="F4985" s="47"/>
      <c r="G4985" s="47"/>
      <c r="H4985" s="4"/>
      <c r="I4985" s="4"/>
      <c r="J4985" s="4"/>
      <c r="K4985" s="4"/>
      <c r="L4985" s="47"/>
      <c r="M4985" s="10"/>
      <c r="N4985" s="10"/>
      <c r="O4985" s="2"/>
      <c r="P4985" s="2"/>
      <c r="Q4985" s="47"/>
      <c r="R4985" s="4"/>
      <c r="S4985" s="59"/>
      <c r="T4985" s="1"/>
      <c r="U4985" s="1"/>
      <c r="V4985" s="1"/>
      <c r="W4985" s="10"/>
      <c r="X4985" s="2"/>
      <c r="Y4985" s="2"/>
      <c r="Z4985" s="3"/>
      <c r="AA4985" s="1"/>
      <c r="AB4985" s="1"/>
      <c r="AC4985" s="5"/>
      <c r="AD4985" s="1"/>
      <c r="AE4985" s="7"/>
      <c r="AF4985" s="1"/>
      <c r="AG4985" s="1"/>
      <c r="AH4985" s="1"/>
      <c r="AI4985" s="1"/>
      <c r="AJ4985" s="4"/>
      <c r="AK4985" s="1"/>
      <c r="AL4985" s="1"/>
      <c r="AM4985" s="1"/>
      <c r="AN4985" s="1"/>
      <c r="AO4985" s="1"/>
    </row>
    <row r="4986" spans="1:41" x14ac:dyDescent="0.2">
      <c r="A4986" s="118"/>
      <c r="B4986" s="2"/>
      <c r="C4986" s="2"/>
      <c r="D4986" s="3"/>
      <c r="E4986" s="3"/>
      <c r="F4986" s="47"/>
      <c r="G4986" s="47"/>
      <c r="H4986" s="4"/>
      <c r="I4986" s="4"/>
      <c r="J4986" s="4"/>
      <c r="K4986" s="4"/>
      <c r="L4986" s="47"/>
      <c r="M4986" s="10"/>
      <c r="N4986" s="10"/>
      <c r="O4986" s="2"/>
      <c r="P4986" s="2"/>
      <c r="Q4986" s="47"/>
      <c r="R4986" s="4"/>
      <c r="S4986" s="59"/>
      <c r="T4986" s="1"/>
      <c r="U4986" s="1"/>
      <c r="V4986" s="1"/>
      <c r="W4986" s="10"/>
      <c r="X4986" s="2"/>
      <c r="Y4986" s="2"/>
      <c r="Z4986" s="3"/>
      <c r="AA4986" s="1"/>
      <c r="AB4986" s="1"/>
      <c r="AC4986" s="5"/>
      <c r="AD4986" s="1"/>
      <c r="AE4986" s="7"/>
      <c r="AF4986" s="1"/>
      <c r="AG4986" s="1"/>
      <c r="AH4986" s="1"/>
      <c r="AI4986" s="1"/>
      <c r="AJ4986" s="4"/>
      <c r="AK4986" s="1"/>
      <c r="AL4986" s="1"/>
      <c r="AM4986" s="1"/>
      <c r="AN4986" s="1"/>
      <c r="AO4986" s="1"/>
    </row>
    <row r="4987" spans="1:41" x14ac:dyDescent="0.2">
      <c r="A4987" s="118"/>
      <c r="B4987" s="2"/>
      <c r="C4987" s="2"/>
      <c r="D4987" s="3"/>
      <c r="E4987" s="3"/>
      <c r="F4987" s="47"/>
      <c r="G4987" s="47"/>
      <c r="H4987" s="4"/>
      <c r="I4987" s="4"/>
      <c r="J4987" s="4"/>
      <c r="K4987" s="4"/>
      <c r="L4987" s="47"/>
      <c r="M4987" s="10"/>
      <c r="N4987" s="10"/>
      <c r="O4987" s="2"/>
      <c r="P4987" s="2"/>
      <c r="Q4987" s="47"/>
      <c r="R4987" s="4"/>
      <c r="S4987" s="59"/>
      <c r="T4987" s="1"/>
      <c r="U4987" s="1"/>
      <c r="V4987" s="1"/>
      <c r="W4987" s="10"/>
      <c r="X4987" s="2"/>
      <c r="Y4987" s="2"/>
      <c r="Z4987" s="3"/>
      <c r="AA4987" s="1"/>
      <c r="AB4987" s="1"/>
      <c r="AC4987" s="5"/>
      <c r="AD4987" s="1"/>
      <c r="AE4987" s="7"/>
      <c r="AF4987" s="1"/>
      <c r="AG4987" s="1"/>
      <c r="AH4987" s="1"/>
      <c r="AI4987" s="1"/>
      <c r="AJ4987" s="4"/>
      <c r="AK4987" s="1"/>
      <c r="AL4987" s="1"/>
      <c r="AM4987" s="1"/>
      <c r="AN4987" s="1"/>
      <c r="AO4987" s="1"/>
    </row>
    <row r="4988" spans="1:41" x14ac:dyDescent="0.2">
      <c r="A4988" s="118"/>
      <c r="B4988" s="2"/>
      <c r="C4988" s="2"/>
      <c r="D4988" s="3"/>
      <c r="E4988" s="3"/>
      <c r="F4988" s="47"/>
      <c r="G4988" s="47"/>
      <c r="H4988" s="4"/>
      <c r="I4988" s="4"/>
      <c r="J4988" s="4"/>
      <c r="K4988" s="4"/>
      <c r="L4988" s="47"/>
      <c r="M4988" s="10"/>
      <c r="N4988" s="10"/>
      <c r="O4988" s="2"/>
      <c r="P4988" s="2"/>
      <c r="Q4988" s="47"/>
      <c r="R4988" s="4"/>
      <c r="S4988" s="59"/>
      <c r="T4988" s="1"/>
      <c r="U4988" s="1"/>
      <c r="V4988" s="1"/>
      <c r="W4988" s="10"/>
      <c r="X4988" s="2"/>
      <c r="Y4988" s="2"/>
      <c r="Z4988" s="3"/>
      <c r="AA4988" s="1"/>
      <c r="AB4988" s="1"/>
      <c r="AC4988" s="5"/>
      <c r="AD4988" s="1"/>
      <c r="AE4988" s="7"/>
      <c r="AF4988" s="1"/>
      <c r="AG4988" s="1"/>
      <c r="AH4988" s="1"/>
      <c r="AI4988" s="1"/>
      <c r="AJ4988" s="4"/>
      <c r="AK4988" s="1"/>
      <c r="AL4988" s="1"/>
      <c r="AM4988" s="1"/>
      <c r="AN4988" s="1"/>
      <c r="AO4988" s="1"/>
    </row>
    <row r="4989" spans="1:41" x14ac:dyDescent="0.2">
      <c r="A4989" s="118"/>
      <c r="B4989" s="2"/>
      <c r="C4989" s="2"/>
      <c r="D4989" s="3"/>
      <c r="E4989" s="3"/>
      <c r="F4989" s="47"/>
      <c r="G4989" s="47"/>
      <c r="H4989" s="4"/>
      <c r="I4989" s="4"/>
      <c r="J4989" s="4"/>
      <c r="K4989" s="4"/>
      <c r="L4989" s="47"/>
      <c r="M4989" s="10"/>
      <c r="N4989" s="10"/>
      <c r="O4989" s="2"/>
      <c r="P4989" s="2"/>
      <c r="Q4989" s="47"/>
      <c r="R4989" s="4"/>
      <c r="S4989" s="59"/>
      <c r="T4989" s="1"/>
      <c r="U4989" s="1"/>
      <c r="V4989" s="1"/>
      <c r="W4989" s="10"/>
      <c r="X4989" s="2"/>
      <c r="Y4989" s="2"/>
      <c r="Z4989" s="3"/>
      <c r="AA4989" s="1"/>
      <c r="AB4989" s="1"/>
      <c r="AC4989" s="5"/>
      <c r="AD4989" s="1"/>
      <c r="AE4989" s="7"/>
      <c r="AF4989" s="1"/>
      <c r="AG4989" s="1"/>
      <c r="AH4989" s="1"/>
      <c r="AI4989" s="1"/>
      <c r="AJ4989" s="4"/>
      <c r="AK4989" s="1"/>
      <c r="AL4989" s="1"/>
      <c r="AM4989" s="1"/>
      <c r="AN4989" s="1"/>
      <c r="AO4989" s="1"/>
    </row>
    <row r="4990" spans="1:41" x14ac:dyDescent="0.2">
      <c r="A4990" s="118"/>
      <c r="B4990" s="2"/>
      <c r="C4990" s="2"/>
      <c r="D4990" s="3"/>
      <c r="E4990" s="3"/>
      <c r="F4990" s="47"/>
      <c r="G4990" s="47"/>
      <c r="H4990" s="4"/>
      <c r="I4990" s="4"/>
      <c r="J4990" s="4"/>
      <c r="K4990" s="4"/>
      <c r="L4990" s="47"/>
      <c r="M4990" s="10"/>
      <c r="N4990" s="10"/>
      <c r="O4990" s="2"/>
      <c r="P4990" s="2"/>
      <c r="Q4990" s="47"/>
      <c r="R4990" s="4"/>
      <c r="S4990" s="59"/>
      <c r="T4990" s="1"/>
      <c r="U4990" s="1"/>
      <c r="V4990" s="1"/>
      <c r="W4990" s="10"/>
      <c r="X4990" s="2"/>
      <c r="Y4990" s="2"/>
      <c r="Z4990" s="3"/>
      <c r="AA4990" s="1"/>
      <c r="AB4990" s="1"/>
      <c r="AC4990" s="5"/>
      <c r="AD4990" s="1"/>
      <c r="AE4990" s="7"/>
      <c r="AF4990" s="1"/>
      <c r="AG4990" s="1"/>
      <c r="AH4990" s="1"/>
      <c r="AI4990" s="1"/>
      <c r="AJ4990" s="4"/>
      <c r="AK4990" s="1"/>
      <c r="AL4990" s="1"/>
      <c r="AM4990" s="1"/>
      <c r="AN4990" s="1"/>
      <c r="AO4990" s="1"/>
    </row>
    <row r="4991" spans="1:41" x14ac:dyDescent="0.2">
      <c r="A4991" s="118"/>
      <c r="B4991" s="2"/>
      <c r="C4991" s="2"/>
      <c r="D4991" s="3"/>
      <c r="E4991" s="3"/>
      <c r="F4991" s="47"/>
      <c r="G4991" s="47"/>
      <c r="H4991" s="4"/>
      <c r="I4991" s="4"/>
      <c r="J4991" s="4"/>
      <c r="K4991" s="4"/>
      <c r="L4991" s="47"/>
      <c r="M4991" s="10"/>
      <c r="N4991" s="10"/>
      <c r="O4991" s="2"/>
      <c r="P4991" s="2"/>
      <c r="Q4991" s="47"/>
      <c r="R4991" s="4"/>
      <c r="S4991" s="59"/>
      <c r="T4991" s="1"/>
      <c r="U4991" s="1"/>
      <c r="V4991" s="1"/>
      <c r="W4991" s="10"/>
      <c r="X4991" s="2"/>
      <c r="Y4991" s="2"/>
      <c r="Z4991" s="3"/>
      <c r="AA4991" s="1"/>
      <c r="AB4991" s="1"/>
      <c r="AC4991" s="5"/>
      <c r="AD4991" s="1"/>
      <c r="AE4991" s="7"/>
      <c r="AF4991" s="1"/>
      <c r="AG4991" s="1"/>
      <c r="AH4991" s="1"/>
      <c r="AI4991" s="1"/>
      <c r="AJ4991" s="4"/>
      <c r="AK4991" s="1"/>
      <c r="AL4991" s="1"/>
      <c r="AM4991" s="1"/>
      <c r="AN4991" s="1"/>
      <c r="AO4991" s="1"/>
    </row>
    <row r="4992" spans="1:41" x14ac:dyDescent="0.2">
      <c r="A4992" s="118"/>
      <c r="B4992" s="2"/>
      <c r="C4992" s="2"/>
      <c r="D4992" s="3"/>
      <c r="E4992" s="3"/>
      <c r="F4992" s="47"/>
      <c r="G4992" s="47"/>
      <c r="H4992" s="4"/>
      <c r="I4992" s="4"/>
      <c r="J4992" s="4"/>
      <c r="K4992" s="4"/>
      <c r="L4992" s="47"/>
      <c r="M4992" s="10"/>
      <c r="N4992" s="10"/>
      <c r="O4992" s="2"/>
      <c r="P4992" s="2"/>
      <c r="Q4992" s="47"/>
      <c r="R4992" s="4"/>
      <c r="S4992" s="59"/>
      <c r="T4992" s="1"/>
      <c r="U4992" s="1"/>
      <c r="V4992" s="1"/>
      <c r="W4992" s="10"/>
      <c r="X4992" s="2"/>
      <c r="Y4992" s="2"/>
      <c r="Z4992" s="3"/>
      <c r="AA4992" s="1"/>
      <c r="AB4992" s="1"/>
      <c r="AC4992" s="5"/>
      <c r="AD4992" s="1"/>
      <c r="AE4992" s="7"/>
      <c r="AF4992" s="1"/>
      <c r="AG4992" s="1"/>
      <c r="AH4992" s="1"/>
      <c r="AI4992" s="1"/>
      <c r="AJ4992" s="4"/>
      <c r="AK4992" s="1"/>
      <c r="AL4992" s="1"/>
      <c r="AM4992" s="1"/>
      <c r="AN4992" s="1"/>
      <c r="AO4992" s="1"/>
    </row>
    <row r="4993" spans="1:41" x14ac:dyDescent="0.2">
      <c r="A4993" s="118"/>
      <c r="B4993" s="2"/>
      <c r="C4993" s="2"/>
      <c r="D4993" s="3"/>
      <c r="E4993" s="3"/>
      <c r="F4993" s="47"/>
      <c r="G4993" s="47"/>
      <c r="H4993" s="4"/>
      <c r="I4993" s="4"/>
      <c r="J4993" s="4"/>
      <c r="K4993" s="4"/>
      <c r="L4993" s="47"/>
      <c r="M4993" s="10"/>
      <c r="N4993" s="10"/>
      <c r="O4993" s="2"/>
      <c r="P4993" s="2"/>
      <c r="Q4993" s="47"/>
      <c r="R4993" s="4"/>
      <c r="S4993" s="59"/>
      <c r="T4993" s="1"/>
      <c r="U4993" s="1"/>
      <c r="V4993" s="1"/>
      <c r="W4993" s="10"/>
      <c r="X4993" s="2"/>
      <c r="Y4993" s="2"/>
      <c r="Z4993" s="3"/>
      <c r="AA4993" s="1"/>
      <c r="AB4993" s="1"/>
      <c r="AC4993" s="5"/>
      <c r="AD4993" s="1"/>
      <c r="AE4993" s="7"/>
      <c r="AF4993" s="1"/>
      <c r="AG4993" s="1"/>
      <c r="AH4993" s="1"/>
      <c r="AI4993" s="1"/>
      <c r="AJ4993" s="4"/>
      <c r="AK4993" s="1"/>
      <c r="AL4993" s="1"/>
      <c r="AM4993" s="1"/>
      <c r="AN4993" s="1"/>
      <c r="AO4993" s="1"/>
    </row>
    <row r="4994" spans="1:41" x14ac:dyDescent="0.2">
      <c r="A4994" s="118"/>
      <c r="B4994" s="2"/>
      <c r="C4994" s="2"/>
      <c r="D4994" s="3"/>
      <c r="E4994" s="3"/>
      <c r="F4994" s="47"/>
      <c r="G4994" s="47"/>
      <c r="H4994" s="4"/>
      <c r="I4994" s="4"/>
      <c r="J4994" s="4"/>
      <c r="K4994" s="4"/>
      <c r="L4994" s="47"/>
      <c r="M4994" s="10"/>
      <c r="N4994" s="10"/>
      <c r="O4994" s="2"/>
      <c r="P4994" s="2"/>
      <c r="Q4994" s="47"/>
      <c r="R4994" s="4"/>
      <c r="S4994" s="59"/>
      <c r="T4994" s="1"/>
      <c r="U4994" s="1"/>
      <c r="V4994" s="1"/>
      <c r="W4994" s="10"/>
      <c r="X4994" s="2"/>
      <c r="Y4994" s="2"/>
      <c r="Z4994" s="3"/>
      <c r="AA4994" s="1"/>
      <c r="AB4994" s="1"/>
      <c r="AC4994" s="5"/>
      <c r="AD4994" s="1"/>
      <c r="AE4994" s="7"/>
      <c r="AF4994" s="1"/>
      <c r="AG4994" s="1"/>
      <c r="AH4994" s="1"/>
      <c r="AI4994" s="1"/>
      <c r="AJ4994" s="4"/>
      <c r="AK4994" s="1"/>
      <c r="AL4994" s="1"/>
      <c r="AM4994" s="1"/>
      <c r="AN4994" s="1"/>
      <c r="AO4994" s="1"/>
    </row>
    <row r="4995" spans="1:41" x14ac:dyDescent="0.2">
      <c r="A4995" s="118"/>
      <c r="B4995" s="2"/>
      <c r="C4995" s="2"/>
      <c r="D4995" s="3"/>
      <c r="E4995" s="3"/>
      <c r="F4995" s="47"/>
      <c r="G4995" s="47"/>
      <c r="H4995" s="4"/>
      <c r="I4995" s="4"/>
      <c r="J4995" s="4"/>
      <c r="K4995" s="4"/>
      <c r="L4995" s="47"/>
      <c r="M4995" s="10"/>
      <c r="N4995" s="10"/>
      <c r="O4995" s="2"/>
      <c r="P4995" s="2"/>
      <c r="Q4995" s="47"/>
      <c r="R4995" s="4"/>
      <c r="S4995" s="59"/>
      <c r="T4995" s="1"/>
      <c r="U4995" s="1"/>
      <c r="V4995" s="1"/>
      <c r="W4995" s="10"/>
      <c r="X4995" s="2"/>
      <c r="Y4995" s="2"/>
      <c r="Z4995" s="3"/>
      <c r="AA4995" s="1"/>
      <c r="AB4995" s="1"/>
      <c r="AC4995" s="5"/>
      <c r="AD4995" s="1"/>
      <c r="AE4995" s="7"/>
      <c r="AF4995" s="1"/>
      <c r="AG4995" s="1"/>
      <c r="AH4995" s="1"/>
      <c r="AI4995" s="1"/>
      <c r="AJ4995" s="4"/>
      <c r="AK4995" s="1"/>
      <c r="AL4995" s="1"/>
      <c r="AM4995" s="1"/>
      <c r="AN4995" s="1"/>
      <c r="AO4995" s="1"/>
    </row>
    <row r="4996" spans="1:41" x14ac:dyDescent="0.2">
      <c r="A4996" s="118"/>
      <c r="B4996" s="2"/>
      <c r="C4996" s="2"/>
      <c r="D4996" s="3"/>
      <c r="E4996" s="3"/>
      <c r="F4996" s="47"/>
      <c r="G4996" s="47"/>
      <c r="H4996" s="4"/>
      <c r="I4996" s="4"/>
      <c r="J4996" s="4"/>
      <c r="K4996" s="4"/>
      <c r="L4996" s="47"/>
      <c r="M4996" s="10"/>
      <c r="N4996" s="10"/>
      <c r="O4996" s="2"/>
      <c r="P4996" s="2"/>
      <c r="Q4996" s="47"/>
      <c r="R4996" s="4"/>
      <c r="S4996" s="59"/>
      <c r="T4996" s="1"/>
      <c r="U4996" s="1"/>
      <c r="V4996" s="1"/>
      <c r="W4996" s="10"/>
      <c r="X4996" s="2"/>
      <c r="Y4996" s="2"/>
      <c r="Z4996" s="3"/>
      <c r="AA4996" s="1"/>
      <c r="AB4996" s="1"/>
      <c r="AC4996" s="5"/>
      <c r="AD4996" s="1"/>
      <c r="AE4996" s="7"/>
      <c r="AF4996" s="1"/>
      <c r="AG4996" s="1"/>
      <c r="AH4996" s="1"/>
      <c r="AI4996" s="1"/>
      <c r="AJ4996" s="4"/>
      <c r="AK4996" s="1"/>
      <c r="AL4996" s="1"/>
      <c r="AM4996" s="1"/>
      <c r="AN4996" s="1"/>
      <c r="AO4996" s="1"/>
    </row>
    <row r="4997" spans="1:41" x14ac:dyDescent="0.2">
      <c r="A4997" s="118"/>
      <c r="B4997" s="2"/>
      <c r="C4997" s="2"/>
      <c r="D4997" s="3"/>
      <c r="E4997" s="3"/>
      <c r="F4997" s="47"/>
      <c r="G4997" s="47"/>
      <c r="H4997" s="4"/>
      <c r="I4997" s="4"/>
      <c r="J4997" s="4"/>
      <c r="K4997" s="4"/>
      <c r="L4997" s="47"/>
      <c r="M4997" s="10"/>
      <c r="N4997" s="10"/>
      <c r="O4997" s="2"/>
      <c r="P4997" s="2"/>
      <c r="Q4997" s="47"/>
      <c r="R4997" s="4"/>
      <c r="S4997" s="59"/>
      <c r="T4997" s="1"/>
      <c r="U4997" s="1"/>
      <c r="V4997" s="1"/>
      <c r="W4997" s="10"/>
      <c r="X4997" s="2"/>
      <c r="Y4997" s="2"/>
      <c r="Z4997" s="3"/>
      <c r="AA4997" s="1"/>
      <c r="AB4997" s="1"/>
      <c r="AC4997" s="5"/>
      <c r="AD4997" s="1"/>
      <c r="AE4997" s="7"/>
      <c r="AF4997" s="1"/>
      <c r="AG4997" s="1"/>
      <c r="AH4997" s="1"/>
      <c r="AI4997" s="1"/>
      <c r="AJ4997" s="4"/>
      <c r="AK4997" s="1"/>
      <c r="AL4997" s="1"/>
      <c r="AM4997" s="1"/>
      <c r="AN4997" s="1"/>
      <c r="AO4997" s="1"/>
    </row>
    <row r="4998" spans="1:41" x14ac:dyDescent="0.2">
      <c r="A4998" s="118"/>
      <c r="B4998" s="2"/>
      <c r="C4998" s="2"/>
      <c r="D4998" s="3"/>
      <c r="E4998" s="3"/>
      <c r="F4998" s="47"/>
      <c r="G4998" s="47"/>
      <c r="H4998" s="4"/>
      <c r="I4998" s="4"/>
      <c r="J4998" s="4"/>
      <c r="K4998" s="4"/>
      <c r="L4998" s="47"/>
      <c r="M4998" s="10"/>
      <c r="N4998" s="10"/>
      <c r="O4998" s="2"/>
      <c r="P4998" s="2"/>
      <c r="Q4998" s="47"/>
      <c r="R4998" s="4"/>
      <c r="S4998" s="59"/>
      <c r="T4998" s="1"/>
      <c r="U4998" s="1"/>
      <c r="V4998" s="1"/>
      <c r="W4998" s="10"/>
      <c r="X4998" s="2"/>
      <c r="Y4998" s="2"/>
      <c r="Z4998" s="3"/>
      <c r="AA4998" s="1"/>
      <c r="AB4998" s="1"/>
      <c r="AC4998" s="5"/>
      <c r="AD4998" s="1"/>
      <c r="AE4998" s="7"/>
      <c r="AF4998" s="1"/>
      <c r="AG4998" s="1"/>
      <c r="AH4998" s="1"/>
      <c r="AI4998" s="1"/>
      <c r="AJ4998" s="4"/>
      <c r="AK4998" s="1"/>
      <c r="AL4998" s="1"/>
      <c r="AM4998" s="1"/>
      <c r="AN4998" s="1"/>
      <c r="AO4998" s="1"/>
    </row>
    <row r="4999" spans="1:41" x14ac:dyDescent="0.2">
      <c r="A4999" s="118"/>
      <c r="B4999" s="2"/>
      <c r="C4999" s="2"/>
      <c r="D4999" s="3"/>
      <c r="E4999" s="3"/>
      <c r="F4999" s="47"/>
      <c r="G4999" s="47"/>
      <c r="H4999" s="4"/>
      <c r="I4999" s="4"/>
      <c r="J4999" s="4"/>
      <c r="K4999" s="4"/>
      <c r="L4999" s="47"/>
      <c r="M4999" s="10"/>
      <c r="N4999" s="10"/>
      <c r="O4999" s="2"/>
      <c r="P4999" s="2"/>
      <c r="Q4999" s="47"/>
      <c r="R4999" s="4"/>
      <c r="S4999" s="59"/>
      <c r="T4999" s="1"/>
      <c r="U4999" s="1"/>
      <c r="V4999" s="1"/>
      <c r="W4999" s="10"/>
      <c r="X4999" s="2"/>
      <c r="Y4999" s="2"/>
      <c r="Z4999" s="3"/>
      <c r="AA4999" s="1"/>
      <c r="AB4999" s="1"/>
      <c r="AC4999" s="5"/>
      <c r="AD4999" s="1"/>
      <c r="AE4999" s="7"/>
      <c r="AF4999" s="1"/>
      <c r="AG4999" s="1"/>
      <c r="AH4999" s="1"/>
      <c r="AI4999" s="1"/>
      <c r="AJ4999" s="4"/>
      <c r="AK4999" s="1"/>
      <c r="AL4999" s="1"/>
      <c r="AM4999" s="1"/>
      <c r="AN4999" s="1"/>
      <c r="AO4999" s="1"/>
    </row>
    <row r="5000" spans="1:41" x14ac:dyDescent="0.2">
      <c r="A5000" s="118"/>
      <c r="B5000" s="2"/>
      <c r="C5000" s="2"/>
      <c r="D5000" s="3"/>
      <c r="E5000" s="3"/>
      <c r="F5000" s="47"/>
      <c r="G5000" s="47"/>
      <c r="H5000" s="4"/>
      <c r="I5000" s="4"/>
      <c r="J5000" s="4"/>
      <c r="K5000" s="4"/>
      <c r="L5000" s="47"/>
      <c r="M5000" s="10"/>
      <c r="N5000" s="10"/>
      <c r="O5000" s="2"/>
      <c r="P5000" s="2"/>
      <c r="Q5000" s="47"/>
      <c r="R5000" s="4"/>
      <c r="S5000" s="59"/>
      <c r="T5000" s="1"/>
      <c r="U5000" s="1"/>
      <c r="V5000" s="1"/>
      <c r="W5000" s="10"/>
      <c r="X5000" s="2"/>
      <c r="Y5000" s="2"/>
      <c r="Z5000" s="3"/>
      <c r="AA5000" s="1"/>
      <c r="AB5000" s="1"/>
      <c r="AC5000" s="5"/>
      <c r="AD5000" s="1"/>
      <c r="AE5000" s="7"/>
      <c r="AF5000" s="1"/>
      <c r="AG5000" s="1"/>
      <c r="AH5000" s="1"/>
      <c r="AI5000" s="1"/>
      <c r="AJ5000" s="4"/>
      <c r="AK5000" s="1"/>
      <c r="AL5000" s="1"/>
      <c r="AM5000" s="1"/>
      <c r="AN5000" s="1"/>
      <c r="AO5000" s="1"/>
    </row>
    <row r="5001" spans="1:41" x14ac:dyDescent="0.2">
      <c r="A5001" s="118"/>
      <c r="B5001" s="2"/>
      <c r="C5001" s="2"/>
      <c r="D5001" s="3"/>
      <c r="E5001" s="3"/>
      <c r="F5001" s="47"/>
      <c r="G5001" s="47"/>
      <c r="H5001" s="4"/>
      <c r="I5001" s="4"/>
      <c r="J5001" s="4"/>
      <c r="K5001" s="4"/>
      <c r="L5001" s="47"/>
      <c r="M5001" s="10"/>
      <c r="N5001" s="10"/>
      <c r="O5001" s="2"/>
      <c r="P5001" s="2"/>
      <c r="Q5001" s="47"/>
      <c r="R5001" s="4"/>
      <c r="S5001" s="59"/>
      <c r="T5001" s="1"/>
      <c r="U5001" s="1"/>
      <c r="V5001" s="1"/>
      <c r="W5001" s="10"/>
      <c r="X5001" s="2"/>
      <c r="Y5001" s="2"/>
      <c r="Z5001" s="3"/>
      <c r="AA5001" s="1"/>
      <c r="AB5001" s="1"/>
      <c r="AC5001" s="5"/>
      <c r="AD5001" s="1"/>
      <c r="AE5001" s="7"/>
      <c r="AF5001" s="1"/>
      <c r="AG5001" s="1"/>
      <c r="AH5001" s="1"/>
      <c r="AI5001" s="1"/>
      <c r="AJ5001" s="4"/>
      <c r="AK5001" s="1"/>
      <c r="AL5001" s="1"/>
      <c r="AM5001" s="1"/>
      <c r="AN5001" s="1"/>
      <c r="AO5001" s="1"/>
    </row>
    <row r="5002" spans="1:41" x14ac:dyDescent="0.2">
      <c r="A5002" s="118"/>
      <c r="B5002" s="2"/>
      <c r="C5002" s="2"/>
      <c r="D5002" s="3"/>
      <c r="E5002" s="3"/>
      <c r="F5002" s="47"/>
      <c r="G5002" s="47"/>
      <c r="H5002" s="4"/>
      <c r="I5002" s="4"/>
      <c r="J5002" s="4"/>
      <c r="K5002" s="4"/>
      <c r="L5002" s="47"/>
      <c r="M5002" s="10"/>
      <c r="N5002" s="10"/>
      <c r="O5002" s="2"/>
      <c r="P5002" s="2"/>
      <c r="Q5002" s="47"/>
      <c r="R5002" s="4"/>
      <c r="S5002" s="59"/>
      <c r="T5002" s="1"/>
      <c r="U5002" s="1"/>
      <c r="V5002" s="1"/>
      <c r="W5002" s="10"/>
      <c r="X5002" s="2"/>
      <c r="Y5002" s="2"/>
      <c r="Z5002" s="3"/>
      <c r="AA5002" s="1"/>
      <c r="AB5002" s="1"/>
      <c r="AC5002" s="5"/>
      <c r="AD5002" s="1"/>
      <c r="AE5002" s="7"/>
      <c r="AF5002" s="1"/>
      <c r="AG5002" s="1"/>
      <c r="AH5002" s="1"/>
      <c r="AI5002" s="1"/>
      <c r="AJ5002" s="4"/>
      <c r="AK5002" s="1"/>
      <c r="AL5002" s="1"/>
      <c r="AM5002" s="1"/>
      <c r="AN5002" s="1"/>
      <c r="AO5002" s="1"/>
    </row>
    <row r="5003" spans="1:41" x14ac:dyDescent="0.2">
      <c r="A5003" s="118"/>
      <c r="B5003" s="2"/>
      <c r="C5003" s="2"/>
      <c r="D5003" s="3"/>
      <c r="E5003" s="3"/>
      <c r="F5003" s="47"/>
      <c r="G5003" s="47"/>
      <c r="H5003" s="4"/>
      <c r="I5003" s="4"/>
      <c r="J5003" s="4"/>
      <c r="K5003" s="4"/>
      <c r="L5003" s="47"/>
      <c r="M5003" s="10"/>
      <c r="N5003" s="10"/>
      <c r="O5003" s="2"/>
      <c r="P5003" s="2"/>
      <c r="Q5003" s="47"/>
      <c r="R5003" s="4"/>
      <c r="S5003" s="59"/>
      <c r="T5003" s="1"/>
      <c r="U5003" s="1"/>
      <c r="V5003" s="1"/>
      <c r="W5003" s="10"/>
      <c r="X5003" s="2"/>
      <c r="Y5003" s="2"/>
      <c r="Z5003" s="3"/>
      <c r="AA5003" s="1"/>
      <c r="AB5003" s="1"/>
      <c r="AC5003" s="5"/>
      <c r="AD5003" s="1"/>
      <c r="AE5003" s="7"/>
      <c r="AF5003" s="1"/>
      <c r="AG5003" s="1"/>
      <c r="AH5003" s="1"/>
      <c r="AI5003" s="1"/>
      <c r="AJ5003" s="4"/>
      <c r="AK5003" s="1"/>
      <c r="AL5003" s="1"/>
      <c r="AM5003" s="1"/>
      <c r="AN5003" s="1"/>
      <c r="AO5003" s="1"/>
    </row>
    <row r="5004" spans="1:41" x14ac:dyDescent="0.2">
      <c r="A5004" s="118"/>
      <c r="B5004" s="2"/>
      <c r="C5004" s="2"/>
      <c r="D5004" s="3"/>
      <c r="E5004" s="3"/>
      <c r="F5004" s="47"/>
      <c r="G5004" s="47"/>
      <c r="H5004" s="4"/>
      <c r="I5004" s="4"/>
      <c r="J5004" s="4"/>
      <c r="K5004" s="4"/>
      <c r="L5004" s="47"/>
      <c r="M5004" s="10"/>
      <c r="N5004" s="10"/>
      <c r="O5004" s="2"/>
      <c r="P5004" s="2"/>
      <c r="Q5004" s="47"/>
      <c r="R5004" s="4"/>
      <c r="S5004" s="59"/>
      <c r="T5004" s="1"/>
      <c r="U5004" s="1"/>
      <c r="V5004" s="1"/>
      <c r="W5004" s="10"/>
      <c r="X5004" s="2"/>
      <c r="Y5004" s="2"/>
      <c r="Z5004" s="3"/>
      <c r="AA5004" s="1"/>
      <c r="AB5004" s="1"/>
      <c r="AC5004" s="5"/>
      <c r="AD5004" s="1"/>
      <c r="AE5004" s="7"/>
      <c r="AF5004" s="1"/>
      <c r="AG5004" s="1"/>
      <c r="AH5004" s="1"/>
      <c r="AI5004" s="1"/>
      <c r="AJ5004" s="4"/>
      <c r="AK5004" s="1"/>
      <c r="AL5004" s="1"/>
      <c r="AM5004" s="1"/>
      <c r="AN5004" s="1"/>
      <c r="AO5004" s="1"/>
    </row>
    <row r="5005" spans="1:41" x14ac:dyDescent="0.2">
      <c r="A5005" s="118"/>
      <c r="B5005" s="2"/>
      <c r="C5005" s="2"/>
      <c r="D5005" s="3"/>
      <c r="E5005" s="3"/>
      <c r="F5005" s="47"/>
      <c r="G5005" s="47"/>
      <c r="H5005" s="4"/>
      <c r="I5005" s="4"/>
      <c r="J5005" s="4"/>
      <c r="K5005" s="4"/>
      <c r="L5005" s="47"/>
      <c r="M5005" s="10"/>
      <c r="N5005" s="10"/>
      <c r="O5005" s="2"/>
      <c r="P5005" s="2"/>
      <c r="Q5005" s="47"/>
      <c r="R5005" s="4"/>
      <c r="S5005" s="59"/>
      <c r="T5005" s="1"/>
      <c r="U5005" s="1"/>
      <c r="V5005" s="1"/>
      <c r="W5005" s="10"/>
      <c r="X5005" s="2"/>
      <c r="Y5005" s="2"/>
      <c r="Z5005" s="3"/>
      <c r="AA5005" s="1"/>
      <c r="AB5005" s="1"/>
      <c r="AC5005" s="5"/>
      <c r="AD5005" s="1"/>
      <c r="AE5005" s="7"/>
      <c r="AF5005" s="1"/>
      <c r="AG5005" s="1"/>
      <c r="AH5005" s="1"/>
      <c r="AI5005" s="1"/>
      <c r="AJ5005" s="4"/>
      <c r="AK5005" s="1"/>
      <c r="AL5005" s="1"/>
      <c r="AM5005" s="1"/>
      <c r="AN5005" s="1"/>
      <c r="AO5005" s="1"/>
    </row>
    <row r="5006" spans="1:41" x14ac:dyDescent="0.2">
      <c r="A5006" s="118"/>
      <c r="B5006" s="2"/>
      <c r="C5006" s="2"/>
      <c r="D5006" s="3"/>
      <c r="E5006" s="3"/>
      <c r="F5006" s="47"/>
      <c r="G5006" s="47"/>
      <c r="H5006" s="4"/>
      <c r="I5006" s="4"/>
      <c r="J5006" s="4"/>
      <c r="K5006" s="4"/>
      <c r="L5006" s="47"/>
      <c r="M5006" s="10"/>
      <c r="N5006" s="10"/>
      <c r="O5006" s="2"/>
      <c r="P5006" s="2"/>
      <c r="Q5006" s="47"/>
      <c r="R5006" s="4"/>
      <c r="S5006" s="59"/>
      <c r="T5006" s="1"/>
      <c r="U5006" s="1"/>
      <c r="V5006" s="1"/>
      <c r="W5006" s="10"/>
      <c r="X5006" s="2"/>
      <c r="Y5006" s="2"/>
      <c r="Z5006" s="3"/>
      <c r="AA5006" s="1"/>
      <c r="AB5006" s="1"/>
      <c r="AC5006" s="5"/>
      <c r="AD5006" s="1"/>
      <c r="AE5006" s="7"/>
      <c r="AF5006" s="1"/>
      <c r="AG5006" s="1"/>
      <c r="AH5006" s="1"/>
      <c r="AI5006" s="1"/>
      <c r="AJ5006" s="4"/>
      <c r="AK5006" s="1"/>
      <c r="AL5006" s="1"/>
      <c r="AM5006" s="1"/>
      <c r="AN5006" s="1"/>
      <c r="AO5006" s="1"/>
    </row>
    <row r="5007" spans="1:41" x14ac:dyDescent="0.2">
      <c r="A5007" s="118"/>
      <c r="B5007" s="2"/>
      <c r="C5007" s="2"/>
      <c r="D5007" s="3"/>
      <c r="E5007" s="3"/>
      <c r="F5007" s="47"/>
      <c r="G5007" s="47"/>
      <c r="H5007" s="4"/>
      <c r="I5007" s="4"/>
      <c r="J5007" s="4"/>
      <c r="K5007" s="4"/>
      <c r="L5007" s="47"/>
      <c r="M5007" s="10"/>
      <c r="N5007" s="10"/>
      <c r="O5007" s="2"/>
      <c r="P5007" s="2"/>
      <c r="Q5007" s="47"/>
      <c r="R5007" s="4"/>
      <c r="S5007" s="59"/>
      <c r="T5007" s="1"/>
      <c r="U5007" s="1"/>
      <c r="V5007" s="1"/>
      <c r="W5007" s="10"/>
      <c r="X5007" s="2"/>
      <c r="Y5007" s="2"/>
      <c r="Z5007" s="3"/>
      <c r="AA5007" s="1"/>
      <c r="AB5007" s="1"/>
      <c r="AC5007" s="5"/>
      <c r="AD5007" s="1"/>
      <c r="AE5007" s="7"/>
      <c r="AF5007" s="1"/>
      <c r="AG5007" s="1"/>
      <c r="AH5007" s="1"/>
      <c r="AI5007" s="1"/>
      <c r="AJ5007" s="4"/>
      <c r="AK5007" s="1"/>
      <c r="AL5007" s="1"/>
      <c r="AM5007" s="1"/>
      <c r="AN5007" s="1"/>
      <c r="AO5007" s="1"/>
    </row>
    <row r="5008" spans="1:41" x14ac:dyDescent="0.2">
      <c r="A5008" s="118"/>
      <c r="B5008" s="2"/>
      <c r="C5008" s="2"/>
      <c r="D5008" s="3"/>
      <c r="E5008" s="3"/>
      <c r="F5008" s="47"/>
      <c r="G5008" s="47"/>
      <c r="H5008" s="4"/>
      <c r="I5008" s="4"/>
      <c r="J5008" s="4"/>
      <c r="K5008" s="4"/>
      <c r="L5008" s="47"/>
      <c r="M5008" s="10"/>
      <c r="N5008" s="10"/>
      <c r="O5008" s="2"/>
      <c r="P5008" s="2"/>
      <c r="Q5008" s="47"/>
      <c r="R5008" s="4"/>
      <c r="S5008" s="59"/>
      <c r="T5008" s="1"/>
      <c r="U5008" s="1"/>
      <c r="V5008" s="1"/>
      <c r="W5008" s="10"/>
      <c r="X5008" s="2"/>
      <c r="Y5008" s="2"/>
      <c r="Z5008" s="3"/>
      <c r="AA5008" s="1"/>
      <c r="AB5008" s="1"/>
      <c r="AC5008" s="5"/>
      <c r="AD5008" s="1"/>
      <c r="AE5008" s="7"/>
      <c r="AF5008" s="1"/>
      <c r="AG5008" s="1"/>
      <c r="AH5008" s="1"/>
      <c r="AI5008" s="1"/>
      <c r="AJ5008" s="4"/>
      <c r="AK5008" s="1"/>
      <c r="AL5008" s="1"/>
      <c r="AM5008" s="1"/>
      <c r="AN5008" s="1"/>
      <c r="AO5008" s="1"/>
    </row>
    <row r="5009" spans="1:41" x14ac:dyDescent="0.2">
      <c r="A5009" s="118"/>
      <c r="B5009" s="2"/>
      <c r="C5009" s="2"/>
      <c r="D5009" s="3"/>
      <c r="E5009" s="3"/>
      <c r="F5009" s="47"/>
      <c r="G5009" s="47"/>
      <c r="H5009" s="4"/>
      <c r="I5009" s="4"/>
      <c r="J5009" s="4"/>
      <c r="K5009" s="4"/>
      <c r="L5009" s="47"/>
      <c r="M5009" s="10"/>
      <c r="N5009" s="10"/>
      <c r="O5009" s="2"/>
      <c r="P5009" s="2"/>
      <c r="Q5009" s="47"/>
      <c r="R5009" s="4"/>
      <c r="S5009" s="59"/>
      <c r="T5009" s="1"/>
      <c r="U5009" s="1"/>
      <c r="V5009" s="1"/>
      <c r="W5009" s="10"/>
      <c r="X5009" s="2"/>
      <c r="Y5009" s="2"/>
      <c r="Z5009" s="3"/>
      <c r="AA5009" s="1"/>
      <c r="AB5009" s="1"/>
      <c r="AC5009" s="5"/>
      <c r="AD5009" s="1"/>
      <c r="AE5009" s="7"/>
      <c r="AF5009" s="1"/>
      <c r="AG5009" s="1"/>
      <c r="AH5009" s="1"/>
      <c r="AI5009" s="1"/>
      <c r="AJ5009" s="4"/>
      <c r="AK5009" s="1"/>
      <c r="AL5009" s="1"/>
      <c r="AM5009" s="1"/>
      <c r="AN5009" s="1"/>
      <c r="AO5009" s="1"/>
    </row>
    <row r="5010" spans="1:41" x14ac:dyDescent="0.2">
      <c r="A5010" s="118"/>
      <c r="B5010" s="2"/>
      <c r="C5010" s="2"/>
      <c r="D5010" s="3"/>
      <c r="E5010" s="3"/>
      <c r="F5010" s="47"/>
      <c r="G5010" s="47"/>
      <c r="H5010" s="4"/>
      <c r="I5010" s="4"/>
      <c r="J5010" s="4"/>
      <c r="K5010" s="4"/>
      <c r="L5010" s="47"/>
      <c r="M5010" s="10"/>
      <c r="N5010" s="10"/>
      <c r="O5010" s="2"/>
      <c r="P5010" s="2"/>
      <c r="Q5010" s="47"/>
      <c r="R5010" s="4"/>
      <c r="S5010" s="59"/>
      <c r="T5010" s="1"/>
      <c r="U5010" s="1"/>
      <c r="V5010" s="1"/>
      <c r="W5010" s="10"/>
      <c r="X5010" s="2"/>
      <c r="Y5010" s="2"/>
      <c r="Z5010" s="3"/>
      <c r="AA5010" s="1"/>
      <c r="AB5010" s="1"/>
      <c r="AC5010" s="5"/>
      <c r="AD5010" s="1"/>
      <c r="AE5010" s="7"/>
      <c r="AF5010" s="1"/>
      <c r="AG5010" s="1"/>
      <c r="AH5010" s="1"/>
      <c r="AI5010" s="1"/>
      <c r="AJ5010" s="4"/>
      <c r="AK5010" s="1"/>
      <c r="AL5010" s="1"/>
      <c r="AM5010" s="1"/>
      <c r="AN5010" s="1"/>
      <c r="AO5010" s="1"/>
    </row>
    <row r="5011" spans="1:41" x14ac:dyDescent="0.2">
      <c r="A5011" s="118"/>
      <c r="B5011" s="2"/>
      <c r="C5011" s="2"/>
      <c r="D5011" s="3"/>
      <c r="E5011" s="3"/>
      <c r="F5011" s="47"/>
      <c r="G5011" s="47"/>
      <c r="H5011" s="4"/>
      <c r="I5011" s="4"/>
      <c r="J5011" s="4"/>
      <c r="K5011" s="4"/>
      <c r="L5011" s="47"/>
      <c r="M5011" s="10"/>
      <c r="N5011" s="10"/>
      <c r="O5011" s="2"/>
      <c r="P5011" s="2"/>
      <c r="Q5011" s="47"/>
      <c r="R5011" s="4"/>
      <c r="S5011" s="59"/>
      <c r="T5011" s="1"/>
      <c r="U5011" s="1"/>
      <c r="V5011" s="1"/>
      <c r="W5011" s="10"/>
      <c r="X5011" s="2"/>
      <c r="Y5011" s="2"/>
      <c r="Z5011" s="3"/>
      <c r="AA5011" s="1"/>
      <c r="AB5011" s="1"/>
      <c r="AC5011" s="5"/>
      <c r="AD5011" s="1"/>
      <c r="AE5011" s="7"/>
      <c r="AF5011" s="1"/>
      <c r="AG5011" s="1"/>
      <c r="AH5011" s="1"/>
      <c r="AI5011" s="1"/>
      <c r="AJ5011" s="4"/>
      <c r="AK5011" s="1"/>
      <c r="AL5011" s="1"/>
      <c r="AM5011" s="1"/>
      <c r="AN5011" s="1"/>
      <c r="AO5011" s="1"/>
    </row>
    <row r="5012" spans="1:41" x14ac:dyDescent="0.2">
      <c r="A5012" s="118"/>
      <c r="B5012" s="2"/>
      <c r="C5012" s="2"/>
      <c r="D5012" s="3"/>
      <c r="E5012" s="3"/>
      <c r="F5012" s="47"/>
      <c r="G5012" s="47"/>
      <c r="H5012" s="4"/>
      <c r="I5012" s="4"/>
      <c r="J5012" s="4"/>
      <c r="K5012" s="4"/>
      <c r="L5012" s="47"/>
      <c r="M5012" s="10"/>
      <c r="N5012" s="10"/>
      <c r="O5012" s="2"/>
      <c r="P5012" s="2"/>
      <c r="Q5012" s="47"/>
      <c r="R5012" s="4"/>
      <c r="S5012" s="59"/>
      <c r="T5012" s="1"/>
      <c r="U5012" s="1"/>
      <c r="V5012" s="1"/>
      <c r="W5012" s="10"/>
      <c r="X5012" s="2"/>
      <c r="Y5012" s="2"/>
      <c r="Z5012" s="3"/>
      <c r="AA5012" s="1"/>
      <c r="AB5012" s="1"/>
      <c r="AC5012" s="5"/>
      <c r="AD5012" s="1"/>
      <c r="AE5012" s="7"/>
      <c r="AF5012" s="1"/>
      <c r="AG5012" s="1"/>
      <c r="AH5012" s="1"/>
      <c r="AI5012" s="1"/>
      <c r="AJ5012" s="4"/>
      <c r="AK5012" s="1"/>
      <c r="AL5012" s="1"/>
      <c r="AM5012" s="1"/>
      <c r="AN5012" s="1"/>
      <c r="AO5012" s="1"/>
    </row>
    <row r="5013" spans="1:41" x14ac:dyDescent="0.2">
      <c r="A5013" s="118"/>
      <c r="B5013" s="2"/>
      <c r="C5013" s="2"/>
      <c r="D5013" s="3"/>
      <c r="E5013" s="3"/>
      <c r="F5013" s="47"/>
      <c r="G5013" s="47"/>
      <c r="H5013" s="4"/>
      <c r="I5013" s="4"/>
      <c r="J5013" s="4"/>
      <c r="K5013" s="4"/>
      <c r="L5013" s="47"/>
      <c r="M5013" s="10"/>
      <c r="N5013" s="10"/>
      <c r="O5013" s="2"/>
      <c r="P5013" s="2"/>
      <c r="Q5013" s="47"/>
      <c r="R5013" s="4"/>
      <c r="S5013" s="59"/>
      <c r="T5013" s="1"/>
      <c r="U5013" s="1"/>
      <c r="V5013" s="1"/>
      <c r="W5013" s="10"/>
      <c r="X5013" s="2"/>
      <c r="Y5013" s="2"/>
      <c r="Z5013" s="3"/>
      <c r="AA5013" s="1"/>
      <c r="AB5013" s="1"/>
      <c r="AC5013" s="5"/>
      <c r="AD5013" s="1"/>
      <c r="AE5013" s="7"/>
      <c r="AF5013" s="1"/>
      <c r="AG5013" s="1"/>
      <c r="AH5013" s="1"/>
      <c r="AI5013" s="1"/>
      <c r="AJ5013" s="4"/>
      <c r="AK5013" s="1"/>
      <c r="AL5013" s="1"/>
      <c r="AM5013" s="1"/>
      <c r="AN5013" s="1"/>
      <c r="AO5013" s="1"/>
    </row>
    <row r="5014" spans="1:41" x14ac:dyDescent="0.2">
      <c r="A5014" s="118"/>
      <c r="B5014" s="2"/>
      <c r="C5014" s="2"/>
      <c r="D5014" s="3"/>
      <c r="E5014" s="3"/>
      <c r="F5014" s="47"/>
      <c r="G5014" s="47"/>
      <c r="H5014" s="4"/>
      <c r="I5014" s="4"/>
      <c r="J5014" s="4"/>
      <c r="K5014" s="4"/>
      <c r="L5014" s="47"/>
      <c r="M5014" s="10"/>
      <c r="N5014" s="10"/>
      <c r="O5014" s="2"/>
      <c r="P5014" s="2"/>
      <c r="Q5014" s="47"/>
      <c r="R5014" s="4"/>
      <c r="S5014" s="59"/>
      <c r="T5014" s="1"/>
      <c r="U5014" s="1"/>
      <c r="V5014" s="1"/>
      <c r="W5014" s="10"/>
      <c r="X5014" s="2"/>
      <c r="Y5014" s="2"/>
      <c r="Z5014" s="3"/>
      <c r="AA5014" s="1"/>
      <c r="AB5014" s="1"/>
      <c r="AC5014" s="5"/>
      <c r="AD5014" s="1"/>
      <c r="AE5014" s="7"/>
      <c r="AF5014" s="1"/>
      <c r="AG5014" s="1"/>
      <c r="AH5014" s="1"/>
      <c r="AI5014" s="1"/>
      <c r="AJ5014" s="4"/>
      <c r="AK5014" s="1"/>
      <c r="AL5014" s="1"/>
      <c r="AM5014" s="1"/>
      <c r="AN5014" s="1"/>
      <c r="AO5014" s="1"/>
    </row>
    <row r="5015" spans="1:41" x14ac:dyDescent="0.2">
      <c r="A5015" s="118"/>
      <c r="B5015" s="2"/>
      <c r="C5015" s="2"/>
      <c r="D5015" s="3"/>
      <c r="E5015" s="3"/>
      <c r="F5015" s="47"/>
      <c r="G5015" s="47"/>
      <c r="H5015" s="4"/>
      <c r="I5015" s="4"/>
      <c r="J5015" s="4"/>
      <c r="K5015" s="4"/>
      <c r="L5015" s="47"/>
      <c r="M5015" s="10"/>
      <c r="N5015" s="10"/>
      <c r="O5015" s="2"/>
      <c r="P5015" s="2"/>
      <c r="Q5015" s="47"/>
      <c r="R5015" s="4"/>
      <c r="S5015" s="59"/>
      <c r="T5015" s="1"/>
      <c r="U5015" s="1"/>
      <c r="V5015" s="1"/>
      <c r="W5015" s="10"/>
      <c r="X5015" s="2"/>
      <c r="Y5015" s="2"/>
      <c r="Z5015" s="3"/>
      <c r="AA5015" s="1"/>
      <c r="AB5015" s="1"/>
      <c r="AC5015" s="5"/>
      <c r="AD5015" s="1"/>
      <c r="AE5015" s="7"/>
      <c r="AF5015" s="1"/>
      <c r="AG5015" s="1"/>
      <c r="AH5015" s="1"/>
      <c r="AI5015" s="1"/>
      <c r="AJ5015" s="4"/>
      <c r="AK5015" s="1"/>
      <c r="AL5015" s="1"/>
      <c r="AM5015" s="1"/>
      <c r="AN5015" s="1"/>
      <c r="AO5015" s="1"/>
    </row>
    <row r="5016" spans="1:41" x14ac:dyDescent="0.2">
      <c r="A5016" s="118"/>
      <c r="B5016" s="2"/>
      <c r="C5016" s="2"/>
      <c r="D5016" s="3"/>
      <c r="E5016" s="3"/>
      <c r="F5016" s="47"/>
      <c r="G5016" s="47"/>
      <c r="H5016" s="4"/>
      <c r="I5016" s="4"/>
      <c r="J5016" s="4"/>
      <c r="K5016" s="4"/>
      <c r="L5016" s="47"/>
      <c r="M5016" s="10"/>
      <c r="N5016" s="10"/>
      <c r="O5016" s="2"/>
      <c r="P5016" s="2"/>
      <c r="Q5016" s="47"/>
      <c r="R5016" s="4"/>
      <c r="S5016" s="59"/>
      <c r="T5016" s="1"/>
      <c r="U5016" s="1"/>
      <c r="V5016" s="1"/>
      <c r="W5016" s="10"/>
      <c r="X5016" s="2"/>
      <c r="Y5016" s="2"/>
      <c r="Z5016" s="3"/>
      <c r="AA5016" s="1"/>
      <c r="AB5016" s="1"/>
      <c r="AC5016" s="5"/>
      <c r="AD5016" s="1"/>
      <c r="AE5016" s="7"/>
      <c r="AF5016" s="1"/>
      <c r="AG5016" s="1"/>
      <c r="AH5016" s="1"/>
      <c r="AI5016" s="1"/>
      <c r="AJ5016" s="4"/>
      <c r="AK5016" s="1"/>
      <c r="AL5016" s="1"/>
      <c r="AM5016" s="1"/>
      <c r="AN5016" s="1"/>
      <c r="AO5016" s="1"/>
    </row>
    <row r="5017" spans="1:41" x14ac:dyDescent="0.2">
      <c r="A5017" s="118"/>
      <c r="B5017" s="2"/>
      <c r="C5017" s="2"/>
      <c r="D5017" s="3"/>
      <c r="E5017" s="3"/>
      <c r="F5017" s="47"/>
      <c r="G5017" s="47"/>
      <c r="H5017" s="4"/>
      <c r="I5017" s="4"/>
      <c r="J5017" s="4"/>
      <c r="K5017" s="4"/>
      <c r="L5017" s="47"/>
      <c r="M5017" s="10"/>
      <c r="N5017" s="10"/>
      <c r="O5017" s="2"/>
      <c r="P5017" s="2"/>
      <c r="Q5017" s="47"/>
      <c r="R5017" s="4"/>
      <c r="S5017" s="59"/>
      <c r="T5017" s="1"/>
      <c r="U5017" s="1"/>
      <c r="V5017" s="1"/>
      <c r="W5017" s="10"/>
      <c r="X5017" s="2"/>
      <c r="Y5017" s="2"/>
      <c r="Z5017" s="3"/>
      <c r="AA5017" s="1"/>
      <c r="AB5017" s="1"/>
      <c r="AC5017" s="5"/>
      <c r="AD5017" s="1"/>
      <c r="AE5017" s="7"/>
      <c r="AF5017" s="1"/>
      <c r="AG5017" s="1"/>
      <c r="AH5017" s="1"/>
      <c r="AI5017" s="1"/>
      <c r="AJ5017" s="4"/>
      <c r="AK5017" s="1"/>
      <c r="AL5017" s="1"/>
      <c r="AM5017" s="1"/>
      <c r="AN5017" s="1"/>
      <c r="AO5017" s="1"/>
    </row>
    <row r="5018" spans="1:41" x14ac:dyDescent="0.2">
      <c r="A5018" s="118"/>
      <c r="B5018" s="2"/>
      <c r="C5018" s="2"/>
      <c r="D5018" s="3"/>
      <c r="E5018" s="3"/>
      <c r="F5018" s="47"/>
      <c r="G5018" s="47"/>
      <c r="H5018" s="4"/>
      <c r="I5018" s="4"/>
      <c r="J5018" s="4"/>
      <c r="K5018" s="4"/>
      <c r="L5018" s="47"/>
      <c r="M5018" s="10"/>
      <c r="N5018" s="10"/>
      <c r="O5018" s="2"/>
      <c r="P5018" s="2"/>
      <c r="Q5018" s="47"/>
      <c r="R5018" s="4"/>
      <c r="S5018" s="59"/>
      <c r="T5018" s="1"/>
      <c r="U5018" s="1"/>
      <c r="V5018" s="1"/>
      <c r="W5018" s="10"/>
      <c r="X5018" s="2"/>
      <c r="Y5018" s="2"/>
      <c r="Z5018" s="3"/>
      <c r="AA5018" s="1"/>
      <c r="AB5018" s="1"/>
      <c r="AC5018" s="5"/>
      <c r="AD5018" s="1"/>
      <c r="AE5018" s="7"/>
      <c r="AF5018" s="1"/>
      <c r="AG5018" s="1"/>
      <c r="AH5018" s="1"/>
      <c r="AI5018" s="1"/>
      <c r="AJ5018" s="4"/>
      <c r="AK5018" s="1"/>
      <c r="AL5018" s="1"/>
      <c r="AM5018" s="1"/>
      <c r="AN5018" s="1"/>
      <c r="AO5018" s="1"/>
    </row>
    <row r="5019" spans="1:41" x14ac:dyDescent="0.2">
      <c r="A5019" s="118"/>
      <c r="B5019" s="2"/>
      <c r="C5019" s="2"/>
      <c r="D5019" s="3"/>
      <c r="E5019" s="3"/>
      <c r="F5019" s="47"/>
      <c r="G5019" s="47"/>
      <c r="H5019" s="4"/>
      <c r="I5019" s="4"/>
      <c r="J5019" s="4"/>
      <c r="K5019" s="4"/>
      <c r="L5019" s="47"/>
      <c r="M5019" s="10"/>
      <c r="N5019" s="10"/>
      <c r="O5019" s="2"/>
      <c r="P5019" s="2"/>
      <c r="Q5019" s="47"/>
      <c r="R5019" s="4"/>
      <c r="S5019" s="59"/>
      <c r="T5019" s="1"/>
      <c r="U5019" s="1"/>
      <c r="V5019" s="1"/>
      <c r="W5019" s="10"/>
      <c r="X5019" s="2"/>
      <c r="Y5019" s="2"/>
      <c r="Z5019" s="3"/>
      <c r="AA5019" s="1"/>
      <c r="AB5019" s="1"/>
      <c r="AC5019" s="5"/>
      <c r="AD5019" s="1"/>
      <c r="AE5019" s="7"/>
      <c r="AF5019" s="1"/>
      <c r="AG5019" s="1"/>
      <c r="AH5019" s="1"/>
      <c r="AI5019" s="1"/>
      <c r="AJ5019" s="4"/>
      <c r="AK5019" s="1"/>
      <c r="AL5019" s="1"/>
      <c r="AM5019" s="1"/>
      <c r="AN5019" s="1"/>
      <c r="AO5019" s="1"/>
    </row>
    <row r="5020" spans="1:41" x14ac:dyDescent="0.2">
      <c r="A5020" s="118"/>
      <c r="B5020" s="2"/>
      <c r="C5020" s="2"/>
      <c r="D5020" s="3"/>
      <c r="E5020" s="3"/>
      <c r="F5020" s="47"/>
      <c r="G5020" s="47"/>
      <c r="H5020" s="4"/>
      <c r="I5020" s="4"/>
      <c r="J5020" s="4"/>
      <c r="K5020" s="4"/>
      <c r="L5020" s="47"/>
      <c r="M5020" s="10"/>
      <c r="N5020" s="10"/>
      <c r="O5020" s="2"/>
      <c r="P5020" s="2"/>
      <c r="Q5020" s="47"/>
      <c r="R5020" s="4"/>
      <c r="S5020" s="59"/>
      <c r="T5020" s="1"/>
      <c r="U5020" s="1"/>
      <c r="V5020" s="1"/>
      <c r="W5020" s="10"/>
      <c r="X5020" s="2"/>
      <c r="Y5020" s="2"/>
      <c r="Z5020" s="3"/>
      <c r="AA5020" s="1"/>
      <c r="AB5020" s="1"/>
      <c r="AC5020" s="5"/>
      <c r="AD5020" s="1"/>
      <c r="AE5020" s="7"/>
      <c r="AF5020" s="1"/>
      <c r="AG5020" s="1"/>
      <c r="AH5020" s="1"/>
      <c r="AI5020" s="1"/>
      <c r="AJ5020" s="4"/>
      <c r="AK5020" s="1"/>
      <c r="AL5020" s="1"/>
      <c r="AM5020" s="1"/>
      <c r="AN5020" s="1"/>
      <c r="AO5020" s="1"/>
    </row>
    <row r="5021" spans="1:41" x14ac:dyDescent="0.2">
      <c r="A5021" s="118"/>
      <c r="B5021" s="2"/>
      <c r="C5021" s="2"/>
      <c r="D5021" s="3"/>
      <c r="E5021" s="3"/>
      <c r="F5021" s="47"/>
      <c r="G5021" s="47"/>
      <c r="H5021" s="4"/>
      <c r="I5021" s="4"/>
      <c r="J5021" s="4"/>
      <c r="K5021" s="4"/>
      <c r="L5021" s="47"/>
      <c r="M5021" s="10"/>
      <c r="N5021" s="10"/>
      <c r="O5021" s="2"/>
      <c r="P5021" s="2"/>
      <c r="Q5021" s="47"/>
      <c r="R5021" s="4"/>
      <c r="S5021" s="59"/>
      <c r="T5021" s="1"/>
      <c r="U5021" s="1"/>
      <c r="V5021" s="1"/>
      <c r="W5021" s="10"/>
      <c r="X5021" s="2"/>
      <c r="Y5021" s="2"/>
      <c r="Z5021" s="3"/>
      <c r="AA5021" s="1"/>
      <c r="AB5021" s="1"/>
      <c r="AC5021" s="5"/>
      <c r="AD5021" s="1"/>
      <c r="AE5021" s="7"/>
      <c r="AF5021" s="1"/>
      <c r="AG5021" s="1"/>
      <c r="AH5021" s="1"/>
      <c r="AI5021" s="1"/>
      <c r="AJ5021" s="4"/>
      <c r="AK5021" s="1"/>
      <c r="AL5021" s="1"/>
      <c r="AM5021" s="1"/>
      <c r="AN5021" s="1"/>
      <c r="AO5021" s="1"/>
    </row>
    <row r="5022" spans="1:41" x14ac:dyDescent="0.2">
      <c r="A5022" s="118"/>
      <c r="B5022" s="2"/>
      <c r="C5022" s="2"/>
      <c r="D5022" s="3"/>
      <c r="E5022" s="3"/>
      <c r="F5022" s="47"/>
      <c r="G5022" s="47"/>
      <c r="H5022" s="4"/>
      <c r="I5022" s="4"/>
      <c r="J5022" s="4"/>
      <c r="K5022" s="4"/>
      <c r="L5022" s="47"/>
      <c r="M5022" s="10"/>
      <c r="N5022" s="10"/>
      <c r="O5022" s="2"/>
      <c r="P5022" s="2"/>
      <c r="Q5022" s="47"/>
      <c r="R5022" s="4"/>
      <c r="S5022" s="59"/>
      <c r="T5022" s="1"/>
      <c r="U5022" s="1"/>
      <c r="V5022" s="1"/>
      <c r="W5022" s="10"/>
      <c r="X5022" s="2"/>
      <c r="Y5022" s="2"/>
      <c r="Z5022" s="3"/>
      <c r="AA5022" s="1"/>
      <c r="AB5022" s="1"/>
      <c r="AC5022" s="5"/>
      <c r="AD5022" s="1"/>
      <c r="AE5022" s="7"/>
      <c r="AF5022" s="1"/>
      <c r="AG5022" s="1"/>
      <c r="AH5022" s="1"/>
      <c r="AI5022" s="1"/>
      <c r="AJ5022" s="4"/>
      <c r="AK5022" s="1"/>
      <c r="AL5022" s="1"/>
      <c r="AM5022" s="1"/>
      <c r="AN5022" s="1"/>
      <c r="AO5022" s="1"/>
    </row>
    <row r="5023" spans="1:41" x14ac:dyDescent="0.2">
      <c r="A5023" s="118"/>
      <c r="B5023" s="2"/>
      <c r="C5023" s="2"/>
      <c r="D5023" s="3"/>
      <c r="E5023" s="3"/>
      <c r="F5023" s="47"/>
      <c r="G5023" s="47"/>
      <c r="H5023" s="4"/>
      <c r="I5023" s="4"/>
      <c r="J5023" s="4"/>
      <c r="K5023" s="4"/>
      <c r="L5023" s="47"/>
      <c r="M5023" s="10"/>
      <c r="N5023" s="10"/>
      <c r="O5023" s="2"/>
      <c r="P5023" s="2"/>
      <c r="Q5023" s="47"/>
      <c r="R5023" s="4"/>
      <c r="S5023" s="59"/>
      <c r="T5023" s="1"/>
      <c r="U5023" s="1"/>
      <c r="V5023" s="1"/>
      <c r="W5023" s="10"/>
      <c r="X5023" s="2"/>
      <c r="Y5023" s="2"/>
      <c r="Z5023" s="3"/>
      <c r="AA5023" s="1"/>
      <c r="AB5023" s="1"/>
      <c r="AC5023" s="5"/>
      <c r="AD5023" s="1"/>
      <c r="AE5023" s="7"/>
      <c r="AF5023" s="1"/>
      <c r="AG5023" s="1"/>
      <c r="AH5023" s="1"/>
      <c r="AI5023" s="1"/>
      <c r="AJ5023" s="4"/>
      <c r="AK5023" s="1"/>
      <c r="AL5023" s="1"/>
      <c r="AM5023" s="1"/>
      <c r="AN5023" s="1"/>
      <c r="AO5023" s="1"/>
    </row>
    <row r="5024" spans="1:41" x14ac:dyDescent="0.2">
      <c r="A5024" s="118"/>
      <c r="B5024" s="2"/>
      <c r="C5024" s="2"/>
      <c r="D5024" s="3"/>
      <c r="E5024" s="3"/>
      <c r="F5024" s="47"/>
      <c r="G5024" s="47"/>
      <c r="H5024" s="4"/>
      <c r="I5024" s="4"/>
      <c r="J5024" s="4"/>
      <c r="K5024" s="4"/>
      <c r="L5024" s="47"/>
      <c r="M5024" s="10"/>
      <c r="N5024" s="10"/>
      <c r="O5024" s="2"/>
      <c r="P5024" s="2"/>
      <c r="Q5024" s="47"/>
      <c r="R5024" s="4"/>
      <c r="S5024" s="59"/>
      <c r="T5024" s="1"/>
      <c r="U5024" s="1"/>
      <c r="V5024" s="1"/>
      <c r="W5024" s="10"/>
      <c r="X5024" s="2"/>
      <c r="Y5024" s="2"/>
      <c r="Z5024" s="3"/>
      <c r="AA5024" s="1"/>
      <c r="AB5024" s="1"/>
      <c r="AC5024" s="5"/>
      <c r="AD5024" s="1"/>
      <c r="AE5024" s="7"/>
      <c r="AF5024" s="1"/>
      <c r="AG5024" s="1"/>
      <c r="AH5024" s="1"/>
      <c r="AI5024" s="1"/>
      <c r="AJ5024" s="4"/>
      <c r="AK5024" s="1"/>
      <c r="AL5024" s="1"/>
      <c r="AM5024" s="1"/>
      <c r="AN5024" s="1"/>
      <c r="AO5024" s="1"/>
    </row>
    <row r="5025" spans="1:41" x14ac:dyDescent="0.2">
      <c r="A5025" s="118"/>
      <c r="B5025" s="2"/>
      <c r="C5025" s="2"/>
      <c r="D5025" s="3"/>
      <c r="E5025" s="3"/>
      <c r="F5025" s="47"/>
      <c r="G5025" s="47"/>
      <c r="H5025" s="4"/>
      <c r="I5025" s="4"/>
      <c r="J5025" s="4"/>
      <c r="K5025" s="4"/>
      <c r="L5025" s="47"/>
      <c r="M5025" s="10"/>
      <c r="N5025" s="10"/>
      <c r="O5025" s="2"/>
      <c r="P5025" s="2"/>
      <c r="Q5025" s="47"/>
      <c r="R5025" s="4"/>
      <c r="S5025" s="59"/>
      <c r="T5025" s="1"/>
      <c r="U5025" s="1"/>
      <c r="V5025" s="1"/>
      <c r="W5025" s="10"/>
      <c r="X5025" s="2"/>
      <c r="Y5025" s="2"/>
      <c r="Z5025" s="3"/>
      <c r="AA5025" s="1"/>
      <c r="AB5025" s="1"/>
      <c r="AC5025" s="5"/>
      <c r="AD5025" s="1"/>
      <c r="AE5025" s="7"/>
      <c r="AF5025" s="1"/>
      <c r="AG5025" s="1"/>
      <c r="AH5025" s="1"/>
      <c r="AI5025" s="1"/>
      <c r="AJ5025" s="4"/>
      <c r="AK5025" s="1"/>
      <c r="AL5025" s="1"/>
      <c r="AM5025" s="1"/>
      <c r="AN5025" s="1"/>
      <c r="AO5025" s="1"/>
    </row>
    <row r="5026" spans="1:41" x14ac:dyDescent="0.2">
      <c r="A5026" s="118"/>
      <c r="B5026" s="2"/>
      <c r="C5026" s="2"/>
      <c r="D5026" s="3"/>
      <c r="E5026" s="3"/>
      <c r="F5026" s="47"/>
      <c r="G5026" s="47"/>
      <c r="H5026" s="4"/>
      <c r="I5026" s="4"/>
      <c r="J5026" s="4"/>
      <c r="K5026" s="4"/>
      <c r="L5026" s="47"/>
      <c r="M5026" s="10"/>
      <c r="N5026" s="10"/>
      <c r="O5026" s="2"/>
      <c r="P5026" s="2"/>
      <c r="Q5026" s="47"/>
      <c r="R5026" s="4"/>
      <c r="S5026" s="59"/>
      <c r="T5026" s="1"/>
      <c r="U5026" s="1"/>
      <c r="V5026" s="1"/>
      <c r="W5026" s="10"/>
      <c r="X5026" s="2"/>
      <c r="Y5026" s="2"/>
      <c r="Z5026" s="3"/>
      <c r="AA5026" s="1"/>
      <c r="AB5026" s="1"/>
      <c r="AC5026" s="5"/>
      <c r="AD5026" s="1"/>
      <c r="AE5026" s="7"/>
      <c r="AF5026" s="1"/>
      <c r="AG5026" s="1"/>
      <c r="AH5026" s="1"/>
      <c r="AI5026" s="1"/>
      <c r="AJ5026" s="4"/>
      <c r="AK5026" s="1"/>
      <c r="AL5026" s="1"/>
      <c r="AM5026" s="1"/>
      <c r="AN5026" s="1"/>
      <c r="AO5026" s="1"/>
    </row>
    <row r="5027" spans="1:41" x14ac:dyDescent="0.2">
      <c r="A5027" s="118"/>
      <c r="B5027" s="2"/>
      <c r="C5027" s="2"/>
      <c r="D5027" s="3"/>
      <c r="E5027" s="3"/>
      <c r="F5027" s="47"/>
      <c r="G5027" s="47"/>
      <c r="H5027" s="4"/>
      <c r="I5027" s="4"/>
      <c r="J5027" s="4"/>
      <c r="K5027" s="4"/>
      <c r="L5027" s="47"/>
      <c r="M5027" s="10"/>
      <c r="N5027" s="10"/>
      <c r="O5027" s="2"/>
      <c r="P5027" s="2"/>
      <c r="Q5027" s="47"/>
      <c r="R5027" s="4"/>
      <c r="S5027" s="59"/>
      <c r="T5027" s="1"/>
      <c r="U5027" s="1"/>
      <c r="V5027" s="1"/>
      <c r="W5027" s="10"/>
      <c r="X5027" s="2"/>
      <c r="Y5027" s="2"/>
      <c r="Z5027" s="3"/>
      <c r="AA5027" s="1"/>
      <c r="AB5027" s="1"/>
      <c r="AC5027" s="5"/>
      <c r="AD5027" s="1"/>
      <c r="AE5027" s="7"/>
      <c r="AF5027" s="1"/>
      <c r="AG5027" s="1"/>
      <c r="AH5027" s="1"/>
      <c r="AI5027" s="1"/>
      <c r="AJ5027" s="4"/>
      <c r="AK5027" s="1"/>
      <c r="AL5027" s="1"/>
      <c r="AM5027" s="1"/>
      <c r="AN5027" s="1"/>
      <c r="AO5027" s="1"/>
    </row>
    <row r="5028" spans="1:41" x14ac:dyDescent="0.2">
      <c r="A5028" s="118"/>
      <c r="B5028" s="2"/>
      <c r="C5028" s="2"/>
      <c r="D5028" s="3"/>
      <c r="E5028" s="3"/>
      <c r="F5028" s="47"/>
      <c r="G5028" s="47"/>
      <c r="H5028" s="4"/>
      <c r="I5028" s="4"/>
      <c r="J5028" s="4"/>
      <c r="K5028" s="4"/>
      <c r="L5028" s="47"/>
      <c r="M5028" s="10"/>
      <c r="N5028" s="10"/>
      <c r="O5028" s="2"/>
      <c r="P5028" s="2"/>
      <c r="Q5028" s="47"/>
      <c r="R5028" s="4"/>
      <c r="S5028" s="59"/>
      <c r="T5028" s="1"/>
      <c r="U5028" s="1"/>
      <c r="V5028" s="1"/>
      <c r="W5028" s="10"/>
      <c r="X5028" s="2"/>
      <c r="Y5028" s="2"/>
      <c r="Z5028" s="3"/>
      <c r="AA5028" s="1"/>
      <c r="AB5028" s="1"/>
      <c r="AC5028" s="5"/>
      <c r="AD5028" s="1"/>
      <c r="AE5028" s="7"/>
      <c r="AF5028" s="1"/>
      <c r="AG5028" s="1"/>
      <c r="AH5028" s="1"/>
      <c r="AI5028" s="1"/>
      <c r="AJ5028" s="4"/>
      <c r="AK5028" s="1"/>
      <c r="AL5028" s="1"/>
      <c r="AM5028" s="1"/>
      <c r="AN5028" s="1"/>
      <c r="AO5028" s="1"/>
    </row>
    <row r="5029" spans="1:41" x14ac:dyDescent="0.2">
      <c r="A5029" s="118"/>
      <c r="B5029" s="2"/>
      <c r="C5029" s="2"/>
      <c r="D5029" s="3"/>
      <c r="E5029" s="3"/>
      <c r="F5029" s="47"/>
      <c r="G5029" s="47"/>
      <c r="H5029" s="4"/>
      <c r="I5029" s="4"/>
      <c r="J5029" s="4"/>
      <c r="K5029" s="4"/>
      <c r="L5029" s="47"/>
      <c r="M5029" s="10"/>
      <c r="N5029" s="10"/>
      <c r="O5029" s="2"/>
      <c r="P5029" s="2"/>
      <c r="Q5029" s="47"/>
      <c r="R5029" s="4"/>
      <c r="S5029" s="59"/>
      <c r="T5029" s="1"/>
      <c r="U5029" s="1"/>
      <c r="V5029" s="1"/>
      <c r="W5029" s="10"/>
      <c r="X5029" s="2"/>
      <c r="Y5029" s="2"/>
      <c r="Z5029" s="3"/>
      <c r="AA5029" s="1"/>
      <c r="AB5029" s="1"/>
      <c r="AC5029" s="5"/>
      <c r="AD5029" s="1"/>
      <c r="AE5029" s="7"/>
      <c r="AF5029" s="1"/>
      <c r="AG5029" s="1"/>
      <c r="AH5029" s="1"/>
      <c r="AI5029" s="1"/>
      <c r="AJ5029" s="4"/>
      <c r="AK5029" s="1"/>
      <c r="AL5029" s="1"/>
      <c r="AM5029" s="1"/>
      <c r="AN5029" s="1"/>
      <c r="AO5029" s="1"/>
    </row>
    <row r="5030" spans="1:41" x14ac:dyDescent="0.2">
      <c r="A5030" s="118"/>
      <c r="B5030" s="2"/>
      <c r="C5030" s="2"/>
      <c r="D5030" s="3"/>
      <c r="E5030" s="3"/>
      <c r="F5030" s="47"/>
      <c r="G5030" s="47"/>
      <c r="H5030" s="4"/>
      <c r="I5030" s="4"/>
      <c r="J5030" s="4"/>
      <c r="K5030" s="4"/>
      <c r="L5030" s="47"/>
      <c r="M5030" s="10"/>
      <c r="N5030" s="10"/>
      <c r="O5030" s="2"/>
      <c r="P5030" s="2"/>
      <c r="Q5030" s="47"/>
      <c r="R5030" s="4"/>
      <c r="S5030" s="59"/>
      <c r="T5030" s="1"/>
      <c r="U5030" s="1"/>
      <c r="V5030" s="1"/>
      <c r="W5030" s="10"/>
      <c r="X5030" s="2"/>
      <c r="Y5030" s="2"/>
      <c r="Z5030" s="3"/>
      <c r="AA5030" s="1"/>
      <c r="AB5030" s="1"/>
      <c r="AC5030" s="5"/>
      <c r="AD5030" s="1"/>
      <c r="AE5030" s="7"/>
      <c r="AF5030" s="1"/>
      <c r="AG5030" s="1"/>
      <c r="AH5030" s="1"/>
      <c r="AI5030" s="1"/>
      <c r="AJ5030" s="4"/>
      <c r="AK5030" s="1"/>
      <c r="AL5030" s="1"/>
      <c r="AM5030" s="1"/>
      <c r="AN5030" s="1"/>
      <c r="AO5030" s="1"/>
    </row>
    <row r="5031" spans="1:41" x14ac:dyDescent="0.2">
      <c r="A5031" s="118"/>
      <c r="B5031" s="2"/>
      <c r="C5031" s="2"/>
      <c r="D5031" s="3"/>
      <c r="E5031" s="3"/>
      <c r="F5031" s="47"/>
      <c r="G5031" s="47"/>
      <c r="H5031" s="4"/>
      <c r="I5031" s="4"/>
      <c r="J5031" s="4"/>
      <c r="K5031" s="4"/>
      <c r="L5031" s="47"/>
      <c r="M5031" s="10"/>
      <c r="N5031" s="10"/>
      <c r="O5031" s="2"/>
      <c r="P5031" s="2"/>
      <c r="Q5031" s="47"/>
      <c r="R5031" s="4"/>
      <c r="S5031" s="59"/>
      <c r="T5031" s="1"/>
      <c r="U5031" s="1"/>
      <c r="V5031" s="1"/>
      <c r="W5031" s="10"/>
      <c r="X5031" s="2"/>
      <c r="Y5031" s="2"/>
      <c r="Z5031" s="3"/>
      <c r="AA5031" s="1"/>
      <c r="AB5031" s="1"/>
      <c r="AC5031" s="5"/>
      <c r="AD5031" s="1"/>
      <c r="AE5031" s="7"/>
      <c r="AF5031" s="1"/>
      <c r="AG5031" s="1"/>
      <c r="AH5031" s="1"/>
      <c r="AI5031" s="1"/>
      <c r="AJ5031" s="4"/>
      <c r="AK5031" s="1"/>
      <c r="AL5031" s="1"/>
      <c r="AM5031" s="1"/>
      <c r="AN5031" s="1"/>
      <c r="AO5031" s="1"/>
    </row>
    <row r="5032" spans="1:41" x14ac:dyDescent="0.2">
      <c r="A5032" s="118"/>
      <c r="B5032" s="2"/>
      <c r="C5032" s="2"/>
      <c r="D5032" s="3"/>
      <c r="E5032" s="3"/>
      <c r="F5032" s="47"/>
      <c r="G5032" s="47"/>
      <c r="H5032" s="4"/>
      <c r="I5032" s="4"/>
      <c r="J5032" s="4"/>
      <c r="K5032" s="4"/>
      <c r="L5032" s="47"/>
      <c r="M5032" s="10"/>
      <c r="N5032" s="10"/>
      <c r="O5032" s="2"/>
      <c r="P5032" s="2"/>
      <c r="Q5032" s="47"/>
      <c r="R5032" s="4"/>
      <c r="S5032" s="59"/>
      <c r="T5032" s="1"/>
      <c r="U5032" s="1"/>
      <c r="V5032" s="1"/>
      <c r="W5032" s="10"/>
      <c r="X5032" s="2"/>
      <c r="Y5032" s="2"/>
      <c r="Z5032" s="3"/>
      <c r="AA5032" s="1"/>
      <c r="AB5032" s="1"/>
      <c r="AC5032" s="5"/>
      <c r="AD5032" s="1"/>
      <c r="AE5032" s="7"/>
      <c r="AF5032" s="1"/>
      <c r="AG5032" s="1"/>
      <c r="AH5032" s="1"/>
      <c r="AI5032" s="1"/>
      <c r="AJ5032" s="4"/>
      <c r="AK5032" s="1"/>
      <c r="AL5032" s="1"/>
      <c r="AM5032" s="1"/>
      <c r="AN5032" s="1"/>
      <c r="AO5032" s="1"/>
    </row>
    <row r="5033" spans="1:41" x14ac:dyDescent="0.2">
      <c r="A5033" s="118"/>
      <c r="B5033" s="2"/>
      <c r="C5033" s="2"/>
      <c r="D5033" s="3"/>
      <c r="E5033" s="3"/>
      <c r="F5033" s="47"/>
      <c r="G5033" s="47"/>
      <c r="H5033" s="4"/>
      <c r="I5033" s="4"/>
      <c r="J5033" s="4"/>
      <c r="K5033" s="4"/>
      <c r="L5033" s="47"/>
      <c r="M5033" s="10"/>
      <c r="N5033" s="10"/>
      <c r="O5033" s="2"/>
      <c r="P5033" s="2"/>
      <c r="Q5033" s="47"/>
      <c r="R5033" s="4"/>
      <c r="S5033" s="59"/>
      <c r="T5033" s="1"/>
      <c r="U5033" s="1"/>
      <c r="V5033" s="1"/>
      <c r="W5033" s="10"/>
      <c r="X5033" s="2"/>
      <c r="Y5033" s="2"/>
      <c r="Z5033" s="3"/>
      <c r="AA5033" s="1"/>
      <c r="AB5033" s="1"/>
      <c r="AC5033" s="5"/>
      <c r="AD5033" s="1"/>
      <c r="AE5033" s="7"/>
      <c r="AF5033" s="1"/>
      <c r="AG5033" s="1"/>
      <c r="AH5033" s="1"/>
      <c r="AI5033" s="1"/>
      <c r="AJ5033" s="4"/>
      <c r="AK5033" s="1"/>
      <c r="AL5033" s="1"/>
      <c r="AM5033" s="1"/>
      <c r="AN5033" s="1"/>
      <c r="AO5033" s="1"/>
    </row>
    <row r="5034" spans="1:41" x14ac:dyDescent="0.2">
      <c r="A5034" s="118"/>
      <c r="B5034" s="2"/>
      <c r="C5034" s="2"/>
      <c r="D5034" s="3"/>
      <c r="E5034" s="3"/>
      <c r="F5034" s="47"/>
      <c r="G5034" s="47"/>
      <c r="H5034" s="4"/>
      <c r="I5034" s="4"/>
      <c r="J5034" s="4"/>
      <c r="K5034" s="4"/>
      <c r="L5034" s="47"/>
      <c r="M5034" s="10"/>
      <c r="N5034" s="10"/>
      <c r="O5034" s="2"/>
      <c r="P5034" s="2"/>
      <c r="Q5034" s="47"/>
      <c r="R5034" s="4"/>
      <c r="S5034" s="59"/>
      <c r="T5034" s="1"/>
      <c r="U5034" s="1"/>
      <c r="V5034" s="1"/>
      <c r="W5034" s="10"/>
      <c r="X5034" s="2"/>
      <c r="Y5034" s="2"/>
      <c r="Z5034" s="3"/>
      <c r="AA5034" s="1"/>
      <c r="AB5034" s="1"/>
      <c r="AC5034" s="5"/>
      <c r="AD5034" s="1"/>
      <c r="AE5034" s="7"/>
      <c r="AF5034" s="1"/>
      <c r="AG5034" s="1"/>
      <c r="AH5034" s="1"/>
      <c r="AI5034" s="1"/>
      <c r="AJ5034" s="4"/>
      <c r="AK5034" s="1"/>
      <c r="AL5034" s="1"/>
      <c r="AM5034" s="1"/>
      <c r="AN5034" s="1"/>
      <c r="AO5034" s="1"/>
    </row>
    <row r="5035" spans="1:41" x14ac:dyDescent="0.2">
      <c r="A5035" s="118"/>
      <c r="B5035" s="2"/>
      <c r="C5035" s="2"/>
      <c r="D5035" s="3"/>
      <c r="E5035" s="3"/>
      <c r="F5035" s="47"/>
      <c r="G5035" s="47"/>
      <c r="H5035" s="4"/>
      <c r="I5035" s="4"/>
      <c r="J5035" s="4"/>
      <c r="K5035" s="4"/>
      <c r="L5035" s="47"/>
      <c r="M5035" s="10"/>
      <c r="N5035" s="10"/>
      <c r="O5035" s="2"/>
      <c r="P5035" s="2"/>
      <c r="Q5035" s="47"/>
      <c r="R5035" s="4"/>
      <c r="S5035" s="59"/>
      <c r="T5035" s="1"/>
      <c r="U5035" s="1"/>
      <c r="V5035" s="1"/>
      <c r="W5035" s="10"/>
      <c r="X5035" s="2"/>
      <c r="Y5035" s="2"/>
      <c r="Z5035" s="3"/>
      <c r="AA5035" s="1"/>
      <c r="AB5035" s="1"/>
      <c r="AC5035" s="5"/>
      <c r="AD5035" s="1"/>
      <c r="AE5035" s="7"/>
      <c r="AF5035" s="1"/>
      <c r="AG5035" s="1"/>
      <c r="AH5035" s="1"/>
      <c r="AI5035" s="1"/>
      <c r="AJ5035" s="4"/>
      <c r="AK5035" s="1"/>
      <c r="AL5035" s="1"/>
      <c r="AM5035" s="1"/>
      <c r="AN5035" s="1"/>
      <c r="AO5035" s="1"/>
    </row>
    <row r="5036" spans="1:41" x14ac:dyDescent="0.2">
      <c r="A5036" s="118"/>
      <c r="B5036" s="2"/>
      <c r="C5036" s="2"/>
      <c r="D5036" s="3"/>
      <c r="E5036" s="3"/>
      <c r="F5036" s="47"/>
      <c r="G5036" s="47"/>
      <c r="H5036" s="4"/>
      <c r="I5036" s="4"/>
      <c r="J5036" s="4"/>
      <c r="K5036" s="4"/>
      <c r="L5036" s="47"/>
      <c r="M5036" s="10"/>
      <c r="N5036" s="10"/>
      <c r="O5036" s="2"/>
      <c r="P5036" s="2"/>
      <c r="Q5036" s="47"/>
      <c r="R5036" s="4"/>
      <c r="S5036" s="59"/>
      <c r="T5036" s="1"/>
      <c r="U5036" s="1"/>
      <c r="V5036" s="1"/>
      <c r="W5036" s="10"/>
      <c r="X5036" s="2"/>
      <c r="Y5036" s="2"/>
      <c r="Z5036" s="3"/>
      <c r="AA5036" s="1"/>
      <c r="AB5036" s="1"/>
      <c r="AC5036" s="5"/>
      <c r="AD5036" s="1"/>
      <c r="AE5036" s="7"/>
      <c r="AF5036" s="1"/>
      <c r="AG5036" s="1"/>
      <c r="AH5036" s="1"/>
      <c r="AI5036" s="1"/>
      <c r="AJ5036" s="4"/>
      <c r="AK5036" s="1"/>
      <c r="AL5036" s="1"/>
      <c r="AM5036" s="1"/>
      <c r="AN5036" s="1"/>
      <c r="AO5036" s="1"/>
    </row>
    <row r="5037" spans="1:41" x14ac:dyDescent="0.2">
      <c r="A5037" s="118"/>
      <c r="B5037" s="2"/>
      <c r="C5037" s="2"/>
      <c r="D5037" s="3"/>
      <c r="E5037" s="3"/>
      <c r="F5037" s="47"/>
      <c r="G5037" s="47"/>
      <c r="H5037" s="4"/>
      <c r="I5037" s="4"/>
      <c r="J5037" s="4"/>
      <c r="K5037" s="4"/>
      <c r="L5037" s="47"/>
      <c r="M5037" s="10"/>
      <c r="N5037" s="10"/>
      <c r="O5037" s="2"/>
      <c r="P5037" s="2"/>
      <c r="Q5037" s="47"/>
      <c r="R5037" s="4"/>
      <c r="S5037" s="59"/>
      <c r="T5037" s="1"/>
      <c r="U5037" s="1"/>
      <c r="V5037" s="1"/>
      <c r="W5037" s="10"/>
      <c r="X5037" s="2"/>
      <c r="Y5037" s="2"/>
      <c r="Z5037" s="3"/>
      <c r="AA5037" s="1"/>
      <c r="AB5037" s="1"/>
      <c r="AC5037" s="5"/>
      <c r="AD5037" s="1"/>
      <c r="AE5037" s="7"/>
      <c r="AF5037" s="1"/>
      <c r="AG5037" s="1"/>
      <c r="AH5037" s="1"/>
      <c r="AI5037" s="1"/>
      <c r="AJ5037" s="4"/>
      <c r="AK5037" s="1"/>
      <c r="AL5037" s="1"/>
      <c r="AM5037" s="1"/>
      <c r="AN5037" s="1"/>
      <c r="AO5037" s="1"/>
    </row>
    <row r="5038" spans="1:41" x14ac:dyDescent="0.2">
      <c r="A5038" s="118"/>
      <c r="B5038" s="2"/>
      <c r="C5038" s="2"/>
      <c r="D5038" s="3"/>
      <c r="E5038" s="3"/>
      <c r="F5038" s="47"/>
      <c r="G5038" s="47"/>
      <c r="H5038" s="4"/>
      <c r="I5038" s="4"/>
      <c r="J5038" s="4"/>
      <c r="K5038" s="4"/>
      <c r="L5038" s="47"/>
      <c r="M5038" s="10"/>
      <c r="N5038" s="10"/>
      <c r="O5038" s="2"/>
      <c r="P5038" s="2"/>
      <c r="Q5038" s="47"/>
      <c r="R5038" s="4"/>
      <c r="S5038" s="59"/>
      <c r="T5038" s="1"/>
      <c r="U5038" s="1"/>
      <c r="V5038" s="1"/>
      <c r="W5038" s="10"/>
      <c r="X5038" s="2"/>
      <c r="Y5038" s="2"/>
      <c r="Z5038" s="3"/>
      <c r="AA5038" s="1"/>
      <c r="AB5038" s="1"/>
      <c r="AC5038" s="5"/>
      <c r="AD5038" s="1"/>
      <c r="AE5038" s="7"/>
      <c r="AF5038" s="1"/>
      <c r="AG5038" s="1"/>
      <c r="AH5038" s="1"/>
      <c r="AI5038" s="1"/>
      <c r="AJ5038" s="4"/>
      <c r="AK5038" s="1"/>
      <c r="AL5038" s="1"/>
      <c r="AM5038" s="1"/>
      <c r="AN5038" s="1"/>
      <c r="AO5038" s="1"/>
    </row>
    <row r="5039" spans="1:41" x14ac:dyDescent="0.2">
      <c r="A5039" s="118"/>
      <c r="B5039" s="2"/>
      <c r="C5039" s="2"/>
      <c r="D5039" s="3"/>
      <c r="E5039" s="3"/>
      <c r="F5039" s="47"/>
      <c r="G5039" s="47"/>
      <c r="H5039" s="4"/>
      <c r="I5039" s="4"/>
      <c r="J5039" s="4"/>
      <c r="K5039" s="4"/>
      <c r="L5039" s="47"/>
      <c r="M5039" s="10"/>
      <c r="N5039" s="10"/>
      <c r="O5039" s="2"/>
      <c r="P5039" s="2"/>
      <c r="Q5039" s="47"/>
      <c r="R5039" s="4"/>
      <c r="S5039" s="59"/>
      <c r="T5039" s="1"/>
      <c r="U5039" s="1"/>
      <c r="V5039" s="1"/>
      <c r="W5039" s="10"/>
      <c r="X5039" s="2"/>
      <c r="Y5039" s="2"/>
      <c r="Z5039" s="3"/>
      <c r="AA5039" s="1"/>
      <c r="AB5039" s="1"/>
      <c r="AC5039" s="5"/>
      <c r="AD5039" s="1"/>
      <c r="AE5039" s="7"/>
      <c r="AF5039" s="1"/>
      <c r="AG5039" s="1"/>
      <c r="AH5039" s="1"/>
      <c r="AI5039" s="1"/>
      <c r="AJ5039" s="4"/>
      <c r="AK5039" s="1"/>
      <c r="AL5039" s="1"/>
      <c r="AM5039" s="1"/>
      <c r="AN5039" s="1"/>
      <c r="AO5039" s="1"/>
    </row>
    <row r="5040" spans="1:41" x14ac:dyDescent="0.2">
      <c r="A5040" s="118"/>
      <c r="B5040" s="2"/>
      <c r="C5040" s="2"/>
      <c r="D5040" s="3"/>
      <c r="E5040" s="3"/>
      <c r="F5040" s="47"/>
      <c r="G5040" s="47"/>
      <c r="H5040" s="4"/>
      <c r="I5040" s="4"/>
      <c r="J5040" s="4"/>
      <c r="K5040" s="4"/>
      <c r="L5040" s="47"/>
      <c r="M5040" s="10"/>
      <c r="N5040" s="10"/>
      <c r="O5040" s="2"/>
      <c r="P5040" s="2"/>
      <c r="Q5040" s="47"/>
      <c r="R5040" s="4"/>
      <c r="S5040" s="59"/>
      <c r="T5040" s="1"/>
      <c r="U5040" s="1"/>
      <c r="V5040" s="1"/>
      <c r="W5040" s="10"/>
      <c r="X5040" s="2"/>
      <c r="Y5040" s="2"/>
      <c r="Z5040" s="3"/>
      <c r="AA5040" s="1"/>
      <c r="AB5040" s="1"/>
      <c r="AC5040" s="5"/>
      <c r="AD5040" s="1"/>
      <c r="AE5040" s="7"/>
      <c r="AF5040" s="1"/>
      <c r="AG5040" s="1"/>
      <c r="AH5040" s="1"/>
      <c r="AI5040" s="1"/>
      <c r="AJ5040" s="4"/>
      <c r="AK5040" s="1"/>
      <c r="AL5040" s="1"/>
      <c r="AM5040" s="1"/>
      <c r="AN5040" s="1"/>
      <c r="AO5040" s="1"/>
    </row>
    <row r="5041" spans="1:41" x14ac:dyDescent="0.2">
      <c r="A5041" s="118"/>
      <c r="B5041" s="2"/>
      <c r="C5041" s="2"/>
      <c r="D5041" s="3"/>
      <c r="E5041" s="3"/>
      <c r="F5041" s="47"/>
      <c r="G5041" s="47"/>
      <c r="H5041" s="4"/>
      <c r="I5041" s="4"/>
      <c r="J5041" s="4"/>
      <c r="K5041" s="4"/>
      <c r="L5041" s="47"/>
      <c r="M5041" s="10"/>
      <c r="N5041" s="10"/>
      <c r="O5041" s="2"/>
      <c r="P5041" s="2"/>
      <c r="Q5041" s="47"/>
      <c r="R5041" s="4"/>
      <c r="S5041" s="59"/>
      <c r="T5041" s="1"/>
      <c r="U5041" s="1"/>
      <c r="V5041" s="1"/>
      <c r="W5041" s="10"/>
      <c r="X5041" s="2"/>
      <c r="Y5041" s="2"/>
      <c r="Z5041" s="3"/>
      <c r="AA5041" s="1"/>
      <c r="AB5041" s="1"/>
      <c r="AC5041" s="5"/>
      <c r="AD5041" s="1"/>
      <c r="AE5041" s="7"/>
      <c r="AF5041" s="1"/>
      <c r="AG5041" s="1"/>
      <c r="AH5041" s="1"/>
      <c r="AI5041" s="1"/>
      <c r="AJ5041" s="4"/>
      <c r="AK5041" s="1"/>
      <c r="AL5041" s="1"/>
      <c r="AM5041" s="1"/>
      <c r="AN5041" s="1"/>
      <c r="AO5041" s="1"/>
    </row>
    <row r="5042" spans="1:41" x14ac:dyDescent="0.2">
      <c r="A5042" s="118"/>
      <c r="B5042" s="2"/>
      <c r="C5042" s="2"/>
      <c r="D5042" s="3"/>
      <c r="E5042" s="3"/>
      <c r="F5042" s="47"/>
      <c r="G5042" s="47"/>
      <c r="H5042" s="4"/>
      <c r="I5042" s="4"/>
      <c r="J5042" s="4"/>
      <c r="K5042" s="4"/>
      <c r="L5042" s="47"/>
      <c r="M5042" s="10"/>
      <c r="N5042" s="10"/>
      <c r="O5042" s="2"/>
      <c r="P5042" s="2"/>
      <c r="Q5042" s="47"/>
      <c r="R5042" s="4"/>
      <c r="S5042" s="59"/>
      <c r="T5042" s="1"/>
      <c r="U5042" s="1"/>
      <c r="V5042" s="1"/>
      <c r="W5042" s="10"/>
      <c r="X5042" s="2"/>
      <c r="Y5042" s="2"/>
      <c r="Z5042" s="3"/>
      <c r="AA5042" s="1"/>
      <c r="AB5042" s="1"/>
      <c r="AC5042" s="5"/>
      <c r="AD5042" s="1"/>
      <c r="AE5042" s="7"/>
      <c r="AF5042" s="1"/>
      <c r="AG5042" s="1"/>
      <c r="AH5042" s="1"/>
      <c r="AI5042" s="1"/>
      <c r="AJ5042" s="4"/>
      <c r="AK5042" s="1"/>
      <c r="AL5042" s="1"/>
      <c r="AM5042" s="1"/>
      <c r="AN5042" s="1"/>
      <c r="AO5042" s="1"/>
    </row>
    <row r="5043" spans="1:41" x14ac:dyDescent="0.2">
      <c r="A5043" s="118"/>
      <c r="B5043" s="2"/>
      <c r="C5043" s="2"/>
      <c r="D5043" s="3"/>
      <c r="E5043" s="3"/>
      <c r="F5043" s="47"/>
      <c r="G5043" s="47"/>
      <c r="H5043" s="4"/>
      <c r="I5043" s="4"/>
      <c r="J5043" s="4"/>
      <c r="K5043" s="4"/>
      <c r="L5043" s="47"/>
      <c r="M5043" s="10"/>
      <c r="N5043" s="10"/>
      <c r="O5043" s="2"/>
      <c r="P5043" s="2"/>
      <c r="Q5043" s="47"/>
      <c r="R5043" s="4"/>
      <c r="S5043" s="59"/>
      <c r="T5043" s="1"/>
      <c r="U5043" s="1"/>
      <c r="V5043" s="1"/>
      <c r="W5043" s="10"/>
      <c r="X5043" s="2"/>
      <c r="Y5043" s="2"/>
      <c r="Z5043" s="3"/>
      <c r="AA5043" s="1"/>
      <c r="AB5043" s="1"/>
      <c r="AC5043" s="5"/>
      <c r="AD5043" s="1"/>
      <c r="AE5043" s="7"/>
      <c r="AF5043" s="1"/>
      <c r="AG5043" s="1"/>
      <c r="AH5043" s="1"/>
      <c r="AI5043" s="1"/>
      <c r="AJ5043" s="4"/>
      <c r="AK5043" s="1"/>
      <c r="AL5043" s="1"/>
      <c r="AM5043" s="1"/>
      <c r="AN5043" s="1"/>
      <c r="AO5043" s="1"/>
    </row>
    <row r="5044" spans="1:41" x14ac:dyDescent="0.2">
      <c r="A5044" s="118"/>
      <c r="B5044" s="2"/>
      <c r="C5044" s="2"/>
      <c r="D5044" s="3"/>
      <c r="E5044" s="3"/>
      <c r="F5044" s="47"/>
      <c r="G5044" s="47"/>
      <c r="H5044" s="4"/>
      <c r="I5044" s="4"/>
      <c r="J5044" s="4"/>
      <c r="K5044" s="4"/>
      <c r="L5044" s="47"/>
      <c r="M5044" s="10"/>
      <c r="N5044" s="10"/>
      <c r="O5044" s="2"/>
      <c r="P5044" s="2"/>
      <c r="Q5044" s="47"/>
      <c r="R5044" s="4"/>
      <c r="S5044" s="59"/>
      <c r="T5044" s="1"/>
      <c r="U5044" s="1"/>
      <c r="V5044" s="1"/>
      <c r="W5044" s="10"/>
      <c r="X5044" s="2"/>
      <c r="Y5044" s="2"/>
      <c r="Z5044" s="3"/>
      <c r="AA5044" s="1"/>
      <c r="AB5044" s="1"/>
      <c r="AC5044" s="5"/>
      <c r="AD5044" s="1"/>
      <c r="AE5044" s="7"/>
      <c r="AF5044" s="1"/>
      <c r="AG5044" s="1"/>
      <c r="AH5044" s="1"/>
      <c r="AI5044" s="1"/>
      <c r="AJ5044" s="4"/>
      <c r="AK5044" s="1"/>
      <c r="AL5044" s="1"/>
      <c r="AM5044" s="1"/>
      <c r="AN5044" s="1"/>
      <c r="AO5044" s="1"/>
    </row>
    <row r="5045" spans="1:41" x14ac:dyDescent="0.2">
      <c r="A5045" s="118"/>
      <c r="B5045" s="2"/>
      <c r="C5045" s="2"/>
      <c r="D5045" s="3"/>
      <c r="E5045" s="3"/>
      <c r="F5045" s="47"/>
      <c r="G5045" s="47"/>
      <c r="H5045" s="4"/>
      <c r="I5045" s="4"/>
      <c r="J5045" s="4"/>
      <c r="K5045" s="4"/>
      <c r="L5045" s="47"/>
      <c r="M5045" s="10"/>
      <c r="N5045" s="10"/>
      <c r="O5045" s="2"/>
      <c r="P5045" s="2"/>
      <c r="Q5045" s="47"/>
      <c r="R5045" s="4"/>
      <c r="S5045" s="59"/>
      <c r="T5045" s="1"/>
      <c r="U5045" s="1"/>
      <c r="V5045" s="1"/>
      <c r="W5045" s="10"/>
      <c r="X5045" s="2"/>
      <c r="Y5045" s="2"/>
      <c r="Z5045" s="3"/>
      <c r="AA5045" s="1"/>
      <c r="AB5045" s="1"/>
      <c r="AC5045" s="5"/>
      <c r="AD5045" s="1"/>
      <c r="AE5045" s="7"/>
      <c r="AF5045" s="1"/>
      <c r="AG5045" s="1"/>
      <c r="AH5045" s="1"/>
      <c r="AI5045" s="1"/>
      <c r="AJ5045" s="4"/>
      <c r="AK5045" s="1"/>
      <c r="AL5045" s="1"/>
      <c r="AM5045" s="1"/>
      <c r="AN5045" s="1"/>
      <c r="AO5045" s="1"/>
    </row>
    <row r="5046" spans="1:41" x14ac:dyDescent="0.2">
      <c r="A5046" s="118"/>
      <c r="B5046" s="2"/>
      <c r="C5046" s="2"/>
      <c r="D5046" s="3"/>
      <c r="E5046" s="3"/>
      <c r="F5046" s="47"/>
      <c r="G5046" s="47"/>
      <c r="H5046" s="4"/>
      <c r="I5046" s="4"/>
      <c r="J5046" s="4"/>
      <c r="K5046" s="4"/>
      <c r="L5046" s="47"/>
      <c r="M5046" s="10"/>
      <c r="N5046" s="10"/>
      <c r="O5046" s="2"/>
      <c r="P5046" s="2"/>
      <c r="Q5046" s="47"/>
      <c r="R5046" s="4"/>
      <c r="S5046" s="59"/>
      <c r="T5046" s="1"/>
      <c r="U5046" s="1"/>
      <c r="V5046" s="1"/>
      <c r="W5046" s="10"/>
      <c r="X5046" s="2"/>
      <c r="Y5046" s="2"/>
      <c r="Z5046" s="3"/>
      <c r="AA5046" s="1"/>
      <c r="AB5046" s="1"/>
      <c r="AC5046" s="5"/>
      <c r="AD5046" s="1"/>
      <c r="AE5046" s="7"/>
      <c r="AF5046" s="1"/>
      <c r="AG5046" s="1"/>
      <c r="AH5046" s="1"/>
      <c r="AI5046" s="1"/>
      <c r="AJ5046" s="4"/>
      <c r="AK5046" s="1"/>
      <c r="AL5046" s="1"/>
      <c r="AM5046" s="1"/>
      <c r="AN5046" s="1"/>
      <c r="AO5046" s="1"/>
    </row>
    <row r="5047" spans="1:41" x14ac:dyDescent="0.2">
      <c r="A5047" s="118"/>
      <c r="B5047" s="2"/>
      <c r="C5047" s="2"/>
      <c r="D5047" s="3"/>
      <c r="E5047" s="3"/>
      <c r="F5047" s="47"/>
      <c r="G5047" s="47"/>
      <c r="H5047" s="4"/>
      <c r="I5047" s="4"/>
      <c r="J5047" s="4"/>
      <c r="K5047" s="4"/>
      <c r="L5047" s="47"/>
      <c r="M5047" s="10"/>
      <c r="N5047" s="10"/>
      <c r="O5047" s="2"/>
      <c r="P5047" s="2"/>
      <c r="Q5047" s="47"/>
      <c r="R5047" s="4"/>
      <c r="S5047" s="59"/>
      <c r="T5047" s="1"/>
      <c r="U5047" s="1"/>
      <c r="V5047" s="1"/>
      <c r="W5047" s="10"/>
      <c r="X5047" s="2"/>
      <c r="Y5047" s="2"/>
      <c r="Z5047" s="3"/>
      <c r="AA5047" s="1"/>
      <c r="AB5047" s="1"/>
      <c r="AC5047" s="5"/>
      <c r="AD5047" s="1"/>
      <c r="AE5047" s="7"/>
      <c r="AF5047" s="1"/>
      <c r="AG5047" s="1"/>
      <c r="AH5047" s="1"/>
      <c r="AI5047" s="1"/>
      <c r="AJ5047" s="4"/>
      <c r="AK5047" s="1"/>
      <c r="AL5047" s="1"/>
      <c r="AM5047" s="1"/>
      <c r="AN5047" s="1"/>
      <c r="AO5047" s="1"/>
    </row>
    <row r="5048" spans="1:41" x14ac:dyDescent="0.2">
      <c r="A5048" s="118"/>
      <c r="B5048" s="2"/>
      <c r="C5048" s="2"/>
      <c r="D5048" s="3"/>
      <c r="E5048" s="3"/>
      <c r="F5048" s="47"/>
      <c r="G5048" s="47"/>
      <c r="H5048" s="4"/>
      <c r="I5048" s="4"/>
      <c r="J5048" s="4"/>
      <c r="K5048" s="4"/>
      <c r="L5048" s="47"/>
      <c r="M5048" s="10"/>
      <c r="N5048" s="10"/>
      <c r="O5048" s="2"/>
      <c r="P5048" s="2"/>
      <c r="Q5048" s="47"/>
      <c r="R5048" s="4"/>
      <c r="S5048" s="59"/>
      <c r="T5048" s="1"/>
      <c r="U5048" s="1"/>
      <c r="V5048" s="1"/>
      <c r="W5048" s="10"/>
      <c r="X5048" s="2"/>
      <c r="Y5048" s="2"/>
      <c r="Z5048" s="3"/>
      <c r="AA5048" s="1"/>
      <c r="AB5048" s="1"/>
      <c r="AC5048" s="5"/>
      <c r="AD5048" s="1"/>
      <c r="AE5048" s="7"/>
      <c r="AF5048" s="1"/>
      <c r="AG5048" s="1"/>
      <c r="AH5048" s="1"/>
      <c r="AI5048" s="1"/>
      <c r="AJ5048" s="4"/>
      <c r="AK5048" s="1"/>
      <c r="AL5048" s="1"/>
      <c r="AM5048" s="1"/>
      <c r="AN5048" s="1"/>
      <c r="AO5048" s="1"/>
    </row>
    <row r="5049" spans="1:41" x14ac:dyDescent="0.2">
      <c r="A5049" s="118"/>
      <c r="B5049" s="2"/>
      <c r="C5049" s="2"/>
      <c r="D5049" s="3"/>
      <c r="E5049" s="3"/>
      <c r="F5049" s="47"/>
      <c r="G5049" s="47"/>
      <c r="H5049" s="4"/>
      <c r="I5049" s="4"/>
      <c r="J5049" s="4"/>
      <c r="K5049" s="4"/>
      <c r="L5049" s="47"/>
      <c r="M5049" s="10"/>
      <c r="N5049" s="10"/>
      <c r="O5049" s="2"/>
      <c r="P5049" s="2"/>
      <c r="Q5049" s="47"/>
      <c r="R5049" s="4"/>
      <c r="S5049" s="59"/>
      <c r="T5049" s="1"/>
      <c r="U5049" s="1"/>
      <c r="V5049" s="1"/>
      <c r="W5049" s="10"/>
      <c r="X5049" s="2"/>
      <c r="Y5049" s="2"/>
      <c r="Z5049" s="3"/>
      <c r="AA5049" s="1"/>
      <c r="AB5049" s="1"/>
      <c r="AC5049" s="5"/>
      <c r="AD5049" s="1"/>
      <c r="AE5049" s="7"/>
      <c r="AF5049" s="1"/>
      <c r="AG5049" s="1"/>
      <c r="AH5049" s="1"/>
      <c r="AI5049" s="1"/>
      <c r="AJ5049" s="4"/>
      <c r="AK5049" s="1"/>
      <c r="AL5049" s="1"/>
      <c r="AM5049" s="1"/>
      <c r="AN5049" s="1"/>
      <c r="AO5049" s="1"/>
    </row>
    <row r="5050" spans="1:41" x14ac:dyDescent="0.2">
      <c r="A5050" s="118"/>
      <c r="B5050" s="2"/>
      <c r="C5050" s="2"/>
      <c r="D5050" s="3"/>
      <c r="E5050" s="3"/>
      <c r="F5050" s="47"/>
      <c r="G5050" s="47"/>
      <c r="H5050" s="4"/>
      <c r="I5050" s="4"/>
      <c r="J5050" s="4"/>
      <c r="K5050" s="4"/>
      <c r="L5050" s="47"/>
      <c r="M5050" s="10"/>
      <c r="N5050" s="10"/>
      <c r="O5050" s="2"/>
      <c r="P5050" s="2"/>
      <c r="Q5050" s="47"/>
      <c r="R5050" s="4"/>
      <c r="S5050" s="59"/>
      <c r="T5050" s="1"/>
      <c r="U5050" s="1"/>
      <c r="V5050" s="1"/>
      <c r="W5050" s="10"/>
      <c r="X5050" s="2"/>
      <c r="Y5050" s="2"/>
      <c r="Z5050" s="3"/>
      <c r="AA5050" s="1"/>
      <c r="AB5050" s="1"/>
      <c r="AC5050" s="5"/>
      <c r="AD5050" s="1"/>
      <c r="AE5050" s="7"/>
      <c r="AF5050" s="1"/>
      <c r="AG5050" s="1"/>
      <c r="AH5050" s="1"/>
      <c r="AI5050" s="1"/>
      <c r="AJ5050" s="4"/>
      <c r="AK5050" s="1"/>
      <c r="AL5050" s="1"/>
      <c r="AM5050" s="1"/>
      <c r="AN5050" s="1"/>
      <c r="AO5050" s="1"/>
    </row>
    <row r="5051" spans="1:41" x14ac:dyDescent="0.2">
      <c r="A5051" s="118"/>
      <c r="B5051" s="2"/>
      <c r="C5051" s="2"/>
      <c r="D5051" s="3"/>
      <c r="E5051" s="3"/>
      <c r="F5051" s="47"/>
      <c r="G5051" s="47"/>
      <c r="H5051" s="4"/>
      <c r="I5051" s="4"/>
      <c r="J5051" s="4"/>
      <c r="K5051" s="4"/>
      <c r="L5051" s="47"/>
      <c r="M5051" s="10"/>
      <c r="N5051" s="10"/>
      <c r="O5051" s="2"/>
      <c r="P5051" s="2"/>
      <c r="Q5051" s="47"/>
      <c r="R5051" s="4"/>
      <c r="S5051" s="59"/>
      <c r="T5051" s="1"/>
      <c r="U5051" s="1"/>
      <c r="V5051" s="1"/>
      <c r="W5051" s="10"/>
      <c r="X5051" s="2"/>
      <c r="Y5051" s="2"/>
      <c r="Z5051" s="3"/>
      <c r="AA5051" s="1"/>
      <c r="AB5051" s="1"/>
      <c r="AC5051" s="5"/>
      <c r="AD5051" s="1"/>
      <c r="AE5051" s="7"/>
      <c r="AF5051" s="1"/>
      <c r="AG5051" s="1"/>
      <c r="AH5051" s="1"/>
      <c r="AI5051" s="1"/>
      <c r="AJ5051" s="4"/>
      <c r="AK5051" s="1"/>
      <c r="AL5051" s="1"/>
      <c r="AM5051" s="1"/>
      <c r="AN5051" s="1"/>
      <c r="AO5051" s="1"/>
    </row>
    <row r="5052" spans="1:41" x14ac:dyDescent="0.2">
      <c r="A5052" s="118"/>
      <c r="B5052" s="2"/>
      <c r="C5052" s="2"/>
      <c r="D5052" s="3"/>
      <c r="E5052" s="3"/>
      <c r="F5052" s="47"/>
      <c r="G5052" s="47"/>
      <c r="H5052" s="4"/>
      <c r="I5052" s="4"/>
      <c r="J5052" s="4"/>
      <c r="K5052" s="4"/>
      <c r="L5052" s="47"/>
      <c r="M5052" s="10"/>
      <c r="N5052" s="10"/>
      <c r="O5052" s="2"/>
      <c r="P5052" s="2"/>
      <c r="Q5052" s="47"/>
      <c r="R5052" s="4"/>
      <c r="S5052" s="59"/>
      <c r="T5052" s="1"/>
      <c r="U5052" s="1"/>
      <c r="V5052" s="1"/>
      <c r="W5052" s="10"/>
      <c r="X5052" s="2"/>
      <c r="Y5052" s="2"/>
      <c r="Z5052" s="3"/>
      <c r="AA5052" s="1"/>
      <c r="AB5052" s="1"/>
      <c r="AC5052" s="5"/>
      <c r="AD5052" s="1"/>
      <c r="AE5052" s="7"/>
      <c r="AF5052" s="1"/>
      <c r="AG5052" s="1"/>
      <c r="AH5052" s="1"/>
      <c r="AI5052" s="1"/>
      <c r="AJ5052" s="4"/>
      <c r="AK5052" s="1"/>
      <c r="AL5052" s="1"/>
      <c r="AM5052" s="1"/>
      <c r="AN5052" s="1"/>
      <c r="AO5052" s="1"/>
    </row>
    <row r="5053" spans="1:41" x14ac:dyDescent="0.2">
      <c r="A5053" s="118"/>
      <c r="B5053" s="2"/>
      <c r="C5053" s="2"/>
      <c r="D5053" s="3"/>
      <c r="E5053" s="3"/>
      <c r="F5053" s="47"/>
      <c r="G5053" s="47"/>
      <c r="H5053" s="4"/>
      <c r="I5053" s="4"/>
      <c r="J5053" s="4"/>
      <c r="K5053" s="4"/>
      <c r="L5053" s="47"/>
      <c r="M5053" s="10"/>
      <c r="N5053" s="10"/>
      <c r="O5053" s="2"/>
      <c r="P5053" s="2"/>
      <c r="Q5053" s="47"/>
      <c r="R5053" s="4"/>
      <c r="S5053" s="59"/>
      <c r="T5053" s="1"/>
      <c r="U5053" s="1"/>
      <c r="V5053" s="1"/>
      <c r="W5053" s="10"/>
      <c r="X5053" s="2"/>
      <c r="Y5053" s="2"/>
      <c r="Z5053" s="3"/>
      <c r="AA5053" s="1"/>
      <c r="AB5053" s="1"/>
      <c r="AC5053" s="5"/>
      <c r="AD5053" s="1"/>
      <c r="AE5053" s="7"/>
      <c r="AF5053" s="1"/>
      <c r="AG5053" s="1"/>
      <c r="AH5053" s="1"/>
      <c r="AI5053" s="1"/>
      <c r="AJ5053" s="4"/>
      <c r="AK5053" s="1"/>
      <c r="AL5053" s="1"/>
      <c r="AM5053" s="1"/>
      <c r="AN5053" s="1"/>
      <c r="AO5053" s="1"/>
    </row>
    <row r="5054" spans="1:41" x14ac:dyDescent="0.2">
      <c r="A5054" s="118"/>
      <c r="B5054" s="2"/>
      <c r="C5054" s="2"/>
      <c r="D5054" s="3"/>
      <c r="E5054" s="3"/>
      <c r="F5054" s="47"/>
      <c r="G5054" s="47"/>
      <c r="H5054" s="4"/>
      <c r="I5054" s="4"/>
      <c r="J5054" s="4"/>
      <c r="K5054" s="4"/>
      <c r="L5054" s="47"/>
      <c r="M5054" s="10"/>
      <c r="N5054" s="10"/>
      <c r="O5054" s="2"/>
      <c r="P5054" s="2"/>
      <c r="Q5054" s="47"/>
      <c r="R5054" s="4"/>
      <c r="S5054" s="59"/>
      <c r="T5054" s="1"/>
      <c r="U5054" s="1"/>
      <c r="V5054" s="1"/>
      <c r="W5054" s="10"/>
      <c r="X5054" s="2"/>
      <c r="Y5054" s="2"/>
      <c r="Z5054" s="3"/>
      <c r="AA5054" s="1"/>
      <c r="AB5054" s="1"/>
      <c r="AC5054" s="5"/>
      <c r="AD5054" s="1"/>
      <c r="AE5054" s="7"/>
      <c r="AF5054" s="1"/>
      <c r="AG5054" s="1"/>
      <c r="AH5054" s="1"/>
      <c r="AI5054" s="1"/>
      <c r="AJ5054" s="4"/>
      <c r="AK5054" s="1"/>
      <c r="AL5054" s="1"/>
      <c r="AM5054" s="1"/>
      <c r="AN5054" s="1"/>
      <c r="AO5054" s="1"/>
    </row>
    <row r="5055" spans="1:41" x14ac:dyDescent="0.2">
      <c r="A5055" s="118"/>
      <c r="B5055" s="2"/>
      <c r="C5055" s="2"/>
      <c r="D5055" s="3"/>
      <c r="E5055" s="3"/>
      <c r="F5055" s="47"/>
      <c r="G5055" s="47"/>
      <c r="H5055" s="4"/>
      <c r="I5055" s="4"/>
      <c r="J5055" s="4"/>
      <c r="K5055" s="4"/>
      <c r="L5055" s="47"/>
      <c r="M5055" s="10"/>
      <c r="N5055" s="10"/>
      <c r="O5055" s="2"/>
      <c r="P5055" s="2"/>
      <c r="Q5055" s="47"/>
      <c r="R5055" s="4"/>
      <c r="S5055" s="59"/>
      <c r="T5055" s="1"/>
      <c r="U5055" s="1"/>
      <c r="V5055" s="1"/>
      <c r="W5055" s="10"/>
      <c r="X5055" s="2"/>
      <c r="Y5055" s="2"/>
      <c r="Z5055" s="3"/>
      <c r="AA5055" s="1"/>
      <c r="AB5055" s="1"/>
      <c r="AC5055" s="5"/>
      <c r="AD5055" s="1"/>
      <c r="AE5055" s="7"/>
      <c r="AF5055" s="1"/>
      <c r="AG5055" s="1"/>
      <c r="AH5055" s="1"/>
      <c r="AI5055" s="1"/>
      <c r="AJ5055" s="4"/>
      <c r="AK5055" s="1"/>
      <c r="AL5055" s="1"/>
      <c r="AM5055" s="1"/>
      <c r="AN5055" s="1"/>
      <c r="AO5055" s="1"/>
    </row>
    <row r="5056" spans="1:41" x14ac:dyDescent="0.2">
      <c r="A5056" s="118"/>
      <c r="B5056" s="2"/>
      <c r="C5056" s="2"/>
      <c r="D5056" s="3"/>
      <c r="E5056" s="3"/>
      <c r="F5056" s="47"/>
      <c r="G5056" s="47"/>
      <c r="H5056" s="4"/>
      <c r="I5056" s="4"/>
      <c r="J5056" s="4"/>
      <c r="K5056" s="4"/>
      <c r="L5056" s="47"/>
      <c r="M5056" s="10"/>
      <c r="N5056" s="10"/>
      <c r="O5056" s="2"/>
      <c r="P5056" s="2"/>
      <c r="Q5056" s="47"/>
      <c r="R5056" s="4"/>
      <c r="S5056" s="59"/>
      <c r="T5056" s="1"/>
      <c r="U5056" s="1"/>
      <c r="V5056" s="1"/>
      <c r="W5056" s="10"/>
      <c r="X5056" s="2"/>
      <c r="Y5056" s="2"/>
      <c r="Z5056" s="3"/>
      <c r="AA5056" s="1"/>
      <c r="AB5056" s="1"/>
      <c r="AC5056" s="5"/>
      <c r="AD5056" s="1"/>
      <c r="AE5056" s="7"/>
      <c r="AF5056" s="1"/>
      <c r="AG5056" s="1"/>
      <c r="AH5056" s="1"/>
      <c r="AI5056" s="1"/>
      <c r="AJ5056" s="4"/>
      <c r="AK5056" s="1"/>
      <c r="AL5056" s="1"/>
      <c r="AM5056" s="1"/>
      <c r="AN5056" s="1"/>
      <c r="AO5056" s="1"/>
    </row>
    <row r="5057" spans="1:41" x14ac:dyDescent="0.2">
      <c r="A5057" s="118"/>
      <c r="B5057" s="2"/>
      <c r="C5057" s="2"/>
      <c r="D5057" s="3"/>
      <c r="E5057" s="3"/>
      <c r="F5057" s="47"/>
      <c r="G5057" s="47"/>
      <c r="H5057" s="4"/>
      <c r="I5057" s="4"/>
      <c r="J5057" s="4"/>
      <c r="K5057" s="4"/>
      <c r="L5057" s="47"/>
      <c r="M5057" s="10"/>
      <c r="N5057" s="10"/>
      <c r="O5057" s="2"/>
      <c r="P5057" s="2"/>
      <c r="Q5057" s="47"/>
      <c r="R5057" s="4"/>
      <c r="S5057" s="59"/>
      <c r="T5057" s="1"/>
      <c r="U5057" s="1"/>
      <c r="V5057" s="1"/>
      <c r="W5057" s="10"/>
      <c r="X5057" s="2"/>
      <c r="Y5057" s="2"/>
      <c r="Z5057" s="3"/>
      <c r="AA5057" s="1"/>
      <c r="AB5057" s="1"/>
      <c r="AC5057" s="5"/>
      <c r="AD5057" s="1"/>
      <c r="AE5057" s="7"/>
      <c r="AF5057" s="1"/>
      <c r="AG5057" s="1"/>
      <c r="AH5057" s="1"/>
      <c r="AI5057" s="1"/>
      <c r="AJ5057" s="4"/>
      <c r="AK5057" s="1"/>
      <c r="AL5057" s="1"/>
      <c r="AM5057" s="1"/>
      <c r="AN5057" s="1"/>
      <c r="AO5057" s="1"/>
    </row>
    <row r="5058" spans="1:41" x14ac:dyDescent="0.2">
      <c r="A5058" s="118"/>
      <c r="B5058" s="2"/>
      <c r="C5058" s="2"/>
      <c r="D5058" s="3"/>
      <c r="E5058" s="3"/>
      <c r="F5058" s="47"/>
      <c r="G5058" s="47"/>
      <c r="H5058" s="4"/>
      <c r="I5058" s="4"/>
      <c r="J5058" s="4"/>
      <c r="K5058" s="4"/>
      <c r="L5058" s="47"/>
      <c r="M5058" s="10"/>
      <c r="N5058" s="10"/>
      <c r="O5058" s="2"/>
      <c r="P5058" s="2"/>
      <c r="Q5058" s="47"/>
      <c r="R5058" s="4"/>
      <c r="S5058" s="59"/>
      <c r="T5058" s="1"/>
      <c r="U5058" s="1"/>
      <c r="V5058" s="1"/>
      <c r="W5058" s="10"/>
      <c r="X5058" s="2"/>
      <c r="Y5058" s="2"/>
      <c r="Z5058" s="3"/>
      <c r="AA5058" s="1"/>
      <c r="AB5058" s="1"/>
      <c r="AC5058" s="5"/>
      <c r="AD5058" s="1"/>
      <c r="AE5058" s="7"/>
      <c r="AF5058" s="1"/>
      <c r="AG5058" s="1"/>
      <c r="AH5058" s="1"/>
      <c r="AI5058" s="1"/>
      <c r="AJ5058" s="4"/>
      <c r="AK5058" s="1"/>
      <c r="AL5058" s="1"/>
      <c r="AM5058" s="1"/>
      <c r="AN5058" s="1"/>
      <c r="AO5058" s="1"/>
    </row>
    <row r="5059" spans="1:41" x14ac:dyDescent="0.2">
      <c r="A5059" s="118"/>
      <c r="B5059" s="2"/>
      <c r="C5059" s="2"/>
      <c r="D5059" s="3"/>
      <c r="E5059" s="3"/>
      <c r="F5059" s="47"/>
      <c r="G5059" s="47"/>
      <c r="H5059" s="4"/>
      <c r="I5059" s="4"/>
      <c r="J5059" s="4"/>
      <c r="K5059" s="4"/>
      <c r="L5059" s="47"/>
      <c r="M5059" s="10"/>
      <c r="N5059" s="10"/>
      <c r="O5059" s="2"/>
      <c r="P5059" s="2"/>
      <c r="Q5059" s="47"/>
      <c r="R5059" s="4"/>
      <c r="S5059" s="59"/>
      <c r="T5059" s="1"/>
      <c r="U5059" s="1"/>
      <c r="V5059" s="1"/>
      <c r="W5059" s="10"/>
      <c r="X5059" s="2"/>
      <c r="Y5059" s="2"/>
      <c r="Z5059" s="3"/>
      <c r="AA5059" s="1"/>
      <c r="AB5059" s="1"/>
      <c r="AC5059" s="5"/>
      <c r="AD5059" s="1"/>
      <c r="AE5059" s="7"/>
      <c r="AF5059" s="1"/>
      <c r="AG5059" s="1"/>
      <c r="AH5059" s="1"/>
      <c r="AI5059" s="1"/>
      <c r="AJ5059" s="4"/>
      <c r="AK5059" s="1"/>
      <c r="AL5059" s="1"/>
      <c r="AM5059" s="1"/>
      <c r="AN5059" s="1"/>
      <c r="AO5059" s="1"/>
    </row>
    <row r="5060" spans="1:41" x14ac:dyDescent="0.2">
      <c r="A5060" s="118"/>
      <c r="B5060" s="2"/>
      <c r="C5060" s="2"/>
      <c r="D5060" s="3"/>
      <c r="E5060" s="3"/>
      <c r="F5060" s="47"/>
      <c r="G5060" s="47"/>
      <c r="H5060" s="4"/>
      <c r="I5060" s="4"/>
      <c r="J5060" s="4"/>
      <c r="K5060" s="4"/>
      <c r="L5060" s="47"/>
      <c r="M5060" s="10"/>
      <c r="N5060" s="10"/>
      <c r="O5060" s="2"/>
      <c r="P5060" s="2"/>
      <c r="Q5060" s="47"/>
      <c r="R5060" s="4"/>
      <c r="S5060" s="59"/>
      <c r="T5060" s="1"/>
      <c r="U5060" s="1"/>
      <c r="V5060" s="1"/>
      <c r="W5060" s="10"/>
      <c r="X5060" s="2"/>
      <c r="Y5060" s="2"/>
      <c r="Z5060" s="3"/>
      <c r="AA5060" s="1"/>
      <c r="AB5060" s="1"/>
      <c r="AC5060" s="5"/>
      <c r="AD5060" s="1"/>
      <c r="AE5060" s="7"/>
      <c r="AF5060" s="1"/>
      <c r="AG5060" s="1"/>
      <c r="AH5060" s="1"/>
      <c r="AI5060" s="1"/>
      <c r="AJ5060" s="4"/>
      <c r="AK5060" s="1"/>
      <c r="AL5060" s="1"/>
      <c r="AM5060" s="1"/>
      <c r="AN5060" s="1"/>
      <c r="AO5060" s="1"/>
    </row>
    <row r="5061" spans="1:41" x14ac:dyDescent="0.2">
      <c r="A5061" s="118"/>
      <c r="B5061" s="2"/>
      <c r="C5061" s="2"/>
      <c r="D5061" s="3"/>
      <c r="E5061" s="3"/>
      <c r="F5061" s="47"/>
      <c r="G5061" s="47"/>
      <c r="H5061" s="4"/>
      <c r="I5061" s="4"/>
      <c r="J5061" s="4"/>
      <c r="K5061" s="4"/>
      <c r="L5061" s="47"/>
      <c r="M5061" s="10"/>
      <c r="N5061" s="10"/>
      <c r="O5061" s="2"/>
      <c r="P5061" s="2"/>
      <c r="Q5061" s="47"/>
      <c r="R5061" s="4"/>
      <c r="S5061" s="59"/>
      <c r="T5061" s="1"/>
      <c r="U5061" s="1"/>
      <c r="V5061" s="1"/>
      <c r="W5061" s="10"/>
      <c r="X5061" s="2"/>
      <c r="Y5061" s="2"/>
      <c r="Z5061" s="3"/>
      <c r="AA5061" s="1"/>
      <c r="AB5061" s="1"/>
      <c r="AC5061" s="5"/>
      <c r="AD5061" s="1"/>
      <c r="AE5061" s="7"/>
      <c r="AF5061" s="1"/>
      <c r="AG5061" s="1"/>
      <c r="AH5061" s="1"/>
      <c r="AI5061" s="1"/>
      <c r="AJ5061" s="4"/>
      <c r="AK5061" s="1"/>
      <c r="AL5061" s="1"/>
      <c r="AM5061" s="1"/>
      <c r="AN5061" s="1"/>
      <c r="AO5061" s="1"/>
    </row>
    <row r="5062" spans="1:41" x14ac:dyDescent="0.2">
      <c r="A5062" s="118"/>
      <c r="B5062" s="2"/>
      <c r="C5062" s="2"/>
      <c r="D5062" s="3"/>
      <c r="E5062" s="3"/>
      <c r="F5062" s="47"/>
      <c r="G5062" s="47"/>
      <c r="H5062" s="4"/>
      <c r="I5062" s="4"/>
      <c r="J5062" s="4"/>
      <c r="K5062" s="4"/>
      <c r="L5062" s="47"/>
      <c r="M5062" s="10"/>
      <c r="N5062" s="10"/>
      <c r="O5062" s="2"/>
      <c r="P5062" s="2"/>
      <c r="Q5062" s="47"/>
      <c r="R5062" s="4"/>
      <c r="S5062" s="59"/>
      <c r="T5062" s="1"/>
      <c r="U5062" s="1"/>
      <c r="V5062" s="1"/>
      <c r="W5062" s="10"/>
      <c r="X5062" s="2"/>
      <c r="Y5062" s="2"/>
      <c r="Z5062" s="3"/>
      <c r="AA5062" s="1"/>
      <c r="AB5062" s="1"/>
      <c r="AC5062" s="5"/>
      <c r="AD5062" s="1"/>
      <c r="AE5062" s="7"/>
      <c r="AF5062" s="1"/>
      <c r="AG5062" s="1"/>
      <c r="AH5062" s="1"/>
      <c r="AI5062" s="1"/>
      <c r="AJ5062" s="4"/>
      <c r="AK5062" s="1"/>
      <c r="AL5062" s="1"/>
      <c r="AM5062" s="1"/>
      <c r="AN5062" s="1"/>
      <c r="AO5062" s="1"/>
    </row>
    <row r="5063" spans="1:41" x14ac:dyDescent="0.2">
      <c r="A5063" s="118"/>
      <c r="B5063" s="2"/>
      <c r="C5063" s="2"/>
      <c r="D5063" s="3"/>
      <c r="E5063" s="3"/>
      <c r="F5063" s="47"/>
      <c r="G5063" s="47"/>
      <c r="H5063" s="4"/>
      <c r="I5063" s="4"/>
      <c r="J5063" s="4"/>
      <c r="K5063" s="4"/>
      <c r="L5063" s="47"/>
      <c r="M5063" s="10"/>
      <c r="N5063" s="10"/>
      <c r="O5063" s="2"/>
      <c r="P5063" s="2"/>
      <c r="Q5063" s="47"/>
      <c r="R5063" s="4"/>
      <c r="S5063" s="59"/>
      <c r="T5063" s="1"/>
      <c r="U5063" s="1"/>
      <c r="V5063" s="1"/>
      <c r="W5063" s="10"/>
      <c r="X5063" s="2"/>
      <c r="Y5063" s="2"/>
      <c r="Z5063" s="3"/>
      <c r="AA5063" s="1"/>
      <c r="AB5063" s="1"/>
      <c r="AC5063" s="5"/>
      <c r="AD5063" s="1"/>
      <c r="AE5063" s="7"/>
      <c r="AF5063" s="1"/>
      <c r="AG5063" s="1"/>
      <c r="AH5063" s="1"/>
      <c r="AI5063" s="1"/>
      <c r="AJ5063" s="4"/>
      <c r="AK5063" s="1"/>
      <c r="AL5063" s="1"/>
      <c r="AM5063" s="1"/>
      <c r="AN5063" s="1"/>
      <c r="AO5063" s="1"/>
    </row>
    <row r="5064" spans="1:41" x14ac:dyDescent="0.2">
      <c r="A5064" s="118"/>
      <c r="B5064" s="2"/>
      <c r="C5064" s="2"/>
      <c r="D5064" s="3"/>
      <c r="E5064" s="3"/>
      <c r="F5064" s="47"/>
      <c r="G5064" s="47"/>
      <c r="H5064" s="4"/>
      <c r="I5064" s="4"/>
      <c r="J5064" s="4"/>
      <c r="K5064" s="4"/>
      <c r="L5064" s="47"/>
      <c r="M5064" s="10"/>
      <c r="N5064" s="10"/>
      <c r="O5064" s="2"/>
      <c r="P5064" s="2"/>
      <c r="Q5064" s="47"/>
      <c r="R5064" s="4"/>
      <c r="S5064" s="59"/>
      <c r="T5064" s="1"/>
      <c r="U5064" s="1"/>
      <c r="V5064" s="1"/>
      <c r="W5064" s="10"/>
      <c r="X5064" s="2"/>
      <c r="Y5064" s="2"/>
      <c r="Z5064" s="3"/>
      <c r="AA5064" s="1"/>
      <c r="AB5064" s="1"/>
      <c r="AC5064" s="5"/>
      <c r="AD5064" s="1"/>
      <c r="AE5064" s="7"/>
      <c r="AF5064" s="1"/>
      <c r="AG5064" s="1"/>
      <c r="AH5064" s="1"/>
      <c r="AI5064" s="1"/>
      <c r="AJ5064" s="4"/>
      <c r="AK5064" s="1"/>
      <c r="AL5064" s="1"/>
      <c r="AM5064" s="1"/>
      <c r="AN5064" s="1"/>
      <c r="AO5064" s="1"/>
    </row>
    <row r="5065" spans="1:41" x14ac:dyDescent="0.2">
      <c r="A5065" s="118"/>
      <c r="B5065" s="2"/>
      <c r="C5065" s="2"/>
      <c r="D5065" s="3"/>
      <c r="E5065" s="3"/>
      <c r="F5065" s="47"/>
      <c r="G5065" s="47"/>
      <c r="H5065" s="4"/>
      <c r="I5065" s="4"/>
      <c r="J5065" s="4"/>
      <c r="K5065" s="4"/>
      <c r="L5065" s="47"/>
      <c r="M5065" s="10"/>
      <c r="N5065" s="10"/>
      <c r="O5065" s="2"/>
      <c r="P5065" s="2"/>
      <c r="Q5065" s="47"/>
      <c r="R5065" s="4"/>
      <c r="S5065" s="59"/>
      <c r="T5065" s="1"/>
      <c r="U5065" s="1"/>
      <c r="V5065" s="1"/>
      <c r="W5065" s="10"/>
      <c r="X5065" s="2"/>
      <c r="Y5065" s="2"/>
      <c r="Z5065" s="3"/>
      <c r="AA5065" s="1"/>
      <c r="AB5065" s="1"/>
      <c r="AC5065" s="5"/>
      <c r="AD5065" s="1"/>
      <c r="AE5065" s="7"/>
      <c r="AF5065" s="1"/>
      <c r="AG5065" s="1"/>
      <c r="AH5065" s="1"/>
      <c r="AI5065" s="1"/>
      <c r="AJ5065" s="4"/>
      <c r="AK5065" s="1"/>
      <c r="AL5065" s="1"/>
      <c r="AM5065" s="1"/>
      <c r="AN5065" s="1"/>
      <c r="AO5065" s="1"/>
    </row>
    <row r="5066" spans="1:41" x14ac:dyDescent="0.2">
      <c r="A5066" s="118"/>
      <c r="B5066" s="2"/>
      <c r="C5066" s="2"/>
      <c r="D5066" s="3"/>
      <c r="E5066" s="3"/>
      <c r="F5066" s="47"/>
      <c r="G5066" s="47"/>
      <c r="H5066" s="4"/>
      <c r="I5066" s="4"/>
      <c r="J5066" s="4"/>
      <c r="K5066" s="4"/>
      <c r="L5066" s="47"/>
      <c r="M5066" s="10"/>
      <c r="N5066" s="10"/>
      <c r="O5066" s="2"/>
      <c r="P5066" s="2"/>
      <c r="Q5066" s="47"/>
      <c r="R5066" s="4"/>
      <c r="S5066" s="59"/>
      <c r="T5066" s="1"/>
      <c r="U5066" s="1"/>
      <c r="V5066" s="1"/>
      <c r="W5066" s="10"/>
      <c r="X5066" s="2"/>
      <c r="Y5066" s="2"/>
      <c r="Z5066" s="3"/>
      <c r="AA5066" s="1"/>
      <c r="AB5066" s="1"/>
      <c r="AC5066" s="5"/>
      <c r="AD5066" s="1"/>
      <c r="AE5066" s="7"/>
      <c r="AF5066" s="1"/>
      <c r="AG5066" s="1"/>
      <c r="AH5066" s="1"/>
      <c r="AI5066" s="1"/>
      <c r="AJ5066" s="4"/>
      <c r="AK5066" s="1"/>
      <c r="AL5066" s="1"/>
      <c r="AM5066" s="1"/>
      <c r="AN5066" s="1"/>
      <c r="AO5066" s="1"/>
    </row>
    <row r="5067" spans="1:41" x14ac:dyDescent="0.2">
      <c r="A5067" s="118"/>
      <c r="B5067" s="2"/>
      <c r="C5067" s="2"/>
      <c r="D5067" s="3"/>
      <c r="E5067" s="3"/>
      <c r="F5067" s="47"/>
      <c r="G5067" s="47"/>
      <c r="H5067" s="4"/>
      <c r="I5067" s="4"/>
      <c r="J5067" s="4"/>
      <c r="K5067" s="4"/>
      <c r="L5067" s="47"/>
      <c r="M5067" s="10"/>
      <c r="N5067" s="10"/>
      <c r="O5067" s="2"/>
      <c r="P5067" s="2"/>
      <c r="Q5067" s="47"/>
      <c r="R5067" s="4"/>
      <c r="S5067" s="59"/>
      <c r="T5067" s="1"/>
      <c r="U5067" s="1"/>
      <c r="V5067" s="1"/>
      <c r="W5067" s="10"/>
      <c r="X5067" s="2"/>
      <c r="Y5067" s="2"/>
      <c r="Z5067" s="3"/>
      <c r="AA5067" s="1"/>
      <c r="AB5067" s="1"/>
      <c r="AC5067" s="5"/>
      <c r="AD5067" s="1"/>
      <c r="AE5067" s="7"/>
      <c r="AF5067" s="1"/>
      <c r="AG5067" s="1"/>
      <c r="AH5067" s="1"/>
      <c r="AI5067" s="1"/>
      <c r="AJ5067" s="4"/>
      <c r="AK5067" s="1"/>
      <c r="AL5067" s="1"/>
      <c r="AM5067" s="1"/>
      <c r="AN5067" s="1"/>
      <c r="AO5067" s="1"/>
    </row>
    <row r="5068" spans="1:41" x14ac:dyDescent="0.2">
      <c r="A5068" s="118"/>
      <c r="B5068" s="2"/>
      <c r="C5068" s="2"/>
      <c r="D5068" s="3"/>
      <c r="E5068" s="3"/>
      <c r="F5068" s="47"/>
      <c r="G5068" s="47"/>
      <c r="H5068" s="4"/>
      <c r="I5068" s="4"/>
      <c r="J5068" s="4"/>
      <c r="K5068" s="4"/>
      <c r="L5068" s="47"/>
      <c r="M5068" s="10"/>
      <c r="N5068" s="10"/>
      <c r="O5068" s="2"/>
      <c r="P5068" s="2"/>
      <c r="Q5068" s="47"/>
      <c r="R5068" s="4"/>
      <c r="S5068" s="59"/>
      <c r="T5068" s="1"/>
      <c r="U5068" s="1"/>
      <c r="V5068" s="1"/>
      <c r="W5068" s="10"/>
      <c r="X5068" s="2"/>
      <c r="Y5068" s="2"/>
      <c r="Z5068" s="3"/>
      <c r="AA5068" s="1"/>
      <c r="AB5068" s="1"/>
      <c r="AC5068" s="5"/>
      <c r="AD5068" s="1"/>
      <c r="AE5068" s="7"/>
      <c r="AF5068" s="1"/>
      <c r="AG5068" s="1"/>
      <c r="AH5068" s="1"/>
      <c r="AI5068" s="1"/>
      <c r="AJ5068" s="4"/>
      <c r="AK5068" s="1"/>
      <c r="AL5068" s="1"/>
      <c r="AM5068" s="1"/>
      <c r="AN5068" s="1"/>
      <c r="AO5068" s="1"/>
    </row>
    <row r="5069" spans="1:41" x14ac:dyDescent="0.2">
      <c r="A5069" s="118"/>
      <c r="B5069" s="2"/>
      <c r="C5069" s="2"/>
      <c r="D5069" s="3"/>
      <c r="E5069" s="3"/>
      <c r="F5069" s="47"/>
      <c r="G5069" s="47"/>
      <c r="H5069" s="4"/>
      <c r="I5069" s="4"/>
      <c r="J5069" s="4"/>
      <c r="K5069" s="4"/>
      <c r="L5069" s="47"/>
      <c r="M5069" s="10"/>
      <c r="N5069" s="10"/>
      <c r="O5069" s="2"/>
      <c r="P5069" s="2"/>
      <c r="Q5069" s="47"/>
      <c r="R5069" s="4"/>
      <c r="S5069" s="59"/>
      <c r="T5069" s="1"/>
      <c r="U5069" s="1"/>
      <c r="V5069" s="1"/>
      <c r="W5069" s="10"/>
      <c r="X5069" s="2"/>
      <c r="Y5069" s="2"/>
      <c r="Z5069" s="3"/>
      <c r="AA5069" s="1"/>
      <c r="AB5069" s="1"/>
      <c r="AC5069" s="5"/>
      <c r="AD5069" s="1"/>
      <c r="AE5069" s="7"/>
      <c r="AF5069" s="1"/>
      <c r="AG5069" s="1"/>
      <c r="AH5069" s="1"/>
      <c r="AI5069" s="1"/>
      <c r="AJ5069" s="4"/>
      <c r="AK5069" s="1"/>
      <c r="AL5069" s="1"/>
      <c r="AM5069" s="1"/>
      <c r="AN5069" s="1"/>
      <c r="AO5069" s="1"/>
    </row>
    <row r="5070" spans="1:41" x14ac:dyDescent="0.2">
      <c r="A5070" s="118"/>
      <c r="B5070" s="2"/>
      <c r="C5070" s="2"/>
      <c r="D5070" s="3"/>
      <c r="E5070" s="3"/>
      <c r="F5070" s="47"/>
      <c r="G5070" s="47"/>
      <c r="H5070" s="4"/>
      <c r="I5070" s="4"/>
      <c r="J5070" s="4"/>
      <c r="K5070" s="4"/>
      <c r="L5070" s="47"/>
      <c r="M5070" s="10"/>
      <c r="N5070" s="10"/>
      <c r="O5070" s="2"/>
      <c r="P5070" s="2"/>
      <c r="Q5070" s="47"/>
      <c r="R5070" s="4"/>
      <c r="S5070" s="59"/>
      <c r="T5070" s="1"/>
      <c r="U5070" s="1"/>
      <c r="V5070" s="1"/>
      <c r="W5070" s="10"/>
      <c r="X5070" s="2"/>
      <c r="Y5070" s="2"/>
      <c r="Z5070" s="3"/>
      <c r="AA5070" s="1"/>
      <c r="AB5070" s="1"/>
      <c r="AC5070" s="5"/>
      <c r="AD5070" s="1"/>
      <c r="AE5070" s="7"/>
      <c r="AF5070" s="1"/>
      <c r="AG5070" s="1"/>
      <c r="AH5070" s="1"/>
      <c r="AI5070" s="1"/>
      <c r="AJ5070" s="4"/>
      <c r="AK5070" s="1"/>
      <c r="AL5070" s="1"/>
      <c r="AM5070" s="1"/>
      <c r="AN5070" s="1"/>
      <c r="AO5070" s="1"/>
    </row>
    <row r="5071" spans="1:41" x14ac:dyDescent="0.2">
      <c r="A5071" s="118"/>
      <c r="B5071" s="2"/>
      <c r="C5071" s="2"/>
      <c r="D5071" s="3"/>
      <c r="E5071" s="3"/>
      <c r="F5071" s="47"/>
      <c r="G5071" s="47"/>
      <c r="H5071" s="4"/>
      <c r="I5071" s="4"/>
      <c r="J5071" s="4"/>
      <c r="K5071" s="4"/>
      <c r="L5071" s="47"/>
      <c r="M5071" s="10"/>
      <c r="N5071" s="10"/>
      <c r="O5071" s="2"/>
      <c r="P5071" s="2"/>
      <c r="Q5071" s="47"/>
      <c r="R5071" s="4"/>
      <c r="S5071" s="59"/>
      <c r="T5071" s="1"/>
      <c r="U5071" s="1"/>
      <c r="V5071" s="1"/>
      <c r="W5071" s="10"/>
      <c r="X5071" s="2"/>
      <c r="Y5071" s="2"/>
      <c r="Z5071" s="3"/>
      <c r="AA5071" s="1"/>
      <c r="AB5071" s="1"/>
      <c r="AC5071" s="5"/>
      <c r="AD5071" s="1"/>
      <c r="AE5071" s="7"/>
      <c r="AF5071" s="1"/>
      <c r="AG5071" s="1"/>
      <c r="AH5071" s="1"/>
      <c r="AI5071" s="1"/>
      <c r="AJ5071" s="4"/>
      <c r="AK5071" s="1"/>
      <c r="AL5071" s="1"/>
      <c r="AM5071" s="1"/>
      <c r="AN5071" s="1"/>
      <c r="AO5071" s="1"/>
    </row>
    <row r="5072" spans="1:41" x14ac:dyDescent="0.2">
      <c r="A5072" s="118"/>
      <c r="B5072" s="2"/>
      <c r="C5072" s="2"/>
      <c r="D5072" s="3"/>
      <c r="E5072" s="3"/>
      <c r="F5072" s="47"/>
      <c r="G5072" s="47"/>
      <c r="H5072" s="4"/>
      <c r="I5072" s="4"/>
      <c r="J5072" s="4"/>
      <c r="K5072" s="4"/>
      <c r="L5072" s="47"/>
      <c r="M5072" s="10"/>
      <c r="N5072" s="10"/>
      <c r="O5072" s="2"/>
      <c r="P5072" s="2"/>
      <c r="Q5072" s="47"/>
      <c r="R5072" s="4"/>
      <c r="S5072" s="59"/>
      <c r="T5072" s="1"/>
      <c r="U5072" s="1"/>
      <c r="V5072" s="1"/>
      <c r="W5072" s="10"/>
      <c r="X5072" s="2"/>
      <c r="Y5072" s="2"/>
      <c r="Z5072" s="3"/>
      <c r="AA5072" s="1"/>
      <c r="AB5072" s="1"/>
      <c r="AC5072" s="5"/>
      <c r="AD5072" s="1"/>
      <c r="AE5072" s="7"/>
      <c r="AF5072" s="1"/>
      <c r="AG5072" s="1"/>
      <c r="AH5072" s="1"/>
      <c r="AI5072" s="1"/>
      <c r="AJ5072" s="4"/>
      <c r="AK5072" s="1"/>
      <c r="AL5072" s="1"/>
      <c r="AM5072" s="1"/>
      <c r="AN5072" s="1"/>
      <c r="AO5072" s="1"/>
    </row>
    <row r="5073" spans="1:41" x14ac:dyDescent="0.2">
      <c r="A5073" s="118"/>
      <c r="B5073" s="2"/>
      <c r="C5073" s="2"/>
      <c r="D5073" s="3"/>
      <c r="E5073" s="3"/>
      <c r="F5073" s="47"/>
      <c r="G5073" s="47"/>
      <c r="H5073" s="4"/>
      <c r="I5073" s="4"/>
      <c r="J5073" s="4"/>
      <c r="K5073" s="4"/>
      <c r="L5073" s="47"/>
      <c r="M5073" s="10"/>
      <c r="N5073" s="10"/>
      <c r="O5073" s="2"/>
      <c r="P5073" s="2"/>
      <c r="Q5073" s="47"/>
      <c r="R5073" s="4"/>
      <c r="S5073" s="59"/>
      <c r="T5073" s="1"/>
      <c r="U5073" s="1"/>
      <c r="V5073" s="1"/>
      <c r="W5073" s="10"/>
      <c r="X5073" s="2"/>
      <c r="Y5073" s="2"/>
      <c r="Z5073" s="3"/>
      <c r="AA5073" s="1"/>
      <c r="AB5073" s="1"/>
      <c r="AC5073" s="5"/>
      <c r="AD5073" s="1"/>
      <c r="AE5073" s="7"/>
      <c r="AF5073" s="1"/>
      <c r="AG5073" s="1"/>
      <c r="AH5073" s="1"/>
      <c r="AI5073" s="1"/>
      <c r="AJ5073" s="4"/>
      <c r="AK5073" s="1"/>
      <c r="AL5073" s="1"/>
      <c r="AM5073" s="1"/>
      <c r="AN5073" s="1"/>
      <c r="AO5073" s="1"/>
    </row>
    <row r="5074" spans="1:41" x14ac:dyDescent="0.2">
      <c r="A5074" s="118"/>
      <c r="B5074" s="2"/>
      <c r="C5074" s="2"/>
      <c r="D5074" s="3"/>
      <c r="E5074" s="3"/>
      <c r="F5074" s="47"/>
      <c r="G5074" s="47"/>
      <c r="H5074" s="4"/>
      <c r="I5074" s="4"/>
      <c r="J5074" s="4"/>
      <c r="K5074" s="4"/>
      <c r="L5074" s="47"/>
      <c r="M5074" s="10"/>
      <c r="N5074" s="10"/>
      <c r="O5074" s="2"/>
      <c r="P5074" s="2"/>
      <c r="Q5074" s="47"/>
      <c r="R5074" s="4"/>
      <c r="S5074" s="59"/>
      <c r="T5074" s="1"/>
      <c r="U5074" s="1"/>
      <c r="V5074" s="1"/>
      <c r="W5074" s="10"/>
      <c r="X5074" s="2"/>
      <c r="Y5074" s="2"/>
      <c r="Z5074" s="3"/>
      <c r="AA5074" s="1"/>
      <c r="AB5074" s="1"/>
      <c r="AC5074" s="5"/>
      <c r="AD5074" s="1"/>
      <c r="AE5074" s="7"/>
      <c r="AF5074" s="1"/>
      <c r="AG5074" s="1"/>
      <c r="AH5074" s="1"/>
      <c r="AI5074" s="1"/>
      <c r="AJ5074" s="4"/>
      <c r="AK5074" s="1"/>
      <c r="AL5074" s="1"/>
      <c r="AM5074" s="1"/>
      <c r="AN5074" s="1"/>
      <c r="AO5074" s="1"/>
    </row>
    <row r="5075" spans="1:41" x14ac:dyDescent="0.2">
      <c r="A5075" s="118"/>
      <c r="B5075" s="2"/>
      <c r="C5075" s="2"/>
      <c r="D5075" s="3"/>
      <c r="E5075" s="3"/>
      <c r="F5075" s="47"/>
      <c r="G5075" s="47"/>
      <c r="H5075" s="4"/>
      <c r="I5075" s="4"/>
      <c r="J5075" s="4"/>
      <c r="K5075" s="4"/>
      <c r="L5075" s="47"/>
      <c r="M5075" s="10"/>
      <c r="N5075" s="10"/>
      <c r="O5075" s="2"/>
      <c r="P5075" s="2"/>
      <c r="Q5075" s="47"/>
      <c r="R5075" s="4"/>
      <c r="S5075" s="59"/>
      <c r="T5075" s="1"/>
      <c r="U5075" s="1"/>
      <c r="V5075" s="1"/>
      <c r="W5075" s="10"/>
      <c r="X5075" s="2"/>
      <c r="Y5075" s="2"/>
      <c r="Z5075" s="3"/>
      <c r="AA5075" s="1"/>
      <c r="AB5075" s="1"/>
      <c r="AC5075" s="5"/>
      <c r="AD5075" s="1"/>
      <c r="AE5075" s="7"/>
      <c r="AF5075" s="1"/>
      <c r="AG5075" s="1"/>
      <c r="AH5075" s="1"/>
      <c r="AI5075" s="1"/>
      <c r="AJ5075" s="4"/>
      <c r="AK5075" s="1"/>
      <c r="AL5075" s="1"/>
      <c r="AM5075" s="1"/>
      <c r="AN5075" s="1"/>
      <c r="AO5075" s="1"/>
    </row>
    <row r="5076" spans="1:41" x14ac:dyDescent="0.2">
      <c r="A5076" s="118"/>
      <c r="B5076" s="2"/>
      <c r="C5076" s="2"/>
      <c r="D5076" s="3"/>
      <c r="E5076" s="3"/>
      <c r="F5076" s="47"/>
      <c r="G5076" s="47"/>
      <c r="H5076" s="4"/>
      <c r="I5076" s="4"/>
      <c r="J5076" s="4"/>
      <c r="K5076" s="4"/>
      <c r="L5076" s="47"/>
      <c r="M5076" s="10"/>
      <c r="N5076" s="10"/>
      <c r="O5076" s="2"/>
      <c r="P5076" s="2"/>
      <c r="Q5076" s="47"/>
      <c r="R5076" s="4"/>
      <c r="S5076" s="59"/>
      <c r="T5076" s="1"/>
      <c r="U5076" s="1"/>
      <c r="V5076" s="1"/>
      <c r="W5076" s="10"/>
      <c r="X5076" s="2"/>
      <c r="Y5076" s="2"/>
      <c r="Z5076" s="3"/>
      <c r="AA5076" s="1"/>
      <c r="AB5076" s="1"/>
      <c r="AC5076" s="5"/>
      <c r="AD5076" s="1"/>
      <c r="AE5076" s="7"/>
      <c r="AF5076" s="1"/>
      <c r="AG5076" s="1"/>
      <c r="AH5076" s="1"/>
      <c r="AI5076" s="1"/>
      <c r="AJ5076" s="4"/>
      <c r="AK5076" s="1"/>
      <c r="AL5076" s="1"/>
      <c r="AM5076" s="1"/>
      <c r="AN5076" s="1"/>
      <c r="AO5076" s="1"/>
    </row>
    <row r="5077" spans="1:41" x14ac:dyDescent="0.2">
      <c r="A5077" s="118"/>
      <c r="B5077" s="2"/>
      <c r="C5077" s="2"/>
      <c r="D5077" s="3"/>
      <c r="E5077" s="3"/>
      <c r="F5077" s="47"/>
      <c r="G5077" s="47"/>
      <c r="H5077" s="4"/>
      <c r="I5077" s="4"/>
      <c r="J5077" s="4"/>
      <c r="K5077" s="4"/>
      <c r="L5077" s="47"/>
      <c r="M5077" s="10"/>
      <c r="N5077" s="10"/>
      <c r="O5077" s="2"/>
      <c r="P5077" s="2"/>
      <c r="Q5077" s="47"/>
      <c r="R5077" s="4"/>
      <c r="S5077" s="59"/>
      <c r="T5077" s="1"/>
      <c r="U5077" s="1"/>
      <c r="V5077" s="1"/>
      <c r="W5077" s="10"/>
      <c r="X5077" s="2"/>
      <c r="Y5077" s="2"/>
      <c r="Z5077" s="3"/>
      <c r="AA5077" s="1"/>
      <c r="AB5077" s="1"/>
      <c r="AC5077" s="5"/>
      <c r="AD5077" s="1"/>
      <c r="AE5077" s="7"/>
      <c r="AF5077" s="1"/>
      <c r="AG5077" s="1"/>
      <c r="AH5077" s="1"/>
      <c r="AI5077" s="1"/>
      <c r="AJ5077" s="4"/>
      <c r="AK5077" s="1"/>
      <c r="AL5077" s="1"/>
      <c r="AM5077" s="1"/>
      <c r="AN5077" s="1"/>
      <c r="AO5077" s="1"/>
    </row>
    <row r="5078" spans="1:41" x14ac:dyDescent="0.2">
      <c r="A5078" s="118"/>
      <c r="B5078" s="2"/>
      <c r="C5078" s="2"/>
      <c r="D5078" s="3"/>
      <c r="E5078" s="3"/>
      <c r="F5078" s="47"/>
      <c r="G5078" s="47"/>
      <c r="H5078" s="4"/>
      <c r="I5078" s="4"/>
      <c r="J5078" s="4"/>
      <c r="K5078" s="4"/>
      <c r="L5078" s="47"/>
      <c r="M5078" s="10"/>
      <c r="N5078" s="10"/>
      <c r="O5078" s="2"/>
      <c r="P5078" s="2"/>
      <c r="Q5078" s="47"/>
      <c r="R5078" s="4"/>
      <c r="S5078" s="59"/>
      <c r="T5078" s="1"/>
      <c r="U5078" s="1"/>
      <c r="V5078" s="1"/>
      <c r="W5078" s="10"/>
      <c r="X5078" s="2"/>
      <c r="Y5078" s="2"/>
      <c r="Z5078" s="3"/>
      <c r="AA5078" s="1"/>
      <c r="AB5078" s="1"/>
      <c r="AC5078" s="5"/>
      <c r="AD5078" s="1"/>
      <c r="AE5078" s="7"/>
      <c r="AF5078" s="1"/>
      <c r="AG5078" s="1"/>
      <c r="AH5078" s="1"/>
      <c r="AI5078" s="1"/>
      <c r="AJ5078" s="4"/>
      <c r="AK5078" s="1"/>
      <c r="AL5078" s="1"/>
      <c r="AM5078" s="1"/>
      <c r="AN5078" s="1"/>
      <c r="AO5078" s="1"/>
    </row>
    <row r="5079" spans="1:41" x14ac:dyDescent="0.2">
      <c r="A5079" s="118"/>
      <c r="B5079" s="2"/>
      <c r="C5079" s="2"/>
      <c r="D5079" s="3"/>
      <c r="E5079" s="3"/>
      <c r="F5079" s="47"/>
      <c r="G5079" s="47"/>
      <c r="H5079" s="4"/>
      <c r="I5079" s="4"/>
      <c r="J5079" s="4"/>
      <c r="K5079" s="4"/>
      <c r="L5079" s="47"/>
      <c r="M5079" s="10"/>
      <c r="N5079" s="10"/>
      <c r="O5079" s="2"/>
      <c r="P5079" s="2"/>
      <c r="Q5079" s="47"/>
      <c r="R5079" s="4"/>
      <c r="S5079" s="59"/>
      <c r="T5079" s="1"/>
      <c r="U5079" s="1"/>
      <c r="V5079" s="1"/>
      <c r="W5079" s="10"/>
      <c r="X5079" s="2"/>
      <c r="Y5079" s="2"/>
      <c r="Z5079" s="3"/>
      <c r="AA5079" s="1"/>
      <c r="AB5079" s="1"/>
      <c r="AC5079" s="5"/>
      <c r="AD5079" s="1"/>
      <c r="AE5079" s="7"/>
      <c r="AF5079" s="1"/>
      <c r="AG5079" s="1"/>
      <c r="AH5079" s="1"/>
      <c r="AI5079" s="1"/>
      <c r="AJ5079" s="4"/>
      <c r="AK5079" s="1"/>
      <c r="AL5079" s="1"/>
      <c r="AM5079" s="1"/>
      <c r="AN5079" s="1"/>
      <c r="AO5079" s="1"/>
    </row>
    <row r="5080" spans="1:41" x14ac:dyDescent="0.2">
      <c r="A5080" s="118"/>
      <c r="B5080" s="2"/>
      <c r="C5080" s="2"/>
      <c r="D5080" s="3"/>
      <c r="E5080" s="3"/>
      <c r="F5080" s="47"/>
      <c r="G5080" s="47"/>
      <c r="H5080" s="4"/>
      <c r="I5080" s="4"/>
      <c r="J5080" s="4"/>
      <c r="K5080" s="4"/>
      <c r="L5080" s="47"/>
      <c r="M5080" s="10"/>
      <c r="N5080" s="10"/>
      <c r="O5080" s="2"/>
      <c r="P5080" s="2"/>
      <c r="Q5080" s="47"/>
      <c r="R5080" s="4"/>
      <c r="S5080" s="59"/>
      <c r="T5080" s="1"/>
      <c r="U5080" s="1"/>
      <c r="V5080" s="1"/>
      <c r="W5080" s="10"/>
      <c r="X5080" s="2"/>
      <c r="Y5080" s="2"/>
      <c r="Z5080" s="3"/>
      <c r="AA5080" s="1"/>
      <c r="AB5080" s="1"/>
      <c r="AC5080" s="5"/>
      <c r="AD5080" s="1"/>
      <c r="AE5080" s="7"/>
      <c r="AF5080" s="1"/>
      <c r="AG5080" s="1"/>
      <c r="AH5080" s="1"/>
      <c r="AI5080" s="1"/>
      <c r="AJ5080" s="4"/>
      <c r="AK5080" s="1"/>
      <c r="AL5080" s="1"/>
      <c r="AM5080" s="1"/>
      <c r="AN5080" s="1"/>
      <c r="AO5080" s="1"/>
    </row>
    <row r="5081" spans="1:41" x14ac:dyDescent="0.2">
      <c r="A5081" s="118"/>
      <c r="B5081" s="2"/>
      <c r="C5081" s="2"/>
      <c r="D5081" s="3"/>
      <c r="E5081" s="3"/>
      <c r="F5081" s="47"/>
      <c r="G5081" s="47"/>
      <c r="H5081" s="4"/>
      <c r="I5081" s="4"/>
      <c r="J5081" s="4"/>
      <c r="K5081" s="4"/>
      <c r="L5081" s="47"/>
      <c r="M5081" s="10"/>
      <c r="N5081" s="10"/>
      <c r="O5081" s="2"/>
      <c r="P5081" s="2"/>
      <c r="Q5081" s="47"/>
      <c r="R5081" s="4"/>
      <c r="S5081" s="59"/>
      <c r="T5081" s="1"/>
      <c r="U5081" s="1"/>
      <c r="V5081" s="1"/>
      <c r="W5081" s="10"/>
      <c r="X5081" s="2"/>
      <c r="Y5081" s="2"/>
      <c r="Z5081" s="3"/>
      <c r="AA5081" s="1"/>
      <c r="AB5081" s="1"/>
      <c r="AC5081" s="5"/>
      <c r="AD5081" s="1"/>
      <c r="AE5081" s="7"/>
      <c r="AF5081" s="1"/>
      <c r="AG5081" s="1"/>
      <c r="AH5081" s="1"/>
      <c r="AI5081" s="1"/>
      <c r="AJ5081" s="4"/>
      <c r="AK5081" s="1"/>
      <c r="AL5081" s="1"/>
      <c r="AM5081" s="1"/>
      <c r="AN5081" s="1"/>
      <c r="AO5081" s="1"/>
    </row>
    <row r="5082" spans="1:41" x14ac:dyDescent="0.2">
      <c r="A5082" s="118"/>
      <c r="B5082" s="2"/>
      <c r="C5082" s="2"/>
      <c r="D5082" s="3"/>
      <c r="E5082" s="3"/>
      <c r="F5082" s="47"/>
      <c r="G5082" s="47"/>
      <c r="H5082" s="4"/>
      <c r="I5082" s="4"/>
      <c r="J5082" s="4"/>
      <c r="K5082" s="4"/>
      <c r="L5082" s="47"/>
      <c r="M5082" s="10"/>
      <c r="N5082" s="10"/>
      <c r="O5082" s="2"/>
      <c r="P5082" s="2"/>
      <c r="Q5082" s="47"/>
      <c r="R5082" s="4"/>
      <c r="S5082" s="59"/>
      <c r="T5082" s="1"/>
      <c r="U5082" s="1"/>
      <c r="V5082" s="1"/>
      <c r="W5082" s="10"/>
      <c r="X5082" s="2"/>
      <c r="Y5082" s="2"/>
      <c r="Z5082" s="3"/>
      <c r="AA5082" s="1"/>
      <c r="AB5082" s="1"/>
      <c r="AC5082" s="5"/>
      <c r="AD5082" s="1"/>
      <c r="AE5082" s="7"/>
      <c r="AF5082" s="1"/>
      <c r="AG5082" s="1"/>
      <c r="AH5082" s="1"/>
      <c r="AI5082" s="1"/>
      <c r="AJ5082" s="4"/>
      <c r="AK5082" s="1"/>
      <c r="AL5082" s="1"/>
      <c r="AM5082" s="1"/>
      <c r="AN5082" s="1"/>
      <c r="AO5082" s="1"/>
    </row>
    <row r="5083" spans="1:41" x14ac:dyDescent="0.2">
      <c r="A5083" s="118"/>
      <c r="B5083" s="2"/>
      <c r="C5083" s="2"/>
      <c r="D5083" s="3"/>
      <c r="E5083" s="3"/>
      <c r="F5083" s="47"/>
      <c r="G5083" s="47"/>
      <c r="H5083" s="4"/>
      <c r="I5083" s="4"/>
      <c r="J5083" s="4"/>
      <c r="K5083" s="4"/>
      <c r="L5083" s="47"/>
      <c r="M5083" s="10"/>
      <c r="N5083" s="10"/>
      <c r="O5083" s="2"/>
      <c r="P5083" s="2"/>
      <c r="Q5083" s="47"/>
      <c r="R5083" s="4"/>
      <c r="S5083" s="59"/>
      <c r="T5083" s="1"/>
      <c r="U5083" s="1"/>
      <c r="V5083" s="1"/>
      <c r="W5083" s="10"/>
      <c r="X5083" s="2"/>
      <c r="Y5083" s="2"/>
      <c r="Z5083" s="3"/>
      <c r="AA5083" s="1"/>
      <c r="AB5083" s="1"/>
      <c r="AC5083" s="5"/>
      <c r="AD5083" s="1"/>
      <c r="AE5083" s="7"/>
      <c r="AF5083" s="1"/>
      <c r="AG5083" s="1"/>
      <c r="AH5083" s="1"/>
      <c r="AI5083" s="1"/>
      <c r="AJ5083" s="4"/>
      <c r="AK5083" s="1"/>
      <c r="AL5083" s="1"/>
      <c r="AM5083" s="1"/>
      <c r="AN5083" s="1"/>
      <c r="AO5083" s="1"/>
    </row>
    <row r="5084" spans="1:41" x14ac:dyDescent="0.2">
      <c r="A5084" s="118"/>
      <c r="B5084" s="2"/>
      <c r="C5084" s="2"/>
      <c r="D5084" s="3"/>
      <c r="E5084" s="3"/>
      <c r="F5084" s="47"/>
      <c r="G5084" s="47"/>
      <c r="H5084" s="4"/>
      <c r="I5084" s="4"/>
      <c r="J5084" s="4"/>
      <c r="K5084" s="4"/>
      <c r="L5084" s="47"/>
      <c r="M5084" s="10"/>
      <c r="N5084" s="10"/>
      <c r="O5084" s="2"/>
      <c r="P5084" s="2"/>
      <c r="Q5084" s="47"/>
      <c r="R5084" s="4"/>
      <c r="S5084" s="59"/>
      <c r="T5084" s="1"/>
      <c r="U5084" s="1"/>
      <c r="V5084" s="1"/>
      <c r="W5084" s="10"/>
      <c r="X5084" s="2"/>
      <c r="Y5084" s="2"/>
      <c r="Z5084" s="3"/>
      <c r="AA5084" s="1"/>
      <c r="AB5084" s="1"/>
      <c r="AC5084" s="5"/>
      <c r="AD5084" s="1"/>
      <c r="AE5084" s="7"/>
      <c r="AF5084" s="1"/>
      <c r="AG5084" s="1"/>
      <c r="AH5084" s="1"/>
      <c r="AI5084" s="1"/>
      <c r="AJ5084" s="4"/>
      <c r="AK5084" s="1"/>
      <c r="AL5084" s="1"/>
      <c r="AM5084" s="1"/>
      <c r="AN5084" s="1"/>
      <c r="AO5084" s="1"/>
    </row>
    <row r="5085" spans="1:41" x14ac:dyDescent="0.2">
      <c r="A5085" s="118"/>
      <c r="B5085" s="2"/>
      <c r="C5085" s="2"/>
      <c r="D5085" s="3"/>
      <c r="E5085" s="3"/>
      <c r="F5085" s="47"/>
      <c r="G5085" s="47"/>
      <c r="H5085" s="4"/>
      <c r="I5085" s="4"/>
      <c r="J5085" s="4"/>
      <c r="K5085" s="4"/>
      <c r="L5085" s="47"/>
      <c r="M5085" s="10"/>
      <c r="N5085" s="10"/>
      <c r="O5085" s="2"/>
      <c r="P5085" s="2"/>
      <c r="Q5085" s="47"/>
      <c r="R5085" s="4"/>
      <c r="S5085" s="59"/>
      <c r="T5085" s="1"/>
      <c r="U5085" s="1"/>
      <c r="V5085" s="1"/>
      <c r="W5085" s="10"/>
      <c r="X5085" s="2"/>
      <c r="Y5085" s="2"/>
      <c r="Z5085" s="3"/>
      <c r="AA5085" s="1"/>
      <c r="AB5085" s="1"/>
      <c r="AC5085" s="5"/>
      <c r="AD5085" s="1"/>
      <c r="AE5085" s="7"/>
      <c r="AF5085" s="1"/>
      <c r="AG5085" s="1"/>
      <c r="AH5085" s="1"/>
      <c r="AI5085" s="1"/>
      <c r="AJ5085" s="4"/>
      <c r="AK5085" s="1"/>
      <c r="AL5085" s="1"/>
      <c r="AM5085" s="1"/>
      <c r="AN5085" s="1"/>
      <c r="AO5085" s="1"/>
    </row>
    <row r="5086" spans="1:41" x14ac:dyDescent="0.2">
      <c r="A5086" s="118"/>
      <c r="B5086" s="2"/>
      <c r="C5086" s="2"/>
      <c r="D5086" s="3"/>
      <c r="E5086" s="3"/>
      <c r="F5086" s="47"/>
      <c r="G5086" s="47"/>
      <c r="H5086" s="4"/>
      <c r="I5086" s="4"/>
      <c r="J5086" s="4"/>
      <c r="K5086" s="4"/>
      <c r="L5086" s="47"/>
      <c r="M5086" s="10"/>
      <c r="N5086" s="10"/>
      <c r="O5086" s="2"/>
      <c r="P5086" s="2"/>
      <c r="Q5086" s="47"/>
      <c r="R5086" s="4"/>
      <c r="S5086" s="59"/>
      <c r="T5086" s="1"/>
      <c r="U5086" s="1"/>
      <c r="V5086" s="1"/>
      <c r="W5086" s="10"/>
      <c r="X5086" s="2"/>
      <c r="Y5086" s="2"/>
      <c r="Z5086" s="3"/>
      <c r="AA5086" s="1"/>
      <c r="AB5086" s="1"/>
      <c r="AC5086" s="5"/>
      <c r="AD5086" s="1"/>
      <c r="AE5086" s="7"/>
      <c r="AF5086" s="1"/>
      <c r="AG5086" s="1"/>
      <c r="AH5086" s="1"/>
      <c r="AI5086" s="1"/>
      <c r="AJ5086" s="4"/>
      <c r="AK5086" s="1"/>
      <c r="AL5086" s="1"/>
      <c r="AM5086" s="1"/>
      <c r="AN5086" s="1"/>
      <c r="AO5086" s="1"/>
    </row>
    <row r="5087" spans="1:41" x14ac:dyDescent="0.2">
      <c r="A5087" s="118"/>
      <c r="B5087" s="2"/>
      <c r="C5087" s="2"/>
      <c r="D5087" s="3"/>
      <c r="E5087" s="3"/>
      <c r="F5087" s="47"/>
      <c r="G5087" s="47"/>
      <c r="H5087" s="4"/>
      <c r="I5087" s="4"/>
      <c r="J5087" s="4"/>
      <c r="K5087" s="4"/>
      <c r="L5087" s="47"/>
      <c r="M5087" s="10"/>
      <c r="N5087" s="10"/>
      <c r="O5087" s="2"/>
      <c r="P5087" s="2"/>
      <c r="Q5087" s="47"/>
      <c r="R5087" s="4"/>
      <c r="S5087" s="59"/>
      <c r="T5087" s="1"/>
      <c r="U5087" s="1"/>
      <c r="V5087" s="1"/>
      <c r="W5087" s="10"/>
      <c r="X5087" s="2"/>
      <c r="Y5087" s="2"/>
      <c r="Z5087" s="3"/>
      <c r="AA5087" s="1"/>
      <c r="AB5087" s="1"/>
      <c r="AC5087" s="5"/>
      <c r="AD5087" s="1"/>
      <c r="AE5087" s="7"/>
      <c r="AF5087" s="1"/>
      <c r="AG5087" s="1"/>
      <c r="AH5087" s="1"/>
      <c r="AI5087" s="1"/>
      <c r="AJ5087" s="4"/>
      <c r="AK5087" s="1"/>
      <c r="AL5087" s="1"/>
      <c r="AM5087" s="1"/>
      <c r="AN5087" s="1"/>
      <c r="AO5087" s="1"/>
    </row>
    <row r="5088" spans="1:41" x14ac:dyDescent="0.2">
      <c r="A5088" s="118"/>
      <c r="B5088" s="2"/>
      <c r="C5088" s="2"/>
      <c r="D5088" s="3"/>
      <c r="E5088" s="3"/>
      <c r="F5088" s="47"/>
      <c r="G5088" s="47"/>
      <c r="H5088" s="4"/>
      <c r="I5088" s="4"/>
      <c r="J5088" s="4"/>
      <c r="K5088" s="4"/>
      <c r="L5088" s="47"/>
      <c r="M5088" s="10"/>
      <c r="N5088" s="10"/>
      <c r="O5088" s="2"/>
      <c r="P5088" s="2"/>
      <c r="Q5088" s="47"/>
      <c r="R5088" s="4"/>
      <c r="S5088" s="59"/>
      <c r="T5088" s="1"/>
      <c r="U5088" s="1"/>
      <c r="V5088" s="1"/>
      <c r="W5088" s="10"/>
      <c r="X5088" s="2"/>
      <c r="Y5088" s="2"/>
      <c r="Z5088" s="3"/>
      <c r="AA5088" s="1"/>
      <c r="AB5088" s="1"/>
      <c r="AC5088" s="5"/>
      <c r="AD5088" s="1"/>
      <c r="AE5088" s="7"/>
      <c r="AF5088" s="1"/>
      <c r="AG5088" s="1"/>
      <c r="AH5088" s="1"/>
      <c r="AI5088" s="1"/>
      <c r="AJ5088" s="4"/>
      <c r="AK5088" s="1"/>
      <c r="AL5088" s="1"/>
      <c r="AM5088" s="1"/>
      <c r="AN5088" s="1"/>
      <c r="AO5088" s="1"/>
    </row>
    <row r="5089" spans="1:41" x14ac:dyDescent="0.2">
      <c r="A5089" s="118"/>
      <c r="B5089" s="2"/>
      <c r="C5089" s="2"/>
      <c r="D5089" s="3"/>
      <c r="E5089" s="3"/>
      <c r="F5089" s="47"/>
      <c r="G5089" s="47"/>
      <c r="H5089" s="4"/>
      <c r="I5089" s="4"/>
      <c r="J5089" s="4"/>
      <c r="K5089" s="4"/>
      <c r="L5089" s="47"/>
      <c r="M5089" s="10"/>
      <c r="N5089" s="10"/>
      <c r="O5089" s="2"/>
      <c r="P5089" s="2"/>
      <c r="Q5089" s="47"/>
      <c r="R5089" s="4"/>
      <c r="S5089" s="59"/>
      <c r="T5089" s="1"/>
      <c r="U5089" s="1"/>
      <c r="V5089" s="1"/>
      <c r="W5089" s="10"/>
      <c r="X5089" s="2"/>
      <c r="Y5089" s="2"/>
      <c r="Z5089" s="3"/>
      <c r="AA5089" s="1"/>
      <c r="AB5089" s="1"/>
      <c r="AC5089" s="5"/>
      <c r="AD5089" s="1"/>
      <c r="AE5089" s="7"/>
      <c r="AF5089" s="1"/>
      <c r="AG5089" s="1"/>
      <c r="AH5089" s="1"/>
      <c r="AI5089" s="1"/>
      <c r="AJ5089" s="4"/>
      <c r="AK5089" s="1"/>
      <c r="AL5089" s="1"/>
      <c r="AM5089" s="1"/>
      <c r="AN5089" s="1"/>
      <c r="AO5089" s="1"/>
    </row>
    <row r="5090" spans="1:41" x14ac:dyDescent="0.2">
      <c r="A5090" s="118"/>
      <c r="B5090" s="2"/>
      <c r="C5090" s="2"/>
      <c r="D5090" s="3"/>
      <c r="E5090" s="3"/>
      <c r="F5090" s="47"/>
      <c r="G5090" s="47"/>
      <c r="H5090" s="4"/>
      <c r="I5090" s="4"/>
      <c r="J5090" s="4"/>
      <c r="K5090" s="4"/>
      <c r="L5090" s="47"/>
      <c r="M5090" s="10"/>
      <c r="N5090" s="10"/>
      <c r="O5090" s="2"/>
      <c r="P5090" s="2"/>
      <c r="Q5090" s="47"/>
      <c r="R5090" s="4"/>
      <c r="S5090" s="59"/>
      <c r="T5090" s="1"/>
      <c r="U5090" s="1"/>
      <c r="V5090" s="1"/>
      <c r="W5090" s="10"/>
      <c r="X5090" s="2"/>
      <c r="Y5090" s="2"/>
      <c r="Z5090" s="3"/>
      <c r="AA5090" s="1"/>
      <c r="AB5090" s="1"/>
      <c r="AC5090" s="5"/>
      <c r="AD5090" s="1"/>
      <c r="AE5090" s="7"/>
      <c r="AF5090" s="1"/>
      <c r="AG5090" s="1"/>
      <c r="AH5090" s="1"/>
      <c r="AI5090" s="1"/>
      <c r="AJ5090" s="4"/>
      <c r="AK5090" s="1"/>
      <c r="AL5090" s="1"/>
      <c r="AM5090" s="1"/>
      <c r="AN5090" s="1"/>
      <c r="AO5090" s="1"/>
    </row>
    <row r="5091" spans="1:41" x14ac:dyDescent="0.2">
      <c r="A5091" s="118"/>
      <c r="B5091" s="2"/>
      <c r="C5091" s="2"/>
      <c r="D5091" s="3"/>
      <c r="E5091" s="3"/>
      <c r="F5091" s="47"/>
      <c r="G5091" s="47"/>
      <c r="H5091" s="4"/>
      <c r="I5091" s="4"/>
      <c r="J5091" s="4"/>
      <c r="K5091" s="4"/>
      <c r="L5091" s="47"/>
      <c r="M5091" s="10"/>
      <c r="N5091" s="10"/>
      <c r="O5091" s="2"/>
      <c r="P5091" s="2"/>
      <c r="Q5091" s="47"/>
      <c r="R5091" s="4"/>
      <c r="S5091" s="59"/>
      <c r="T5091" s="1"/>
      <c r="U5091" s="1"/>
      <c r="V5091" s="1"/>
      <c r="W5091" s="10"/>
      <c r="X5091" s="2"/>
      <c r="Y5091" s="2"/>
      <c r="Z5091" s="3"/>
      <c r="AA5091" s="1"/>
      <c r="AB5091" s="1"/>
      <c r="AC5091" s="5"/>
      <c r="AD5091" s="1"/>
      <c r="AE5091" s="7"/>
      <c r="AF5091" s="1"/>
      <c r="AG5091" s="1"/>
      <c r="AH5091" s="1"/>
      <c r="AI5091" s="1"/>
      <c r="AJ5091" s="4"/>
      <c r="AK5091" s="1"/>
      <c r="AL5091" s="1"/>
      <c r="AM5091" s="1"/>
      <c r="AN5091" s="1"/>
      <c r="AO5091" s="1"/>
    </row>
    <row r="5092" spans="1:41" x14ac:dyDescent="0.2">
      <c r="A5092" s="118"/>
      <c r="B5092" s="2"/>
      <c r="C5092" s="2"/>
      <c r="D5092" s="3"/>
      <c r="E5092" s="3"/>
      <c r="F5092" s="47"/>
      <c r="G5092" s="47"/>
      <c r="H5092" s="4"/>
      <c r="I5092" s="4"/>
      <c r="J5092" s="4"/>
      <c r="K5092" s="4"/>
      <c r="L5092" s="47"/>
      <c r="M5092" s="10"/>
      <c r="N5092" s="10"/>
      <c r="O5092" s="2"/>
      <c r="P5092" s="2"/>
      <c r="Q5092" s="47"/>
      <c r="R5092" s="4"/>
      <c r="S5092" s="59"/>
      <c r="T5092" s="1"/>
      <c r="U5092" s="1"/>
      <c r="V5092" s="1"/>
      <c r="W5092" s="10"/>
      <c r="X5092" s="2"/>
      <c r="Y5092" s="2"/>
      <c r="Z5092" s="3"/>
      <c r="AA5092" s="1"/>
      <c r="AB5092" s="1"/>
      <c r="AC5092" s="5"/>
      <c r="AD5092" s="1"/>
      <c r="AE5092" s="7"/>
      <c r="AF5092" s="1"/>
      <c r="AG5092" s="1"/>
      <c r="AH5092" s="1"/>
      <c r="AI5092" s="1"/>
      <c r="AJ5092" s="4"/>
      <c r="AK5092" s="1"/>
      <c r="AL5092" s="1"/>
      <c r="AM5092" s="1"/>
      <c r="AN5092" s="1"/>
      <c r="AO5092" s="1"/>
    </row>
    <row r="5093" spans="1:41" x14ac:dyDescent="0.2">
      <c r="A5093" s="118"/>
      <c r="B5093" s="2"/>
      <c r="C5093" s="2"/>
      <c r="D5093" s="3"/>
      <c r="E5093" s="3"/>
      <c r="F5093" s="47"/>
      <c r="G5093" s="47"/>
      <c r="H5093" s="4"/>
      <c r="I5093" s="4"/>
      <c r="J5093" s="4"/>
      <c r="K5093" s="4"/>
      <c r="L5093" s="47"/>
      <c r="M5093" s="10"/>
      <c r="N5093" s="10"/>
      <c r="O5093" s="2"/>
      <c r="P5093" s="2"/>
      <c r="Q5093" s="47"/>
      <c r="R5093" s="4"/>
      <c r="S5093" s="59"/>
      <c r="T5093" s="1"/>
      <c r="U5093" s="1"/>
      <c r="V5093" s="1"/>
      <c r="W5093" s="10"/>
      <c r="X5093" s="2"/>
      <c r="Y5093" s="2"/>
      <c r="Z5093" s="3"/>
      <c r="AA5093" s="1"/>
      <c r="AB5093" s="1"/>
      <c r="AC5093" s="5"/>
      <c r="AD5093" s="1"/>
      <c r="AE5093" s="7"/>
      <c r="AF5093" s="1"/>
      <c r="AG5093" s="1"/>
      <c r="AH5093" s="1"/>
      <c r="AI5093" s="1"/>
      <c r="AJ5093" s="4"/>
      <c r="AK5093" s="1"/>
      <c r="AL5093" s="1"/>
      <c r="AM5093" s="1"/>
      <c r="AN5093" s="1"/>
      <c r="AO5093" s="1"/>
    </row>
    <row r="5094" spans="1:41" x14ac:dyDescent="0.2">
      <c r="A5094" s="118"/>
      <c r="B5094" s="2"/>
      <c r="C5094" s="2"/>
      <c r="D5094" s="3"/>
      <c r="E5094" s="3"/>
      <c r="F5094" s="47"/>
      <c r="G5094" s="47"/>
      <c r="H5094" s="4"/>
      <c r="I5094" s="4"/>
      <c r="J5094" s="4"/>
      <c r="K5094" s="4"/>
      <c r="L5094" s="47"/>
      <c r="M5094" s="10"/>
      <c r="N5094" s="10"/>
      <c r="O5094" s="2"/>
      <c r="P5094" s="2"/>
      <c r="Q5094" s="47"/>
      <c r="R5094" s="4"/>
      <c r="S5094" s="59"/>
      <c r="T5094" s="1"/>
      <c r="U5094" s="1"/>
      <c r="V5094" s="1"/>
      <c r="W5094" s="10"/>
      <c r="X5094" s="2"/>
      <c r="Y5094" s="2"/>
      <c r="Z5094" s="3"/>
      <c r="AA5094" s="1"/>
      <c r="AB5094" s="1"/>
      <c r="AC5094" s="5"/>
      <c r="AD5094" s="1"/>
      <c r="AE5094" s="7"/>
      <c r="AF5094" s="1"/>
      <c r="AG5094" s="1"/>
      <c r="AH5094" s="1"/>
      <c r="AI5094" s="1"/>
      <c r="AJ5094" s="4"/>
      <c r="AK5094" s="1"/>
      <c r="AL5094" s="1"/>
      <c r="AM5094" s="1"/>
      <c r="AN5094" s="1"/>
      <c r="AO5094" s="1"/>
    </row>
    <row r="5095" spans="1:41" x14ac:dyDescent="0.2">
      <c r="A5095" s="118"/>
      <c r="B5095" s="2"/>
      <c r="C5095" s="2"/>
      <c r="D5095" s="3"/>
      <c r="E5095" s="3"/>
      <c r="F5095" s="47"/>
      <c r="G5095" s="47"/>
      <c r="H5095" s="4"/>
      <c r="I5095" s="4"/>
      <c r="J5095" s="4"/>
      <c r="K5095" s="4"/>
      <c r="L5095" s="47"/>
      <c r="M5095" s="10"/>
      <c r="N5095" s="10"/>
      <c r="O5095" s="2"/>
      <c r="P5095" s="2"/>
      <c r="Q5095" s="47"/>
      <c r="R5095" s="4"/>
      <c r="S5095" s="59"/>
      <c r="T5095" s="1"/>
      <c r="U5095" s="1"/>
      <c r="V5095" s="1"/>
      <c r="W5095" s="10"/>
      <c r="X5095" s="2"/>
      <c r="Y5095" s="2"/>
      <c r="Z5095" s="3"/>
      <c r="AA5095" s="1"/>
      <c r="AB5095" s="1"/>
      <c r="AC5095" s="5"/>
      <c r="AD5095" s="1"/>
      <c r="AE5095" s="7"/>
      <c r="AF5095" s="1"/>
      <c r="AG5095" s="1"/>
      <c r="AH5095" s="1"/>
      <c r="AI5095" s="1"/>
      <c r="AJ5095" s="4"/>
      <c r="AK5095" s="1"/>
      <c r="AL5095" s="1"/>
      <c r="AM5095" s="1"/>
      <c r="AN5095" s="1"/>
      <c r="AO5095" s="1"/>
    </row>
    <row r="5096" spans="1:41" x14ac:dyDescent="0.2">
      <c r="A5096" s="118"/>
      <c r="B5096" s="2"/>
      <c r="C5096" s="2"/>
      <c r="D5096" s="3"/>
      <c r="E5096" s="3"/>
      <c r="F5096" s="47"/>
      <c r="G5096" s="47"/>
      <c r="H5096" s="4"/>
      <c r="I5096" s="4"/>
      <c r="J5096" s="4"/>
      <c r="K5096" s="4"/>
      <c r="L5096" s="47"/>
      <c r="M5096" s="10"/>
      <c r="N5096" s="10"/>
      <c r="O5096" s="2"/>
      <c r="P5096" s="2"/>
      <c r="Q5096" s="47"/>
      <c r="R5096" s="4"/>
      <c r="S5096" s="59"/>
      <c r="T5096" s="1"/>
      <c r="U5096" s="1"/>
      <c r="V5096" s="1"/>
      <c r="W5096" s="10"/>
      <c r="X5096" s="2"/>
      <c r="Y5096" s="2"/>
      <c r="Z5096" s="3"/>
      <c r="AA5096" s="1"/>
      <c r="AB5096" s="1"/>
      <c r="AC5096" s="5"/>
      <c r="AD5096" s="1"/>
      <c r="AE5096" s="7"/>
      <c r="AF5096" s="1"/>
      <c r="AG5096" s="1"/>
      <c r="AH5096" s="1"/>
      <c r="AI5096" s="1"/>
      <c r="AJ5096" s="4"/>
      <c r="AK5096" s="1"/>
      <c r="AL5096" s="1"/>
      <c r="AM5096" s="1"/>
      <c r="AN5096" s="1"/>
      <c r="AO5096" s="1"/>
    </row>
    <row r="5097" spans="1:41" x14ac:dyDescent="0.2">
      <c r="A5097" s="118"/>
      <c r="B5097" s="2"/>
      <c r="C5097" s="2"/>
      <c r="D5097" s="3"/>
      <c r="E5097" s="3"/>
      <c r="F5097" s="47"/>
      <c r="G5097" s="47"/>
      <c r="H5097" s="4"/>
      <c r="I5097" s="4"/>
      <c r="J5097" s="4"/>
      <c r="K5097" s="4"/>
      <c r="L5097" s="47"/>
      <c r="M5097" s="10"/>
      <c r="N5097" s="10"/>
      <c r="O5097" s="2"/>
      <c r="P5097" s="2"/>
      <c r="Q5097" s="47"/>
      <c r="R5097" s="4"/>
      <c r="S5097" s="59"/>
      <c r="T5097" s="1"/>
      <c r="U5097" s="1"/>
      <c r="V5097" s="1"/>
      <c r="W5097" s="10"/>
      <c r="X5097" s="2"/>
      <c r="Y5097" s="2"/>
      <c r="Z5097" s="3"/>
      <c r="AA5097" s="1"/>
      <c r="AB5097" s="1"/>
      <c r="AC5097" s="5"/>
      <c r="AD5097" s="1"/>
      <c r="AE5097" s="7"/>
      <c r="AF5097" s="1"/>
      <c r="AG5097" s="1"/>
      <c r="AH5097" s="1"/>
      <c r="AI5097" s="1"/>
      <c r="AJ5097" s="4"/>
      <c r="AK5097" s="1"/>
      <c r="AL5097" s="1"/>
      <c r="AM5097" s="1"/>
      <c r="AN5097" s="1"/>
      <c r="AO5097" s="1"/>
    </row>
    <row r="5098" spans="1:41" x14ac:dyDescent="0.2">
      <c r="A5098" s="118"/>
      <c r="B5098" s="2"/>
      <c r="C5098" s="2"/>
      <c r="D5098" s="3"/>
      <c r="E5098" s="3"/>
      <c r="F5098" s="47"/>
      <c r="G5098" s="47"/>
      <c r="H5098" s="4"/>
      <c r="I5098" s="4"/>
      <c r="J5098" s="4"/>
      <c r="K5098" s="4"/>
      <c r="L5098" s="47"/>
      <c r="M5098" s="10"/>
      <c r="N5098" s="10"/>
      <c r="O5098" s="2"/>
      <c r="P5098" s="2"/>
      <c r="Q5098" s="47"/>
      <c r="R5098" s="4"/>
      <c r="S5098" s="59"/>
      <c r="T5098" s="1"/>
      <c r="U5098" s="1"/>
      <c r="V5098" s="1"/>
      <c r="W5098" s="10"/>
      <c r="X5098" s="2"/>
      <c r="Y5098" s="2"/>
      <c r="Z5098" s="3"/>
      <c r="AA5098" s="1"/>
      <c r="AB5098" s="1"/>
      <c r="AC5098" s="5"/>
      <c r="AD5098" s="1"/>
      <c r="AE5098" s="7"/>
      <c r="AF5098" s="1"/>
      <c r="AG5098" s="1"/>
      <c r="AH5098" s="1"/>
      <c r="AI5098" s="1"/>
      <c r="AJ5098" s="4"/>
      <c r="AK5098" s="1"/>
      <c r="AL5098" s="1"/>
      <c r="AM5098" s="1"/>
      <c r="AN5098" s="1"/>
      <c r="AO5098" s="1"/>
    </row>
    <row r="5099" spans="1:41" x14ac:dyDescent="0.2">
      <c r="A5099" s="118"/>
      <c r="B5099" s="2"/>
      <c r="C5099" s="2"/>
      <c r="D5099" s="3"/>
      <c r="E5099" s="3"/>
      <c r="F5099" s="47"/>
      <c r="G5099" s="47"/>
      <c r="H5099" s="4"/>
      <c r="I5099" s="4"/>
      <c r="J5099" s="4"/>
      <c r="K5099" s="4"/>
      <c r="L5099" s="47"/>
      <c r="M5099" s="10"/>
      <c r="N5099" s="10"/>
      <c r="O5099" s="2"/>
      <c r="P5099" s="2"/>
      <c r="Q5099" s="47"/>
      <c r="R5099" s="4"/>
      <c r="S5099" s="59"/>
      <c r="T5099" s="1"/>
      <c r="U5099" s="1"/>
      <c r="V5099" s="1"/>
      <c r="W5099" s="10"/>
      <c r="X5099" s="2"/>
      <c r="Y5099" s="2"/>
      <c r="Z5099" s="3"/>
      <c r="AA5099" s="1"/>
      <c r="AB5099" s="1"/>
      <c r="AC5099" s="5"/>
      <c r="AD5099" s="1"/>
      <c r="AE5099" s="7"/>
      <c r="AF5099" s="1"/>
      <c r="AG5099" s="1"/>
      <c r="AH5099" s="1"/>
      <c r="AI5099" s="1"/>
      <c r="AJ5099" s="4"/>
      <c r="AK5099" s="1"/>
      <c r="AL5099" s="1"/>
      <c r="AM5099" s="1"/>
      <c r="AN5099" s="1"/>
      <c r="AO5099" s="1"/>
    </row>
    <row r="5100" spans="1:41" x14ac:dyDescent="0.2">
      <c r="A5100" s="118"/>
      <c r="B5100" s="2"/>
      <c r="C5100" s="2"/>
      <c r="D5100" s="3"/>
      <c r="E5100" s="3"/>
      <c r="F5100" s="47"/>
      <c r="G5100" s="47"/>
      <c r="H5100" s="4"/>
      <c r="I5100" s="4"/>
      <c r="J5100" s="4"/>
      <c r="K5100" s="4"/>
      <c r="L5100" s="47"/>
      <c r="M5100" s="10"/>
      <c r="N5100" s="10"/>
      <c r="O5100" s="2"/>
      <c r="P5100" s="2"/>
      <c r="Q5100" s="47"/>
      <c r="R5100" s="4"/>
      <c r="S5100" s="59"/>
      <c r="T5100" s="1"/>
      <c r="U5100" s="1"/>
      <c r="V5100" s="1"/>
      <c r="W5100" s="10"/>
      <c r="X5100" s="2"/>
      <c r="Y5100" s="2"/>
      <c r="Z5100" s="3"/>
      <c r="AA5100" s="1"/>
      <c r="AB5100" s="1"/>
      <c r="AC5100" s="5"/>
      <c r="AD5100" s="1"/>
      <c r="AE5100" s="7"/>
      <c r="AF5100" s="1"/>
      <c r="AG5100" s="1"/>
      <c r="AH5100" s="1"/>
      <c r="AI5100" s="1"/>
      <c r="AJ5100" s="4"/>
      <c r="AK5100" s="1"/>
      <c r="AL5100" s="1"/>
      <c r="AM5100" s="1"/>
      <c r="AN5100" s="1"/>
      <c r="AO5100" s="1"/>
    </row>
    <row r="5101" spans="1:41" x14ac:dyDescent="0.2">
      <c r="A5101" s="118"/>
      <c r="B5101" s="2"/>
      <c r="C5101" s="2"/>
      <c r="D5101" s="3"/>
      <c r="E5101" s="3"/>
      <c r="F5101" s="47"/>
      <c r="G5101" s="47"/>
      <c r="H5101" s="4"/>
      <c r="I5101" s="4"/>
      <c r="J5101" s="4"/>
      <c r="K5101" s="4"/>
      <c r="L5101" s="47"/>
      <c r="M5101" s="10"/>
      <c r="N5101" s="10"/>
      <c r="O5101" s="2"/>
      <c r="P5101" s="2"/>
      <c r="Q5101" s="47"/>
      <c r="R5101" s="4"/>
      <c r="S5101" s="59"/>
      <c r="T5101" s="1"/>
      <c r="U5101" s="1"/>
      <c r="V5101" s="1"/>
      <c r="W5101" s="10"/>
      <c r="X5101" s="2"/>
      <c r="Y5101" s="2"/>
      <c r="Z5101" s="3"/>
      <c r="AA5101" s="1"/>
      <c r="AB5101" s="1"/>
      <c r="AC5101" s="5"/>
      <c r="AD5101" s="1"/>
      <c r="AE5101" s="7"/>
      <c r="AF5101" s="1"/>
      <c r="AG5101" s="1"/>
      <c r="AH5101" s="1"/>
      <c r="AI5101" s="1"/>
      <c r="AJ5101" s="4"/>
      <c r="AK5101" s="1"/>
      <c r="AL5101" s="1"/>
      <c r="AM5101" s="1"/>
      <c r="AN5101" s="1"/>
      <c r="AO5101" s="1"/>
    </row>
    <row r="5102" spans="1:41" x14ac:dyDescent="0.2">
      <c r="A5102" s="118"/>
      <c r="B5102" s="2"/>
      <c r="C5102" s="2"/>
      <c r="D5102" s="3"/>
      <c r="E5102" s="3"/>
      <c r="F5102" s="47"/>
      <c r="G5102" s="47"/>
      <c r="H5102" s="4"/>
      <c r="I5102" s="4"/>
      <c r="J5102" s="4"/>
      <c r="K5102" s="4"/>
      <c r="L5102" s="47"/>
      <c r="M5102" s="10"/>
      <c r="N5102" s="10"/>
      <c r="O5102" s="2"/>
      <c r="P5102" s="2"/>
      <c r="Q5102" s="47"/>
      <c r="R5102" s="4"/>
      <c r="S5102" s="59"/>
      <c r="T5102" s="1"/>
      <c r="U5102" s="1"/>
      <c r="V5102" s="1"/>
      <c r="W5102" s="10"/>
      <c r="X5102" s="2"/>
      <c r="Y5102" s="2"/>
      <c r="Z5102" s="3"/>
      <c r="AA5102" s="1"/>
      <c r="AB5102" s="1"/>
      <c r="AC5102" s="5"/>
      <c r="AD5102" s="1"/>
      <c r="AE5102" s="7"/>
      <c r="AF5102" s="1"/>
      <c r="AG5102" s="1"/>
      <c r="AH5102" s="1"/>
      <c r="AI5102" s="1"/>
      <c r="AJ5102" s="4"/>
      <c r="AK5102" s="1"/>
      <c r="AL5102" s="1"/>
      <c r="AM5102" s="1"/>
      <c r="AN5102" s="1"/>
      <c r="AO5102" s="1"/>
    </row>
    <row r="5103" spans="1:41" x14ac:dyDescent="0.2">
      <c r="A5103" s="118"/>
      <c r="B5103" s="2"/>
      <c r="C5103" s="2"/>
      <c r="D5103" s="3"/>
      <c r="E5103" s="3"/>
      <c r="F5103" s="47"/>
      <c r="G5103" s="47"/>
      <c r="H5103" s="4"/>
      <c r="I5103" s="4"/>
      <c r="J5103" s="4"/>
      <c r="K5103" s="4"/>
      <c r="L5103" s="47"/>
      <c r="M5103" s="10"/>
      <c r="N5103" s="10"/>
      <c r="O5103" s="2"/>
      <c r="P5103" s="2"/>
      <c r="Q5103" s="47"/>
      <c r="R5103" s="4"/>
      <c r="S5103" s="59"/>
      <c r="T5103" s="1"/>
      <c r="U5103" s="1"/>
      <c r="V5103" s="1"/>
      <c r="W5103" s="10"/>
      <c r="X5103" s="2"/>
      <c r="Y5103" s="2"/>
      <c r="Z5103" s="3"/>
      <c r="AA5103" s="1"/>
      <c r="AB5103" s="1"/>
      <c r="AC5103" s="5"/>
      <c r="AD5103" s="1"/>
      <c r="AE5103" s="7"/>
      <c r="AF5103" s="1"/>
      <c r="AG5103" s="1"/>
      <c r="AH5103" s="1"/>
      <c r="AI5103" s="1"/>
      <c r="AJ5103" s="4"/>
      <c r="AK5103" s="1"/>
      <c r="AL5103" s="1"/>
      <c r="AM5103" s="1"/>
      <c r="AN5103" s="1"/>
      <c r="AO5103" s="1"/>
    </row>
    <row r="5104" spans="1:41" x14ac:dyDescent="0.2">
      <c r="A5104" s="118"/>
      <c r="B5104" s="2"/>
      <c r="C5104" s="2"/>
      <c r="D5104" s="3"/>
      <c r="E5104" s="3"/>
      <c r="F5104" s="47"/>
      <c r="G5104" s="47"/>
      <c r="H5104" s="4"/>
      <c r="I5104" s="4"/>
      <c r="J5104" s="4"/>
      <c r="K5104" s="4"/>
      <c r="L5104" s="47"/>
      <c r="M5104" s="10"/>
      <c r="N5104" s="10"/>
      <c r="O5104" s="2"/>
      <c r="P5104" s="2"/>
      <c r="Q5104" s="47"/>
      <c r="R5104" s="4"/>
      <c r="S5104" s="59"/>
      <c r="T5104" s="1"/>
      <c r="U5104" s="1"/>
      <c r="V5104" s="1"/>
      <c r="W5104" s="10"/>
      <c r="X5104" s="2"/>
      <c r="Y5104" s="2"/>
      <c r="Z5104" s="3"/>
      <c r="AA5104" s="1"/>
      <c r="AB5104" s="1"/>
      <c r="AC5104" s="5"/>
      <c r="AD5104" s="1"/>
      <c r="AE5104" s="7"/>
      <c r="AF5104" s="1"/>
      <c r="AG5104" s="1"/>
      <c r="AH5104" s="1"/>
      <c r="AI5104" s="1"/>
      <c r="AJ5104" s="4"/>
      <c r="AK5104" s="1"/>
      <c r="AL5104" s="1"/>
      <c r="AM5104" s="1"/>
      <c r="AN5104" s="1"/>
      <c r="AO5104" s="1"/>
    </row>
    <row r="5105" spans="1:41" x14ac:dyDescent="0.2">
      <c r="A5105" s="118"/>
      <c r="B5105" s="2"/>
      <c r="C5105" s="2"/>
      <c r="D5105" s="3"/>
      <c r="E5105" s="3"/>
      <c r="F5105" s="47"/>
      <c r="G5105" s="47"/>
      <c r="H5105" s="4"/>
      <c r="I5105" s="4"/>
      <c r="J5105" s="4"/>
      <c r="K5105" s="4"/>
      <c r="L5105" s="47"/>
      <c r="M5105" s="10"/>
      <c r="N5105" s="10"/>
      <c r="O5105" s="2"/>
      <c r="P5105" s="2"/>
      <c r="Q5105" s="47"/>
      <c r="R5105" s="4"/>
      <c r="S5105" s="59"/>
      <c r="T5105" s="1"/>
      <c r="U5105" s="1"/>
      <c r="V5105" s="1"/>
      <c r="W5105" s="10"/>
      <c r="X5105" s="2"/>
      <c r="Y5105" s="2"/>
      <c r="Z5105" s="3"/>
      <c r="AA5105" s="1"/>
      <c r="AB5105" s="1"/>
      <c r="AC5105" s="5"/>
      <c r="AD5105" s="1"/>
      <c r="AE5105" s="7"/>
      <c r="AF5105" s="1"/>
      <c r="AG5105" s="1"/>
      <c r="AH5105" s="1"/>
      <c r="AI5105" s="1"/>
      <c r="AJ5105" s="4"/>
      <c r="AK5105" s="1"/>
      <c r="AL5105" s="1"/>
      <c r="AM5105" s="1"/>
      <c r="AN5105" s="1"/>
      <c r="AO5105" s="1"/>
    </row>
    <row r="5106" spans="1:41" x14ac:dyDescent="0.2">
      <c r="A5106" s="118"/>
      <c r="B5106" s="2"/>
      <c r="C5106" s="2"/>
      <c r="D5106" s="3"/>
      <c r="E5106" s="3"/>
      <c r="F5106" s="47"/>
      <c r="G5106" s="47"/>
      <c r="H5106" s="4"/>
      <c r="I5106" s="4"/>
      <c r="J5106" s="4"/>
      <c r="K5106" s="4"/>
      <c r="L5106" s="47"/>
      <c r="M5106" s="10"/>
      <c r="N5106" s="10"/>
      <c r="O5106" s="2"/>
      <c r="P5106" s="2"/>
      <c r="Q5106" s="47"/>
      <c r="R5106" s="4"/>
      <c r="S5106" s="59"/>
      <c r="T5106" s="1"/>
      <c r="U5106" s="1"/>
      <c r="V5106" s="1"/>
      <c r="W5106" s="10"/>
      <c r="X5106" s="2"/>
      <c r="Y5106" s="2"/>
      <c r="Z5106" s="3"/>
      <c r="AA5106" s="1"/>
      <c r="AB5106" s="1"/>
      <c r="AC5106" s="5"/>
      <c r="AD5106" s="1"/>
      <c r="AE5106" s="7"/>
      <c r="AF5106" s="1"/>
      <c r="AG5106" s="1"/>
      <c r="AH5106" s="1"/>
      <c r="AI5106" s="1"/>
      <c r="AJ5106" s="4"/>
      <c r="AK5106" s="1"/>
      <c r="AL5106" s="1"/>
      <c r="AM5106" s="1"/>
      <c r="AN5106" s="1"/>
      <c r="AO5106" s="1"/>
    </row>
    <row r="5107" spans="1:41" x14ac:dyDescent="0.2">
      <c r="A5107" s="118"/>
      <c r="B5107" s="2"/>
      <c r="C5107" s="2"/>
      <c r="D5107" s="3"/>
      <c r="E5107" s="3"/>
      <c r="F5107" s="47"/>
      <c r="G5107" s="47"/>
      <c r="H5107" s="4"/>
      <c r="I5107" s="4"/>
      <c r="J5107" s="4"/>
      <c r="K5107" s="4"/>
      <c r="L5107" s="47"/>
      <c r="M5107" s="10"/>
      <c r="N5107" s="10"/>
      <c r="O5107" s="2"/>
      <c r="P5107" s="2"/>
      <c r="Q5107" s="47"/>
      <c r="R5107" s="4"/>
      <c r="S5107" s="59"/>
      <c r="T5107" s="1"/>
      <c r="U5107" s="1"/>
      <c r="V5107" s="1"/>
      <c r="W5107" s="10"/>
      <c r="X5107" s="2"/>
      <c r="Y5107" s="2"/>
      <c r="Z5107" s="3"/>
      <c r="AA5107" s="1"/>
      <c r="AB5107" s="1"/>
      <c r="AC5107" s="5"/>
      <c r="AD5107" s="1"/>
      <c r="AE5107" s="7"/>
      <c r="AF5107" s="1"/>
      <c r="AG5107" s="1"/>
      <c r="AH5107" s="1"/>
      <c r="AI5107" s="1"/>
      <c r="AJ5107" s="4"/>
      <c r="AK5107" s="1"/>
      <c r="AL5107" s="1"/>
      <c r="AM5107" s="1"/>
      <c r="AN5107" s="1"/>
      <c r="AO5107" s="1"/>
    </row>
    <row r="5108" spans="1:41" x14ac:dyDescent="0.2">
      <c r="A5108" s="118"/>
      <c r="B5108" s="2"/>
      <c r="C5108" s="2"/>
      <c r="D5108" s="3"/>
      <c r="E5108" s="3"/>
      <c r="F5108" s="47"/>
      <c r="G5108" s="47"/>
      <c r="H5108" s="4"/>
      <c r="I5108" s="4"/>
      <c r="J5108" s="4"/>
      <c r="K5108" s="4"/>
      <c r="L5108" s="47"/>
      <c r="M5108" s="10"/>
      <c r="N5108" s="10"/>
      <c r="O5108" s="2"/>
      <c r="P5108" s="2"/>
      <c r="Q5108" s="47"/>
      <c r="R5108" s="4"/>
      <c r="S5108" s="59"/>
      <c r="T5108" s="1"/>
      <c r="U5108" s="1"/>
      <c r="V5108" s="1"/>
      <c r="W5108" s="10"/>
      <c r="X5108" s="2"/>
      <c r="Y5108" s="2"/>
      <c r="Z5108" s="3"/>
      <c r="AA5108" s="1"/>
      <c r="AB5108" s="1"/>
      <c r="AC5108" s="5"/>
      <c r="AD5108" s="1"/>
      <c r="AE5108" s="7"/>
      <c r="AF5108" s="1"/>
      <c r="AG5108" s="1"/>
      <c r="AH5108" s="1"/>
      <c r="AI5108" s="1"/>
      <c r="AJ5108" s="4"/>
      <c r="AK5108" s="1"/>
      <c r="AL5108" s="1"/>
      <c r="AM5108" s="1"/>
      <c r="AN5108" s="1"/>
      <c r="AO5108" s="1"/>
    </row>
    <row r="5109" spans="1:41" x14ac:dyDescent="0.2">
      <c r="A5109" s="118"/>
      <c r="B5109" s="2"/>
      <c r="C5109" s="2"/>
      <c r="D5109" s="3"/>
      <c r="E5109" s="3"/>
      <c r="F5109" s="47"/>
      <c r="G5109" s="47"/>
      <c r="H5109" s="4"/>
      <c r="I5109" s="4"/>
      <c r="J5109" s="4"/>
      <c r="K5109" s="4"/>
      <c r="L5109" s="47"/>
      <c r="M5109" s="10"/>
      <c r="N5109" s="10"/>
      <c r="O5109" s="2"/>
      <c r="P5109" s="2"/>
      <c r="Q5109" s="47"/>
      <c r="R5109" s="4"/>
      <c r="S5109" s="59"/>
      <c r="T5109" s="1"/>
      <c r="U5109" s="1"/>
      <c r="V5109" s="1"/>
      <c r="W5109" s="10"/>
      <c r="X5109" s="2"/>
      <c r="Y5109" s="2"/>
      <c r="Z5109" s="3"/>
      <c r="AA5109" s="1"/>
      <c r="AB5109" s="1"/>
      <c r="AC5109" s="5"/>
      <c r="AD5109" s="1"/>
      <c r="AE5109" s="7"/>
      <c r="AF5109" s="1"/>
      <c r="AG5109" s="1"/>
      <c r="AH5109" s="1"/>
      <c r="AI5109" s="1"/>
      <c r="AJ5109" s="4"/>
      <c r="AK5109" s="1"/>
      <c r="AL5109" s="1"/>
      <c r="AM5109" s="1"/>
      <c r="AN5109" s="1"/>
      <c r="AO5109" s="1"/>
    </row>
    <row r="5110" spans="1:41" x14ac:dyDescent="0.2">
      <c r="A5110" s="118"/>
      <c r="B5110" s="2"/>
      <c r="C5110" s="2"/>
      <c r="D5110" s="3"/>
      <c r="E5110" s="3"/>
      <c r="F5110" s="47"/>
      <c r="G5110" s="47"/>
      <c r="H5110" s="4"/>
      <c r="I5110" s="4"/>
      <c r="J5110" s="4"/>
      <c r="K5110" s="4"/>
      <c r="L5110" s="47"/>
      <c r="M5110" s="10"/>
      <c r="N5110" s="10"/>
      <c r="O5110" s="2"/>
      <c r="P5110" s="2"/>
      <c r="Q5110" s="47"/>
      <c r="R5110" s="4"/>
      <c r="S5110" s="59"/>
      <c r="T5110" s="1"/>
      <c r="U5110" s="1"/>
      <c r="V5110" s="1"/>
      <c r="W5110" s="10"/>
      <c r="X5110" s="2"/>
      <c r="Y5110" s="2"/>
      <c r="Z5110" s="3"/>
      <c r="AA5110" s="1"/>
      <c r="AB5110" s="1"/>
      <c r="AC5110" s="5"/>
      <c r="AD5110" s="1"/>
      <c r="AE5110" s="7"/>
      <c r="AF5110" s="1"/>
      <c r="AG5110" s="1"/>
      <c r="AH5110" s="1"/>
      <c r="AI5110" s="1"/>
      <c r="AJ5110" s="4"/>
      <c r="AK5110" s="1"/>
      <c r="AL5110" s="1"/>
      <c r="AM5110" s="1"/>
      <c r="AN5110" s="1"/>
      <c r="AO5110" s="1"/>
    </row>
    <row r="5111" spans="1:41" x14ac:dyDescent="0.2">
      <c r="A5111" s="118"/>
      <c r="B5111" s="2"/>
      <c r="C5111" s="2"/>
      <c r="D5111" s="3"/>
      <c r="E5111" s="3"/>
      <c r="F5111" s="47"/>
      <c r="G5111" s="47"/>
      <c r="H5111" s="4"/>
      <c r="I5111" s="4"/>
      <c r="J5111" s="4"/>
      <c r="K5111" s="4"/>
      <c r="L5111" s="47"/>
      <c r="M5111" s="10"/>
      <c r="N5111" s="10"/>
      <c r="O5111" s="2"/>
      <c r="P5111" s="2"/>
      <c r="Q5111" s="47"/>
      <c r="R5111" s="4"/>
      <c r="S5111" s="59"/>
      <c r="T5111" s="1"/>
      <c r="U5111" s="1"/>
      <c r="V5111" s="1"/>
      <c r="W5111" s="10"/>
      <c r="X5111" s="2"/>
      <c r="Y5111" s="2"/>
      <c r="Z5111" s="3"/>
      <c r="AA5111" s="1"/>
      <c r="AB5111" s="1"/>
      <c r="AC5111" s="5"/>
      <c r="AD5111" s="1"/>
      <c r="AE5111" s="7"/>
      <c r="AF5111" s="1"/>
      <c r="AG5111" s="1"/>
      <c r="AH5111" s="1"/>
      <c r="AI5111" s="1"/>
      <c r="AJ5111" s="4"/>
      <c r="AK5111" s="1"/>
      <c r="AL5111" s="1"/>
      <c r="AM5111" s="1"/>
      <c r="AN5111" s="1"/>
      <c r="AO5111" s="1"/>
    </row>
    <row r="5112" spans="1:41" x14ac:dyDescent="0.2">
      <c r="A5112" s="118"/>
      <c r="B5112" s="2"/>
      <c r="C5112" s="2"/>
      <c r="D5112" s="3"/>
      <c r="E5112" s="3"/>
      <c r="F5112" s="47"/>
      <c r="G5112" s="47"/>
      <c r="H5112" s="4"/>
      <c r="I5112" s="4"/>
      <c r="J5112" s="4"/>
      <c r="K5112" s="4"/>
      <c r="L5112" s="47"/>
      <c r="M5112" s="10"/>
      <c r="N5112" s="10"/>
      <c r="O5112" s="2"/>
      <c r="P5112" s="2"/>
      <c r="Q5112" s="47"/>
      <c r="R5112" s="4"/>
      <c r="S5112" s="59"/>
      <c r="T5112" s="1"/>
      <c r="U5112" s="1"/>
      <c r="V5112" s="1"/>
      <c r="W5112" s="10"/>
      <c r="X5112" s="2"/>
      <c r="Y5112" s="2"/>
      <c r="Z5112" s="3"/>
      <c r="AA5112" s="1"/>
      <c r="AB5112" s="1"/>
      <c r="AC5112" s="5"/>
      <c r="AD5112" s="1"/>
      <c r="AE5112" s="7"/>
      <c r="AF5112" s="1"/>
      <c r="AG5112" s="1"/>
      <c r="AH5112" s="1"/>
      <c r="AI5112" s="1"/>
      <c r="AJ5112" s="4"/>
      <c r="AK5112" s="1"/>
      <c r="AL5112" s="1"/>
      <c r="AM5112" s="1"/>
      <c r="AN5112" s="1"/>
      <c r="AO5112" s="1"/>
    </row>
    <row r="5113" spans="1:41" x14ac:dyDescent="0.2">
      <c r="A5113" s="118"/>
      <c r="B5113" s="2"/>
      <c r="C5113" s="2"/>
      <c r="D5113" s="3"/>
      <c r="E5113" s="3"/>
      <c r="F5113" s="47"/>
      <c r="G5113" s="47"/>
      <c r="H5113" s="4"/>
      <c r="I5113" s="4"/>
      <c r="J5113" s="4"/>
      <c r="K5113" s="4"/>
      <c r="L5113" s="47"/>
      <c r="M5113" s="10"/>
      <c r="N5113" s="10"/>
      <c r="O5113" s="2"/>
      <c r="P5113" s="2"/>
      <c r="Q5113" s="47"/>
      <c r="R5113" s="4"/>
      <c r="S5113" s="59"/>
      <c r="T5113" s="1"/>
      <c r="U5113" s="1"/>
      <c r="V5113" s="1"/>
      <c r="W5113" s="10"/>
      <c r="X5113" s="2"/>
      <c r="Y5113" s="2"/>
      <c r="Z5113" s="3"/>
      <c r="AA5113" s="1"/>
      <c r="AB5113" s="1"/>
      <c r="AC5113" s="5"/>
      <c r="AD5113" s="1"/>
      <c r="AE5113" s="7"/>
      <c r="AF5113" s="1"/>
      <c r="AG5113" s="1"/>
      <c r="AH5113" s="1"/>
      <c r="AI5113" s="1"/>
      <c r="AJ5113" s="4"/>
      <c r="AK5113" s="1"/>
      <c r="AL5113" s="1"/>
      <c r="AM5113" s="1"/>
      <c r="AN5113" s="1"/>
      <c r="AO5113" s="1"/>
    </row>
    <row r="5114" spans="1:41" x14ac:dyDescent="0.2">
      <c r="A5114" s="118"/>
      <c r="B5114" s="2"/>
      <c r="C5114" s="2"/>
      <c r="D5114" s="3"/>
      <c r="E5114" s="3"/>
      <c r="F5114" s="47"/>
      <c r="G5114" s="47"/>
      <c r="H5114" s="4"/>
      <c r="I5114" s="4"/>
      <c r="J5114" s="4"/>
      <c r="K5114" s="4"/>
      <c r="L5114" s="47"/>
      <c r="M5114" s="10"/>
      <c r="N5114" s="10"/>
      <c r="O5114" s="2"/>
      <c r="P5114" s="2"/>
      <c r="Q5114" s="47"/>
      <c r="R5114" s="4"/>
      <c r="S5114" s="59"/>
      <c r="T5114" s="1"/>
      <c r="U5114" s="1"/>
      <c r="V5114" s="1"/>
      <c r="W5114" s="10"/>
      <c r="X5114" s="2"/>
      <c r="Y5114" s="2"/>
      <c r="Z5114" s="3"/>
      <c r="AA5114" s="1"/>
      <c r="AB5114" s="1"/>
      <c r="AC5114" s="5"/>
      <c r="AD5114" s="1"/>
      <c r="AE5114" s="7"/>
      <c r="AF5114" s="1"/>
      <c r="AG5114" s="1"/>
      <c r="AH5114" s="1"/>
      <c r="AI5114" s="1"/>
      <c r="AJ5114" s="4"/>
      <c r="AK5114" s="1"/>
      <c r="AL5114" s="1"/>
      <c r="AM5114" s="1"/>
      <c r="AN5114" s="1"/>
      <c r="AO5114" s="1"/>
    </row>
    <row r="5115" spans="1:41" x14ac:dyDescent="0.2">
      <c r="A5115" s="118"/>
      <c r="B5115" s="2"/>
      <c r="C5115" s="2"/>
      <c r="D5115" s="3"/>
      <c r="E5115" s="3"/>
      <c r="F5115" s="47"/>
      <c r="G5115" s="47"/>
      <c r="H5115" s="4"/>
      <c r="I5115" s="4"/>
      <c r="J5115" s="4"/>
      <c r="K5115" s="4"/>
      <c r="L5115" s="47"/>
      <c r="M5115" s="10"/>
      <c r="N5115" s="10"/>
      <c r="O5115" s="2"/>
      <c r="P5115" s="2"/>
      <c r="Q5115" s="47"/>
      <c r="R5115" s="4"/>
      <c r="S5115" s="59"/>
      <c r="T5115" s="1"/>
      <c r="U5115" s="1"/>
      <c r="V5115" s="1"/>
      <c r="W5115" s="10"/>
      <c r="X5115" s="2"/>
      <c r="Y5115" s="2"/>
      <c r="Z5115" s="3"/>
      <c r="AA5115" s="1"/>
      <c r="AB5115" s="1"/>
      <c r="AC5115" s="5"/>
      <c r="AD5115" s="1"/>
      <c r="AE5115" s="7"/>
      <c r="AF5115" s="1"/>
      <c r="AG5115" s="1"/>
      <c r="AH5115" s="1"/>
      <c r="AI5115" s="1"/>
      <c r="AJ5115" s="4"/>
      <c r="AK5115" s="1"/>
      <c r="AL5115" s="1"/>
      <c r="AM5115" s="1"/>
      <c r="AN5115" s="1"/>
      <c r="AO5115" s="1"/>
    </row>
    <row r="5116" spans="1:41" x14ac:dyDescent="0.2">
      <c r="A5116" s="118"/>
      <c r="B5116" s="2"/>
      <c r="C5116" s="2"/>
      <c r="D5116" s="3"/>
      <c r="E5116" s="3"/>
      <c r="F5116" s="47"/>
      <c r="G5116" s="47"/>
      <c r="H5116" s="4"/>
      <c r="I5116" s="4"/>
      <c r="J5116" s="4"/>
      <c r="K5116" s="4"/>
      <c r="L5116" s="47"/>
      <c r="M5116" s="10"/>
      <c r="N5116" s="10"/>
      <c r="O5116" s="2"/>
      <c r="P5116" s="2"/>
      <c r="Q5116" s="47"/>
      <c r="R5116" s="4"/>
      <c r="S5116" s="59"/>
      <c r="T5116" s="1"/>
      <c r="U5116" s="1"/>
      <c r="V5116" s="1"/>
      <c r="W5116" s="10"/>
      <c r="X5116" s="2"/>
      <c r="Y5116" s="2"/>
      <c r="Z5116" s="3"/>
      <c r="AA5116" s="1"/>
      <c r="AB5116" s="1"/>
      <c r="AC5116" s="5"/>
      <c r="AD5116" s="1"/>
      <c r="AE5116" s="7"/>
      <c r="AF5116" s="1"/>
      <c r="AG5116" s="1"/>
      <c r="AH5116" s="1"/>
      <c r="AI5116" s="1"/>
      <c r="AJ5116" s="4"/>
      <c r="AK5116" s="1"/>
      <c r="AL5116" s="1"/>
      <c r="AM5116" s="1"/>
      <c r="AN5116" s="1"/>
      <c r="AO5116" s="1"/>
    </row>
    <row r="5117" spans="1:41" x14ac:dyDescent="0.2">
      <c r="A5117" s="118"/>
      <c r="B5117" s="2"/>
      <c r="C5117" s="2"/>
      <c r="D5117" s="3"/>
      <c r="E5117" s="3"/>
      <c r="F5117" s="47"/>
      <c r="G5117" s="47"/>
      <c r="H5117" s="4"/>
      <c r="I5117" s="4"/>
      <c r="J5117" s="4"/>
      <c r="K5117" s="4"/>
      <c r="L5117" s="47"/>
      <c r="M5117" s="10"/>
      <c r="N5117" s="10"/>
      <c r="O5117" s="2"/>
      <c r="P5117" s="2"/>
      <c r="Q5117" s="47"/>
      <c r="R5117" s="4"/>
      <c r="S5117" s="59"/>
      <c r="T5117" s="1"/>
      <c r="U5117" s="1"/>
      <c r="V5117" s="1"/>
      <c r="W5117" s="10"/>
      <c r="X5117" s="2"/>
      <c r="Y5117" s="2"/>
      <c r="Z5117" s="3"/>
      <c r="AA5117" s="1"/>
      <c r="AB5117" s="1"/>
      <c r="AC5117" s="5"/>
      <c r="AD5117" s="1"/>
      <c r="AE5117" s="7"/>
      <c r="AF5117" s="1"/>
      <c r="AG5117" s="1"/>
      <c r="AH5117" s="1"/>
      <c r="AI5117" s="1"/>
      <c r="AJ5117" s="4"/>
      <c r="AK5117" s="1"/>
      <c r="AL5117" s="1"/>
      <c r="AM5117" s="1"/>
      <c r="AN5117" s="1"/>
      <c r="AO5117" s="1"/>
    </row>
    <row r="5118" spans="1:41" x14ac:dyDescent="0.2">
      <c r="A5118" s="118"/>
      <c r="B5118" s="2"/>
      <c r="C5118" s="2"/>
      <c r="D5118" s="3"/>
      <c r="E5118" s="3"/>
      <c r="F5118" s="47"/>
      <c r="G5118" s="47"/>
      <c r="H5118" s="4"/>
      <c r="I5118" s="4"/>
      <c r="J5118" s="4"/>
      <c r="K5118" s="4"/>
      <c r="L5118" s="47"/>
      <c r="M5118" s="10"/>
      <c r="N5118" s="10"/>
      <c r="O5118" s="2"/>
      <c r="P5118" s="2"/>
      <c r="Q5118" s="47"/>
      <c r="R5118" s="4"/>
      <c r="S5118" s="59"/>
      <c r="T5118" s="1"/>
      <c r="U5118" s="1"/>
      <c r="V5118" s="1"/>
      <c r="W5118" s="10"/>
      <c r="X5118" s="2"/>
      <c r="Y5118" s="2"/>
      <c r="Z5118" s="3"/>
      <c r="AA5118" s="1"/>
      <c r="AB5118" s="1"/>
      <c r="AC5118" s="5"/>
      <c r="AD5118" s="1"/>
      <c r="AE5118" s="7"/>
      <c r="AF5118" s="1"/>
      <c r="AG5118" s="1"/>
      <c r="AH5118" s="1"/>
      <c r="AI5118" s="1"/>
      <c r="AJ5118" s="4"/>
      <c r="AK5118" s="1"/>
      <c r="AL5118" s="1"/>
      <c r="AM5118" s="1"/>
      <c r="AN5118" s="1"/>
      <c r="AO5118" s="1"/>
    </row>
    <row r="5119" spans="1:41" x14ac:dyDescent="0.2">
      <c r="A5119" s="118"/>
      <c r="B5119" s="2"/>
      <c r="C5119" s="2"/>
      <c r="D5119" s="3"/>
      <c r="E5119" s="3"/>
      <c r="F5119" s="47"/>
      <c r="G5119" s="47"/>
      <c r="H5119" s="4"/>
      <c r="I5119" s="4"/>
      <c r="J5119" s="4"/>
      <c r="K5119" s="4"/>
      <c r="L5119" s="47"/>
      <c r="M5119" s="10"/>
      <c r="N5119" s="10"/>
      <c r="O5119" s="2"/>
      <c r="P5119" s="2"/>
      <c r="Q5119" s="47"/>
      <c r="R5119" s="4"/>
      <c r="S5119" s="59"/>
      <c r="T5119" s="1"/>
      <c r="U5119" s="1"/>
      <c r="V5119" s="1"/>
      <c r="W5119" s="10"/>
      <c r="X5119" s="2"/>
      <c r="Y5119" s="2"/>
      <c r="Z5119" s="3"/>
      <c r="AA5119" s="1"/>
      <c r="AB5119" s="1"/>
      <c r="AC5119" s="5"/>
      <c r="AD5119" s="1"/>
      <c r="AE5119" s="7"/>
      <c r="AF5119" s="1"/>
      <c r="AG5119" s="1"/>
      <c r="AH5119" s="1"/>
      <c r="AI5119" s="1"/>
      <c r="AJ5119" s="4"/>
      <c r="AK5119" s="1"/>
      <c r="AL5119" s="1"/>
      <c r="AM5119" s="1"/>
      <c r="AN5119" s="1"/>
      <c r="AO5119" s="1"/>
    </row>
    <row r="5120" spans="1:41" x14ac:dyDescent="0.2">
      <c r="A5120" s="118"/>
      <c r="B5120" s="2"/>
      <c r="C5120" s="2"/>
      <c r="D5120" s="3"/>
      <c r="E5120" s="3"/>
      <c r="F5120" s="47"/>
      <c r="G5120" s="47"/>
      <c r="H5120" s="4"/>
      <c r="I5120" s="4"/>
      <c r="J5120" s="4"/>
      <c r="K5120" s="4"/>
      <c r="L5120" s="47"/>
      <c r="M5120" s="10"/>
      <c r="N5120" s="10"/>
      <c r="O5120" s="2"/>
      <c r="P5120" s="2"/>
      <c r="Q5120" s="47"/>
      <c r="R5120" s="4"/>
      <c r="S5120" s="59"/>
      <c r="T5120" s="1"/>
      <c r="U5120" s="1"/>
      <c r="V5120" s="1"/>
      <c r="W5120" s="10"/>
      <c r="X5120" s="2"/>
      <c r="Y5120" s="2"/>
      <c r="Z5120" s="3"/>
      <c r="AA5120" s="1"/>
      <c r="AB5120" s="1"/>
      <c r="AC5120" s="5"/>
      <c r="AD5120" s="1"/>
      <c r="AE5120" s="7"/>
      <c r="AF5120" s="1"/>
      <c r="AG5120" s="1"/>
      <c r="AH5120" s="1"/>
      <c r="AI5120" s="1"/>
      <c r="AJ5120" s="4"/>
      <c r="AK5120" s="1"/>
      <c r="AL5120" s="1"/>
      <c r="AM5120" s="1"/>
      <c r="AN5120" s="1"/>
      <c r="AO5120" s="1"/>
    </row>
    <row r="5121" spans="1:41" x14ac:dyDescent="0.2">
      <c r="A5121" s="118"/>
      <c r="B5121" s="2"/>
      <c r="C5121" s="2"/>
      <c r="D5121" s="3"/>
      <c r="E5121" s="3"/>
      <c r="F5121" s="47"/>
      <c r="G5121" s="47"/>
      <c r="H5121" s="4"/>
      <c r="I5121" s="4"/>
      <c r="J5121" s="4"/>
      <c r="K5121" s="4"/>
      <c r="L5121" s="47"/>
      <c r="M5121" s="10"/>
      <c r="N5121" s="10"/>
      <c r="O5121" s="2"/>
      <c r="P5121" s="2"/>
      <c r="Q5121" s="47"/>
      <c r="R5121" s="4"/>
      <c r="S5121" s="59"/>
      <c r="T5121" s="1"/>
      <c r="U5121" s="1"/>
      <c r="V5121" s="1"/>
      <c r="W5121" s="10"/>
      <c r="X5121" s="2"/>
      <c r="Y5121" s="2"/>
      <c r="Z5121" s="3"/>
      <c r="AA5121" s="1"/>
      <c r="AB5121" s="1"/>
      <c r="AC5121" s="5"/>
      <c r="AD5121" s="1"/>
      <c r="AE5121" s="7"/>
      <c r="AF5121" s="1"/>
      <c r="AG5121" s="1"/>
      <c r="AH5121" s="1"/>
      <c r="AI5121" s="1"/>
      <c r="AJ5121" s="4"/>
      <c r="AK5121" s="1"/>
      <c r="AL5121" s="1"/>
      <c r="AM5121" s="1"/>
      <c r="AN5121" s="1"/>
      <c r="AO5121" s="1"/>
    </row>
    <row r="5122" spans="1:41" x14ac:dyDescent="0.2">
      <c r="A5122" s="118"/>
      <c r="B5122" s="2"/>
      <c r="C5122" s="2"/>
      <c r="D5122" s="3"/>
      <c r="E5122" s="3"/>
      <c r="F5122" s="47"/>
      <c r="G5122" s="47"/>
      <c r="H5122" s="4"/>
      <c r="I5122" s="4"/>
      <c r="J5122" s="4"/>
      <c r="K5122" s="4"/>
      <c r="L5122" s="47"/>
      <c r="M5122" s="10"/>
      <c r="N5122" s="10"/>
      <c r="O5122" s="2"/>
      <c r="P5122" s="2"/>
      <c r="Q5122" s="47"/>
      <c r="R5122" s="4"/>
      <c r="S5122" s="59"/>
      <c r="T5122" s="1"/>
      <c r="U5122" s="1"/>
      <c r="V5122" s="1"/>
      <c r="W5122" s="10"/>
      <c r="X5122" s="2"/>
      <c r="Y5122" s="2"/>
      <c r="Z5122" s="3"/>
      <c r="AA5122" s="1"/>
      <c r="AB5122" s="1"/>
      <c r="AC5122" s="5"/>
      <c r="AD5122" s="1"/>
      <c r="AE5122" s="7"/>
      <c r="AF5122" s="1"/>
      <c r="AG5122" s="1"/>
      <c r="AH5122" s="1"/>
      <c r="AI5122" s="1"/>
      <c r="AJ5122" s="4"/>
      <c r="AK5122" s="1"/>
      <c r="AL5122" s="1"/>
      <c r="AM5122" s="1"/>
      <c r="AN5122" s="1"/>
      <c r="AO5122" s="1"/>
    </row>
    <row r="5123" spans="1:41" x14ac:dyDescent="0.2">
      <c r="A5123" s="118"/>
      <c r="B5123" s="2"/>
      <c r="C5123" s="2"/>
      <c r="D5123" s="3"/>
      <c r="E5123" s="3"/>
      <c r="F5123" s="47"/>
      <c r="G5123" s="47"/>
      <c r="H5123" s="4"/>
      <c r="I5123" s="4"/>
      <c r="J5123" s="4"/>
      <c r="K5123" s="4"/>
      <c r="L5123" s="47"/>
      <c r="M5123" s="10"/>
      <c r="N5123" s="10"/>
      <c r="O5123" s="2"/>
      <c r="P5123" s="2"/>
      <c r="Q5123" s="47"/>
      <c r="R5123" s="4"/>
      <c r="S5123" s="59"/>
      <c r="T5123" s="1"/>
      <c r="U5123" s="1"/>
      <c r="V5123" s="1"/>
      <c r="W5123" s="10"/>
      <c r="X5123" s="2"/>
      <c r="Y5123" s="2"/>
      <c r="Z5123" s="3"/>
      <c r="AA5123" s="1"/>
      <c r="AB5123" s="1"/>
      <c r="AC5123" s="5"/>
      <c r="AD5123" s="1"/>
      <c r="AE5123" s="7"/>
      <c r="AF5123" s="1"/>
      <c r="AG5123" s="1"/>
      <c r="AH5123" s="1"/>
      <c r="AI5123" s="1"/>
      <c r="AJ5123" s="4"/>
      <c r="AK5123" s="1"/>
      <c r="AL5123" s="1"/>
      <c r="AM5123" s="1"/>
      <c r="AN5123" s="1"/>
      <c r="AO5123" s="1"/>
    </row>
    <row r="5124" spans="1:41" x14ac:dyDescent="0.2">
      <c r="A5124" s="118"/>
      <c r="B5124" s="2"/>
      <c r="C5124" s="2"/>
      <c r="D5124" s="3"/>
      <c r="E5124" s="3"/>
      <c r="F5124" s="47"/>
      <c r="G5124" s="47"/>
      <c r="H5124" s="4"/>
      <c r="I5124" s="4"/>
      <c r="J5124" s="4"/>
      <c r="K5124" s="4"/>
      <c r="L5124" s="47"/>
      <c r="M5124" s="10"/>
      <c r="N5124" s="10"/>
      <c r="O5124" s="2"/>
      <c r="P5124" s="2"/>
      <c r="Q5124" s="47"/>
      <c r="R5124" s="4"/>
      <c r="S5124" s="59"/>
      <c r="T5124" s="1"/>
      <c r="U5124" s="1"/>
      <c r="V5124" s="1"/>
      <c r="W5124" s="10"/>
      <c r="X5124" s="2"/>
      <c r="Y5124" s="2"/>
      <c r="Z5124" s="3"/>
      <c r="AA5124" s="1"/>
      <c r="AB5124" s="1"/>
      <c r="AC5124" s="5"/>
      <c r="AD5124" s="1"/>
      <c r="AE5124" s="7"/>
      <c r="AF5124" s="1"/>
      <c r="AG5124" s="1"/>
      <c r="AH5124" s="1"/>
      <c r="AI5124" s="1"/>
      <c r="AJ5124" s="4"/>
      <c r="AK5124" s="1"/>
      <c r="AL5124" s="1"/>
      <c r="AM5124" s="1"/>
      <c r="AN5124" s="1"/>
      <c r="AO5124" s="1"/>
    </row>
    <row r="5125" spans="1:41" x14ac:dyDescent="0.2">
      <c r="A5125" s="118"/>
      <c r="B5125" s="2"/>
      <c r="C5125" s="2"/>
      <c r="D5125" s="3"/>
      <c r="E5125" s="3"/>
      <c r="F5125" s="47"/>
      <c r="G5125" s="47"/>
      <c r="H5125" s="4"/>
      <c r="I5125" s="4"/>
      <c r="J5125" s="4"/>
      <c r="K5125" s="4"/>
      <c r="L5125" s="47"/>
      <c r="M5125" s="10"/>
      <c r="N5125" s="10"/>
      <c r="O5125" s="2"/>
      <c r="P5125" s="2"/>
      <c r="Q5125" s="47"/>
      <c r="R5125" s="4"/>
      <c r="S5125" s="59"/>
      <c r="T5125" s="1"/>
      <c r="U5125" s="1"/>
      <c r="V5125" s="1"/>
      <c r="W5125" s="10"/>
      <c r="X5125" s="2"/>
      <c r="Y5125" s="2"/>
      <c r="Z5125" s="3"/>
      <c r="AA5125" s="1"/>
      <c r="AB5125" s="1"/>
      <c r="AC5125" s="5"/>
      <c r="AD5125" s="1"/>
      <c r="AE5125" s="7"/>
      <c r="AF5125" s="1"/>
      <c r="AG5125" s="1"/>
      <c r="AH5125" s="1"/>
      <c r="AI5125" s="1"/>
      <c r="AJ5125" s="4"/>
      <c r="AK5125" s="1"/>
      <c r="AL5125" s="1"/>
      <c r="AM5125" s="1"/>
      <c r="AN5125" s="1"/>
      <c r="AO5125" s="1"/>
    </row>
    <row r="5126" spans="1:41" x14ac:dyDescent="0.2">
      <c r="A5126" s="118"/>
      <c r="B5126" s="2"/>
      <c r="C5126" s="2"/>
      <c r="D5126" s="3"/>
      <c r="E5126" s="3"/>
      <c r="F5126" s="47"/>
      <c r="G5126" s="47"/>
      <c r="H5126" s="4"/>
      <c r="I5126" s="4"/>
      <c r="J5126" s="4"/>
      <c r="K5126" s="4"/>
      <c r="L5126" s="47"/>
      <c r="M5126" s="10"/>
      <c r="N5126" s="10"/>
      <c r="O5126" s="2"/>
      <c r="P5126" s="2"/>
      <c r="Q5126" s="47"/>
      <c r="R5126" s="4"/>
      <c r="S5126" s="59"/>
      <c r="T5126" s="1"/>
      <c r="U5126" s="1"/>
      <c r="V5126" s="1"/>
      <c r="W5126" s="10"/>
      <c r="X5126" s="2"/>
      <c r="Y5126" s="2"/>
      <c r="Z5126" s="3"/>
      <c r="AA5126" s="1"/>
      <c r="AB5126" s="1"/>
      <c r="AC5126" s="5"/>
      <c r="AD5126" s="1"/>
      <c r="AE5126" s="7"/>
      <c r="AF5126" s="1"/>
      <c r="AG5126" s="1"/>
      <c r="AH5126" s="1"/>
      <c r="AI5126" s="1"/>
      <c r="AJ5126" s="4"/>
      <c r="AK5126" s="1"/>
      <c r="AL5126" s="1"/>
      <c r="AM5126" s="1"/>
      <c r="AN5126" s="1"/>
      <c r="AO5126" s="1"/>
    </row>
    <row r="5127" spans="1:41" x14ac:dyDescent="0.2">
      <c r="A5127" s="118"/>
      <c r="B5127" s="2"/>
      <c r="C5127" s="2"/>
      <c r="D5127" s="3"/>
      <c r="E5127" s="3"/>
      <c r="F5127" s="47"/>
      <c r="G5127" s="47"/>
      <c r="H5127" s="4"/>
      <c r="I5127" s="4"/>
      <c r="J5127" s="4"/>
      <c r="K5127" s="4"/>
      <c r="L5127" s="47"/>
      <c r="M5127" s="10"/>
      <c r="N5127" s="10"/>
      <c r="O5127" s="2"/>
      <c r="P5127" s="2"/>
      <c r="Q5127" s="47"/>
      <c r="R5127" s="4"/>
      <c r="S5127" s="59"/>
      <c r="T5127" s="1"/>
      <c r="U5127" s="1"/>
      <c r="V5127" s="1"/>
      <c r="W5127" s="10"/>
      <c r="X5127" s="2"/>
      <c r="Y5127" s="2"/>
      <c r="Z5127" s="3"/>
      <c r="AA5127" s="1"/>
      <c r="AB5127" s="1"/>
      <c r="AC5127" s="5"/>
      <c r="AD5127" s="1"/>
      <c r="AE5127" s="7"/>
      <c r="AF5127" s="1"/>
      <c r="AG5127" s="1"/>
      <c r="AH5127" s="1"/>
      <c r="AI5127" s="1"/>
      <c r="AJ5127" s="4"/>
      <c r="AK5127" s="1"/>
      <c r="AL5127" s="1"/>
      <c r="AM5127" s="1"/>
      <c r="AN5127" s="1"/>
      <c r="AO5127" s="1"/>
    </row>
    <row r="5128" spans="1:41" x14ac:dyDescent="0.2">
      <c r="A5128" s="118"/>
      <c r="B5128" s="2"/>
      <c r="C5128" s="2"/>
      <c r="D5128" s="3"/>
      <c r="E5128" s="3"/>
      <c r="F5128" s="47"/>
      <c r="G5128" s="47"/>
      <c r="H5128" s="4"/>
      <c r="I5128" s="4"/>
      <c r="J5128" s="4"/>
      <c r="K5128" s="4"/>
      <c r="L5128" s="47"/>
      <c r="M5128" s="10"/>
      <c r="N5128" s="10"/>
      <c r="O5128" s="2"/>
      <c r="P5128" s="2"/>
      <c r="Q5128" s="47"/>
      <c r="R5128" s="4"/>
      <c r="S5128" s="59"/>
      <c r="T5128" s="1"/>
      <c r="U5128" s="1"/>
      <c r="V5128" s="1"/>
      <c r="W5128" s="10"/>
      <c r="X5128" s="2"/>
      <c r="Y5128" s="2"/>
      <c r="Z5128" s="3"/>
      <c r="AA5128" s="1"/>
      <c r="AB5128" s="1"/>
      <c r="AC5128" s="5"/>
      <c r="AD5128" s="1"/>
      <c r="AE5128" s="7"/>
      <c r="AF5128" s="1"/>
      <c r="AG5128" s="1"/>
      <c r="AH5128" s="1"/>
      <c r="AI5128" s="1"/>
      <c r="AJ5128" s="4"/>
      <c r="AK5128" s="1"/>
      <c r="AL5128" s="1"/>
      <c r="AM5128" s="1"/>
      <c r="AN5128" s="1"/>
      <c r="AO5128" s="1"/>
    </row>
    <row r="5129" spans="1:41" x14ac:dyDescent="0.2">
      <c r="A5129" s="118"/>
      <c r="B5129" s="2"/>
      <c r="C5129" s="2"/>
      <c r="D5129" s="3"/>
      <c r="E5129" s="3"/>
      <c r="F5129" s="47"/>
      <c r="G5129" s="47"/>
      <c r="H5129" s="4"/>
      <c r="I5129" s="4"/>
      <c r="J5129" s="4"/>
      <c r="K5129" s="4"/>
      <c r="L5129" s="47"/>
      <c r="M5129" s="10"/>
      <c r="N5129" s="10"/>
      <c r="O5129" s="2"/>
      <c r="P5129" s="2"/>
      <c r="Q5129" s="47"/>
      <c r="R5129" s="4"/>
      <c r="S5129" s="59"/>
      <c r="T5129" s="1"/>
      <c r="U5129" s="1"/>
      <c r="V5129" s="1"/>
      <c r="W5129" s="10"/>
      <c r="X5129" s="2"/>
      <c r="Y5129" s="2"/>
      <c r="Z5129" s="3"/>
      <c r="AA5129" s="1"/>
      <c r="AB5129" s="1"/>
      <c r="AC5129" s="5"/>
      <c r="AD5129" s="1"/>
      <c r="AE5129" s="7"/>
      <c r="AF5129" s="1"/>
      <c r="AG5129" s="1"/>
      <c r="AH5129" s="1"/>
      <c r="AI5129" s="1"/>
      <c r="AJ5129" s="4"/>
      <c r="AK5129" s="1"/>
      <c r="AL5129" s="1"/>
      <c r="AM5129" s="1"/>
      <c r="AN5129" s="1"/>
      <c r="AO5129" s="1"/>
    </row>
    <row r="5130" spans="1:41" x14ac:dyDescent="0.2">
      <c r="A5130" s="118"/>
      <c r="B5130" s="2"/>
      <c r="C5130" s="2"/>
      <c r="D5130" s="3"/>
      <c r="E5130" s="3"/>
      <c r="F5130" s="47"/>
      <c r="G5130" s="47"/>
      <c r="H5130" s="4"/>
      <c r="I5130" s="4"/>
      <c r="J5130" s="4"/>
      <c r="K5130" s="4"/>
      <c r="L5130" s="47"/>
      <c r="M5130" s="10"/>
      <c r="N5130" s="10"/>
      <c r="O5130" s="2"/>
      <c r="P5130" s="2"/>
      <c r="Q5130" s="47"/>
      <c r="R5130" s="4"/>
      <c r="S5130" s="59"/>
      <c r="T5130" s="1"/>
      <c r="U5130" s="1"/>
      <c r="V5130" s="1"/>
      <c r="W5130" s="10"/>
      <c r="X5130" s="2"/>
      <c r="Y5130" s="2"/>
      <c r="Z5130" s="3"/>
      <c r="AA5130" s="1"/>
      <c r="AB5130" s="1"/>
      <c r="AC5130" s="5"/>
      <c r="AD5130" s="1"/>
      <c r="AE5130" s="7"/>
      <c r="AF5130" s="1"/>
      <c r="AG5130" s="1"/>
      <c r="AH5130" s="1"/>
      <c r="AI5130" s="1"/>
      <c r="AJ5130" s="4"/>
      <c r="AK5130" s="1"/>
      <c r="AL5130" s="1"/>
      <c r="AM5130" s="1"/>
      <c r="AN5130" s="1"/>
      <c r="AO5130" s="1"/>
    </row>
    <row r="5131" spans="1:41" x14ac:dyDescent="0.2">
      <c r="A5131" s="118"/>
      <c r="B5131" s="2"/>
      <c r="C5131" s="2"/>
      <c r="D5131" s="3"/>
      <c r="E5131" s="3"/>
      <c r="F5131" s="47"/>
      <c r="G5131" s="47"/>
      <c r="H5131" s="4"/>
      <c r="I5131" s="4"/>
      <c r="J5131" s="4"/>
      <c r="K5131" s="4"/>
      <c r="L5131" s="47"/>
      <c r="M5131" s="10"/>
      <c r="N5131" s="10"/>
      <c r="O5131" s="2"/>
      <c r="P5131" s="2"/>
      <c r="Q5131" s="47"/>
      <c r="R5131" s="4"/>
      <c r="S5131" s="59"/>
      <c r="T5131" s="1"/>
      <c r="U5131" s="1"/>
      <c r="V5131" s="1"/>
      <c r="W5131" s="10"/>
      <c r="X5131" s="2"/>
      <c r="Y5131" s="2"/>
      <c r="Z5131" s="3"/>
      <c r="AA5131" s="1"/>
      <c r="AB5131" s="1"/>
      <c r="AC5131" s="5"/>
      <c r="AD5131" s="1"/>
      <c r="AE5131" s="7"/>
      <c r="AF5131" s="1"/>
      <c r="AG5131" s="1"/>
      <c r="AH5131" s="1"/>
      <c r="AI5131" s="1"/>
      <c r="AJ5131" s="4"/>
      <c r="AK5131" s="1"/>
      <c r="AL5131" s="1"/>
      <c r="AM5131" s="1"/>
      <c r="AN5131" s="1"/>
      <c r="AO5131" s="1"/>
    </row>
    <row r="5132" spans="1:41" x14ac:dyDescent="0.2">
      <c r="A5132" s="118"/>
      <c r="B5132" s="2"/>
      <c r="C5132" s="2"/>
      <c r="D5132" s="3"/>
      <c r="E5132" s="3"/>
      <c r="F5132" s="47"/>
      <c r="G5132" s="47"/>
      <c r="H5132" s="4"/>
      <c r="I5132" s="4"/>
      <c r="J5132" s="4"/>
      <c r="K5132" s="4"/>
      <c r="L5132" s="47"/>
      <c r="M5132" s="10"/>
      <c r="N5132" s="10"/>
      <c r="O5132" s="2"/>
      <c r="P5132" s="2"/>
      <c r="Q5132" s="47"/>
      <c r="R5132" s="4"/>
      <c r="S5132" s="59"/>
      <c r="T5132" s="1"/>
      <c r="U5132" s="1"/>
      <c r="V5132" s="1"/>
      <c r="W5132" s="10"/>
      <c r="X5132" s="2"/>
      <c r="Y5132" s="2"/>
      <c r="Z5132" s="3"/>
      <c r="AA5132" s="1"/>
      <c r="AB5132" s="1"/>
      <c r="AC5132" s="5"/>
      <c r="AD5132" s="1"/>
      <c r="AE5132" s="7"/>
      <c r="AF5132" s="1"/>
      <c r="AG5132" s="1"/>
      <c r="AH5132" s="1"/>
      <c r="AI5132" s="1"/>
      <c r="AJ5132" s="4"/>
      <c r="AK5132" s="1"/>
      <c r="AL5132" s="1"/>
      <c r="AM5132" s="1"/>
      <c r="AN5132" s="1"/>
      <c r="AO5132" s="1"/>
    </row>
    <row r="5133" spans="1:41" x14ac:dyDescent="0.2">
      <c r="A5133" s="118"/>
      <c r="B5133" s="2"/>
      <c r="C5133" s="2"/>
      <c r="D5133" s="3"/>
      <c r="E5133" s="3"/>
      <c r="F5133" s="47"/>
      <c r="G5133" s="47"/>
      <c r="H5133" s="4"/>
      <c r="I5133" s="4"/>
      <c r="J5133" s="4"/>
      <c r="K5133" s="4"/>
      <c r="L5133" s="47"/>
      <c r="M5133" s="10"/>
      <c r="N5133" s="10"/>
      <c r="O5133" s="2"/>
      <c r="P5133" s="2"/>
      <c r="Q5133" s="47"/>
      <c r="R5133" s="4"/>
      <c r="S5133" s="59"/>
      <c r="T5133" s="1"/>
      <c r="U5133" s="1"/>
      <c r="V5133" s="1"/>
      <c r="W5133" s="10"/>
      <c r="X5133" s="2"/>
      <c r="Y5133" s="2"/>
      <c r="Z5133" s="3"/>
      <c r="AA5133" s="1"/>
      <c r="AB5133" s="1"/>
      <c r="AC5133" s="5"/>
      <c r="AD5133" s="1"/>
      <c r="AE5133" s="7"/>
      <c r="AF5133" s="1"/>
      <c r="AG5133" s="1"/>
      <c r="AH5133" s="1"/>
      <c r="AI5133" s="1"/>
      <c r="AJ5133" s="4"/>
      <c r="AK5133" s="1"/>
      <c r="AL5133" s="1"/>
      <c r="AM5133" s="1"/>
      <c r="AN5133" s="1"/>
      <c r="AO5133" s="1"/>
    </row>
    <row r="5134" spans="1:41" x14ac:dyDescent="0.2">
      <c r="A5134" s="118"/>
      <c r="B5134" s="2"/>
      <c r="C5134" s="2"/>
      <c r="D5134" s="3"/>
      <c r="E5134" s="3"/>
      <c r="F5134" s="47"/>
      <c r="G5134" s="47"/>
      <c r="H5134" s="4"/>
      <c r="I5134" s="4"/>
      <c r="J5134" s="4"/>
      <c r="K5134" s="4"/>
      <c r="L5134" s="47"/>
      <c r="M5134" s="10"/>
      <c r="N5134" s="10"/>
      <c r="O5134" s="2"/>
      <c r="P5134" s="2"/>
      <c r="Q5134" s="47"/>
      <c r="R5134" s="4"/>
      <c r="S5134" s="59"/>
      <c r="T5134" s="1"/>
      <c r="U5134" s="1"/>
      <c r="V5134" s="1"/>
      <c r="W5134" s="10"/>
      <c r="X5134" s="2"/>
      <c r="Y5134" s="2"/>
      <c r="Z5134" s="3"/>
      <c r="AA5134" s="1"/>
      <c r="AB5134" s="1"/>
      <c r="AC5134" s="5"/>
      <c r="AD5134" s="1"/>
      <c r="AE5134" s="7"/>
      <c r="AF5134" s="1"/>
      <c r="AG5134" s="1"/>
      <c r="AH5134" s="1"/>
      <c r="AI5134" s="1"/>
      <c r="AJ5134" s="4"/>
      <c r="AK5134" s="1"/>
      <c r="AL5134" s="1"/>
      <c r="AM5134" s="1"/>
      <c r="AN5134" s="1"/>
      <c r="AO5134" s="1"/>
    </row>
    <row r="5135" spans="1:41" x14ac:dyDescent="0.2">
      <c r="A5135" s="118"/>
      <c r="B5135" s="2"/>
      <c r="C5135" s="2"/>
      <c r="D5135" s="3"/>
      <c r="E5135" s="3"/>
      <c r="F5135" s="47"/>
      <c r="G5135" s="47"/>
      <c r="H5135" s="4"/>
      <c r="I5135" s="4"/>
      <c r="J5135" s="4"/>
      <c r="K5135" s="4"/>
      <c r="L5135" s="47"/>
      <c r="M5135" s="10"/>
      <c r="N5135" s="10"/>
      <c r="O5135" s="2"/>
      <c r="P5135" s="2"/>
      <c r="Q5135" s="47"/>
      <c r="R5135" s="4"/>
      <c r="S5135" s="59"/>
      <c r="T5135" s="1"/>
      <c r="U5135" s="1"/>
      <c r="V5135" s="1"/>
      <c r="W5135" s="10"/>
      <c r="X5135" s="2"/>
      <c r="Y5135" s="2"/>
      <c r="Z5135" s="3"/>
      <c r="AA5135" s="1"/>
      <c r="AB5135" s="1"/>
      <c r="AC5135" s="5"/>
      <c r="AD5135" s="1"/>
      <c r="AE5135" s="7"/>
      <c r="AF5135" s="1"/>
      <c r="AG5135" s="1"/>
      <c r="AH5135" s="1"/>
      <c r="AI5135" s="1"/>
      <c r="AJ5135" s="4"/>
      <c r="AK5135" s="1"/>
      <c r="AL5135" s="1"/>
      <c r="AM5135" s="1"/>
      <c r="AN5135" s="1"/>
      <c r="AO5135" s="1"/>
    </row>
    <row r="5136" spans="1:41" x14ac:dyDescent="0.2">
      <c r="A5136" s="118"/>
      <c r="B5136" s="2"/>
      <c r="C5136" s="2"/>
      <c r="D5136" s="3"/>
      <c r="E5136" s="3"/>
      <c r="F5136" s="47"/>
      <c r="G5136" s="47"/>
      <c r="H5136" s="4"/>
      <c r="I5136" s="4"/>
      <c r="J5136" s="4"/>
      <c r="K5136" s="4"/>
      <c r="L5136" s="47"/>
      <c r="M5136" s="10"/>
      <c r="N5136" s="10"/>
      <c r="O5136" s="2"/>
      <c r="P5136" s="2"/>
      <c r="Q5136" s="47"/>
      <c r="R5136" s="4"/>
      <c r="S5136" s="59"/>
      <c r="T5136" s="1"/>
      <c r="U5136" s="1"/>
      <c r="V5136" s="1"/>
      <c r="W5136" s="10"/>
      <c r="X5136" s="2"/>
      <c r="Y5136" s="2"/>
      <c r="Z5136" s="3"/>
      <c r="AA5136" s="1"/>
      <c r="AB5136" s="1"/>
      <c r="AC5136" s="5"/>
      <c r="AD5136" s="1"/>
      <c r="AE5136" s="7"/>
      <c r="AF5136" s="1"/>
      <c r="AG5136" s="1"/>
      <c r="AH5136" s="1"/>
      <c r="AI5136" s="1"/>
      <c r="AJ5136" s="4"/>
      <c r="AK5136" s="1"/>
      <c r="AL5136" s="1"/>
      <c r="AM5136" s="1"/>
      <c r="AN5136" s="1"/>
      <c r="AO5136" s="1"/>
    </row>
    <row r="5137" spans="1:41" x14ac:dyDescent="0.2">
      <c r="A5137" s="118"/>
      <c r="B5137" s="2"/>
      <c r="C5137" s="2"/>
      <c r="D5137" s="3"/>
      <c r="E5137" s="3"/>
      <c r="F5137" s="47"/>
      <c r="G5137" s="47"/>
      <c r="H5137" s="4"/>
      <c r="I5137" s="4"/>
      <c r="J5137" s="4"/>
      <c r="K5137" s="4"/>
      <c r="L5137" s="47"/>
      <c r="M5137" s="10"/>
      <c r="N5137" s="10"/>
      <c r="O5137" s="2"/>
      <c r="P5137" s="2"/>
      <c r="Q5137" s="47"/>
      <c r="R5137" s="4"/>
      <c r="S5137" s="59"/>
      <c r="T5137" s="1"/>
      <c r="U5137" s="1"/>
      <c r="V5137" s="1"/>
      <c r="W5137" s="10"/>
      <c r="X5137" s="2"/>
      <c r="Y5137" s="2"/>
      <c r="Z5137" s="3"/>
      <c r="AA5137" s="1"/>
      <c r="AB5137" s="1"/>
      <c r="AC5137" s="5"/>
      <c r="AD5137" s="1"/>
      <c r="AE5137" s="7"/>
      <c r="AF5137" s="1"/>
      <c r="AG5137" s="1"/>
      <c r="AH5137" s="1"/>
      <c r="AI5137" s="1"/>
      <c r="AJ5137" s="4"/>
      <c r="AK5137" s="1"/>
      <c r="AL5137" s="1"/>
      <c r="AM5137" s="1"/>
      <c r="AN5137" s="1"/>
      <c r="AO5137" s="1"/>
    </row>
    <row r="5138" spans="1:41" x14ac:dyDescent="0.2">
      <c r="A5138" s="118"/>
      <c r="B5138" s="2"/>
      <c r="C5138" s="2"/>
      <c r="D5138" s="3"/>
      <c r="E5138" s="3"/>
      <c r="F5138" s="47"/>
      <c r="G5138" s="47"/>
      <c r="H5138" s="4"/>
      <c r="I5138" s="4"/>
      <c r="J5138" s="4"/>
      <c r="K5138" s="4"/>
      <c r="L5138" s="47"/>
      <c r="M5138" s="10"/>
      <c r="N5138" s="10"/>
      <c r="O5138" s="2"/>
      <c r="P5138" s="2"/>
      <c r="Q5138" s="47"/>
      <c r="R5138" s="4"/>
      <c r="S5138" s="59"/>
      <c r="T5138" s="1"/>
      <c r="U5138" s="1"/>
      <c r="V5138" s="1"/>
      <c r="W5138" s="10"/>
      <c r="X5138" s="2"/>
      <c r="Y5138" s="2"/>
      <c r="Z5138" s="3"/>
      <c r="AA5138" s="1"/>
      <c r="AB5138" s="1"/>
      <c r="AC5138" s="5"/>
      <c r="AD5138" s="1"/>
      <c r="AE5138" s="7"/>
      <c r="AF5138" s="1"/>
      <c r="AG5138" s="1"/>
      <c r="AH5138" s="1"/>
      <c r="AI5138" s="1"/>
      <c r="AJ5138" s="4"/>
      <c r="AK5138" s="1"/>
      <c r="AL5138" s="1"/>
      <c r="AM5138" s="1"/>
      <c r="AN5138" s="1"/>
      <c r="AO5138" s="1"/>
    </row>
    <row r="5139" spans="1:41" x14ac:dyDescent="0.2">
      <c r="A5139" s="118"/>
      <c r="B5139" s="2"/>
      <c r="C5139" s="2"/>
      <c r="D5139" s="3"/>
      <c r="E5139" s="3"/>
      <c r="F5139" s="47"/>
      <c r="G5139" s="47"/>
      <c r="H5139" s="4"/>
      <c r="I5139" s="4"/>
      <c r="J5139" s="4"/>
      <c r="K5139" s="4"/>
      <c r="L5139" s="47"/>
      <c r="M5139" s="10"/>
      <c r="N5139" s="10"/>
      <c r="O5139" s="2"/>
      <c r="P5139" s="2"/>
      <c r="Q5139" s="47"/>
      <c r="R5139" s="4"/>
      <c r="S5139" s="59"/>
      <c r="T5139" s="1"/>
      <c r="U5139" s="1"/>
      <c r="V5139" s="1"/>
      <c r="W5139" s="10"/>
      <c r="X5139" s="2"/>
      <c r="Y5139" s="2"/>
      <c r="Z5139" s="3"/>
      <c r="AA5139" s="1"/>
      <c r="AB5139" s="1"/>
      <c r="AC5139" s="5"/>
      <c r="AD5139" s="1"/>
      <c r="AE5139" s="7"/>
      <c r="AF5139" s="1"/>
      <c r="AG5139" s="1"/>
      <c r="AH5139" s="1"/>
      <c r="AI5139" s="1"/>
      <c r="AJ5139" s="4"/>
      <c r="AK5139" s="1"/>
      <c r="AL5139" s="1"/>
      <c r="AM5139" s="1"/>
      <c r="AN5139" s="1"/>
      <c r="AO5139" s="1"/>
    </row>
    <row r="5140" spans="1:41" x14ac:dyDescent="0.2">
      <c r="A5140" s="118"/>
      <c r="B5140" s="2"/>
      <c r="C5140" s="2"/>
      <c r="D5140" s="3"/>
      <c r="E5140" s="3"/>
      <c r="F5140" s="47"/>
      <c r="G5140" s="47"/>
      <c r="H5140" s="4"/>
      <c r="I5140" s="4"/>
      <c r="J5140" s="4"/>
      <c r="K5140" s="4"/>
      <c r="L5140" s="47"/>
      <c r="M5140" s="10"/>
      <c r="N5140" s="10"/>
      <c r="O5140" s="2"/>
      <c r="P5140" s="2"/>
      <c r="Q5140" s="47"/>
      <c r="R5140" s="4"/>
      <c r="S5140" s="59"/>
      <c r="T5140" s="1"/>
      <c r="U5140" s="1"/>
      <c r="V5140" s="1"/>
      <c r="W5140" s="10"/>
      <c r="X5140" s="2"/>
      <c r="Y5140" s="2"/>
      <c r="Z5140" s="3"/>
      <c r="AA5140" s="1"/>
      <c r="AB5140" s="1"/>
      <c r="AC5140" s="5"/>
      <c r="AD5140" s="1"/>
      <c r="AE5140" s="7"/>
      <c r="AF5140" s="1"/>
      <c r="AG5140" s="1"/>
      <c r="AH5140" s="1"/>
      <c r="AI5140" s="1"/>
      <c r="AJ5140" s="4"/>
      <c r="AK5140" s="1"/>
      <c r="AL5140" s="1"/>
      <c r="AM5140" s="1"/>
      <c r="AN5140" s="1"/>
      <c r="AO5140" s="1"/>
    </row>
    <row r="5141" spans="1:41" x14ac:dyDescent="0.2">
      <c r="A5141" s="118"/>
      <c r="B5141" s="2"/>
      <c r="C5141" s="2"/>
      <c r="D5141" s="3"/>
      <c r="E5141" s="3"/>
      <c r="F5141" s="47"/>
      <c r="G5141" s="47"/>
      <c r="H5141" s="4"/>
      <c r="I5141" s="4"/>
      <c r="J5141" s="4"/>
      <c r="K5141" s="4"/>
      <c r="L5141" s="47"/>
      <c r="M5141" s="10"/>
      <c r="N5141" s="10"/>
      <c r="O5141" s="2"/>
      <c r="P5141" s="2"/>
      <c r="Q5141" s="47"/>
      <c r="R5141" s="4"/>
      <c r="S5141" s="59"/>
      <c r="T5141" s="1"/>
      <c r="U5141" s="1"/>
      <c r="V5141" s="1"/>
      <c r="W5141" s="10"/>
      <c r="X5141" s="2"/>
      <c r="Y5141" s="2"/>
      <c r="Z5141" s="3"/>
      <c r="AA5141" s="1"/>
      <c r="AB5141" s="1"/>
      <c r="AC5141" s="5"/>
      <c r="AD5141" s="1"/>
      <c r="AE5141" s="7"/>
      <c r="AF5141" s="1"/>
      <c r="AG5141" s="1"/>
      <c r="AH5141" s="1"/>
      <c r="AI5141" s="1"/>
      <c r="AJ5141" s="4"/>
      <c r="AK5141" s="1"/>
      <c r="AL5141" s="1"/>
      <c r="AM5141" s="1"/>
      <c r="AN5141" s="1"/>
      <c r="AO5141" s="1"/>
    </row>
    <row r="5142" spans="1:41" x14ac:dyDescent="0.2">
      <c r="A5142" s="118"/>
      <c r="B5142" s="2"/>
      <c r="C5142" s="2"/>
      <c r="D5142" s="3"/>
      <c r="E5142" s="3"/>
      <c r="F5142" s="47"/>
      <c r="G5142" s="47"/>
      <c r="H5142" s="4"/>
      <c r="I5142" s="4"/>
      <c r="J5142" s="4"/>
      <c r="K5142" s="4"/>
      <c r="L5142" s="47"/>
      <c r="M5142" s="10"/>
      <c r="N5142" s="10"/>
      <c r="O5142" s="2"/>
      <c r="P5142" s="2"/>
      <c r="Q5142" s="47"/>
      <c r="R5142" s="4"/>
      <c r="S5142" s="59"/>
      <c r="T5142" s="1"/>
      <c r="U5142" s="1"/>
      <c r="V5142" s="1"/>
      <c r="W5142" s="10"/>
      <c r="X5142" s="2"/>
      <c r="Y5142" s="2"/>
      <c r="Z5142" s="3"/>
      <c r="AA5142" s="1"/>
      <c r="AB5142" s="1"/>
      <c r="AC5142" s="5"/>
      <c r="AD5142" s="1"/>
      <c r="AE5142" s="7"/>
      <c r="AF5142" s="1"/>
      <c r="AG5142" s="1"/>
      <c r="AH5142" s="1"/>
      <c r="AI5142" s="1"/>
      <c r="AJ5142" s="4"/>
      <c r="AK5142" s="1"/>
      <c r="AL5142" s="1"/>
      <c r="AM5142" s="1"/>
      <c r="AN5142" s="1"/>
      <c r="AO5142" s="1"/>
    </row>
    <row r="5143" spans="1:41" x14ac:dyDescent="0.2">
      <c r="A5143" s="118"/>
      <c r="B5143" s="2"/>
      <c r="C5143" s="2"/>
      <c r="D5143" s="3"/>
      <c r="E5143" s="3"/>
      <c r="F5143" s="47"/>
      <c r="G5143" s="47"/>
      <c r="H5143" s="4"/>
      <c r="I5143" s="4"/>
      <c r="J5143" s="4"/>
      <c r="K5143" s="4"/>
      <c r="L5143" s="47"/>
      <c r="M5143" s="10"/>
      <c r="N5143" s="10"/>
      <c r="O5143" s="2"/>
      <c r="P5143" s="2"/>
      <c r="Q5143" s="47"/>
      <c r="R5143" s="4"/>
      <c r="S5143" s="59"/>
      <c r="T5143" s="1"/>
      <c r="U5143" s="1"/>
      <c r="V5143" s="1"/>
      <c r="W5143" s="10"/>
      <c r="X5143" s="2"/>
      <c r="Y5143" s="2"/>
      <c r="Z5143" s="3"/>
      <c r="AA5143" s="1"/>
      <c r="AB5143" s="1"/>
      <c r="AC5143" s="5"/>
      <c r="AD5143" s="1"/>
      <c r="AE5143" s="7"/>
      <c r="AF5143" s="1"/>
      <c r="AG5143" s="1"/>
      <c r="AH5143" s="1"/>
      <c r="AI5143" s="1"/>
      <c r="AJ5143" s="4"/>
      <c r="AK5143" s="1"/>
      <c r="AL5143" s="1"/>
      <c r="AM5143" s="1"/>
      <c r="AN5143" s="1"/>
      <c r="AO5143" s="1"/>
    </row>
    <row r="5144" spans="1:41" x14ac:dyDescent="0.2">
      <c r="A5144" s="118"/>
      <c r="B5144" s="2"/>
      <c r="C5144" s="2"/>
      <c r="D5144" s="3"/>
      <c r="E5144" s="3"/>
      <c r="F5144" s="47"/>
      <c r="G5144" s="47"/>
      <c r="H5144" s="4"/>
      <c r="I5144" s="4"/>
      <c r="J5144" s="4"/>
      <c r="K5144" s="4"/>
      <c r="L5144" s="47"/>
      <c r="M5144" s="10"/>
      <c r="N5144" s="10"/>
      <c r="O5144" s="2"/>
      <c r="P5144" s="2"/>
      <c r="Q5144" s="47"/>
      <c r="R5144" s="4"/>
      <c r="S5144" s="59"/>
      <c r="T5144" s="1"/>
      <c r="U5144" s="1"/>
      <c r="V5144" s="1"/>
      <c r="W5144" s="10"/>
      <c r="X5144" s="2"/>
      <c r="Y5144" s="2"/>
      <c r="Z5144" s="3"/>
      <c r="AA5144" s="1"/>
      <c r="AB5144" s="1"/>
      <c r="AC5144" s="5"/>
      <c r="AD5144" s="1"/>
      <c r="AE5144" s="7"/>
      <c r="AF5144" s="1"/>
      <c r="AG5144" s="1"/>
      <c r="AH5144" s="1"/>
      <c r="AI5144" s="1"/>
      <c r="AJ5144" s="4"/>
      <c r="AK5144" s="1"/>
      <c r="AL5144" s="1"/>
      <c r="AM5144" s="1"/>
      <c r="AN5144" s="1"/>
      <c r="AO5144" s="1"/>
    </row>
    <row r="5145" spans="1:41" x14ac:dyDescent="0.2">
      <c r="A5145" s="118"/>
      <c r="B5145" s="2"/>
      <c r="C5145" s="2"/>
      <c r="D5145" s="3"/>
      <c r="E5145" s="3"/>
      <c r="F5145" s="47"/>
      <c r="G5145" s="47"/>
      <c r="H5145" s="4"/>
      <c r="I5145" s="4"/>
      <c r="J5145" s="4"/>
      <c r="K5145" s="4"/>
      <c r="L5145" s="47"/>
      <c r="M5145" s="10"/>
      <c r="N5145" s="10"/>
      <c r="O5145" s="2"/>
      <c r="P5145" s="2"/>
      <c r="Q5145" s="47"/>
      <c r="R5145" s="4"/>
      <c r="S5145" s="59"/>
      <c r="T5145" s="1"/>
      <c r="U5145" s="1"/>
      <c r="V5145" s="1"/>
      <c r="W5145" s="10"/>
      <c r="X5145" s="2"/>
      <c r="Y5145" s="2"/>
      <c r="Z5145" s="3"/>
      <c r="AA5145" s="1"/>
      <c r="AB5145" s="1"/>
      <c r="AC5145" s="5"/>
      <c r="AD5145" s="1"/>
      <c r="AE5145" s="7"/>
      <c r="AF5145" s="1"/>
      <c r="AG5145" s="1"/>
      <c r="AH5145" s="1"/>
      <c r="AI5145" s="1"/>
      <c r="AJ5145" s="4"/>
      <c r="AK5145" s="1"/>
      <c r="AL5145" s="1"/>
      <c r="AM5145" s="1"/>
      <c r="AN5145" s="1"/>
      <c r="AO5145" s="1"/>
    </row>
    <row r="5146" spans="1:41" x14ac:dyDescent="0.2">
      <c r="A5146" s="118"/>
      <c r="B5146" s="2"/>
      <c r="C5146" s="2"/>
      <c r="D5146" s="3"/>
      <c r="E5146" s="3"/>
      <c r="F5146" s="47"/>
      <c r="G5146" s="47"/>
      <c r="H5146" s="4"/>
      <c r="I5146" s="4"/>
      <c r="J5146" s="4"/>
      <c r="K5146" s="4"/>
      <c r="L5146" s="47"/>
      <c r="M5146" s="10"/>
      <c r="N5146" s="10"/>
      <c r="O5146" s="2"/>
      <c r="P5146" s="2"/>
      <c r="Q5146" s="47"/>
      <c r="R5146" s="4"/>
      <c r="S5146" s="59"/>
      <c r="T5146" s="1"/>
      <c r="U5146" s="1"/>
      <c r="V5146" s="1"/>
      <c r="W5146" s="10"/>
      <c r="X5146" s="2"/>
      <c r="Y5146" s="2"/>
      <c r="Z5146" s="3"/>
      <c r="AA5146" s="1"/>
      <c r="AB5146" s="1"/>
      <c r="AC5146" s="5"/>
      <c r="AD5146" s="1"/>
      <c r="AE5146" s="7"/>
      <c r="AF5146" s="1"/>
      <c r="AG5146" s="1"/>
      <c r="AH5146" s="1"/>
      <c r="AI5146" s="1"/>
      <c r="AJ5146" s="4"/>
      <c r="AK5146" s="1"/>
      <c r="AL5146" s="1"/>
      <c r="AM5146" s="1"/>
      <c r="AN5146" s="1"/>
      <c r="AO5146" s="1"/>
    </row>
    <row r="5147" spans="1:41" x14ac:dyDescent="0.2">
      <c r="A5147" s="118"/>
      <c r="B5147" s="2"/>
      <c r="C5147" s="2"/>
      <c r="D5147" s="3"/>
      <c r="E5147" s="3"/>
      <c r="F5147" s="47"/>
      <c r="G5147" s="47"/>
      <c r="H5147" s="4"/>
      <c r="I5147" s="4"/>
      <c r="J5147" s="4"/>
      <c r="K5147" s="4"/>
      <c r="L5147" s="47"/>
      <c r="M5147" s="10"/>
      <c r="N5147" s="10"/>
      <c r="O5147" s="2"/>
      <c r="P5147" s="2"/>
      <c r="Q5147" s="47"/>
      <c r="R5147" s="4"/>
      <c r="S5147" s="59"/>
      <c r="T5147" s="1"/>
      <c r="U5147" s="1"/>
      <c r="V5147" s="1"/>
      <c r="W5147" s="10"/>
      <c r="X5147" s="2"/>
      <c r="Y5147" s="2"/>
      <c r="Z5147" s="3"/>
      <c r="AA5147" s="1"/>
      <c r="AB5147" s="1"/>
      <c r="AC5147" s="5"/>
      <c r="AD5147" s="1"/>
      <c r="AE5147" s="7"/>
      <c r="AF5147" s="1"/>
      <c r="AG5147" s="1"/>
      <c r="AH5147" s="1"/>
      <c r="AI5147" s="1"/>
      <c r="AJ5147" s="4"/>
      <c r="AK5147" s="1"/>
      <c r="AL5147" s="1"/>
      <c r="AM5147" s="1"/>
      <c r="AN5147" s="1"/>
      <c r="AO5147" s="1"/>
    </row>
    <row r="5148" spans="1:41" x14ac:dyDescent="0.2">
      <c r="A5148" s="118"/>
      <c r="B5148" s="2"/>
      <c r="C5148" s="2"/>
      <c r="D5148" s="3"/>
      <c r="E5148" s="3"/>
      <c r="F5148" s="47"/>
      <c r="G5148" s="47"/>
      <c r="H5148" s="4"/>
      <c r="I5148" s="4"/>
      <c r="J5148" s="4"/>
      <c r="K5148" s="4"/>
      <c r="L5148" s="47"/>
      <c r="M5148" s="10"/>
      <c r="N5148" s="10"/>
      <c r="O5148" s="2"/>
      <c r="P5148" s="2"/>
      <c r="Q5148" s="47"/>
      <c r="R5148" s="4"/>
      <c r="S5148" s="59"/>
      <c r="T5148" s="1"/>
      <c r="U5148" s="1"/>
      <c r="V5148" s="1"/>
      <c r="W5148" s="10"/>
      <c r="X5148" s="2"/>
      <c r="Y5148" s="2"/>
      <c r="Z5148" s="3"/>
      <c r="AA5148" s="1"/>
      <c r="AB5148" s="1"/>
      <c r="AC5148" s="5"/>
      <c r="AD5148" s="1"/>
      <c r="AE5148" s="7"/>
      <c r="AF5148" s="1"/>
      <c r="AG5148" s="1"/>
      <c r="AH5148" s="1"/>
      <c r="AI5148" s="1"/>
      <c r="AJ5148" s="4"/>
      <c r="AK5148" s="1"/>
      <c r="AL5148" s="1"/>
      <c r="AM5148" s="1"/>
      <c r="AN5148" s="1"/>
      <c r="AO5148" s="1"/>
    </row>
    <row r="5149" spans="1:41" x14ac:dyDescent="0.2">
      <c r="A5149" s="118"/>
      <c r="B5149" s="2"/>
      <c r="C5149" s="2"/>
      <c r="D5149" s="3"/>
      <c r="E5149" s="3"/>
      <c r="F5149" s="47"/>
      <c r="G5149" s="47"/>
      <c r="H5149" s="4"/>
      <c r="I5149" s="4"/>
      <c r="J5149" s="4"/>
      <c r="K5149" s="4"/>
      <c r="L5149" s="47"/>
      <c r="M5149" s="10"/>
      <c r="N5149" s="10"/>
      <c r="O5149" s="2"/>
      <c r="P5149" s="2"/>
      <c r="Q5149" s="47"/>
      <c r="R5149" s="4"/>
      <c r="S5149" s="59"/>
      <c r="T5149" s="1"/>
      <c r="U5149" s="1"/>
      <c r="V5149" s="1"/>
      <c r="W5149" s="10"/>
      <c r="X5149" s="2"/>
      <c r="Y5149" s="2"/>
      <c r="Z5149" s="3"/>
      <c r="AA5149" s="1"/>
      <c r="AB5149" s="1"/>
      <c r="AC5149" s="5"/>
      <c r="AD5149" s="1"/>
      <c r="AE5149" s="7"/>
      <c r="AF5149" s="1"/>
      <c r="AG5149" s="1"/>
      <c r="AH5149" s="1"/>
      <c r="AI5149" s="1"/>
      <c r="AJ5149" s="4"/>
      <c r="AK5149" s="1"/>
      <c r="AL5149" s="1"/>
      <c r="AM5149" s="1"/>
      <c r="AN5149" s="1"/>
      <c r="AO5149" s="1"/>
    </row>
    <row r="5150" spans="1:41" x14ac:dyDescent="0.2">
      <c r="A5150" s="118"/>
      <c r="B5150" s="2"/>
      <c r="C5150" s="2"/>
      <c r="D5150" s="3"/>
      <c r="E5150" s="3"/>
      <c r="F5150" s="47"/>
      <c r="G5150" s="47"/>
      <c r="H5150" s="4"/>
      <c r="I5150" s="4"/>
      <c r="J5150" s="4"/>
      <c r="K5150" s="4"/>
      <c r="L5150" s="47"/>
      <c r="M5150" s="10"/>
      <c r="N5150" s="10"/>
      <c r="O5150" s="2"/>
      <c r="P5150" s="2"/>
      <c r="Q5150" s="47"/>
      <c r="R5150" s="4"/>
      <c r="S5150" s="59"/>
      <c r="T5150" s="1"/>
      <c r="U5150" s="1"/>
      <c r="V5150" s="1"/>
      <c r="W5150" s="10"/>
      <c r="X5150" s="2"/>
      <c r="Y5150" s="2"/>
      <c r="Z5150" s="3"/>
      <c r="AA5150" s="1"/>
      <c r="AB5150" s="1"/>
      <c r="AC5150" s="5"/>
      <c r="AD5150" s="1"/>
      <c r="AE5150" s="7"/>
      <c r="AF5150" s="1"/>
      <c r="AG5150" s="1"/>
      <c r="AH5150" s="1"/>
      <c r="AI5150" s="1"/>
      <c r="AJ5150" s="4"/>
      <c r="AK5150" s="1"/>
      <c r="AL5150" s="1"/>
      <c r="AM5150" s="1"/>
      <c r="AN5150" s="1"/>
      <c r="AO5150" s="1"/>
    </row>
    <row r="5151" spans="1:41" x14ac:dyDescent="0.2">
      <c r="A5151" s="118"/>
      <c r="B5151" s="2"/>
      <c r="C5151" s="2"/>
      <c r="D5151" s="3"/>
      <c r="E5151" s="3"/>
      <c r="F5151" s="47"/>
      <c r="G5151" s="47"/>
      <c r="H5151" s="4"/>
      <c r="I5151" s="4"/>
      <c r="J5151" s="4"/>
      <c r="K5151" s="4"/>
      <c r="L5151" s="47"/>
      <c r="M5151" s="10"/>
      <c r="N5151" s="10"/>
      <c r="O5151" s="2"/>
      <c r="P5151" s="2"/>
      <c r="Q5151" s="47"/>
      <c r="R5151" s="4"/>
      <c r="S5151" s="59"/>
      <c r="T5151" s="1"/>
      <c r="U5151" s="1"/>
      <c r="V5151" s="1"/>
      <c r="W5151" s="10"/>
      <c r="X5151" s="2"/>
      <c r="Y5151" s="2"/>
      <c r="Z5151" s="3"/>
      <c r="AA5151" s="1"/>
      <c r="AB5151" s="1"/>
      <c r="AC5151" s="5"/>
      <c r="AD5151" s="1"/>
      <c r="AE5151" s="7"/>
      <c r="AF5151" s="1"/>
      <c r="AG5151" s="1"/>
      <c r="AH5151" s="1"/>
      <c r="AI5151" s="1"/>
      <c r="AJ5151" s="4"/>
      <c r="AK5151" s="1"/>
      <c r="AL5151" s="1"/>
      <c r="AM5151" s="1"/>
      <c r="AN5151" s="1"/>
      <c r="AO5151" s="1"/>
    </row>
    <row r="5152" spans="1:41" x14ac:dyDescent="0.2">
      <c r="A5152" s="118"/>
      <c r="B5152" s="2"/>
      <c r="C5152" s="2"/>
      <c r="D5152" s="3"/>
      <c r="E5152" s="3"/>
      <c r="F5152" s="47"/>
      <c r="G5152" s="47"/>
      <c r="H5152" s="4"/>
      <c r="I5152" s="4"/>
      <c r="J5152" s="4"/>
      <c r="K5152" s="4"/>
      <c r="L5152" s="47"/>
      <c r="M5152" s="10"/>
      <c r="N5152" s="10"/>
      <c r="O5152" s="2"/>
      <c r="P5152" s="2"/>
      <c r="Q5152" s="47"/>
      <c r="R5152" s="4"/>
      <c r="S5152" s="59"/>
      <c r="T5152" s="1"/>
      <c r="U5152" s="1"/>
      <c r="V5152" s="1"/>
      <c r="W5152" s="10"/>
      <c r="X5152" s="2"/>
      <c r="Y5152" s="2"/>
      <c r="Z5152" s="3"/>
      <c r="AA5152" s="1"/>
      <c r="AB5152" s="1"/>
      <c r="AC5152" s="5"/>
      <c r="AD5152" s="1"/>
      <c r="AE5152" s="7"/>
      <c r="AF5152" s="1"/>
      <c r="AG5152" s="1"/>
      <c r="AH5152" s="1"/>
      <c r="AI5152" s="1"/>
      <c r="AJ5152" s="4"/>
      <c r="AK5152" s="1"/>
      <c r="AL5152" s="1"/>
      <c r="AM5152" s="1"/>
      <c r="AN5152" s="1"/>
      <c r="AO5152" s="1"/>
    </row>
    <row r="5153" spans="1:41" x14ac:dyDescent="0.2">
      <c r="A5153" s="118"/>
      <c r="B5153" s="2"/>
      <c r="C5153" s="2"/>
      <c r="D5153" s="3"/>
      <c r="E5153" s="3"/>
      <c r="F5153" s="47"/>
      <c r="G5153" s="47"/>
      <c r="H5153" s="4"/>
      <c r="I5153" s="4"/>
      <c r="J5153" s="4"/>
      <c r="K5153" s="4"/>
      <c r="L5153" s="47"/>
      <c r="M5153" s="10"/>
      <c r="N5153" s="10"/>
      <c r="O5153" s="2"/>
      <c r="P5153" s="2"/>
      <c r="Q5153" s="47"/>
      <c r="R5153" s="4"/>
      <c r="S5153" s="59"/>
      <c r="T5153" s="1"/>
      <c r="U5153" s="1"/>
      <c r="V5153" s="1"/>
      <c r="W5153" s="10"/>
      <c r="X5153" s="2"/>
      <c r="Y5153" s="2"/>
      <c r="Z5153" s="3"/>
      <c r="AA5153" s="1"/>
      <c r="AB5153" s="1"/>
      <c r="AC5153" s="5"/>
      <c r="AD5153" s="1"/>
      <c r="AE5153" s="7"/>
      <c r="AF5153" s="1"/>
      <c r="AG5153" s="1"/>
      <c r="AH5153" s="1"/>
      <c r="AI5153" s="1"/>
      <c r="AJ5153" s="4"/>
      <c r="AK5153" s="1"/>
      <c r="AL5153" s="1"/>
      <c r="AM5153" s="1"/>
      <c r="AN5153" s="1"/>
      <c r="AO5153" s="1"/>
    </row>
    <row r="5154" spans="1:41" x14ac:dyDescent="0.2">
      <c r="A5154" s="118"/>
      <c r="B5154" s="2"/>
      <c r="C5154" s="2"/>
      <c r="D5154" s="3"/>
      <c r="E5154" s="3"/>
      <c r="F5154" s="47"/>
      <c r="G5154" s="47"/>
      <c r="H5154" s="4"/>
      <c r="I5154" s="4"/>
      <c r="J5154" s="4"/>
      <c r="K5154" s="4"/>
      <c r="L5154" s="47"/>
      <c r="M5154" s="10"/>
      <c r="N5154" s="10"/>
      <c r="O5154" s="2"/>
      <c r="P5154" s="2"/>
      <c r="Q5154" s="47"/>
      <c r="R5154" s="4"/>
      <c r="S5154" s="59"/>
      <c r="T5154" s="1"/>
      <c r="U5154" s="1"/>
      <c r="V5154" s="1"/>
      <c r="W5154" s="10"/>
      <c r="X5154" s="2"/>
      <c r="Y5154" s="2"/>
      <c r="Z5154" s="3"/>
      <c r="AA5154" s="1"/>
      <c r="AB5154" s="1"/>
      <c r="AC5154" s="5"/>
      <c r="AD5154" s="1"/>
      <c r="AE5154" s="7"/>
      <c r="AF5154" s="1"/>
      <c r="AG5154" s="1"/>
      <c r="AH5154" s="1"/>
      <c r="AI5154" s="1"/>
      <c r="AJ5154" s="4"/>
      <c r="AK5154" s="1"/>
      <c r="AL5154" s="1"/>
      <c r="AM5154" s="1"/>
      <c r="AN5154" s="1"/>
      <c r="AO5154" s="1"/>
    </row>
    <row r="5155" spans="1:41" x14ac:dyDescent="0.2">
      <c r="A5155" s="118"/>
      <c r="B5155" s="2"/>
      <c r="C5155" s="2"/>
      <c r="D5155" s="3"/>
      <c r="E5155" s="3"/>
      <c r="F5155" s="47"/>
      <c r="G5155" s="47"/>
      <c r="H5155" s="4"/>
      <c r="I5155" s="4"/>
      <c r="J5155" s="4"/>
      <c r="K5155" s="4"/>
      <c r="L5155" s="47"/>
      <c r="M5155" s="10"/>
      <c r="N5155" s="10"/>
      <c r="O5155" s="2"/>
      <c r="P5155" s="2"/>
      <c r="Q5155" s="47"/>
      <c r="R5155" s="4"/>
      <c r="S5155" s="59"/>
      <c r="T5155" s="1"/>
      <c r="U5155" s="1"/>
      <c r="V5155" s="1"/>
      <c r="W5155" s="10"/>
      <c r="X5155" s="2"/>
      <c r="Y5155" s="2"/>
      <c r="Z5155" s="3"/>
      <c r="AA5155" s="1"/>
      <c r="AB5155" s="1"/>
      <c r="AC5155" s="5"/>
      <c r="AD5155" s="1"/>
      <c r="AE5155" s="7"/>
      <c r="AF5155" s="1"/>
      <c r="AG5155" s="1"/>
      <c r="AH5155" s="1"/>
      <c r="AI5155" s="1"/>
      <c r="AJ5155" s="4"/>
      <c r="AK5155" s="1"/>
      <c r="AL5155" s="1"/>
      <c r="AM5155" s="1"/>
      <c r="AN5155" s="1"/>
      <c r="AO5155" s="1"/>
    </row>
    <row r="5156" spans="1:41" x14ac:dyDescent="0.2">
      <c r="A5156" s="118"/>
      <c r="B5156" s="2"/>
      <c r="C5156" s="2"/>
      <c r="D5156" s="3"/>
      <c r="E5156" s="3"/>
      <c r="F5156" s="47"/>
      <c r="G5156" s="47"/>
      <c r="H5156" s="4"/>
      <c r="I5156" s="4"/>
      <c r="J5156" s="4"/>
      <c r="K5156" s="4"/>
      <c r="L5156" s="47"/>
      <c r="M5156" s="10"/>
      <c r="N5156" s="10"/>
      <c r="O5156" s="2"/>
      <c r="P5156" s="2"/>
      <c r="Q5156" s="47"/>
      <c r="R5156" s="4"/>
      <c r="S5156" s="59"/>
      <c r="T5156" s="1"/>
      <c r="U5156" s="1"/>
      <c r="V5156" s="1"/>
      <c r="W5156" s="10"/>
      <c r="X5156" s="2"/>
      <c r="Y5156" s="2"/>
      <c r="Z5156" s="3"/>
      <c r="AA5156" s="1"/>
      <c r="AB5156" s="1"/>
      <c r="AC5156" s="5"/>
      <c r="AD5156" s="1"/>
      <c r="AE5156" s="7"/>
      <c r="AF5156" s="1"/>
      <c r="AG5156" s="1"/>
      <c r="AH5156" s="1"/>
      <c r="AI5156" s="1"/>
      <c r="AJ5156" s="4"/>
      <c r="AK5156" s="1"/>
      <c r="AL5156" s="1"/>
      <c r="AM5156" s="1"/>
      <c r="AN5156" s="1"/>
      <c r="AO5156" s="1"/>
    </row>
    <row r="5157" spans="1:41" x14ac:dyDescent="0.2">
      <c r="A5157" s="118"/>
      <c r="B5157" s="2"/>
      <c r="C5157" s="2"/>
      <c r="D5157" s="3"/>
      <c r="E5157" s="3"/>
      <c r="F5157" s="47"/>
      <c r="G5157" s="47"/>
      <c r="H5157" s="4"/>
      <c r="I5157" s="4"/>
      <c r="J5157" s="4"/>
      <c r="K5157" s="4"/>
      <c r="L5157" s="47"/>
      <c r="M5157" s="10"/>
      <c r="N5157" s="10"/>
      <c r="O5157" s="2"/>
      <c r="P5157" s="2"/>
      <c r="Q5157" s="47"/>
      <c r="R5157" s="4"/>
      <c r="S5157" s="59"/>
      <c r="T5157" s="1"/>
      <c r="U5157" s="1"/>
      <c r="V5157" s="1"/>
      <c r="W5157" s="10"/>
      <c r="X5157" s="2"/>
      <c r="Y5157" s="2"/>
      <c r="Z5157" s="3"/>
      <c r="AA5157" s="1"/>
      <c r="AB5157" s="1"/>
      <c r="AC5157" s="5"/>
      <c r="AD5157" s="1"/>
      <c r="AE5157" s="7"/>
      <c r="AF5157" s="1"/>
      <c r="AG5157" s="1"/>
      <c r="AH5157" s="1"/>
      <c r="AI5157" s="1"/>
      <c r="AJ5157" s="4"/>
      <c r="AK5157" s="1"/>
      <c r="AL5157" s="1"/>
      <c r="AM5157" s="1"/>
      <c r="AN5157" s="1"/>
      <c r="AO5157" s="1"/>
    </row>
    <row r="5158" spans="1:41" x14ac:dyDescent="0.2">
      <c r="A5158" s="118"/>
      <c r="B5158" s="2"/>
      <c r="C5158" s="2"/>
      <c r="D5158" s="3"/>
      <c r="E5158" s="3"/>
      <c r="F5158" s="47"/>
      <c r="G5158" s="47"/>
      <c r="H5158" s="4"/>
      <c r="I5158" s="4"/>
      <c r="J5158" s="4"/>
      <c r="K5158" s="4"/>
      <c r="L5158" s="47"/>
      <c r="M5158" s="10"/>
      <c r="N5158" s="10"/>
      <c r="O5158" s="2"/>
      <c r="P5158" s="2"/>
      <c r="Q5158" s="47"/>
      <c r="R5158" s="4"/>
      <c r="S5158" s="59"/>
      <c r="T5158" s="1"/>
      <c r="U5158" s="1"/>
      <c r="V5158" s="1"/>
      <c r="W5158" s="10"/>
      <c r="X5158" s="2"/>
      <c r="Y5158" s="2"/>
      <c r="Z5158" s="3"/>
      <c r="AA5158" s="1"/>
      <c r="AB5158" s="1"/>
      <c r="AC5158" s="5"/>
      <c r="AD5158" s="1"/>
      <c r="AE5158" s="7"/>
      <c r="AF5158" s="1"/>
      <c r="AG5158" s="1"/>
      <c r="AH5158" s="1"/>
      <c r="AI5158" s="1"/>
      <c r="AJ5158" s="4"/>
      <c r="AK5158" s="1"/>
      <c r="AL5158" s="1"/>
      <c r="AM5158" s="1"/>
      <c r="AN5158" s="1"/>
      <c r="AO5158" s="1"/>
    </row>
    <row r="5159" spans="1:41" x14ac:dyDescent="0.2">
      <c r="A5159" s="118"/>
      <c r="B5159" s="2"/>
      <c r="C5159" s="2"/>
      <c r="D5159" s="3"/>
      <c r="E5159" s="3"/>
      <c r="F5159" s="47"/>
      <c r="G5159" s="47"/>
      <c r="H5159" s="4"/>
      <c r="I5159" s="4"/>
      <c r="J5159" s="4"/>
      <c r="K5159" s="4"/>
      <c r="L5159" s="47"/>
      <c r="M5159" s="10"/>
      <c r="N5159" s="10"/>
      <c r="O5159" s="2"/>
      <c r="P5159" s="2"/>
      <c r="Q5159" s="47"/>
      <c r="R5159" s="4"/>
      <c r="S5159" s="59"/>
      <c r="T5159" s="1"/>
      <c r="U5159" s="1"/>
      <c r="V5159" s="1"/>
      <c r="W5159" s="10"/>
      <c r="X5159" s="2"/>
      <c r="Y5159" s="2"/>
      <c r="Z5159" s="3"/>
      <c r="AA5159" s="1"/>
      <c r="AB5159" s="1"/>
      <c r="AC5159" s="5"/>
      <c r="AD5159" s="1"/>
      <c r="AE5159" s="7"/>
      <c r="AF5159" s="1"/>
      <c r="AG5159" s="1"/>
      <c r="AH5159" s="1"/>
      <c r="AI5159" s="1"/>
      <c r="AJ5159" s="4"/>
      <c r="AK5159" s="1"/>
      <c r="AL5159" s="1"/>
      <c r="AM5159" s="1"/>
      <c r="AN5159" s="1"/>
      <c r="AO5159" s="1"/>
    </row>
    <row r="5160" spans="1:41" x14ac:dyDescent="0.2">
      <c r="A5160" s="118"/>
      <c r="B5160" s="2"/>
      <c r="C5160" s="2"/>
      <c r="D5160" s="3"/>
      <c r="E5160" s="3"/>
      <c r="F5160" s="47"/>
      <c r="G5160" s="47"/>
      <c r="H5160" s="4"/>
      <c r="I5160" s="4"/>
      <c r="J5160" s="4"/>
      <c r="K5160" s="4"/>
      <c r="L5160" s="47"/>
      <c r="M5160" s="10"/>
      <c r="N5160" s="10"/>
      <c r="O5160" s="2"/>
      <c r="P5160" s="2"/>
      <c r="Q5160" s="47"/>
      <c r="R5160" s="4"/>
      <c r="S5160" s="59"/>
      <c r="T5160" s="1"/>
      <c r="U5160" s="1"/>
      <c r="V5160" s="1"/>
      <c r="W5160" s="10"/>
      <c r="X5160" s="2"/>
      <c r="Y5160" s="2"/>
      <c r="Z5160" s="3"/>
      <c r="AA5160" s="1"/>
      <c r="AB5160" s="1"/>
      <c r="AC5160" s="5"/>
      <c r="AD5160" s="1"/>
      <c r="AE5160" s="7"/>
      <c r="AF5160" s="1"/>
      <c r="AG5160" s="1"/>
      <c r="AH5160" s="1"/>
      <c r="AI5160" s="1"/>
      <c r="AJ5160" s="4"/>
      <c r="AK5160" s="1"/>
      <c r="AL5160" s="1"/>
      <c r="AM5160" s="1"/>
      <c r="AN5160" s="1"/>
      <c r="AO5160" s="1"/>
    </row>
    <row r="5161" spans="1:41" x14ac:dyDescent="0.2">
      <c r="A5161" s="118"/>
      <c r="B5161" s="2"/>
      <c r="C5161" s="2"/>
      <c r="D5161" s="3"/>
      <c r="E5161" s="3"/>
      <c r="F5161" s="47"/>
      <c r="G5161" s="47"/>
      <c r="H5161" s="4"/>
      <c r="I5161" s="4"/>
      <c r="J5161" s="4"/>
      <c r="K5161" s="4"/>
      <c r="L5161" s="47"/>
      <c r="M5161" s="10"/>
      <c r="N5161" s="10"/>
      <c r="O5161" s="2"/>
      <c r="P5161" s="2"/>
      <c r="Q5161" s="47"/>
      <c r="R5161" s="4"/>
      <c r="S5161" s="59"/>
      <c r="T5161" s="1"/>
      <c r="U5161" s="1"/>
      <c r="V5161" s="1"/>
      <c r="W5161" s="10"/>
      <c r="X5161" s="2"/>
      <c r="Y5161" s="2"/>
      <c r="Z5161" s="3"/>
      <c r="AA5161" s="1"/>
      <c r="AB5161" s="1"/>
      <c r="AC5161" s="5"/>
      <c r="AD5161" s="1"/>
      <c r="AE5161" s="7"/>
      <c r="AF5161" s="1"/>
      <c r="AG5161" s="1"/>
      <c r="AH5161" s="1"/>
      <c r="AI5161" s="1"/>
      <c r="AJ5161" s="4"/>
      <c r="AK5161" s="1"/>
      <c r="AL5161" s="1"/>
      <c r="AM5161" s="1"/>
      <c r="AN5161" s="1"/>
      <c r="AO5161" s="1"/>
    </row>
    <row r="5162" spans="1:41" x14ac:dyDescent="0.2">
      <c r="A5162" s="118"/>
      <c r="B5162" s="2"/>
      <c r="C5162" s="2"/>
      <c r="D5162" s="3"/>
      <c r="E5162" s="3"/>
      <c r="F5162" s="47"/>
      <c r="G5162" s="47"/>
      <c r="H5162" s="4"/>
      <c r="I5162" s="4"/>
      <c r="J5162" s="4"/>
      <c r="K5162" s="4"/>
      <c r="L5162" s="47"/>
      <c r="M5162" s="10"/>
      <c r="N5162" s="10"/>
      <c r="O5162" s="2"/>
      <c r="P5162" s="2"/>
      <c r="Q5162" s="47"/>
      <c r="R5162" s="4"/>
      <c r="S5162" s="59"/>
      <c r="T5162" s="1"/>
      <c r="U5162" s="1"/>
      <c r="V5162" s="1"/>
      <c r="W5162" s="10"/>
      <c r="X5162" s="2"/>
      <c r="Y5162" s="2"/>
      <c r="Z5162" s="3"/>
      <c r="AA5162" s="1"/>
      <c r="AB5162" s="1"/>
      <c r="AC5162" s="5"/>
      <c r="AD5162" s="1"/>
      <c r="AE5162" s="7"/>
      <c r="AF5162" s="1"/>
      <c r="AG5162" s="1"/>
      <c r="AH5162" s="1"/>
      <c r="AI5162" s="1"/>
      <c r="AJ5162" s="4"/>
      <c r="AK5162" s="1"/>
      <c r="AL5162" s="1"/>
      <c r="AM5162" s="1"/>
      <c r="AN5162" s="1"/>
      <c r="AO5162" s="1"/>
    </row>
    <row r="5163" spans="1:41" x14ac:dyDescent="0.2">
      <c r="A5163" s="118"/>
      <c r="B5163" s="2"/>
      <c r="C5163" s="2"/>
      <c r="D5163" s="3"/>
      <c r="E5163" s="3"/>
      <c r="F5163" s="47"/>
      <c r="G5163" s="47"/>
      <c r="H5163" s="4"/>
      <c r="I5163" s="4"/>
      <c r="J5163" s="4"/>
      <c r="K5163" s="4"/>
      <c r="L5163" s="47"/>
      <c r="M5163" s="10"/>
      <c r="N5163" s="10"/>
      <c r="O5163" s="2"/>
      <c r="P5163" s="2"/>
      <c r="Q5163" s="47"/>
      <c r="R5163" s="4"/>
      <c r="S5163" s="59"/>
      <c r="T5163" s="1"/>
      <c r="U5163" s="1"/>
      <c r="V5163" s="1"/>
      <c r="W5163" s="10"/>
      <c r="X5163" s="2"/>
      <c r="Y5163" s="2"/>
      <c r="Z5163" s="3"/>
      <c r="AA5163" s="1"/>
      <c r="AB5163" s="1"/>
      <c r="AC5163" s="5"/>
      <c r="AD5163" s="1"/>
      <c r="AE5163" s="7"/>
      <c r="AF5163" s="1"/>
      <c r="AG5163" s="1"/>
      <c r="AH5163" s="1"/>
      <c r="AI5163" s="1"/>
      <c r="AJ5163" s="4"/>
      <c r="AK5163" s="1"/>
      <c r="AL5163" s="1"/>
      <c r="AM5163" s="1"/>
      <c r="AN5163" s="1"/>
      <c r="AO5163" s="1"/>
    </row>
    <row r="5164" spans="1:41" x14ac:dyDescent="0.2">
      <c r="A5164" s="118"/>
      <c r="B5164" s="2"/>
      <c r="C5164" s="2"/>
      <c r="D5164" s="3"/>
      <c r="E5164" s="3"/>
      <c r="F5164" s="47"/>
      <c r="G5164" s="47"/>
      <c r="H5164" s="4"/>
      <c r="I5164" s="4"/>
      <c r="J5164" s="4"/>
      <c r="K5164" s="4"/>
      <c r="L5164" s="47"/>
      <c r="M5164" s="10"/>
      <c r="N5164" s="10"/>
      <c r="O5164" s="2"/>
      <c r="P5164" s="2"/>
      <c r="Q5164" s="47"/>
      <c r="R5164" s="4"/>
      <c r="S5164" s="59"/>
      <c r="T5164" s="1"/>
      <c r="U5164" s="1"/>
      <c r="V5164" s="1"/>
      <c r="W5164" s="10"/>
      <c r="X5164" s="2"/>
      <c r="Y5164" s="2"/>
      <c r="Z5164" s="3"/>
      <c r="AA5164" s="1"/>
      <c r="AB5164" s="1"/>
      <c r="AC5164" s="5"/>
      <c r="AD5164" s="1"/>
      <c r="AE5164" s="7"/>
      <c r="AF5164" s="1"/>
      <c r="AG5164" s="1"/>
      <c r="AH5164" s="1"/>
      <c r="AI5164" s="1"/>
      <c r="AJ5164" s="4"/>
      <c r="AK5164" s="1"/>
      <c r="AL5164" s="1"/>
      <c r="AM5164" s="1"/>
      <c r="AN5164" s="1"/>
      <c r="AO5164" s="1"/>
    </row>
    <row r="5165" spans="1:41" x14ac:dyDescent="0.2">
      <c r="A5165" s="118"/>
      <c r="B5165" s="2"/>
      <c r="C5165" s="2"/>
      <c r="D5165" s="3"/>
      <c r="E5165" s="3"/>
      <c r="F5165" s="47"/>
      <c r="G5165" s="47"/>
      <c r="H5165" s="4"/>
      <c r="I5165" s="4"/>
      <c r="J5165" s="4"/>
      <c r="K5165" s="4"/>
      <c r="L5165" s="47"/>
      <c r="M5165" s="10"/>
      <c r="N5165" s="10"/>
      <c r="O5165" s="2"/>
      <c r="P5165" s="2"/>
      <c r="Q5165" s="47"/>
      <c r="R5165" s="4"/>
      <c r="S5165" s="59"/>
      <c r="T5165" s="1"/>
      <c r="U5165" s="1"/>
      <c r="V5165" s="1"/>
      <c r="W5165" s="10"/>
      <c r="X5165" s="2"/>
      <c r="Y5165" s="2"/>
      <c r="Z5165" s="3"/>
      <c r="AA5165" s="1"/>
      <c r="AB5165" s="1"/>
      <c r="AC5165" s="5"/>
      <c r="AD5165" s="1"/>
      <c r="AE5165" s="7"/>
      <c r="AF5165" s="1"/>
      <c r="AG5165" s="1"/>
      <c r="AH5165" s="1"/>
      <c r="AI5165" s="1"/>
      <c r="AJ5165" s="4"/>
      <c r="AK5165" s="1"/>
      <c r="AL5165" s="1"/>
      <c r="AM5165" s="1"/>
      <c r="AN5165" s="1"/>
      <c r="AO5165" s="1"/>
    </row>
    <row r="5166" spans="1:41" x14ac:dyDescent="0.2">
      <c r="A5166" s="118"/>
      <c r="B5166" s="2"/>
      <c r="C5166" s="2"/>
      <c r="D5166" s="3"/>
      <c r="E5166" s="3"/>
      <c r="F5166" s="47"/>
      <c r="G5166" s="47"/>
      <c r="H5166" s="4"/>
      <c r="I5166" s="4"/>
      <c r="J5166" s="4"/>
      <c r="K5166" s="4"/>
      <c r="L5166" s="47"/>
      <c r="M5166" s="10"/>
      <c r="N5166" s="10"/>
      <c r="O5166" s="2"/>
      <c r="P5166" s="2"/>
      <c r="Q5166" s="47"/>
      <c r="R5166" s="4"/>
      <c r="S5166" s="59"/>
      <c r="T5166" s="1"/>
      <c r="U5166" s="1"/>
      <c r="V5166" s="1"/>
      <c r="W5166" s="10"/>
      <c r="X5166" s="2"/>
      <c r="Y5166" s="2"/>
      <c r="Z5166" s="3"/>
      <c r="AA5166" s="1"/>
      <c r="AB5166" s="1"/>
      <c r="AC5166" s="5"/>
      <c r="AD5166" s="1"/>
      <c r="AE5166" s="7"/>
      <c r="AF5166" s="1"/>
      <c r="AG5166" s="1"/>
      <c r="AH5166" s="1"/>
      <c r="AI5166" s="1"/>
      <c r="AJ5166" s="4"/>
      <c r="AK5166" s="1"/>
      <c r="AL5166" s="1"/>
      <c r="AM5166" s="1"/>
      <c r="AN5166" s="1"/>
      <c r="AO5166" s="1"/>
    </row>
    <row r="5167" spans="1:41" x14ac:dyDescent="0.2">
      <c r="A5167" s="118"/>
      <c r="B5167" s="2"/>
      <c r="C5167" s="2"/>
      <c r="D5167" s="3"/>
      <c r="E5167" s="3"/>
      <c r="F5167" s="47"/>
      <c r="G5167" s="47"/>
      <c r="H5167" s="4"/>
      <c r="I5167" s="4"/>
      <c r="J5167" s="4"/>
      <c r="K5167" s="4"/>
      <c r="L5167" s="47"/>
      <c r="M5167" s="10"/>
      <c r="N5167" s="10"/>
      <c r="O5167" s="2"/>
      <c r="P5167" s="2"/>
      <c r="Q5167" s="47"/>
      <c r="R5167" s="4"/>
      <c r="S5167" s="59"/>
      <c r="T5167" s="1"/>
      <c r="U5167" s="1"/>
      <c r="V5167" s="1"/>
      <c r="W5167" s="10"/>
      <c r="X5167" s="2"/>
      <c r="Y5167" s="2"/>
      <c r="Z5167" s="3"/>
      <c r="AA5167" s="1"/>
      <c r="AB5167" s="1"/>
      <c r="AC5167" s="5"/>
      <c r="AD5167" s="1"/>
      <c r="AE5167" s="7"/>
      <c r="AF5167" s="1"/>
      <c r="AG5167" s="1"/>
      <c r="AH5167" s="1"/>
      <c r="AI5167" s="1"/>
      <c r="AJ5167" s="4"/>
      <c r="AK5167" s="1"/>
      <c r="AL5167" s="1"/>
      <c r="AM5167" s="1"/>
      <c r="AN5167" s="1"/>
      <c r="AO5167" s="1"/>
    </row>
    <row r="5168" spans="1:41" x14ac:dyDescent="0.2">
      <c r="A5168" s="118"/>
      <c r="B5168" s="2"/>
      <c r="C5168" s="2"/>
      <c r="D5168" s="3"/>
      <c r="E5168" s="3"/>
      <c r="F5168" s="47"/>
      <c r="G5168" s="47"/>
      <c r="H5168" s="4"/>
      <c r="I5168" s="4"/>
      <c r="J5168" s="4"/>
      <c r="K5168" s="4"/>
      <c r="L5168" s="47"/>
      <c r="M5168" s="10"/>
      <c r="N5168" s="10"/>
      <c r="O5168" s="2"/>
      <c r="P5168" s="2"/>
      <c r="Q5168" s="47"/>
      <c r="R5168" s="4"/>
      <c r="S5168" s="59"/>
      <c r="T5168" s="1"/>
      <c r="U5168" s="1"/>
      <c r="V5168" s="1"/>
      <c r="W5168" s="10"/>
      <c r="X5168" s="2"/>
      <c r="Y5168" s="2"/>
      <c r="Z5168" s="3"/>
      <c r="AA5168" s="1"/>
      <c r="AB5168" s="1"/>
      <c r="AC5168" s="5"/>
      <c r="AD5168" s="1"/>
      <c r="AE5168" s="7"/>
      <c r="AF5168" s="1"/>
      <c r="AG5168" s="1"/>
      <c r="AH5168" s="1"/>
      <c r="AI5168" s="1"/>
      <c r="AJ5168" s="4"/>
      <c r="AK5168" s="1"/>
      <c r="AL5168" s="1"/>
      <c r="AM5168" s="1"/>
      <c r="AN5168" s="1"/>
      <c r="AO5168" s="1"/>
    </row>
    <row r="5169" spans="1:41" x14ac:dyDescent="0.2">
      <c r="A5169" s="118"/>
      <c r="B5169" s="2"/>
      <c r="C5169" s="2"/>
      <c r="D5169" s="3"/>
      <c r="E5169" s="3"/>
      <c r="F5169" s="47"/>
      <c r="G5169" s="47"/>
      <c r="H5169" s="4"/>
      <c r="I5169" s="4"/>
      <c r="J5169" s="4"/>
      <c r="K5169" s="4"/>
      <c r="L5169" s="47"/>
      <c r="M5169" s="10"/>
      <c r="N5169" s="10"/>
      <c r="O5169" s="2"/>
      <c r="P5169" s="2"/>
      <c r="Q5169" s="47"/>
      <c r="R5169" s="4"/>
      <c r="S5169" s="59"/>
      <c r="T5169" s="1"/>
      <c r="U5169" s="1"/>
      <c r="V5169" s="1"/>
      <c r="W5169" s="10"/>
      <c r="X5169" s="2"/>
      <c r="Y5169" s="2"/>
      <c r="Z5169" s="3"/>
      <c r="AA5169" s="1"/>
      <c r="AB5169" s="1"/>
      <c r="AC5169" s="5"/>
      <c r="AD5169" s="1"/>
      <c r="AE5169" s="7"/>
      <c r="AF5169" s="1"/>
      <c r="AG5169" s="1"/>
      <c r="AH5169" s="1"/>
      <c r="AI5169" s="1"/>
      <c r="AJ5169" s="4"/>
      <c r="AK5169" s="1"/>
      <c r="AL5169" s="1"/>
      <c r="AM5169" s="1"/>
      <c r="AN5169" s="1"/>
      <c r="AO5169" s="1"/>
    </row>
    <row r="5170" spans="1:41" x14ac:dyDescent="0.2">
      <c r="A5170" s="118"/>
      <c r="B5170" s="2"/>
      <c r="C5170" s="2"/>
      <c r="D5170" s="3"/>
      <c r="E5170" s="3"/>
      <c r="F5170" s="47"/>
      <c r="G5170" s="47"/>
      <c r="H5170" s="4"/>
      <c r="I5170" s="4"/>
      <c r="J5170" s="4"/>
      <c r="K5170" s="4"/>
      <c r="L5170" s="47"/>
      <c r="M5170" s="10"/>
      <c r="N5170" s="10"/>
      <c r="O5170" s="2"/>
      <c r="P5170" s="2"/>
      <c r="Q5170" s="47"/>
      <c r="R5170" s="4"/>
      <c r="S5170" s="59"/>
      <c r="T5170" s="1"/>
      <c r="U5170" s="1"/>
      <c r="V5170" s="1"/>
      <c r="W5170" s="10"/>
      <c r="X5170" s="2"/>
      <c r="Y5170" s="2"/>
      <c r="Z5170" s="3"/>
      <c r="AA5170" s="1"/>
      <c r="AB5170" s="1"/>
      <c r="AC5170" s="5"/>
      <c r="AD5170" s="1"/>
      <c r="AE5170" s="7"/>
      <c r="AF5170" s="1"/>
      <c r="AG5170" s="1"/>
      <c r="AH5170" s="1"/>
      <c r="AI5170" s="1"/>
      <c r="AJ5170" s="4"/>
      <c r="AK5170" s="1"/>
      <c r="AL5170" s="1"/>
      <c r="AM5170" s="1"/>
      <c r="AN5170" s="1"/>
      <c r="AO5170" s="1"/>
    </row>
    <row r="5171" spans="1:41" x14ac:dyDescent="0.2">
      <c r="A5171" s="118"/>
      <c r="B5171" s="2"/>
      <c r="C5171" s="2"/>
      <c r="D5171" s="3"/>
      <c r="E5171" s="3"/>
      <c r="F5171" s="47"/>
      <c r="G5171" s="47"/>
      <c r="H5171" s="4"/>
      <c r="I5171" s="4"/>
      <c r="J5171" s="4"/>
      <c r="K5171" s="4"/>
      <c r="L5171" s="47"/>
      <c r="M5171" s="10"/>
      <c r="N5171" s="10"/>
      <c r="O5171" s="2"/>
      <c r="P5171" s="2"/>
      <c r="Q5171" s="47"/>
      <c r="R5171" s="4"/>
      <c r="S5171" s="59"/>
      <c r="T5171" s="1"/>
      <c r="U5171" s="1"/>
      <c r="V5171" s="1"/>
      <c r="W5171" s="10"/>
      <c r="X5171" s="2"/>
      <c r="Y5171" s="2"/>
      <c r="Z5171" s="3"/>
      <c r="AA5171" s="1"/>
      <c r="AB5171" s="1"/>
      <c r="AC5171" s="5"/>
      <c r="AD5171" s="1"/>
      <c r="AE5171" s="7"/>
      <c r="AF5171" s="1"/>
      <c r="AG5171" s="1"/>
      <c r="AH5171" s="1"/>
      <c r="AI5171" s="1"/>
      <c r="AJ5171" s="4"/>
      <c r="AK5171" s="1"/>
      <c r="AL5171" s="1"/>
      <c r="AM5171" s="1"/>
      <c r="AN5171" s="1"/>
      <c r="AO5171" s="1"/>
    </row>
    <row r="5172" spans="1:41" x14ac:dyDescent="0.2">
      <c r="A5172" s="118"/>
      <c r="B5172" s="2"/>
      <c r="C5172" s="2"/>
      <c r="D5172" s="3"/>
      <c r="E5172" s="3"/>
      <c r="F5172" s="47"/>
      <c r="G5172" s="47"/>
      <c r="H5172" s="4"/>
      <c r="I5172" s="4"/>
      <c r="J5172" s="4"/>
      <c r="K5172" s="4"/>
      <c r="L5172" s="47"/>
      <c r="M5172" s="10"/>
      <c r="N5172" s="10"/>
      <c r="O5172" s="2"/>
      <c r="P5172" s="2"/>
      <c r="Q5172" s="47"/>
      <c r="R5172" s="4"/>
      <c r="S5172" s="59"/>
      <c r="T5172" s="1"/>
      <c r="U5172" s="1"/>
      <c r="V5172" s="1"/>
      <c r="W5172" s="10"/>
      <c r="X5172" s="2"/>
      <c r="Y5172" s="2"/>
      <c r="Z5172" s="3"/>
      <c r="AA5172" s="1"/>
      <c r="AB5172" s="1"/>
      <c r="AC5172" s="5"/>
      <c r="AD5172" s="1"/>
      <c r="AE5172" s="7"/>
      <c r="AF5172" s="1"/>
      <c r="AG5172" s="1"/>
      <c r="AH5172" s="1"/>
      <c r="AI5172" s="1"/>
      <c r="AJ5172" s="4"/>
      <c r="AK5172" s="1"/>
      <c r="AL5172" s="1"/>
      <c r="AM5172" s="1"/>
      <c r="AN5172" s="1"/>
      <c r="AO5172" s="1"/>
    </row>
    <row r="5173" spans="1:41" x14ac:dyDescent="0.2">
      <c r="A5173" s="118"/>
      <c r="B5173" s="2"/>
      <c r="C5173" s="2"/>
      <c r="D5173" s="3"/>
      <c r="E5173" s="3"/>
      <c r="F5173" s="47"/>
      <c r="G5173" s="47"/>
      <c r="H5173" s="4"/>
      <c r="I5173" s="4"/>
      <c r="J5173" s="4"/>
      <c r="K5173" s="4"/>
      <c r="L5173" s="47"/>
      <c r="M5173" s="10"/>
      <c r="N5173" s="10"/>
      <c r="O5173" s="2"/>
      <c r="P5173" s="2"/>
      <c r="Q5173" s="47"/>
      <c r="R5173" s="4"/>
      <c r="S5173" s="59"/>
      <c r="T5173" s="1"/>
      <c r="U5173" s="1"/>
      <c r="V5173" s="1"/>
      <c r="W5173" s="10"/>
      <c r="X5173" s="2"/>
      <c r="Y5173" s="2"/>
      <c r="Z5173" s="3"/>
      <c r="AA5173" s="1"/>
      <c r="AB5173" s="1"/>
      <c r="AC5173" s="5"/>
      <c r="AD5173" s="1"/>
      <c r="AE5173" s="7"/>
      <c r="AF5173" s="1"/>
      <c r="AG5173" s="1"/>
      <c r="AH5173" s="1"/>
      <c r="AI5173" s="1"/>
      <c r="AJ5173" s="4"/>
      <c r="AK5173" s="1"/>
      <c r="AL5173" s="1"/>
      <c r="AM5173" s="1"/>
      <c r="AN5173" s="1"/>
      <c r="AO5173" s="1"/>
    </row>
    <row r="5174" spans="1:41" x14ac:dyDescent="0.2">
      <c r="A5174" s="118"/>
      <c r="B5174" s="2"/>
      <c r="C5174" s="2"/>
      <c r="D5174" s="3"/>
      <c r="E5174" s="3"/>
      <c r="F5174" s="47"/>
      <c r="G5174" s="47"/>
      <c r="H5174" s="4"/>
      <c r="I5174" s="4"/>
      <c r="J5174" s="4"/>
      <c r="K5174" s="4"/>
      <c r="L5174" s="47"/>
      <c r="M5174" s="10"/>
      <c r="N5174" s="10"/>
      <c r="O5174" s="2"/>
      <c r="P5174" s="2"/>
      <c r="Q5174" s="47"/>
      <c r="R5174" s="4"/>
      <c r="S5174" s="59"/>
      <c r="T5174" s="1"/>
      <c r="U5174" s="1"/>
      <c r="V5174" s="1"/>
      <c r="W5174" s="10"/>
      <c r="X5174" s="2"/>
      <c r="Y5174" s="2"/>
      <c r="Z5174" s="3"/>
      <c r="AA5174" s="1"/>
      <c r="AB5174" s="1"/>
      <c r="AC5174" s="5"/>
      <c r="AD5174" s="1"/>
      <c r="AE5174" s="7"/>
      <c r="AF5174" s="1"/>
      <c r="AG5174" s="1"/>
      <c r="AH5174" s="1"/>
      <c r="AI5174" s="1"/>
      <c r="AJ5174" s="4"/>
      <c r="AK5174" s="1"/>
      <c r="AL5174" s="1"/>
      <c r="AM5174" s="1"/>
      <c r="AN5174" s="1"/>
      <c r="AO5174" s="1"/>
    </row>
    <row r="5175" spans="1:41" x14ac:dyDescent="0.2">
      <c r="A5175" s="118"/>
      <c r="B5175" s="2"/>
      <c r="C5175" s="2"/>
      <c r="D5175" s="3"/>
      <c r="E5175" s="3"/>
      <c r="F5175" s="47"/>
      <c r="G5175" s="47"/>
      <c r="H5175" s="4"/>
      <c r="I5175" s="4"/>
      <c r="J5175" s="4"/>
      <c r="K5175" s="4"/>
      <c r="L5175" s="47"/>
      <c r="M5175" s="10"/>
      <c r="N5175" s="10"/>
      <c r="O5175" s="2"/>
      <c r="P5175" s="2"/>
      <c r="Q5175" s="47"/>
      <c r="R5175" s="4"/>
      <c r="S5175" s="59"/>
      <c r="T5175" s="1"/>
      <c r="U5175" s="1"/>
      <c r="V5175" s="1"/>
      <c r="W5175" s="10"/>
      <c r="X5175" s="2"/>
      <c r="Y5175" s="2"/>
      <c r="Z5175" s="3"/>
      <c r="AA5175" s="1"/>
      <c r="AB5175" s="1"/>
      <c r="AC5175" s="5"/>
      <c r="AD5175" s="1"/>
      <c r="AE5175" s="7"/>
      <c r="AF5175" s="1"/>
      <c r="AG5175" s="1"/>
      <c r="AH5175" s="1"/>
      <c r="AI5175" s="1"/>
      <c r="AJ5175" s="4"/>
      <c r="AK5175" s="1"/>
      <c r="AL5175" s="1"/>
      <c r="AM5175" s="1"/>
      <c r="AN5175" s="1"/>
      <c r="AO5175" s="1"/>
    </row>
    <row r="5176" spans="1:41" x14ac:dyDescent="0.2">
      <c r="A5176" s="118"/>
      <c r="B5176" s="2"/>
      <c r="C5176" s="2"/>
      <c r="D5176" s="3"/>
      <c r="E5176" s="3"/>
      <c r="F5176" s="47"/>
      <c r="G5176" s="47"/>
      <c r="H5176" s="4"/>
      <c r="I5176" s="4"/>
      <c r="J5176" s="4"/>
      <c r="K5176" s="4"/>
      <c r="L5176" s="47"/>
      <c r="M5176" s="10"/>
      <c r="N5176" s="10"/>
      <c r="O5176" s="2"/>
      <c r="P5176" s="2"/>
      <c r="Q5176" s="47"/>
      <c r="R5176" s="4"/>
      <c r="S5176" s="59"/>
      <c r="T5176" s="1"/>
      <c r="U5176" s="1"/>
      <c r="V5176" s="1"/>
      <c r="W5176" s="10"/>
      <c r="X5176" s="2"/>
      <c r="Y5176" s="2"/>
      <c r="Z5176" s="3"/>
      <c r="AA5176" s="1"/>
      <c r="AB5176" s="1"/>
      <c r="AC5176" s="5"/>
      <c r="AD5176" s="1"/>
      <c r="AE5176" s="7"/>
      <c r="AF5176" s="1"/>
      <c r="AG5176" s="1"/>
      <c r="AH5176" s="1"/>
      <c r="AI5176" s="1"/>
      <c r="AJ5176" s="4"/>
      <c r="AK5176" s="1"/>
      <c r="AL5176" s="1"/>
      <c r="AM5176" s="1"/>
      <c r="AN5176" s="1"/>
      <c r="AO5176" s="1"/>
    </row>
    <row r="5177" spans="1:41" x14ac:dyDescent="0.2">
      <c r="A5177" s="118"/>
      <c r="B5177" s="2"/>
      <c r="C5177" s="2"/>
      <c r="D5177" s="3"/>
      <c r="E5177" s="3"/>
      <c r="F5177" s="47"/>
      <c r="G5177" s="47"/>
      <c r="H5177" s="4"/>
      <c r="I5177" s="4"/>
      <c r="J5177" s="4"/>
      <c r="K5177" s="4"/>
      <c r="L5177" s="47"/>
      <c r="M5177" s="10"/>
      <c r="N5177" s="10"/>
      <c r="O5177" s="2"/>
      <c r="P5177" s="2"/>
      <c r="Q5177" s="47"/>
      <c r="R5177" s="4"/>
      <c r="S5177" s="59"/>
      <c r="T5177" s="1"/>
      <c r="U5177" s="1"/>
      <c r="V5177" s="1"/>
      <c r="W5177" s="10"/>
      <c r="X5177" s="2"/>
      <c r="Y5177" s="2"/>
      <c r="Z5177" s="3"/>
      <c r="AA5177" s="1"/>
      <c r="AB5177" s="1"/>
      <c r="AC5177" s="5"/>
      <c r="AD5177" s="1"/>
      <c r="AE5177" s="7"/>
      <c r="AF5177" s="1"/>
      <c r="AG5177" s="1"/>
      <c r="AH5177" s="1"/>
      <c r="AI5177" s="1"/>
      <c r="AJ5177" s="4"/>
      <c r="AK5177" s="1"/>
      <c r="AL5177" s="1"/>
      <c r="AM5177" s="1"/>
      <c r="AN5177" s="1"/>
      <c r="AO5177" s="1"/>
    </row>
    <row r="5178" spans="1:41" x14ac:dyDescent="0.2">
      <c r="A5178" s="118"/>
      <c r="B5178" s="2"/>
      <c r="C5178" s="2"/>
      <c r="D5178" s="3"/>
      <c r="E5178" s="3"/>
      <c r="F5178" s="47"/>
      <c r="G5178" s="47"/>
      <c r="H5178" s="4"/>
      <c r="I5178" s="4"/>
      <c r="J5178" s="4"/>
      <c r="K5178" s="4"/>
      <c r="L5178" s="47"/>
      <c r="M5178" s="10"/>
      <c r="N5178" s="10"/>
      <c r="O5178" s="2"/>
      <c r="P5178" s="2"/>
      <c r="Q5178" s="47"/>
      <c r="R5178" s="4"/>
      <c r="S5178" s="59"/>
      <c r="T5178" s="1"/>
      <c r="U5178" s="1"/>
      <c r="V5178" s="1"/>
      <c r="W5178" s="10"/>
      <c r="X5178" s="2"/>
      <c r="Y5178" s="2"/>
      <c r="Z5178" s="3"/>
      <c r="AA5178" s="1"/>
      <c r="AB5178" s="1"/>
      <c r="AC5178" s="5"/>
      <c r="AD5178" s="1"/>
      <c r="AE5178" s="7"/>
      <c r="AF5178" s="1"/>
      <c r="AG5178" s="1"/>
      <c r="AH5178" s="1"/>
      <c r="AI5178" s="1"/>
      <c r="AJ5178" s="4"/>
      <c r="AK5178" s="1"/>
      <c r="AL5178" s="1"/>
      <c r="AM5178" s="1"/>
      <c r="AN5178" s="1"/>
      <c r="AO5178" s="1"/>
    </row>
    <row r="5179" spans="1:41" x14ac:dyDescent="0.2">
      <c r="A5179" s="118"/>
      <c r="B5179" s="2"/>
      <c r="C5179" s="2"/>
      <c r="D5179" s="3"/>
      <c r="E5179" s="3"/>
      <c r="F5179" s="47"/>
      <c r="G5179" s="47"/>
      <c r="H5179" s="4"/>
      <c r="I5179" s="4"/>
      <c r="J5179" s="4"/>
      <c r="K5179" s="4"/>
      <c r="L5179" s="47"/>
      <c r="M5179" s="10"/>
      <c r="N5179" s="10"/>
      <c r="O5179" s="2"/>
      <c r="P5179" s="2"/>
      <c r="Q5179" s="47"/>
      <c r="R5179" s="4"/>
      <c r="S5179" s="59"/>
      <c r="T5179" s="1"/>
      <c r="U5179" s="1"/>
      <c r="V5179" s="1"/>
      <c r="W5179" s="10"/>
      <c r="X5179" s="2"/>
      <c r="Y5179" s="2"/>
      <c r="Z5179" s="3"/>
      <c r="AA5179" s="1"/>
      <c r="AB5179" s="1"/>
      <c r="AC5179" s="5"/>
      <c r="AD5179" s="1"/>
      <c r="AE5179" s="7"/>
      <c r="AF5179" s="1"/>
      <c r="AG5179" s="1"/>
      <c r="AH5179" s="1"/>
      <c r="AI5179" s="1"/>
      <c r="AJ5179" s="4"/>
      <c r="AK5179" s="1"/>
      <c r="AL5179" s="1"/>
      <c r="AM5179" s="1"/>
      <c r="AN5179" s="1"/>
      <c r="AO5179" s="1"/>
    </row>
    <row r="5180" spans="1:41" x14ac:dyDescent="0.2">
      <c r="A5180" s="118"/>
      <c r="B5180" s="2"/>
      <c r="C5180" s="2"/>
      <c r="D5180" s="3"/>
      <c r="E5180" s="3"/>
      <c r="F5180" s="47"/>
      <c r="G5180" s="47"/>
      <c r="H5180" s="4"/>
      <c r="I5180" s="4"/>
      <c r="J5180" s="4"/>
      <c r="K5180" s="4"/>
      <c r="L5180" s="47"/>
      <c r="M5180" s="10"/>
      <c r="N5180" s="10"/>
      <c r="O5180" s="2"/>
      <c r="P5180" s="2"/>
      <c r="Q5180" s="47"/>
      <c r="R5180" s="4"/>
      <c r="S5180" s="59"/>
      <c r="T5180" s="1"/>
      <c r="U5180" s="1"/>
      <c r="V5180" s="1"/>
      <c r="W5180" s="10"/>
      <c r="X5180" s="2"/>
      <c r="Y5180" s="2"/>
      <c r="Z5180" s="3"/>
      <c r="AA5180" s="1"/>
      <c r="AB5180" s="1"/>
      <c r="AC5180" s="5"/>
      <c r="AD5180" s="1"/>
      <c r="AE5180" s="7"/>
      <c r="AF5180" s="1"/>
      <c r="AG5180" s="1"/>
      <c r="AH5180" s="1"/>
      <c r="AI5180" s="1"/>
      <c r="AJ5180" s="4"/>
      <c r="AK5180" s="1"/>
      <c r="AL5180" s="1"/>
      <c r="AM5180" s="1"/>
      <c r="AN5180" s="1"/>
      <c r="AO5180" s="1"/>
    </row>
    <row r="5181" spans="1:41" x14ac:dyDescent="0.2">
      <c r="A5181" s="118"/>
      <c r="B5181" s="2"/>
      <c r="C5181" s="2"/>
      <c r="D5181" s="3"/>
      <c r="E5181" s="3"/>
      <c r="F5181" s="47"/>
      <c r="G5181" s="47"/>
      <c r="H5181" s="4"/>
      <c r="I5181" s="4"/>
      <c r="J5181" s="4"/>
      <c r="K5181" s="4"/>
      <c r="L5181" s="47"/>
      <c r="M5181" s="10"/>
      <c r="N5181" s="10"/>
      <c r="O5181" s="2"/>
      <c r="P5181" s="2"/>
      <c r="Q5181" s="47"/>
      <c r="R5181" s="4"/>
      <c r="S5181" s="59"/>
      <c r="T5181" s="1"/>
      <c r="U5181" s="1"/>
      <c r="V5181" s="1"/>
      <c r="W5181" s="10"/>
      <c r="X5181" s="2"/>
      <c r="Y5181" s="2"/>
      <c r="Z5181" s="3"/>
      <c r="AA5181" s="1"/>
      <c r="AB5181" s="1"/>
      <c r="AC5181" s="5"/>
      <c r="AD5181" s="1"/>
      <c r="AE5181" s="7"/>
      <c r="AF5181" s="1"/>
      <c r="AG5181" s="1"/>
      <c r="AH5181" s="1"/>
      <c r="AI5181" s="1"/>
      <c r="AJ5181" s="4"/>
      <c r="AK5181" s="1"/>
      <c r="AL5181" s="1"/>
      <c r="AM5181" s="1"/>
      <c r="AN5181" s="1"/>
      <c r="AO5181" s="1"/>
    </row>
    <row r="5182" spans="1:41" x14ac:dyDescent="0.2">
      <c r="A5182" s="118"/>
      <c r="B5182" s="2"/>
      <c r="C5182" s="2"/>
      <c r="D5182" s="3"/>
      <c r="E5182" s="3"/>
      <c r="F5182" s="47"/>
      <c r="G5182" s="47"/>
      <c r="H5182" s="4"/>
      <c r="I5182" s="4"/>
      <c r="J5182" s="4"/>
      <c r="K5182" s="4"/>
      <c r="L5182" s="47"/>
      <c r="M5182" s="10"/>
      <c r="N5182" s="10"/>
      <c r="O5182" s="2"/>
      <c r="P5182" s="2"/>
      <c r="Q5182" s="47"/>
      <c r="R5182" s="4"/>
      <c r="S5182" s="59"/>
      <c r="T5182" s="1"/>
      <c r="U5182" s="1"/>
      <c r="V5182" s="1"/>
      <c r="W5182" s="10"/>
      <c r="X5182" s="2"/>
      <c r="Y5182" s="2"/>
      <c r="Z5182" s="3"/>
      <c r="AA5182" s="1"/>
      <c r="AB5182" s="1"/>
      <c r="AC5182" s="5"/>
      <c r="AD5182" s="1"/>
      <c r="AE5182" s="7"/>
      <c r="AF5182" s="1"/>
      <c r="AG5182" s="1"/>
      <c r="AH5182" s="1"/>
      <c r="AI5182" s="1"/>
      <c r="AJ5182" s="4"/>
      <c r="AK5182" s="1"/>
      <c r="AL5182" s="1"/>
      <c r="AM5182" s="1"/>
      <c r="AN5182" s="1"/>
      <c r="AO5182" s="1"/>
    </row>
    <row r="5183" spans="1:41" x14ac:dyDescent="0.2">
      <c r="A5183" s="118"/>
      <c r="B5183" s="2"/>
      <c r="C5183" s="2"/>
      <c r="D5183" s="3"/>
      <c r="E5183" s="3"/>
      <c r="F5183" s="47"/>
      <c r="G5183" s="47"/>
      <c r="H5183" s="4"/>
      <c r="I5183" s="4"/>
      <c r="J5183" s="4"/>
      <c r="K5183" s="4"/>
      <c r="L5183" s="47"/>
      <c r="M5183" s="10"/>
      <c r="N5183" s="10"/>
      <c r="O5183" s="2"/>
      <c r="P5183" s="2"/>
      <c r="Q5183" s="47"/>
      <c r="R5183" s="4"/>
      <c r="S5183" s="59"/>
      <c r="T5183" s="1"/>
      <c r="U5183" s="1"/>
      <c r="V5183" s="1"/>
      <c r="W5183" s="10"/>
      <c r="X5183" s="2"/>
      <c r="Y5183" s="2"/>
      <c r="Z5183" s="3"/>
      <c r="AA5183" s="1"/>
      <c r="AB5183" s="1"/>
      <c r="AC5183" s="5"/>
      <c r="AD5183" s="1"/>
      <c r="AE5183" s="7"/>
      <c r="AF5183" s="1"/>
      <c r="AG5183" s="1"/>
      <c r="AH5183" s="1"/>
      <c r="AI5183" s="1"/>
      <c r="AJ5183" s="4"/>
      <c r="AK5183" s="1"/>
      <c r="AL5183" s="1"/>
      <c r="AM5183" s="1"/>
      <c r="AN5183" s="1"/>
      <c r="AO5183" s="1"/>
    </row>
    <row r="5184" spans="1:41" x14ac:dyDescent="0.2">
      <c r="A5184" s="118"/>
      <c r="B5184" s="2"/>
      <c r="C5184" s="2"/>
      <c r="D5184" s="3"/>
      <c r="E5184" s="3"/>
      <c r="F5184" s="47"/>
      <c r="G5184" s="47"/>
      <c r="H5184" s="4"/>
      <c r="I5184" s="4"/>
      <c r="J5184" s="4"/>
      <c r="K5184" s="4"/>
      <c r="L5184" s="47"/>
      <c r="M5184" s="10"/>
      <c r="N5184" s="10"/>
      <c r="O5184" s="2"/>
      <c r="P5184" s="2"/>
      <c r="Q5184" s="47"/>
      <c r="R5184" s="4"/>
      <c r="S5184" s="59"/>
      <c r="T5184" s="1"/>
      <c r="U5184" s="1"/>
      <c r="V5184" s="1"/>
      <c r="W5184" s="10"/>
      <c r="X5184" s="2"/>
      <c r="Y5184" s="2"/>
      <c r="Z5184" s="3"/>
      <c r="AA5184" s="1"/>
      <c r="AB5184" s="1"/>
      <c r="AC5184" s="5"/>
      <c r="AD5184" s="1"/>
      <c r="AE5184" s="7"/>
      <c r="AF5184" s="1"/>
      <c r="AG5184" s="1"/>
      <c r="AH5184" s="1"/>
      <c r="AI5184" s="1"/>
      <c r="AJ5184" s="4"/>
      <c r="AK5184" s="1"/>
      <c r="AL5184" s="1"/>
      <c r="AM5184" s="1"/>
      <c r="AN5184" s="1"/>
      <c r="AO5184" s="1"/>
    </row>
    <row r="5185" spans="1:41" x14ac:dyDescent="0.2">
      <c r="A5185" s="118"/>
      <c r="B5185" s="2"/>
      <c r="C5185" s="2"/>
      <c r="D5185" s="3"/>
      <c r="E5185" s="3"/>
      <c r="F5185" s="47"/>
      <c r="G5185" s="47"/>
      <c r="H5185" s="4"/>
      <c r="I5185" s="4"/>
      <c r="J5185" s="4"/>
      <c r="K5185" s="4"/>
      <c r="L5185" s="47"/>
      <c r="M5185" s="10"/>
      <c r="N5185" s="10"/>
      <c r="O5185" s="2"/>
      <c r="P5185" s="2"/>
      <c r="Q5185" s="47"/>
      <c r="R5185" s="4"/>
      <c r="S5185" s="59"/>
      <c r="T5185" s="1"/>
      <c r="U5185" s="1"/>
      <c r="V5185" s="1"/>
      <c r="W5185" s="10"/>
      <c r="X5185" s="2"/>
      <c r="Y5185" s="2"/>
      <c r="Z5185" s="3"/>
      <c r="AA5185" s="1"/>
      <c r="AB5185" s="1"/>
      <c r="AC5185" s="5"/>
      <c r="AD5185" s="1"/>
      <c r="AE5185" s="7"/>
      <c r="AF5185" s="1"/>
      <c r="AG5185" s="1"/>
      <c r="AH5185" s="1"/>
      <c r="AI5185" s="1"/>
      <c r="AJ5185" s="4"/>
      <c r="AK5185" s="1"/>
      <c r="AL5185" s="1"/>
      <c r="AM5185" s="1"/>
      <c r="AN5185" s="1"/>
      <c r="AO5185" s="1"/>
    </row>
    <row r="5186" spans="1:41" x14ac:dyDescent="0.2">
      <c r="A5186" s="118"/>
      <c r="B5186" s="2"/>
      <c r="C5186" s="2"/>
      <c r="D5186" s="3"/>
      <c r="E5186" s="3"/>
      <c r="F5186" s="47"/>
      <c r="G5186" s="47"/>
      <c r="H5186" s="4"/>
      <c r="I5186" s="4"/>
      <c r="J5186" s="4"/>
      <c r="K5186" s="4"/>
      <c r="L5186" s="47"/>
      <c r="M5186" s="10"/>
      <c r="N5186" s="10"/>
      <c r="O5186" s="2"/>
      <c r="P5186" s="2"/>
      <c r="Q5186" s="47"/>
      <c r="R5186" s="4"/>
      <c r="S5186" s="59"/>
      <c r="T5186" s="1"/>
      <c r="U5186" s="1"/>
      <c r="V5186" s="1"/>
      <c r="W5186" s="10"/>
      <c r="X5186" s="2"/>
      <c r="Y5186" s="2"/>
      <c r="Z5186" s="3"/>
      <c r="AA5186" s="1"/>
      <c r="AB5186" s="1"/>
      <c r="AC5186" s="5"/>
      <c r="AD5186" s="1"/>
      <c r="AE5186" s="7"/>
      <c r="AF5186" s="1"/>
      <c r="AG5186" s="1"/>
      <c r="AH5186" s="1"/>
      <c r="AI5186" s="1"/>
      <c r="AJ5186" s="4"/>
      <c r="AK5186" s="1"/>
      <c r="AL5186" s="1"/>
      <c r="AM5186" s="1"/>
      <c r="AN5186" s="1"/>
      <c r="AO5186" s="1"/>
    </row>
    <row r="5187" spans="1:41" x14ac:dyDescent="0.2">
      <c r="A5187" s="118"/>
      <c r="B5187" s="2"/>
      <c r="C5187" s="2"/>
      <c r="D5187" s="3"/>
      <c r="E5187" s="3"/>
      <c r="F5187" s="47"/>
      <c r="G5187" s="47"/>
      <c r="H5187" s="4"/>
      <c r="I5187" s="4"/>
      <c r="J5187" s="4"/>
      <c r="K5187" s="4"/>
      <c r="L5187" s="47"/>
      <c r="M5187" s="10"/>
      <c r="N5187" s="10"/>
      <c r="O5187" s="2"/>
      <c r="P5187" s="2"/>
      <c r="Q5187" s="47"/>
      <c r="R5187" s="4"/>
      <c r="S5187" s="59"/>
      <c r="T5187" s="1"/>
      <c r="U5187" s="1"/>
      <c r="V5187" s="1"/>
      <c r="W5187" s="10"/>
      <c r="X5187" s="2"/>
      <c r="Y5187" s="2"/>
      <c r="Z5187" s="3"/>
      <c r="AA5187" s="1"/>
      <c r="AB5187" s="1"/>
      <c r="AC5187" s="5"/>
      <c r="AD5187" s="1"/>
      <c r="AE5187" s="7"/>
      <c r="AF5187" s="1"/>
      <c r="AG5187" s="1"/>
      <c r="AH5187" s="1"/>
      <c r="AI5187" s="1"/>
      <c r="AJ5187" s="4"/>
      <c r="AK5187" s="1"/>
      <c r="AL5187" s="1"/>
      <c r="AM5187" s="1"/>
      <c r="AN5187" s="1"/>
      <c r="AO5187" s="1"/>
    </row>
    <row r="5188" spans="1:41" x14ac:dyDescent="0.2">
      <c r="A5188" s="118"/>
      <c r="B5188" s="2"/>
      <c r="C5188" s="2"/>
      <c r="D5188" s="3"/>
      <c r="E5188" s="3"/>
      <c r="F5188" s="47"/>
      <c r="G5188" s="47"/>
      <c r="H5188" s="4"/>
      <c r="I5188" s="4"/>
      <c r="J5188" s="4"/>
      <c r="K5188" s="4"/>
      <c r="L5188" s="47"/>
      <c r="M5188" s="10"/>
      <c r="N5188" s="10"/>
      <c r="O5188" s="2"/>
      <c r="P5188" s="2"/>
      <c r="Q5188" s="47"/>
      <c r="R5188" s="4"/>
      <c r="S5188" s="59"/>
      <c r="T5188" s="1"/>
      <c r="U5188" s="1"/>
      <c r="V5188" s="1"/>
      <c r="W5188" s="10"/>
      <c r="X5188" s="2"/>
      <c r="Y5188" s="2"/>
      <c r="Z5188" s="3"/>
      <c r="AA5188" s="1"/>
      <c r="AB5188" s="1"/>
      <c r="AC5188" s="5"/>
      <c r="AD5188" s="1"/>
      <c r="AE5188" s="7"/>
      <c r="AF5188" s="1"/>
      <c r="AG5188" s="1"/>
      <c r="AH5188" s="1"/>
      <c r="AI5188" s="1"/>
      <c r="AJ5188" s="4"/>
      <c r="AK5188" s="1"/>
      <c r="AL5188" s="1"/>
      <c r="AM5188" s="1"/>
      <c r="AN5188" s="1"/>
      <c r="AO5188" s="1"/>
    </row>
    <row r="5189" spans="1:41" x14ac:dyDescent="0.2">
      <c r="A5189" s="118"/>
      <c r="B5189" s="2"/>
      <c r="C5189" s="2"/>
      <c r="D5189" s="3"/>
      <c r="E5189" s="3"/>
      <c r="F5189" s="47"/>
      <c r="G5189" s="47"/>
      <c r="H5189" s="4"/>
      <c r="I5189" s="4"/>
      <c r="J5189" s="4"/>
      <c r="K5189" s="4"/>
      <c r="L5189" s="47"/>
      <c r="M5189" s="10"/>
      <c r="N5189" s="10"/>
      <c r="O5189" s="2"/>
      <c r="P5189" s="2"/>
      <c r="Q5189" s="47"/>
      <c r="R5189" s="4"/>
      <c r="S5189" s="59"/>
      <c r="T5189" s="1"/>
      <c r="U5189" s="1"/>
      <c r="V5189" s="1"/>
      <c r="W5189" s="10"/>
      <c r="X5189" s="2"/>
      <c r="Y5189" s="2"/>
      <c r="Z5189" s="3"/>
      <c r="AA5189" s="1"/>
      <c r="AB5189" s="1"/>
      <c r="AC5189" s="5"/>
      <c r="AD5189" s="1"/>
      <c r="AE5189" s="7"/>
      <c r="AF5189" s="1"/>
      <c r="AG5189" s="1"/>
      <c r="AH5189" s="1"/>
      <c r="AI5189" s="1"/>
      <c r="AJ5189" s="4"/>
      <c r="AK5189" s="1"/>
      <c r="AL5189" s="1"/>
      <c r="AM5189" s="1"/>
      <c r="AN5189" s="1"/>
      <c r="AO5189" s="1"/>
    </row>
    <row r="5190" spans="1:41" x14ac:dyDescent="0.2">
      <c r="A5190" s="118"/>
      <c r="B5190" s="2"/>
      <c r="C5190" s="2"/>
      <c r="D5190" s="3"/>
      <c r="E5190" s="3"/>
      <c r="F5190" s="47"/>
      <c r="G5190" s="47"/>
      <c r="H5190" s="4"/>
      <c r="I5190" s="4"/>
      <c r="J5190" s="4"/>
      <c r="K5190" s="4"/>
      <c r="L5190" s="47"/>
      <c r="M5190" s="10"/>
      <c r="N5190" s="10"/>
      <c r="O5190" s="2"/>
      <c r="P5190" s="2"/>
      <c r="Q5190" s="47"/>
      <c r="R5190" s="4"/>
      <c r="S5190" s="59"/>
      <c r="T5190" s="1"/>
      <c r="U5190" s="1"/>
      <c r="V5190" s="1"/>
      <c r="W5190" s="10"/>
      <c r="X5190" s="2"/>
      <c r="Y5190" s="2"/>
      <c r="Z5190" s="3"/>
      <c r="AA5190" s="1"/>
      <c r="AB5190" s="1"/>
      <c r="AC5190" s="5"/>
      <c r="AD5190" s="1"/>
      <c r="AE5190" s="7"/>
      <c r="AF5190" s="1"/>
      <c r="AG5190" s="1"/>
      <c r="AH5190" s="1"/>
      <c r="AI5190" s="1"/>
      <c r="AJ5190" s="4"/>
      <c r="AK5190" s="1"/>
      <c r="AL5190" s="1"/>
      <c r="AM5190" s="1"/>
      <c r="AN5190" s="1"/>
      <c r="AO5190" s="1"/>
    </row>
    <row r="5191" spans="1:41" x14ac:dyDescent="0.2">
      <c r="A5191" s="118"/>
      <c r="B5191" s="2"/>
      <c r="C5191" s="2"/>
      <c r="D5191" s="3"/>
      <c r="E5191" s="3"/>
      <c r="F5191" s="47"/>
      <c r="G5191" s="47"/>
      <c r="H5191" s="4"/>
      <c r="I5191" s="4"/>
      <c r="J5191" s="4"/>
      <c r="K5191" s="4"/>
      <c r="L5191" s="47"/>
      <c r="M5191" s="10"/>
      <c r="N5191" s="10"/>
      <c r="O5191" s="2"/>
      <c r="P5191" s="2"/>
      <c r="Q5191" s="47"/>
      <c r="R5191" s="4"/>
      <c r="S5191" s="59"/>
      <c r="T5191" s="1"/>
      <c r="U5191" s="1"/>
      <c r="V5191" s="1"/>
      <c r="W5191" s="10"/>
      <c r="X5191" s="2"/>
      <c r="Y5191" s="2"/>
      <c r="Z5191" s="3"/>
      <c r="AA5191" s="1"/>
      <c r="AB5191" s="1"/>
      <c r="AC5191" s="5"/>
      <c r="AD5191" s="1"/>
      <c r="AE5191" s="7"/>
      <c r="AF5191" s="1"/>
      <c r="AG5191" s="1"/>
      <c r="AH5191" s="1"/>
      <c r="AI5191" s="1"/>
      <c r="AJ5191" s="4"/>
      <c r="AK5191" s="1"/>
      <c r="AL5191" s="1"/>
      <c r="AM5191" s="1"/>
      <c r="AN5191" s="1"/>
      <c r="AO5191" s="1"/>
    </row>
    <row r="5192" spans="1:41" x14ac:dyDescent="0.2">
      <c r="A5192" s="118"/>
      <c r="B5192" s="2"/>
      <c r="C5192" s="2"/>
      <c r="D5192" s="3"/>
      <c r="E5192" s="3"/>
      <c r="F5192" s="47"/>
      <c r="G5192" s="47"/>
      <c r="H5192" s="4"/>
      <c r="I5192" s="4"/>
      <c r="J5192" s="4"/>
      <c r="K5192" s="4"/>
      <c r="L5192" s="47"/>
      <c r="M5192" s="10"/>
      <c r="N5192" s="10"/>
      <c r="O5192" s="2"/>
      <c r="P5192" s="2"/>
      <c r="Q5192" s="47"/>
      <c r="R5192" s="4"/>
      <c r="S5192" s="59"/>
      <c r="T5192" s="1"/>
      <c r="U5192" s="1"/>
      <c r="V5192" s="1"/>
      <c r="W5192" s="10"/>
      <c r="X5192" s="2"/>
      <c r="Y5192" s="2"/>
      <c r="Z5192" s="3"/>
      <c r="AA5192" s="1"/>
      <c r="AB5192" s="1"/>
      <c r="AC5192" s="5"/>
      <c r="AD5192" s="1"/>
      <c r="AE5192" s="7"/>
      <c r="AF5192" s="1"/>
      <c r="AG5192" s="1"/>
      <c r="AH5192" s="1"/>
      <c r="AI5192" s="1"/>
      <c r="AJ5192" s="4"/>
      <c r="AK5192" s="1"/>
      <c r="AL5192" s="1"/>
      <c r="AM5192" s="1"/>
      <c r="AN5192" s="1"/>
      <c r="AO5192" s="1"/>
    </row>
    <row r="5193" spans="1:41" x14ac:dyDescent="0.2">
      <c r="A5193" s="118"/>
      <c r="B5193" s="2"/>
      <c r="C5193" s="2"/>
      <c r="D5193" s="3"/>
      <c r="E5193" s="3"/>
      <c r="F5193" s="47"/>
      <c r="G5193" s="47"/>
      <c r="H5193" s="4"/>
      <c r="I5193" s="4"/>
      <c r="J5193" s="4"/>
      <c r="K5193" s="4"/>
      <c r="L5193" s="47"/>
      <c r="M5193" s="10"/>
      <c r="N5193" s="10"/>
      <c r="O5193" s="2"/>
      <c r="P5193" s="2"/>
      <c r="Q5193" s="47"/>
      <c r="R5193" s="4"/>
      <c r="S5193" s="59"/>
      <c r="T5193" s="1"/>
      <c r="U5193" s="1"/>
      <c r="V5193" s="1"/>
      <c r="W5193" s="10"/>
      <c r="X5193" s="2"/>
      <c r="Y5193" s="2"/>
      <c r="Z5193" s="3"/>
      <c r="AA5193" s="1"/>
      <c r="AB5193" s="1"/>
      <c r="AC5193" s="5"/>
      <c r="AD5193" s="1"/>
      <c r="AE5193" s="7"/>
      <c r="AF5193" s="1"/>
      <c r="AG5193" s="1"/>
      <c r="AH5193" s="1"/>
      <c r="AI5193" s="1"/>
      <c r="AJ5193" s="4"/>
      <c r="AK5193" s="1"/>
      <c r="AL5193" s="1"/>
      <c r="AM5193" s="1"/>
      <c r="AN5193" s="1"/>
      <c r="AO5193" s="1"/>
    </row>
    <row r="5194" spans="1:41" x14ac:dyDescent="0.2">
      <c r="A5194" s="118"/>
      <c r="B5194" s="2"/>
      <c r="C5194" s="2"/>
      <c r="D5194" s="3"/>
      <c r="E5194" s="3"/>
      <c r="F5194" s="47"/>
      <c r="G5194" s="47"/>
      <c r="H5194" s="4"/>
      <c r="I5194" s="4"/>
      <c r="J5194" s="4"/>
      <c r="K5194" s="4"/>
      <c r="L5194" s="47"/>
      <c r="M5194" s="10"/>
      <c r="N5194" s="10"/>
      <c r="O5194" s="2"/>
      <c r="P5194" s="2"/>
      <c r="Q5194" s="47"/>
      <c r="R5194" s="4"/>
      <c r="S5194" s="59"/>
      <c r="T5194" s="1"/>
      <c r="U5194" s="1"/>
      <c r="V5194" s="1"/>
      <c r="W5194" s="10"/>
      <c r="X5194" s="2"/>
      <c r="Y5194" s="2"/>
      <c r="Z5194" s="3"/>
      <c r="AA5194" s="1"/>
      <c r="AB5194" s="1"/>
      <c r="AC5194" s="5"/>
      <c r="AD5194" s="1"/>
      <c r="AE5194" s="7"/>
      <c r="AF5194" s="1"/>
      <c r="AG5194" s="1"/>
      <c r="AH5194" s="1"/>
      <c r="AI5194" s="1"/>
      <c r="AJ5194" s="4"/>
      <c r="AK5194" s="1"/>
      <c r="AL5194" s="1"/>
      <c r="AM5194" s="1"/>
      <c r="AN5194" s="1"/>
      <c r="AO5194" s="1"/>
    </row>
    <row r="5195" spans="1:41" x14ac:dyDescent="0.2">
      <c r="A5195" s="118"/>
      <c r="B5195" s="2"/>
      <c r="C5195" s="2"/>
      <c r="D5195" s="3"/>
      <c r="E5195" s="3"/>
      <c r="F5195" s="47"/>
      <c r="G5195" s="47"/>
      <c r="H5195" s="4"/>
      <c r="I5195" s="4"/>
      <c r="J5195" s="4"/>
      <c r="K5195" s="4"/>
      <c r="L5195" s="47"/>
      <c r="M5195" s="10"/>
      <c r="N5195" s="10"/>
      <c r="O5195" s="2"/>
      <c r="P5195" s="2"/>
      <c r="Q5195" s="47"/>
      <c r="R5195" s="4"/>
      <c r="S5195" s="59"/>
      <c r="T5195" s="1"/>
      <c r="U5195" s="1"/>
      <c r="V5195" s="1"/>
      <c r="W5195" s="10"/>
      <c r="X5195" s="2"/>
      <c r="Y5195" s="2"/>
      <c r="Z5195" s="3"/>
      <c r="AA5195" s="1"/>
      <c r="AB5195" s="1"/>
      <c r="AC5195" s="5"/>
      <c r="AD5195" s="1"/>
      <c r="AE5195" s="7"/>
      <c r="AF5195" s="1"/>
      <c r="AG5195" s="1"/>
      <c r="AH5195" s="1"/>
      <c r="AI5195" s="1"/>
      <c r="AJ5195" s="4"/>
      <c r="AK5195" s="1"/>
      <c r="AL5195" s="1"/>
      <c r="AM5195" s="1"/>
      <c r="AN5195" s="1"/>
      <c r="AO5195" s="1"/>
    </row>
    <row r="5196" spans="1:41" x14ac:dyDescent="0.2">
      <c r="A5196" s="118"/>
      <c r="B5196" s="2"/>
      <c r="C5196" s="2"/>
      <c r="D5196" s="3"/>
      <c r="E5196" s="3"/>
      <c r="F5196" s="47"/>
      <c r="G5196" s="47"/>
      <c r="H5196" s="4"/>
      <c r="I5196" s="4"/>
      <c r="J5196" s="4"/>
      <c r="K5196" s="4"/>
      <c r="L5196" s="47"/>
      <c r="M5196" s="10"/>
      <c r="N5196" s="10"/>
      <c r="O5196" s="2"/>
      <c r="P5196" s="2"/>
      <c r="Q5196" s="47"/>
      <c r="R5196" s="4"/>
      <c r="S5196" s="59"/>
      <c r="T5196" s="1"/>
      <c r="U5196" s="1"/>
      <c r="V5196" s="1"/>
      <c r="W5196" s="10"/>
      <c r="X5196" s="2"/>
      <c r="Y5196" s="2"/>
      <c r="Z5196" s="3"/>
      <c r="AA5196" s="1"/>
      <c r="AB5196" s="1"/>
      <c r="AC5196" s="5"/>
      <c r="AD5196" s="1"/>
      <c r="AE5196" s="7"/>
      <c r="AF5196" s="1"/>
      <c r="AG5196" s="1"/>
      <c r="AH5196" s="1"/>
      <c r="AI5196" s="1"/>
      <c r="AJ5196" s="4"/>
      <c r="AK5196" s="1"/>
      <c r="AL5196" s="1"/>
      <c r="AM5196" s="1"/>
      <c r="AN5196" s="1"/>
      <c r="AO5196" s="1"/>
    </row>
    <row r="5197" spans="1:41" x14ac:dyDescent="0.2">
      <c r="A5197" s="118"/>
      <c r="B5197" s="2"/>
      <c r="C5197" s="2"/>
      <c r="D5197" s="3"/>
      <c r="E5197" s="3"/>
      <c r="F5197" s="47"/>
      <c r="G5197" s="47"/>
      <c r="H5197" s="4"/>
      <c r="I5197" s="4"/>
      <c r="J5197" s="4"/>
      <c r="K5197" s="4"/>
      <c r="L5197" s="47"/>
      <c r="M5197" s="10"/>
      <c r="N5197" s="10"/>
      <c r="O5197" s="2"/>
      <c r="P5197" s="2"/>
      <c r="Q5197" s="47"/>
      <c r="R5197" s="4"/>
      <c r="S5197" s="59"/>
      <c r="T5197" s="1"/>
      <c r="U5197" s="1"/>
      <c r="V5197" s="1"/>
      <c r="W5197" s="10"/>
      <c r="X5197" s="2"/>
      <c r="Y5197" s="2"/>
      <c r="Z5197" s="3"/>
      <c r="AA5197" s="1"/>
      <c r="AB5197" s="1"/>
      <c r="AC5197" s="5"/>
      <c r="AD5197" s="1"/>
      <c r="AE5197" s="7"/>
      <c r="AF5197" s="1"/>
      <c r="AG5197" s="1"/>
      <c r="AH5197" s="1"/>
      <c r="AI5197" s="1"/>
      <c r="AJ5197" s="4"/>
      <c r="AK5197" s="1"/>
      <c r="AL5197" s="1"/>
      <c r="AM5197" s="1"/>
      <c r="AN5197" s="1"/>
      <c r="AO5197" s="1"/>
    </row>
    <row r="5198" spans="1:41" x14ac:dyDescent="0.2">
      <c r="A5198" s="118"/>
      <c r="B5198" s="2"/>
      <c r="C5198" s="2"/>
      <c r="D5198" s="3"/>
      <c r="E5198" s="3"/>
      <c r="F5198" s="47"/>
      <c r="G5198" s="47"/>
      <c r="H5198" s="4"/>
      <c r="I5198" s="4"/>
      <c r="J5198" s="4"/>
      <c r="K5198" s="4"/>
      <c r="L5198" s="47"/>
      <c r="M5198" s="10"/>
      <c r="N5198" s="10"/>
      <c r="O5198" s="2"/>
      <c r="P5198" s="2"/>
      <c r="Q5198" s="47"/>
      <c r="R5198" s="4"/>
      <c r="S5198" s="59"/>
      <c r="T5198" s="1"/>
      <c r="U5198" s="1"/>
      <c r="V5198" s="1"/>
      <c r="W5198" s="10"/>
      <c r="X5198" s="2"/>
      <c r="Y5198" s="2"/>
      <c r="Z5198" s="3"/>
      <c r="AA5198" s="1"/>
      <c r="AB5198" s="1"/>
      <c r="AC5198" s="5"/>
      <c r="AD5198" s="1"/>
      <c r="AE5198" s="7"/>
      <c r="AF5198" s="1"/>
      <c r="AG5198" s="1"/>
      <c r="AH5198" s="1"/>
      <c r="AI5198" s="1"/>
      <c r="AJ5198" s="4"/>
      <c r="AK5198" s="1"/>
      <c r="AL5198" s="1"/>
      <c r="AM5198" s="1"/>
      <c r="AN5198" s="1"/>
      <c r="AO5198" s="1"/>
    </row>
    <row r="5199" spans="1:41" x14ac:dyDescent="0.2">
      <c r="A5199" s="118"/>
      <c r="B5199" s="2"/>
      <c r="C5199" s="2"/>
      <c r="D5199" s="3"/>
      <c r="E5199" s="3"/>
      <c r="F5199" s="47"/>
      <c r="G5199" s="47"/>
      <c r="H5199" s="4"/>
      <c r="I5199" s="4"/>
      <c r="J5199" s="4"/>
      <c r="K5199" s="4"/>
      <c r="L5199" s="47"/>
      <c r="M5199" s="10"/>
      <c r="N5199" s="10"/>
      <c r="O5199" s="2"/>
      <c r="P5199" s="2"/>
      <c r="Q5199" s="47"/>
      <c r="R5199" s="4"/>
      <c r="S5199" s="59"/>
      <c r="T5199" s="1"/>
      <c r="U5199" s="1"/>
      <c r="V5199" s="1"/>
      <c r="W5199" s="10"/>
      <c r="X5199" s="2"/>
      <c r="Y5199" s="2"/>
      <c r="Z5199" s="3"/>
      <c r="AA5199" s="1"/>
      <c r="AB5199" s="1"/>
      <c r="AC5199" s="5"/>
      <c r="AD5199" s="1"/>
      <c r="AE5199" s="7"/>
      <c r="AF5199" s="1"/>
      <c r="AG5199" s="1"/>
      <c r="AH5199" s="1"/>
      <c r="AI5199" s="1"/>
      <c r="AJ5199" s="4"/>
      <c r="AK5199" s="1"/>
      <c r="AL5199" s="1"/>
      <c r="AM5199" s="1"/>
      <c r="AN5199" s="1"/>
      <c r="AO5199" s="1"/>
    </row>
    <row r="5200" spans="1:41" x14ac:dyDescent="0.2">
      <c r="A5200" s="118"/>
      <c r="B5200" s="2"/>
      <c r="C5200" s="2"/>
      <c r="D5200" s="3"/>
      <c r="E5200" s="3"/>
      <c r="F5200" s="47"/>
      <c r="G5200" s="47"/>
      <c r="H5200" s="4"/>
      <c r="I5200" s="4"/>
      <c r="J5200" s="4"/>
      <c r="K5200" s="4"/>
      <c r="L5200" s="47"/>
      <c r="M5200" s="10"/>
      <c r="N5200" s="10"/>
      <c r="O5200" s="2"/>
      <c r="P5200" s="2"/>
      <c r="Q5200" s="47"/>
      <c r="R5200" s="4"/>
      <c r="S5200" s="59"/>
      <c r="T5200" s="1"/>
      <c r="U5200" s="1"/>
      <c r="V5200" s="1"/>
      <c r="W5200" s="10"/>
      <c r="X5200" s="2"/>
      <c r="Y5200" s="2"/>
      <c r="Z5200" s="3"/>
      <c r="AA5200" s="1"/>
      <c r="AB5200" s="1"/>
      <c r="AC5200" s="5"/>
      <c r="AD5200" s="1"/>
      <c r="AE5200" s="7"/>
      <c r="AF5200" s="1"/>
      <c r="AG5200" s="1"/>
      <c r="AH5200" s="1"/>
      <c r="AI5200" s="1"/>
      <c r="AJ5200" s="4"/>
      <c r="AK5200" s="1"/>
      <c r="AL5200" s="1"/>
      <c r="AM5200" s="1"/>
      <c r="AN5200" s="1"/>
      <c r="AO5200" s="1"/>
    </row>
    <row r="5201" spans="1:41" x14ac:dyDescent="0.2">
      <c r="A5201" s="118"/>
      <c r="B5201" s="2"/>
      <c r="C5201" s="2"/>
      <c r="D5201" s="3"/>
      <c r="E5201" s="3"/>
      <c r="F5201" s="47"/>
      <c r="G5201" s="47"/>
      <c r="H5201" s="4"/>
      <c r="I5201" s="4"/>
      <c r="J5201" s="4"/>
      <c r="K5201" s="4"/>
      <c r="L5201" s="47"/>
      <c r="M5201" s="10"/>
      <c r="N5201" s="10"/>
      <c r="O5201" s="2"/>
      <c r="P5201" s="2"/>
      <c r="Q5201" s="47"/>
      <c r="R5201" s="4"/>
      <c r="S5201" s="59"/>
      <c r="T5201" s="1"/>
      <c r="U5201" s="1"/>
      <c r="V5201" s="1"/>
      <c r="W5201" s="10"/>
      <c r="X5201" s="2"/>
      <c r="Y5201" s="2"/>
      <c r="Z5201" s="3"/>
      <c r="AA5201" s="1"/>
      <c r="AB5201" s="1"/>
      <c r="AC5201" s="5"/>
      <c r="AD5201" s="1"/>
      <c r="AE5201" s="7"/>
      <c r="AF5201" s="1"/>
      <c r="AG5201" s="1"/>
      <c r="AH5201" s="1"/>
      <c r="AI5201" s="1"/>
      <c r="AJ5201" s="4"/>
      <c r="AK5201" s="1"/>
      <c r="AL5201" s="1"/>
      <c r="AM5201" s="1"/>
      <c r="AN5201" s="1"/>
      <c r="AO5201" s="1"/>
    </row>
    <row r="5202" spans="1:41" x14ac:dyDescent="0.2">
      <c r="A5202" s="118"/>
      <c r="B5202" s="2"/>
      <c r="C5202" s="2"/>
      <c r="D5202" s="3"/>
      <c r="E5202" s="3"/>
      <c r="F5202" s="47"/>
      <c r="G5202" s="47"/>
      <c r="H5202" s="4"/>
      <c r="I5202" s="4"/>
      <c r="J5202" s="4"/>
      <c r="K5202" s="4"/>
      <c r="L5202" s="47"/>
      <c r="M5202" s="10"/>
      <c r="N5202" s="10"/>
      <c r="O5202" s="2"/>
      <c r="P5202" s="2"/>
      <c r="Q5202" s="47"/>
      <c r="R5202" s="4"/>
      <c r="S5202" s="59"/>
      <c r="T5202" s="1"/>
      <c r="U5202" s="1"/>
      <c r="V5202" s="1"/>
      <c r="W5202" s="10"/>
      <c r="X5202" s="2"/>
      <c r="Y5202" s="2"/>
      <c r="Z5202" s="3"/>
      <c r="AA5202" s="1"/>
      <c r="AB5202" s="1"/>
      <c r="AC5202" s="5"/>
      <c r="AD5202" s="1"/>
      <c r="AE5202" s="7"/>
      <c r="AF5202" s="1"/>
      <c r="AG5202" s="1"/>
      <c r="AH5202" s="1"/>
      <c r="AI5202" s="1"/>
      <c r="AJ5202" s="4"/>
      <c r="AK5202" s="1"/>
      <c r="AL5202" s="1"/>
      <c r="AM5202" s="1"/>
      <c r="AN5202" s="1"/>
      <c r="AO5202" s="1"/>
    </row>
    <row r="5203" spans="1:41" x14ac:dyDescent="0.2">
      <c r="A5203" s="118"/>
      <c r="B5203" s="2"/>
      <c r="C5203" s="2"/>
      <c r="D5203" s="3"/>
      <c r="E5203" s="3"/>
      <c r="F5203" s="47"/>
      <c r="G5203" s="47"/>
      <c r="H5203" s="4"/>
      <c r="I5203" s="4"/>
      <c r="J5203" s="4"/>
      <c r="K5203" s="4"/>
      <c r="L5203" s="47"/>
      <c r="M5203" s="10"/>
      <c r="N5203" s="10"/>
      <c r="O5203" s="2"/>
      <c r="P5203" s="2"/>
      <c r="Q5203" s="47"/>
      <c r="R5203" s="4"/>
      <c r="S5203" s="59"/>
      <c r="T5203" s="1"/>
      <c r="U5203" s="1"/>
      <c r="V5203" s="1"/>
      <c r="W5203" s="10"/>
      <c r="X5203" s="2"/>
      <c r="Y5203" s="2"/>
      <c r="Z5203" s="3"/>
      <c r="AA5203" s="1"/>
      <c r="AB5203" s="1"/>
      <c r="AC5203" s="5"/>
      <c r="AD5203" s="1"/>
      <c r="AE5203" s="7"/>
      <c r="AF5203" s="1"/>
      <c r="AG5203" s="1"/>
      <c r="AH5203" s="1"/>
      <c r="AI5203" s="1"/>
      <c r="AJ5203" s="4"/>
      <c r="AK5203" s="1"/>
      <c r="AL5203" s="1"/>
      <c r="AM5203" s="1"/>
      <c r="AN5203" s="1"/>
      <c r="AO5203" s="1"/>
    </row>
    <row r="5204" spans="1:41" x14ac:dyDescent="0.2">
      <c r="A5204" s="118"/>
      <c r="B5204" s="2"/>
      <c r="C5204" s="2"/>
      <c r="D5204" s="3"/>
      <c r="E5204" s="3"/>
      <c r="F5204" s="47"/>
      <c r="G5204" s="47"/>
      <c r="H5204" s="4"/>
      <c r="I5204" s="4"/>
      <c r="J5204" s="4"/>
      <c r="K5204" s="4"/>
      <c r="L5204" s="47"/>
      <c r="M5204" s="10"/>
      <c r="N5204" s="10"/>
      <c r="O5204" s="2"/>
      <c r="P5204" s="2"/>
      <c r="Q5204" s="47"/>
      <c r="R5204" s="4"/>
      <c r="S5204" s="59"/>
      <c r="T5204" s="1"/>
      <c r="U5204" s="1"/>
      <c r="V5204" s="1"/>
      <c r="W5204" s="10"/>
      <c r="X5204" s="2"/>
      <c r="Y5204" s="2"/>
      <c r="Z5204" s="3"/>
      <c r="AA5204" s="1"/>
      <c r="AB5204" s="1"/>
      <c r="AC5204" s="5"/>
      <c r="AD5204" s="1"/>
      <c r="AE5204" s="7"/>
      <c r="AF5204" s="1"/>
      <c r="AG5204" s="1"/>
      <c r="AH5204" s="1"/>
      <c r="AI5204" s="1"/>
      <c r="AJ5204" s="4"/>
      <c r="AK5204" s="1"/>
      <c r="AL5204" s="1"/>
      <c r="AM5204" s="1"/>
      <c r="AN5204" s="1"/>
      <c r="AO5204" s="1"/>
    </row>
    <row r="5205" spans="1:41" x14ac:dyDescent="0.2">
      <c r="A5205" s="118"/>
      <c r="B5205" s="2"/>
      <c r="C5205" s="2"/>
      <c r="D5205" s="3"/>
      <c r="E5205" s="3"/>
      <c r="F5205" s="47"/>
      <c r="G5205" s="47"/>
      <c r="H5205" s="4"/>
      <c r="I5205" s="4"/>
      <c r="J5205" s="4"/>
      <c r="K5205" s="4"/>
      <c r="L5205" s="47"/>
      <c r="M5205" s="10"/>
      <c r="N5205" s="10"/>
      <c r="O5205" s="2"/>
      <c r="P5205" s="2"/>
      <c r="Q5205" s="47"/>
      <c r="R5205" s="4"/>
      <c r="S5205" s="59"/>
      <c r="T5205" s="1"/>
      <c r="U5205" s="1"/>
      <c r="V5205" s="1"/>
      <c r="W5205" s="10"/>
      <c r="X5205" s="2"/>
      <c r="Y5205" s="2"/>
      <c r="Z5205" s="3"/>
      <c r="AA5205" s="1"/>
      <c r="AB5205" s="1"/>
      <c r="AC5205" s="5"/>
      <c r="AD5205" s="1"/>
      <c r="AE5205" s="7"/>
      <c r="AF5205" s="1"/>
      <c r="AG5205" s="1"/>
      <c r="AH5205" s="1"/>
      <c r="AI5205" s="1"/>
      <c r="AJ5205" s="4"/>
      <c r="AK5205" s="1"/>
      <c r="AL5205" s="1"/>
      <c r="AM5205" s="1"/>
      <c r="AN5205" s="1"/>
      <c r="AO5205" s="1"/>
    </row>
    <row r="5206" spans="1:41" x14ac:dyDescent="0.2">
      <c r="A5206" s="118"/>
      <c r="B5206" s="2"/>
      <c r="C5206" s="2"/>
      <c r="D5206" s="3"/>
      <c r="E5206" s="3"/>
      <c r="F5206" s="47"/>
      <c r="G5206" s="47"/>
      <c r="H5206" s="4"/>
      <c r="I5206" s="4"/>
      <c r="J5206" s="4"/>
      <c r="K5206" s="4"/>
      <c r="L5206" s="47"/>
      <c r="M5206" s="10"/>
      <c r="N5206" s="10"/>
      <c r="O5206" s="2"/>
      <c r="P5206" s="2"/>
      <c r="Q5206" s="47"/>
      <c r="R5206" s="4"/>
      <c r="S5206" s="59"/>
      <c r="T5206" s="1"/>
      <c r="U5206" s="1"/>
      <c r="V5206" s="1"/>
      <c r="W5206" s="10"/>
      <c r="X5206" s="2"/>
      <c r="Y5206" s="2"/>
      <c r="Z5206" s="3"/>
      <c r="AA5206" s="1"/>
      <c r="AB5206" s="1"/>
      <c r="AC5206" s="5"/>
      <c r="AD5206" s="1"/>
      <c r="AE5206" s="7"/>
      <c r="AF5206" s="1"/>
      <c r="AG5206" s="1"/>
      <c r="AH5206" s="1"/>
      <c r="AI5206" s="1"/>
      <c r="AJ5206" s="4"/>
      <c r="AK5206" s="1"/>
      <c r="AL5206" s="1"/>
      <c r="AM5206" s="1"/>
      <c r="AN5206" s="1"/>
      <c r="AO5206" s="1"/>
    </row>
    <row r="5207" spans="1:41" x14ac:dyDescent="0.2">
      <c r="A5207" s="118"/>
      <c r="B5207" s="2"/>
      <c r="C5207" s="2"/>
      <c r="D5207" s="3"/>
      <c r="E5207" s="3"/>
      <c r="F5207" s="47"/>
      <c r="G5207" s="47"/>
      <c r="H5207" s="4"/>
      <c r="I5207" s="4"/>
      <c r="J5207" s="4"/>
      <c r="K5207" s="4"/>
      <c r="L5207" s="47"/>
      <c r="M5207" s="10"/>
      <c r="N5207" s="10"/>
      <c r="O5207" s="2"/>
      <c r="P5207" s="2"/>
      <c r="Q5207" s="47"/>
      <c r="R5207" s="4"/>
      <c r="S5207" s="59"/>
      <c r="T5207" s="1"/>
      <c r="U5207" s="1"/>
      <c r="V5207" s="1"/>
      <c r="W5207" s="10"/>
      <c r="X5207" s="2"/>
      <c r="Y5207" s="2"/>
      <c r="Z5207" s="3"/>
      <c r="AA5207" s="1"/>
      <c r="AB5207" s="1"/>
      <c r="AC5207" s="5"/>
      <c r="AD5207" s="1"/>
      <c r="AE5207" s="7"/>
      <c r="AF5207" s="1"/>
      <c r="AG5207" s="1"/>
      <c r="AH5207" s="1"/>
      <c r="AI5207" s="1"/>
      <c r="AJ5207" s="4"/>
      <c r="AK5207" s="1"/>
      <c r="AL5207" s="1"/>
      <c r="AM5207" s="1"/>
      <c r="AN5207" s="1"/>
      <c r="AO5207" s="1"/>
    </row>
    <row r="5208" spans="1:41" x14ac:dyDescent="0.2">
      <c r="A5208" s="118"/>
      <c r="B5208" s="2"/>
      <c r="C5208" s="2"/>
      <c r="D5208" s="3"/>
      <c r="E5208" s="3"/>
      <c r="F5208" s="47"/>
      <c r="G5208" s="47"/>
      <c r="H5208" s="4"/>
      <c r="I5208" s="4"/>
      <c r="J5208" s="4"/>
      <c r="K5208" s="4"/>
      <c r="L5208" s="47"/>
      <c r="M5208" s="10"/>
      <c r="N5208" s="10"/>
      <c r="O5208" s="2"/>
      <c r="P5208" s="2"/>
      <c r="Q5208" s="47"/>
      <c r="R5208" s="4"/>
      <c r="S5208" s="59"/>
      <c r="T5208" s="1"/>
      <c r="U5208" s="1"/>
      <c r="V5208" s="1"/>
      <c r="W5208" s="10"/>
      <c r="X5208" s="2"/>
      <c r="Y5208" s="2"/>
      <c r="Z5208" s="3"/>
      <c r="AA5208" s="1"/>
      <c r="AB5208" s="1"/>
      <c r="AC5208" s="5"/>
      <c r="AD5208" s="1"/>
      <c r="AE5208" s="7"/>
      <c r="AF5208" s="1"/>
      <c r="AG5208" s="1"/>
      <c r="AH5208" s="1"/>
      <c r="AI5208" s="1"/>
      <c r="AJ5208" s="4"/>
      <c r="AK5208" s="1"/>
      <c r="AL5208" s="1"/>
      <c r="AM5208" s="1"/>
      <c r="AN5208" s="1"/>
      <c r="AO5208" s="1"/>
    </row>
    <row r="5209" spans="1:41" x14ac:dyDescent="0.2">
      <c r="A5209" s="118"/>
      <c r="B5209" s="2"/>
      <c r="C5209" s="2"/>
      <c r="D5209" s="3"/>
      <c r="E5209" s="3"/>
      <c r="F5209" s="47"/>
      <c r="G5209" s="47"/>
      <c r="H5209" s="4"/>
      <c r="I5209" s="4"/>
      <c r="J5209" s="4"/>
      <c r="K5209" s="4"/>
      <c r="L5209" s="47"/>
      <c r="M5209" s="10"/>
      <c r="N5209" s="10"/>
      <c r="O5209" s="2"/>
      <c r="P5209" s="2"/>
      <c r="Q5209" s="47"/>
      <c r="R5209" s="4"/>
      <c r="S5209" s="59"/>
      <c r="T5209" s="1"/>
      <c r="U5209" s="1"/>
      <c r="V5209" s="1"/>
      <c r="W5209" s="10"/>
      <c r="X5209" s="2"/>
      <c r="Y5209" s="2"/>
      <c r="Z5209" s="3"/>
      <c r="AA5209" s="1"/>
      <c r="AB5209" s="1"/>
      <c r="AC5209" s="5"/>
      <c r="AD5209" s="1"/>
      <c r="AE5209" s="7"/>
      <c r="AF5209" s="1"/>
      <c r="AG5209" s="1"/>
      <c r="AH5209" s="1"/>
      <c r="AI5209" s="1"/>
      <c r="AJ5209" s="4"/>
      <c r="AK5209" s="1"/>
      <c r="AL5209" s="1"/>
      <c r="AM5209" s="1"/>
      <c r="AN5209" s="1"/>
      <c r="AO5209" s="1"/>
    </row>
    <row r="5210" spans="1:41" x14ac:dyDescent="0.2">
      <c r="A5210" s="118"/>
      <c r="B5210" s="2"/>
      <c r="C5210" s="2"/>
      <c r="D5210" s="3"/>
      <c r="E5210" s="3"/>
      <c r="F5210" s="47"/>
      <c r="G5210" s="47"/>
      <c r="H5210" s="4"/>
      <c r="I5210" s="4"/>
      <c r="J5210" s="4"/>
      <c r="K5210" s="4"/>
      <c r="L5210" s="47"/>
      <c r="M5210" s="10"/>
      <c r="N5210" s="10"/>
      <c r="O5210" s="2"/>
      <c r="P5210" s="2"/>
      <c r="Q5210" s="47"/>
      <c r="R5210" s="4"/>
      <c r="S5210" s="59"/>
      <c r="T5210" s="1"/>
      <c r="U5210" s="1"/>
      <c r="V5210" s="1"/>
      <c r="W5210" s="10"/>
      <c r="X5210" s="2"/>
      <c r="Y5210" s="2"/>
      <c r="Z5210" s="3"/>
      <c r="AA5210" s="1"/>
      <c r="AB5210" s="1"/>
      <c r="AC5210" s="5"/>
      <c r="AD5210" s="1"/>
      <c r="AE5210" s="7"/>
      <c r="AF5210" s="1"/>
      <c r="AG5210" s="1"/>
      <c r="AH5210" s="1"/>
      <c r="AI5210" s="1"/>
      <c r="AJ5210" s="4"/>
      <c r="AK5210" s="1"/>
      <c r="AL5210" s="1"/>
      <c r="AM5210" s="1"/>
      <c r="AN5210" s="1"/>
      <c r="AO5210" s="1"/>
    </row>
    <row r="5211" spans="1:41" x14ac:dyDescent="0.2">
      <c r="A5211" s="118"/>
      <c r="B5211" s="2"/>
      <c r="C5211" s="2"/>
      <c r="D5211" s="3"/>
      <c r="E5211" s="3"/>
      <c r="F5211" s="47"/>
      <c r="G5211" s="47"/>
      <c r="H5211" s="4"/>
      <c r="I5211" s="4"/>
      <c r="J5211" s="4"/>
      <c r="K5211" s="4"/>
      <c r="L5211" s="47"/>
      <c r="M5211" s="10"/>
      <c r="N5211" s="10"/>
      <c r="O5211" s="2"/>
      <c r="P5211" s="2"/>
      <c r="Q5211" s="47"/>
      <c r="R5211" s="4"/>
      <c r="S5211" s="59"/>
      <c r="T5211" s="1"/>
      <c r="U5211" s="1"/>
      <c r="V5211" s="1"/>
      <c r="W5211" s="10"/>
      <c r="X5211" s="2"/>
      <c r="Y5211" s="2"/>
      <c r="Z5211" s="3"/>
      <c r="AA5211" s="1"/>
      <c r="AB5211" s="1"/>
      <c r="AC5211" s="5"/>
      <c r="AD5211" s="1"/>
      <c r="AE5211" s="7"/>
      <c r="AF5211" s="1"/>
      <c r="AG5211" s="1"/>
      <c r="AH5211" s="1"/>
      <c r="AI5211" s="1"/>
      <c r="AJ5211" s="4"/>
      <c r="AK5211" s="1"/>
      <c r="AL5211" s="1"/>
      <c r="AM5211" s="1"/>
      <c r="AN5211" s="1"/>
      <c r="AO5211" s="1"/>
    </row>
    <row r="5212" spans="1:41" x14ac:dyDescent="0.2">
      <c r="A5212" s="118"/>
      <c r="B5212" s="2"/>
      <c r="C5212" s="2"/>
      <c r="D5212" s="3"/>
      <c r="E5212" s="3"/>
      <c r="F5212" s="47"/>
      <c r="G5212" s="47"/>
      <c r="H5212" s="4"/>
      <c r="I5212" s="4"/>
      <c r="J5212" s="4"/>
      <c r="K5212" s="4"/>
      <c r="L5212" s="47"/>
      <c r="M5212" s="10"/>
      <c r="N5212" s="10"/>
      <c r="O5212" s="2"/>
      <c r="P5212" s="2"/>
      <c r="Q5212" s="47"/>
      <c r="R5212" s="4"/>
      <c r="S5212" s="59"/>
      <c r="T5212" s="1"/>
      <c r="U5212" s="1"/>
      <c r="V5212" s="1"/>
      <c r="W5212" s="10"/>
      <c r="X5212" s="2"/>
      <c r="Y5212" s="2"/>
      <c r="Z5212" s="3"/>
      <c r="AA5212" s="1"/>
      <c r="AB5212" s="1"/>
      <c r="AC5212" s="5"/>
      <c r="AD5212" s="1"/>
      <c r="AE5212" s="7"/>
      <c r="AF5212" s="1"/>
      <c r="AG5212" s="1"/>
      <c r="AH5212" s="1"/>
      <c r="AI5212" s="1"/>
      <c r="AJ5212" s="4"/>
      <c r="AK5212" s="1"/>
      <c r="AL5212" s="1"/>
      <c r="AM5212" s="1"/>
      <c r="AN5212" s="1"/>
      <c r="AO5212" s="1"/>
    </row>
    <row r="5213" spans="1:41" x14ac:dyDescent="0.2">
      <c r="A5213" s="118"/>
      <c r="B5213" s="2"/>
      <c r="C5213" s="2"/>
      <c r="D5213" s="3"/>
      <c r="E5213" s="3"/>
      <c r="F5213" s="47"/>
      <c r="G5213" s="47"/>
      <c r="H5213" s="4"/>
      <c r="I5213" s="4"/>
      <c r="J5213" s="4"/>
      <c r="K5213" s="4"/>
      <c r="L5213" s="47"/>
      <c r="M5213" s="10"/>
      <c r="N5213" s="10"/>
      <c r="O5213" s="2"/>
      <c r="P5213" s="2"/>
      <c r="Q5213" s="47"/>
      <c r="R5213" s="4"/>
      <c r="S5213" s="59"/>
      <c r="T5213" s="1"/>
      <c r="U5213" s="1"/>
      <c r="V5213" s="1"/>
      <c r="W5213" s="10"/>
      <c r="X5213" s="2"/>
      <c r="Y5213" s="2"/>
      <c r="Z5213" s="3"/>
      <c r="AA5213" s="1"/>
      <c r="AB5213" s="1"/>
      <c r="AC5213" s="5"/>
      <c r="AD5213" s="1"/>
      <c r="AE5213" s="7"/>
      <c r="AF5213" s="1"/>
      <c r="AG5213" s="1"/>
      <c r="AH5213" s="1"/>
      <c r="AI5213" s="1"/>
      <c r="AJ5213" s="4"/>
      <c r="AK5213" s="1"/>
      <c r="AL5213" s="1"/>
      <c r="AM5213" s="1"/>
      <c r="AN5213" s="1"/>
      <c r="AO5213" s="1"/>
    </row>
    <row r="5214" spans="1:41" x14ac:dyDescent="0.2">
      <c r="A5214" s="118"/>
      <c r="B5214" s="2"/>
      <c r="C5214" s="2"/>
      <c r="D5214" s="3"/>
      <c r="E5214" s="3"/>
      <c r="F5214" s="47"/>
      <c r="G5214" s="47"/>
      <c r="H5214" s="4"/>
      <c r="I5214" s="4"/>
      <c r="J5214" s="4"/>
      <c r="K5214" s="4"/>
      <c r="L5214" s="47"/>
      <c r="M5214" s="10"/>
      <c r="N5214" s="10"/>
      <c r="O5214" s="2"/>
      <c r="P5214" s="2"/>
      <c r="Q5214" s="47"/>
      <c r="R5214" s="4"/>
      <c r="S5214" s="59"/>
      <c r="T5214" s="1"/>
      <c r="U5214" s="1"/>
      <c r="V5214" s="1"/>
      <c r="W5214" s="10"/>
      <c r="X5214" s="2"/>
      <c r="Y5214" s="2"/>
      <c r="Z5214" s="3"/>
      <c r="AA5214" s="1"/>
      <c r="AB5214" s="1"/>
      <c r="AC5214" s="5"/>
      <c r="AD5214" s="1"/>
      <c r="AE5214" s="7"/>
      <c r="AF5214" s="1"/>
      <c r="AG5214" s="1"/>
      <c r="AH5214" s="1"/>
      <c r="AI5214" s="1"/>
      <c r="AJ5214" s="4"/>
      <c r="AK5214" s="1"/>
      <c r="AL5214" s="1"/>
      <c r="AM5214" s="1"/>
      <c r="AN5214" s="1"/>
      <c r="AO5214" s="1"/>
    </row>
    <row r="5215" spans="1:41" x14ac:dyDescent="0.2">
      <c r="A5215" s="118"/>
      <c r="B5215" s="2"/>
      <c r="C5215" s="2"/>
      <c r="D5215" s="3"/>
      <c r="E5215" s="3"/>
      <c r="F5215" s="47"/>
      <c r="G5215" s="47"/>
      <c r="H5215" s="4"/>
      <c r="I5215" s="4"/>
      <c r="J5215" s="4"/>
      <c r="K5215" s="4"/>
      <c r="L5215" s="47"/>
      <c r="M5215" s="10"/>
      <c r="N5215" s="10"/>
      <c r="O5215" s="2"/>
      <c r="P5215" s="2"/>
      <c r="Q5215" s="47"/>
      <c r="R5215" s="4"/>
      <c r="S5215" s="59"/>
      <c r="T5215" s="1"/>
      <c r="U5215" s="1"/>
      <c r="V5215" s="1"/>
      <c r="W5215" s="10"/>
      <c r="X5215" s="2"/>
      <c r="Y5215" s="2"/>
      <c r="Z5215" s="3"/>
      <c r="AA5215" s="1"/>
      <c r="AB5215" s="1"/>
      <c r="AC5215" s="5"/>
      <c r="AD5215" s="1"/>
      <c r="AE5215" s="7"/>
      <c r="AF5215" s="1"/>
      <c r="AG5215" s="1"/>
      <c r="AH5215" s="1"/>
      <c r="AI5215" s="1"/>
      <c r="AJ5215" s="4"/>
      <c r="AK5215" s="1"/>
      <c r="AL5215" s="1"/>
      <c r="AM5215" s="1"/>
      <c r="AN5215" s="1"/>
      <c r="AO5215" s="1"/>
    </row>
    <row r="5216" spans="1:41" x14ac:dyDescent="0.2">
      <c r="A5216" s="118"/>
      <c r="B5216" s="2"/>
      <c r="C5216" s="2"/>
      <c r="D5216" s="3"/>
      <c r="E5216" s="3"/>
      <c r="F5216" s="47"/>
      <c r="G5216" s="47"/>
      <c r="H5216" s="4"/>
      <c r="I5216" s="4"/>
      <c r="J5216" s="4"/>
      <c r="K5216" s="4"/>
      <c r="L5216" s="47"/>
      <c r="M5216" s="10"/>
      <c r="N5216" s="10"/>
      <c r="O5216" s="2"/>
      <c r="P5216" s="2"/>
      <c r="Q5216" s="47"/>
      <c r="R5216" s="4"/>
      <c r="S5216" s="59"/>
      <c r="T5216" s="1"/>
      <c r="U5216" s="1"/>
      <c r="V5216" s="1"/>
      <c r="W5216" s="10"/>
      <c r="X5216" s="2"/>
      <c r="Y5216" s="2"/>
      <c r="Z5216" s="3"/>
      <c r="AA5216" s="1"/>
      <c r="AB5216" s="1"/>
      <c r="AC5216" s="5"/>
      <c r="AD5216" s="1"/>
      <c r="AE5216" s="7"/>
      <c r="AF5216" s="1"/>
      <c r="AG5216" s="1"/>
      <c r="AH5216" s="1"/>
      <c r="AI5216" s="1"/>
      <c r="AJ5216" s="4"/>
      <c r="AK5216" s="1"/>
      <c r="AL5216" s="1"/>
      <c r="AM5216" s="1"/>
      <c r="AN5216" s="1"/>
      <c r="AO5216" s="1"/>
    </row>
    <row r="5217" spans="1:41" x14ac:dyDescent="0.2">
      <c r="A5217" s="118"/>
      <c r="B5217" s="2"/>
      <c r="C5217" s="2"/>
      <c r="D5217" s="3"/>
      <c r="E5217" s="3"/>
      <c r="F5217" s="47"/>
      <c r="G5217" s="47"/>
      <c r="H5217" s="4"/>
      <c r="I5217" s="4"/>
      <c r="J5217" s="4"/>
      <c r="K5217" s="4"/>
      <c r="L5217" s="47"/>
      <c r="M5217" s="10"/>
      <c r="N5217" s="10"/>
      <c r="O5217" s="2"/>
      <c r="P5217" s="2"/>
      <c r="Q5217" s="47"/>
      <c r="R5217" s="4"/>
      <c r="S5217" s="59"/>
      <c r="T5217" s="1"/>
      <c r="U5217" s="1"/>
      <c r="V5217" s="1"/>
      <c r="W5217" s="10"/>
      <c r="X5217" s="2"/>
      <c r="Y5217" s="2"/>
      <c r="Z5217" s="3"/>
      <c r="AA5217" s="1"/>
      <c r="AB5217" s="1"/>
      <c r="AC5217" s="5"/>
      <c r="AD5217" s="1"/>
      <c r="AE5217" s="7"/>
      <c r="AF5217" s="1"/>
      <c r="AG5217" s="1"/>
      <c r="AH5217" s="1"/>
      <c r="AI5217" s="1"/>
      <c r="AJ5217" s="4"/>
      <c r="AK5217" s="1"/>
      <c r="AL5217" s="1"/>
      <c r="AM5217" s="1"/>
      <c r="AN5217" s="1"/>
      <c r="AO5217" s="1"/>
    </row>
    <row r="5218" spans="1:41" x14ac:dyDescent="0.2">
      <c r="A5218" s="118"/>
      <c r="B5218" s="2"/>
      <c r="C5218" s="2"/>
      <c r="D5218" s="3"/>
      <c r="E5218" s="3"/>
      <c r="F5218" s="47"/>
      <c r="G5218" s="47"/>
      <c r="H5218" s="4"/>
      <c r="I5218" s="4"/>
      <c r="J5218" s="4"/>
      <c r="K5218" s="4"/>
      <c r="L5218" s="47"/>
      <c r="M5218" s="10"/>
      <c r="N5218" s="10"/>
      <c r="O5218" s="2"/>
      <c r="P5218" s="2"/>
      <c r="Q5218" s="47"/>
      <c r="R5218" s="4"/>
      <c r="S5218" s="59"/>
      <c r="T5218" s="1"/>
      <c r="U5218" s="1"/>
      <c r="V5218" s="1"/>
      <c r="W5218" s="10"/>
      <c r="X5218" s="2"/>
      <c r="Y5218" s="2"/>
      <c r="Z5218" s="3"/>
      <c r="AA5218" s="1"/>
      <c r="AB5218" s="1"/>
      <c r="AC5218" s="5"/>
      <c r="AD5218" s="1"/>
      <c r="AE5218" s="7"/>
      <c r="AF5218" s="1"/>
      <c r="AG5218" s="1"/>
      <c r="AH5218" s="1"/>
      <c r="AI5218" s="1"/>
      <c r="AJ5218" s="4"/>
      <c r="AK5218" s="1"/>
      <c r="AL5218" s="1"/>
      <c r="AM5218" s="1"/>
      <c r="AN5218" s="1"/>
      <c r="AO5218" s="1"/>
    </row>
    <row r="5219" spans="1:41" x14ac:dyDescent="0.2">
      <c r="A5219" s="118"/>
      <c r="B5219" s="2"/>
      <c r="C5219" s="2"/>
      <c r="D5219" s="3"/>
      <c r="E5219" s="3"/>
      <c r="F5219" s="47"/>
      <c r="G5219" s="47"/>
      <c r="H5219" s="4"/>
      <c r="I5219" s="4"/>
      <c r="J5219" s="4"/>
      <c r="K5219" s="4"/>
      <c r="L5219" s="47"/>
      <c r="M5219" s="10"/>
      <c r="N5219" s="10"/>
      <c r="O5219" s="2"/>
      <c r="P5219" s="2"/>
      <c r="Q5219" s="47"/>
      <c r="R5219" s="4"/>
      <c r="S5219" s="59"/>
      <c r="T5219" s="1"/>
      <c r="U5219" s="1"/>
      <c r="V5219" s="1"/>
      <c r="W5219" s="10"/>
      <c r="X5219" s="2"/>
      <c r="Y5219" s="2"/>
      <c r="Z5219" s="3"/>
      <c r="AA5219" s="1"/>
      <c r="AB5219" s="1"/>
      <c r="AC5219" s="5"/>
      <c r="AD5219" s="1"/>
      <c r="AE5219" s="7"/>
      <c r="AF5219" s="1"/>
      <c r="AG5219" s="1"/>
      <c r="AH5219" s="1"/>
      <c r="AI5219" s="1"/>
      <c r="AJ5219" s="4"/>
      <c r="AK5219" s="1"/>
      <c r="AL5219" s="1"/>
      <c r="AM5219" s="1"/>
      <c r="AN5219" s="1"/>
      <c r="AO5219" s="1"/>
    </row>
    <row r="5220" spans="1:41" x14ac:dyDescent="0.2">
      <c r="A5220" s="118"/>
      <c r="B5220" s="2"/>
      <c r="C5220" s="2"/>
      <c r="D5220" s="3"/>
      <c r="E5220" s="3"/>
      <c r="F5220" s="47"/>
      <c r="G5220" s="47"/>
      <c r="H5220" s="4"/>
      <c r="I5220" s="4"/>
      <c r="J5220" s="4"/>
      <c r="K5220" s="4"/>
      <c r="L5220" s="47"/>
      <c r="M5220" s="10"/>
      <c r="N5220" s="10"/>
      <c r="O5220" s="2"/>
      <c r="P5220" s="2"/>
      <c r="Q5220" s="47"/>
      <c r="R5220" s="4"/>
      <c r="S5220" s="59"/>
      <c r="T5220" s="1"/>
      <c r="U5220" s="1"/>
      <c r="V5220" s="1"/>
      <c r="W5220" s="10"/>
      <c r="X5220" s="2"/>
      <c r="Y5220" s="2"/>
      <c r="Z5220" s="3"/>
      <c r="AA5220" s="1"/>
      <c r="AB5220" s="1"/>
      <c r="AC5220" s="5"/>
      <c r="AD5220" s="1"/>
      <c r="AE5220" s="7"/>
      <c r="AF5220" s="1"/>
      <c r="AG5220" s="1"/>
      <c r="AH5220" s="1"/>
      <c r="AI5220" s="1"/>
      <c r="AJ5220" s="4"/>
      <c r="AK5220" s="1"/>
      <c r="AL5220" s="1"/>
      <c r="AM5220" s="1"/>
      <c r="AN5220" s="1"/>
      <c r="AO5220" s="1"/>
    </row>
    <row r="5221" spans="1:41" x14ac:dyDescent="0.2">
      <c r="A5221" s="118"/>
      <c r="B5221" s="2"/>
      <c r="C5221" s="2"/>
      <c r="D5221" s="3"/>
      <c r="E5221" s="3"/>
      <c r="F5221" s="47"/>
      <c r="G5221" s="47"/>
      <c r="H5221" s="4"/>
      <c r="I5221" s="4"/>
      <c r="J5221" s="4"/>
      <c r="K5221" s="4"/>
      <c r="L5221" s="47"/>
      <c r="M5221" s="10"/>
      <c r="N5221" s="10"/>
      <c r="O5221" s="2"/>
      <c r="P5221" s="2"/>
      <c r="Q5221" s="47"/>
      <c r="R5221" s="4"/>
      <c r="S5221" s="59"/>
      <c r="T5221" s="1"/>
      <c r="U5221" s="1"/>
      <c r="V5221" s="1"/>
      <c r="W5221" s="10"/>
      <c r="X5221" s="2"/>
      <c r="Y5221" s="2"/>
      <c r="Z5221" s="3"/>
      <c r="AA5221" s="1"/>
      <c r="AB5221" s="1"/>
      <c r="AC5221" s="5"/>
      <c r="AD5221" s="1"/>
      <c r="AE5221" s="7"/>
      <c r="AF5221" s="1"/>
      <c r="AG5221" s="1"/>
      <c r="AH5221" s="1"/>
      <c r="AI5221" s="1"/>
      <c r="AJ5221" s="4"/>
      <c r="AK5221" s="1"/>
      <c r="AL5221" s="1"/>
      <c r="AM5221" s="1"/>
      <c r="AN5221" s="1"/>
      <c r="AO5221" s="1"/>
    </row>
    <row r="5222" spans="1:41" x14ac:dyDescent="0.2">
      <c r="A5222" s="118"/>
      <c r="B5222" s="2"/>
      <c r="C5222" s="2"/>
      <c r="D5222" s="3"/>
      <c r="E5222" s="3"/>
      <c r="F5222" s="47"/>
      <c r="G5222" s="47"/>
      <c r="H5222" s="4"/>
      <c r="I5222" s="4"/>
      <c r="J5222" s="4"/>
      <c r="K5222" s="4"/>
      <c r="L5222" s="47"/>
      <c r="M5222" s="10"/>
      <c r="N5222" s="10"/>
      <c r="O5222" s="2"/>
      <c r="P5222" s="2"/>
      <c r="Q5222" s="47"/>
      <c r="R5222" s="4"/>
      <c r="S5222" s="59"/>
      <c r="T5222" s="1"/>
      <c r="U5222" s="1"/>
      <c r="V5222" s="1"/>
      <c r="W5222" s="10"/>
      <c r="X5222" s="2"/>
      <c r="Y5222" s="2"/>
      <c r="Z5222" s="3"/>
      <c r="AA5222" s="1"/>
      <c r="AB5222" s="1"/>
      <c r="AC5222" s="5"/>
      <c r="AD5222" s="1"/>
      <c r="AE5222" s="7"/>
      <c r="AF5222" s="1"/>
      <c r="AG5222" s="1"/>
      <c r="AH5222" s="1"/>
      <c r="AI5222" s="1"/>
      <c r="AJ5222" s="4"/>
      <c r="AK5222" s="1"/>
      <c r="AL5222" s="1"/>
      <c r="AM5222" s="1"/>
      <c r="AN5222" s="1"/>
      <c r="AO5222" s="1"/>
    </row>
    <row r="5223" spans="1:41" x14ac:dyDescent="0.2">
      <c r="A5223" s="118"/>
      <c r="B5223" s="2"/>
      <c r="C5223" s="2"/>
      <c r="D5223" s="3"/>
      <c r="E5223" s="3"/>
      <c r="F5223" s="47"/>
      <c r="G5223" s="47"/>
      <c r="H5223" s="4"/>
      <c r="I5223" s="4"/>
      <c r="J5223" s="4"/>
      <c r="K5223" s="4"/>
      <c r="L5223" s="47"/>
      <c r="M5223" s="10"/>
      <c r="N5223" s="10"/>
      <c r="O5223" s="2"/>
      <c r="P5223" s="2"/>
      <c r="Q5223" s="47"/>
      <c r="R5223" s="4"/>
      <c r="S5223" s="59"/>
      <c r="T5223" s="1"/>
      <c r="U5223" s="1"/>
      <c r="V5223" s="1"/>
      <c r="W5223" s="10"/>
      <c r="X5223" s="2"/>
      <c r="Y5223" s="2"/>
      <c r="Z5223" s="3"/>
      <c r="AA5223" s="1"/>
      <c r="AB5223" s="1"/>
      <c r="AC5223" s="5"/>
      <c r="AD5223" s="1"/>
      <c r="AE5223" s="7"/>
      <c r="AF5223" s="1"/>
      <c r="AG5223" s="1"/>
      <c r="AH5223" s="1"/>
      <c r="AI5223" s="1"/>
      <c r="AJ5223" s="4"/>
      <c r="AK5223" s="1"/>
      <c r="AL5223" s="1"/>
      <c r="AM5223" s="1"/>
      <c r="AN5223" s="1"/>
      <c r="AO5223" s="1"/>
    </row>
    <row r="5224" spans="1:41" x14ac:dyDescent="0.2">
      <c r="A5224" s="118"/>
      <c r="B5224" s="2"/>
      <c r="C5224" s="2"/>
      <c r="D5224" s="3"/>
      <c r="E5224" s="3"/>
      <c r="F5224" s="47"/>
      <c r="G5224" s="47"/>
      <c r="H5224" s="4"/>
      <c r="I5224" s="4"/>
      <c r="J5224" s="4"/>
      <c r="K5224" s="4"/>
      <c r="L5224" s="47"/>
      <c r="M5224" s="10"/>
      <c r="N5224" s="10"/>
      <c r="O5224" s="2"/>
      <c r="P5224" s="2"/>
      <c r="Q5224" s="47"/>
      <c r="R5224" s="4"/>
      <c r="S5224" s="59"/>
      <c r="T5224" s="1"/>
      <c r="U5224" s="1"/>
      <c r="V5224" s="1"/>
      <c r="W5224" s="10"/>
      <c r="X5224" s="2"/>
      <c r="Y5224" s="2"/>
      <c r="Z5224" s="3"/>
      <c r="AA5224" s="1"/>
      <c r="AB5224" s="1"/>
      <c r="AC5224" s="5"/>
      <c r="AD5224" s="1"/>
      <c r="AE5224" s="7"/>
      <c r="AF5224" s="1"/>
      <c r="AG5224" s="1"/>
      <c r="AH5224" s="1"/>
      <c r="AI5224" s="1"/>
      <c r="AJ5224" s="4"/>
      <c r="AK5224" s="1"/>
      <c r="AL5224" s="1"/>
      <c r="AM5224" s="1"/>
      <c r="AN5224" s="1"/>
      <c r="AO5224" s="1"/>
    </row>
    <row r="5225" spans="1:41" x14ac:dyDescent="0.2">
      <c r="A5225" s="118"/>
      <c r="B5225" s="2"/>
      <c r="C5225" s="2"/>
      <c r="D5225" s="3"/>
      <c r="E5225" s="3"/>
      <c r="F5225" s="47"/>
      <c r="G5225" s="47"/>
      <c r="H5225" s="4"/>
      <c r="I5225" s="4"/>
      <c r="J5225" s="4"/>
      <c r="K5225" s="4"/>
      <c r="L5225" s="47"/>
      <c r="M5225" s="10"/>
      <c r="N5225" s="10"/>
      <c r="O5225" s="2"/>
      <c r="P5225" s="2"/>
      <c r="Q5225" s="47"/>
      <c r="R5225" s="4"/>
      <c r="S5225" s="59"/>
      <c r="T5225" s="1"/>
      <c r="U5225" s="1"/>
      <c r="V5225" s="1"/>
      <c r="W5225" s="10"/>
      <c r="X5225" s="2"/>
      <c r="Y5225" s="2"/>
      <c r="Z5225" s="3"/>
      <c r="AA5225" s="1"/>
      <c r="AB5225" s="1"/>
      <c r="AC5225" s="5"/>
      <c r="AD5225" s="1"/>
      <c r="AE5225" s="7"/>
      <c r="AF5225" s="1"/>
      <c r="AG5225" s="1"/>
      <c r="AH5225" s="1"/>
      <c r="AI5225" s="1"/>
      <c r="AJ5225" s="4"/>
      <c r="AK5225" s="1"/>
      <c r="AL5225" s="1"/>
      <c r="AM5225" s="1"/>
      <c r="AN5225" s="1"/>
      <c r="AO5225" s="1"/>
    </row>
    <row r="5226" spans="1:41" x14ac:dyDescent="0.2">
      <c r="A5226" s="118"/>
      <c r="B5226" s="2"/>
      <c r="C5226" s="2"/>
      <c r="D5226" s="3"/>
      <c r="E5226" s="3"/>
      <c r="F5226" s="47"/>
      <c r="G5226" s="47"/>
      <c r="H5226" s="4"/>
      <c r="I5226" s="4"/>
      <c r="J5226" s="4"/>
      <c r="K5226" s="4"/>
      <c r="L5226" s="47"/>
      <c r="M5226" s="10"/>
      <c r="N5226" s="10"/>
      <c r="O5226" s="2"/>
      <c r="P5226" s="2"/>
      <c r="Q5226" s="47"/>
      <c r="R5226" s="4"/>
      <c r="S5226" s="59"/>
      <c r="T5226" s="1"/>
      <c r="U5226" s="1"/>
      <c r="V5226" s="1"/>
      <c r="W5226" s="10"/>
      <c r="X5226" s="2"/>
      <c r="Y5226" s="2"/>
      <c r="Z5226" s="3"/>
      <c r="AA5226" s="1"/>
      <c r="AB5226" s="1"/>
      <c r="AC5226" s="5"/>
      <c r="AD5226" s="1"/>
      <c r="AE5226" s="7"/>
      <c r="AF5226" s="1"/>
      <c r="AG5226" s="1"/>
      <c r="AH5226" s="1"/>
      <c r="AI5226" s="1"/>
      <c r="AJ5226" s="4"/>
      <c r="AK5226" s="1"/>
      <c r="AL5226" s="1"/>
      <c r="AM5226" s="1"/>
      <c r="AN5226" s="1"/>
      <c r="AO5226" s="1"/>
    </row>
    <row r="5227" spans="1:41" x14ac:dyDescent="0.2">
      <c r="A5227" s="118"/>
      <c r="B5227" s="2"/>
      <c r="C5227" s="2"/>
      <c r="D5227" s="3"/>
      <c r="E5227" s="3"/>
      <c r="F5227" s="47"/>
      <c r="G5227" s="47"/>
      <c r="H5227" s="4"/>
      <c r="I5227" s="4"/>
      <c r="J5227" s="4"/>
      <c r="K5227" s="4"/>
      <c r="L5227" s="47"/>
      <c r="M5227" s="10"/>
      <c r="N5227" s="10"/>
      <c r="O5227" s="2"/>
      <c r="P5227" s="2"/>
      <c r="Q5227" s="47"/>
      <c r="R5227" s="4"/>
      <c r="S5227" s="59"/>
      <c r="T5227" s="1"/>
      <c r="U5227" s="1"/>
      <c r="V5227" s="1"/>
      <c r="W5227" s="10"/>
      <c r="X5227" s="2"/>
      <c r="Y5227" s="2"/>
      <c r="Z5227" s="3"/>
      <c r="AA5227" s="1"/>
      <c r="AB5227" s="1"/>
      <c r="AC5227" s="5"/>
      <c r="AD5227" s="1"/>
      <c r="AE5227" s="7"/>
      <c r="AF5227" s="1"/>
      <c r="AG5227" s="1"/>
      <c r="AH5227" s="1"/>
      <c r="AI5227" s="1"/>
      <c r="AJ5227" s="4"/>
      <c r="AK5227" s="1"/>
      <c r="AL5227" s="1"/>
      <c r="AM5227" s="1"/>
      <c r="AN5227" s="1"/>
      <c r="AO5227" s="1"/>
    </row>
    <row r="5228" spans="1:41" x14ac:dyDescent="0.2">
      <c r="A5228" s="118"/>
      <c r="B5228" s="2"/>
      <c r="C5228" s="2"/>
      <c r="D5228" s="3"/>
      <c r="E5228" s="3"/>
      <c r="F5228" s="47"/>
      <c r="G5228" s="47"/>
      <c r="H5228" s="4"/>
      <c r="I5228" s="4"/>
      <c r="J5228" s="4"/>
      <c r="K5228" s="4"/>
      <c r="L5228" s="47"/>
      <c r="M5228" s="10"/>
      <c r="N5228" s="10"/>
      <c r="O5228" s="2"/>
      <c r="P5228" s="2"/>
      <c r="Q5228" s="47"/>
      <c r="R5228" s="4"/>
      <c r="S5228" s="59"/>
      <c r="T5228" s="1"/>
      <c r="U5228" s="1"/>
      <c r="V5228" s="1"/>
      <c r="W5228" s="10"/>
      <c r="X5228" s="2"/>
      <c r="Y5228" s="2"/>
      <c r="Z5228" s="3"/>
      <c r="AA5228" s="1"/>
      <c r="AB5228" s="1"/>
      <c r="AC5228" s="5"/>
      <c r="AD5228" s="1"/>
      <c r="AE5228" s="7"/>
      <c r="AF5228" s="1"/>
      <c r="AG5228" s="1"/>
      <c r="AH5228" s="1"/>
      <c r="AI5228" s="1"/>
      <c r="AJ5228" s="4"/>
      <c r="AK5228" s="1"/>
      <c r="AL5228" s="1"/>
      <c r="AM5228" s="1"/>
      <c r="AN5228" s="1"/>
      <c r="AO5228" s="1"/>
    </row>
    <row r="5229" spans="1:41" x14ac:dyDescent="0.2">
      <c r="A5229" s="118"/>
      <c r="B5229" s="2"/>
      <c r="C5229" s="2"/>
      <c r="D5229" s="3"/>
      <c r="E5229" s="3"/>
      <c r="F5229" s="47"/>
      <c r="G5229" s="47"/>
      <c r="H5229" s="4"/>
      <c r="I5229" s="4"/>
      <c r="J5229" s="4"/>
      <c r="K5229" s="4"/>
      <c r="L5229" s="47"/>
      <c r="M5229" s="10"/>
      <c r="N5229" s="10"/>
      <c r="O5229" s="2"/>
      <c r="P5229" s="2"/>
      <c r="Q5229" s="47"/>
      <c r="R5229" s="4"/>
      <c r="S5229" s="59"/>
      <c r="T5229" s="1"/>
      <c r="U5229" s="1"/>
      <c r="V5229" s="1"/>
      <c r="W5229" s="10"/>
      <c r="X5229" s="2"/>
      <c r="Y5229" s="2"/>
      <c r="Z5229" s="3"/>
      <c r="AA5229" s="1"/>
      <c r="AB5229" s="1"/>
      <c r="AC5229" s="5"/>
      <c r="AD5229" s="1"/>
      <c r="AE5229" s="7"/>
      <c r="AF5229" s="1"/>
      <c r="AG5229" s="1"/>
      <c r="AH5229" s="1"/>
      <c r="AI5229" s="1"/>
      <c r="AJ5229" s="4"/>
      <c r="AK5229" s="1"/>
      <c r="AL5229" s="1"/>
      <c r="AM5229" s="1"/>
      <c r="AN5229" s="1"/>
      <c r="AO5229" s="1"/>
    </row>
    <row r="5230" spans="1:41" x14ac:dyDescent="0.2">
      <c r="A5230" s="118"/>
      <c r="B5230" s="2"/>
      <c r="C5230" s="2"/>
      <c r="D5230" s="3"/>
      <c r="E5230" s="3"/>
      <c r="F5230" s="47"/>
      <c r="G5230" s="47"/>
      <c r="H5230" s="4"/>
      <c r="I5230" s="4"/>
      <c r="J5230" s="4"/>
      <c r="K5230" s="4"/>
      <c r="L5230" s="47"/>
      <c r="M5230" s="10"/>
      <c r="N5230" s="10"/>
      <c r="O5230" s="2"/>
      <c r="P5230" s="2"/>
      <c r="Q5230" s="47"/>
      <c r="R5230" s="4"/>
      <c r="S5230" s="59"/>
      <c r="T5230" s="1"/>
      <c r="U5230" s="1"/>
      <c r="V5230" s="1"/>
      <c r="W5230" s="10"/>
      <c r="X5230" s="2"/>
      <c r="Y5230" s="2"/>
      <c r="Z5230" s="3"/>
      <c r="AA5230" s="1"/>
      <c r="AB5230" s="1"/>
      <c r="AC5230" s="5"/>
      <c r="AD5230" s="1"/>
      <c r="AE5230" s="7"/>
      <c r="AF5230" s="1"/>
      <c r="AG5230" s="1"/>
      <c r="AH5230" s="1"/>
      <c r="AI5230" s="1"/>
      <c r="AJ5230" s="4"/>
      <c r="AK5230" s="1"/>
      <c r="AL5230" s="1"/>
      <c r="AM5230" s="1"/>
      <c r="AN5230" s="1"/>
      <c r="AO5230" s="1"/>
    </row>
    <row r="5231" spans="1:41" x14ac:dyDescent="0.2">
      <c r="A5231" s="118"/>
      <c r="B5231" s="2"/>
      <c r="C5231" s="2"/>
      <c r="D5231" s="3"/>
      <c r="E5231" s="3"/>
      <c r="F5231" s="47"/>
      <c r="G5231" s="47"/>
      <c r="H5231" s="4"/>
      <c r="I5231" s="4"/>
      <c r="J5231" s="4"/>
      <c r="K5231" s="4"/>
      <c r="L5231" s="47"/>
      <c r="M5231" s="10"/>
      <c r="N5231" s="10"/>
      <c r="O5231" s="2"/>
      <c r="P5231" s="2"/>
      <c r="Q5231" s="47"/>
      <c r="R5231" s="4"/>
      <c r="S5231" s="59"/>
      <c r="T5231" s="1"/>
      <c r="U5231" s="1"/>
      <c r="V5231" s="1"/>
      <c r="W5231" s="10"/>
      <c r="X5231" s="2"/>
      <c r="Y5231" s="2"/>
      <c r="Z5231" s="3"/>
      <c r="AA5231" s="1"/>
      <c r="AB5231" s="1"/>
      <c r="AC5231" s="5"/>
      <c r="AD5231" s="1"/>
      <c r="AE5231" s="7"/>
      <c r="AF5231" s="1"/>
      <c r="AG5231" s="1"/>
      <c r="AH5231" s="1"/>
      <c r="AI5231" s="1"/>
      <c r="AJ5231" s="4"/>
      <c r="AK5231" s="1"/>
      <c r="AL5231" s="1"/>
      <c r="AM5231" s="1"/>
      <c r="AN5231" s="1"/>
      <c r="AO5231" s="1"/>
    </row>
    <row r="5232" spans="1:41" x14ac:dyDescent="0.2">
      <c r="A5232" s="118"/>
      <c r="B5232" s="2"/>
      <c r="C5232" s="2"/>
      <c r="D5232" s="3"/>
      <c r="E5232" s="3"/>
      <c r="F5232" s="47"/>
      <c r="G5232" s="47"/>
      <c r="H5232" s="4"/>
      <c r="I5232" s="4"/>
      <c r="J5232" s="4"/>
      <c r="K5232" s="4"/>
      <c r="L5232" s="47"/>
      <c r="M5232" s="10"/>
      <c r="N5232" s="10"/>
      <c r="O5232" s="2"/>
      <c r="P5232" s="2"/>
      <c r="Q5232" s="47"/>
      <c r="R5232" s="4"/>
      <c r="S5232" s="59"/>
      <c r="T5232" s="1"/>
      <c r="U5232" s="1"/>
      <c r="V5232" s="1"/>
      <c r="W5232" s="10"/>
      <c r="X5232" s="2"/>
      <c r="Y5232" s="2"/>
      <c r="Z5232" s="3"/>
      <c r="AA5232" s="1"/>
      <c r="AB5232" s="1"/>
      <c r="AC5232" s="5"/>
      <c r="AD5232" s="1"/>
      <c r="AE5232" s="7"/>
      <c r="AF5232" s="1"/>
      <c r="AG5232" s="1"/>
      <c r="AH5232" s="1"/>
      <c r="AI5232" s="1"/>
      <c r="AJ5232" s="4"/>
      <c r="AK5232" s="1"/>
      <c r="AL5232" s="1"/>
      <c r="AM5232" s="1"/>
      <c r="AN5232" s="1"/>
      <c r="AO5232" s="1"/>
    </row>
    <row r="5233" spans="1:41" x14ac:dyDescent="0.2">
      <c r="A5233" s="118"/>
      <c r="B5233" s="2"/>
      <c r="C5233" s="2"/>
      <c r="D5233" s="3"/>
      <c r="E5233" s="3"/>
      <c r="F5233" s="47"/>
      <c r="G5233" s="47"/>
      <c r="H5233" s="4"/>
      <c r="I5233" s="4"/>
      <c r="J5233" s="4"/>
      <c r="K5233" s="4"/>
      <c r="L5233" s="47"/>
      <c r="M5233" s="10"/>
      <c r="N5233" s="10"/>
      <c r="O5233" s="2"/>
      <c r="P5233" s="2"/>
      <c r="Q5233" s="47"/>
      <c r="R5233" s="4"/>
      <c r="S5233" s="59"/>
      <c r="T5233" s="1"/>
      <c r="U5233" s="1"/>
      <c r="V5233" s="1"/>
      <c r="W5233" s="10"/>
      <c r="X5233" s="2"/>
      <c r="Y5233" s="2"/>
      <c r="Z5233" s="3"/>
      <c r="AA5233" s="1"/>
      <c r="AB5233" s="1"/>
      <c r="AC5233" s="5"/>
      <c r="AD5233" s="1"/>
      <c r="AE5233" s="7"/>
      <c r="AF5233" s="1"/>
      <c r="AG5233" s="1"/>
      <c r="AH5233" s="1"/>
      <c r="AI5233" s="1"/>
      <c r="AJ5233" s="4"/>
      <c r="AK5233" s="1"/>
      <c r="AL5233" s="1"/>
      <c r="AM5233" s="1"/>
      <c r="AN5233" s="1"/>
      <c r="AO5233" s="1"/>
    </row>
    <row r="5234" spans="1:41" x14ac:dyDescent="0.2">
      <c r="A5234" s="118"/>
      <c r="B5234" s="2"/>
      <c r="C5234" s="2"/>
      <c r="D5234" s="3"/>
      <c r="E5234" s="3"/>
      <c r="F5234" s="47"/>
      <c r="G5234" s="47"/>
      <c r="H5234" s="4"/>
      <c r="I5234" s="4"/>
      <c r="J5234" s="4"/>
      <c r="K5234" s="4"/>
      <c r="L5234" s="47"/>
      <c r="M5234" s="10"/>
      <c r="N5234" s="10"/>
      <c r="O5234" s="2"/>
      <c r="P5234" s="2"/>
      <c r="Q5234" s="47"/>
      <c r="R5234" s="4"/>
      <c r="S5234" s="59"/>
      <c r="T5234" s="1"/>
      <c r="U5234" s="1"/>
      <c r="V5234" s="1"/>
      <c r="W5234" s="10"/>
      <c r="X5234" s="2"/>
      <c r="Y5234" s="2"/>
      <c r="Z5234" s="3"/>
      <c r="AA5234" s="1"/>
      <c r="AB5234" s="1"/>
      <c r="AC5234" s="5"/>
      <c r="AD5234" s="1"/>
      <c r="AE5234" s="7"/>
      <c r="AF5234" s="1"/>
      <c r="AG5234" s="1"/>
      <c r="AH5234" s="1"/>
      <c r="AI5234" s="1"/>
      <c r="AJ5234" s="4"/>
      <c r="AK5234" s="1"/>
      <c r="AL5234" s="1"/>
      <c r="AM5234" s="1"/>
      <c r="AN5234" s="1"/>
      <c r="AO5234" s="1"/>
    </row>
    <row r="5235" spans="1:41" x14ac:dyDescent="0.2">
      <c r="A5235" s="118"/>
      <c r="B5235" s="2"/>
      <c r="C5235" s="2"/>
      <c r="D5235" s="3"/>
      <c r="E5235" s="3"/>
      <c r="F5235" s="47"/>
      <c r="G5235" s="47"/>
      <c r="H5235" s="4"/>
      <c r="I5235" s="4"/>
      <c r="J5235" s="4"/>
      <c r="K5235" s="4"/>
      <c r="L5235" s="47"/>
      <c r="M5235" s="10"/>
      <c r="N5235" s="10"/>
      <c r="O5235" s="2"/>
      <c r="P5235" s="2"/>
      <c r="Q5235" s="47"/>
      <c r="R5235" s="4"/>
      <c r="S5235" s="59"/>
      <c r="T5235" s="1"/>
      <c r="U5235" s="1"/>
      <c r="V5235" s="1"/>
      <c r="W5235" s="10"/>
      <c r="X5235" s="2"/>
      <c r="Y5235" s="2"/>
      <c r="Z5235" s="3"/>
      <c r="AA5235" s="1"/>
      <c r="AB5235" s="1"/>
      <c r="AC5235" s="5"/>
      <c r="AD5235" s="1"/>
      <c r="AE5235" s="7"/>
      <c r="AF5235" s="1"/>
      <c r="AG5235" s="1"/>
      <c r="AH5235" s="1"/>
      <c r="AI5235" s="1"/>
      <c r="AJ5235" s="4"/>
      <c r="AK5235" s="1"/>
      <c r="AL5235" s="1"/>
      <c r="AM5235" s="1"/>
      <c r="AN5235" s="1"/>
      <c r="AO5235" s="1"/>
    </row>
    <row r="5236" spans="1:41" x14ac:dyDescent="0.2">
      <c r="A5236" s="118"/>
      <c r="B5236" s="2"/>
      <c r="C5236" s="2"/>
      <c r="D5236" s="3"/>
      <c r="E5236" s="3"/>
      <c r="F5236" s="47"/>
      <c r="G5236" s="47"/>
      <c r="H5236" s="4"/>
      <c r="I5236" s="4"/>
      <c r="J5236" s="4"/>
      <c r="K5236" s="4"/>
      <c r="L5236" s="47"/>
      <c r="M5236" s="10"/>
      <c r="N5236" s="10"/>
      <c r="O5236" s="2"/>
      <c r="P5236" s="2"/>
      <c r="Q5236" s="47"/>
      <c r="R5236" s="4"/>
      <c r="S5236" s="59"/>
      <c r="T5236" s="1"/>
      <c r="U5236" s="1"/>
      <c r="V5236" s="1"/>
      <c r="W5236" s="10"/>
      <c r="X5236" s="2"/>
      <c r="Y5236" s="2"/>
      <c r="Z5236" s="3"/>
      <c r="AA5236" s="1"/>
      <c r="AB5236" s="1"/>
      <c r="AC5236" s="5"/>
      <c r="AD5236" s="1"/>
      <c r="AE5236" s="7"/>
      <c r="AF5236" s="1"/>
      <c r="AG5236" s="1"/>
      <c r="AH5236" s="1"/>
      <c r="AI5236" s="1"/>
      <c r="AJ5236" s="4"/>
      <c r="AK5236" s="1"/>
      <c r="AL5236" s="1"/>
      <c r="AM5236" s="1"/>
      <c r="AN5236" s="1"/>
      <c r="AO5236" s="1"/>
    </row>
    <row r="5237" spans="1:41" x14ac:dyDescent="0.2">
      <c r="A5237" s="118"/>
      <c r="B5237" s="2"/>
      <c r="C5237" s="2"/>
      <c r="D5237" s="3"/>
      <c r="E5237" s="3"/>
      <c r="F5237" s="47"/>
      <c r="G5237" s="47"/>
      <c r="H5237" s="4"/>
      <c r="I5237" s="4"/>
      <c r="J5237" s="4"/>
      <c r="K5237" s="4"/>
      <c r="L5237" s="47"/>
      <c r="M5237" s="10"/>
      <c r="N5237" s="10"/>
      <c r="O5237" s="2"/>
      <c r="P5237" s="2"/>
      <c r="Q5237" s="47"/>
      <c r="R5237" s="4"/>
      <c r="S5237" s="59"/>
      <c r="T5237" s="1"/>
      <c r="U5237" s="1"/>
      <c r="V5237" s="1"/>
      <c r="W5237" s="10"/>
      <c r="X5237" s="2"/>
      <c r="Y5237" s="2"/>
      <c r="Z5237" s="3"/>
      <c r="AA5237" s="1"/>
      <c r="AB5237" s="1"/>
      <c r="AC5237" s="5"/>
      <c r="AD5237" s="1"/>
      <c r="AE5237" s="7"/>
      <c r="AF5237" s="1"/>
      <c r="AG5237" s="1"/>
      <c r="AH5237" s="1"/>
      <c r="AI5237" s="1"/>
      <c r="AJ5237" s="4"/>
      <c r="AK5237" s="1"/>
      <c r="AL5237" s="1"/>
      <c r="AM5237" s="1"/>
      <c r="AN5237" s="1"/>
      <c r="AO5237" s="1"/>
    </row>
    <row r="5238" spans="1:41" x14ac:dyDescent="0.2">
      <c r="A5238" s="118"/>
      <c r="B5238" s="2"/>
      <c r="C5238" s="2"/>
      <c r="D5238" s="3"/>
      <c r="E5238" s="3"/>
      <c r="F5238" s="47"/>
      <c r="G5238" s="47"/>
      <c r="H5238" s="4"/>
      <c r="I5238" s="4"/>
      <c r="J5238" s="4"/>
      <c r="K5238" s="4"/>
      <c r="L5238" s="47"/>
      <c r="M5238" s="10"/>
      <c r="N5238" s="10"/>
      <c r="O5238" s="2"/>
      <c r="P5238" s="2"/>
      <c r="Q5238" s="47"/>
      <c r="R5238" s="4"/>
      <c r="S5238" s="59"/>
      <c r="T5238" s="1"/>
      <c r="U5238" s="1"/>
      <c r="V5238" s="1"/>
      <c r="W5238" s="10"/>
      <c r="X5238" s="2"/>
      <c r="Y5238" s="2"/>
      <c r="Z5238" s="3"/>
      <c r="AA5238" s="1"/>
      <c r="AB5238" s="1"/>
      <c r="AC5238" s="5"/>
      <c r="AD5238" s="1"/>
      <c r="AE5238" s="7"/>
      <c r="AF5238" s="1"/>
      <c r="AG5238" s="1"/>
      <c r="AH5238" s="1"/>
      <c r="AI5238" s="1"/>
      <c r="AJ5238" s="4"/>
      <c r="AK5238" s="1"/>
      <c r="AL5238" s="1"/>
      <c r="AM5238" s="1"/>
      <c r="AN5238" s="1"/>
      <c r="AO5238" s="1"/>
    </row>
    <row r="5239" spans="1:41" x14ac:dyDescent="0.2">
      <c r="A5239" s="118"/>
      <c r="B5239" s="2"/>
      <c r="C5239" s="2"/>
      <c r="D5239" s="3"/>
      <c r="E5239" s="3"/>
      <c r="F5239" s="47"/>
      <c r="G5239" s="47"/>
      <c r="H5239" s="4"/>
      <c r="I5239" s="4"/>
      <c r="J5239" s="4"/>
      <c r="K5239" s="4"/>
      <c r="L5239" s="47"/>
      <c r="M5239" s="10"/>
      <c r="N5239" s="10"/>
      <c r="O5239" s="2"/>
      <c r="P5239" s="2"/>
      <c r="Q5239" s="47"/>
      <c r="R5239" s="4"/>
      <c r="S5239" s="59"/>
      <c r="T5239" s="1"/>
      <c r="U5239" s="1"/>
      <c r="V5239" s="1"/>
      <c r="W5239" s="10"/>
      <c r="X5239" s="2"/>
      <c r="Y5239" s="2"/>
      <c r="Z5239" s="3"/>
      <c r="AA5239" s="1"/>
      <c r="AB5239" s="1"/>
      <c r="AC5239" s="5"/>
      <c r="AD5239" s="1"/>
      <c r="AE5239" s="7"/>
      <c r="AF5239" s="1"/>
      <c r="AG5239" s="1"/>
      <c r="AH5239" s="1"/>
      <c r="AI5239" s="1"/>
      <c r="AJ5239" s="4"/>
      <c r="AK5239" s="1"/>
      <c r="AL5239" s="1"/>
      <c r="AM5239" s="1"/>
      <c r="AN5239" s="1"/>
      <c r="AO5239" s="1"/>
    </row>
    <row r="5240" spans="1:41" x14ac:dyDescent="0.2">
      <c r="A5240" s="118"/>
      <c r="B5240" s="2"/>
      <c r="C5240" s="2"/>
      <c r="D5240" s="3"/>
      <c r="E5240" s="3"/>
      <c r="F5240" s="47"/>
      <c r="G5240" s="47"/>
      <c r="H5240" s="4"/>
      <c r="I5240" s="4"/>
      <c r="J5240" s="4"/>
      <c r="K5240" s="4"/>
      <c r="L5240" s="47"/>
      <c r="M5240" s="10"/>
      <c r="N5240" s="10"/>
      <c r="O5240" s="2"/>
      <c r="P5240" s="2"/>
      <c r="Q5240" s="47"/>
      <c r="R5240" s="4"/>
      <c r="S5240" s="59"/>
      <c r="T5240" s="1"/>
      <c r="U5240" s="1"/>
      <c r="V5240" s="1"/>
      <c r="W5240" s="10"/>
      <c r="X5240" s="2"/>
      <c r="Y5240" s="2"/>
      <c r="Z5240" s="3"/>
      <c r="AA5240" s="1"/>
      <c r="AB5240" s="1"/>
      <c r="AC5240" s="5"/>
      <c r="AD5240" s="1"/>
      <c r="AE5240" s="7"/>
      <c r="AF5240" s="1"/>
      <c r="AG5240" s="1"/>
      <c r="AH5240" s="1"/>
      <c r="AI5240" s="1"/>
      <c r="AJ5240" s="4"/>
      <c r="AK5240" s="1"/>
      <c r="AL5240" s="1"/>
      <c r="AM5240" s="1"/>
      <c r="AN5240" s="1"/>
      <c r="AO5240" s="1"/>
    </row>
    <row r="5241" spans="1:41" x14ac:dyDescent="0.2">
      <c r="A5241" s="118"/>
      <c r="B5241" s="2"/>
      <c r="C5241" s="2"/>
      <c r="D5241" s="3"/>
      <c r="E5241" s="3"/>
      <c r="F5241" s="47"/>
      <c r="G5241" s="47"/>
      <c r="H5241" s="4"/>
      <c r="I5241" s="4"/>
      <c r="J5241" s="4"/>
      <c r="K5241" s="4"/>
      <c r="L5241" s="47"/>
      <c r="M5241" s="10"/>
      <c r="N5241" s="10"/>
      <c r="O5241" s="2"/>
      <c r="P5241" s="2"/>
      <c r="Q5241" s="47"/>
      <c r="R5241" s="4"/>
      <c r="S5241" s="59"/>
      <c r="T5241" s="1"/>
      <c r="U5241" s="1"/>
      <c r="V5241" s="1"/>
      <c r="W5241" s="10"/>
      <c r="X5241" s="2"/>
      <c r="Y5241" s="2"/>
      <c r="Z5241" s="3"/>
      <c r="AA5241" s="1"/>
      <c r="AB5241" s="1"/>
      <c r="AC5241" s="5"/>
      <c r="AD5241" s="1"/>
      <c r="AE5241" s="7"/>
      <c r="AF5241" s="1"/>
      <c r="AG5241" s="1"/>
      <c r="AH5241" s="1"/>
      <c r="AI5241" s="1"/>
      <c r="AJ5241" s="4"/>
      <c r="AK5241" s="1"/>
      <c r="AL5241" s="1"/>
      <c r="AM5241" s="1"/>
      <c r="AN5241" s="1"/>
      <c r="AO5241" s="1"/>
    </row>
    <row r="5242" spans="1:41" x14ac:dyDescent="0.2">
      <c r="A5242" s="118"/>
      <c r="B5242" s="2"/>
      <c r="C5242" s="2"/>
      <c r="D5242" s="3"/>
      <c r="E5242" s="3"/>
      <c r="F5242" s="47"/>
      <c r="G5242" s="47"/>
      <c r="H5242" s="4"/>
      <c r="I5242" s="4"/>
      <c r="J5242" s="4"/>
      <c r="K5242" s="4"/>
      <c r="L5242" s="47"/>
      <c r="M5242" s="10"/>
      <c r="N5242" s="10"/>
      <c r="O5242" s="2"/>
      <c r="P5242" s="2"/>
      <c r="Q5242" s="47"/>
      <c r="R5242" s="4"/>
      <c r="S5242" s="59"/>
      <c r="T5242" s="1"/>
      <c r="U5242" s="1"/>
      <c r="V5242" s="1"/>
      <c r="W5242" s="10"/>
      <c r="X5242" s="2"/>
      <c r="Y5242" s="2"/>
      <c r="Z5242" s="3"/>
      <c r="AA5242" s="1"/>
      <c r="AB5242" s="1"/>
      <c r="AC5242" s="5"/>
      <c r="AD5242" s="1"/>
      <c r="AE5242" s="7"/>
      <c r="AF5242" s="1"/>
      <c r="AG5242" s="1"/>
      <c r="AH5242" s="1"/>
      <c r="AI5242" s="1"/>
      <c r="AJ5242" s="4"/>
      <c r="AK5242" s="1"/>
      <c r="AL5242" s="1"/>
      <c r="AM5242" s="1"/>
      <c r="AN5242" s="1"/>
      <c r="AO5242" s="1"/>
    </row>
    <row r="5243" spans="1:41" x14ac:dyDescent="0.2">
      <c r="A5243" s="118"/>
      <c r="B5243" s="2"/>
      <c r="C5243" s="2"/>
      <c r="D5243" s="3"/>
      <c r="E5243" s="3"/>
      <c r="F5243" s="47"/>
      <c r="G5243" s="47"/>
      <c r="H5243" s="4"/>
      <c r="I5243" s="4"/>
      <c r="J5243" s="4"/>
      <c r="K5243" s="4"/>
      <c r="L5243" s="47"/>
      <c r="M5243" s="10"/>
      <c r="N5243" s="10"/>
      <c r="O5243" s="2"/>
      <c r="P5243" s="2"/>
      <c r="Q5243" s="47"/>
      <c r="R5243" s="4"/>
      <c r="S5243" s="59"/>
      <c r="T5243" s="1"/>
      <c r="U5243" s="1"/>
      <c r="V5243" s="1"/>
      <c r="W5243" s="10"/>
      <c r="X5243" s="2"/>
      <c r="Y5243" s="2"/>
      <c r="Z5243" s="3"/>
      <c r="AA5243" s="1"/>
      <c r="AB5243" s="1"/>
      <c r="AC5243" s="5"/>
      <c r="AD5243" s="1"/>
      <c r="AE5243" s="7"/>
      <c r="AF5243" s="1"/>
      <c r="AG5243" s="1"/>
      <c r="AH5243" s="1"/>
      <c r="AI5243" s="1"/>
      <c r="AJ5243" s="4"/>
      <c r="AK5243" s="1"/>
      <c r="AL5243" s="1"/>
      <c r="AM5243" s="1"/>
      <c r="AN5243" s="1"/>
      <c r="AO5243" s="1"/>
    </row>
    <row r="5244" spans="1:41" x14ac:dyDescent="0.2">
      <c r="A5244" s="118"/>
      <c r="B5244" s="2"/>
      <c r="C5244" s="2"/>
      <c r="D5244" s="3"/>
      <c r="E5244" s="3"/>
      <c r="F5244" s="47"/>
      <c r="G5244" s="47"/>
      <c r="H5244" s="4"/>
      <c r="I5244" s="4"/>
      <c r="J5244" s="4"/>
      <c r="K5244" s="4"/>
      <c r="L5244" s="47"/>
      <c r="M5244" s="10"/>
      <c r="N5244" s="10"/>
      <c r="O5244" s="2"/>
      <c r="P5244" s="2"/>
      <c r="Q5244" s="47"/>
      <c r="R5244" s="4"/>
      <c r="S5244" s="59"/>
      <c r="T5244" s="1"/>
      <c r="U5244" s="1"/>
      <c r="V5244" s="1"/>
      <c r="W5244" s="10"/>
      <c r="X5244" s="2"/>
      <c r="Y5244" s="2"/>
      <c r="Z5244" s="3"/>
      <c r="AA5244" s="1"/>
      <c r="AB5244" s="1"/>
      <c r="AC5244" s="5"/>
      <c r="AD5244" s="1"/>
      <c r="AE5244" s="7"/>
      <c r="AF5244" s="1"/>
      <c r="AG5244" s="1"/>
      <c r="AH5244" s="1"/>
      <c r="AI5244" s="1"/>
      <c r="AJ5244" s="4"/>
      <c r="AK5244" s="1"/>
      <c r="AL5244" s="1"/>
      <c r="AM5244" s="1"/>
      <c r="AN5244" s="1"/>
      <c r="AO5244" s="1"/>
    </row>
    <row r="5245" spans="1:41" x14ac:dyDescent="0.2">
      <c r="A5245" s="118"/>
      <c r="B5245" s="2"/>
      <c r="C5245" s="2"/>
      <c r="D5245" s="3"/>
      <c r="E5245" s="3"/>
      <c r="F5245" s="47"/>
      <c r="G5245" s="47"/>
      <c r="H5245" s="4"/>
      <c r="I5245" s="4"/>
      <c r="J5245" s="4"/>
      <c r="K5245" s="4"/>
      <c r="L5245" s="47"/>
      <c r="M5245" s="10"/>
      <c r="N5245" s="10"/>
      <c r="O5245" s="2"/>
      <c r="P5245" s="2"/>
      <c r="Q5245" s="47"/>
      <c r="R5245" s="4"/>
      <c r="S5245" s="59"/>
      <c r="T5245" s="1"/>
      <c r="U5245" s="1"/>
      <c r="V5245" s="1"/>
      <c r="W5245" s="10"/>
      <c r="X5245" s="2"/>
      <c r="Y5245" s="2"/>
      <c r="Z5245" s="3"/>
      <c r="AA5245" s="1"/>
      <c r="AB5245" s="1"/>
      <c r="AC5245" s="5"/>
      <c r="AD5245" s="1"/>
      <c r="AE5245" s="7"/>
      <c r="AF5245" s="1"/>
      <c r="AG5245" s="1"/>
      <c r="AH5245" s="1"/>
      <c r="AI5245" s="1"/>
      <c r="AJ5245" s="4"/>
      <c r="AK5245" s="1"/>
      <c r="AL5245" s="1"/>
      <c r="AM5245" s="1"/>
      <c r="AN5245" s="1"/>
      <c r="AO5245" s="1"/>
    </row>
    <row r="5246" spans="1:41" x14ac:dyDescent="0.2">
      <c r="A5246" s="118"/>
      <c r="B5246" s="2"/>
      <c r="C5246" s="2"/>
      <c r="D5246" s="3"/>
      <c r="E5246" s="3"/>
      <c r="F5246" s="47"/>
      <c r="G5246" s="47"/>
      <c r="H5246" s="4"/>
      <c r="I5246" s="4"/>
      <c r="J5246" s="4"/>
      <c r="K5246" s="4"/>
      <c r="L5246" s="47"/>
      <c r="M5246" s="10"/>
      <c r="N5246" s="10"/>
      <c r="O5246" s="2"/>
      <c r="P5246" s="2"/>
      <c r="Q5246" s="47"/>
      <c r="R5246" s="4"/>
      <c r="S5246" s="59"/>
      <c r="T5246" s="1"/>
      <c r="U5246" s="1"/>
      <c r="V5246" s="1"/>
      <c r="W5246" s="10"/>
      <c r="X5246" s="2"/>
      <c r="Y5246" s="2"/>
      <c r="Z5246" s="3"/>
      <c r="AA5246" s="1"/>
      <c r="AB5246" s="1"/>
      <c r="AC5246" s="5"/>
      <c r="AD5246" s="1"/>
      <c r="AE5246" s="7"/>
      <c r="AF5246" s="1"/>
      <c r="AG5246" s="1"/>
      <c r="AH5246" s="1"/>
      <c r="AI5246" s="1"/>
      <c r="AJ5246" s="4"/>
      <c r="AK5246" s="1"/>
      <c r="AL5246" s="1"/>
      <c r="AM5246" s="1"/>
      <c r="AN5246" s="1"/>
      <c r="AO5246" s="1"/>
    </row>
    <row r="5247" spans="1:41" x14ac:dyDescent="0.2">
      <c r="A5247" s="118"/>
      <c r="B5247" s="2"/>
      <c r="C5247" s="2"/>
      <c r="D5247" s="3"/>
      <c r="E5247" s="3"/>
      <c r="F5247" s="47"/>
      <c r="G5247" s="47"/>
      <c r="H5247" s="4"/>
      <c r="I5247" s="4"/>
      <c r="J5247" s="4"/>
      <c r="K5247" s="4"/>
      <c r="L5247" s="47"/>
      <c r="M5247" s="10"/>
      <c r="N5247" s="10"/>
      <c r="O5247" s="2"/>
      <c r="P5247" s="2"/>
      <c r="Q5247" s="47"/>
      <c r="R5247" s="4"/>
      <c r="S5247" s="59"/>
      <c r="T5247" s="1"/>
      <c r="U5247" s="1"/>
      <c r="V5247" s="1"/>
      <c r="W5247" s="10"/>
      <c r="X5247" s="2"/>
      <c r="Y5247" s="2"/>
      <c r="Z5247" s="3"/>
      <c r="AA5247" s="1"/>
      <c r="AB5247" s="1"/>
      <c r="AC5247" s="5"/>
      <c r="AD5247" s="1"/>
      <c r="AE5247" s="7"/>
      <c r="AF5247" s="1"/>
      <c r="AG5247" s="1"/>
      <c r="AH5247" s="1"/>
      <c r="AI5247" s="1"/>
      <c r="AJ5247" s="4"/>
      <c r="AK5247" s="1"/>
      <c r="AL5247" s="1"/>
      <c r="AM5247" s="1"/>
      <c r="AN5247" s="1"/>
      <c r="AO5247" s="1"/>
    </row>
    <row r="5248" spans="1:41" x14ac:dyDescent="0.2">
      <c r="A5248" s="118"/>
      <c r="B5248" s="2"/>
      <c r="C5248" s="2"/>
      <c r="D5248" s="3"/>
      <c r="E5248" s="3"/>
      <c r="F5248" s="47"/>
      <c r="G5248" s="47"/>
      <c r="H5248" s="4"/>
      <c r="I5248" s="4"/>
      <c r="J5248" s="4"/>
      <c r="K5248" s="4"/>
      <c r="L5248" s="47"/>
      <c r="M5248" s="10"/>
      <c r="N5248" s="10"/>
      <c r="O5248" s="2"/>
      <c r="P5248" s="2"/>
      <c r="Q5248" s="47"/>
      <c r="R5248" s="4"/>
      <c r="S5248" s="59"/>
      <c r="T5248" s="1"/>
      <c r="U5248" s="1"/>
      <c r="V5248" s="1"/>
      <c r="W5248" s="10"/>
      <c r="X5248" s="2"/>
      <c r="Y5248" s="2"/>
      <c r="Z5248" s="3"/>
      <c r="AA5248" s="1"/>
      <c r="AB5248" s="1"/>
      <c r="AC5248" s="5"/>
      <c r="AD5248" s="1"/>
      <c r="AE5248" s="7"/>
      <c r="AF5248" s="1"/>
      <c r="AG5248" s="1"/>
      <c r="AH5248" s="1"/>
      <c r="AI5248" s="1"/>
      <c r="AJ5248" s="4"/>
      <c r="AK5248" s="1"/>
      <c r="AL5248" s="1"/>
      <c r="AM5248" s="1"/>
      <c r="AN5248" s="1"/>
      <c r="AO5248" s="1"/>
    </row>
    <row r="5249" spans="1:41" x14ac:dyDescent="0.2">
      <c r="A5249" s="118"/>
      <c r="B5249" s="2"/>
      <c r="C5249" s="2"/>
      <c r="D5249" s="3"/>
      <c r="E5249" s="3"/>
      <c r="F5249" s="47"/>
      <c r="G5249" s="47"/>
      <c r="H5249" s="4"/>
      <c r="I5249" s="4"/>
      <c r="J5249" s="4"/>
      <c r="K5249" s="4"/>
      <c r="L5249" s="47"/>
      <c r="M5249" s="10"/>
      <c r="N5249" s="10"/>
      <c r="O5249" s="2"/>
      <c r="P5249" s="2"/>
      <c r="Q5249" s="47"/>
      <c r="R5249" s="4"/>
      <c r="S5249" s="59"/>
      <c r="T5249" s="1"/>
      <c r="U5249" s="1"/>
      <c r="V5249" s="1"/>
      <c r="W5249" s="10"/>
      <c r="X5249" s="2"/>
      <c r="Y5249" s="2"/>
      <c r="Z5249" s="3"/>
      <c r="AA5249" s="1"/>
      <c r="AB5249" s="1"/>
      <c r="AC5249" s="5"/>
      <c r="AD5249" s="1"/>
      <c r="AE5249" s="7"/>
      <c r="AF5249" s="1"/>
      <c r="AG5249" s="1"/>
      <c r="AH5249" s="1"/>
      <c r="AI5249" s="1"/>
      <c r="AJ5249" s="4"/>
      <c r="AK5249" s="1"/>
      <c r="AL5249" s="1"/>
      <c r="AM5249" s="1"/>
      <c r="AN5249" s="1"/>
      <c r="AO5249" s="1"/>
    </row>
    <row r="5250" spans="1:41" x14ac:dyDescent="0.2">
      <c r="A5250" s="118"/>
      <c r="B5250" s="2"/>
      <c r="C5250" s="2"/>
      <c r="D5250" s="3"/>
      <c r="E5250" s="3"/>
      <c r="F5250" s="47"/>
      <c r="G5250" s="47"/>
      <c r="H5250" s="4"/>
      <c r="I5250" s="4"/>
      <c r="J5250" s="4"/>
      <c r="K5250" s="4"/>
      <c r="L5250" s="47"/>
      <c r="M5250" s="10"/>
      <c r="N5250" s="10"/>
      <c r="O5250" s="2"/>
      <c r="P5250" s="2"/>
      <c r="Q5250" s="47"/>
      <c r="R5250" s="4"/>
      <c r="S5250" s="59"/>
      <c r="T5250" s="1"/>
      <c r="U5250" s="1"/>
      <c r="V5250" s="1"/>
      <c r="W5250" s="10"/>
      <c r="X5250" s="2"/>
      <c r="Y5250" s="2"/>
      <c r="Z5250" s="3"/>
      <c r="AA5250" s="1"/>
      <c r="AB5250" s="1"/>
      <c r="AC5250" s="5"/>
      <c r="AD5250" s="1"/>
      <c r="AE5250" s="7"/>
      <c r="AF5250" s="1"/>
      <c r="AG5250" s="1"/>
      <c r="AH5250" s="1"/>
      <c r="AI5250" s="1"/>
      <c r="AJ5250" s="4"/>
      <c r="AK5250" s="1"/>
      <c r="AL5250" s="1"/>
      <c r="AM5250" s="1"/>
      <c r="AN5250" s="1"/>
      <c r="AO5250" s="1"/>
    </row>
    <row r="5251" spans="1:41" x14ac:dyDescent="0.2">
      <c r="A5251" s="118"/>
      <c r="B5251" s="2"/>
      <c r="C5251" s="2"/>
      <c r="D5251" s="3"/>
      <c r="E5251" s="3"/>
      <c r="F5251" s="47"/>
      <c r="G5251" s="47"/>
      <c r="H5251" s="4"/>
      <c r="I5251" s="4"/>
      <c r="J5251" s="4"/>
      <c r="K5251" s="4"/>
      <c r="L5251" s="47"/>
      <c r="M5251" s="10"/>
      <c r="N5251" s="10"/>
      <c r="O5251" s="2"/>
      <c r="P5251" s="2"/>
      <c r="Q5251" s="47"/>
      <c r="R5251" s="4"/>
      <c r="S5251" s="59"/>
      <c r="T5251" s="1"/>
      <c r="U5251" s="1"/>
      <c r="V5251" s="1"/>
      <c r="W5251" s="10"/>
      <c r="X5251" s="2"/>
      <c r="Y5251" s="2"/>
      <c r="Z5251" s="3"/>
      <c r="AA5251" s="1"/>
      <c r="AB5251" s="1"/>
      <c r="AC5251" s="5"/>
      <c r="AD5251" s="1"/>
      <c r="AE5251" s="7"/>
      <c r="AF5251" s="1"/>
      <c r="AG5251" s="1"/>
      <c r="AH5251" s="1"/>
      <c r="AI5251" s="1"/>
      <c r="AJ5251" s="4"/>
      <c r="AK5251" s="1"/>
      <c r="AL5251" s="1"/>
      <c r="AM5251" s="1"/>
      <c r="AN5251" s="1"/>
      <c r="AO5251" s="1"/>
    </row>
    <row r="5252" spans="1:41" x14ac:dyDescent="0.2">
      <c r="A5252" s="118"/>
      <c r="B5252" s="2"/>
      <c r="C5252" s="2"/>
      <c r="D5252" s="3"/>
      <c r="E5252" s="3"/>
      <c r="F5252" s="47"/>
      <c r="G5252" s="47"/>
      <c r="H5252" s="4"/>
      <c r="I5252" s="4"/>
      <c r="J5252" s="4"/>
      <c r="K5252" s="4"/>
      <c r="L5252" s="47"/>
      <c r="M5252" s="10"/>
      <c r="N5252" s="10"/>
      <c r="O5252" s="2"/>
      <c r="P5252" s="2"/>
      <c r="Q5252" s="47"/>
      <c r="R5252" s="4"/>
      <c r="S5252" s="59"/>
      <c r="T5252" s="1"/>
      <c r="U5252" s="1"/>
      <c r="V5252" s="1"/>
      <c r="W5252" s="10"/>
      <c r="X5252" s="2"/>
      <c r="Y5252" s="2"/>
      <c r="Z5252" s="3"/>
      <c r="AA5252" s="1"/>
      <c r="AB5252" s="1"/>
      <c r="AC5252" s="5"/>
      <c r="AD5252" s="1"/>
      <c r="AE5252" s="7"/>
      <c r="AF5252" s="1"/>
      <c r="AG5252" s="1"/>
      <c r="AH5252" s="1"/>
      <c r="AI5252" s="1"/>
      <c r="AJ5252" s="4"/>
      <c r="AK5252" s="1"/>
      <c r="AL5252" s="1"/>
      <c r="AM5252" s="1"/>
      <c r="AN5252" s="1"/>
      <c r="AO5252" s="1"/>
    </row>
    <row r="5253" spans="1:41" x14ac:dyDescent="0.2">
      <c r="A5253" s="118"/>
      <c r="B5253" s="2"/>
      <c r="C5253" s="2"/>
      <c r="D5253" s="3"/>
      <c r="E5253" s="3"/>
      <c r="F5253" s="47"/>
      <c r="G5253" s="47"/>
      <c r="H5253" s="4"/>
      <c r="I5253" s="4"/>
      <c r="J5253" s="4"/>
      <c r="K5253" s="4"/>
      <c r="L5253" s="47"/>
      <c r="M5253" s="10"/>
      <c r="N5253" s="10"/>
      <c r="O5253" s="2"/>
      <c r="P5253" s="2"/>
      <c r="Q5253" s="47"/>
      <c r="R5253" s="4"/>
      <c r="S5253" s="59"/>
      <c r="T5253" s="1"/>
      <c r="U5253" s="1"/>
      <c r="V5253" s="1"/>
      <c r="W5253" s="10"/>
      <c r="X5253" s="2"/>
      <c r="Y5253" s="2"/>
      <c r="Z5253" s="3"/>
      <c r="AA5253" s="1"/>
      <c r="AB5253" s="1"/>
      <c r="AC5253" s="5"/>
      <c r="AD5253" s="1"/>
      <c r="AE5253" s="7"/>
      <c r="AF5253" s="1"/>
      <c r="AG5253" s="1"/>
      <c r="AH5253" s="1"/>
      <c r="AI5253" s="1"/>
      <c r="AJ5253" s="4"/>
      <c r="AK5253" s="1"/>
      <c r="AL5253" s="1"/>
      <c r="AM5253" s="1"/>
      <c r="AN5253" s="1"/>
      <c r="AO5253" s="1"/>
    </row>
    <row r="5254" spans="1:41" x14ac:dyDescent="0.2">
      <c r="A5254" s="118"/>
      <c r="B5254" s="2"/>
      <c r="C5254" s="2"/>
      <c r="D5254" s="3"/>
      <c r="E5254" s="3"/>
      <c r="F5254" s="47"/>
      <c r="G5254" s="47"/>
      <c r="H5254" s="4"/>
      <c r="I5254" s="4"/>
      <c r="J5254" s="4"/>
      <c r="K5254" s="4"/>
      <c r="L5254" s="47"/>
      <c r="M5254" s="10"/>
      <c r="N5254" s="10"/>
      <c r="O5254" s="2"/>
      <c r="P5254" s="2"/>
      <c r="Q5254" s="47"/>
      <c r="R5254" s="4"/>
      <c r="S5254" s="59"/>
      <c r="T5254" s="1"/>
      <c r="U5254" s="1"/>
      <c r="V5254" s="1"/>
      <c r="W5254" s="10"/>
      <c r="X5254" s="2"/>
      <c r="Y5254" s="2"/>
      <c r="Z5254" s="3"/>
      <c r="AA5254" s="1"/>
      <c r="AB5254" s="1"/>
      <c r="AC5254" s="5"/>
      <c r="AD5254" s="1"/>
      <c r="AE5254" s="7"/>
      <c r="AF5254" s="1"/>
      <c r="AG5254" s="1"/>
      <c r="AH5254" s="1"/>
      <c r="AI5254" s="1"/>
      <c r="AJ5254" s="4"/>
      <c r="AK5254" s="1"/>
      <c r="AL5254" s="1"/>
      <c r="AM5254" s="1"/>
      <c r="AN5254" s="1"/>
      <c r="AO5254" s="1"/>
    </row>
    <row r="5255" spans="1:41" x14ac:dyDescent="0.2">
      <c r="A5255" s="118"/>
      <c r="B5255" s="2"/>
      <c r="C5255" s="2"/>
      <c r="D5255" s="3"/>
      <c r="E5255" s="3"/>
      <c r="F5255" s="47"/>
      <c r="G5255" s="47"/>
      <c r="H5255" s="4"/>
      <c r="I5255" s="4"/>
      <c r="J5255" s="4"/>
      <c r="K5255" s="4"/>
      <c r="L5255" s="47"/>
      <c r="M5255" s="10"/>
      <c r="N5255" s="10"/>
      <c r="O5255" s="2"/>
      <c r="P5255" s="2"/>
      <c r="Q5255" s="47"/>
      <c r="R5255" s="4"/>
      <c r="S5255" s="59"/>
      <c r="T5255" s="1"/>
      <c r="U5255" s="1"/>
      <c r="V5255" s="1"/>
      <c r="W5255" s="10"/>
      <c r="X5255" s="2"/>
      <c r="Y5255" s="2"/>
      <c r="Z5255" s="3"/>
      <c r="AA5255" s="1"/>
      <c r="AB5255" s="1"/>
      <c r="AC5255" s="5"/>
      <c r="AD5255" s="1"/>
      <c r="AE5255" s="7"/>
      <c r="AF5255" s="1"/>
      <c r="AG5255" s="1"/>
      <c r="AH5255" s="1"/>
      <c r="AI5255" s="1"/>
      <c r="AJ5255" s="4"/>
      <c r="AK5255" s="1"/>
      <c r="AL5255" s="1"/>
      <c r="AM5255" s="1"/>
      <c r="AN5255" s="1"/>
      <c r="AO5255" s="1"/>
    </row>
    <row r="5256" spans="1:41" x14ac:dyDescent="0.2">
      <c r="A5256" s="118"/>
      <c r="B5256" s="2"/>
      <c r="C5256" s="2"/>
      <c r="D5256" s="3"/>
      <c r="E5256" s="3"/>
      <c r="F5256" s="47"/>
      <c r="G5256" s="47"/>
      <c r="H5256" s="4"/>
      <c r="I5256" s="4"/>
      <c r="J5256" s="4"/>
      <c r="K5256" s="4"/>
      <c r="L5256" s="47"/>
      <c r="M5256" s="10"/>
      <c r="N5256" s="10"/>
      <c r="O5256" s="2"/>
      <c r="P5256" s="2"/>
      <c r="Q5256" s="47"/>
      <c r="R5256" s="4"/>
      <c r="S5256" s="59"/>
      <c r="T5256" s="1"/>
      <c r="U5256" s="1"/>
      <c r="V5256" s="1"/>
      <c r="W5256" s="10"/>
      <c r="X5256" s="2"/>
      <c r="Y5256" s="2"/>
      <c r="Z5256" s="3"/>
      <c r="AA5256" s="1"/>
      <c r="AB5256" s="1"/>
      <c r="AC5256" s="5"/>
      <c r="AD5256" s="1"/>
      <c r="AE5256" s="7"/>
      <c r="AF5256" s="1"/>
      <c r="AG5256" s="1"/>
      <c r="AH5256" s="1"/>
      <c r="AI5256" s="1"/>
      <c r="AJ5256" s="4"/>
      <c r="AK5256" s="1"/>
      <c r="AL5256" s="1"/>
      <c r="AM5256" s="1"/>
      <c r="AN5256" s="1"/>
      <c r="AO5256" s="1"/>
    </row>
    <row r="5257" spans="1:41" x14ac:dyDescent="0.2">
      <c r="A5257" s="118"/>
      <c r="B5257" s="2"/>
      <c r="C5257" s="2"/>
      <c r="D5257" s="3"/>
      <c r="E5257" s="3"/>
      <c r="F5257" s="47"/>
      <c r="G5257" s="47"/>
      <c r="H5257" s="4"/>
      <c r="I5257" s="4"/>
      <c r="J5257" s="4"/>
      <c r="K5257" s="4"/>
      <c r="L5257" s="47"/>
      <c r="M5257" s="10"/>
      <c r="N5257" s="10"/>
      <c r="O5257" s="2"/>
      <c r="P5257" s="2"/>
      <c r="Q5257" s="47"/>
      <c r="R5257" s="4"/>
      <c r="S5257" s="59"/>
      <c r="T5257" s="1"/>
      <c r="U5257" s="1"/>
      <c r="V5257" s="1"/>
      <c r="W5257" s="10"/>
      <c r="X5257" s="2"/>
      <c r="Y5257" s="2"/>
      <c r="Z5257" s="3"/>
      <c r="AA5257" s="1"/>
      <c r="AB5257" s="1"/>
      <c r="AC5257" s="5"/>
      <c r="AD5257" s="1"/>
      <c r="AE5257" s="7"/>
      <c r="AF5257" s="1"/>
      <c r="AG5257" s="1"/>
      <c r="AH5257" s="1"/>
      <c r="AI5257" s="1"/>
      <c r="AJ5257" s="4"/>
      <c r="AK5257" s="1"/>
      <c r="AL5257" s="1"/>
      <c r="AM5257" s="1"/>
      <c r="AN5257" s="1"/>
      <c r="AO5257" s="1"/>
    </row>
    <row r="5258" spans="1:41" x14ac:dyDescent="0.2">
      <c r="A5258" s="118"/>
      <c r="B5258" s="2"/>
      <c r="C5258" s="2"/>
      <c r="D5258" s="3"/>
      <c r="E5258" s="3"/>
      <c r="F5258" s="47"/>
      <c r="G5258" s="47"/>
      <c r="H5258" s="4"/>
      <c r="I5258" s="4"/>
      <c r="J5258" s="4"/>
      <c r="K5258" s="4"/>
      <c r="L5258" s="47"/>
      <c r="M5258" s="10"/>
      <c r="N5258" s="10"/>
      <c r="O5258" s="2"/>
      <c r="P5258" s="2"/>
      <c r="Q5258" s="47"/>
      <c r="R5258" s="4"/>
      <c r="S5258" s="59"/>
      <c r="T5258" s="1"/>
      <c r="U5258" s="1"/>
      <c r="V5258" s="1"/>
      <c r="W5258" s="10"/>
      <c r="X5258" s="2"/>
      <c r="Y5258" s="2"/>
      <c r="Z5258" s="3"/>
      <c r="AA5258" s="1"/>
      <c r="AB5258" s="1"/>
      <c r="AC5258" s="5"/>
      <c r="AD5258" s="1"/>
      <c r="AE5258" s="7"/>
      <c r="AF5258" s="1"/>
      <c r="AG5258" s="1"/>
      <c r="AH5258" s="1"/>
      <c r="AI5258" s="1"/>
      <c r="AJ5258" s="4"/>
      <c r="AK5258" s="1"/>
      <c r="AL5258" s="1"/>
      <c r="AM5258" s="1"/>
      <c r="AN5258" s="1"/>
      <c r="AO5258" s="1"/>
    </row>
    <row r="5259" spans="1:41" x14ac:dyDescent="0.2">
      <c r="A5259" s="118"/>
      <c r="B5259" s="2"/>
      <c r="C5259" s="2"/>
      <c r="D5259" s="3"/>
      <c r="E5259" s="3"/>
      <c r="F5259" s="47"/>
      <c r="G5259" s="47"/>
      <c r="H5259" s="4"/>
      <c r="I5259" s="4"/>
      <c r="J5259" s="4"/>
      <c r="K5259" s="4"/>
      <c r="L5259" s="47"/>
      <c r="M5259" s="10"/>
      <c r="N5259" s="10"/>
      <c r="O5259" s="2"/>
      <c r="P5259" s="2"/>
      <c r="Q5259" s="47"/>
      <c r="R5259" s="4"/>
      <c r="S5259" s="59"/>
      <c r="T5259" s="1"/>
      <c r="U5259" s="1"/>
      <c r="V5259" s="1"/>
      <c r="W5259" s="10"/>
      <c r="X5259" s="2"/>
      <c r="Y5259" s="2"/>
      <c r="Z5259" s="3"/>
      <c r="AA5259" s="1"/>
      <c r="AB5259" s="1"/>
      <c r="AC5259" s="5"/>
      <c r="AD5259" s="1"/>
      <c r="AE5259" s="7"/>
      <c r="AF5259" s="1"/>
      <c r="AG5259" s="1"/>
      <c r="AH5259" s="1"/>
      <c r="AI5259" s="1"/>
      <c r="AJ5259" s="4"/>
      <c r="AK5259" s="1"/>
      <c r="AL5259" s="1"/>
      <c r="AM5259" s="1"/>
      <c r="AN5259" s="1"/>
      <c r="AO5259" s="1"/>
    </row>
    <row r="5260" spans="1:41" x14ac:dyDescent="0.2">
      <c r="A5260" s="118"/>
      <c r="B5260" s="2"/>
      <c r="C5260" s="2"/>
      <c r="D5260" s="3"/>
      <c r="E5260" s="3"/>
      <c r="F5260" s="47"/>
      <c r="G5260" s="47"/>
      <c r="H5260" s="4"/>
      <c r="I5260" s="4"/>
      <c r="J5260" s="4"/>
      <c r="K5260" s="4"/>
      <c r="L5260" s="47"/>
      <c r="M5260" s="10"/>
      <c r="N5260" s="10"/>
      <c r="O5260" s="2"/>
      <c r="P5260" s="2"/>
      <c r="Q5260" s="47"/>
      <c r="R5260" s="4"/>
      <c r="S5260" s="59"/>
      <c r="T5260" s="1"/>
      <c r="U5260" s="1"/>
      <c r="V5260" s="1"/>
      <c r="W5260" s="10"/>
      <c r="X5260" s="2"/>
      <c r="Y5260" s="2"/>
      <c r="Z5260" s="3"/>
      <c r="AA5260" s="1"/>
      <c r="AB5260" s="1"/>
      <c r="AC5260" s="5"/>
      <c r="AD5260" s="1"/>
      <c r="AE5260" s="7"/>
      <c r="AF5260" s="1"/>
      <c r="AG5260" s="1"/>
      <c r="AH5260" s="1"/>
      <c r="AI5260" s="1"/>
      <c r="AJ5260" s="4"/>
      <c r="AK5260" s="1"/>
      <c r="AL5260" s="1"/>
      <c r="AM5260" s="1"/>
      <c r="AN5260" s="1"/>
      <c r="AO5260" s="1"/>
    </row>
    <row r="5261" spans="1:41" x14ac:dyDescent="0.2">
      <c r="A5261" s="118"/>
      <c r="B5261" s="2"/>
      <c r="C5261" s="2"/>
      <c r="D5261" s="3"/>
      <c r="E5261" s="3"/>
      <c r="F5261" s="47"/>
      <c r="G5261" s="47"/>
      <c r="H5261" s="4"/>
      <c r="I5261" s="4"/>
      <c r="J5261" s="4"/>
      <c r="K5261" s="4"/>
      <c r="L5261" s="47"/>
      <c r="M5261" s="10"/>
      <c r="N5261" s="10"/>
      <c r="O5261" s="2"/>
      <c r="P5261" s="2"/>
      <c r="Q5261" s="47"/>
      <c r="R5261" s="4"/>
      <c r="S5261" s="59"/>
      <c r="T5261" s="1"/>
      <c r="U5261" s="1"/>
      <c r="V5261" s="1"/>
      <c r="W5261" s="10"/>
      <c r="X5261" s="2"/>
      <c r="Y5261" s="2"/>
      <c r="Z5261" s="3"/>
      <c r="AA5261" s="1"/>
      <c r="AB5261" s="1"/>
      <c r="AC5261" s="5"/>
      <c r="AD5261" s="1"/>
      <c r="AE5261" s="7"/>
      <c r="AF5261" s="1"/>
      <c r="AG5261" s="1"/>
      <c r="AH5261" s="1"/>
      <c r="AI5261" s="1"/>
      <c r="AJ5261" s="4"/>
      <c r="AK5261" s="1"/>
      <c r="AL5261" s="1"/>
      <c r="AM5261" s="1"/>
      <c r="AN5261" s="1"/>
      <c r="AO5261" s="1"/>
    </row>
    <row r="5262" spans="1:41" x14ac:dyDescent="0.2">
      <c r="A5262" s="118"/>
      <c r="B5262" s="2"/>
      <c r="C5262" s="2"/>
      <c r="D5262" s="3"/>
      <c r="E5262" s="3"/>
      <c r="F5262" s="47"/>
      <c r="G5262" s="47"/>
      <c r="H5262" s="4"/>
      <c r="I5262" s="4"/>
      <c r="J5262" s="4"/>
      <c r="K5262" s="4"/>
      <c r="L5262" s="47"/>
      <c r="M5262" s="10"/>
      <c r="N5262" s="10"/>
      <c r="O5262" s="2"/>
      <c r="P5262" s="2"/>
      <c r="Q5262" s="47"/>
      <c r="R5262" s="4"/>
      <c r="S5262" s="59"/>
      <c r="T5262" s="1"/>
      <c r="U5262" s="1"/>
      <c r="V5262" s="1"/>
      <c r="W5262" s="10"/>
      <c r="X5262" s="2"/>
      <c r="Y5262" s="2"/>
      <c r="Z5262" s="3"/>
      <c r="AA5262" s="1"/>
      <c r="AB5262" s="1"/>
      <c r="AC5262" s="5"/>
      <c r="AD5262" s="1"/>
      <c r="AE5262" s="7"/>
      <c r="AF5262" s="1"/>
      <c r="AG5262" s="1"/>
      <c r="AH5262" s="1"/>
      <c r="AI5262" s="1"/>
      <c r="AJ5262" s="4"/>
      <c r="AK5262" s="1"/>
      <c r="AL5262" s="1"/>
      <c r="AM5262" s="1"/>
      <c r="AN5262" s="1"/>
      <c r="AO5262" s="1"/>
    </row>
    <row r="5263" spans="1:41" x14ac:dyDescent="0.2">
      <c r="A5263" s="118"/>
      <c r="B5263" s="2"/>
      <c r="C5263" s="2"/>
      <c r="D5263" s="3"/>
      <c r="E5263" s="3"/>
      <c r="F5263" s="47"/>
      <c r="G5263" s="47"/>
      <c r="H5263" s="4"/>
      <c r="I5263" s="4"/>
      <c r="J5263" s="4"/>
      <c r="K5263" s="4"/>
      <c r="L5263" s="47"/>
      <c r="M5263" s="10"/>
      <c r="N5263" s="10"/>
      <c r="O5263" s="2"/>
      <c r="P5263" s="2"/>
      <c r="Q5263" s="47"/>
      <c r="R5263" s="4"/>
      <c r="S5263" s="59"/>
      <c r="T5263" s="1"/>
      <c r="U5263" s="1"/>
      <c r="V5263" s="1"/>
      <c r="W5263" s="10"/>
      <c r="X5263" s="2"/>
      <c r="Y5263" s="2"/>
      <c r="Z5263" s="3"/>
      <c r="AA5263" s="1"/>
      <c r="AB5263" s="1"/>
      <c r="AC5263" s="5"/>
      <c r="AD5263" s="1"/>
      <c r="AE5263" s="7"/>
      <c r="AF5263" s="1"/>
      <c r="AG5263" s="1"/>
      <c r="AH5263" s="1"/>
      <c r="AI5263" s="1"/>
      <c r="AJ5263" s="4"/>
      <c r="AK5263" s="1"/>
      <c r="AL5263" s="1"/>
      <c r="AM5263" s="1"/>
      <c r="AN5263" s="1"/>
      <c r="AO5263" s="1"/>
    </row>
    <row r="5264" spans="1:41" x14ac:dyDescent="0.2">
      <c r="A5264" s="118"/>
      <c r="B5264" s="2"/>
      <c r="C5264" s="2"/>
      <c r="D5264" s="3"/>
      <c r="E5264" s="3"/>
      <c r="F5264" s="47"/>
      <c r="G5264" s="47"/>
      <c r="H5264" s="4"/>
      <c r="I5264" s="4"/>
      <c r="J5264" s="4"/>
      <c r="K5264" s="4"/>
      <c r="L5264" s="47"/>
      <c r="M5264" s="10"/>
      <c r="N5264" s="10"/>
      <c r="O5264" s="2"/>
      <c r="P5264" s="2"/>
      <c r="Q5264" s="47"/>
      <c r="R5264" s="4"/>
      <c r="S5264" s="59"/>
      <c r="T5264" s="1"/>
      <c r="U5264" s="1"/>
      <c r="V5264" s="1"/>
      <c r="W5264" s="10"/>
      <c r="X5264" s="2"/>
      <c r="Y5264" s="2"/>
      <c r="Z5264" s="3"/>
      <c r="AA5264" s="1"/>
      <c r="AB5264" s="1"/>
      <c r="AC5264" s="5"/>
      <c r="AD5264" s="1"/>
      <c r="AE5264" s="7"/>
      <c r="AF5264" s="1"/>
      <c r="AG5264" s="1"/>
      <c r="AH5264" s="1"/>
      <c r="AI5264" s="1"/>
      <c r="AJ5264" s="4"/>
      <c r="AK5264" s="1"/>
      <c r="AL5264" s="1"/>
      <c r="AM5264" s="1"/>
      <c r="AN5264" s="1"/>
      <c r="AO5264" s="1"/>
    </row>
    <row r="5265" spans="1:41" x14ac:dyDescent="0.2">
      <c r="A5265" s="118"/>
      <c r="B5265" s="2"/>
      <c r="C5265" s="2"/>
      <c r="D5265" s="3"/>
      <c r="E5265" s="3"/>
      <c r="F5265" s="47"/>
      <c r="G5265" s="47"/>
      <c r="H5265" s="4"/>
      <c r="I5265" s="4"/>
      <c r="J5265" s="4"/>
      <c r="K5265" s="4"/>
      <c r="L5265" s="47"/>
      <c r="M5265" s="10"/>
      <c r="N5265" s="10"/>
      <c r="O5265" s="2"/>
      <c r="P5265" s="2"/>
      <c r="Q5265" s="47"/>
      <c r="R5265" s="4"/>
      <c r="S5265" s="59"/>
      <c r="T5265" s="1"/>
      <c r="U5265" s="1"/>
      <c r="V5265" s="1"/>
      <c r="W5265" s="10"/>
      <c r="X5265" s="2"/>
      <c r="Y5265" s="2"/>
      <c r="Z5265" s="3"/>
      <c r="AA5265" s="1"/>
      <c r="AB5265" s="1"/>
      <c r="AC5265" s="5"/>
      <c r="AD5265" s="1"/>
      <c r="AE5265" s="7"/>
      <c r="AF5265" s="1"/>
      <c r="AG5265" s="1"/>
      <c r="AH5265" s="1"/>
      <c r="AI5265" s="1"/>
      <c r="AJ5265" s="4"/>
      <c r="AK5265" s="1"/>
      <c r="AL5265" s="1"/>
      <c r="AM5265" s="1"/>
      <c r="AN5265" s="1"/>
      <c r="AO5265" s="1"/>
    </row>
    <row r="5266" spans="1:41" x14ac:dyDescent="0.2">
      <c r="A5266" s="118"/>
      <c r="B5266" s="2"/>
      <c r="C5266" s="2"/>
      <c r="D5266" s="3"/>
      <c r="E5266" s="3"/>
      <c r="F5266" s="47"/>
      <c r="G5266" s="47"/>
      <c r="H5266" s="4"/>
      <c r="I5266" s="4"/>
      <c r="J5266" s="4"/>
      <c r="K5266" s="4"/>
      <c r="L5266" s="47"/>
      <c r="M5266" s="10"/>
      <c r="N5266" s="10"/>
      <c r="O5266" s="2"/>
      <c r="P5266" s="2"/>
      <c r="Q5266" s="47"/>
      <c r="R5266" s="4"/>
      <c r="S5266" s="59"/>
      <c r="T5266" s="1"/>
      <c r="U5266" s="1"/>
      <c r="V5266" s="1"/>
      <c r="W5266" s="10"/>
      <c r="X5266" s="2"/>
      <c r="Y5266" s="2"/>
      <c r="Z5266" s="3"/>
      <c r="AA5266" s="1"/>
      <c r="AB5266" s="1"/>
      <c r="AC5266" s="5"/>
      <c r="AD5266" s="1"/>
      <c r="AE5266" s="7"/>
      <c r="AF5266" s="1"/>
      <c r="AG5266" s="1"/>
      <c r="AH5266" s="1"/>
      <c r="AI5266" s="1"/>
      <c r="AJ5266" s="4"/>
      <c r="AK5266" s="1"/>
      <c r="AL5266" s="1"/>
      <c r="AM5266" s="1"/>
      <c r="AN5266" s="1"/>
      <c r="AO5266" s="1"/>
    </row>
    <row r="5267" spans="1:41" x14ac:dyDescent="0.2">
      <c r="A5267" s="118"/>
      <c r="B5267" s="2"/>
      <c r="C5267" s="2"/>
      <c r="D5267" s="3"/>
      <c r="E5267" s="3"/>
      <c r="F5267" s="47"/>
      <c r="G5267" s="47"/>
      <c r="H5267" s="4"/>
      <c r="I5267" s="4"/>
      <c r="J5267" s="4"/>
      <c r="K5267" s="4"/>
      <c r="L5267" s="47"/>
      <c r="M5267" s="10"/>
      <c r="N5267" s="10"/>
      <c r="O5267" s="2"/>
      <c r="P5267" s="2"/>
      <c r="Q5267" s="47"/>
      <c r="R5267" s="4"/>
      <c r="S5267" s="59"/>
      <c r="T5267" s="1"/>
      <c r="U5267" s="1"/>
      <c r="V5267" s="1"/>
      <c r="W5267" s="10"/>
      <c r="X5267" s="2"/>
      <c r="Y5267" s="2"/>
      <c r="Z5267" s="3"/>
      <c r="AA5267" s="1"/>
      <c r="AB5267" s="1"/>
      <c r="AC5267" s="5"/>
      <c r="AD5267" s="1"/>
      <c r="AE5267" s="7"/>
      <c r="AF5267" s="1"/>
      <c r="AG5267" s="1"/>
      <c r="AH5267" s="1"/>
      <c r="AI5267" s="1"/>
      <c r="AJ5267" s="4"/>
      <c r="AK5267" s="1"/>
      <c r="AL5267" s="1"/>
      <c r="AM5267" s="1"/>
      <c r="AN5267" s="1"/>
      <c r="AO5267" s="1"/>
    </row>
    <row r="5268" spans="1:41" x14ac:dyDescent="0.2">
      <c r="A5268" s="118"/>
      <c r="B5268" s="2"/>
      <c r="C5268" s="2"/>
      <c r="D5268" s="3"/>
      <c r="E5268" s="3"/>
      <c r="F5268" s="47"/>
      <c r="G5268" s="47"/>
      <c r="H5268" s="4"/>
      <c r="I5268" s="4"/>
      <c r="J5268" s="4"/>
      <c r="K5268" s="4"/>
      <c r="L5268" s="47"/>
      <c r="M5268" s="10"/>
      <c r="N5268" s="10"/>
      <c r="O5268" s="2"/>
      <c r="P5268" s="2"/>
      <c r="Q5268" s="47"/>
      <c r="R5268" s="4"/>
      <c r="S5268" s="59"/>
      <c r="T5268" s="1"/>
      <c r="U5268" s="1"/>
      <c r="V5268" s="1"/>
      <c r="W5268" s="10"/>
      <c r="X5268" s="2"/>
      <c r="Y5268" s="2"/>
      <c r="Z5268" s="3"/>
      <c r="AA5268" s="1"/>
      <c r="AB5268" s="1"/>
      <c r="AC5268" s="5"/>
      <c r="AD5268" s="1"/>
      <c r="AE5268" s="7"/>
      <c r="AF5268" s="1"/>
      <c r="AG5268" s="1"/>
      <c r="AH5268" s="1"/>
      <c r="AI5268" s="1"/>
      <c r="AJ5268" s="4"/>
      <c r="AK5268" s="1"/>
      <c r="AL5268" s="1"/>
      <c r="AM5268" s="1"/>
      <c r="AN5268" s="1"/>
      <c r="AO5268" s="1"/>
    </row>
    <row r="5269" spans="1:41" x14ac:dyDescent="0.2">
      <c r="A5269" s="118"/>
      <c r="B5269" s="2"/>
      <c r="C5269" s="2"/>
      <c r="D5269" s="3"/>
      <c r="E5269" s="3"/>
      <c r="F5269" s="47"/>
      <c r="G5269" s="47"/>
      <c r="H5269" s="4"/>
      <c r="I5269" s="4"/>
      <c r="J5269" s="4"/>
      <c r="K5269" s="4"/>
      <c r="L5269" s="47"/>
      <c r="M5269" s="10"/>
      <c r="N5269" s="10"/>
      <c r="O5269" s="2"/>
      <c r="P5269" s="2"/>
      <c r="Q5269" s="47"/>
      <c r="R5269" s="4"/>
      <c r="S5269" s="59"/>
      <c r="T5269" s="1"/>
      <c r="U5269" s="1"/>
      <c r="V5269" s="1"/>
      <c r="W5269" s="10"/>
      <c r="X5269" s="2"/>
      <c r="Y5269" s="2"/>
      <c r="Z5269" s="3"/>
      <c r="AA5269" s="1"/>
      <c r="AB5269" s="1"/>
      <c r="AC5269" s="5"/>
      <c r="AD5269" s="1"/>
      <c r="AE5269" s="7"/>
      <c r="AF5269" s="1"/>
      <c r="AG5269" s="1"/>
      <c r="AH5269" s="1"/>
      <c r="AI5269" s="1"/>
      <c r="AJ5269" s="4"/>
      <c r="AK5269" s="1"/>
      <c r="AL5269" s="1"/>
      <c r="AM5269" s="1"/>
      <c r="AN5269" s="1"/>
      <c r="AO5269" s="1"/>
    </row>
    <row r="5270" spans="1:41" x14ac:dyDescent="0.2">
      <c r="A5270" s="118"/>
      <c r="B5270" s="2"/>
      <c r="C5270" s="2"/>
      <c r="D5270" s="3"/>
      <c r="E5270" s="3"/>
      <c r="F5270" s="47"/>
      <c r="G5270" s="47"/>
      <c r="H5270" s="4"/>
      <c r="I5270" s="4"/>
      <c r="J5270" s="4"/>
      <c r="K5270" s="4"/>
      <c r="L5270" s="47"/>
      <c r="M5270" s="10"/>
      <c r="N5270" s="10"/>
      <c r="O5270" s="2"/>
      <c r="P5270" s="2"/>
      <c r="Q5270" s="47"/>
      <c r="R5270" s="4"/>
      <c r="S5270" s="59"/>
      <c r="T5270" s="1"/>
      <c r="U5270" s="1"/>
      <c r="V5270" s="1"/>
      <c r="W5270" s="10"/>
      <c r="X5270" s="2"/>
      <c r="Y5270" s="2"/>
      <c r="Z5270" s="3"/>
      <c r="AA5270" s="1"/>
      <c r="AB5270" s="1"/>
      <c r="AC5270" s="5"/>
      <c r="AD5270" s="1"/>
      <c r="AE5270" s="7"/>
      <c r="AF5270" s="1"/>
      <c r="AG5270" s="1"/>
      <c r="AH5270" s="1"/>
      <c r="AI5270" s="1"/>
      <c r="AJ5270" s="4"/>
      <c r="AK5270" s="1"/>
      <c r="AL5270" s="1"/>
      <c r="AM5270" s="1"/>
      <c r="AN5270" s="1"/>
      <c r="AO5270" s="1"/>
    </row>
    <row r="5271" spans="1:41" x14ac:dyDescent="0.2">
      <c r="A5271" s="118"/>
      <c r="B5271" s="2"/>
      <c r="C5271" s="2"/>
      <c r="D5271" s="3"/>
      <c r="E5271" s="3"/>
      <c r="F5271" s="47"/>
      <c r="G5271" s="47"/>
      <c r="H5271" s="4"/>
      <c r="I5271" s="4"/>
      <c r="J5271" s="4"/>
      <c r="K5271" s="4"/>
      <c r="L5271" s="47"/>
      <c r="M5271" s="10"/>
      <c r="N5271" s="10"/>
      <c r="O5271" s="2"/>
      <c r="P5271" s="2"/>
      <c r="Q5271" s="47"/>
      <c r="R5271" s="4"/>
      <c r="S5271" s="59"/>
      <c r="T5271" s="1"/>
      <c r="U5271" s="1"/>
      <c r="V5271" s="1"/>
      <c r="W5271" s="10"/>
      <c r="X5271" s="2"/>
      <c r="Y5271" s="2"/>
      <c r="Z5271" s="3"/>
      <c r="AA5271" s="1"/>
      <c r="AB5271" s="1"/>
      <c r="AC5271" s="5"/>
      <c r="AD5271" s="1"/>
      <c r="AE5271" s="7"/>
      <c r="AF5271" s="1"/>
      <c r="AG5271" s="1"/>
      <c r="AH5271" s="1"/>
      <c r="AI5271" s="1"/>
      <c r="AJ5271" s="4"/>
      <c r="AK5271" s="1"/>
      <c r="AL5271" s="1"/>
      <c r="AM5271" s="1"/>
      <c r="AN5271" s="1"/>
      <c r="AO5271" s="1"/>
    </row>
    <row r="5272" spans="1:41" x14ac:dyDescent="0.2">
      <c r="A5272" s="118"/>
      <c r="B5272" s="2"/>
      <c r="C5272" s="2"/>
      <c r="D5272" s="3"/>
      <c r="E5272" s="3"/>
      <c r="F5272" s="47"/>
      <c r="G5272" s="47"/>
      <c r="H5272" s="4"/>
      <c r="I5272" s="4"/>
      <c r="J5272" s="4"/>
      <c r="K5272" s="4"/>
      <c r="L5272" s="47"/>
      <c r="M5272" s="10"/>
      <c r="N5272" s="10"/>
      <c r="O5272" s="2"/>
      <c r="P5272" s="2"/>
      <c r="Q5272" s="47"/>
      <c r="R5272" s="4"/>
      <c r="S5272" s="59"/>
      <c r="T5272" s="1"/>
      <c r="U5272" s="1"/>
      <c r="V5272" s="1"/>
      <c r="W5272" s="10"/>
      <c r="X5272" s="2"/>
      <c r="Y5272" s="2"/>
      <c r="Z5272" s="3"/>
      <c r="AA5272" s="1"/>
      <c r="AB5272" s="1"/>
      <c r="AC5272" s="5"/>
      <c r="AD5272" s="1"/>
      <c r="AE5272" s="7"/>
      <c r="AF5272" s="1"/>
      <c r="AG5272" s="1"/>
      <c r="AH5272" s="1"/>
      <c r="AI5272" s="1"/>
      <c r="AJ5272" s="4"/>
      <c r="AK5272" s="1"/>
      <c r="AL5272" s="1"/>
      <c r="AM5272" s="1"/>
      <c r="AN5272" s="1"/>
      <c r="AO5272" s="1"/>
    </row>
    <row r="5273" spans="1:41" x14ac:dyDescent="0.2">
      <c r="A5273" s="118"/>
      <c r="B5273" s="2"/>
      <c r="C5273" s="2"/>
      <c r="D5273" s="3"/>
      <c r="E5273" s="3"/>
      <c r="F5273" s="47"/>
      <c r="G5273" s="47"/>
      <c r="H5273" s="4"/>
      <c r="I5273" s="4"/>
      <c r="J5273" s="4"/>
      <c r="K5273" s="4"/>
      <c r="L5273" s="47"/>
      <c r="M5273" s="10"/>
      <c r="N5273" s="10"/>
      <c r="O5273" s="2"/>
      <c r="P5273" s="2"/>
      <c r="Q5273" s="47"/>
      <c r="R5273" s="4"/>
      <c r="S5273" s="59"/>
      <c r="T5273" s="1"/>
      <c r="U5273" s="1"/>
      <c r="V5273" s="1"/>
      <c r="W5273" s="10"/>
      <c r="X5273" s="2"/>
      <c r="Y5273" s="2"/>
      <c r="Z5273" s="3"/>
      <c r="AA5273" s="1"/>
      <c r="AB5273" s="1"/>
      <c r="AC5273" s="5"/>
      <c r="AD5273" s="1"/>
      <c r="AE5273" s="7"/>
      <c r="AF5273" s="1"/>
      <c r="AG5273" s="1"/>
      <c r="AH5273" s="1"/>
      <c r="AI5273" s="1"/>
      <c r="AJ5273" s="4"/>
      <c r="AK5273" s="1"/>
      <c r="AL5273" s="1"/>
      <c r="AM5273" s="1"/>
      <c r="AN5273" s="1"/>
      <c r="AO5273" s="1"/>
    </row>
    <row r="5274" spans="1:41" x14ac:dyDescent="0.2">
      <c r="A5274" s="118"/>
      <c r="B5274" s="2"/>
      <c r="C5274" s="2"/>
      <c r="D5274" s="3"/>
      <c r="E5274" s="3"/>
      <c r="F5274" s="47"/>
      <c r="G5274" s="47"/>
      <c r="H5274" s="4"/>
      <c r="I5274" s="4"/>
      <c r="J5274" s="4"/>
      <c r="K5274" s="4"/>
      <c r="L5274" s="47"/>
      <c r="M5274" s="10"/>
      <c r="N5274" s="10"/>
      <c r="O5274" s="2"/>
      <c r="P5274" s="2"/>
      <c r="Q5274" s="47"/>
      <c r="R5274" s="4"/>
      <c r="S5274" s="59"/>
      <c r="T5274" s="1"/>
      <c r="U5274" s="1"/>
      <c r="V5274" s="1"/>
      <c r="W5274" s="10"/>
      <c r="X5274" s="2"/>
      <c r="Y5274" s="2"/>
      <c r="Z5274" s="3"/>
      <c r="AA5274" s="1"/>
      <c r="AB5274" s="1"/>
      <c r="AC5274" s="5"/>
      <c r="AD5274" s="1"/>
      <c r="AE5274" s="7"/>
      <c r="AF5274" s="1"/>
      <c r="AG5274" s="1"/>
      <c r="AH5274" s="1"/>
      <c r="AI5274" s="1"/>
      <c r="AJ5274" s="4"/>
      <c r="AK5274" s="1"/>
      <c r="AL5274" s="1"/>
      <c r="AM5274" s="1"/>
      <c r="AN5274" s="1"/>
      <c r="AO5274" s="1"/>
    </row>
    <row r="5275" spans="1:41" x14ac:dyDescent="0.2">
      <c r="A5275" s="118"/>
      <c r="B5275" s="2"/>
      <c r="C5275" s="2"/>
      <c r="D5275" s="3"/>
      <c r="E5275" s="3"/>
      <c r="F5275" s="47"/>
      <c r="G5275" s="47"/>
      <c r="H5275" s="4"/>
      <c r="I5275" s="4"/>
      <c r="J5275" s="4"/>
      <c r="K5275" s="4"/>
      <c r="L5275" s="47"/>
      <c r="M5275" s="10"/>
      <c r="N5275" s="10"/>
      <c r="O5275" s="2"/>
      <c r="P5275" s="2"/>
      <c r="Q5275" s="47"/>
      <c r="R5275" s="4"/>
      <c r="S5275" s="59"/>
      <c r="T5275" s="1"/>
      <c r="U5275" s="1"/>
      <c r="V5275" s="1"/>
      <c r="W5275" s="10"/>
      <c r="X5275" s="2"/>
      <c r="Y5275" s="2"/>
      <c r="Z5275" s="3"/>
      <c r="AA5275" s="1"/>
      <c r="AB5275" s="1"/>
      <c r="AC5275" s="5"/>
      <c r="AD5275" s="1"/>
      <c r="AE5275" s="7"/>
      <c r="AF5275" s="1"/>
      <c r="AG5275" s="1"/>
      <c r="AH5275" s="1"/>
      <c r="AI5275" s="1"/>
      <c r="AJ5275" s="4"/>
      <c r="AK5275" s="1"/>
      <c r="AL5275" s="1"/>
      <c r="AM5275" s="1"/>
      <c r="AN5275" s="1"/>
      <c r="AO5275" s="1"/>
    </row>
    <row r="5276" spans="1:41" x14ac:dyDescent="0.2">
      <c r="A5276" s="118"/>
      <c r="B5276" s="2"/>
      <c r="C5276" s="2"/>
      <c r="D5276" s="3"/>
      <c r="E5276" s="3"/>
      <c r="F5276" s="47"/>
      <c r="G5276" s="47"/>
      <c r="H5276" s="4"/>
      <c r="I5276" s="4"/>
      <c r="J5276" s="4"/>
      <c r="K5276" s="4"/>
      <c r="L5276" s="47"/>
      <c r="M5276" s="10"/>
      <c r="N5276" s="10"/>
      <c r="O5276" s="2"/>
      <c r="P5276" s="2"/>
      <c r="Q5276" s="47"/>
      <c r="R5276" s="4"/>
      <c r="S5276" s="59"/>
      <c r="T5276" s="1"/>
      <c r="U5276" s="1"/>
      <c r="V5276" s="1"/>
      <c r="W5276" s="10"/>
      <c r="X5276" s="2"/>
      <c r="Y5276" s="2"/>
      <c r="Z5276" s="3"/>
      <c r="AA5276" s="1"/>
      <c r="AB5276" s="1"/>
      <c r="AC5276" s="5"/>
      <c r="AD5276" s="1"/>
      <c r="AE5276" s="7"/>
      <c r="AF5276" s="1"/>
      <c r="AG5276" s="1"/>
      <c r="AH5276" s="1"/>
      <c r="AI5276" s="1"/>
      <c r="AJ5276" s="4"/>
      <c r="AK5276" s="1"/>
      <c r="AL5276" s="1"/>
      <c r="AM5276" s="1"/>
      <c r="AN5276" s="1"/>
      <c r="AO5276" s="1"/>
    </row>
    <row r="5277" spans="1:41" x14ac:dyDescent="0.2">
      <c r="A5277" s="118"/>
      <c r="B5277" s="2"/>
      <c r="C5277" s="2"/>
      <c r="D5277" s="3"/>
      <c r="E5277" s="3"/>
      <c r="F5277" s="47"/>
      <c r="G5277" s="47"/>
      <c r="H5277" s="4"/>
      <c r="I5277" s="4"/>
      <c r="J5277" s="4"/>
      <c r="K5277" s="4"/>
      <c r="L5277" s="47"/>
      <c r="M5277" s="10"/>
      <c r="N5277" s="10"/>
      <c r="O5277" s="2"/>
      <c r="P5277" s="2"/>
      <c r="Q5277" s="47"/>
      <c r="R5277" s="4"/>
      <c r="S5277" s="59"/>
      <c r="T5277" s="1"/>
      <c r="U5277" s="1"/>
      <c r="V5277" s="1"/>
      <c r="W5277" s="10"/>
      <c r="X5277" s="2"/>
      <c r="Y5277" s="2"/>
      <c r="Z5277" s="3"/>
      <c r="AA5277" s="1"/>
      <c r="AB5277" s="1"/>
      <c r="AC5277" s="5"/>
      <c r="AD5277" s="1"/>
      <c r="AE5277" s="7"/>
      <c r="AF5277" s="1"/>
      <c r="AG5277" s="1"/>
      <c r="AH5277" s="1"/>
      <c r="AI5277" s="1"/>
      <c r="AJ5277" s="4"/>
      <c r="AK5277" s="1"/>
      <c r="AL5277" s="1"/>
      <c r="AM5277" s="1"/>
      <c r="AN5277" s="1"/>
      <c r="AO5277" s="1"/>
    </row>
    <row r="5278" spans="1:41" x14ac:dyDescent="0.2">
      <c r="A5278" s="118"/>
      <c r="B5278" s="2"/>
      <c r="C5278" s="2"/>
      <c r="D5278" s="3"/>
      <c r="E5278" s="3"/>
      <c r="F5278" s="47"/>
      <c r="G5278" s="47"/>
      <c r="H5278" s="4"/>
      <c r="I5278" s="4"/>
      <c r="J5278" s="4"/>
      <c r="K5278" s="4"/>
      <c r="L5278" s="47"/>
      <c r="M5278" s="10"/>
      <c r="N5278" s="10"/>
      <c r="O5278" s="2"/>
      <c r="P5278" s="2"/>
      <c r="Q5278" s="47"/>
      <c r="R5278" s="4"/>
      <c r="S5278" s="59"/>
      <c r="T5278" s="1"/>
      <c r="U5278" s="1"/>
      <c r="V5278" s="1"/>
      <c r="W5278" s="10"/>
      <c r="X5278" s="2"/>
      <c r="Y5278" s="2"/>
      <c r="Z5278" s="3"/>
      <c r="AA5278" s="1"/>
      <c r="AB5278" s="1"/>
      <c r="AC5278" s="5"/>
      <c r="AD5278" s="1"/>
      <c r="AE5278" s="7"/>
      <c r="AF5278" s="1"/>
      <c r="AG5278" s="1"/>
      <c r="AH5278" s="1"/>
      <c r="AI5278" s="1"/>
      <c r="AJ5278" s="4"/>
      <c r="AK5278" s="1"/>
      <c r="AL5278" s="1"/>
      <c r="AM5278" s="1"/>
      <c r="AN5278" s="1"/>
      <c r="AO5278" s="1"/>
    </row>
    <row r="5279" spans="1:41" x14ac:dyDescent="0.2">
      <c r="A5279" s="118"/>
      <c r="B5279" s="2"/>
      <c r="C5279" s="2"/>
      <c r="D5279" s="3"/>
      <c r="E5279" s="3"/>
      <c r="F5279" s="47"/>
      <c r="G5279" s="47"/>
      <c r="H5279" s="4"/>
      <c r="I5279" s="4"/>
      <c r="J5279" s="4"/>
      <c r="K5279" s="4"/>
      <c r="L5279" s="47"/>
      <c r="M5279" s="10"/>
      <c r="N5279" s="10"/>
      <c r="O5279" s="2"/>
      <c r="P5279" s="2"/>
      <c r="Q5279" s="47"/>
      <c r="R5279" s="4"/>
      <c r="S5279" s="59"/>
      <c r="T5279" s="1"/>
      <c r="U5279" s="1"/>
      <c r="V5279" s="1"/>
      <c r="W5279" s="10"/>
      <c r="X5279" s="2"/>
      <c r="Y5279" s="2"/>
      <c r="Z5279" s="3"/>
      <c r="AA5279" s="1"/>
      <c r="AB5279" s="1"/>
      <c r="AC5279" s="5"/>
      <c r="AD5279" s="1"/>
      <c r="AE5279" s="7"/>
      <c r="AF5279" s="1"/>
      <c r="AG5279" s="1"/>
      <c r="AH5279" s="1"/>
      <c r="AI5279" s="1"/>
      <c r="AJ5279" s="4"/>
      <c r="AK5279" s="1"/>
      <c r="AL5279" s="1"/>
      <c r="AM5279" s="1"/>
      <c r="AN5279" s="1"/>
      <c r="AO5279" s="1"/>
    </row>
    <row r="5280" spans="1:41" x14ac:dyDescent="0.2">
      <c r="A5280" s="118"/>
      <c r="B5280" s="2"/>
      <c r="C5280" s="2"/>
      <c r="D5280" s="3"/>
      <c r="E5280" s="3"/>
      <c r="F5280" s="47"/>
      <c r="G5280" s="47"/>
      <c r="H5280" s="4"/>
      <c r="I5280" s="4"/>
      <c r="J5280" s="4"/>
      <c r="K5280" s="4"/>
      <c r="L5280" s="47"/>
      <c r="M5280" s="10"/>
      <c r="N5280" s="10"/>
      <c r="O5280" s="2"/>
      <c r="P5280" s="2"/>
      <c r="Q5280" s="47"/>
      <c r="R5280" s="4"/>
      <c r="S5280" s="59"/>
      <c r="T5280" s="1"/>
      <c r="U5280" s="1"/>
      <c r="V5280" s="1"/>
      <c r="W5280" s="10"/>
      <c r="X5280" s="2"/>
      <c r="Y5280" s="2"/>
      <c r="Z5280" s="3"/>
      <c r="AA5280" s="1"/>
      <c r="AB5280" s="1"/>
      <c r="AC5280" s="5"/>
      <c r="AD5280" s="1"/>
      <c r="AE5280" s="7"/>
      <c r="AF5280" s="1"/>
      <c r="AG5280" s="1"/>
      <c r="AH5280" s="1"/>
      <c r="AI5280" s="1"/>
      <c r="AJ5280" s="4"/>
      <c r="AK5280" s="1"/>
      <c r="AL5280" s="1"/>
      <c r="AM5280" s="1"/>
      <c r="AN5280" s="1"/>
      <c r="AO5280" s="1"/>
    </row>
    <row r="5281" spans="1:41" x14ac:dyDescent="0.2">
      <c r="A5281" s="118"/>
      <c r="B5281" s="2"/>
      <c r="C5281" s="2"/>
      <c r="D5281" s="3"/>
      <c r="E5281" s="3"/>
      <c r="F5281" s="47"/>
      <c r="G5281" s="47"/>
      <c r="H5281" s="4"/>
      <c r="I5281" s="4"/>
      <c r="J5281" s="4"/>
      <c r="K5281" s="4"/>
      <c r="L5281" s="47"/>
      <c r="M5281" s="10"/>
      <c r="N5281" s="10"/>
      <c r="O5281" s="2"/>
      <c r="P5281" s="2"/>
      <c r="Q5281" s="47"/>
      <c r="R5281" s="4"/>
      <c r="S5281" s="59"/>
      <c r="T5281" s="1"/>
      <c r="U5281" s="1"/>
      <c r="V5281" s="1"/>
      <c r="W5281" s="10"/>
      <c r="X5281" s="2"/>
      <c r="Y5281" s="2"/>
      <c r="Z5281" s="3"/>
      <c r="AA5281" s="1"/>
      <c r="AB5281" s="1"/>
      <c r="AC5281" s="5"/>
      <c r="AD5281" s="1"/>
      <c r="AE5281" s="7"/>
      <c r="AF5281" s="1"/>
      <c r="AG5281" s="1"/>
      <c r="AH5281" s="1"/>
      <c r="AI5281" s="1"/>
      <c r="AJ5281" s="4"/>
      <c r="AK5281" s="1"/>
      <c r="AL5281" s="1"/>
      <c r="AM5281" s="1"/>
      <c r="AN5281" s="1"/>
      <c r="AO5281" s="1"/>
    </row>
    <row r="5282" spans="1:41" x14ac:dyDescent="0.2">
      <c r="A5282" s="118"/>
      <c r="B5282" s="2"/>
      <c r="C5282" s="2"/>
      <c r="D5282" s="3"/>
      <c r="E5282" s="3"/>
      <c r="F5282" s="47"/>
      <c r="G5282" s="47"/>
      <c r="H5282" s="4"/>
      <c r="I5282" s="4"/>
      <c r="J5282" s="4"/>
      <c r="K5282" s="4"/>
      <c r="L5282" s="47"/>
      <c r="M5282" s="10"/>
      <c r="N5282" s="10"/>
      <c r="O5282" s="2"/>
      <c r="P5282" s="2"/>
      <c r="Q5282" s="47"/>
      <c r="R5282" s="4"/>
      <c r="S5282" s="59"/>
      <c r="T5282" s="1"/>
      <c r="U5282" s="1"/>
      <c r="V5282" s="1"/>
      <c r="W5282" s="10"/>
      <c r="X5282" s="2"/>
      <c r="Y5282" s="2"/>
      <c r="Z5282" s="3"/>
      <c r="AA5282" s="1"/>
      <c r="AB5282" s="1"/>
      <c r="AC5282" s="5"/>
      <c r="AD5282" s="1"/>
      <c r="AE5282" s="7"/>
      <c r="AF5282" s="1"/>
      <c r="AG5282" s="1"/>
      <c r="AH5282" s="1"/>
      <c r="AI5282" s="1"/>
      <c r="AJ5282" s="4"/>
      <c r="AK5282" s="1"/>
      <c r="AL5282" s="1"/>
      <c r="AM5282" s="1"/>
      <c r="AN5282" s="1"/>
      <c r="AO5282" s="1"/>
    </row>
    <row r="5283" spans="1:41" x14ac:dyDescent="0.2">
      <c r="A5283" s="118"/>
      <c r="B5283" s="2"/>
      <c r="C5283" s="2"/>
      <c r="D5283" s="3"/>
      <c r="E5283" s="3"/>
      <c r="F5283" s="47"/>
      <c r="G5283" s="47"/>
      <c r="H5283" s="4"/>
      <c r="I5283" s="4"/>
      <c r="J5283" s="4"/>
      <c r="K5283" s="4"/>
      <c r="L5283" s="47"/>
      <c r="M5283" s="10"/>
      <c r="N5283" s="10"/>
      <c r="O5283" s="2"/>
      <c r="P5283" s="2"/>
      <c r="Q5283" s="47"/>
      <c r="R5283" s="4"/>
      <c r="S5283" s="59"/>
      <c r="T5283" s="1"/>
      <c r="U5283" s="1"/>
      <c r="V5283" s="1"/>
      <c r="W5283" s="10"/>
      <c r="X5283" s="2"/>
      <c r="Y5283" s="2"/>
      <c r="Z5283" s="3"/>
      <c r="AA5283" s="1"/>
      <c r="AB5283" s="1"/>
      <c r="AC5283" s="5"/>
      <c r="AD5283" s="1"/>
      <c r="AE5283" s="7"/>
      <c r="AF5283" s="1"/>
      <c r="AG5283" s="1"/>
      <c r="AH5283" s="1"/>
      <c r="AI5283" s="1"/>
      <c r="AJ5283" s="4"/>
      <c r="AK5283" s="1"/>
      <c r="AL5283" s="1"/>
      <c r="AM5283" s="1"/>
      <c r="AN5283" s="1"/>
      <c r="AO5283" s="1"/>
    </row>
    <row r="5284" spans="1:41" x14ac:dyDescent="0.2">
      <c r="A5284" s="118"/>
      <c r="B5284" s="2"/>
      <c r="C5284" s="2"/>
      <c r="D5284" s="3"/>
      <c r="E5284" s="3"/>
      <c r="F5284" s="47"/>
      <c r="G5284" s="47"/>
      <c r="H5284" s="4"/>
      <c r="I5284" s="4"/>
      <c r="J5284" s="4"/>
      <c r="K5284" s="4"/>
      <c r="L5284" s="47"/>
      <c r="M5284" s="10"/>
      <c r="N5284" s="10"/>
      <c r="O5284" s="2"/>
      <c r="P5284" s="2"/>
      <c r="Q5284" s="47"/>
      <c r="R5284" s="4"/>
      <c r="S5284" s="59"/>
      <c r="T5284" s="1"/>
      <c r="U5284" s="1"/>
      <c r="V5284" s="1"/>
      <c r="W5284" s="10"/>
      <c r="X5284" s="2"/>
      <c r="Y5284" s="2"/>
      <c r="Z5284" s="3"/>
      <c r="AA5284" s="1"/>
      <c r="AB5284" s="1"/>
      <c r="AC5284" s="5"/>
      <c r="AD5284" s="1"/>
      <c r="AE5284" s="7"/>
      <c r="AF5284" s="1"/>
      <c r="AG5284" s="1"/>
      <c r="AH5284" s="1"/>
      <c r="AI5284" s="1"/>
      <c r="AJ5284" s="4"/>
      <c r="AK5284" s="1"/>
      <c r="AL5284" s="1"/>
      <c r="AM5284" s="1"/>
      <c r="AN5284" s="1"/>
      <c r="AO5284" s="1"/>
    </row>
    <row r="5285" spans="1:41" x14ac:dyDescent="0.2">
      <c r="A5285" s="118"/>
      <c r="B5285" s="2"/>
      <c r="C5285" s="2"/>
      <c r="D5285" s="3"/>
      <c r="E5285" s="3"/>
      <c r="F5285" s="47"/>
      <c r="G5285" s="47"/>
      <c r="H5285" s="4"/>
      <c r="I5285" s="4"/>
      <c r="J5285" s="4"/>
      <c r="K5285" s="4"/>
      <c r="L5285" s="47"/>
      <c r="M5285" s="10"/>
      <c r="N5285" s="10"/>
      <c r="O5285" s="2"/>
      <c r="P5285" s="2"/>
      <c r="Q5285" s="47"/>
      <c r="R5285" s="4"/>
      <c r="S5285" s="59"/>
      <c r="T5285" s="1"/>
      <c r="U5285" s="1"/>
      <c r="V5285" s="1"/>
      <c r="W5285" s="10"/>
      <c r="X5285" s="2"/>
      <c r="Y5285" s="2"/>
      <c r="Z5285" s="3"/>
      <c r="AA5285" s="1"/>
      <c r="AB5285" s="1"/>
      <c r="AC5285" s="5"/>
      <c r="AD5285" s="1"/>
      <c r="AE5285" s="7"/>
      <c r="AF5285" s="1"/>
      <c r="AG5285" s="1"/>
      <c r="AH5285" s="1"/>
      <c r="AI5285" s="1"/>
      <c r="AJ5285" s="4"/>
      <c r="AK5285" s="1"/>
      <c r="AL5285" s="1"/>
      <c r="AM5285" s="1"/>
      <c r="AN5285" s="1"/>
      <c r="AO5285" s="1"/>
    </row>
    <row r="5286" spans="1:41" x14ac:dyDescent="0.2">
      <c r="A5286" s="118"/>
      <c r="B5286" s="2"/>
      <c r="C5286" s="2"/>
      <c r="D5286" s="3"/>
      <c r="E5286" s="3"/>
      <c r="F5286" s="47"/>
      <c r="G5286" s="47"/>
      <c r="H5286" s="4"/>
      <c r="I5286" s="4"/>
      <c r="J5286" s="4"/>
      <c r="K5286" s="4"/>
      <c r="L5286" s="47"/>
      <c r="M5286" s="10"/>
      <c r="N5286" s="10"/>
      <c r="O5286" s="2"/>
      <c r="P5286" s="2"/>
      <c r="Q5286" s="47"/>
      <c r="R5286" s="4"/>
      <c r="S5286" s="59"/>
      <c r="T5286" s="1"/>
      <c r="U5286" s="1"/>
      <c r="V5286" s="1"/>
      <c r="W5286" s="10"/>
      <c r="X5286" s="2"/>
      <c r="Y5286" s="2"/>
      <c r="Z5286" s="3"/>
      <c r="AA5286" s="1"/>
      <c r="AB5286" s="1"/>
      <c r="AC5286" s="5"/>
      <c r="AD5286" s="1"/>
      <c r="AE5286" s="7"/>
      <c r="AF5286" s="1"/>
      <c r="AG5286" s="1"/>
      <c r="AH5286" s="1"/>
      <c r="AI5286" s="1"/>
      <c r="AJ5286" s="4"/>
      <c r="AK5286" s="1"/>
      <c r="AL5286" s="1"/>
      <c r="AM5286" s="1"/>
      <c r="AN5286" s="1"/>
      <c r="AO5286" s="1"/>
    </row>
    <row r="5287" spans="1:41" x14ac:dyDescent="0.2">
      <c r="A5287" s="118"/>
      <c r="B5287" s="2"/>
      <c r="C5287" s="2"/>
      <c r="D5287" s="3"/>
      <c r="E5287" s="3"/>
      <c r="F5287" s="47"/>
      <c r="G5287" s="47"/>
      <c r="H5287" s="4"/>
      <c r="I5287" s="4"/>
      <c r="J5287" s="4"/>
      <c r="K5287" s="4"/>
      <c r="L5287" s="47"/>
      <c r="M5287" s="10"/>
      <c r="N5287" s="10"/>
      <c r="O5287" s="2"/>
      <c r="P5287" s="2"/>
      <c r="Q5287" s="47"/>
      <c r="R5287" s="4"/>
      <c r="S5287" s="59"/>
      <c r="T5287" s="1"/>
      <c r="U5287" s="1"/>
      <c r="V5287" s="1"/>
      <c r="W5287" s="10"/>
      <c r="X5287" s="2"/>
      <c r="Y5287" s="2"/>
      <c r="Z5287" s="3"/>
      <c r="AA5287" s="1"/>
      <c r="AB5287" s="1"/>
      <c r="AC5287" s="5"/>
      <c r="AD5287" s="1"/>
      <c r="AE5287" s="7"/>
      <c r="AF5287" s="1"/>
      <c r="AG5287" s="1"/>
      <c r="AH5287" s="1"/>
      <c r="AI5287" s="1"/>
      <c r="AJ5287" s="4"/>
      <c r="AK5287" s="1"/>
      <c r="AL5287" s="1"/>
      <c r="AM5287" s="1"/>
      <c r="AN5287" s="1"/>
      <c r="AO5287" s="1"/>
    </row>
    <row r="5288" spans="1:41" x14ac:dyDescent="0.2">
      <c r="A5288" s="118"/>
      <c r="B5288" s="2"/>
      <c r="C5288" s="2"/>
      <c r="D5288" s="3"/>
      <c r="E5288" s="3"/>
      <c r="F5288" s="47"/>
      <c r="G5288" s="47"/>
      <c r="H5288" s="4"/>
      <c r="I5288" s="4"/>
      <c r="J5288" s="4"/>
      <c r="K5288" s="4"/>
      <c r="L5288" s="47"/>
      <c r="M5288" s="10"/>
      <c r="N5288" s="10"/>
      <c r="O5288" s="2"/>
      <c r="P5288" s="2"/>
      <c r="Q5288" s="47"/>
      <c r="R5288" s="4"/>
      <c r="S5288" s="59"/>
      <c r="T5288" s="1"/>
      <c r="U5288" s="1"/>
      <c r="V5288" s="1"/>
      <c r="W5288" s="10"/>
      <c r="X5288" s="2"/>
      <c r="Y5288" s="2"/>
      <c r="Z5288" s="3"/>
      <c r="AA5288" s="1"/>
      <c r="AB5288" s="1"/>
      <c r="AC5288" s="5"/>
      <c r="AD5288" s="1"/>
      <c r="AE5288" s="7"/>
      <c r="AF5288" s="1"/>
      <c r="AG5288" s="1"/>
      <c r="AH5288" s="1"/>
      <c r="AI5288" s="1"/>
      <c r="AJ5288" s="4"/>
      <c r="AK5288" s="1"/>
      <c r="AL5288" s="1"/>
      <c r="AM5288" s="1"/>
      <c r="AN5288" s="1"/>
      <c r="AO5288" s="1"/>
    </row>
    <row r="5289" spans="1:41" x14ac:dyDescent="0.2">
      <c r="A5289" s="118"/>
      <c r="B5289" s="2"/>
      <c r="C5289" s="2"/>
      <c r="D5289" s="3"/>
      <c r="E5289" s="3"/>
      <c r="F5289" s="47"/>
      <c r="G5289" s="47"/>
      <c r="H5289" s="4"/>
      <c r="I5289" s="4"/>
      <c r="J5289" s="4"/>
      <c r="K5289" s="4"/>
      <c r="L5289" s="47"/>
      <c r="M5289" s="10"/>
      <c r="N5289" s="10"/>
      <c r="O5289" s="2"/>
      <c r="P5289" s="2"/>
      <c r="Q5289" s="47"/>
      <c r="R5289" s="4"/>
      <c r="S5289" s="59"/>
      <c r="T5289" s="1"/>
      <c r="U5289" s="1"/>
      <c r="V5289" s="1"/>
      <c r="W5289" s="10"/>
      <c r="X5289" s="2"/>
      <c r="Y5289" s="2"/>
      <c r="Z5289" s="3"/>
      <c r="AA5289" s="1"/>
      <c r="AB5289" s="1"/>
      <c r="AC5289" s="5"/>
      <c r="AD5289" s="1"/>
      <c r="AE5289" s="7"/>
      <c r="AF5289" s="1"/>
      <c r="AG5289" s="1"/>
      <c r="AH5289" s="1"/>
      <c r="AI5289" s="1"/>
      <c r="AJ5289" s="4"/>
      <c r="AK5289" s="1"/>
      <c r="AL5289" s="1"/>
      <c r="AM5289" s="1"/>
      <c r="AN5289" s="1"/>
      <c r="AO5289" s="1"/>
    </row>
    <row r="5290" spans="1:41" x14ac:dyDescent="0.2">
      <c r="A5290" s="118"/>
      <c r="B5290" s="2"/>
      <c r="C5290" s="2"/>
      <c r="D5290" s="3"/>
      <c r="E5290" s="3"/>
      <c r="F5290" s="47"/>
      <c r="G5290" s="47"/>
      <c r="H5290" s="4"/>
      <c r="I5290" s="4"/>
      <c r="J5290" s="4"/>
      <c r="K5290" s="4"/>
      <c r="L5290" s="47"/>
      <c r="M5290" s="10"/>
      <c r="N5290" s="10"/>
      <c r="O5290" s="2"/>
      <c r="P5290" s="2"/>
      <c r="Q5290" s="47"/>
      <c r="R5290" s="4"/>
      <c r="S5290" s="59"/>
      <c r="T5290" s="1"/>
      <c r="U5290" s="1"/>
      <c r="V5290" s="1"/>
      <c r="W5290" s="10"/>
      <c r="X5290" s="2"/>
      <c r="Y5290" s="2"/>
      <c r="Z5290" s="3"/>
      <c r="AA5290" s="1"/>
      <c r="AB5290" s="1"/>
      <c r="AC5290" s="5"/>
      <c r="AD5290" s="1"/>
      <c r="AE5290" s="7"/>
      <c r="AF5290" s="1"/>
      <c r="AG5290" s="1"/>
      <c r="AH5290" s="1"/>
      <c r="AI5290" s="1"/>
      <c r="AJ5290" s="4"/>
      <c r="AK5290" s="1"/>
      <c r="AL5290" s="1"/>
      <c r="AM5290" s="1"/>
      <c r="AN5290" s="1"/>
      <c r="AO5290" s="1"/>
    </row>
    <row r="5291" spans="1:41" x14ac:dyDescent="0.2">
      <c r="A5291" s="118"/>
      <c r="B5291" s="2"/>
      <c r="C5291" s="2"/>
      <c r="D5291" s="3"/>
      <c r="E5291" s="3"/>
      <c r="F5291" s="47"/>
      <c r="G5291" s="47"/>
      <c r="H5291" s="4"/>
      <c r="I5291" s="4"/>
      <c r="J5291" s="4"/>
      <c r="K5291" s="4"/>
      <c r="L5291" s="47"/>
      <c r="M5291" s="10"/>
      <c r="N5291" s="10"/>
      <c r="O5291" s="2"/>
      <c r="P5291" s="2"/>
      <c r="Q5291" s="47"/>
      <c r="R5291" s="4"/>
      <c r="S5291" s="59"/>
      <c r="T5291" s="1"/>
      <c r="U5291" s="1"/>
      <c r="V5291" s="1"/>
      <c r="W5291" s="10"/>
      <c r="X5291" s="2"/>
      <c r="Y5291" s="2"/>
      <c r="Z5291" s="3"/>
      <c r="AA5291" s="1"/>
      <c r="AB5291" s="1"/>
      <c r="AC5291" s="5"/>
      <c r="AD5291" s="1"/>
      <c r="AE5291" s="7"/>
      <c r="AF5291" s="1"/>
      <c r="AG5291" s="1"/>
      <c r="AH5291" s="1"/>
      <c r="AI5291" s="1"/>
      <c r="AJ5291" s="4"/>
      <c r="AK5291" s="1"/>
      <c r="AL5291" s="1"/>
      <c r="AM5291" s="1"/>
      <c r="AN5291" s="1"/>
      <c r="AO5291" s="1"/>
    </row>
    <row r="5292" spans="1:41" x14ac:dyDescent="0.2">
      <c r="A5292" s="118"/>
      <c r="B5292" s="2"/>
      <c r="C5292" s="2"/>
      <c r="D5292" s="3"/>
      <c r="E5292" s="3"/>
      <c r="F5292" s="47"/>
      <c r="G5292" s="47"/>
      <c r="H5292" s="4"/>
      <c r="I5292" s="4"/>
      <c r="J5292" s="4"/>
      <c r="K5292" s="4"/>
      <c r="L5292" s="47"/>
      <c r="M5292" s="10"/>
      <c r="N5292" s="10"/>
      <c r="O5292" s="2"/>
      <c r="P5292" s="2"/>
      <c r="Q5292" s="47"/>
      <c r="R5292" s="4"/>
      <c r="S5292" s="59"/>
      <c r="T5292" s="1"/>
      <c r="U5292" s="1"/>
      <c r="V5292" s="1"/>
      <c r="W5292" s="10"/>
      <c r="X5292" s="2"/>
      <c r="Y5292" s="2"/>
      <c r="Z5292" s="3"/>
      <c r="AA5292" s="1"/>
      <c r="AB5292" s="1"/>
      <c r="AC5292" s="5"/>
      <c r="AD5292" s="1"/>
      <c r="AE5292" s="7"/>
      <c r="AF5292" s="1"/>
      <c r="AG5292" s="1"/>
      <c r="AH5292" s="1"/>
      <c r="AI5292" s="1"/>
      <c r="AJ5292" s="4"/>
      <c r="AK5292" s="1"/>
      <c r="AL5292" s="1"/>
      <c r="AM5292" s="1"/>
      <c r="AN5292" s="1"/>
      <c r="AO5292" s="1"/>
    </row>
    <row r="5293" spans="1:41" x14ac:dyDescent="0.2">
      <c r="A5293" s="118"/>
      <c r="B5293" s="2"/>
      <c r="C5293" s="2"/>
      <c r="D5293" s="3"/>
      <c r="E5293" s="3"/>
      <c r="F5293" s="47"/>
      <c r="G5293" s="47"/>
      <c r="H5293" s="4"/>
      <c r="I5293" s="4"/>
      <c r="J5293" s="4"/>
      <c r="K5293" s="4"/>
      <c r="L5293" s="47"/>
      <c r="M5293" s="10"/>
      <c r="N5293" s="10"/>
      <c r="O5293" s="2"/>
      <c r="P5293" s="2"/>
      <c r="Q5293" s="47"/>
      <c r="R5293" s="4"/>
      <c r="S5293" s="59"/>
      <c r="T5293" s="1"/>
      <c r="U5293" s="1"/>
      <c r="V5293" s="1"/>
      <c r="W5293" s="10"/>
      <c r="X5293" s="2"/>
      <c r="Y5293" s="2"/>
      <c r="Z5293" s="3"/>
      <c r="AA5293" s="1"/>
      <c r="AB5293" s="1"/>
      <c r="AC5293" s="5"/>
      <c r="AD5293" s="1"/>
      <c r="AE5293" s="7"/>
      <c r="AF5293" s="1"/>
      <c r="AG5293" s="1"/>
      <c r="AH5293" s="1"/>
      <c r="AI5293" s="1"/>
      <c r="AJ5293" s="4"/>
      <c r="AK5293" s="1"/>
      <c r="AL5293" s="1"/>
      <c r="AM5293" s="1"/>
      <c r="AN5293" s="1"/>
      <c r="AO5293" s="1"/>
    </row>
    <row r="5294" spans="1:41" x14ac:dyDescent="0.2">
      <c r="A5294" s="118"/>
      <c r="B5294" s="2"/>
      <c r="C5294" s="2"/>
      <c r="D5294" s="3"/>
      <c r="E5294" s="3"/>
      <c r="F5294" s="47"/>
      <c r="G5294" s="47"/>
      <c r="H5294" s="4"/>
      <c r="I5294" s="4"/>
      <c r="J5294" s="4"/>
      <c r="K5294" s="4"/>
      <c r="L5294" s="47"/>
      <c r="M5294" s="10"/>
      <c r="N5294" s="10"/>
      <c r="O5294" s="2"/>
      <c r="P5294" s="2"/>
      <c r="Q5294" s="47"/>
      <c r="R5294" s="4"/>
      <c r="S5294" s="59"/>
      <c r="T5294" s="1"/>
      <c r="U5294" s="1"/>
      <c r="V5294" s="1"/>
      <c r="W5294" s="10"/>
      <c r="X5294" s="2"/>
      <c r="Y5294" s="2"/>
      <c r="Z5294" s="3"/>
      <c r="AA5294" s="1"/>
      <c r="AB5294" s="1"/>
      <c r="AC5294" s="5"/>
      <c r="AD5294" s="1"/>
      <c r="AE5294" s="7"/>
      <c r="AF5294" s="1"/>
      <c r="AG5294" s="1"/>
      <c r="AH5294" s="1"/>
      <c r="AI5294" s="1"/>
      <c r="AJ5294" s="4"/>
      <c r="AK5294" s="1"/>
      <c r="AL5294" s="1"/>
      <c r="AM5294" s="1"/>
      <c r="AN5294" s="1"/>
      <c r="AO5294" s="1"/>
    </row>
    <row r="5295" spans="1:41" x14ac:dyDescent="0.2">
      <c r="A5295" s="118"/>
      <c r="B5295" s="2"/>
      <c r="C5295" s="2"/>
      <c r="D5295" s="3"/>
      <c r="E5295" s="3"/>
      <c r="F5295" s="47"/>
      <c r="G5295" s="47"/>
      <c r="H5295" s="4"/>
      <c r="I5295" s="4"/>
      <c r="J5295" s="4"/>
      <c r="K5295" s="4"/>
      <c r="L5295" s="47"/>
      <c r="M5295" s="10"/>
      <c r="N5295" s="10"/>
      <c r="O5295" s="2"/>
      <c r="P5295" s="2"/>
      <c r="Q5295" s="47"/>
      <c r="R5295" s="4"/>
      <c r="S5295" s="59"/>
      <c r="T5295" s="1"/>
      <c r="U5295" s="1"/>
      <c r="V5295" s="1"/>
      <c r="W5295" s="10"/>
      <c r="X5295" s="2"/>
      <c r="Y5295" s="2"/>
      <c r="Z5295" s="3"/>
      <c r="AA5295" s="1"/>
      <c r="AB5295" s="1"/>
      <c r="AC5295" s="5"/>
      <c r="AD5295" s="1"/>
      <c r="AE5295" s="7"/>
      <c r="AF5295" s="1"/>
      <c r="AG5295" s="1"/>
      <c r="AH5295" s="1"/>
      <c r="AI5295" s="1"/>
      <c r="AJ5295" s="4"/>
      <c r="AK5295" s="1"/>
      <c r="AL5295" s="1"/>
      <c r="AM5295" s="1"/>
      <c r="AN5295" s="1"/>
      <c r="AO5295" s="1"/>
    </row>
    <row r="5296" spans="1:41" x14ac:dyDescent="0.2">
      <c r="A5296" s="118"/>
      <c r="B5296" s="2"/>
      <c r="C5296" s="2"/>
      <c r="D5296" s="3"/>
      <c r="E5296" s="3"/>
      <c r="F5296" s="47"/>
      <c r="G5296" s="47"/>
      <c r="H5296" s="4"/>
      <c r="I5296" s="4"/>
      <c r="J5296" s="4"/>
      <c r="K5296" s="4"/>
      <c r="L5296" s="47"/>
      <c r="M5296" s="10"/>
      <c r="N5296" s="10"/>
      <c r="O5296" s="2"/>
      <c r="P5296" s="2"/>
      <c r="Q5296" s="47"/>
      <c r="R5296" s="4"/>
      <c r="S5296" s="59"/>
      <c r="T5296" s="1"/>
      <c r="U5296" s="1"/>
      <c r="V5296" s="1"/>
      <c r="W5296" s="10"/>
      <c r="X5296" s="2"/>
      <c r="Y5296" s="2"/>
      <c r="Z5296" s="3"/>
      <c r="AA5296" s="1"/>
      <c r="AB5296" s="1"/>
      <c r="AC5296" s="5"/>
      <c r="AD5296" s="1"/>
      <c r="AE5296" s="7"/>
      <c r="AF5296" s="1"/>
      <c r="AG5296" s="1"/>
      <c r="AH5296" s="1"/>
      <c r="AI5296" s="1"/>
      <c r="AJ5296" s="4"/>
      <c r="AK5296" s="1"/>
      <c r="AL5296" s="1"/>
      <c r="AM5296" s="1"/>
      <c r="AN5296" s="1"/>
      <c r="AO5296" s="1"/>
    </row>
    <row r="5297" spans="1:41" x14ac:dyDescent="0.2">
      <c r="A5297" s="118"/>
      <c r="B5297" s="2"/>
      <c r="C5297" s="2"/>
      <c r="D5297" s="3"/>
      <c r="E5297" s="3"/>
      <c r="F5297" s="47"/>
      <c r="G5297" s="47"/>
      <c r="H5297" s="4"/>
      <c r="I5297" s="4"/>
      <c r="J5297" s="4"/>
      <c r="K5297" s="4"/>
      <c r="L5297" s="47"/>
      <c r="M5297" s="10"/>
      <c r="N5297" s="10"/>
      <c r="O5297" s="2"/>
      <c r="P5297" s="2"/>
      <c r="Q5297" s="47"/>
      <c r="R5297" s="4"/>
      <c r="S5297" s="59"/>
      <c r="T5297" s="1"/>
      <c r="U5297" s="1"/>
      <c r="V5297" s="1"/>
      <c r="W5297" s="10"/>
      <c r="X5297" s="2"/>
      <c r="Y5297" s="2"/>
      <c r="Z5297" s="3"/>
      <c r="AA5297" s="1"/>
      <c r="AB5297" s="1"/>
      <c r="AC5297" s="5"/>
      <c r="AD5297" s="1"/>
      <c r="AE5297" s="7"/>
      <c r="AF5297" s="1"/>
      <c r="AG5297" s="1"/>
      <c r="AH5297" s="1"/>
      <c r="AI5297" s="1"/>
      <c r="AJ5297" s="4"/>
      <c r="AK5297" s="1"/>
      <c r="AL5297" s="1"/>
      <c r="AM5297" s="1"/>
      <c r="AN5297" s="1"/>
      <c r="AO5297" s="1"/>
    </row>
    <row r="5298" spans="1:41" x14ac:dyDescent="0.2">
      <c r="A5298" s="118"/>
      <c r="B5298" s="2"/>
      <c r="C5298" s="2"/>
      <c r="D5298" s="3"/>
      <c r="E5298" s="3"/>
      <c r="F5298" s="47"/>
      <c r="G5298" s="47"/>
      <c r="H5298" s="4"/>
      <c r="I5298" s="4"/>
      <c r="J5298" s="4"/>
      <c r="K5298" s="4"/>
      <c r="L5298" s="47"/>
      <c r="M5298" s="10"/>
      <c r="N5298" s="10"/>
      <c r="O5298" s="2"/>
      <c r="P5298" s="2"/>
      <c r="Q5298" s="47"/>
      <c r="R5298" s="4"/>
      <c r="S5298" s="59"/>
      <c r="T5298" s="1"/>
      <c r="U5298" s="1"/>
      <c r="V5298" s="1"/>
      <c r="W5298" s="10"/>
      <c r="X5298" s="2"/>
      <c r="Y5298" s="2"/>
      <c r="Z5298" s="3"/>
      <c r="AA5298" s="1"/>
      <c r="AB5298" s="1"/>
      <c r="AC5298" s="5"/>
      <c r="AD5298" s="1"/>
      <c r="AE5298" s="7"/>
      <c r="AF5298" s="1"/>
      <c r="AG5298" s="1"/>
      <c r="AH5298" s="1"/>
      <c r="AI5298" s="1"/>
      <c r="AJ5298" s="4"/>
      <c r="AK5298" s="1"/>
      <c r="AL5298" s="1"/>
      <c r="AM5298" s="1"/>
      <c r="AN5298" s="1"/>
      <c r="AO5298" s="1"/>
    </row>
    <row r="5299" spans="1:41" x14ac:dyDescent="0.2">
      <c r="A5299" s="118"/>
      <c r="B5299" s="2"/>
      <c r="C5299" s="2"/>
      <c r="D5299" s="3"/>
      <c r="E5299" s="3"/>
      <c r="F5299" s="47"/>
      <c r="G5299" s="47"/>
      <c r="H5299" s="4"/>
      <c r="I5299" s="4"/>
      <c r="J5299" s="4"/>
      <c r="K5299" s="4"/>
      <c r="L5299" s="47"/>
      <c r="M5299" s="10"/>
      <c r="N5299" s="10"/>
      <c r="O5299" s="2"/>
      <c r="P5299" s="2"/>
      <c r="Q5299" s="47"/>
      <c r="R5299" s="4"/>
      <c r="S5299" s="59"/>
      <c r="T5299" s="1"/>
      <c r="U5299" s="1"/>
      <c r="V5299" s="1"/>
      <c r="W5299" s="10"/>
      <c r="X5299" s="2"/>
      <c r="Y5299" s="2"/>
      <c r="Z5299" s="3"/>
      <c r="AA5299" s="1"/>
      <c r="AB5299" s="1"/>
      <c r="AC5299" s="5"/>
      <c r="AD5299" s="1"/>
      <c r="AE5299" s="7"/>
      <c r="AF5299" s="1"/>
      <c r="AG5299" s="1"/>
      <c r="AH5299" s="1"/>
      <c r="AI5299" s="1"/>
      <c r="AJ5299" s="4"/>
      <c r="AK5299" s="1"/>
      <c r="AL5299" s="1"/>
      <c r="AM5299" s="1"/>
      <c r="AN5299" s="1"/>
      <c r="AO5299" s="1"/>
    </row>
    <row r="5300" spans="1:41" x14ac:dyDescent="0.2">
      <c r="A5300" s="118"/>
      <c r="B5300" s="2"/>
      <c r="C5300" s="2"/>
      <c r="D5300" s="3"/>
      <c r="E5300" s="3"/>
      <c r="F5300" s="47"/>
      <c r="G5300" s="47"/>
      <c r="H5300" s="4"/>
      <c r="I5300" s="4"/>
      <c r="J5300" s="4"/>
      <c r="K5300" s="4"/>
      <c r="L5300" s="47"/>
      <c r="M5300" s="10"/>
      <c r="N5300" s="10"/>
      <c r="O5300" s="2"/>
      <c r="P5300" s="2"/>
      <c r="Q5300" s="47"/>
      <c r="R5300" s="4"/>
      <c r="S5300" s="59"/>
      <c r="T5300" s="1"/>
      <c r="U5300" s="1"/>
      <c r="V5300" s="1"/>
      <c r="W5300" s="10"/>
      <c r="X5300" s="2"/>
      <c r="Y5300" s="2"/>
      <c r="Z5300" s="3"/>
      <c r="AA5300" s="1"/>
      <c r="AB5300" s="1"/>
      <c r="AC5300" s="5"/>
      <c r="AD5300" s="1"/>
      <c r="AE5300" s="7"/>
      <c r="AF5300" s="1"/>
      <c r="AG5300" s="1"/>
      <c r="AH5300" s="1"/>
      <c r="AI5300" s="1"/>
      <c r="AJ5300" s="4"/>
      <c r="AK5300" s="1"/>
      <c r="AL5300" s="1"/>
      <c r="AM5300" s="1"/>
      <c r="AN5300" s="1"/>
      <c r="AO5300" s="1"/>
    </row>
    <row r="5301" spans="1:41" x14ac:dyDescent="0.2">
      <c r="A5301" s="118"/>
      <c r="B5301" s="2"/>
      <c r="C5301" s="2"/>
      <c r="D5301" s="3"/>
      <c r="E5301" s="3"/>
      <c r="F5301" s="47"/>
      <c r="G5301" s="47"/>
      <c r="H5301" s="4"/>
      <c r="I5301" s="4"/>
      <c r="J5301" s="4"/>
      <c r="K5301" s="4"/>
      <c r="L5301" s="47"/>
      <c r="M5301" s="10"/>
      <c r="N5301" s="10"/>
      <c r="O5301" s="2"/>
      <c r="P5301" s="2"/>
      <c r="Q5301" s="47"/>
      <c r="R5301" s="4"/>
      <c r="S5301" s="59"/>
      <c r="T5301" s="1"/>
      <c r="U5301" s="1"/>
      <c r="V5301" s="1"/>
      <c r="W5301" s="10"/>
      <c r="X5301" s="2"/>
      <c r="Y5301" s="2"/>
      <c r="Z5301" s="3"/>
      <c r="AA5301" s="1"/>
      <c r="AB5301" s="1"/>
      <c r="AC5301" s="5"/>
      <c r="AD5301" s="1"/>
      <c r="AE5301" s="7"/>
      <c r="AF5301" s="1"/>
      <c r="AG5301" s="1"/>
      <c r="AH5301" s="1"/>
      <c r="AI5301" s="1"/>
      <c r="AJ5301" s="4"/>
      <c r="AK5301" s="1"/>
      <c r="AL5301" s="1"/>
      <c r="AM5301" s="1"/>
      <c r="AN5301" s="1"/>
      <c r="AO5301" s="1"/>
    </row>
    <row r="5302" spans="1:41" x14ac:dyDescent="0.2">
      <c r="A5302" s="118"/>
      <c r="B5302" s="2"/>
      <c r="C5302" s="2"/>
      <c r="D5302" s="3"/>
      <c r="E5302" s="3"/>
      <c r="F5302" s="47"/>
      <c r="G5302" s="47"/>
      <c r="H5302" s="4"/>
      <c r="I5302" s="4"/>
      <c r="J5302" s="4"/>
      <c r="K5302" s="4"/>
      <c r="L5302" s="47"/>
      <c r="M5302" s="10"/>
      <c r="N5302" s="10"/>
      <c r="O5302" s="2"/>
      <c r="P5302" s="2"/>
      <c r="Q5302" s="47"/>
      <c r="R5302" s="4"/>
      <c r="S5302" s="59"/>
      <c r="T5302" s="1"/>
      <c r="U5302" s="1"/>
      <c r="V5302" s="1"/>
      <c r="W5302" s="10"/>
      <c r="X5302" s="2"/>
      <c r="Y5302" s="2"/>
      <c r="Z5302" s="3"/>
      <c r="AA5302" s="1"/>
      <c r="AB5302" s="1"/>
      <c r="AC5302" s="5"/>
      <c r="AD5302" s="1"/>
      <c r="AE5302" s="7"/>
      <c r="AF5302" s="1"/>
      <c r="AG5302" s="1"/>
      <c r="AH5302" s="1"/>
      <c r="AI5302" s="1"/>
      <c r="AJ5302" s="4"/>
      <c r="AK5302" s="1"/>
      <c r="AL5302" s="1"/>
      <c r="AM5302" s="1"/>
      <c r="AN5302" s="1"/>
      <c r="AO5302" s="1"/>
    </row>
    <row r="5303" spans="1:41" x14ac:dyDescent="0.2">
      <c r="A5303" s="118"/>
      <c r="B5303" s="2"/>
      <c r="C5303" s="2"/>
      <c r="D5303" s="3"/>
      <c r="E5303" s="3"/>
      <c r="F5303" s="47"/>
      <c r="G5303" s="47"/>
      <c r="H5303" s="4"/>
      <c r="I5303" s="4"/>
      <c r="J5303" s="4"/>
      <c r="K5303" s="4"/>
      <c r="L5303" s="47"/>
      <c r="M5303" s="10"/>
      <c r="N5303" s="10"/>
      <c r="O5303" s="2"/>
      <c r="P5303" s="2"/>
      <c r="Q5303" s="47"/>
      <c r="R5303" s="4"/>
      <c r="S5303" s="59"/>
      <c r="T5303" s="1"/>
      <c r="U5303" s="1"/>
      <c r="V5303" s="1"/>
      <c r="W5303" s="10"/>
      <c r="X5303" s="2"/>
      <c r="Y5303" s="2"/>
      <c r="Z5303" s="3"/>
      <c r="AA5303" s="1"/>
      <c r="AB5303" s="1"/>
      <c r="AC5303" s="5"/>
      <c r="AD5303" s="1"/>
      <c r="AE5303" s="7"/>
      <c r="AF5303" s="1"/>
      <c r="AG5303" s="1"/>
      <c r="AH5303" s="1"/>
      <c r="AI5303" s="1"/>
      <c r="AJ5303" s="4"/>
      <c r="AK5303" s="1"/>
      <c r="AL5303" s="1"/>
      <c r="AM5303" s="1"/>
      <c r="AN5303" s="1"/>
      <c r="AO5303" s="1"/>
    </row>
    <row r="5304" spans="1:41" x14ac:dyDescent="0.2">
      <c r="A5304" s="118"/>
      <c r="B5304" s="2"/>
      <c r="C5304" s="2"/>
      <c r="D5304" s="3"/>
      <c r="E5304" s="3"/>
      <c r="F5304" s="47"/>
      <c r="G5304" s="47"/>
      <c r="H5304" s="4"/>
      <c r="I5304" s="4"/>
      <c r="J5304" s="4"/>
      <c r="K5304" s="4"/>
      <c r="L5304" s="47"/>
      <c r="M5304" s="10"/>
      <c r="N5304" s="10"/>
      <c r="O5304" s="2"/>
      <c r="P5304" s="2"/>
      <c r="Q5304" s="47"/>
      <c r="R5304" s="4"/>
      <c r="S5304" s="59"/>
      <c r="T5304" s="1"/>
      <c r="U5304" s="1"/>
      <c r="V5304" s="1"/>
      <c r="W5304" s="10"/>
      <c r="X5304" s="2"/>
      <c r="Y5304" s="2"/>
      <c r="Z5304" s="3"/>
      <c r="AA5304" s="1"/>
      <c r="AB5304" s="1"/>
      <c r="AC5304" s="5"/>
      <c r="AD5304" s="1"/>
      <c r="AE5304" s="7"/>
      <c r="AF5304" s="1"/>
      <c r="AG5304" s="1"/>
      <c r="AH5304" s="1"/>
      <c r="AI5304" s="1"/>
      <c r="AJ5304" s="4"/>
      <c r="AK5304" s="1"/>
      <c r="AL5304" s="1"/>
      <c r="AM5304" s="1"/>
      <c r="AN5304" s="1"/>
      <c r="AO5304" s="1"/>
    </row>
    <row r="5305" spans="1:41" x14ac:dyDescent="0.2">
      <c r="A5305" s="118"/>
      <c r="B5305" s="2"/>
      <c r="C5305" s="2"/>
      <c r="D5305" s="3"/>
      <c r="E5305" s="3"/>
      <c r="F5305" s="47"/>
      <c r="G5305" s="47"/>
      <c r="H5305" s="4"/>
      <c r="I5305" s="4"/>
      <c r="J5305" s="4"/>
      <c r="K5305" s="4"/>
      <c r="L5305" s="47"/>
      <c r="M5305" s="10"/>
      <c r="N5305" s="10"/>
      <c r="O5305" s="2"/>
      <c r="P5305" s="2"/>
      <c r="Q5305" s="47"/>
      <c r="R5305" s="4"/>
      <c r="S5305" s="59"/>
      <c r="T5305" s="1"/>
      <c r="U5305" s="1"/>
      <c r="V5305" s="1"/>
      <c r="W5305" s="10"/>
      <c r="X5305" s="2"/>
      <c r="Y5305" s="2"/>
      <c r="Z5305" s="3"/>
      <c r="AA5305" s="1"/>
      <c r="AB5305" s="1"/>
      <c r="AC5305" s="5"/>
      <c r="AD5305" s="1"/>
      <c r="AE5305" s="7"/>
      <c r="AF5305" s="1"/>
      <c r="AG5305" s="1"/>
      <c r="AH5305" s="1"/>
      <c r="AI5305" s="1"/>
      <c r="AJ5305" s="4"/>
      <c r="AK5305" s="1"/>
      <c r="AL5305" s="1"/>
      <c r="AM5305" s="1"/>
      <c r="AN5305" s="1"/>
      <c r="AO5305" s="1"/>
    </row>
    <row r="5306" spans="1:41" x14ac:dyDescent="0.2">
      <c r="A5306" s="118"/>
      <c r="B5306" s="2"/>
      <c r="C5306" s="2"/>
      <c r="D5306" s="3"/>
      <c r="E5306" s="3"/>
      <c r="F5306" s="47"/>
      <c r="G5306" s="47"/>
      <c r="H5306" s="4"/>
      <c r="I5306" s="4"/>
      <c r="J5306" s="4"/>
      <c r="K5306" s="4"/>
      <c r="L5306" s="47"/>
      <c r="M5306" s="10"/>
      <c r="N5306" s="10"/>
      <c r="O5306" s="2"/>
      <c r="P5306" s="2"/>
      <c r="Q5306" s="47"/>
      <c r="R5306" s="4"/>
      <c r="S5306" s="59"/>
      <c r="T5306" s="1"/>
      <c r="U5306" s="1"/>
      <c r="V5306" s="1"/>
      <c r="W5306" s="10"/>
      <c r="X5306" s="2"/>
      <c r="Y5306" s="2"/>
      <c r="Z5306" s="3"/>
      <c r="AA5306" s="1"/>
      <c r="AB5306" s="1"/>
      <c r="AC5306" s="5"/>
      <c r="AD5306" s="1"/>
      <c r="AE5306" s="7"/>
      <c r="AF5306" s="1"/>
      <c r="AG5306" s="1"/>
      <c r="AH5306" s="1"/>
      <c r="AI5306" s="1"/>
      <c r="AJ5306" s="4"/>
      <c r="AK5306" s="1"/>
      <c r="AL5306" s="1"/>
      <c r="AM5306" s="1"/>
      <c r="AN5306" s="1"/>
      <c r="AO5306" s="1"/>
    </row>
    <row r="5307" spans="1:41" x14ac:dyDescent="0.2">
      <c r="A5307" s="118"/>
      <c r="B5307" s="2"/>
      <c r="C5307" s="2"/>
      <c r="D5307" s="3"/>
      <c r="E5307" s="3"/>
      <c r="F5307" s="47"/>
      <c r="G5307" s="47"/>
      <c r="H5307" s="4"/>
      <c r="I5307" s="4"/>
      <c r="J5307" s="4"/>
      <c r="K5307" s="4"/>
      <c r="L5307" s="47"/>
      <c r="M5307" s="10"/>
      <c r="N5307" s="10"/>
      <c r="O5307" s="2"/>
      <c r="P5307" s="2"/>
      <c r="Q5307" s="47"/>
      <c r="R5307" s="4"/>
      <c r="S5307" s="59"/>
      <c r="T5307" s="1"/>
      <c r="U5307" s="1"/>
      <c r="V5307" s="1"/>
      <c r="W5307" s="10"/>
      <c r="X5307" s="2"/>
      <c r="Y5307" s="2"/>
      <c r="Z5307" s="3"/>
      <c r="AA5307" s="1"/>
      <c r="AB5307" s="1"/>
      <c r="AC5307" s="5"/>
      <c r="AD5307" s="1"/>
      <c r="AE5307" s="7"/>
      <c r="AF5307" s="1"/>
      <c r="AG5307" s="1"/>
      <c r="AH5307" s="1"/>
      <c r="AI5307" s="1"/>
      <c r="AJ5307" s="4"/>
      <c r="AK5307" s="1"/>
      <c r="AL5307" s="1"/>
      <c r="AM5307" s="1"/>
      <c r="AN5307" s="1"/>
      <c r="AO5307" s="1"/>
    </row>
    <row r="5308" spans="1:41" x14ac:dyDescent="0.2">
      <c r="A5308" s="118"/>
      <c r="B5308" s="2"/>
      <c r="C5308" s="2"/>
      <c r="D5308" s="3"/>
      <c r="E5308" s="3"/>
      <c r="F5308" s="47"/>
      <c r="G5308" s="47"/>
      <c r="H5308" s="4"/>
      <c r="I5308" s="4"/>
      <c r="J5308" s="4"/>
      <c r="K5308" s="4"/>
      <c r="L5308" s="47"/>
      <c r="M5308" s="10"/>
      <c r="N5308" s="10"/>
      <c r="O5308" s="2"/>
      <c r="P5308" s="2"/>
      <c r="Q5308" s="47"/>
      <c r="R5308" s="4"/>
      <c r="S5308" s="59"/>
      <c r="T5308" s="1"/>
      <c r="U5308" s="1"/>
      <c r="V5308" s="1"/>
      <c r="W5308" s="10"/>
      <c r="X5308" s="2"/>
      <c r="Y5308" s="2"/>
      <c r="Z5308" s="3"/>
      <c r="AA5308" s="1"/>
      <c r="AB5308" s="1"/>
      <c r="AC5308" s="5"/>
      <c r="AD5308" s="1"/>
      <c r="AE5308" s="7"/>
      <c r="AF5308" s="1"/>
      <c r="AG5308" s="1"/>
      <c r="AH5308" s="1"/>
      <c r="AI5308" s="1"/>
      <c r="AJ5308" s="4"/>
      <c r="AK5308" s="1"/>
      <c r="AL5308" s="1"/>
      <c r="AM5308" s="1"/>
      <c r="AN5308" s="1"/>
      <c r="AO5308" s="1"/>
    </row>
    <row r="5309" spans="1:41" x14ac:dyDescent="0.2">
      <c r="A5309" s="118"/>
      <c r="B5309" s="2"/>
      <c r="C5309" s="2"/>
      <c r="D5309" s="3"/>
      <c r="E5309" s="3"/>
      <c r="F5309" s="47"/>
      <c r="G5309" s="47"/>
      <c r="H5309" s="4"/>
      <c r="I5309" s="4"/>
      <c r="J5309" s="4"/>
      <c r="K5309" s="4"/>
      <c r="L5309" s="47"/>
      <c r="M5309" s="10"/>
      <c r="N5309" s="10"/>
      <c r="O5309" s="2"/>
      <c r="P5309" s="2"/>
      <c r="Q5309" s="47"/>
      <c r="R5309" s="4"/>
      <c r="S5309" s="59"/>
      <c r="T5309" s="1"/>
      <c r="U5309" s="1"/>
      <c r="V5309" s="1"/>
      <c r="W5309" s="10"/>
      <c r="X5309" s="2"/>
      <c r="Y5309" s="2"/>
      <c r="Z5309" s="3"/>
      <c r="AA5309" s="1"/>
      <c r="AB5309" s="1"/>
      <c r="AC5309" s="5"/>
      <c r="AD5309" s="1"/>
      <c r="AE5309" s="7"/>
      <c r="AF5309" s="1"/>
      <c r="AG5309" s="1"/>
      <c r="AH5309" s="1"/>
      <c r="AI5309" s="1"/>
      <c r="AJ5309" s="4"/>
      <c r="AK5309" s="1"/>
      <c r="AL5309" s="1"/>
      <c r="AM5309" s="1"/>
      <c r="AN5309" s="1"/>
      <c r="AO5309" s="1"/>
    </row>
    <row r="5310" spans="1:41" x14ac:dyDescent="0.2">
      <c r="A5310" s="118"/>
      <c r="B5310" s="2"/>
      <c r="C5310" s="2"/>
      <c r="D5310" s="3"/>
      <c r="E5310" s="3"/>
      <c r="F5310" s="47"/>
      <c r="G5310" s="47"/>
      <c r="H5310" s="4"/>
      <c r="I5310" s="4"/>
      <c r="J5310" s="4"/>
      <c r="K5310" s="4"/>
      <c r="L5310" s="47"/>
      <c r="M5310" s="10"/>
      <c r="N5310" s="10"/>
      <c r="O5310" s="2"/>
      <c r="P5310" s="2"/>
      <c r="Q5310" s="47"/>
      <c r="R5310" s="4"/>
      <c r="S5310" s="59"/>
      <c r="T5310" s="1"/>
      <c r="U5310" s="1"/>
      <c r="V5310" s="1"/>
      <c r="W5310" s="10"/>
      <c r="X5310" s="2"/>
      <c r="Y5310" s="2"/>
      <c r="Z5310" s="3"/>
      <c r="AA5310" s="1"/>
      <c r="AB5310" s="1"/>
      <c r="AC5310" s="5"/>
      <c r="AD5310" s="1"/>
      <c r="AE5310" s="7"/>
      <c r="AF5310" s="1"/>
      <c r="AG5310" s="1"/>
      <c r="AH5310" s="1"/>
      <c r="AI5310" s="1"/>
      <c r="AJ5310" s="4"/>
      <c r="AK5310" s="1"/>
      <c r="AL5310" s="1"/>
      <c r="AM5310" s="1"/>
      <c r="AN5310" s="1"/>
      <c r="AO5310" s="1"/>
    </row>
    <row r="5311" spans="1:41" x14ac:dyDescent="0.2">
      <c r="A5311" s="118"/>
      <c r="B5311" s="2"/>
      <c r="C5311" s="2"/>
      <c r="D5311" s="3"/>
      <c r="E5311" s="3"/>
      <c r="F5311" s="47"/>
      <c r="G5311" s="47"/>
      <c r="H5311" s="4"/>
      <c r="I5311" s="4"/>
      <c r="J5311" s="4"/>
      <c r="K5311" s="4"/>
      <c r="L5311" s="47"/>
      <c r="M5311" s="10"/>
      <c r="N5311" s="10"/>
      <c r="O5311" s="2"/>
      <c r="P5311" s="2"/>
      <c r="Q5311" s="47"/>
      <c r="R5311" s="4"/>
      <c r="S5311" s="59"/>
      <c r="T5311" s="1"/>
      <c r="U5311" s="1"/>
      <c r="V5311" s="1"/>
      <c r="W5311" s="10"/>
      <c r="X5311" s="2"/>
      <c r="Y5311" s="2"/>
      <c r="Z5311" s="3"/>
      <c r="AA5311" s="1"/>
      <c r="AB5311" s="1"/>
      <c r="AC5311" s="5"/>
      <c r="AD5311" s="1"/>
      <c r="AE5311" s="7"/>
      <c r="AF5311" s="1"/>
      <c r="AG5311" s="1"/>
      <c r="AH5311" s="1"/>
      <c r="AI5311" s="1"/>
      <c r="AJ5311" s="4"/>
      <c r="AK5311" s="1"/>
      <c r="AL5311" s="1"/>
      <c r="AM5311" s="1"/>
      <c r="AN5311" s="1"/>
      <c r="AO5311" s="1"/>
    </row>
    <row r="5312" spans="1:41" x14ac:dyDescent="0.2">
      <c r="A5312" s="118"/>
      <c r="B5312" s="2"/>
      <c r="C5312" s="2"/>
      <c r="D5312" s="3"/>
      <c r="E5312" s="3"/>
      <c r="F5312" s="47"/>
      <c r="G5312" s="47"/>
      <c r="H5312" s="4"/>
      <c r="I5312" s="4"/>
      <c r="J5312" s="4"/>
      <c r="K5312" s="4"/>
      <c r="L5312" s="47"/>
      <c r="M5312" s="10"/>
      <c r="N5312" s="10"/>
      <c r="O5312" s="2"/>
      <c r="P5312" s="2"/>
      <c r="Q5312" s="47"/>
      <c r="R5312" s="4"/>
      <c r="S5312" s="59"/>
      <c r="T5312" s="1"/>
      <c r="U5312" s="1"/>
      <c r="V5312" s="1"/>
      <c r="W5312" s="10"/>
      <c r="X5312" s="2"/>
      <c r="Y5312" s="2"/>
      <c r="Z5312" s="3"/>
      <c r="AA5312" s="1"/>
      <c r="AB5312" s="1"/>
      <c r="AC5312" s="5"/>
      <c r="AD5312" s="1"/>
      <c r="AE5312" s="7"/>
      <c r="AF5312" s="1"/>
      <c r="AG5312" s="1"/>
      <c r="AH5312" s="1"/>
      <c r="AI5312" s="1"/>
      <c r="AJ5312" s="4"/>
      <c r="AK5312" s="1"/>
      <c r="AL5312" s="1"/>
      <c r="AM5312" s="1"/>
      <c r="AN5312" s="1"/>
      <c r="AO5312" s="1"/>
    </row>
    <row r="5313" spans="1:41" x14ac:dyDescent="0.2">
      <c r="A5313" s="118"/>
      <c r="B5313" s="2"/>
      <c r="C5313" s="2"/>
      <c r="D5313" s="3"/>
      <c r="E5313" s="3"/>
      <c r="F5313" s="47"/>
      <c r="G5313" s="47"/>
      <c r="H5313" s="4"/>
      <c r="I5313" s="4"/>
      <c r="J5313" s="4"/>
      <c r="K5313" s="4"/>
      <c r="L5313" s="47"/>
      <c r="M5313" s="10"/>
      <c r="N5313" s="10"/>
      <c r="O5313" s="2"/>
      <c r="P5313" s="2"/>
      <c r="Q5313" s="47"/>
      <c r="R5313" s="4"/>
      <c r="S5313" s="59"/>
      <c r="T5313" s="1"/>
      <c r="U5313" s="1"/>
      <c r="V5313" s="1"/>
      <c r="W5313" s="10"/>
      <c r="X5313" s="2"/>
      <c r="Y5313" s="2"/>
      <c r="Z5313" s="3"/>
      <c r="AA5313" s="1"/>
      <c r="AB5313" s="1"/>
      <c r="AC5313" s="5"/>
      <c r="AD5313" s="1"/>
      <c r="AE5313" s="7"/>
      <c r="AF5313" s="1"/>
      <c r="AG5313" s="1"/>
      <c r="AH5313" s="1"/>
      <c r="AI5313" s="1"/>
      <c r="AJ5313" s="4"/>
      <c r="AK5313" s="1"/>
      <c r="AL5313" s="1"/>
      <c r="AM5313" s="1"/>
      <c r="AN5313" s="1"/>
      <c r="AO5313" s="1"/>
    </row>
    <row r="5314" spans="1:41" x14ac:dyDescent="0.2">
      <c r="A5314" s="118"/>
      <c r="B5314" s="2"/>
      <c r="C5314" s="2"/>
      <c r="D5314" s="3"/>
      <c r="E5314" s="3"/>
      <c r="F5314" s="47"/>
      <c r="G5314" s="47"/>
      <c r="H5314" s="4"/>
      <c r="I5314" s="4"/>
      <c r="J5314" s="4"/>
      <c r="K5314" s="4"/>
      <c r="L5314" s="47"/>
      <c r="M5314" s="10"/>
      <c r="N5314" s="10"/>
      <c r="O5314" s="2"/>
      <c r="P5314" s="2"/>
      <c r="Q5314" s="47"/>
      <c r="R5314" s="4"/>
      <c r="S5314" s="59"/>
      <c r="T5314" s="1"/>
      <c r="U5314" s="1"/>
      <c r="V5314" s="1"/>
      <c r="W5314" s="10"/>
      <c r="X5314" s="2"/>
      <c r="Y5314" s="2"/>
      <c r="Z5314" s="3"/>
      <c r="AA5314" s="1"/>
      <c r="AB5314" s="1"/>
      <c r="AC5314" s="5"/>
      <c r="AD5314" s="1"/>
      <c r="AE5314" s="7"/>
      <c r="AF5314" s="1"/>
      <c r="AG5314" s="1"/>
      <c r="AH5314" s="1"/>
      <c r="AI5314" s="1"/>
      <c r="AJ5314" s="4"/>
      <c r="AK5314" s="1"/>
      <c r="AL5314" s="1"/>
      <c r="AM5314" s="1"/>
      <c r="AN5314" s="1"/>
      <c r="AO5314" s="1"/>
    </row>
    <row r="5315" spans="1:41" x14ac:dyDescent="0.2">
      <c r="A5315" s="118"/>
      <c r="B5315" s="2"/>
      <c r="C5315" s="2"/>
      <c r="D5315" s="3"/>
      <c r="E5315" s="3"/>
      <c r="F5315" s="47"/>
      <c r="G5315" s="47"/>
      <c r="H5315" s="4"/>
      <c r="I5315" s="4"/>
      <c r="J5315" s="4"/>
      <c r="K5315" s="4"/>
      <c r="L5315" s="47"/>
      <c r="M5315" s="10"/>
      <c r="N5315" s="10"/>
      <c r="O5315" s="2"/>
      <c r="P5315" s="2"/>
      <c r="Q5315" s="47"/>
      <c r="R5315" s="4"/>
      <c r="S5315" s="59"/>
      <c r="T5315" s="1"/>
      <c r="U5315" s="1"/>
      <c r="V5315" s="1"/>
      <c r="W5315" s="10"/>
      <c r="X5315" s="2"/>
      <c r="Y5315" s="2"/>
      <c r="Z5315" s="3"/>
      <c r="AA5315" s="1"/>
      <c r="AB5315" s="1"/>
      <c r="AC5315" s="5"/>
      <c r="AD5315" s="1"/>
      <c r="AE5315" s="7"/>
      <c r="AF5315" s="1"/>
      <c r="AG5315" s="1"/>
      <c r="AH5315" s="1"/>
      <c r="AI5315" s="1"/>
      <c r="AJ5315" s="4"/>
      <c r="AK5315" s="1"/>
      <c r="AL5315" s="1"/>
      <c r="AM5315" s="1"/>
      <c r="AN5315" s="1"/>
      <c r="AO5315" s="1"/>
    </row>
    <row r="5316" spans="1:41" x14ac:dyDescent="0.2">
      <c r="A5316" s="118"/>
      <c r="B5316" s="2"/>
      <c r="C5316" s="2"/>
      <c r="D5316" s="3"/>
      <c r="E5316" s="3"/>
      <c r="F5316" s="47"/>
      <c r="G5316" s="47"/>
      <c r="H5316" s="4"/>
      <c r="I5316" s="4"/>
      <c r="J5316" s="4"/>
      <c r="K5316" s="4"/>
      <c r="L5316" s="47"/>
      <c r="M5316" s="10"/>
      <c r="N5316" s="10"/>
      <c r="O5316" s="2"/>
      <c r="P5316" s="2"/>
      <c r="Q5316" s="47"/>
      <c r="R5316" s="4"/>
      <c r="S5316" s="59"/>
      <c r="T5316" s="1"/>
      <c r="U5316" s="1"/>
      <c r="V5316" s="1"/>
      <c r="W5316" s="10"/>
      <c r="X5316" s="2"/>
      <c r="Y5316" s="2"/>
      <c r="Z5316" s="3"/>
      <c r="AA5316" s="1"/>
      <c r="AB5316" s="1"/>
      <c r="AC5316" s="5"/>
      <c r="AD5316" s="1"/>
      <c r="AE5316" s="7"/>
      <c r="AF5316" s="1"/>
      <c r="AG5316" s="1"/>
      <c r="AH5316" s="1"/>
      <c r="AI5316" s="1"/>
      <c r="AJ5316" s="4"/>
      <c r="AK5316" s="1"/>
      <c r="AL5316" s="1"/>
      <c r="AM5316" s="1"/>
      <c r="AN5316" s="1"/>
      <c r="AO5316" s="1"/>
    </row>
    <row r="5317" spans="1:41" x14ac:dyDescent="0.2">
      <c r="A5317" s="118"/>
      <c r="B5317" s="2"/>
      <c r="C5317" s="2"/>
      <c r="D5317" s="3"/>
      <c r="E5317" s="3"/>
      <c r="F5317" s="47"/>
      <c r="G5317" s="47"/>
      <c r="H5317" s="4"/>
      <c r="I5317" s="4"/>
      <c r="J5317" s="4"/>
      <c r="K5317" s="4"/>
      <c r="L5317" s="47"/>
      <c r="M5317" s="10"/>
      <c r="N5317" s="10"/>
      <c r="O5317" s="2"/>
      <c r="P5317" s="2"/>
      <c r="Q5317" s="47"/>
      <c r="R5317" s="4"/>
      <c r="S5317" s="59"/>
      <c r="T5317" s="1"/>
      <c r="U5317" s="1"/>
      <c r="V5317" s="1"/>
      <c r="W5317" s="10"/>
      <c r="X5317" s="2"/>
      <c r="Y5317" s="2"/>
      <c r="Z5317" s="3"/>
      <c r="AA5317" s="1"/>
      <c r="AB5317" s="1"/>
      <c r="AC5317" s="5"/>
      <c r="AD5317" s="1"/>
      <c r="AE5317" s="7"/>
      <c r="AF5317" s="1"/>
      <c r="AG5317" s="1"/>
      <c r="AH5317" s="1"/>
      <c r="AI5317" s="1"/>
      <c r="AJ5317" s="4"/>
      <c r="AK5317" s="1"/>
      <c r="AL5317" s="1"/>
      <c r="AM5317" s="1"/>
      <c r="AN5317" s="1"/>
      <c r="AO5317" s="1"/>
    </row>
    <row r="5318" spans="1:41" x14ac:dyDescent="0.2">
      <c r="A5318" s="118"/>
      <c r="B5318" s="2"/>
      <c r="C5318" s="2"/>
      <c r="D5318" s="3"/>
      <c r="E5318" s="3"/>
      <c r="F5318" s="47"/>
      <c r="G5318" s="47"/>
      <c r="H5318" s="4"/>
      <c r="I5318" s="4"/>
      <c r="J5318" s="4"/>
      <c r="K5318" s="4"/>
      <c r="L5318" s="47"/>
      <c r="M5318" s="10"/>
      <c r="N5318" s="10"/>
      <c r="O5318" s="2"/>
      <c r="P5318" s="2"/>
      <c r="Q5318" s="47"/>
      <c r="R5318" s="4"/>
      <c r="S5318" s="59"/>
      <c r="T5318" s="1"/>
      <c r="U5318" s="1"/>
      <c r="V5318" s="1"/>
      <c r="W5318" s="10"/>
      <c r="X5318" s="2"/>
      <c r="Y5318" s="2"/>
      <c r="Z5318" s="3"/>
      <c r="AA5318" s="1"/>
      <c r="AB5318" s="1"/>
      <c r="AC5318" s="5"/>
      <c r="AD5318" s="1"/>
      <c r="AE5318" s="7"/>
      <c r="AF5318" s="1"/>
      <c r="AG5318" s="1"/>
      <c r="AH5318" s="1"/>
      <c r="AI5318" s="1"/>
      <c r="AJ5318" s="4"/>
      <c r="AK5318" s="1"/>
      <c r="AL5318" s="1"/>
      <c r="AM5318" s="1"/>
      <c r="AN5318" s="1"/>
      <c r="AO5318" s="1"/>
    </row>
    <row r="5319" spans="1:41" x14ac:dyDescent="0.2">
      <c r="A5319" s="118"/>
      <c r="B5319" s="2"/>
      <c r="C5319" s="2"/>
      <c r="D5319" s="3"/>
      <c r="E5319" s="3"/>
      <c r="F5319" s="47"/>
      <c r="G5319" s="47"/>
      <c r="H5319" s="4"/>
      <c r="I5319" s="4"/>
      <c r="J5319" s="4"/>
      <c r="K5319" s="4"/>
      <c r="L5319" s="47"/>
      <c r="M5319" s="10"/>
      <c r="N5319" s="10"/>
      <c r="O5319" s="2"/>
      <c r="P5319" s="2"/>
      <c r="Q5319" s="47"/>
      <c r="R5319" s="4"/>
      <c r="S5319" s="59"/>
      <c r="T5319" s="1"/>
      <c r="U5319" s="1"/>
      <c r="V5319" s="1"/>
      <c r="W5319" s="10"/>
      <c r="X5319" s="2"/>
      <c r="Y5319" s="2"/>
      <c r="Z5319" s="3"/>
      <c r="AA5319" s="1"/>
      <c r="AB5319" s="1"/>
      <c r="AC5319" s="5"/>
      <c r="AD5319" s="1"/>
      <c r="AE5319" s="7"/>
      <c r="AF5319" s="1"/>
      <c r="AG5319" s="1"/>
      <c r="AH5319" s="1"/>
      <c r="AI5319" s="1"/>
      <c r="AJ5319" s="4"/>
      <c r="AK5319" s="1"/>
      <c r="AL5319" s="1"/>
      <c r="AM5319" s="1"/>
      <c r="AN5319" s="1"/>
      <c r="AO5319" s="1"/>
    </row>
    <row r="5320" spans="1:41" x14ac:dyDescent="0.2">
      <c r="A5320" s="118"/>
      <c r="B5320" s="2"/>
      <c r="C5320" s="2"/>
      <c r="D5320" s="3"/>
      <c r="E5320" s="3"/>
      <c r="F5320" s="47"/>
      <c r="G5320" s="47"/>
      <c r="H5320" s="4"/>
      <c r="I5320" s="4"/>
      <c r="J5320" s="4"/>
      <c r="K5320" s="4"/>
      <c r="L5320" s="47"/>
      <c r="M5320" s="10"/>
      <c r="N5320" s="10"/>
      <c r="O5320" s="2"/>
      <c r="P5320" s="2"/>
      <c r="Q5320" s="47"/>
      <c r="R5320" s="4"/>
      <c r="S5320" s="59"/>
      <c r="T5320" s="1"/>
      <c r="U5320" s="1"/>
      <c r="V5320" s="1"/>
      <c r="W5320" s="10"/>
      <c r="X5320" s="2"/>
      <c r="Y5320" s="2"/>
      <c r="Z5320" s="3"/>
      <c r="AA5320" s="1"/>
      <c r="AB5320" s="1"/>
      <c r="AC5320" s="5"/>
      <c r="AD5320" s="1"/>
      <c r="AE5320" s="7"/>
      <c r="AF5320" s="1"/>
      <c r="AG5320" s="1"/>
      <c r="AH5320" s="1"/>
      <c r="AI5320" s="1"/>
      <c r="AJ5320" s="4"/>
      <c r="AK5320" s="1"/>
      <c r="AL5320" s="1"/>
      <c r="AM5320" s="1"/>
      <c r="AN5320" s="1"/>
      <c r="AO5320" s="1"/>
    </row>
    <row r="5321" spans="1:41" x14ac:dyDescent="0.2">
      <c r="A5321" s="118"/>
      <c r="B5321" s="2"/>
      <c r="C5321" s="2"/>
      <c r="D5321" s="3"/>
      <c r="E5321" s="3"/>
      <c r="F5321" s="47"/>
      <c r="G5321" s="47"/>
      <c r="H5321" s="4"/>
      <c r="I5321" s="4"/>
      <c r="J5321" s="4"/>
      <c r="K5321" s="4"/>
      <c r="L5321" s="47"/>
      <c r="M5321" s="10"/>
      <c r="N5321" s="10"/>
      <c r="O5321" s="2"/>
      <c r="P5321" s="2"/>
      <c r="Q5321" s="47"/>
      <c r="R5321" s="4"/>
      <c r="S5321" s="59"/>
      <c r="T5321" s="1"/>
      <c r="U5321" s="1"/>
      <c r="V5321" s="1"/>
      <c r="W5321" s="10"/>
      <c r="X5321" s="2"/>
      <c r="Y5321" s="2"/>
      <c r="Z5321" s="3"/>
      <c r="AA5321" s="1"/>
      <c r="AB5321" s="1"/>
      <c r="AC5321" s="5"/>
      <c r="AD5321" s="1"/>
      <c r="AE5321" s="7"/>
      <c r="AF5321" s="1"/>
      <c r="AG5321" s="1"/>
      <c r="AH5321" s="1"/>
      <c r="AI5321" s="1"/>
      <c r="AJ5321" s="4"/>
      <c r="AK5321" s="1"/>
      <c r="AL5321" s="1"/>
      <c r="AM5321" s="1"/>
      <c r="AN5321" s="1"/>
      <c r="AO5321" s="1"/>
    </row>
    <row r="5322" spans="1:41" x14ac:dyDescent="0.2">
      <c r="A5322" s="118"/>
      <c r="B5322" s="2"/>
      <c r="C5322" s="2"/>
      <c r="D5322" s="3"/>
      <c r="E5322" s="3"/>
      <c r="F5322" s="47"/>
      <c r="G5322" s="47"/>
      <c r="H5322" s="4"/>
      <c r="I5322" s="4"/>
      <c r="J5322" s="4"/>
      <c r="K5322" s="4"/>
      <c r="L5322" s="47"/>
      <c r="M5322" s="10"/>
      <c r="N5322" s="10"/>
      <c r="O5322" s="2"/>
      <c r="P5322" s="2"/>
      <c r="Q5322" s="47"/>
      <c r="R5322" s="4"/>
      <c r="S5322" s="59"/>
      <c r="T5322" s="1"/>
      <c r="U5322" s="1"/>
      <c r="V5322" s="1"/>
      <c r="W5322" s="10"/>
      <c r="X5322" s="2"/>
      <c r="Y5322" s="2"/>
      <c r="Z5322" s="3"/>
      <c r="AA5322" s="1"/>
      <c r="AB5322" s="1"/>
      <c r="AC5322" s="5"/>
      <c r="AD5322" s="1"/>
      <c r="AE5322" s="7"/>
      <c r="AF5322" s="1"/>
      <c r="AG5322" s="1"/>
      <c r="AH5322" s="1"/>
      <c r="AI5322" s="1"/>
      <c r="AJ5322" s="4"/>
      <c r="AK5322" s="1"/>
      <c r="AL5322" s="1"/>
      <c r="AM5322" s="1"/>
      <c r="AN5322" s="1"/>
      <c r="AO5322" s="1"/>
    </row>
    <row r="5323" spans="1:41" x14ac:dyDescent="0.2">
      <c r="A5323" s="118"/>
      <c r="B5323" s="2"/>
      <c r="C5323" s="2"/>
      <c r="D5323" s="3"/>
      <c r="E5323" s="3"/>
      <c r="F5323" s="47"/>
      <c r="G5323" s="47"/>
      <c r="H5323" s="4"/>
      <c r="I5323" s="4"/>
      <c r="J5323" s="4"/>
      <c r="K5323" s="4"/>
      <c r="L5323" s="47"/>
      <c r="M5323" s="10"/>
      <c r="N5323" s="10"/>
      <c r="O5323" s="2"/>
      <c r="P5323" s="2"/>
      <c r="Q5323" s="47"/>
      <c r="R5323" s="4"/>
      <c r="S5323" s="59"/>
      <c r="T5323" s="1"/>
      <c r="U5323" s="1"/>
      <c r="V5323" s="1"/>
      <c r="W5323" s="10"/>
      <c r="X5323" s="2"/>
      <c r="Y5323" s="2"/>
      <c r="Z5323" s="3"/>
      <c r="AA5323" s="1"/>
      <c r="AB5323" s="1"/>
      <c r="AC5323" s="5"/>
      <c r="AD5323" s="1"/>
      <c r="AE5323" s="7"/>
      <c r="AF5323" s="1"/>
      <c r="AG5323" s="1"/>
      <c r="AH5323" s="1"/>
      <c r="AI5323" s="1"/>
      <c r="AJ5323" s="4"/>
      <c r="AK5323" s="1"/>
      <c r="AL5323" s="1"/>
      <c r="AM5323" s="1"/>
      <c r="AN5323" s="1"/>
      <c r="AO5323" s="1"/>
    </row>
    <row r="5324" spans="1:41" x14ac:dyDescent="0.2">
      <c r="A5324" s="118"/>
      <c r="B5324" s="2"/>
      <c r="C5324" s="2"/>
      <c r="D5324" s="3"/>
      <c r="E5324" s="3"/>
      <c r="F5324" s="47"/>
      <c r="G5324" s="47"/>
      <c r="H5324" s="4"/>
      <c r="I5324" s="4"/>
      <c r="J5324" s="4"/>
      <c r="K5324" s="4"/>
      <c r="L5324" s="47"/>
      <c r="M5324" s="10"/>
      <c r="N5324" s="10"/>
      <c r="O5324" s="2"/>
      <c r="P5324" s="2"/>
      <c r="Q5324" s="47"/>
      <c r="R5324" s="4"/>
      <c r="S5324" s="59"/>
      <c r="T5324" s="1"/>
      <c r="U5324" s="1"/>
      <c r="V5324" s="1"/>
      <c r="W5324" s="10"/>
      <c r="X5324" s="2"/>
      <c r="Y5324" s="2"/>
      <c r="Z5324" s="3"/>
      <c r="AA5324" s="1"/>
      <c r="AB5324" s="1"/>
      <c r="AC5324" s="5"/>
      <c r="AD5324" s="1"/>
      <c r="AE5324" s="7"/>
      <c r="AF5324" s="1"/>
      <c r="AG5324" s="1"/>
      <c r="AH5324" s="1"/>
      <c r="AI5324" s="1"/>
      <c r="AJ5324" s="4"/>
      <c r="AK5324" s="1"/>
      <c r="AL5324" s="1"/>
      <c r="AM5324" s="1"/>
      <c r="AN5324" s="1"/>
      <c r="AO5324" s="1"/>
    </row>
    <row r="5325" spans="1:41" x14ac:dyDescent="0.2">
      <c r="A5325" s="118"/>
      <c r="B5325" s="2"/>
      <c r="C5325" s="2"/>
      <c r="D5325" s="3"/>
      <c r="E5325" s="3"/>
      <c r="F5325" s="47"/>
      <c r="G5325" s="47"/>
      <c r="H5325" s="4"/>
      <c r="I5325" s="4"/>
      <c r="J5325" s="4"/>
      <c r="K5325" s="4"/>
      <c r="L5325" s="47"/>
      <c r="M5325" s="10"/>
      <c r="N5325" s="10"/>
      <c r="O5325" s="2"/>
      <c r="P5325" s="2"/>
      <c r="Q5325" s="47"/>
      <c r="R5325" s="4"/>
      <c r="S5325" s="59"/>
      <c r="T5325" s="1"/>
      <c r="U5325" s="1"/>
      <c r="V5325" s="1"/>
      <c r="W5325" s="10"/>
      <c r="X5325" s="2"/>
      <c r="Y5325" s="2"/>
      <c r="Z5325" s="3"/>
      <c r="AA5325" s="1"/>
      <c r="AB5325" s="1"/>
      <c r="AC5325" s="5"/>
      <c r="AD5325" s="1"/>
      <c r="AE5325" s="7"/>
      <c r="AF5325" s="1"/>
      <c r="AG5325" s="1"/>
      <c r="AH5325" s="1"/>
      <c r="AI5325" s="1"/>
      <c r="AJ5325" s="4"/>
      <c r="AK5325" s="1"/>
      <c r="AL5325" s="1"/>
      <c r="AM5325" s="1"/>
      <c r="AN5325" s="1"/>
      <c r="AO5325" s="1"/>
    </row>
    <row r="5326" spans="1:41" x14ac:dyDescent="0.2">
      <c r="A5326" s="118"/>
      <c r="B5326" s="2"/>
      <c r="C5326" s="2"/>
      <c r="D5326" s="3"/>
      <c r="E5326" s="3"/>
      <c r="F5326" s="47"/>
      <c r="G5326" s="47"/>
      <c r="H5326" s="4"/>
      <c r="I5326" s="4"/>
      <c r="J5326" s="4"/>
      <c r="K5326" s="4"/>
      <c r="L5326" s="47"/>
      <c r="M5326" s="10"/>
      <c r="N5326" s="10"/>
      <c r="O5326" s="2"/>
      <c r="P5326" s="2"/>
      <c r="Q5326" s="47"/>
      <c r="R5326" s="4"/>
      <c r="S5326" s="59"/>
      <c r="T5326" s="1"/>
      <c r="U5326" s="1"/>
      <c r="V5326" s="1"/>
      <c r="W5326" s="10"/>
      <c r="X5326" s="2"/>
      <c r="Y5326" s="2"/>
      <c r="Z5326" s="3"/>
      <c r="AA5326" s="1"/>
      <c r="AB5326" s="1"/>
      <c r="AC5326" s="5"/>
      <c r="AD5326" s="1"/>
      <c r="AE5326" s="7"/>
      <c r="AF5326" s="1"/>
      <c r="AG5326" s="1"/>
      <c r="AH5326" s="1"/>
      <c r="AI5326" s="1"/>
      <c r="AJ5326" s="4"/>
      <c r="AK5326" s="1"/>
      <c r="AL5326" s="1"/>
      <c r="AM5326" s="1"/>
      <c r="AN5326" s="1"/>
      <c r="AO5326" s="1"/>
    </row>
    <row r="5327" spans="1:41" x14ac:dyDescent="0.2">
      <c r="A5327" s="118"/>
      <c r="B5327" s="2"/>
      <c r="C5327" s="2"/>
      <c r="D5327" s="3"/>
      <c r="E5327" s="3"/>
      <c r="F5327" s="47"/>
      <c r="G5327" s="47"/>
      <c r="H5327" s="4"/>
      <c r="I5327" s="4"/>
      <c r="J5327" s="4"/>
      <c r="K5327" s="4"/>
      <c r="L5327" s="47"/>
      <c r="M5327" s="10"/>
      <c r="N5327" s="10"/>
      <c r="O5327" s="2"/>
      <c r="P5327" s="2"/>
      <c r="Q5327" s="47"/>
      <c r="R5327" s="4"/>
      <c r="S5327" s="59"/>
      <c r="T5327" s="1"/>
      <c r="U5327" s="1"/>
      <c r="V5327" s="1"/>
      <c r="W5327" s="10"/>
      <c r="X5327" s="2"/>
      <c r="Y5327" s="2"/>
      <c r="Z5327" s="3"/>
      <c r="AA5327" s="1"/>
      <c r="AB5327" s="1"/>
      <c r="AC5327" s="5"/>
      <c r="AD5327" s="1"/>
      <c r="AE5327" s="7"/>
      <c r="AF5327" s="1"/>
      <c r="AG5327" s="1"/>
      <c r="AH5327" s="1"/>
      <c r="AI5327" s="1"/>
      <c r="AJ5327" s="4"/>
      <c r="AK5327" s="1"/>
      <c r="AL5327" s="1"/>
      <c r="AM5327" s="1"/>
      <c r="AN5327" s="1"/>
      <c r="AO5327" s="1"/>
    </row>
    <row r="5328" spans="1:41" x14ac:dyDescent="0.2">
      <c r="A5328" s="118"/>
      <c r="B5328" s="2"/>
      <c r="C5328" s="2"/>
      <c r="D5328" s="3"/>
      <c r="E5328" s="3"/>
      <c r="F5328" s="47"/>
      <c r="G5328" s="47"/>
      <c r="H5328" s="4"/>
      <c r="I5328" s="4"/>
      <c r="J5328" s="4"/>
      <c r="K5328" s="4"/>
      <c r="L5328" s="47"/>
      <c r="M5328" s="10"/>
      <c r="N5328" s="10"/>
      <c r="O5328" s="2"/>
      <c r="P5328" s="2"/>
      <c r="Q5328" s="47"/>
      <c r="R5328" s="4"/>
      <c r="S5328" s="59"/>
      <c r="T5328" s="1"/>
      <c r="U5328" s="1"/>
      <c r="V5328" s="1"/>
      <c r="W5328" s="10"/>
      <c r="X5328" s="2"/>
      <c r="Y5328" s="2"/>
      <c r="Z5328" s="3"/>
      <c r="AA5328" s="1"/>
      <c r="AB5328" s="1"/>
      <c r="AC5328" s="5"/>
      <c r="AD5328" s="1"/>
      <c r="AE5328" s="7"/>
      <c r="AF5328" s="1"/>
      <c r="AG5328" s="1"/>
      <c r="AH5328" s="1"/>
      <c r="AI5328" s="1"/>
      <c r="AJ5328" s="4"/>
      <c r="AK5328" s="1"/>
      <c r="AL5328" s="1"/>
      <c r="AM5328" s="1"/>
      <c r="AN5328" s="1"/>
      <c r="AO5328" s="1"/>
    </row>
    <row r="5329" spans="1:41" x14ac:dyDescent="0.2">
      <c r="A5329" s="118"/>
      <c r="B5329" s="2"/>
      <c r="C5329" s="2"/>
      <c r="D5329" s="3"/>
      <c r="E5329" s="3"/>
      <c r="F5329" s="47"/>
      <c r="G5329" s="47"/>
      <c r="H5329" s="4"/>
      <c r="I5329" s="4"/>
      <c r="J5329" s="4"/>
      <c r="K5329" s="4"/>
      <c r="L5329" s="47"/>
      <c r="M5329" s="10"/>
      <c r="N5329" s="10"/>
      <c r="O5329" s="2"/>
      <c r="P5329" s="2"/>
      <c r="Q5329" s="47"/>
      <c r="R5329" s="4"/>
      <c r="S5329" s="59"/>
      <c r="T5329" s="1"/>
      <c r="U5329" s="1"/>
      <c r="V5329" s="1"/>
      <c r="W5329" s="10"/>
      <c r="X5329" s="2"/>
      <c r="Y5329" s="2"/>
      <c r="Z5329" s="3"/>
      <c r="AA5329" s="1"/>
      <c r="AB5329" s="1"/>
      <c r="AC5329" s="5"/>
      <c r="AD5329" s="1"/>
      <c r="AE5329" s="7"/>
      <c r="AF5329" s="1"/>
      <c r="AG5329" s="1"/>
      <c r="AH5329" s="1"/>
      <c r="AI5329" s="1"/>
      <c r="AJ5329" s="4"/>
      <c r="AK5329" s="1"/>
      <c r="AL5329" s="1"/>
      <c r="AM5329" s="1"/>
      <c r="AN5329" s="1"/>
      <c r="AO5329" s="1"/>
    </row>
    <row r="5330" spans="1:41" x14ac:dyDescent="0.2">
      <c r="A5330" s="118"/>
      <c r="B5330" s="2"/>
      <c r="C5330" s="2"/>
      <c r="D5330" s="3"/>
      <c r="E5330" s="3"/>
      <c r="F5330" s="47"/>
      <c r="G5330" s="47"/>
      <c r="H5330" s="4"/>
      <c r="I5330" s="4"/>
      <c r="J5330" s="4"/>
      <c r="K5330" s="4"/>
      <c r="L5330" s="47"/>
      <c r="M5330" s="10"/>
      <c r="N5330" s="10"/>
      <c r="O5330" s="2"/>
      <c r="P5330" s="2"/>
      <c r="Q5330" s="47"/>
      <c r="R5330" s="4"/>
      <c r="S5330" s="59"/>
      <c r="T5330" s="1"/>
      <c r="U5330" s="1"/>
      <c r="V5330" s="1"/>
      <c r="W5330" s="10"/>
      <c r="X5330" s="2"/>
      <c r="Y5330" s="2"/>
      <c r="Z5330" s="3"/>
      <c r="AA5330" s="1"/>
      <c r="AB5330" s="1"/>
      <c r="AC5330" s="5"/>
      <c r="AD5330" s="1"/>
      <c r="AE5330" s="7"/>
      <c r="AF5330" s="1"/>
      <c r="AG5330" s="1"/>
      <c r="AH5330" s="1"/>
      <c r="AI5330" s="1"/>
      <c r="AJ5330" s="4"/>
      <c r="AK5330" s="1"/>
      <c r="AL5330" s="1"/>
      <c r="AM5330" s="1"/>
      <c r="AN5330" s="1"/>
      <c r="AO5330" s="1"/>
    </row>
    <row r="5331" spans="1:41" x14ac:dyDescent="0.2">
      <c r="A5331" s="118"/>
      <c r="B5331" s="2"/>
      <c r="C5331" s="2"/>
      <c r="D5331" s="3"/>
      <c r="E5331" s="3"/>
      <c r="F5331" s="47"/>
      <c r="G5331" s="47"/>
      <c r="H5331" s="4"/>
      <c r="I5331" s="4"/>
      <c r="J5331" s="4"/>
      <c r="K5331" s="4"/>
      <c r="L5331" s="47"/>
      <c r="M5331" s="10"/>
      <c r="N5331" s="10"/>
      <c r="O5331" s="2"/>
      <c r="P5331" s="2"/>
      <c r="Q5331" s="47"/>
      <c r="R5331" s="4"/>
      <c r="S5331" s="59"/>
      <c r="T5331" s="1"/>
      <c r="U5331" s="1"/>
      <c r="V5331" s="1"/>
      <c r="W5331" s="10"/>
      <c r="X5331" s="2"/>
      <c r="Y5331" s="2"/>
      <c r="Z5331" s="3"/>
      <c r="AA5331" s="1"/>
      <c r="AB5331" s="1"/>
      <c r="AC5331" s="5"/>
      <c r="AD5331" s="1"/>
      <c r="AE5331" s="7"/>
      <c r="AF5331" s="1"/>
      <c r="AG5331" s="1"/>
      <c r="AH5331" s="1"/>
      <c r="AI5331" s="1"/>
      <c r="AJ5331" s="4"/>
      <c r="AK5331" s="1"/>
      <c r="AL5331" s="1"/>
      <c r="AM5331" s="1"/>
      <c r="AN5331" s="1"/>
      <c r="AO5331" s="1"/>
    </row>
    <row r="5332" spans="1:41" x14ac:dyDescent="0.2">
      <c r="A5332" s="118"/>
      <c r="B5332" s="2"/>
      <c r="C5332" s="2"/>
      <c r="D5332" s="3"/>
      <c r="E5332" s="3"/>
      <c r="F5332" s="47"/>
      <c r="G5332" s="47"/>
      <c r="H5332" s="4"/>
      <c r="I5332" s="4"/>
      <c r="J5332" s="4"/>
      <c r="K5332" s="4"/>
      <c r="L5332" s="47"/>
      <c r="M5332" s="10"/>
      <c r="N5332" s="10"/>
      <c r="O5332" s="2"/>
      <c r="P5332" s="2"/>
      <c r="Q5332" s="47"/>
      <c r="R5332" s="4"/>
      <c r="S5332" s="59"/>
      <c r="T5332" s="1"/>
      <c r="U5332" s="1"/>
      <c r="V5332" s="1"/>
      <c r="W5332" s="10"/>
      <c r="X5332" s="2"/>
      <c r="Y5332" s="2"/>
      <c r="Z5332" s="3"/>
      <c r="AA5332" s="1"/>
      <c r="AB5332" s="1"/>
      <c r="AC5332" s="5"/>
      <c r="AD5332" s="1"/>
      <c r="AE5332" s="7"/>
      <c r="AF5332" s="1"/>
      <c r="AG5332" s="1"/>
      <c r="AH5332" s="1"/>
      <c r="AI5332" s="1"/>
      <c r="AJ5332" s="4"/>
      <c r="AK5332" s="1"/>
      <c r="AL5332" s="1"/>
      <c r="AM5332" s="1"/>
      <c r="AN5332" s="1"/>
      <c r="AO5332" s="1"/>
    </row>
    <row r="5333" spans="1:41" x14ac:dyDescent="0.2">
      <c r="A5333" s="118"/>
      <c r="B5333" s="2"/>
      <c r="C5333" s="2"/>
      <c r="D5333" s="3"/>
      <c r="E5333" s="3"/>
      <c r="F5333" s="47"/>
      <c r="G5333" s="47"/>
      <c r="H5333" s="4"/>
      <c r="I5333" s="4"/>
      <c r="J5333" s="4"/>
      <c r="K5333" s="4"/>
      <c r="L5333" s="47"/>
      <c r="M5333" s="10"/>
      <c r="N5333" s="10"/>
      <c r="O5333" s="2"/>
      <c r="P5333" s="2"/>
      <c r="Q5333" s="47"/>
      <c r="R5333" s="4"/>
      <c r="S5333" s="59"/>
      <c r="T5333" s="1"/>
      <c r="U5333" s="1"/>
      <c r="V5333" s="1"/>
      <c r="W5333" s="10"/>
      <c r="X5333" s="2"/>
      <c r="Y5333" s="2"/>
      <c r="Z5333" s="3"/>
      <c r="AA5333" s="1"/>
      <c r="AB5333" s="1"/>
      <c r="AC5333" s="5"/>
      <c r="AD5333" s="1"/>
      <c r="AE5333" s="7"/>
      <c r="AF5333" s="1"/>
      <c r="AG5333" s="1"/>
      <c r="AH5333" s="1"/>
      <c r="AI5333" s="1"/>
      <c r="AJ5333" s="4"/>
      <c r="AK5333" s="1"/>
      <c r="AL5333" s="1"/>
      <c r="AM5333" s="1"/>
      <c r="AN5333" s="1"/>
      <c r="AO5333" s="1"/>
    </row>
    <row r="5334" spans="1:41" x14ac:dyDescent="0.2">
      <c r="A5334" s="118"/>
      <c r="B5334" s="2"/>
      <c r="C5334" s="2"/>
      <c r="D5334" s="3"/>
      <c r="E5334" s="3"/>
      <c r="F5334" s="47"/>
      <c r="G5334" s="47"/>
      <c r="H5334" s="4"/>
      <c r="I5334" s="4"/>
      <c r="J5334" s="4"/>
      <c r="K5334" s="4"/>
      <c r="L5334" s="47"/>
      <c r="M5334" s="10"/>
      <c r="N5334" s="10"/>
      <c r="O5334" s="2"/>
      <c r="P5334" s="2"/>
      <c r="Q5334" s="47"/>
      <c r="R5334" s="4"/>
      <c r="S5334" s="59"/>
      <c r="T5334" s="1"/>
      <c r="U5334" s="1"/>
      <c r="V5334" s="1"/>
      <c r="W5334" s="10"/>
      <c r="X5334" s="2"/>
      <c r="Y5334" s="2"/>
      <c r="Z5334" s="3"/>
      <c r="AA5334" s="1"/>
      <c r="AB5334" s="1"/>
      <c r="AC5334" s="5"/>
      <c r="AD5334" s="1"/>
      <c r="AE5334" s="7"/>
      <c r="AF5334" s="1"/>
      <c r="AG5334" s="1"/>
      <c r="AH5334" s="1"/>
      <c r="AI5334" s="1"/>
      <c r="AJ5334" s="4"/>
      <c r="AK5334" s="1"/>
      <c r="AL5334" s="1"/>
      <c r="AM5334" s="1"/>
      <c r="AN5334" s="1"/>
      <c r="AO5334" s="1"/>
    </row>
    <row r="5335" spans="1:41" x14ac:dyDescent="0.2">
      <c r="A5335" s="118"/>
      <c r="B5335" s="2"/>
      <c r="C5335" s="2"/>
      <c r="D5335" s="3"/>
      <c r="E5335" s="3"/>
      <c r="F5335" s="47"/>
      <c r="G5335" s="47"/>
      <c r="H5335" s="4"/>
      <c r="I5335" s="4"/>
      <c r="J5335" s="4"/>
      <c r="K5335" s="4"/>
      <c r="L5335" s="47"/>
      <c r="M5335" s="10"/>
      <c r="N5335" s="10"/>
      <c r="O5335" s="2"/>
      <c r="P5335" s="2"/>
      <c r="Q5335" s="47"/>
      <c r="R5335" s="4"/>
      <c r="S5335" s="59"/>
      <c r="T5335" s="1"/>
      <c r="U5335" s="1"/>
      <c r="V5335" s="1"/>
      <c r="W5335" s="10"/>
      <c r="X5335" s="2"/>
      <c r="Y5335" s="2"/>
      <c r="Z5335" s="3"/>
      <c r="AA5335" s="1"/>
      <c r="AB5335" s="1"/>
      <c r="AC5335" s="5"/>
      <c r="AD5335" s="1"/>
      <c r="AE5335" s="7"/>
      <c r="AF5335" s="1"/>
      <c r="AG5335" s="1"/>
      <c r="AH5335" s="1"/>
      <c r="AI5335" s="1"/>
      <c r="AJ5335" s="4"/>
      <c r="AK5335" s="1"/>
      <c r="AL5335" s="1"/>
      <c r="AM5335" s="1"/>
      <c r="AN5335" s="1"/>
      <c r="AO5335" s="1"/>
    </row>
    <row r="5336" spans="1:41" x14ac:dyDescent="0.2">
      <c r="A5336" s="118"/>
      <c r="B5336" s="2"/>
      <c r="C5336" s="2"/>
      <c r="D5336" s="3"/>
      <c r="E5336" s="3"/>
      <c r="F5336" s="47"/>
      <c r="G5336" s="47"/>
      <c r="H5336" s="4"/>
      <c r="I5336" s="4"/>
      <c r="J5336" s="4"/>
      <c r="K5336" s="4"/>
      <c r="L5336" s="47"/>
      <c r="M5336" s="10"/>
      <c r="N5336" s="10"/>
      <c r="O5336" s="2"/>
      <c r="P5336" s="2"/>
      <c r="Q5336" s="47"/>
      <c r="R5336" s="4"/>
      <c r="S5336" s="59"/>
      <c r="T5336" s="1"/>
      <c r="U5336" s="1"/>
      <c r="V5336" s="1"/>
      <c r="W5336" s="10"/>
      <c r="X5336" s="2"/>
      <c r="Y5336" s="2"/>
      <c r="Z5336" s="3"/>
      <c r="AA5336" s="1"/>
      <c r="AB5336" s="1"/>
      <c r="AC5336" s="5"/>
      <c r="AD5336" s="1"/>
      <c r="AE5336" s="7"/>
      <c r="AF5336" s="1"/>
      <c r="AG5336" s="1"/>
      <c r="AH5336" s="1"/>
      <c r="AI5336" s="1"/>
      <c r="AJ5336" s="4"/>
      <c r="AK5336" s="1"/>
      <c r="AL5336" s="1"/>
      <c r="AM5336" s="1"/>
      <c r="AN5336" s="1"/>
      <c r="AO5336" s="1"/>
    </row>
    <row r="5337" spans="1:41" x14ac:dyDescent="0.2">
      <c r="A5337" s="118"/>
      <c r="B5337" s="2"/>
      <c r="C5337" s="2"/>
      <c r="D5337" s="3"/>
      <c r="E5337" s="3"/>
      <c r="F5337" s="47"/>
      <c r="G5337" s="47"/>
      <c r="H5337" s="4"/>
      <c r="I5337" s="4"/>
      <c r="J5337" s="4"/>
      <c r="K5337" s="4"/>
      <c r="L5337" s="47"/>
      <c r="M5337" s="10"/>
      <c r="N5337" s="10"/>
      <c r="O5337" s="2"/>
      <c r="P5337" s="2"/>
      <c r="Q5337" s="47"/>
      <c r="R5337" s="4"/>
      <c r="S5337" s="59"/>
      <c r="T5337" s="1"/>
      <c r="U5337" s="1"/>
      <c r="V5337" s="1"/>
      <c r="W5337" s="10"/>
      <c r="X5337" s="2"/>
      <c r="Y5337" s="2"/>
      <c r="Z5337" s="3"/>
      <c r="AA5337" s="1"/>
      <c r="AB5337" s="1"/>
      <c r="AC5337" s="5"/>
      <c r="AD5337" s="1"/>
      <c r="AE5337" s="7"/>
      <c r="AF5337" s="1"/>
      <c r="AG5337" s="1"/>
      <c r="AH5337" s="1"/>
      <c r="AI5337" s="1"/>
      <c r="AJ5337" s="4"/>
      <c r="AK5337" s="1"/>
      <c r="AL5337" s="1"/>
      <c r="AM5337" s="1"/>
      <c r="AN5337" s="1"/>
      <c r="AO5337" s="1"/>
    </row>
    <row r="5338" spans="1:41" x14ac:dyDescent="0.2">
      <c r="A5338" s="118"/>
      <c r="B5338" s="2"/>
      <c r="C5338" s="2"/>
      <c r="D5338" s="3"/>
      <c r="E5338" s="3"/>
      <c r="F5338" s="47"/>
      <c r="G5338" s="47"/>
      <c r="H5338" s="4"/>
      <c r="I5338" s="4"/>
      <c r="J5338" s="4"/>
      <c r="K5338" s="4"/>
      <c r="L5338" s="47"/>
      <c r="M5338" s="10"/>
      <c r="N5338" s="10"/>
      <c r="O5338" s="2"/>
      <c r="P5338" s="2"/>
      <c r="Q5338" s="47"/>
      <c r="R5338" s="4"/>
      <c r="S5338" s="59"/>
      <c r="T5338" s="1"/>
      <c r="U5338" s="1"/>
      <c r="V5338" s="1"/>
      <c r="W5338" s="10"/>
      <c r="X5338" s="2"/>
      <c r="Y5338" s="2"/>
      <c r="Z5338" s="3"/>
      <c r="AA5338" s="1"/>
      <c r="AB5338" s="1"/>
      <c r="AC5338" s="5"/>
      <c r="AD5338" s="1"/>
      <c r="AE5338" s="7"/>
      <c r="AF5338" s="1"/>
      <c r="AG5338" s="1"/>
      <c r="AH5338" s="1"/>
      <c r="AI5338" s="1"/>
      <c r="AJ5338" s="4"/>
      <c r="AK5338" s="1"/>
      <c r="AL5338" s="1"/>
      <c r="AM5338" s="1"/>
      <c r="AN5338" s="1"/>
      <c r="AO5338" s="1"/>
    </row>
    <row r="5339" spans="1:41" x14ac:dyDescent="0.2">
      <c r="A5339" s="118"/>
      <c r="B5339" s="2"/>
      <c r="C5339" s="2"/>
      <c r="D5339" s="3"/>
      <c r="E5339" s="3"/>
      <c r="F5339" s="47"/>
      <c r="G5339" s="47"/>
      <c r="H5339" s="4"/>
      <c r="I5339" s="4"/>
      <c r="J5339" s="4"/>
      <c r="K5339" s="4"/>
      <c r="L5339" s="47"/>
      <c r="M5339" s="10"/>
      <c r="N5339" s="10"/>
      <c r="O5339" s="2"/>
      <c r="P5339" s="2"/>
      <c r="Q5339" s="47"/>
      <c r="R5339" s="4"/>
      <c r="S5339" s="59"/>
      <c r="T5339" s="1"/>
      <c r="U5339" s="1"/>
      <c r="V5339" s="1"/>
      <c r="W5339" s="10"/>
      <c r="X5339" s="2"/>
      <c r="Y5339" s="2"/>
      <c r="Z5339" s="3"/>
      <c r="AA5339" s="1"/>
      <c r="AB5339" s="1"/>
      <c r="AC5339" s="5"/>
      <c r="AD5339" s="1"/>
      <c r="AE5339" s="7"/>
      <c r="AF5339" s="1"/>
      <c r="AG5339" s="1"/>
      <c r="AH5339" s="1"/>
      <c r="AI5339" s="1"/>
      <c r="AJ5339" s="4"/>
      <c r="AK5339" s="1"/>
      <c r="AL5339" s="1"/>
      <c r="AM5339" s="1"/>
      <c r="AN5339" s="1"/>
      <c r="AO5339" s="1"/>
    </row>
    <row r="5340" spans="1:41" x14ac:dyDescent="0.2">
      <c r="A5340" s="118"/>
      <c r="B5340" s="2"/>
      <c r="C5340" s="2"/>
      <c r="D5340" s="3"/>
      <c r="E5340" s="3"/>
      <c r="F5340" s="47"/>
      <c r="G5340" s="47"/>
      <c r="H5340" s="4"/>
      <c r="I5340" s="4"/>
      <c r="J5340" s="4"/>
      <c r="K5340" s="4"/>
      <c r="L5340" s="47"/>
      <c r="M5340" s="10"/>
      <c r="N5340" s="10"/>
      <c r="O5340" s="2"/>
      <c r="P5340" s="2"/>
      <c r="Q5340" s="47"/>
      <c r="R5340" s="4"/>
      <c r="S5340" s="59"/>
      <c r="T5340" s="1"/>
      <c r="U5340" s="1"/>
      <c r="V5340" s="1"/>
      <c r="W5340" s="10"/>
      <c r="X5340" s="2"/>
      <c r="Y5340" s="2"/>
      <c r="Z5340" s="3"/>
      <c r="AA5340" s="1"/>
      <c r="AB5340" s="1"/>
      <c r="AC5340" s="5"/>
      <c r="AD5340" s="1"/>
      <c r="AE5340" s="7"/>
      <c r="AF5340" s="1"/>
      <c r="AG5340" s="1"/>
      <c r="AH5340" s="1"/>
      <c r="AI5340" s="1"/>
      <c r="AJ5340" s="4"/>
      <c r="AK5340" s="1"/>
      <c r="AL5340" s="1"/>
      <c r="AM5340" s="1"/>
      <c r="AN5340" s="1"/>
      <c r="AO5340" s="1"/>
    </row>
    <row r="5341" spans="1:41" x14ac:dyDescent="0.2">
      <c r="A5341" s="118"/>
      <c r="B5341" s="2"/>
      <c r="C5341" s="2"/>
      <c r="D5341" s="3"/>
      <c r="E5341" s="3"/>
      <c r="F5341" s="47"/>
      <c r="G5341" s="47"/>
      <c r="H5341" s="4"/>
      <c r="I5341" s="4"/>
      <c r="J5341" s="4"/>
      <c r="K5341" s="4"/>
      <c r="L5341" s="47"/>
      <c r="M5341" s="10"/>
      <c r="N5341" s="10"/>
      <c r="O5341" s="2"/>
      <c r="P5341" s="2"/>
      <c r="Q5341" s="47"/>
      <c r="R5341" s="4"/>
      <c r="S5341" s="59"/>
      <c r="T5341" s="1"/>
      <c r="U5341" s="1"/>
      <c r="V5341" s="1"/>
      <c r="W5341" s="10"/>
      <c r="X5341" s="2"/>
      <c r="Y5341" s="2"/>
      <c r="Z5341" s="3"/>
      <c r="AA5341" s="1"/>
      <c r="AB5341" s="1"/>
      <c r="AC5341" s="5"/>
      <c r="AD5341" s="1"/>
      <c r="AE5341" s="7"/>
      <c r="AF5341" s="1"/>
      <c r="AG5341" s="1"/>
      <c r="AH5341" s="1"/>
      <c r="AI5341" s="1"/>
      <c r="AJ5341" s="4"/>
      <c r="AK5341" s="1"/>
      <c r="AL5341" s="1"/>
      <c r="AM5341" s="1"/>
      <c r="AN5341" s="1"/>
      <c r="AO5341" s="1"/>
    </row>
    <row r="5342" spans="1:41" x14ac:dyDescent="0.2">
      <c r="A5342" s="118"/>
      <c r="B5342" s="2"/>
      <c r="C5342" s="2"/>
      <c r="D5342" s="3"/>
      <c r="E5342" s="3"/>
      <c r="F5342" s="47"/>
      <c r="G5342" s="47"/>
      <c r="H5342" s="4"/>
      <c r="I5342" s="4"/>
      <c r="J5342" s="4"/>
      <c r="K5342" s="4"/>
      <c r="L5342" s="47"/>
      <c r="M5342" s="10"/>
      <c r="N5342" s="10"/>
      <c r="O5342" s="2"/>
      <c r="P5342" s="2"/>
      <c r="Q5342" s="47"/>
      <c r="R5342" s="4"/>
      <c r="S5342" s="59"/>
      <c r="T5342" s="1"/>
      <c r="U5342" s="1"/>
      <c r="V5342" s="1"/>
      <c r="W5342" s="10"/>
      <c r="X5342" s="2"/>
      <c r="Y5342" s="2"/>
      <c r="Z5342" s="3"/>
      <c r="AA5342" s="1"/>
      <c r="AB5342" s="1"/>
      <c r="AC5342" s="5"/>
      <c r="AD5342" s="1"/>
      <c r="AE5342" s="7"/>
      <c r="AF5342" s="1"/>
      <c r="AG5342" s="1"/>
      <c r="AH5342" s="1"/>
      <c r="AI5342" s="1"/>
      <c r="AJ5342" s="4"/>
      <c r="AK5342" s="1"/>
      <c r="AL5342" s="1"/>
      <c r="AM5342" s="1"/>
      <c r="AN5342" s="1"/>
      <c r="AO5342" s="1"/>
    </row>
    <row r="5343" spans="1:41" x14ac:dyDescent="0.2">
      <c r="A5343" s="118"/>
      <c r="B5343" s="2"/>
      <c r="C5343" s="2"/>
      <c r="D5343" s="3"/>
      <c r="E5343" s="3"/>
      <c r="F5343" s="47"/>
      <c r="G5343" s="47"/>
      <c r="H5343" s="4"/>
      <c r="I5343" s="4"/>
      <c r="J5343" s="4"/>
      <c r="K5343" s="4"/>
      <c r="L5343" s="47"/>
      <c r="M5343" s="10"/>
      <c r="N5343" s="10"/>
      <c r="O5343" s="2"/>
      <c r="P5343" s="2"/>
      <c r="Q5343" s="47"/>
      <c r="R5343" s="4"/>
      <c r="S5343" s="59"/>
      <c r="T5343" s="1"/>
      <c r="U5343" s="1"/>
      <c r="V5343" s="1"/>
      <c r="W5343" s="10"/>
      <c r="X5343" s="2"/>
      <c r="Y5343" s="2"/>
      <c r="Z5343" s="3"/>
      <c r="AA5343" s="1"/>
      <c r="AB5343" s="1"/>
      <c r="AC5343" s="5"/>
      <c r="AD5343" s="1"/>
      <c r="AE5343" s="7"/>
      <c r="AF5343" s="1"/>
      <c r="AG5343" s="1"/>
      <c r="AH5343" s="1"/>
      <c r="AI5343" s="1"/>
      <c r="AJ5343" s="4"/>
      <c r="AK5343" s="1"/>
      <c r="AL5343" s="1"/>
      <c r="AM5343" s="1"/>
      <c r="AN5343" s="1"/>
      <c r="AO5343" s="1"/>
    </row>
    <row r="5344" spans="1:41" x14ac:dyDescent="0.2">
      <c r="A5344" s="118"/>
      <c r="B5344" s="2"/>
      <c r="C5344" s="2"/>
      <c r="D5344" s="3"/>
      <c r="E5344" s="3"/>
      <c r="F5344" s="47"/>
      <c r="G5344" s="47"/>
      <c r="H5344" s="4"/>
      <c r="I5344" s="4"/>
      <c r="J5344" s="4"/>
      <c r="K5344" s="4"/>
      <c r="L5344" s="47"/>
      <c r="M5344" s="10"/>
      <c r="N5344" s="10"/>
      <c r="O5344" s="2"/>
      <c r="P5344" s="2"/>
      <c r="Q5344" s="47"/>
      <c r="R5344" s="4"/>
      <c r="S5344" s="59"/>
      <c r="T5344" s="1"/>
      <c r="U5344" s="1"/>
      <c r="V5344" s="1"/>
      <c r="W5344" s="10"/>
      <c r="X5344" s="2"/>
      <c r="Y5344" s="2"/>
      <c r="Z5344" s="3"/>
      <c r="AA5344" s="1"/>
      <c r="AB5344" s="1"/>
      <c r="AC5344" s="5"/>
      <c r="AD5344" s="1"/>
      <c r="AE5344" s="7"/>
      <c r="AF5344" s="1"/>
      <c r="AG5344" s="1"/>
      <c r="AH5344" s="1"/>
      <c r="AI5344" s="1"/>
      <c r="AJ5344" s="4"/>
      <c r="AK5344" s="1"/>
      <c r="AL5344" s="1"/>
      <c r="AM5344" s="1"/>
      <c r="AN5344" s="1"/>
      <c r="AO5344" s="1"/>
    </row>
    <row r="5345" spans="1:41" x14ac:dyDescent="0.2">
      <c r="A5345" s="118"/>
      <c r="B5345" s="2"/>
      <c r="C5345" s="2"/>
      <c r="D5345" s="3"/>
      <c r="E5345" s="3"/>
      <c r="F5345" s="47"/>
      <c r="G5345" s="47"/>
      <c r="H5345" s="4"/>
      <c r="I5345" s="4"/>
      <c r="J5345" s="4"/>
      <c r="K5345" s="4"/>
      <c r="L5345" s="47"/>
      <c r="M5345" s="10"/>
      <c r="N5345" s="10"/>
      <c r="O5345" s="2"/>
      <c r="P5345" s="2"/>
      <c r="Q5345" s="47"/>
      <c r="R5345" s="4"/>
      <c r="S5345" s="59"/>
      <c r="T5345" s="1"/>
      <c r="U5345" s="1"/>
      <c r="V5345" s="1"/>
      <c r="W5345" s="10"/>
      <c r="X5345" s="2"/>
      <c r="Y5345" s="2"/>
      <c r="Z5345" s="3"/>
      <c r="AA5345" s="1"/>
      <c r="AB5345" s="1"/>
      <c r="AC5345" s="5"/>
      <c r="AD5345" s="1"/>
      <c r="AE5345" s="7"/>
      <c r="AF5345" s="1"/>
      <c r="AG5345" s="1"/>
      <c r="AH5345" s="1"/>
      <c r="AI5345" s="1"/>
      <c r="AJ5345" s="4"/>
      <c r="AK5345" s="1"/>
      <c r="AL5345" s="1"/>
      <c r="AM5345" s="1"/>
      <c r="AN5345" s="1"/>
      <c r="AO5345" s="1"/>
    </row>
    <row r="5346" spans="1:41" x14ac:dyDescent="0.2">
      <c r="A5346" s="118"/>
      <c r="B5346" s="2"/>
      <c r="C5346" s="2"/>
      <c r="D5346" s="3"/>
      <c r="E5346" s="3"/>
      <c r="F5346" s="47"/>
      <c r="G5346" s="47"/>
      <c r="H5346" s="4"/>
      <c r="I5346" s="4"/>
      <c r="J5346" s="4"/>
      <c r="K5346" s="4"/>
      <c r="L5346" s="47"/>
      <c r="M5346" s="10"/>
      <c r="N5346" s="10"/>
      <c r="O5346" s="2"/>
      <c r="P5346" s="2"/>
      <c r="Q5346" s="47"/>
      <c r="R5346" s="4"/>
      <c r="S5346" s="59"/>
      <c r="T5346" s="1"/>
      <c r="U5346" s="1"/>
      <c r="V5346" s="1"/>
      <c r="W5346" s="10"/>
      <c r="X5346" s="2"/>
      <c r="Y5346" s="2"/>
      <c r="Z5346" s="3"/>
      <c r="AA5346" s="1"/>
      <c r="AB5346" s="1"/>
      <c r="AC5346" s="5"/>
      <c r="AD5346" s="1"/>
      <c r="AE5346" s="7"/>
      <c r="AF5346" s="1"/>
      <c r="AG5346" s="1"/>
      <c r="AH5346" s="1"/>
      <c r="AI5346" s="1"/>
      <c r="AJ5346" s="4"/>
      <c r="AK5346" s="1"/>
      <c r="AL5346" s="1"/>
      <c r="AM5346" s="1"/>
      <c r="AN5346" s="1"/>
      <c r="AO5346" s="1"/>
    </row>
    <row r="5347" spans="1:41" x14ac:dyDescent="0.2">
      <c r="A5347" s="118"/>
      <c r="B5347" s="2"/>
      <c r="C5347" s="2"/>
      <c r="D5347" s="3"/>
      <c r="E5347" s="3"/>
      <c r="F5347" s="47"/>
      <c r="G5347" s="47"/>
      <c r="H5347" s="4"/>
      <c r="I5347" s="4"/>
      <c r="J5347" s="4"/>
      <c r="K5347" s="4"/>
      <c r="L5347" s="47"/>
      <c r="M5347" s="10"/>
      <c r="N5347" s="10"/>
      <c r="O5347" s="2"/>
      <c r="P5347" s="2"/>
      <c r="Q5347" s="47"/>
      <c r="R5347" s="4"/>
      <c r="S5347" s="59"/>
      <c r="T5347" s="1"/>
      <c r="U5347" s="1"/>
      <c r="V5347" s="1"/>
      <c r="W5347" s="10"/>
      <c r="X5347" s="2"/>
      <c r="Y5347" s="2"/>
      <c r="Z5347" s="3"/>
      <c r="AA5347" s="1"/>
      <c r="AB5347" s="1"/>
      <c r="AC5347" s="5"/>
      <c r="AD5347" s="1"/>
      <c r="AE5347" s="7"/>
      <c r="AF5347" s="1"/>
      <c r="AG5347" s="1"/>
      <c r="AH5347" s="1"/>
      <c r="AI5347" s="1"/>
      <c r="AJ5347" s="4"/>
      <c r="AK5347" s="1"/>
      <c r="AL5347" s="1"/>
      <c r="AM5347" s="1"/>
      <c r="AN5347" s="1"/>
      <c r="AO5347" s="1"/>
    </row>
    <row r="5348" spans="1:41" x14ac:dyDescent="0.2">
      <c r="A5348" s="118"/>
      <c r="B5348" s="2"/>
      <c r="C5348" s="2"/>
      <c r="D5348" s="3"/>
      <c r="E5348" s="3"/>
      <c r="F5348" s="47"/>
      <c r="G5348" s="47"/>
      <c r="H5348" s="4"/>
      <c r="I5348" s="4"/>
      <c r="J5348" s="4"/>
      <c r="K5348" s="4"/>
      <c r="L5348" s="47"/>
      <c r="M5348" s="10"/>
      <c r="N5348" s="10"/>
      <c r="O5348" s="2"/>
      <c r="P5348" s="2"/>
      <c r="Q5348" s="47"/>
      <c r="R5348" s="4"/>
      <c r="S5348" s="59"/>
      <c r="T5348" s="1"/>
      <c r="U5348" s="1"/>
      <c r="V5348" s="1"/>
      <c r="W5348" s="10"/>
      <c r="X5348" s="2"/>
      <c r="Y5348" s="2"/>
      <c r="Z5348" s="3"/>
      <c r="AA5348" s="1"/>
      <c r="AB5348" s="1"/>
      <c r="AC5348" s="5"/>
      <c r="AD5348" s="1"/>
      <c r="AE5348" s="7"/>
      <c r="AF5348" s="1"/>
      <c r="AG5348" s="1"/>
      <c r="AH5348" s="1"/>
      <c r="AI5348" s="1"/>
      <c r="AJ5348" s="4"/>
      <c r="AK5348" s="1"/>
      <c r="AL5348" s="1"/>
      <c r="AM5348" s="1"/>
      <c r="AN5348" s="1"/>
      <c r="AO5348" s="1"/>
    </row>
    <row r="5349" spans="1:41" x14ac:dyDescent="0.2">
      <c r="A5349" s="118"/>
      <c r="B5349" s="2"/>
      <c r="C5349" s="2"/>
      <c r="D5349" s="3"/>
      <c r="E5349" s="3"/>
      <c r="F5349" s="47"/>
      <c r="G5349" s="47"/>
      <c r="H5349" s="4"/>
      <c r="I5349" s="4"/>
      <c r="J5349" s="4"/>
      <c r="K5349" s="4"/>
      <c r="L5349" s="47"/>
      <c r="M5349" s="10"/>
      <c r="N5349" s="10"/>
      <c r="O5349" s="2"/>
      <c r="P5349" s="2"/>
      <c r="Q5349" s="47"/>
      <c r="R5349" s="4"/>
      <c r="S5349" s="59"/>
      <c r="T5349" s="1"/>
      <c r="U5349" s="1"/>
      <c r="V5349" s="1"/>
      <c r="W5349" s="10"/>
      <c r="X5349" s="2"/>
      <c r="Y5349" s="2"/>
      <c r="Z5349" s="3"/>
      <c r="AA5349" s="1"/>
      <c r="AB5349" s="1"/>
      <c r="AC5349" s="5"/>
      <c r="AD5349" s="1"/>
      <c r="AE5349" s="7"/>
      <c r="AF5349" s="1"/>
      <c r="AG5349" s="1"/>
      <c r="AH5349" s="1"/>
      <c r="AI5349" s="1"/>
      <c r="AJ5349" s="4"/>
      <c r="AK5349" s="1"/>
      <c r="AL5349" s="1"/>
      <c r="AM5349" s="1"/>
      <c r="AN5349" s="1"/>
      <c r="AO5349" s="1"/>
    </row>
    <row r="5350" spans="1:41" x14ac:dyDescent="0.2">
      <c r="A5350" s="118"/>
      <c r="B5350" s="2"/>
      <c r="C5350" s="2"/>
      <c r="D5350" s="3"/>
      <c r="E5350" s="3"/>
      <c r="F5350" s="47"/>
      <c r="G5350" s="47"/>
      <c r="H5350" s="4"/>
      <c r="I5350" s="4"/>
      <c r="J5350" s="4"/>
      <c r="K5350" s="4"/>
      <c r="L5350" s="47"/>
      <c r="M5350" s="10"/>
      <c r="N5350" s="10"/>
      <c r="O5350" s="2"/>
      <c r="P5350" s="2"/>
      <c r="Q5350" s="47"/>
      <c r="R5350" s="4"/>
      <c r="S5350" s="59"/>
      <c r="T5350" s="1"/>
      <c r="U5350" s="1"/>
      <c r="V5350" s="1"/>
      <c r="W5350" s="10"/>
      <c r="X5350" s="2"/>
      <c r="Y5350" s="2"/>
      <c r="Z5350" s="3"/>
      <c r="AA5350" s="1"/>
      <c r="AB5350" s="1"/>
      <c r="AC5350" s="5"/>
      <c r="AD5350" s="1"/>
      <c r="AE5350" s="7"/>
      <c r="AF5350" s="1"/>
      <c r="AG5350" s="1"/>
      <c r="AH5350" s="1"/>
      <c r="AI5350" s="1"/>
      <c r="AJ5350" s="4"/>
      <c r="AK5350" s="1"/>
      <c r="AL5350" s="1"/>
      <c r="AM5350" s="1"/>
      <c r="AN5350" s="1"/>
      <c r="AO5350" s="1"/>
    </row>
    <row r="5351" spans="1:41" x14ac:dyDescent="0.2">
      <c r="A5351" s="118"/>
      <c r="B5351" s="2"/>
      <c r="C5351" s="2"/>
      <c r="D5351" s="3"/>
      <c r="E5351" s="3"/>
      <c r="F5351" s="47"/>
      <c r="G5351" s="47"/>
      <c r="H5351" s="4"/>
      <c r="I5351" s="4"/>
      <c r="J5351" s="4"/>
      <c r="K5351" s="4"/>
      <c r="L5351" s="47"/>
      <c r="M5351" s="10"/>
      <c r="N5351" s="10"/>
      <c r="O5351" s="2"/>
      <c r="P5351" s="2"/>
      <c r="Q5351" s="47"/>
      <c r="R5351" s="4"/>
      <c r="S5351" s="59"/>
      <c r="T5351" s="1"/>
      <c r="U5351" s="1"/>
      <c r="V5351" s="1"/>
      <c r="W5351" s="10"/>
      <c r="X5351" s="2"/>
      <c r="Y5351" s="2"/>
      <c r="Z5351" s="3"/>
      <c r="AA5351" s="1"/>
      <c r="AB5351" s="1"/>
      <c r="AC5351" s="5"/>
      <c r="AD5351" s="1"/>
      <c r="AE5351" s="7"/>
      <c r="AF5351" s="1"/>
      <c r="AG5351" s="1"/>
      <c r="AH5351" s="1"/>
      <c r="AI5351" s="1"/>
      <c r="AJ5351" s="4"/>
      <c r="AK5351" s="1"/>
      <c r="AL5351" s="1"/>
      <c r="AM5351" s="1"/>
      <c r="AN5351" s="1"/>
      <c r="AO5351" s="1"/>
    </row>
    <row r="5352" spans="1:41" x14ac:dyDescent="0.2">
      <c r="A5352" s="118"/>
      <c r="B5352" s="2"/>
      <c r="C5352" s="2"/>
      <c r="D5352" s="3"/>
      <c r="E5352" s="3"/>
      <c r="F5352" s="47"/>
      <c r="G5352" s="47"/>
      <c r="H5352" s="4"/>
      <c r="I5352" s="4"/>
      <c r="J5352" s="4"/>
      <c r="K5352" s="4"/>
      <c r="L5352" s="47"/>
      <c r="M5352" s="10"/>
      <c r="N5352" s="10"/>
      <c r="O5352" s="2"/>
      <c r="P5352" s="2"/>
      <c r="Q5352" s="47"/>
      <c r="R5352" s="4"/>
      <c r="S5352" s="59"/>
      <c r="T5352" s="1"/>
      <c r="U5352" s="1"/>
      <c r="V5352" s="1"/>
      <c r="W5352" s="10"/>
      <c r="X5352" s="2"/>
      <c r="Y5352" s="2"/>
      <c r="Z5352" s="3"/>
      <c r="AA5352" s="1"/>
      <c r="AB5352" s="1"/>
      <c r="AC5352" s="5"/>
      <c r="AD5352" s="1"/>
      <c r="AE5352" s="7"/>
      <c r="AF5352" s="1"/>
      <c r="AG5352" s="1"/>
      <c r="AH5352" s="1"/>
      <c r="AI5352" s="1"/>
      <c r="AJ5352" s="4"/>
      <c r="AK5352" s="1"/>
      <c r="AL5352" s="1"/>
      <c r="AM5352" s="1"/>
      <c r="AN5352" s="1"/>
      <c r="AO5352" s="1"/>
    </row>
    <row r="5353" spans="1:41" x14ac:dyDescent="0.2">
      <c r="A5353" s="118"/>
      <c r="B5353" s="2"/>
      <c r="C5353" s="2"/>
      <c r="D5353" s="3"/>
      <c r="E5353" s="3"/>
      <c r="F5353" s="47"/>
      <c r="G5353" s="47"/>
      <c r="H5353" s="4"/>
      <c r="I5353" s="4"/>
      <c r="J5353" s="4"/>
      <c r="K5353" s="4"/>
      <c r="L5353" s="47"/>
      <c r="M5353" s="10"/>
      <c r="N5353" s="10"/>
      <c r="O5353" s="2"/>
      <c r="P5353" s="2"/>
      <c r="Q5353" s="47"/>
      <c r="R5353" s="4"/>
      <c r="S5353" s="59"/>
      <c r="T5353" s="1"/>
      <c r="U5353" s="1"/>
      <c r="V5353" s="1"/>
      <c r="W5353" s="10"/>
      <c r="X5353" s="2"/>
      <c r="Y5353" s="2"/>
      <c r="Z5353" s="3"/>
      <c r="AA5353" s="1"/>
      <c r="AB5353" s="1"/>
      <c r="AC5353" s="5"/>
      <c r="AD5353" s="1"/>
      <c r="AE5353" s="7"/>
      <c r="AF5353" s="1"/>
      <c r="AG5353" s="1"/>
      <c r="AH5353" s="1"/>
      <c r="AI5353" s="1"/>
      <c r="AJ5353" s="4"/>
      <c r="AK5353" s="1"/>
      <c r="AL5353" s="1"/>
      <c r="AM5353" s="1"/>
      <c r="AN5353" s="1"/>
      <c r="AO5353" s="1"/>
    </row>
    <row r="5354" spans="1:41" x14ac:dyDescent="0.2">
      <c r="A5354" s="118"/>
      <c r="B5354" s="2"/>
      <c r="C5354" s="2"/>
      <c r="D5354" s="3"/>
      <c r="E5354" s="3"/>
      <c r="F5354" s="47"/>
      <c r="G5354" s="47"/>
      <c r="H5354" s="4"/>
      <c r="I5354" s="4"/>
      <c r="J5354" s="4"/>
      <c r="K5354" s="4"/>
      <c r="L5354" s="47"/>
      <c r="M5354" s="10"/>
      <c r="N5354" s="10"/>
      <c r="O5354" s="2"/>
      <c r="P5354" s="2"/>
      <c r="Q5354" s="47"/>
      <c r="R5354" s="4"/>
      <c r="S5354" s="59"/>
      <c r="T5354" s="1"/>
      <c r="U5354" s="1"/>
      <c r="V5354" s="1"/>
      <c r="W5354" s="10"/>
      <c r="X5354" s="2"/>
      <c r="Y5354" s="2"/>
      <c r="Z5354" s="3"/>
      <c r="AA5354" s="1"/>
      <c r="AB5354" s="1"/>
      <c r="AC5354" s="5"/>
      <c r="AD5354" s="1"/>
      <c r="AE5354" s="7"/>
      <c r="AF5354" s="1"/>
      <c r="AG5354" s="1"/>
      <c r="AH5354" s="1"/>
      <c r="AI5354" s="1"/>
      <c r="AJ5354" s="4"/>
      <c r="AK5354" s="1"/>
      <c r="AL5354" s="1"/>
      <c r="AM5354" s="1"/>
      <c r="AN5354" s="1"/>
      <c r="AO5354" s="1"/>
    </row>
    <row r="5355" spans="1:41" x14ac:dyDescent="0.2">
      <c r="A5355" s="118"/>
      <c r="B5355" s="2"/>
      <c r="C5355" s="2"/>
      <c r="D5355" s="3"/>
      <c r="E5355" s="3"/>
      <c r="F5355" s="47"/>
      <c r="G5355" s="47"/>
      <c r="H5355" s="4"/>
      <c r="I5355" s="4"/>
      <c r="J5355" s="4"/>
      <c r="K5355" s="4"/>
      <c r="L5355" s="47"/>
      <c r="M5355" s="10"/>
      <c r="N5355" s="10"/>
      <c r="O5355" s="2"/>
      <c r="P5355" s="2"/>
      <c r="Q5355" s="47"/>
      <c r="R5355" s="4"/>
      <c r="S5355" s="59"/>
      <c r="T5355" s="1"/>
      <c r="U5355" s="1"/>
      <c r="V5355" s="1"/>
      <c r="W5355" s="10"/>
      <c r="X5355" s="2"/>
      <c r="Y5355" s="2"/>
      <c r="Z5355" s="3"/>
      <c r="AA5355" s="1"/>
      <c r="AB5355" s="1"/>
      <c r="AC5355" s="5"/>
      <c r="AD5355" s="1"/>
      <c r="AE5355" s="7"/>
      <c r="AF5355" s="1"/>
      <c r="AG5355" s="1"/>
      <c r="AH5355" s="1"/>
      <c r="AI5355" s="1"/>
      <c r="AJ5355" s="4"/>
      <c r="AK5355" s="1"/>
      <c r="AL5355" s="1"/>
      <c r="AM5355" s="1"/>
      <c r="AN5355" s="1"/>
      <c r="AO5355" s="1"/>
    </row>
    <row r="5356" spans="1:41" x14ac:dyDescent="0.2">
      <c r="A5356" s="118"/>
      <c r="B5356" s="2"/>
      <c r="C5356" s="2"/>
      <c r="D5356" s="3"/>
      <c r="E5356" s="3"/>
      <c r="F5356" s="47"/>
      <c r="G5356" s="47"/>
      <c r="H5356" s="4"/>
      <c r="I5356" s="4"/>
      <c r="J5356" s="4"/>
      <c r="K5356" s="4"/>
      <c r="L5356" s="47"/>
      <c r="M5356" s="10"/>
      <c r="N5356" s="10"/>
      <c r="O5356" s="2"/>
      <c r="P5356" s="2"/>
      <c r="Q5356" s="47"/>
      <c r="R5356" s="4"/>
      <c r="S5356" s="59"/>
      <c r="T5356" s="1"/>
      <c r="U5356" s="1"/>
      <c r="V5356" s="1"/>
      <c r="W5356" s="10"/>
      <c r="X5356" s="2"/>
      <c r="Y5356" s="2"/>
      <c r="Z5356" s="3"/>
      <c r="AA5356" s="1"/>
      <c r="AB5356" s="1"/>
      <c r="AC5356" s="5"/>
      <c r="AD5356" s="1"/>
      <c r="AE5356" s="7"/>
      <c r="AF5356" s="1"/>
      <c r="AG5356" s="1"/>
      <c r="AH5356" s="1"/>
      <c r="AI5356" s="1"/>
      <c r="AJ5356" s="4"/>
      <c r="AK5356" s="1"/>
      <c r="AL5356" s="1"/>
      <c r="AM5356" s="1"/>
      <c r="AN5356" s="1"/>
      <c r="AO5356" s="1"/>
    </row>
    <row r="5357" spans="1:41" x14ac:dyDescent="0.2">
      <c r="A5357" s="118"/>
      <c r="B5357" s="2"/>
      <c r="C5357" s="2"/>
      <c r="D5357" s="3"/>
      <c r="E5357" s="3"/>
      <c r="F5357" s="47"/>
      <c r="G5357" s="47"/>
      <c r="H5357" s="4"/>
      <c r="I5357" s="4"/>
      <c r="J5357" s="4"/>
      <c r="K5357" s="4"/>
      <c r="L5357" s="47"/>
      <c r="M5357" s="10"/>
      <c r="N5357" s="10"/>
      <c r="O5357" s="2"/>
      <c r="P5357" s="2"/>
      <c r="Q5357" s="47"/>
      <c r="R5357" s="4"/>
      <c r="S5357" s="59"/>
      <c r="T5357" s="1"/>
      <c r="U5357" s="1"/>
      <c r="V5357" s="1"/>
      <c r="W5357" s="10"/>
      <c r="X5357" s="2"/>
      <c r="Y5357" s="2"/>
      <c r="Z5357" s="3"/>
      <c r="AA5357" s="1"/>
      <c r="AB5357" s="1"/>
      <c r="AC5357" s="5"/>
      <c r="AD5357" s="1"/>
      <c r="AE5357" s="7"/>
      <c r="AF5357" s="1"/>
      <c r="AG5357" s="1"/>
      <c r="AH5357" s="1"/>
      <c r="AI5357" s="1"/>
      <c r="AJ5357" s="4"/>
      <c r="AK5357" s="1"/>
      <c r="AL5357" s="1"/>
      <c r="AM5357" s="1"/>
      <c r="AN5357" s="1"/>
      <c r="AO5357" s="1"/>
    </row>
    <row r="5358" spans="1:41" x14ac:dyDescent="0.2">
      <c r="A5358" s="118"/>
      <c r="B5358" s="2"/>
      <c r="C5358" s="2"/>
      <c r="D5358" s="3"/>
      <c r="E5358" s="3"/>
      <c r="F5358" s="47"/>
      <c r="G5358" s="47"/>
      <c r="H5358" s="4"/>
      <c r="I5358" s="4"/>
      <c r="J5358" s="4"/>
      <c r="K5358" s="4"/>
      <c r="L5358" s="47"/>
      <c r="M5358" s="10"/>
      <c r="N5358" s="10"/>
      <c r="O5358" s="2"/>
      <c r="P5358" s="2"/>
      <c r="Q5358" s="47"/>
      <c r="R5358" s="4"/>
      <c r="S5358" s="59"/>
      <c r="T5358" s="1"/>
      <c r="U5358" s="1"/>
      <c r="V5358" s="1"/>
      <c r="W5358" s="10"/>
      <c r="X5358" s="2"/>
      <c r="Y5358" s="2"/>
      <c r="Z5358" s="3"/>
      <c r="AA5358" s="1"/>
      <c r="AB5358" s="1"/>
      <c r="AC5358" s="5"/>
      <c r="AD5358" s="1"/>
      <c r="AE5358" s="7"/>
      <c r="AF5358" s="1"/>
      <c r="AG5358" s="1"/>
      <c r="AH5358" s="1"/>
      <c r="AI5358" s="1"/>
      <c r="AJ5358" s="4"/>
      <c r="AK5358" s="1"/>
      <c r="AL5358" s="1"/>
      <c r="AM5358" s="1"/>
      <c r="AN5358" s="1"/>
      <c r="AO5358" s="1"/>
    </row>
    <row r="5359" spans="1:41" x14ac:dyDescent="0.2">
      <c r="A5359" s="118"/>
      <c r="B5359" s="2"/>
      <c r="C5359" s="2"/>
      <c r="D5359" s="3"/>
      <c r="E5359" s="3"/>
      <c r="F5359" s="47"/>
      <c r="G5359" s="47"/>
      <c r="H5359" s="4"/>
      <c r="I5359" s="4"/>
      <c r="J5359" s="4"/>
      <c r="K5359" s="4"/>
      <c r="L5359" s="47"/>
      <c r="M5359" s="10"/>
      <c r="N5359" s="10"/>
      <c r="O5359" s="2"/>
      <c r="P5359" s="2"/>
      <c r="Q5359" s="47"/>
      <c r="R5359" s="4"/>
      <c r="S5359" s="59"/>
      <c r="T5359" s="1"/>
      <c r="U5359" s="1"/>
      <c r="V5359" s="1"/>
      <c r="W5359" s="10"/>
      <c r="X5359" s="2"/>
      <c r="Y5359" s="2"/>
      <c r="Z5359" s="3"/>
      <c r="AA5359" s="1"/>
      <c r="AB5359" s="1"/>
      <c r="AC5359" s="5"/>
      <c r="AD5359" s="1"/>
      <c r="AE5359" s="7"/>
      <c r="AF5359" s="1"/>
      <c r="AG5359" s="1"/>
      <c r="AH5359" s="1"/>
      <c r="AI5359" s="1"/>
      <c r="AJ5359" s="4"/>
      <c r="AK5359" s="1"/>
      <c r="AL5359" s="1"/>
      <c r="AM5359" s="1"/>
      <c r="AN5359" s="1"/>
      <c r="AO5359" s="1"/>
    </row>
    <row r="5360" spans="1:41" x14ac:dyDescent="0.2">
      <c r="A5360" s="118"/>
      <c r="B5360" s="2"/>
      <c r="C5360" s="2"/>
      <c r="D5360" s="3"/>
      <c r="E5360" s="3"/>
      <c r="F5360" s="47"/>
      <c r="G5360" s="47"/>
      <c r="H5360" s="4"/>
      <c r="I5360" s="4"/>
      <c r="J5360" s="4"/>
      <c r="K5360" s="4"/>
      <c r="L5360" s="47"/>
      <c r="M5360" s="10"/>
      <c r="N5360" s="10"/>
      <c r="O5360" s="2"/>
      <c r="P5360" s="2"/>
      <c r="Q5360" s="47"/>
      <c r="R5360" s="4"/>
      <c r="S5360" s="59"/>
      <c r="T5360" s="1"/>
      <c r="U5360" s="1"/>
      <c r="V5360" s="1"/>
      <c r="W5360" s="10"/>
      <c r="X5360" s="2"/>
      <c r="Y5360" s="2"/>
      <c r="Z5360" s="3"/>
      <c r="AA5360" s="1"/>
      <c r="AB5360" s="1"/>
      <c r="AC5360" s="5"/>
      <c r="AD5360" s="1"/>
      <c r="AE5360" s="7"/>
      <c r="AF5360" s="1"/>
      <c r="AG5360" s="1"/>
      <c r="AH5360" s="1"/>
      <c r="AI5360" s="1"/>
      <c r="AJ5360" s="4"/>
      <c r="AK5360" s="1"/>
      <c r="AL5360" s="1"/>
      <c r="AM5360" s="1"/>
      <c r="AN5360" s="1"/>
      <c r="AO5360" s="1"/>
    </row>
    <row r="5361" spans="1:41" x14ac:dyDescent="0.2">
      <c r="A5361" s="118"/>
      <c r="B5361" s="2"/>
      <c r="C5361" s="2"/>
      <c r="D5361" s="3"/>
      <c r="E5361" s="3"/>
      <c r="F5361" s="47"/>
      <c r="G5361" s="47"/>
      <c r="H5361" s="4"/>
      <c r="I5361" s="4"/>
      <c r="J5361" s="4"/>
      <c r="K5361" s="4"/>
      <c r="L5361" s="47"/>
      <c r="M5361" s="10"/>
      <c r="N5361" s="10"/>
      <c r="O5361" s="2"/>
      <c r="P5361" s="2"/>
      <c r="Q5361" s="47"/>
      <c r="R5361" s="4"/>
      <c r="S5361" s="59"/>
      <c r="T5361" s="1"/>
      <c r="U5361" s="1"/>
      <c r="V5361" s="1"/>
      <c r="W5361" s="10"/>
      <c r="X5361" s="2"/>
      <c r="Y5361" s="2"/>
      <c r="Z5361" s="3"/>
      <c r="AA5361" s="1"/>
      <c r="AB5361" s="1"/>
      <c r="AC5361" s="5"/>
      <c r="AD5361" s="1"/>
      <c r="AE5361" s="7"/>
      <c r="AF5361" s="1"/>
      <c r="AG5361" s="1"/>
      <c r="AH5361" s="1"/>
      <c r="AI5361" s="1"/>
      <c r="AJ5361" s="4"/>
      <c r="AK5361" s="1"/>
      <c r="AL5361" s="1"/>
      <c r="AM5361" s="1"/>
      <c r="AN5361" s="1"/>
      <c r="AO5361" s="1"/>
    </row>
    <row r="5362" spans="1:41" x14ac:dyDescent="0.2">
      <c r="A5362" s="118"/>
      <c r="B5362" s="2"/>
      <c r="C5362" s="2"/>
      <c r="D5362" s="3"/>
      <c r="E5362" s="3"/>
      <c r="F5362" s="47"/>
      <c r="G5362" s="47"/>
      <c r="H5362" s="4"/>
      <c r="I5362" s="4"/>
      <c r="J5362" s="4"/>
      <c r="K5362" s="4"/>
      <c r="L5362" s="47"/>
      <c r="M5362" s="10"/>
      <c r="N5362" s="10"/>
      <c r="O5362" s="2"/>
      <c r="P5362" s="2"/>
      <c r="Q5362" s="47"/>
      <c r="R5362" s="4"/>
      <c r="S5362" s="59"/>
      <c r="T5362" s="1"/>
      <c r="U5362" s="1"/>
      <c r="V5362" s="1"/>
      <c r="W5362" s="10"/>
      <c r="X5362" s="2"/>
      <c r="Y5362" s="2"/>
      <c r="Z5362" s="3"/>
      <c r="AA5362" s="1"/>
      <c r="AB5362" s="1"/>
      <c r="AC5362" s="5"/>
      <c r="AD5362" s="1"/>
      <c r="AE5362" s="7"/>
      <c r="AF5362" s="1"/>
      <c r="AG5362" s="1"/>
      <c r="AH5362" s="1"/>
      <c r="AI5362" s="1"/>
      <c r="AJ5362" s="4"/>
      <c r="AK5362" s="1"/>
      <c r="AL5362" s="1"/>
      <c r="AM5362" s="1"/>
      <c r="AN5362" s="1"/>
      <c r="AO5362" s="1"/>
    </row>
    <row r="5363" spans="1:41" x14ac:dyDescent="0.2">
      <c r="A5363" s="118"/>
      <c r="B5363" s="2"/>
      <c r="C5363" s="2"/>
      <c r="D5363" s="3"/>
      <c r="E5363" s="3"/>
      <c r="F5363" s="47"/>
      <c r="G5363" s="47"/>
      <c r="H5363" s="4"/>
      <c r="I5363" s="4"/>
      <c r="J5363" s="4"/>
      <c r="K5363" s="4"/>
      <c r="L5363" s="47"/>
      <c r="M5363" s="10"/>
      <c r="N5363" s="10"/>
      <c r="O5363" s="2"/>
      <c r="P5363" s="2"/>
      <c r="Q5363" s="47"/>
      <c r="R5363" s="4"/>
      <c r="S5363" s="59"/>
      <c r="T5363" s="1"/>
      <c r="U5363" s="1"/>
      <c r="V5363" s="1"/>
      <c r="W5363" s="10"/>
      <c r="X5363" s="2"/>
      <c r="Y5363" s="2"/>
      <c r="Z5363" s="3"/>
      <c r="AA5363" s="1"/>
      <c r="AB5363" s="1"/>
      <c r="AC5363" s="5"/>
      <c r="AD5363" s="1"/>
      <c r="AE5363" s="7"/>
      <c r="AF5363" s="1"/>
      <c r="AG5363" s="1"/>
      <c r="AH5363" s="1"/>
      <c r="AI5363" s="1"/>
      <c r="AJ5363" s="4"/>
      <c r="AK5363" s="1"/>
      <c r="AL5363" s="1"/>
      <c r="AM5363" s="1"/>
      <c r="AN5363" s="1"/>
      <c r="AO5363" s="1"/>
    </row>
    <row r="5364" spans="1:41" x14ac:dyDescent="0.2">
      <c r="A5364" s="118"/>
      <c r="B5364" s="2"/>
      <c r="C5364" s="2"/>
      <c r="D5364" s="3"/>
      <c r="E5364" s="3"/>
      <c r="F5364" s="47"/>
      <c r="G5364" s="47"/>
      <c r="H5364" s="4"/>
      <c r="I5364" s="4"/>
      <c r="J5364" s="4"/>
      <c r="K5364" s="4"/>
      <c r="L5364" s="47"/>
      <c r="M5364" s="10"/>
      <c r="N5364" s="10"/>
      <c r="O5364" s="2"/>
      <c r="P5364" s="2"/>
      <c r="Q5364" s="47"/>
      <c r="R5364" s="4"/>
      <c r="S5364" s="59"/>
      <c r="T5364" s="1"/>
      <c r="U5364" s="1"/>
      <c r="V5364" s="1"/>
      <c r="W5364" s="10"/>
      <c r="X5364" s="2"/>
      <c r="Y5364" s="2"/>
      <c r="Z5364" s="3"/>
      <c r="AA5364" s="1"/>
      <c r="AB5364" s="1"/>
      <c r="AC5364" s="5"/>
      <c r="AD5364" s="1"/>
      <c r="AE5364" s="7"/>
      <c r="AF5364" s="1"/>
      <c r="AG5364" s="1"/>
      <c r="AH5364" s="1"/>
      <c r="AI5364" s="1"/>
      <c r="AJ5364" s="4"/>
      <c r="AK5364" s="1"/>
      <c r="AL5364" s="1"/>
      <c r="AM5364" s="1"/>
      <c r="AN5364" s="1"/>
      <c r="AO5364" s="1"/>
    </row>
    <row r="5365" spans="1:41" x14ac:dyDescent="0.2">
      <c r="A5365" s="118"/>
      <c r="B5365" s="2"/>
      <c r="C5365" s="2"/>
      <c r="D5365" s="3"/>
      <c r="E5365" s="3"/>
      <c r="F5365" s="47"/>
      <c r="G5365" s="47"/>
      <c r="H5365" s="4"/>
      <c r="I5365" s="4"/>
      <c r="J5365" s="4"/>
      <c r="K5365" s="4"/>
      <c r="L5365" s="47"/>
      <c r="M5365" s="10"/>
      <c r="N5365" s="10"/>
      <c r="O5365" s="2"/>
      <c r="P5365" s="2"/>
      <c r="Q5365" s="47"/>
      <c r="R5365" s="4"/>
      <c r="S5365" s="59"/>
      <c r="T5365" s="1"/>
      <c r="U5365" s="1"/>
      <c r="V5365" s="1"/>
      <c r="W5365" s="10"/>
      <c r="X5365" s="2"/>
      <c r="Y5365" s="2"/>
      <c r="Z5365" s="3"/>
      <c r="AA5365" s="1"/>
      <c r="AB5365" s="1"/>
      <c r="AC5365" s="5"/>
      <c r="AD5365" s="1"/>
      <c r="AE5365" s="7"/>
      <c r="AF5365" s="1"/>
      <c r="AG5365" s="1"/>
      <c r="AH5365" s="1"/>
      <c r="AI5365" s="1"/>
      <c r="AJ5365" s="4"/>
      <c r="AK5365" s="1"/>
      <c r="AL5365" s="1"/>
      <c r="AM5365" s="1"/>
      <c r="AN5365" s="1"/>
      <c r="AO5365" s="1"/>
    </row>
    <row r="5366" spans="1:41" x14ac:dyDescent="0.2">
      <c r="A5366" s="118"/>
      <c r="B5366" s="2"/>
      <c r="C5366" s="2"/>
      <c r="D5366" s="3"/>
      <c r="E5366" s="3"/>
      <c r="F5366" s="47"/>
      <c r="G5366" s="47"/>
      <c r="H5366" s="4"/>
      <c r="I5366" s="4"/>
      <c r="J5366" s="4"/>
      <c r="K5366" s="4"/>
      <c r="L5366" s="47"/>
      <c r="M5366" s="10"/>
      <c r="N5366" s="10"/>
      <c r="O5366" s="2"/>
      <c r="P5366" s="2"/>
      <c r="Q5366" s="47"/>
      <c r="R5366" s="4"/>
      <c r="S5366" s="59"/>
      <c r="T5366" s="1"/>
      <c r="U5366" s="1"/>
      <c r="V5366" s="1"/>
      <c r="W5366" s="10"/>
      <c r="X5366" s="2"/>
      <c r="Y5366" s="2"/>
      <c r="Z5366" s="3"/>
      <c r="AA5366" s="1"/>
      <c r="AB5366" s="1"/>
      <c r="AC5366" s="5"/>
      <c r="AD5366" s="1"/>
      <c r="AE5366" s="7"/>
      <c r="AF5366" s="1"/>
      <c r="AG5366" s="1"/>
      <c r="AH5366" s="1"/>
      <c r="AI5366" s="1"/>
      <c r="AJ5366" s="4"/>
      <c r="AK5366" s="1"/>
      <c r="AL5366" s="1"/>
      <c r="AM5366" s="1"/>
      <c r="AN5366" s="1"/>
      <c r="AO5366" s="1"/>
    </row>
    <row r="5367" spans="1:41" x14ac:dyDescent="0.2">
      <c r="A5367" s="118"/>
      <c r="B5367" s="2"/>
      <c r="C5367" s="2"/>
      <c r="D5367" s="3"/>
      <c r="E5367" s="3"/>
      <c r="F5367" s="47"/>
      <c r="G5367" s="47"/>
      <c r="H5367" s="4"/>
      <c r="I5367" s="4"/>
      <c r="J5367" s="4"/>
      <c r="K5367" s="4"/>
      <c r="L5367" s="47"/>
      <c r="M5367" s="10"/>
      <c r="N5367" s="10"/>
      <c r="O5367" s="2"/>
      <c r="P5367" s="2"/>
      <c r="Q5367" s="47"/>
      <c r="R5367" s="4"/>
      <c r="S5367" s="59"/>
      <c r="T5367" s="1"/>
      <c r="U5367" s="1"/>
      <c r="V5367" s="1"/>
      <c r="W5367" s="10"/>
      <c r="X5367" s="2"/>
      <c r="Y5367" s="2"/>
      <c r="Z5367" s="3"/>
      <c r="AA5367" s="1"/>
      <c r="AB5367" s="1"/>
      <c r="AC5367" s="5"/>
      <c r="AD5367" s="1"/>
      <c r="AE5367" s="7"/>
      <c r="AF5367" s="1"/>
      <c r="AG5367" s="1"/>
      <c r="AH5367" s="1"/>
      <c r="AI5367" s="1"/>
      <c r="AJ5367" s="4"/>
      <c r="AK5367" s="1"/>
      <c r="AL5367" s="1"/>
      <c r="AM5367" s="1"/>
      <c r="AN5367" s="1"/>
      <c r="AO5367" s="1"/>
    </row>
    <row r="5368" spans="1:41" x14ac:dyDescent="0.2">
      <c r="A5368" s="118"/>
      <c r="B5368" s="2"/>
      <c r="C5368" s="2"/>
      <c r="D5368" s="3"/>
      <c r="E5368" s="3"/>
      <c r="F5368" s="47"/>
      <c r="G5368" s="47"/>
      <c r="H5368" s="4"/>
      <c r="I5368" s="4"/>
      <c r="J5368" s="4"/>
      <c r="K5368" s="4"/>
      <c r="L5368" s="47"/>
      <c r="M5368" s="10"/>
      <c r="N5368" s="10"/>
      <c r="O5368" s="2"/>
      <c r="P5368" s="2"/>
      <c r="Q5368" s="47"/>
      <c r="R5368" s="4"/>
      <c r="S5368" s="59"/>
      <c r="T5368" s="1"/>
      <c r="U5368" s="1"/>
      <c r="V5368" s="1"/>
      <c r="W5368" s="10"/>
      <c r="X5368" s="2"/>
      <c r="Y5368" s="2"/>
      <c r="Z5368" s="3"/>
      <c r="AA5368" s="1"/>
      <c r="AB5368" s="1"/>
      <c r="AC5368" s="5"/>
      <c r="AD5368" s="1"/>
      <c r="AE5368" s="7"/>
      <c r="AF5368" s="1"/>
      <c r="AG5368" s="1"/>
      <c r="AH5368" s="1"/>
      <c r="AI5368" s="1"/>
      <c r="AJ5368" s="4"/>
      <c r="AK5368" s="1"/>
      <c r="AL5368" s="1"/>
      <c r="AM5368" s="1"/>
      <c r="AN5368" s="1"/>
      <c r="AO5368" s="1"/>
    </row>
    <row r="5369" spans="1:41" x14ac:dyDescent="0.2">
      <c r="A5369" s="118"/>
      <c r="B5369" s="2"/>
      <c r="C5369" s="2"/>
      <c r="D5369" s="3"/>
      <c r="E5369" s="3"/>
      <c r="F5369" s="47"/>
      <c r="G5369" s="47"/>
      <c r="H5369" s="4"/>
      <c r="I5369" s="4"/>
      <c r="J5369" s="4"/>
      <c r="K5369" s="4"/>
      <c r="L5369" s="47"/>
      <c r="M5369" s="10"/>
      <c r="N5369" s="10"/>
      <c r="O5369" s="2"/>
      <c r="P5369" s="2"/>
      <c r="Q5369" s="47"/>
      <c r="R5369" s="4"/>
      <c r="S5369" s="59"/>
      <c r="T5369" s="1"/>
      <c r="U5369" s="1"/>
      <c r="V5369" s="1"/>
      <c r="W5369" s="10"/>
      <c r="X5369" s="2"/>
      <c r="Y5369" s="2"/>
      <c r="Z5369" s="3"/>
      <c r="AA5369" s="1"/>
      <c r="AB5369" s="1"/>
      <c r="AC5369" s="5"/>
      <c r="AD5369" s="1"/>
      <c r="AE5369" s="7"/>
      <c r="AF5369" s="1"/>
      <c r="AG5369" s="1"/>
      <c r="AH5369" s="1"/>
      <c r="AI5369" s="1"/>
      <c r="AJ5369" s="4"/>
      <c r="AK5369" s="1"/>
      <c r="AL5369" s="1"/>
      <c r="AM5369" s="1"/>
      <c r="AN5369" s="1"/>
      <c r="AO5369" s="1"/>
    </row>
    <row r="5370" spans="1:41" x14ac:dyDescent="0.2">
      <c r="A5370" s="118"/>
      <c r="B5370" s="2"/>
      <c r="C5370" s="2"/>
      <c r="D5370" s="3"/>
      <c r="E5370" s="3"/>
      <c r="F5370" s="47"/>
      <c r="G5370" s="47"/>
      <c r="H5370" s="4"/>
      <c r="I5370" s="4"/>
      <c r="J5370" s="4"/>
      <c r="K5370" s="4"/>
      <c r="L5370" s="47"/>
      <c r="M5370" s="10"/>
      <c r="N5370" s="10"/>
      <c r="O5370" s="2"/>
      <c r="P5370" s="2"/>
      <c r="Q5370" s="47"/>
      <c r="R5370" s="4"/>
      <c r="S5370" s="59"/>
      <c r="T5370" s="1"/>
      <c r="U5370" s="1"/>
      <c r="V5370" s="1"/>
      <c r="W5370" s="10"/>
      <c r="X5370" s="2"/>
      <c r="Y5370" s="2"/>
      <c r="Z5370" s="3"/>
      <c r="AA5370" s="1"/>
      <c r="AB5370" s="1"/>
      <c r="AC5370" s="5"/>
      <c r="AD5370" s="1"/>
      <c r="AE5370" s="7"/>
      <c r="AF5370" s="1"/>
      <c r="AG5370" s="1"/>
      <c r="AH5370" s="1"/>
      <c r="AI5370" s="1"/>
      <c r="AJ5370" s="4"/>
      <c r="AK5370" s="1"/>
      <c r="AL5370" s="1"/>
      <c r="AM5370" s="1"/>
      <c r="AN5370" s="1"/>
      <c r="AO5370" s="1"/>
    </row>
    <row r="5371" spans="1:41" x14ac:dyDescent="0.2">
      <c r="A5371" s="118"/>
      <c r="B5371" s="2"/>
      <c r="C5371" s="2"/>
      <c r="D5371" s="3"/>
      <c r="E5371" s="3"/>
      <c r="F5371" s="47"/>
      <c r="G5371" s="47"/>
      <c r="H5371" s="4"/>
      <c r="I5371" s="4"/>
      <c r="J5371" s="4"/>
      <c r="K5371" s="4"/>
      <c r="L5371" s="47"/>
      <c r="M5371" s="10"/>
      <c r="N5371" s="10"/>
      <c r="O5371" s="2"/>
      <c r="P5371" s="2"/>
      <c r="Q5371" s="47"/>
      <c r="R5371" s="4"/>
      <c r="S5371" s="59"/>
      <c r="T5371" s="1"/>
      <c r="U5371" s="1"/>
      <c r="V5371" s="1"/>
      <c r="W5371" s="10"/>
      <c r="X5371" s="2"/>
      <c r="Y5371" s="2"/>
      <c r="Z5371" s="3"/>
      <c r="AA5371" s="1"/>
      <c r="AB5371" s="1"/>
      <c r="AC5371" s="5"/>
      <c r="AD5371" s="1"/>
      <c r="AE5371" s="7"/>
      <c r="AF5371" s="1"/>
      <c r="AG5371" s="1"/>
      <c r="AH5371" s="1"/>
      <c r="AI5371" s="1"/>
      <c r="AJ5371" s="4"/>
      <c r="AK5371" s="1"/>
      <c r="AL5371" s="1"/>
      <c r="AM5371" s="1"/>
      <c r="AN5371" s="1"/>
      <c r="AO5371" s="1"/>
    </row>
    <row r="5372" spans="1:41" x14ac:dyDescent="0.2">
      <c r="A5372" s="118"/>
      <c r="B5372" s="2"/>
      <c r="C5372" s="2"/>
      <c r="D5372" s="3"/>
      <c r="E5372" s="3"/>
      <c r="F5372" s="47"/>
      <c r="G5372" s="47"/>
      <c r="H5372" s="4"/>
      <c r="I5372" s="4"/>
      <c r="J5372" s="4"/>
      <c r="K5372" s="4"/>
      <c r="L5372" s="47"/>
      <c r="M5372" s="10"/>
      <c r="N5372" s="10"/>
      <c r="O5372" s="2"/>
      <c r="P5372" s="2"/>
      <c r="Q5372" s="47"/>
      <c r="R5372" s="4"/>
      <c r="S5372" s="59"/>
      <c r="T5372" s="1"/>
      <c r="U5372" s="1"/>
      <c r="V5372" s="1"/>
      <c r="W5372" s="10"/>
      <c r="X5372" s="2"/>
      <c r="Y5372" s="2"/>
      <c r="Z5372" s="3"/>
      <c r="AA5372" s="1"/>
      <c r="AB5372" s="1"/>
      <c r="AC5372" s="5"/>
      <c r="AD5372" s="1"/>
      <c r="AE5372" s="7"/>
      <c r="AF5372" s="1"/>
      <c r="AG5372" s="1"/>
      <c r="AH5372" s="1"/>
      <c r="AI5372" s="1"/>
      <c r="AJ5372" s="4"/>
      <c r="AK5372" s="1"/>
      <c r="AL5372" s="1"/>
      <c r="AM5372" s="1"/>
      <c r="AN5372" s="1"/>
      <c r="AO5372" s="1"/>
    </row>
    <row r="5373" spans="1:41" x14ac:dyDescent="0.2">
      <c r="A5373" s="118"/>
      <c r="B5373" s="2"/>
      <c r="C5373" s="2"/>
      <c r="D5373" s="3"/>
      <c r="E5373" s="3"/>
      <c r="F5373" s="47"/>
      <c r="G5373" s="47"/>
      <c r="H5373" s="4"/>
      <c r="I5373" s="4"/>
      <c r="J5373" s="4"/>
      <c r="K5373" s="4"/>
      <c r="L5373" s="47"/>
      <c r="M5373" s="10"/>
      <c r="N5373" s="10"/>
      <c r="O5373" s="2"/>
      <c r="P5373" s="2"/>
      <c r="Q5373" s="47"/>
      <c r="R5373" s="4"/>
      <c r="S5373" s="59"/>
      <c r="T5373" s="1"/>
      <c r="U5373" s="1"/>
      <c r="V5373" s="1"/>
      <c r="W5373" s="10"/>
      <c r="X5373" s="2"/>
      <c r="Y5373" s="2"/>
      <c r="Z5373" s="3"/>
      <c r="AA5373" s="1"/>
      <c r="AB5373" s="1"/>
      <c r="AC5373" s="5"/>
      <c r="AD5373" s="1"/>
      <c r="AE5373" s="7"/>
      <c r="AF5373" s="1"/>
      <c r="AG5373" s="1"/>
      <c r="AH5373" s="1"/>
      <c r="AI5373" s="1"/>
      <c r="AJ5373" s="4"/>
      <c r="AK5373" s="1"/>
      <c r="AL5373" s="1"/>
      <c r="AM5373" s="1"/>
      <c r="AN5373" s="1"/>
      <c r="AO5373" s="1"/>
    </row>
    <row r="5374" spans="1:41" x14ac:dyDescent="0.2">
      <c r="A5374" s="118"/>
      <c r="B5374" s="2"/>
      <c r="C5374" s="2"/>
      <c r="D5374" s="3"/>
      <c r="E5374" s="3"/>
      <c r="F5374" s="47"/>
      <c r="G5374" s="47"/>
      <c r="H5374" s="4"/>
      <c r="I5374" s="4"/>
      <c r="J5374" s="4"/>
      <c r="K5374" s="4"/>
      <c r="L5374" s="47"/>
      <c r="M5374" s="10"/>
      <c r="N5374" s="10"/>
      <c r="O5374" s="2"/>
      <c r="P5374" s="2"/>
      <c r="Q5374" s="47"/>
      <c r="R5374" s="4"/>
      <c r="S5374" s="59"/>
      <c r="T5374" s="1"/>
      <c r="U5374" s="1"/>
      <c r="V5374" s="1"/>
      <c r="W5374" s="10"/>
      <c r="X5374" s="2"/>
      <c r="Y5374" s="2"/>
      <c r="Z5374" s="3"/>
      <c r="AA5374" s="1"/>
      <c r="AB5374" s="1"/>
      <c r="AC5374" s="5"/>
      <c r="AD5374" s="1"/>
      <c r="AE5374" s="7"/>
      <c r="AF5374" s="1"/>
      <c r="AG5374" s="1"/>
      <c r="AH5374" s="1"/>
      <c r="AI5374" s="1"/>
      <c r="AJ5374" s="4"/>
      <c r="AK5374" s="1"/>
      <c r="AL5374" s="1"/>
      <c r="AM5374" s="1"/>
      <c r="AN5374" s="1"/>
      <c r="AO5374" s="1"/>
    </row>
    <row r="5375" spans="1:41" x14ac:dyDescent="0.2">
      <c r="A5375" s="118"/>
      <c r="B5375" s="2"/>
      <c r="C5375" s="2"/>
      <c r="D5375" s="3"/>
      <c r="E5375" s="3"/>
      <c r="F5375" s="47"/>
      <c r="G5375" s="47"/>
      <c r="H5375" s="4"/>
      <c r="I5375" s="4"/>
      <c r="J5375" s="4"/>
      <c r="K5375" s="4"/>
      <c r="L5375" s="47"/>
      <c r="M5375" s="10"/>
      <c r="N5375" s="10"/>
      <c r="O5375" s="2"/>
      <c r="P5375" s="2"/>
      <c r="Q5375" s="47"/>
      <c r="R5375" s="4"/>
      <c r="S5375" s="59"/>
      <c r="T5375" s="1"/>
      <c r="U5375" s="1"/>
      <c r="V5375" s="1"/>
      <c r="W5375" s="10"/>
      <c r="X5375" s="2"/>
      <c r="Y5375" s="2"/>
      <c r="Z5375" s="3"/>
      <c r="AA5375" s="1"/>
      <c r="AB5375" s="1"/>
      <c r="AC5375" s="5"/>
      <c r="AD5375" s="1"/>
      <c r="AE5375" s="7"/>
      <c r="AF5375" s="1"/>
      <c r="AG5375" s="1"/>
      <c r="AH5375" s="1"/>
      <c r="AI5375" s="1"/>
      <c r="AJ5375" s="4"/>
      <c r="AK5375" s="1"/>
      <c r="AL5375" s="1"/>
      <c r="AM5375" s="1"/>
      <c r="AN5375" s="1"/>
      <c r="AO5375" s="1"/>
    </row>
    <row r="5376" spans="1:41" x14ac:dyDescent="0.2">
      <c r="A5376" s="118"/>
      <c r="B5376" s="2"/>
      <c r="C5376" s="2"/>
      <c r="D5376" s="3"/>
      <c r="E5376" s="3"/>
      <c r="F5376" s="47"/>
      <c r="G5376" s="47"/>
      <c r="H5376" s="4"/>
      <c r="I5376" s="4"/>
      <c r="J5376" s="4"/>
      <c r="K5376" s="4"/>
      <c r="L5376" s="47"/>
      <c r="M5376" s="10"/>
      <c r="N5376" s="10"/>
      <c r="O5376" s="2"/>
      <c r="P5376" s="2"/>
      <c r="Q5376" s="47"/>
      <c r="R5376" s="4"/>
      <c r="S5376" s="59"/>
      <c r="T5376" s="1"/>
      <c r="U5376" s="1"/>
      <c r="V5376" s="1"/>
      <c r="W5376" s="10"/>
      <c r="X5376" s="2"/>
      <c r="Y5376" s="2"/>
      <c r="Z5376" s="3"/>
      <c r="AA5376" s="1"/>
      <c r="AB5376" s="1"/>
      <c r="AC5376" s="5"/>
      <c r="AD5376" s="1"/>
      <c r="AE5376" s="7"/>
      <c r="AF5376" s="1"/>
      <c r="AG5376" s="1"/>
      <c r="AH5376" s="1"/>
      <c r="AI5376" s="1"/>
      <c r="AJ5376" s="4"/>
      <c r="AK5376" s="1"/>
      <c r="AL5376" s="1"/>
      <c r="AM5376" s="1"/>
      <c r="AN5376" s="1"/>
      <c r="AO5376" s="1"/>
    </row>
    <row r="5377" spans="1:41" x14ac:dyDescent="0.2">
      <c r="A5377" s="118"/>
      <c r="B5377" s="2"/>
      <c r="C5377" s="2"/>
      <c r="D5377" s="3"/>
      <c r="E5377" s="3"/>
      <c r="F5377" s="47"/>
      <c r="G5377" s="47"/>
      <c r="H5377" s="4"/>
      <c r="I5377" s="4"/>
      <c r="J5377" s="4"/>
      <c r="K5377" s="4"/>
      <c r="L5377" s="47"/>
      <c r="M5377" s="10"/>
      <c r="N5377" s="10"/>
      <c r="O5377" s="2"/>
      <c r="P5377" s="2"/>
      <c r="Q5377" s="47"/>
      <c r="R5377" s="4"/>
      <c r="S5377" s="59"/>
      <c r="T5377" s="1"/>
      <c r="U5377" s="1"/>
      <c r="V5377" s="1"/>
      <c r="W5377" s="10"/>
      <c r="X5377" s="2"/>
      <c r="Y5377" s="2"/>
      <c r="Z5377" s="3"/>
      <c r="AA5377" s="1"/>
      <c r="AB5377" s="1"/>
      <c r="AC5377" s="5"/>
      <c r="AD5377" s="1"/>
      <c r="AE5377" s="7"/>
      <c r="AF5377" s="1"/>
      <c r="AG5377" s="1"/>
      <c r="AH5377" s="1"/>
      <c r="AI5377" s="1"/>
      <c r="AJ5377" s="4"/>
      <c r="AK5377" s="1"/>
      <c r="AL5377" s="1"/>
      <c r="AM5377" s="1"/>
      <c r="AN5377" s="1"/>
      <c r="AO5377" s="1"/>
    </row>
    <row r="5378" spans="1:41" x14ac:dyDescent="0.2">
      <c r="A5378" s="118"/>
      <c r="B5378" s="2"/>
      <c r="C5378" s="2"/>
      <c r="D5378" s="3"/>
      <c r="E5378" s="3"/>
      <c r="F5378" s="47"/>
      <c r="G5378" s="47"/>
      <c r="H5378" s="4"/>
      <c r="I5378" s="4"/>
      <c r="J5378" s="4"/>
      <c r="K5378" s="4"/>
      <c r="L5378" s="47"/>
      <c r="M5378" s="10"/>
      <c r="N5378" s="10"/>
      <c r="O5378" s="2"/>
      <c r="P5378" s="2"/>
      <c r="Q5378" s="47"/>
      <c r="R5378" s="4"/>
      <c r="S5378" s="59"/>
      <c r="T5378" s="1"/>
      <c r="U5378" s="1"/>
      <c r="V5378" s="1"/>
      <c r="W5378" s="10"/>
      <c r="X5378" s="2"/>
      <c r="Y5378" s="2"/>
      <c r="Z5378" s="3"/>
      <c r="AA5378" s="1"/>
      <c r="AB5378" s="1"/>
      <c r="AC5378" s="5"/>
      <c r="AD5378" s="1"/>
      <c r="AE5378" s="7"/>
      <c r="AF5378" s="1"/>
      <c r="AG5378" s="1"/>
      <c r="AH5378" s="1"/>
      <c r="AI5378" s="1"/>
      <c r="AJ5378" s="4"/>
      <c r="AK5378" s="1"/>
      <c r="AL5378" s="1"/>
      <c r="AM5378" s="1"/>
      <c r="AN5378" s="1"/>
      <c r="AO5378" s="1"/>
    </row>
    <row r="5379" spans="1:41" x14ac:dyDescent="0.2">
      <c r="A5379" s="118"/>
      <c r="B5379" s="2"/>
      <c r="C5379" s="2"/>
      <c r="D5379" s="3"/>
      <c r="E5379" s="3"/>
      <c r="F5379" s="47"/>
      <c r="G5379" s="47"/>
      <c r="H5379" s="4"/>
      <c r="I5379" s="4"/>
      <c r="J5379" s="4"/>
      <c r="K5379" s="4"/>
      <c r="L5379" s="47"/>
      <c r="M5379" s="10"/>
      <c r="N5379" s="10"/>
      <c r="O5379" s="2"/>
      <c r="P5379" s="2"/>
      <c r="Q5379" s="47"/>
      <c r="R5379" s="4"/>
      <c r="S5379" s="59"/>
      <c r="T5379" s="1"/>
      <c r="U5379" s="1"/>
      <c r="V5379" s="1"/>
      <c r="W5379" s="10"/>
      <c r="X5379" s="2"/>
      <c r="Y5379" s="2"/>
      <c r="Z5379" s="3"/>
      <c r="AA5379" s="1"/>
      <c r="AB5379" s="1"/>
      <c r="AC5379" s="5"/>
      <c r="AD5379" s="1"/>
      <c r="AE5379" s="7"/>
      <c r="AF5379" s="1"/>
      <c r="AG5379" s="1"/>
      <c r="AH5379" s="1"/>
      <c r="AI5379" s="1"/>
      <c r="AJ5379" s="4"/>
      <c r="AK5379" s="1"/>
      <c r="AL5379" s="1"/>
      <c r="AM5379" s="1"/>
      <c r="AN5379" s="1"/>
      <c r="AO5379" s="1"/>
    </row>
    <row r="5380" spans="1:41" x14ac:dyDescent="0.2">
      <c r="A5380" s="118"/>
      <c r="B5380" s="2"/>
      <c r="C5380" s="2"/>
      <c r="D5380" s="3"/>
      <c r="E5380" s="3"/>
      <c r="F5380" s="47"/>
      <c r="G5380" s="47"/>
      <c r="H5380" s="4"/>
      <c r="I5380" s="4"/>
      <c r="J5380" s="4"/>
      <c r="K5380" s="4"/>
      <c r="L5380" s="47"/>
      <c r="M5380" s="10"/>
      <c r="N5380" s="10"/>
      <c r="O5380" s="2"/>
      <c r="P5380" s="2"/>
      <c r="Q5380" s="47"/>
      <c r="R5380" s="4"/>
      <c r="S5380" s="59"/>
      <c r="T5380" s="1"/>
      <c r="U5380" s="1"/>
      <c r="V5380" s="1"/>
      <c r="W5380" s="10"/>
      <c r="X5380" s="2"/>
      <c r="Y5380" s="2"/>
      <c r="Z5380" s="3"/>
      <c r="AA5380" s="1"/>
      <c r="AB5380" s="1"/>
      <c r="AC5380" s="5"/>
      <c r="AD5380" s="1"/>
      <c r="AE5380" s="7"/>
      <c r="AF5380" s="1"/>
      <c r="AG5380" s="1"/>
      <c r="AH5380" s="1"/>
      <c r="AI5380" s="1"/>
      <c r="AJ5380" s="4"/>
      <c r="AK5380" s="1"/>
      <c r="AL5380" s="1"/>
      <c r="AM5380" s="1"/>
      <c r="AN5380" s="1"/>
      <c r="AO5380" s="1"/>
    </row>
    <row r="5381" spans="1:41" x14ac:dyDescent="0.2">
      <c r="A5381" s="118"/>
      <c r="B5381" s="2"/>
      <c r="C5381" s="2"/>
      <c r="D5381" s="3"/>
      <c r="E5381" s="3"/>
      <c r="F5381" s="47"/>
      <c r="G5381" s="47"/>
      <c r="H5381" s="4"/>
      <c r="I5381" s="4"/>
      <c r="J5381" s="4"/>
      <c r="K5381" s="4"/>
      <c r="L5381" s="47"/>
      <c r="M5381" s="10"/>
      <c r="N5381" s="10"/>
      <c r="O5381" s="2"/>
      <c r="P5381" s="2"/>
      <c r="Q5381" s="47"/>
      <c r="R5381" s="4"/>
      <c r="S5381" s="59"/>
      <c r="T5381" s="1"/>
      <c r="U5381" s="1"/>
      <c r="V5381" s="1"/>
      <c r="W5381" s="10"/>
      <c r="X5381" s="2"/>
      <c r="Y5381" s="2"/>
      <c r="Z5381" s="3"/>
      <c r="AA5381" s="1"/>
      <c r="AB5381" s="1"/>
      <c r="AC5381" s="5"/>
      <c r="AD5381" s="1"/>
      <c r="AE5381" s="7"/>
      <c r="AF5381" s="1"/>
      <c r="AG5381" s="1"/>
      <c r="AH5381" s="1"/>
      <c r="AI5381" s="1"/>
      <c r="AJ5381" s="4"/>
      <c r="AK5381" s="1"/>
      <c r="AL5381" s="1"/>
      <c r="AM5381" s="1"/>
      <c r="AN5381" s="1"/>
      <c r="AO5381" s="1"/>
    </row>
    <row r="5382" spans="1:41" x14ac:dyDescent="0.2">
      <c r="A5382" s="118"/>
      <c r="B5382" s="2"/>
      <c r="C5382" s="2"/>
      <c r="D5382" s="3"/>
      <c r="E5382" s="3"/>
      <c r="F5382" s="47"/>
      <c r="G5382" s="47"/>
      <c r="H5382" s="4"/>
      <c r="I5382" s="4"/>
      <c r="J5382" s="4"/>
      <c r="K5382" s="4"/>
      <c r="L5382" s="47"/>
      <c r="M5382" s="10"/>
      <c r="N5382" s="10"/>
      <c r="O5382" s="2"/>
      <c r="P5382" s="2"/>
      <c r="Q5382" s="47"/>
      <c r="R5382" s="4"/>
      <c r="S5382" s="59"/>
      <c r="T5382" s="1"/>
      <c r="U5382" s="1"/>
      <c r="V5382" s="1"/>
      <c r="W5382" s="10"/>
      <c r="X5382" s="2"/>
      <c r="Y5382" s="2"/>
      <c r="Z5382" s="3"/>
      <c r="AA5382" s="1"/>
      <c r="AB5382" s="1"/>
      <c r="AC5382" s="5"/>
      <c r="AD5382" s="1"/>
      <c r="AE5382" s="7"/>
      <c r="AF5382" s="1"/>
      <c r="AG5382" s="1"/>
      <c r="AH5382" s="1"/>
      <c r="AI5382" s="1"/>
      <c r="AJ5382" s="4"/>
      <c r="AK5382" s="1"/>
      <c r="AL5382" s="1"/>
      <c r="AM5382" s="1"/>
      <c r="AN5382" s="1"/>
      <c r="AO5382" s="1"/>
    </row>
    <row r="5383" spans="1:41" x14ac:dyDescent="0.2">
      <c r="A5383" s="118"/>
      <c r="B5383" s="2"/>
      <c r="C5383" s="2"/>
      <c r="D5383" s="3"/>
      <c r="E5383" s="3"/>
      <c r="F5383" s="47"/>
      <c r="G5383" s="47"/>
      <c r="H5383" s="4"/>
      <c r="I5383" s="4"/>
      <c r="J5383" s="4"/>
      <c r="K5383" s="4"/>
      <c r="L5383" s="47"/>
      <c r="M5383" s="10"/>
      <c r="N5383" s="10"/>
      <c r="O5383" s="2"/>
      <c r="P5383" s="2"/>
      <c r="Q5383" s="47"/>
      <c r="R5383" s="4"/>
      <c r="S5383" s="59"/>
      <c r="T5383" s="1"/>
      <c r="U5383" s="1"/>
      <c r="V5383" s="1"/>
      <c r="W5383" s="10"/>
      <c r="X5383" s="2"/>
      <c r="Y5383" s="2"/>
      <c r="Z5383" s="3"/>
      <c r="AA5383" s="1"/>
      <c r="AB5383" s="1"/>
      <c r="AC5383" s="5"/>
      <c r="AD5383" s="1"/>
      <c r="AE5383" s="7"/>
      <c r="AF5383" s="1"/>
      <c r="AG5383" s="1"/>
      <c r="AH5383" s="1"/>
      <c r="AI5383" s="1"/>
      <c r="AJ5383" s="4"/>
      <c r="AK5383" s="1"/>
      <c r="AL5383" s="1"/>
      <c r="AM5383" s="1"/>
      <c r="AN5383" s="1"/>
      <c r="AO5383" s="1"/>
    </row>
    <row r="5384" spans="1:41" x14ac:dyDescent="0.2">
      <c r="A5384" s="118"/>
      <c r="B5384" s="2"/>
      <c r="C5384" s="2"/>
      <c r="D5384" s="3"/>
      <c r="E5384" s="3"/>
      <c r="F5384" s="47"/>
      <c r="G5384" s="47"/>
      <c r="H5384" s="4"/>
      <c r="I5384" s="4"/>
      <c r="J5384" s="4"/>
      <c r="K5384" s="4"/>
      <c r="L5384" s="47"/>
      <c r="M5384" s="10"/>
      <c r="N5384" s="10"/>
      <c r="O5384" s="2"/>
      <c r="P5384" s="2"/>
      <c r="Q5384" s="47"/>
      <c r="R5384" s="4"/>
      <c r="S5384" s="59"/>
      <c r="T5384" s="1"/>
      <c r="U5384" s="1"/>
      <c r="V5384" s="1"/>
      <c r="W5384" s="10"/>
      <c r="X5384" s="2"/>
      <c r="Y5384" s="2"/>
      <c r="Z5384" s="3"/>
      <c r="AA5384" s="1"/>
      <c r="AB5384" s="1"/>
      <c r="AC5384" s="5"/>
      <c r="AD5384" s="1"/>
      <c r="AE5384" s="7"/>
      <c r="AF5384" s="1"/>
      <c r="AG5384" s="1"/>
      <c r="AH5384" s="1"/>
      <c r="AI5384" s="1"/>
      <c r="AJ5384" s="4"/>
      <c r="AK5384" s="1"/>
      <c r="AL5384" s="1"/>
      <c r="AM5384" s="1"/>
      <c r="AN5384" s="1"/>
      <c r="AO5384" s="1"/>
    </row>
    <row r="5385" spans="1:41" x14ac:dyDescent="0.2">
      <c r="A5385" s="118"/>
      <c r="B5385" s="2"/>
      <c r="C5385" s="2"/>
      <c r="D5385" s="3"/>
      <c r="E5385" s="3"/>
      <c r="F5385" s="47"/>
      <c r="G5385" s="47"/>
      <c r="H5385" s="4"/>
      <c r="I5385" s="4"/>
      <c r="J5385" s="4"/>
      <c r="K5385" s="4"/>
      <c r="L5385" s="47"/>
      <c r="M5385" s="10"/>
      <c r="N5385" s="10"/>
      <c r="O5385" s="2"/>
      <c r="P5385" s="2"/>
      <c r="Q5385" s="47"/>
      <c r="R5385" s="4"/>
      <c r="S5385" s="59"/>
      <c r="T5385" s="1"/>
      <c r="U5385" s="1"/>
      <c r="V5385" s="1"/>
      <c r="W5385" s="10"/>
      <c r="X5385" s="2"/>
      <c r="Y5385" s="2"/>
      <c r="Z5385" s="3"/>
      <c r="AA5385" s="1"/>
      <c r="AB5385" s="1"/>
      <c r="AC5385" s="5"/>
      <c r="AD5385" s="1"/>
      <c r="AE5385" s="7"/>
      <c r="AF5385" s="1"/>
      <c r="AG5385" s="1"/>
      <c r="AH5385" s="1"/>
      <c r="AI5385" s="1"/>
      <c r="AJ5385" s="4"/>
      <c r="AK5385" s="1"/>
      <c r="AL5385" s="1"/>
      <c r="AM5385" s="1"/>
      <c r="AN5385" s="1"/>
      <c r="AO5385" s="1"/>
    </row>
    <row r="5386" spans="1:41" x14ac:dyDescent="0.2">
      <c r="A5386" s="118"/>
      <c r="B5386" s="2"/>
      <c r="C5386" s="2"/>
      <c r="D5386" s="3"/>
      <c r="E5386" s="3"/>
      <c r="F5386" s="47"/>
      <c r="G5386" s="47"/>
      <c r="H5386" s="4"/>
      <c r="I5386" s="4"/>
      <c r="J5386" s="4"/>
      <c r="K5386" s="4"/>
      <c r="L5386" s="47"/>
      <c r="M5386" s="10"/>
      <c r="N5386" s="10"/>
      <c r="O5386" s="2"/>
      <c r="P5386" s="2"/>
      <c r="Q5386" s="47"/>
      <c r="R5386" s="4"/>
      <c r="S5386" s="59"/>
      <c r="T5386" s="1"/>
      <c r="U5386" s="1"/>
      <c r="V5386" s="1"/>
      <c r="W5386" s="10"/>
      <c r="X5386" s="2"/>
      <c r="Y5386" s="2"/>
      <c r="Z5386" s="3"/>
      <c r="AA5386" s="1"/>
      <c r="AB5386" s="1"/>
      <c r="AC5386" s="5"/>
      <c r="AD5386" s="1"/>
      <c r="AE5386" s="7"/>
      <c r="AF5386" s="1"/>
      <c r="AG5386" s="1"/>
      <c r="AH5386" s="1"/>
      <c r="AI5386" s="1"/>
      <c r="AJ5386" s="4"/>
      <c r="AK5386" s="1"/>
      <c r="AL5386" s="1"/>
      <c r="AM5386" s="1"/>
      <c r="AN5386" s="1"/>
      <c r="AO5386" s="1"/>
    </row>
    <row r="5387" spans="1:41" x14ac:dyDescent="0.2">
      <c r="A5387" s="118"/>
      <c r="B5387" s="2"/>
      <c r="C5387" s="2"/>
      <c r="D5387" s="3"/>
      <c r="E5387" s="3"/>
      <c r="F5387" s="47"/>
      <c r="G5387" s="47"/>
      <c r="H5387" s="4"/>
      <c r="I5387" s="4"/>
      <c r="J5387" s="4"/>
      <c r="K5387" s="4"/>
      <c r="L5387" s="47"/>
      <c r="M5387" s="10"/>
      <c r="N5387" s="10"/>
      <c r="O5387" s="2"/>
      <c r="P5387" s="2"/>
      <c r="Q5387" s="47"/>
      <c r="R5387" s="4"/>
      <c r="S5387" s="59"/>
      <c r="T5387" s="1"/>
      <c r="U5387" s="1"/>
      <c r="V5387" s="1"/>
      <c r="W5387" s="10"/>
      <c r="X5387" s="2"/>
      <c r="Y5387" s="2"/>
      <c r="Z5387" s="3"/>
      <c r="AA5387" s="1"/>
      <c r="AB5387" s="1"/>
      <c r="AC5387" s="5"/>
      <c r="AD5387" s="1"/>
      <c r="AE5387" s="7"/>
      <c r="AF5387" s="1"/>
      <c r="AG5387" s="1"/>
      <c r="AH5387" s="1"/>
      <c r="AI5387" s="1"/>
      <c r="AJ5387" s="4"/>
      <c r="AK5387" s="1"/>
      <c r="AL5387" s="1"/>
      <c r="AM5387" s="1"/>
      <c r="AN5387" s="1"/>
      <c r="AO5387" s="1"/>
    </row>
    <row r="5388" spans="1:41" x14ac:dyDescent="0.2">
      <c r="A5388" s="118"/>
      <c r="B5388" s="2"/>
      <c r="C5388" s="2"/>
      <c r="D5388" s="3"/>
      <c r="E5388" s="3"/>
      <c r="F5388" s="47"/>
      <c r="G5388" s="47"/>
      <c r="H5388" s="4"/>
      <c r="I5388" s="4"/>
      <c r="J5388" s="4"/>
      <c r="K5388" s="4"/>
      <c r="L5388" s="47"/>
      <c r="M5388" s="10"/>
      <c r="N5388" s="10"/>
      <c r="O5388" s="2"/>
      <c r="P5388" s="2"/>
      <c r="Q5388" s="47"/>
      <c r="R5388" s="4"/>
      <c r="S5388" s="59"/>
      <c r="T5388" s="1"/>
      <c r="U5388" s="1"/>
      <c r="V5388" s="1"/>
      <c r="W5388" s="10"/>
      <c r="X5388" s="2"/>
      <c r="Y5388" s="2"/>
      <c r="Z5388" s="3"/>
      <c r="AA5388" s="1"/>
      <c r="AB5388" s="1"/>
      <c r="AC5388" s="5"/>
      <c r="AD5388" s="1"/>
      <c r="AE5388" s="7"/>
      <c r="AF5388" s="1"/>
      <c r="AG5388" s="1"/>
      <c r="AH5388" s="1"/>
      <c r="AI5388" s="1"/>
      <c r="AJ5388" s="4"/>
      <c r="AK5388" s="1"/>
      <c r="AL5388" s="1"/>
      <c r="AM5388" s="1"/>
      <c r="AN5388" s="1"/>
      <c r="AO5388" s="1"/>
    </row>
    <row r="5389" spans="1:41" x14ac:dyDescent="0.2">
      <c r="A5389" s="118"/>
      <c r="B5389" s="2"/>
      <c r="C5389" s="2"/>
      <c r="D5389" s="3"/>
      <c r="E5389" s="3"/>
      <c r="F5389" s="47"/>
      <c r="G5389" s="47"/>
      <c r="H5389" s="4"/>
      <c r="I5389" s="4"/>
      <c r="J5389" s="4"/>
      <c r="K5389" s="4"/>
      <c r="L5389" s="47"/>
      <c r="M5389" s="10"/>
      <c r="N5389" s="10"/>
      <c r="O5389" s="2"/>
      <c r="P5389" s="2"/>
      <c r="Q5389" s="47"/>
      <c r="R5389" s="4"/>
      <c r="S5389" s="59"/>
      <c r="T5389" s="1"/>
      <c r="U5389" s="1"/>
      <c r="V5389" s="1"/>
      <c r="W5389" s="10"/>
      <c r="X5389" s="2"/>
      <c r="Y5389" s="2"/>
      <c r="Z5389" s="3"/>
      <c r="AA5389" s="1"/>
      <c r="AB5389" s="1"/>
      <c r="AC5389" s="5"/>
      <c r="AD5389" s="1"/>
      <c r="AE5389" s="7"/>
      <c r="AF5389" s="1"/>
      <c r="AG5389" s="1"/>
      <c r="AH5389" s="1"/>
      <c r="AI5389" s="1"/>
      <c r="AJ5389" s="4"/>
      <c r="AK5389" s="1"/>
      <c r="AL5389" s="1"/>
      <c r="AM5389" s="1"/>
      <c r="AN5389" s="1"/>
      <c r="AO5389" s="1"/>
    </row>
    <row r="5390" spans="1:41" x14ac:dyDescent="0.2">
      <c r="A5390" s="118"/>
      <c r="B5390" s="2"/>
      <c r="C5390" s="2"/>
      <c r="D5390" s="3"/>
      <c r="E5390" s="3"/>
      <c r="F5390" s="47"/>
      <c r="G5390" s="47"/>
      <c r="H5390" s="4"/>
      <c r="I5390" s="4"/>
      <c r="J5390" s="4"/>
      <c r="K5390" s="4"/>
      <c r="L5390" s="47"/>
      <c r="M5390" s="10"/>
      <c r="N5390" s="10"/>
      <c r="O5390" s="2"/>
      <c r="P5390" s="2"/>
      <c r="Q5390" s="47"/>
      <c r="R5390" s="4"/>
      <c r="S5390" s="59"/>
      <c r="T5390" s="1"/>
      <c r="U5390" s="1"/>
      <c r="V5390" s="1"/>
      <c r="W5390" s="10"/>
      <c r="X5390" s="2"/>
      <c r="Y5390" s="2"/>
      <c r="Z5390" s="3"/>
      <c r="AA5390" s="1"/>
      <c r="AB5390" s="1"/>
      <c r="AC5390" s="5"/>
      <c r="AD5390" s="1"/>
      <c r="AE5390" s="7"/>
      <c r="AF5390" s="1"/>
      <c r="AG5390" s="1"/>
      <c r="AH5390" s="1"/>
      <c r="AI5390" s="1"/>
      <c r="AJ5390" s="4"/>
      <c r="AK5390" s="1"/>
      <c r="AL5390" s="1"/>
      <c r="AM5390" s="1"/>
      <c r="AN5390" s="1"/>
      <c r="AO5390" s="1"/>
    </row>
    <row r="5391" spans="1:41" x14ac:dyDescent="0.2">
      <c r="A5391" s="118"/>
      <c r="B5391" s="2"/>
      <c r="C5391" s="2"/>
      <c r="D5391" s="3"/>
      <c r="E5391" s="3"/>
      <c r="F5391" s="47"/>
      <c r="G5391" s="47"/>
      <c r="H5391" s="4"/>
      <c r="I5391" s="4"/>
      <c r="J5391" s="4"/>
      <c r="K5391" s="4"/>
      <c r="L5391" s="47"/>
      <c r="M5391" s="10"/>
      <c r="N5391" s="10"/>
      <c r="O5391" s="2"/>
      <c r="P5391" s="2"/>
      <c r="Q5391" s="47"/>
      <c r="R5391" s="4"/>
      <c r="S5391" s="59"/>
      <c r="T5391" s="1"/>
      <c r="U5391" s="1"/>
      <c r="V5391" s="1"/>
      <c r="W5391" s="10"/>
      <c r="X5391" s="2"/>
      <c r="Y5391" s="2"/>
      <c r="Z5391" s="3"/>
      <c r="AA5391" s="1"/>
      <c r="AB5391" s="1"/>
      <c r="AC5391" s="5"/>
      <c r="AD5391" s="1"/>
      <c r="AE5391" s="7"/>
      <c r="AF5391" s="1"/>
      <c r="AG5391" s="1"/>
      <c r="AH5391" s="1"/>
      <c r="AI5391" s="1"/>
      <c r="AJ5391" s="4"/>
      <c r="AK5391" s="1"/>
      <c r="AL5391" s="1"/>
      <c r="AM5391" s="1"/>
      <c r="AN5391" s="1"/>
      <c r="AO5391" s="1"/>
    </row>
    <row r="5392" spans="1:41" x14ac:dyDescent="0.2">
      <c r="A5392" s="118"/>
      <c r="B5392" s="2"/>
      <c r="C5392" s="2"/>
      <c r="D5392" s="3"/>
      <c r="E5392" s="3"/>
      <c r="F5392" s="47"/>
      <c r="G5392" s="47"/>
      <c r="H5392" s="4"/>
      <c r="I5392" s="4"/>
      <c r="J5392" s="4"/>
      <c r="K5392" s="4"/>
      <c r="L5392" s="47"/>
      <c r="M5392" s="10"/>
      <c r="N5392" s="10"/>
      <c r="O5392" s="2"/>
      <c r="P5392" s="2"/>
      <c r="Q5392" s="47"/>
      <c r="R5392" s="4"/>
      <c r="S5392" s="59"/>
      <c r="T5392" s="1"/>
      <c r="U5392" s="1"/>
      <c r="V5392" s="1"/>
      <c r="W5392" s="10"/>
      <c r="X5392" s="2"/>
      <c r="Y5392" s="2"/>
      <c r="Z5392" s="3"/>
      <c r="AA5392" s="1"/>
      <c r="AB5392" s="1"/>
      <c r="AC5392" s="5"/>
      <c r="AD5392" s="1"/>
      <c r="AE5392" s="7"/>
      <c r="AF5392" s="1"/>
      <c r="AG5392" s="1"/>
      <c r="AH5392" s="1"/>
      <c r="AI5392" s="1"/>
      <c r="AJ5392" s="4"/>
      <c r="AK5392" s="1"/>
      <c r="AL5392" s="1"/>
      <c r="AM5392" s="1"/>
      <c r="AN5392" s="1"/>
      <c r="AO5392" s="1"/>
    </row>
    <row r="5393" spans="1:41" x14ac:dyDescent="0.2">
      <c r="A5393" s="118"/>
      <c r="B5393" s="2"/>
      <c r="C5393" s="2"/>
      <c r="D5393" s="3"/>
      <c r="E5393" s="3"/>
      <c r="F5393" s="47"/>
      <c r="G5393" s="47"/>
      <c r="H5393" s="4"/>
      <c r="I5393" s="4"/>
      <c r="J5393" s="4"/>
      <c r="K5393" s="4"/>
      <c r="L5393" s="47"/>
      <c r="M5393" s="10"/>
      <c r="N5393" s="10"/>
      <c r="O5393" s="2"/>
      <c r="P5393" s="2"/>
      <c r="Q5393" s="47"/>
      <c r="R5393" s="4"/>
      <c r="S5393" s="59"/>
      <c r="T5393" s="1"/>
      <c r="U5393" s="1"/>
      <c r="V5393" s="1"/>
      <c r="W5393" s="10"/>
      <c r="X5393" s="2"/>
      <c r="Y5393" s="2"/>
      <c r="Z5393" s="3"/>
      <c r="AA5393" s="1"/>
      <c r="AB5393" s="1"/>
      <c r="AC5393" s="5"/>
      <c r="AD5393" s="1"/>
      <c r="AE5393" s="7"/>
      <c r="AF5393" s="1"/>
      <c r="AG5393" s="1"/>
      <c r="AH5393" s="1"/>
      <c r="AI5393" s="1"/>
      <c r="AJ5393" s="4"/>
      <c r="AK5393" s="1"/>
      <c r="AL5393" s="1"/>
      <c r="AM5393" s="1"/>
      <c r="AN5393" s="1"/>
      <c r="AO5393" s="1"/>
    </row>
    <row r="5394" spans="1:41" x14ac:dyDescent="0.2">
      <c r="A5394" s="118"/>
      <c r="B5394" s="2"/>
      <c r="C5394" s="2"/>
      <c r="D5394" s="3"/>
      <c r="E5394" s="3"/>
      <c r="F5394" s="47"/>
      <c r="G5394" s="47"/>
      <c r="H5394" s="4"/>
      <c r="I5394" s="4"/>
      <c r="J5394" s="4"/>
      <c r="K5394" s="4"/>
      <c r="L5394" s="47"/>
      <c r="M5394" s="10"/>
      <c r="N5394" s="10"/>
      <c r="O5394" s="2"/>
      <c r="P5394" s="2"/>
      <c r="Q5394" s="47"/>
      <c r="R5394" s="4"/>
      <c r="S5394" s="59"/>
      <c r="T5394" s="1"/>
      <c r="U5394" s="1"/>
      <c r="V5394" s="1"/>
      <c r="W5394" s="10"/>
      <c r="X5394" s="2"/>
      <c r="Y5394" s="2"/>
      <c r="Z5394" s="3"/>
      <c r="AA5394" s="1"/>
      <c r="AB5394" s="1"/>
      <c r="AC5394" s="5"/>
      <c r="AD5394" s="1"/>
      <c r="AE5394" s="7"/>
      <c r="AF5394" s="1"/>
      <c r="AG5394" s="1"/>
      <c r="AH5394" s="1"/>
      <c r="AI5394" s="1"/>
      <c r="AJ5394" s="4"/>
      <c r="AK5394" s="1"/>
      <c r="AL5394" s="1"/>
      <c r="AM5394" s="1"/>
      <c r="AN5394" s="1"/>
      <c r="AO5394" s="1"/>
    </row>
    <row r="5395" spans="1:41" x14ac:dyDescent="0.2">
      <c r="A5395" s="118"/>
      <c r="B5395" s="2"/>
      <c r="C5395" s="2"/>
      <c r="D5395" s="3"/>
      <c r="E5395" s="3"/>
      <c r="F5395" s="47"/>
      <c r="G5395" s="47"/>
      <c r="H5395" s="4"/>
      <c r="I5395" s="4"/>
      <c r="J5395" s="4"/>
      <c r="K5395" s="4"/>
      <c r="L5395" s="47"/>
      <c r="M5395" s="10"/>
      <c r="N5395" s="10"/>
      <c r="O5395" s="2"/>
      <c r="P5395" s="2"/>
      <c r="Q5395" s="47"/>
      <c r="R5395" s="4"/>
      <c r="S5395" s="59"/>
      <c r="T5395" s="1"/>
      <c r="U5395" s="1"/>
      <c r="V5395" s="1"/>
      <c r="W5395" s="10"/>
      <c r="X5395" s="2"/>
      <c r="Y5395" s="2"/>
      <c r="Z5395" s="3"/>
      <c r="AA5395" s="1"/>
      <c r="AB5395" s="1"/>
      <c r="AC5395" s="5"/>
      <c r="AD5395" s="1"/>
      <c r="AE5395" s="7"/>
      <c r="AF5395" s="1"/>
      <c r="AG5395" s="1"/>
      <c r="AH5395" s="1"/>
      <c r="AI5395" s="1"/>
      <c r="AJ5395" s="4"/>
      <c r="AK5395" s="1"/>
      <c r="AL5395" s="1"/>
      <c r="AM5395" s="1"/>
      <c r="AN5395" s="1"/>
      <c r="AO5395" s="1"/>
    </row>
    <row r="5396" spans="1:41" x14ac:dyDescent="0.2">
      <c r="A5396" s="118"/>
      <c r="B5396" s="2"/>
      <c r="C5396" s="2"/>
      <c r="D5396" s="3"/>
      <c r="E5396" s="3"/>
      <c r="F5396" s="47"/>
      <c r="G5396" s="47"/>
      <c r="H5396" s="4"/>
      <c r="I5396" s="4"/>
      <c r="J5396" s="4"/>
      <c r="K5396" s="4"/>
      <c r="L5396" s="47"/>
      <c r="M5396" s="10"/>
      <c r="N5396" s="10"/>
      <c r="O5396" s="2"/>
      <c r="P5396" s="2"/>
      <c r="Q5396" s="47"/>
      <c r="R5396" s="4"/>
      <c r="S5396" s="59"/>
      <c r="T5396" s="1"/>
      <c r="U5396" s="1"/>
      <c r="V5396" s="1"/>
      <c r="W5396" s="10"/>
      <c r="X5396" s="2"/>
      <c r="Y5396" s="2"/>
      <c r="Z5396" s="3"/>
      <c r="AA5396" s="1"/>
      <c r="AB5396" s="1"/>
      <c r="AC5396" s="5"/>
      <c r="AD5396" s="1"/>
      <c r="AE5396" s="7"/>
      <c r="AF5396" s="1"/>
      <c r="AG5396" s="1"/>
      <c r="AH5396" s="1"/>
      <c r="AI5396" s="1"/>
      <c r="AJ5396" s="4"/>
      <c r="AK5396" s="1"/>
      <c r="AL5396" s="1"/>
      <c r="AM5396" s="1"/>
      <c r="AN5396" s="1"/>
      <c r="AO5396" s="1"/>
    </row>
    <row r="5397" spans="1:41" x14ac:dyDescent="0.2">
      <c r="A5397" s="118"/>
      <c r="B5397" s="2"/>
      <c r="C5397" s="2"/>
      <c r="D5397" s="3"/>
      <c r="E5397" s="3"/>
      <c r="F5397" s="47"/>
      <c r="G5397" s="47"/>
      <c r="H5397" s="4"/>
      <c r="I5397" s="4"/>
      <c r="J5397" s="4"/>
      <c r="K5397" s="4"/>
      <c r="L5397" s="47"/>
      <c r="M5397" s="10"/>
      <c r="N5397" s="10"/>
      <c r="O5397" s="2"/>
      <c r="P5397" s="2"/>
      <c r="Q5397" s="47"/>
      <c r="R5397" s="4"/>
      <c r="S5397" s="59"/>
      <c r="T5397" s="1"/>
      <c r="U5397" s="1"/>
      <c r="V5397" s="1"/>
      <c r="W5397" s="10"/>
      <c r="X5397" s="2"/>
      <c r="Y5397" s="2"/>
      <c r="Z5397" s="3"/>
      <c r="AA5397" s="1"/>
      <c r="AB5397" s="1"/>
      <c r="AC5397" s="5"/>
      <c r="AD5397" s="1"/>
      <c r="AE5397" s="7"/>
      <c r="AF5397" s="1"/>
      <c r="AG5397" s="1"/>
      <c r="AH5397" s="1"/>
      <c r="AI5397" s="1"/>
      <c r="AJ5397" s="4"/>
      <c r="AK5397" s="1"/>
      <c r="AL5397" s="1"/>
      <c r="AM5397" s="1"/>
      <c r="AN5397" s="1"/>
      <c r="AO5397" s="1"/>
    </row>
    <row r="5398" spans="1:41" x14ac:dyDescent="0.2">
      <c r="A5398" s="118"/>
      <c r="B5398" s="2"/>
      <c r="C5398" s="2"/>
      <c r="D5398" s="3"/>
      <c r="E5398" s="3"/>
      <c r="F5398" s="47"/>
      <c r="G5398" s="47"/>
      <c r="H5398" s="4"/>
      <c r="I5398" s="4"/>
      <c r="J5398" s="4"/>
      <c r="K5398" s="4"/>
      <c r="L5398" s="47"/>
      <c r="M5398" s="10"/>
      <c r="N5398" s="10"/>
      <c r="O5398" s="2"/>
      <c r="P5398" s="2"/>
      <c r="Q5398" s="47"/>
      <c r="R5398" s="4"/>
      <c r="S5398" s="59"/>
      <c r="T5398" s="1"/>
      <c r="U5398" s="1"/>
      <c r="V5398" s="1"/>
      <c r="W5398" s="10"/>
      <c r="X5398" s="2"/>
      <c r="Y5398" s="2"/>
      <c r="Z5398" s="3"/>
      <c r="AA5398" s="1"/>
      <c r="AB5398" s="1"/>
      <c r="AC5398" s="5"/>
      <c r="AD5398" s="1"/>
      <c r="AE5398" s="7"/>
      <c r="AF5398" s="1"/>
      <c r="AG5398" s="1"/>
      <c r="AH5398" s="1"/>
      <c r="AI5398" s="1"/>
      <c r="AJ5398" s="4"/>
      <c r="AK5398" s="1"/>
      <c r="AL5398" s="1"/>
      <c r="AM5398" s="1"/>
      <c r="AN5398" s="1"/>
      <c r="AO5398" s="1"/>
    </row>
    <row r="5399" spans="1:41" x14ac:dyDescent="0.2">
      <c r="A5399" s="118"/>
      <c r="B5399" s="2"/>
      <c r="C5399" s="2"/>
      <c r="D5399" s="3"/>
      <c r="E5399" s="3"/>
      <c r="F5399" s="47"/>
      <c r="G5399" s="47"/>
      <c r="H5399" s="4"/>
      <c r="I5399" s="4"/>
      <c r="J5399" s="4"/>
      <c r="K5399" s="4"/>
      <c r="L5399" s="47"/>
      <c r="M5399" s="10"/>
      <c r="N5399" s="10"/>
      <c r="O5399" s="2"/>
      <c r="P5399" s="2"/>
      <c r="Q5399" s="47"/>
      <c r="R5399" s="4"/>
      <c r="S5399" s="59"/>
      <c r="T5399" s="1"/>
      <c r="U5399" s="1"/>
      <c r="V5399" s="1"/>
      <c r="W5399" s="10"/>
      <c r="X5399" s="2"/>
      <c r="Y5399" s="2"/>
      <c r="Z5399" s="3"/>
      <c r="AA5399" s="1"/>
      <c r="AB5399" s="1"/>
      <c r="AC5399" s="5"/>
      <c r="AD5399" s="1"/>
      <c r="AE5399" s="7"/>
      <c r="AF5399" s="1"/>
      <c r="AG5399" s="1"/>
      <c r="AH5399" s="1"/>
      <c r="AI5399" s="1"/>
      <c r="AJ5399" s="4"/>
      <c r="AK5399" s="1"/>
      <c r="AL5399" s="1"/>
      <c r="AM5399" s="1"/>
      <c r="AN5399" s="1"/>
      <c r="AO5399" s="1"/>
    </row>
    <row r="5400" spans="1:41" x14ac:dyDescent="0.2">
      <c r="A5400" s="118"/>
      <c r="B5400" s="2"/>
      <c r="C5400" s="2"/>
      <c r="D5400" s="3"/>
      <c r="E5400" s="3"/>
      <c r="F5400" s="47"/>
      <c r="G5400" s="47"/>
      <c r="H5400" s="4"/>
      <c r="I5400" s="4"/>
      <c r="J5400" s="4"/>
      <c r="K5400" s="4"/>
      <c r="L5400" s="47"/>
      <c r="M5400" s="10"/>
      <c r="N5400" s="10"/>
      <c r="O5400" s="2"/>
      <c r="P5400" s="2"/>
      <c r="Q5400" s="47"/>
      <c r="R5400" s="4"/>
      <c r="S5400" s="59"/>
      <c r="T5400" s="1"/>
      <c r="U5400" s="1"/>
      <c r="V5400" s="1"/>
      <c r="W5400" s="10"/>
      <c r="X5400" s="2"/>
      <c r="Y5400" s="2"/>
      <c r="Z5400" s="3"/>
      <c r="AA5400" s="1"/>
      <c r="AB5400" s="1"/>
      <c r="AC5400" s="5"/>
      <c r="AD5400" s="1"/>
      <c r="AE5400" s="7"/>
      <c r="AF5400" s="1"/>
      <c r="AG5400" s="1"/>
      <c r="AH5400" s="1"/>
      <c r="AI5400" s="1"/>
      <c r="AJ5400" s="4"/>
      <c r="AK5400" s="1"/>
      <c r="AL5400" s="1"/>
      <c r="AM5400" s="1"/>
      <c r="AN5400" s="1"/>
      <c r="AO5400" s="1"/>
    </row>
    <row r="5401" spans="1:41" x14ac:dyDescent="0.2">
      <c r="A5401" s="118"/>
      <c r="B5401" s="2"/>
      <c r="C5401" s="2"/>
      <c r="D5401" s="3"/>
      <c r="E5401" s="3"/>
      <c r="F5401" s="47"/>
      <c r="G5401" s="47"/>
      <c r="H5401" s="4"/>
      <c r="I5401" s="4"/>
      <c r="J5401" s="4"/>
      <c r="K5401" s="4"/>
      <c r="L5401" s="47"/>
      <c r="M5401" s="10"/>
      <c r="N5401" s="10"/>
      <c r="O5401" s="2"/>
      <c r="P5401" s="2"/>
      <c r="Q5401" s="47"/>
      <c r="R5401" s="4"/>
      <c r="S5401" s="59"/>
      <c r="T5401" s="1"/>
      <c r="U5401" s="1"/>
      <c r="V5401" s="1"/>
      <c r="W5401" s="10"/>
      <c r="X5401" s="2"/>
      <c r="Y5401" s="2"/>
      <c r="Z5401" s="3"/>
      <c r="AA5401" s="1"/>
      <c r="AB5401" s="1"/>
      <c r="AC5401" s="5"/>
      <c r="AD5401" s="1"/>
      <c r="AE5401" s="7"/>
      <c r="AF5401" s="1"/>
      <c r="AG5401" s="1"/>
      <c r="AH5401" s="1"/>
      <c r="AI5401" s="1"/>
      <c r="AJ5401" s="4"/>
      <c r="AK5401" s="1"/>
      <c r="AL5401" s="1"/>
      <c r="AM5401" s="1"/>
      <c r="AN5401" s="1"/>
      <c r="AO5401" s="1"/>
    </row>
    <row r="5402" spans="1:41" x14ac:dyDescent="0.2">
      <c r="A5402" s="118"/>
      <c r="B5402" s="2"/>
      <c r="C5402" s="2"/>
      <c r="D5402" s="3"/>
      <c r="E5402" s="3"/>
      <c r="F5402" s="47"/>
      <c r="G5402" s="47"/>
      <c r="H5402" s="4"/>
      <c r="I5402" s="4"/>
      <c r="J5402" s="4"/>
      <c r="K5402" s="4"/>
      <c r="L5402" s="47"/>
      <c r="M5402" s="10"/>
      <c r="N5402" s="10"/>
      <c r="O5402" s="2"/>
      <c r="P5402" s="2"/>
      <c r="Q5402" s="47"/>
      <c r="R5402" s="4"/>
      <c r="S5402" s="59"/>
      <c r="T5402" s="1"/>
      <c r="U5402" s="1"/>
      <c r="V5402" s="1"/>
      <c r="W5402" s="10"/>
      <c r="X5402" s="2"/>
      <c r="Y5402" s="2"/>
      <c r="Z5402" s="3"/>
      <c r="AA5402" s="1"/>
      <c r="AB5402" s="1"/>
      <c r="AC5402" s="5"/>
      <c r="AD5402" s="1"/>
      <c r="AE5402" s="7"/>
      <c r="AF5402" s="1"/>
      <c r="AG5402" s="1"/>
      <c r="AH5402" s="1"/>
      <c r="AI5402" s="1"/>
      <c r="AJ5402" s="4"/>
      <c r="AK5402" s="1"/>
      <c r="AL5402" s="1"/>
      <c r="AM5402" s="1"/>
      <c r="AN5402" s="1"/>
      <c r="AO5402" s="1"/>
    </row>
    <row r="5403" spans="1:41" x14ac:dyDescent="0.2">
      <c r="A5403" s="118"/>
      <c r="B5403" s="2"/>
      <c r="C5403" s="2"/>
      <c r="D5403" s="3"/>
      <c r="E5403" s="3"/>
      <c r="F5403" s="47"/>
      <c r="G5403" s="47"/>
      <c r="H5403" s="4"/>
      <c r="I5403" s="4"/>
      <c r="J5403" s="4"/>
      <c r="K5403" s="4"/>
      <c r="L5403" s="47"/>
      <c r="M5403" s="10"/>
      <c r="N5403" s="10"/>
      <c r="O5403" s="2"/>
      <c r="P5403" s="2"/>
      <c r="Q5403" s="47"/>
      <c r="R5403" s="4"/>
      <c r="S5403" s="59"/>
      <c r="T5403" s="1"/>
      <c r="U5403" s="1"/>
      <c r="V5403" s="1"/>
      <c r="W5403" s="10"/>
      <c r="X5403" s="2"/>
      <c r="Y5403" s="2"/>
      <c r="Z5403" s="3"/>
      <c r="AA5403" s="1"/>
      <c r="AB5403" s="1"/>
      <c r="AC5403" s="5"/>
      <c r="AD5403" s="1"/>
      <c r="AE5403" s="7"/>
      <c r="AF5403" s="1"/>
      <c r="AG5403" s="1"/>
      <c r="AH5403" s="1"/>
      <c r="AI5403" s="1"/>
      <c r="AJ5403" s="4"/>
      <c r="AK5403" s="1"/>
      <c r="AL5403" s="1"/>
      <c r="AM5403" s="1"/>
      <c r="AN5403" s="1"/>
      <c r="AO5403" s="1"/>
    </row>
    <row r="5404" spans="1:41" x14ac:dyDescent="0.2">
      <c r="A5404" s="118"/>
      <c r="B5404" s="2"/>
      <c r="C5404" s="2"/>
      <c r="D5404" s="3"/>
      <c r="E5404" s="3"/>
      <c r="F5404" s="47"/>
      <c r="G5404" s="47"/>
      <c r="H5404" s="4"/>
      <c r="I5404" s="4"/>
      <c r="J5404" s="4"/>
      <c r="K5404" s="4"/>
      <c r="L5404" s="47"/>
      <c r="M5404" s="10"/>
      <c r="N5404" s="10"/>
      <c r="O5404" s="2"/>
      <c r="P5404" s="2"/>
      <c r="Q5404" s="47"/>
      <c r="R5404" s="4"/>
      <c r="S5404" s="59"/>
      <c r="T5404" s="1"/>
      <c r="U5404" s="1"/>
      <c r="V5404" s="1"/>
      <c r="W5404" s="10"/>
      <c r="X5404" s="2"/>
      <c r="Y5404" s="2"/>
      <c r="Z5404" s="3"/>
      <c r="AA5404" s="1"/>
      <c r="AB5404" s="1"/>
      <c r="AC5404" s="5"/>
      <c r="AD5404" s="1"/>
      <c r="AE5404" s="7"/>
      <c r="AF5404" s="1"/>
      <c r="AG5404" s="1"/>
      <c r="AH5404" s="1"/>
      <c r="AI5404" s="1"/>
      <c r="AJ5404" s="4"/>
      <c r="AK5404" s="1"/>
      <c r="AL5404" s="1"/>
      <c r="AM5404" s="1"/>
      <c r="AN5404" s="1"/>
      <c r="AO5404" s="1"/>
    </row>
    <row r="5405" spans="1:41" x14ac:dyDescent="0.2">
      <c r="A5405" s="118"/>
      <c r="B5405" s="2"/>
      <c r="C5405" s="2"/>
      <c r="D5405" s="3"/>
      <c r="E5405" s="3"/>
      <c r="F5405" s="47"/>
      <c r="G5405" s="47"/>
      <c r="H5405" s="4"/>
      <c r="I5405" s="4"/>
      <c r="J5405" s="4"/>
      <c r="K5405" s="4"/>
      <c r="L5405" s="47"/>
      <c r="M5405" s="10"/>
      <c r="N5405" s="10"/>
      <c r="O5405" s="2"/>
      <c r="P5405" s="2"/>
      <c r="Q5405" s="47"/>
      <c r="R5405" s="4"/>
      <c r="S5405" s="59"/>
      <c r="T5405" s="1"/>
      <c r="U5405" s="1"/>
      <c r="V5405" s="1"/>
      <c r="W5405" s="10"/>
      <c r="X5405" s="2"/>
      <c r="Y5405" s="2"/>
      <c r="Z5405" s="3"/>
      <c r="AA5405" s="1"/>
      <c r="AB5405" s="1"/>
      <c r="AC5405" s="5"/>
      <c r="AD5405" s="1"/>
      <c r="AE5405" s="7"/>
      <c r="AF5405" s="1"/>
      <c r="AG5405" s="1"/>
      <c r="AH5405" s="1"/>
      <c r="AI5405" s="1"/>
      <c r="AJ5405" s="4"/>
      <c r="AK5405" s="1"/>
      <c r="AL5405" s="1"/>
      <c r="AM5405" s="1"/>
      <c r="AN5405" s="1"/>
      <c r="AO5405" s="1"/>
    </row>
    <row r="5406" spans="1:41" x14ac:dyDescent="0.2">
      <c r="A5406" s="118"/>
      <c r="B5406" s="2"/>
      <c r="C5406" s="2"/>
      <c r="D5406" s="3"/>
      <c r="E5406" s="3"/>
      <c r="F5406" s="47"/>
      <c r="G5406" s="47"/>
      <c r="H5406" s="4"/>
      <c r="I5406" s="4"/>
      <c r="J5406" s="4"/>
      <c r="K5406" s="4"/>
      <c r="L5406" s="47"/>
      <c r="M5406" s="10"/>
      <c r="N5406" s="10"/>
      <c r="O5406" s="2"/>
      <c r="P5406" s="2"/>
      <c r="Q5406" s="47"/>
      <c r="R5406" s="4"/>
      <c r="S5406" s="59"/>
      <c r="T5406" s="1"/>
      <c r="U5406" s="1"/>
      <c r="V5406" s="1"/>
      <c r="W5406" s="10"/>
      <c r="X5406" s="2"/>
      <c r="Y5406" s="2"/>
      <c r="Z5406" s="3"/>
      <c r="AA5406" s="1"/>
      <c r="AB5406" s="1"/>
      <c r="AC5406" s="5"/>
      <c r="AD5406" s="1"/>
      <c r="AE5406" s="7"/>
      <c r="AF5406" s="1"/>
      <c r="AG5406" s="1"/>
      <c r="AH5406" s="1"/>
      <c r="AI5406" s="1"/>
      <c r="AJ5406" s="4"/>
      <c r="AK5406" s="1"/>
      <c r="AL5406" s="1"/>
      <c r="AM5406" s="1"/>
      <c r="AN5406" s="1"/>
      <c r="AO5406" s="1"/>
    </row>
    <row r="5407" spans="1:41" x14ac:dyDescent="0.2">
      <c r="A5407" s="118"/>
      <c r="B5407" s="2"/>
      <c r="C5407" s="2"/>
      <c r="D5407" s="3"/>
      <c r="E5407" s="3"/>
      <c r="F5407" s="47"/>
      <c r="G5407" s="47"/>
      <c r="H5407" s="4"/>
      <c r="I5407" s="4"/>
      <c r="J5407" s="4"/>
      <c r="K5407" s="4"/>
      <c r="L5407" s="47"/>
      <c r="M5407" s="10"/>
      <c r="N5407" s="10"/>
      <c r="O5407" s="2"/>
      <c r="P5407" s="2"/>
      <c r="Q5407" s="47"/>
      <c r="R5407" s="4"/>
      <c r="S5407" s="59"/>
      <c r="T5407" s="1"/>
      <c r="U5407" s="1"/>
      <c r="V5407" s="1"/>
      <c r="W5407" s="10"/>
      <c r="X5407" s="2"/>
      <c r="Y5407" s="2"/>
      <c r="Z5407" s="3"/>
      <c r="AA5407" s="1"/>
      <c r="AB5407" s="1"/>
      <c r="AC5407" s="5"/>
      <c r="AD5407" s="1"/>
      <c r="AE5407" s="7"/>
      <c r="AF5407" s="1"/>
      <c r="AG5407" s="1"/>
      <c r="AH5407" s="1"/>
      <c r="AI5407" s="1"/>
      <c r="AJ5407" s="4"/>
      <c r="AK5407" s="1"/>
      <c r="AL5407" s="1"/>
      <c r="AM5407" s="1"/>
      <c r="AN5407" s="1"/>
      <c r="AO5407" s="1"/>
    </row>
    <row r="5408" spans="1:41" x14ac:dyDescent="0.2">
      <c r="A5408" s="118"/>
      <c r="B5408" s="2"/>
      <c r="C5408" s="2"/>
      <c r="D5408" s="3"/>
      <c r="E5408" s="3"/>
      <c r="F5408" s="47"/>
      <c r="G5408" s="47"/>
      <c r="H5408" s="4"/>
      <c r="I5408" s="4"/>
      <c r="J5408" s="4"/>
      <c r="K5408" s="4"/>
      <c r="L5408" s="47"/>
      <c r="M5408" s="10"/>
      <c r="N5408" s="10"/>
      <c r="O5408" s="2"/>
      <c r="P5408" s="2"/>
      <c r="Q5408" s="47"/>
      <c r="R5408" s="4"/>
      <c r="S5408" s="59"/>
      <c r="T5408" s="1"/>
      <c r="U5408" s="1"/>
      <c r="V5408" s="1"/>
      <c r="W5408" s="10"/>
      <c r="X5408" s="2"/>
      <c r="Y5408" s="2"/>
      <c r="Z5408" s="3"/>
      <c r="AA5408" s="1"/>
      <c r="AB5408" s="1"/>
      <c r="AC5408" s="5"/>
      <c r="AD5408" s="1"/>
      <c r="AE5408" s="7"/>
      <c r="AF5408" s="1"/>
      <c r="AG5408" s="1"/>
      <c r="AH5408" s="1"/>
      <c r="AI5408" s="1"/>
      <c r="AJ5408" s="4"/>
      <c r="AK5408" s="1"/>
      <c r="AL5408" s="1"/>
      <c r="AM5408" s="1"/>
      <c r="AN5408" s="1"/>
      <c r="AO5408" s="1"/>
    </row>
    <row r="5409" spans="1:41" x14ac:dyDescent="0.2">
      <c r="A5409" s="118"/>
      <c r="B5409" s="2"/>
      <c r="C5409" s="2"/>
      <c r="D5409" s="3"/>
      <c r="E5409" s="3"/>
      <c r="F5409" s="47"/>
      <c r="G5409" s="47"/>
      <c r="H5409" s="4"/>
      <c r="I5409" s="4"/>
      <c r="J5409" s="4"/>
      <c r="K5409" s="4"/>
      <c r="L5409" s="47"/>
      <c r="M5409" s="10"/>
      <c r="N5409" s="10"/>
      <c r="O5409" s="2"/>
      <c r="P5409" s="2"/>
      <c r="Q5409" s="47"/>
      <c r="R5409" s="4"/>
      <c r="S5409" s="59"/>
      <c r="T5409" s="1"/>
      <c r="U5409" s="1"/>
      <c r="V5409" s="1"/>
      <c r="W5409" s="10"/>
      <c r="X5409" s="2"/>
      <c r="Y5409" s="2"/>
      <c r="Z5409" s="3"/>
      <c r="AA5409" s="1"/>
      <c r="AB5409" s="1"/>
      <c r="AC5409" s="5"/>
      <c r="AD5409" s="1"/>
      <c r="AE5409" s="7"/>
      <c r="AF5409" s="1"/>
      <c r="AG5409" s="1"/>
      <c r="AH5409" s="1"/>
      <c r="AI5409" s="1"/>
      <c r="AJ5409" s="4"/>
      <c r="AK5409" s="1"/>
      <c r="AL5409" s="1"/>
      <c r="AM5409" s="1"/>
      <c r="AN5409" s="1"/>
      <c r="AO5409" s="1"/>
    </row>
    <row r="5410" spans="1:41" x14ac:dyDescent="0.2">
      <c r="A5410" s="118"/>
      <c r="B5410" s="2"/>
      <c r="C5410" s="2"/>
      <c r="D5410" s="3"/>
      <c r="E5410" s="3"/>
      <c r="F5410" s="47"/>
      <c r="G5410" s="47"/>
      <c r="H5410" s="4"/>
      <c r="I5410" s="4"/>
      <c r="J5410" s="4"/>
      <c r="K5410" s="4"/>
      <c r="L5410" s="47"/>
      <c r="M5410" s="10"/>
      <c r="N5410" s="10"/>
      <c r="O5410" s="2"/>
      <c r="P5410" s="2"/>
      <c r="Q5410" s="47"/>
      <c r="R5410" s="4"/>
      <c r="S5410" s="59"/>
      <c r="T5410" s="1"/>
      <c r="U5410" s="1"/>
      <c r="V5410" s="1"/>
      <c r="W5410" s="10"/>
      <c r="X5410" s="2"/>
      <c r="Y5410" s="2"/>
      <c r="Z5410" s="3"/>
      <c r="AA5410" s="1"/>
      <c r="AB5410" s="1"/>
      <c r="AC5410" s="5"/>
      <c r="AD5410" s="1"/>
      <c r="AE5410" s="7"/>
      <c r="AF5410" s="1"/>
      <c r="AG5410" s="1"/>
      <c r="AH5410" s="1"/>
      <c r="AI5410" s="1"/>
      <c r="AJ5410" s="4"/>
      <c r="AK5410" s="1"/>
      <c r="AL5410" s="1"/>
      <c r="AM5410" s="1"/>
      <c r="AN5410" s="1"/>
      <c r="AO5410" s="1"/>
    </row>
    <row r="5411" spans="1:41" x14ac:dyDescent="0.2">
      <c r="A5411" s="118"/>
      <c r="B5411" s="2"/>
      <c r="C5411" s="2"/>
      <c r="D5411" s="3"/>
      <c r="E5411" s="3"/>
      <c r="F5411" s="47"/>
      <c r="G5411" s="47"/>
      <c r="H5411" s="4"/>
      <c r="I5411" s="4"/>
      <c r="J5411" s="4"/>
      <c r="K5411" s="4"/>
      <c r="L5411" s="47"/>
      <c r="M5411" s="10"/>
      <c r="N5411" s="10"/>
      <c r="O5411" s="2"/>
      <c r="P5411" s="2"/>
      <c r="Q5411" s="47"/>
      <c r="R5411" s="4"/>
      <c r="S5411" s="59"/>
      <c r="T5411" s="1"/>
      <c r="U5411" s="1"/>
      <c r="V5411" s="1"/>
      <c r="W5411" s="10"/>
      <c r="X5411" s="2"/>
      <c r="Y5411" s="2"/>
      <c r="Z5411" s="3"/>
      <c r="AA5411" s="1"/>
      <c r="AB5411" s="1"/>
      <c r="AC5411" s="5"/>
      <c r="AD5411" s="1"/>
      <c r="AE5411" s="7"/>
      <c r="AF5411" s="1"/>
      <c r="AG5411" s="1"/>
      <c r="AH5411" s="1"/>
      <c r="AI5411" s="1"/>
      <c r="AJ5411" s="4"/>
      <c r="AK5411" s="1"/>
      <c r="AL5411" s="1"/>
      <c r="AM5411" s="1"/>
      <c r="AN5411" s="1"/>
      <c r="AO5411" s="1"/>
    </row>
    <row r="5412" spans="1:41" x14ac:dyDescent="0.2">
      <c r="A5412" s="118"/>
      <c r="B5412" s="2"/>
      <c r="C5412" s="2"/>
      <c r="D5412" s="3"/>
      <c r="E5412" s="3"/>
      <c r="F5412" s="47"/>
      <c r="G5412" s="47"/>
      <c r="H5412" s="4"/>
      <c r="I5412" s="4"/>
      <c r="J5412" s="4"/>
      <c r="K5412" s="4"/>
      <c r="L5412" s="47"/>
      <c r="M5412" s="10"/>
      <c r="N5412" s="10"/>
      <c r="O5412" s="2"/>
      <c r="P5412" s="2"/>
      <c r="Q5412" s="47"/>
      <c r="R5412" s="4"/>
      <c r="S5412" s="59"/>
      <c r="T5412" s="1"/>
      <c r="U5412" s="1"/>
      <c r="V5412" s="1"/>
      <c r="W5412" s="10"/>
      <c r="X5412" s="2"/>
      <c r="Y5412" s="2"/>
      <c r="Z5412" s="3"/>
      <c r="AA5412" s="1"/>
      <c r="AB5412" s="1"/>
      <c r="AC5412" s="5"/>
      <c r="AD5412" s="1"/>
      <c r="AE5412" s="7"/>
      <c r="AF5412" s="1"/>
      <c r="AG5412" s="1"/>
      <c r="AH5412" s="1"/>
      <c r="AI5412" s="1"/>
      <c r="AJ5412" s="4"/>
      <c r="AK5412" s="1"/>
      <c r="AL5412" s="1"/>
      <c r="AM5412" s="1"/>
      <c r="AN5412" s="1"/>
      <c r="AO5412" s="1"/>
    </row>
    <row r="5413" spans="1:41" x14ac:dyDescent="0.2">
      <c r="A5413" s="118"/>
      <c r="B5413" s="2"/>
      <c r="C5413" s="2"/>
      <c r="D5413" s="3"/>
      <c r="E5413" s="3"/>
      <c r="F5413" s="47"/>
      <c r="G5413" s="47"/>
      <c r="H5413" s="4"/>
      <c r="I5413" s="4"/>
      <c r="J5413" s="4"/>
      <c r="K5413" s="4"/>
      <c r="L5413" s="47"/>
      <c r="M5413" s="10"/>
      <c r="N5413" s="10"/>
      <c r="O5413" s="2"/>
      <c r="P5413" s="2"/>
      <c r="Q5413" s="47"/>
      <c r="R5413" s="4"/>
      <c r="S5413" s="59"/>
      <c r="T5413" s="1"/>
      <c r="U5413" s="1"/>
      <c r="V5413" s="1"/>
      <c r="W5413" s="10"/>
      <c r="X5413" s="2"/>
      <c r="Y5413" s="2"/>
      <c r="Z5413" s="3"/>
      <c r="AA5413" s="1"/>
      <c r="AB5413" s="1"/>
      <c r="AC5413" s="5"/>
      <c r="AD5413" s="1"/>
      <c r="AE5413" s="7"/>
      <c r="AF5413" s="1"/>
      <c r="AG5413" s="1"/>
      <c r="AH5413" s="1"/>
      <c r="AI5413" s="1"/>
      <c r="AJ5413" s="4"/>
      <c r="AK5413" s="1"/>
      <c r="AL5413" s="1"/>
      <c r="AM5413" s="1"/>
      <c r="AN5413" s="1"/>
      <c r="AO5413" s="1"/>
    </row>
    <row r="5414" spans="1:41" x14ac:dyDescent="0.2">
      <c r="A5414" s="118"/>
      <c r="B5414" s="2"/>
      <c r="C5414" s="2"/>
      <c r="D5414" s="3"/>
      <c r="E5414" s="3"/>
      <c r="F5414" s="47"/>
      <c r="G5414" s="47"/>
      <c r="H5414" s="4"/>
      <c r="I5414" s="4"/>
      <c r="J5414" s="4"/>
      <c r="K5414" s="4"/>
      <c r="L5414" s="47"/>
      <c r="M5414" s="10"/>
      <c r="N5414" s="10"/>
      <c r="O5414" s="2"/>
      <c r="P5414" s="2"/>
      <c r="Q5414" s="47"/>
      <c r="R5414" s="4"/>
      <c r="S5414" s="59"/>
      <c r="T5414" s="1"/>
      <c r="U5414" s="1"/>
      <c r="V5414" s="1"/>
      <c r="W5414" s="10"/>
      <c r="X5414" s="2"/>
      <c r="Y5414" s="2"/>
      <c r="Z5414" s="3"/>
      <c r="AA5414" s="1"/>
      <c r="AB5414" s="1"/>
      <c r="AC5414" s="5"/>
      <c r="AD5414" s="1"/>
      <c r="AE5414" s="7"/>
      <c r="AF5414" s="1"/>
      <c r="AG5414" s="1"/>
      <c r="AH5414" s="1"/>
      <c r="AI5414" s="1"/>
      <c r="AJ5414" s="4"/>
      <c r="AK5414" s="1"/>
      <c r="AL5414" s="1"/>
      <c r="AM5414" s="1"/>
      <c r="AN5414" s="1"/>
      <c r="AO5414" s="1"/>
    </row>
    <row r="5415" spans="1:41" x14ac:dyDescent="0.2">
      <c r="A5415" s="118"/>
      <c r="B5415" s="2"/>
      <c r="C5415" s="2"/>
      <c r="D5415" s="3"/>
      <c r="E5415" s="3"/>
      <c r="F5415" s="47"/>
      <c r="G5415" s="47"/>
      <c r="H5415" s="4"/>
      <c r="I5415" s="4"/>
      <c r="J5415" s="4"/>
      <c r="K5415" s="4"/>
      <c r="L5415" s="47"/>
      <c r="M5415" s="10"/>
      <c r="N5415" s="10"/>
      <c r="O5415" s="2"/>
      <c r="P5415" s="2"/>
      <c r="Q5415" s="47"/>
      <c r="R5415" s="4"/>
      <c r="S5415" s="59"/>
      <c r="T5415" s="1"/>
      <c r="U5415" s="1"/>
      <c r="V5415" s="1"/>
      <c r="W5415" s="10"/>
      <c r="X5415" s="2"/>
      <c r="Y5415" s="2"/>
      <c r="Z5415" s="3"/>
      <c r="AA5415" s="1"/>
      <c r="AB5415" s="1"/>
      <c r="AC5415" s="5"/>
      <c r="AD5415" s="1"/>
      <c r="AE5415" s="7"/>
      <c r="AF5415" s="1"/>
      <c r="AG5415" s="1"/>
      <c r="AH5415" s="1"/>
      <c r="AI5415" s="1"/>
      <c r="AJ5415" s="4"/>
      <c r="AK5415" s="1"/>
      <c r="AL5415" s="1"/>
      <c r="AM5415" s="1"/>
      <c r="AN5415" s="1"/>
      <c r="AO5415" s="1"/>
    </row>
    <row r="5416" spans="1:41" x14ac:dyDescent="0.2">
      <c r="A5416" s="118"/>
      <c r="B5416" s="2"/>
      <c r="C5416" s="2"/>
      <c r="D5416" s="3"/>
      <c r="E5416" s="3"/>
      <c r="F5416" s="47"/>
      <c r="G5416" s="47"/>
      <c r="H5416" s="4"/>
      <c r="I5416" s="4"/>
      <c r="J5416" s="4"/>
      <c r="K5416" s="4"/>
      <c r="L5416" s="47"/>
      <c r="M5416" s="10"/>
      <c r="N5416" s="10"/>
      <c r="O5416" s="2"/>
      <c r="P5416" s="2"/>
      <c r="Q5416" s="47"/>
      <c r="R5416" s="4"/>
      <c r="S5416" s="59"/>
      <c r="T5416" s="1"/>
      <c r="U5416" s="1"/>
      <c r="V5416" s="1"/>
      <c r="W5416" s="10"/>
      <c r="X5416" s="2"/>
      <c r="Y5416" s="2"/>
      <c r="Z5416" s="3"/>
      <c r="AA5416" s="1"/>
      <c r="AB5416" s="1"/>
      <c r="AC5416" s="5"/>
      <c r="AD5416" s="1"/>
      <c r="AE5416" s="7"/>
      <c r="AF5416" s="1"/>
      <c r="AG5416" s="1"/>
      <c r="AH5416" s="1"/>
      <c r="AI5416" s="1"/>
      <c r="AJ5416" s="4"/>
      <c r="AK5416" s="1"/>
      <c r="AL5416" s="1"/>
      <c r="AM5416" s="1"/>
      <c r="AN5416" s="1"/>
      <c r="AO5416" s="1"/>
    </row>
    <row r="5417" spans="1:41" x14ac:dyDescent="0.2">
      <c r="A5417" s="118"/>
      <c r="B5417" s="2"/>
      <c r="C5417" s="2"/>
      <c r="D5417" s="3"/>
      <c r="E5417" s="3"/>
      <c r="F5417" s="47"/>
      <c r="G5417" s="47"/>
      <c r="H5417" s="4"/>
      <c r="I5417" s="4"/>
      <c r="J5417" s="4"/>
      <c r="K5417" s="4"/>
      <c r="L5417" s="47"/>
      <c r="M5417" s="10"/>
      <c r="N5417" s="10"/>
      <c r="O5417" s="2"/>
      <c r="P5417" s="2"/>
      <c r="Q5417" s="47"/>
      <c r="R5417" s="4"/>
      <c r="S5417" s="59"/>
      <c r="T5417" s="1"/>
      <c r="U5417" s="1"/>
      <c r="V5417" s="1"/>
      <c r="W5417" s="10"/>
      <c r="X5417" s="2"/>
      <c r="Y5417" s="2"/>
      <c r="Z5417" s="3"/>
      <c r="AA5417" s="1"/>
      <c r="AB5417" s="1"/>
      <c r="AC5417" s="5"/>
      <c r="AD5417" s="1"/>
      <c r="AE5417" s="7"/>
      <c r="AF5417" s="1"/>
      <c r="AG5417" s="1"/>
      <c r="AH5417" s="1"/>
      <c r="AI5417" s="1"/>
      <c r="AJ5417" s="4"/>
      <c r="AK5417" s="1"/>
      <c r="AL5417" s="1"/>
      <c r="AM5417" s="1"/>
      <c r="AN5417" s="1"/>
      <c r="AO5417" s="1"/>
    </row>
    <row r="5418" spans="1:41" x14ac:dyDescent="0.2">
      <c r="A5418" s="118"/>
      <c r="B5418" s="2"/>
      <c r="C5418" s="2"/>
      <c r="D5418" s="3"/>
      <c r="E5418" s="3"/>
      <c r="F5418" s="47"/>
      <c r="G5418" s="47"/>
      <c r="H5418" s="4"/>
      <c r="I5418" s="4"/>
      <c r="J5418" s="4"/>
      <c r="K5418" s="4"/>
      <c r="L5418" s="47"/>
      <c r="M5418" s="10"/>
      <c r="N5418" s="10"/>
      <c r="O5418" s="2"/>
      <c r="P5418" s="2"/>
      <c r="Q5418" s="47"/>
      <c r="R5418" s="4"/>
      <c r="S5418" s="59"/>
      <c r="T5418" s="1"/>
      <c r="U5418" s="1"/>
      <c r="V5418" s="1"/>
      <c r="W5418" s="10"/>
      <c r="X5418" s="2"/>
      <c r="Y5418" s="2"/>
      <c r="Z5418" s="3"/>
      <c r="AA5418" s="1"/>
      <c r="AB5418" s="1"/>
      <c r="AC5418" s="5"/>
      <c r="AD5418" s="1"/>
      <c r="AE5418" s="7"/>
      <c r="AF5418" s="1"/>
      <c r="AG5418" s="1"/>
      <c r="AH5418" s="1"/>
      <c r="AI5418" s="1"/>
      <c r="AJ5418" s="4"/>
      <c r="AK5418" s="1"/>
      <c r="AL5418" s="1"/>
      <c r="AM5418" s="1"/>
      <c r="AN5418" s="1"/>
      <c r="AO5418" s="1"/>
    </row>
    <row r="5419" spans="1:41" x14ac:dyDescent="0.2">
      <c r="A5419" s="118"/>
      <c r="B5419" s="2"/>
      <c r="C5419" s="2"/>
      <c r="D5419" s="3"/>
      <c r="E5419" s="3"/>
      <c r="F5419" s="47"/>
      <c r="G5419" s="47"/>
      <c r="H5419" s="4"/>
      <c r="I5419" s="4"/>
      <c r="J5419" s="4"/>
      <c r="K5419" s="4"/>
      <c r="L5419" s="47"/>
      <c r="M5419" s="10"/>
      <c r="N5419" s="10"/>
      <c r="O5419" s="2"/>
      <c r="P5419" s="2"/>
      <c r="Q5419" s="47"/>
      <c r="R5419" s="4"/>
      <c r="S5419" s="59"/>
      <c r="T5419" s="1"/>
      <c r="U5419" s="1"/>
      <c r="V5419" s="1"/>
      <c r="W5419" s="10"/>
      <c r="X5419" s="2"/>
      <c r="Y5419" s="2"/>
      <c r="Z5419" s="3"/>
      <c r="AA5419" s="1"/>
      <c r="AB5419" s="1"/>
      <c r="AC5419" s="5"/>
      <c r="AD5419" s="1"/>
      <c r="AE5419" s="7"/>
      <c r="AF5419" s="1"/>
      <c r="AG5419" s="1"/>
      <c r="AH5419" s="1"/>
      <c r="AI5419" s="1"/>
      <c r="AJ5419" s="4"/>
      <c r="AK5419" s="1"/>
      <c r="AL5419" s="1"/>
      <c r="AM5419" s="1"/>
      <c r="AN5419" s="1"/>
      <c r="AO5419" s="1"/>
    </row>
    <row r="5420" spans="1:41" x14ac:dyDescent="0.2">
      <c r="A5420" s="118"/>
      <c r="B5420" s="2"/>
      <c r="C5420" s="2"/>
      <c r="D5420" s="3"/>
      <c r="E5420" s="3"/>
      <c r="F5420" s="47"/>
      <c r="G5420" s="47"/>
      <c r="H5420" s="4"/>
      <c r="I5420" s="4"/>
      <c r="J5420" s="4"/>
      <c r="K5420" s="4"/>
      <c r="L5420" s="47"/>
      <c r="M5420" s="10"/>
      <c r="N5420" s="10"/>
      <c r="O5420" s="2"/>
      <c r="P5420" s="2"/>
      <c r="Q5420" s="47"/>
      <c r="R5420" s="4"/>
      <c r="S5420" s="59"/>
      <c r="T5420" s="1"/>
      <c r="U5420" s="1"/>
      <c r="V5420" s="1"/>
      <c r="W5420" s="10"/>
      <c r="X5420" s="2"/>
      <c r="Y5420" s="2"/>
      <c r="Z5420" s="3"/>
      <c r="AA5420" s="1"/>
      <c r="AB5420" s="1"/>
      <c r="AC5420" s="5"/>
      <c r="AD5420" s="1"/>
      <c r="AE5420" s="7"/>
      <c r="AF5420" s="1"/>
      <c r="AG5420" s="1"/>
      <c r="AH5420" s="1"/>
      <c r="AI5420" s="1"/>
      <c r="AJ5420" s="4"/>
      <c r="AK5420" s="1"/>
      <c r="AL5420" s="1"/>
      <c r="AM5420" s="1"/>
      <c r="AN5420" s="1"/>
      <c r="AO5420" s="1"/>
    </row>
    <row r="5421" spans="1:41" x14ac:dyDescent="0.2">
      <c r="A5421" s="118"/>
      <c r="B5421" s="2"/>
      <c r="C5421" s="2"/>
      <c r="D5421" s="3"/>
      <c r="E5421" s="3"/>
      <c r="F5421" s="47"/>
      <c r="G5421" s="47"/>
      <c r="H5421" s="4"/>
      <c r="I5421" s="4"/>
      <c r="J5421" s="4"/>
      <c r="K5421" s="4"/>
      <c r="L5421" s="47"/>
      <c r="M5421" s="10"/>
      <c r="N5421" s="10"/>
      <c r="O5421" s="2"/>
      <c r="P5421" s="2"/>
      <c r="Q5421" s="47"/>
      <c r="R5421" s="4"/>
      <c r="S5421" s="59"/>
      <c r="T5421" s="1"/>
      <c r="U5421" s="1"/>
      <c r="V5421" s="1"/>
      <c r="W5421" s="10"/>
      <c r="X5421" s="2"/>
      <c r="Y5421" s="2"/>
      <c r="Z5421" s="3"/>
      <c r="AA5421" s="1"/>
      <c r="AB5421" s="1"/>
      <c r="AC5421" s="5"/>
      <c r="AD5421" s="1"/>
      <c r="AE5421" s="7"/>
      <c r="AF5421" s="1"/>
      <c r="AG5421" s="1"/>
      <c r="AH5421" s="1"/>
      <c r="AI5421" s="1"/>
      <c r="AJ5421" s="4"/>
      <c r="AK5421" s="1"/>
      <c r="AL5421" s="1"/>
      <c r="AM5421" s="1"/>
      <c r="AN5421" s="1"/>
      <c r="AO5421" s="1"/>
    </row>
    <row r="5422" spans="1:41" x14ac:dyDescent="0.2">
      <c r="A5422" s="118"/>
      <c r="B5422" s="2"/>
      <c r="C5422" s="2"/>
      <c r="D5422" s="3"/>
      <c r="E5422" s="3"/>
      <c r="F5422" s="47"/>
      <c r="G5422" s="47"/>
      <c r="H5422" s="4"/>
      <c r="I5422" s="4"/>
      <c r="J5422" s="4"/>
      <c r="K5422" s="4"/>
      <c r="L5422" s="47"/>
      <c r="M5422" s="10"/>
      <c r="N5422" s="10"/>
      <c r="O5422" s="2"/>
      <c r="P5422" s="2"/>
      <c r="Q5422" s="47"/>
      <c r="R5422" s="4"/>
      <c r="S5422" s="59"/>
      <c r="T5422" s="1"/>
      <c r="U5422" s="1"/>
      <c r="V5422" s="1"/>
      <c r="W5422" s="10"/>
      <c r="X5422" s="2"/>
      <c r="Y5422" s="2"/>
      <c r="Z5422" s="3"/>
      <c r="AA5422" s="1"/>
      <c r="AB5422" s="1"/>
      <c r="AC5422" s="5"/>
      <c r="AD5422" s="1"/>
      <c r="AE5422" s="7"/>
      <c r="AF5422" s="1"/>
      <c r="AG5422" s="1"/>
      <c r="AH5422" s="1"/>
      <c r="AI5422" s="1"/>
      <c r="AJ5422" s="4"/>
      <c r="AK5422" s="1"/>
      <c r="AL5422" s="1"/>
      <c r="AM5422" s="1"/>
      <c r="AN5422" s="1"/>
      <c r="AO5422" s="1"/>
    </row>
    <row r="5423" spans="1:41" x14ac:dyDescent="0.2">
      <c r="A5423" s="118"/>
      <c r="B5423" s="2"/>
      <c r="C5423" s="2"/>
      <c r="D5423" s="3"/>
      <c r="E5423" s="3"/>
      <c r="F5423" s="47"/>
      <c r="G5423" s="47"/>
      <c r="H5423" s="4"/>
      <c r="I5423" s="4"/>
      <c r="J5423" s="4"/>
      <c r="K5423" s="4"/>
      <c r="L5423" s="47"/>
      <c r="M5423" s="10"/>
      <c r="N5423" s="10"/>
      <c r="O5423" s="2"/>
      <c r="P5423" s="2"/>
      <c r="Q5423" s="47"/>
      <c r="R5423" s="4"/>
      <c r="S5423" s="59"/>
      <c r="T5423" s="1"/>
      <c r="U5423" s="1"/>
      <c r="V5423" s="1"/>
      <c r="W5423" s="10"/>
      <c r="X5423" s="2"/>
      <c r="Y5423" s="2"/>
      <c r="Z5423" s="3"/>
      <c r="AA5423" s="1"/>
      <c r="AB5423" s="1"/>
      <c r="AC5423" s="5"/>
      <c r="AD5423" s="1"/>
      <c r="AE5423" s="7"/>
      <c r="AF5423" s="1"/>
      <c r="AG5423" s="1"/>
      <c r="AH5423" s="1"/>
      <c r="AI5423" s="1"/>
      <c r="AJ5423" s="4"/>
      <c r="AK5423" s="1"/>
      <c r="AL5423" s="1"/>
      <c r="AM5423" s="1"/>
      <c r="AN5423" s="1"/>
      <c r="AO5423" s="1"/>
    </row>
    <row r="5424" spans="1:41" x14ac:dyDescent="0.2">
      <c r="A5424" s="118"/>
      <c r="B5424" s="2"/>
      <c r="C5424" s="2"/>
      <c r="D5424" s="3"/>
      <c r="E5424" s="3"/>
      <c r="F5424" s="47"/>
      <c r="G5424" s="47"/>
      <c r="H5424" s="4"/>
      <c r="I5424" s="4"/>
      <c r="J5424" s="4"/>
      <c r="K5424" s="4"/>
      <c r="L5424" s="47"/>
      <c r="M5424" s="10"/>
      <c r="N5424" s="10"/>
      <c r="O5424" s="2"/>
      <c r="P5424" s="2"/>
      <c r="Q5424" s="47"/>
      <c r="R5424" s="4"/>
      <c r="S5424" s="59"/>
      <c r="T5424" s="1"/>
      <c r="U5424" s="1"/>
      <c r="V5424" s="1"/>
      <c r="W5424" s="10"/>
      <c r="X5424" s="2"/>
      <c r="Y5424" s="2"/>
      <c r="Z5424" s="3"/>
      <c r="AA5424" s="1"/>
      <c r="AB5424" s="1"/>
      <c r="AC5424" s="5"/>
      <c r="AD5424" s="1"/>
      <c r="AE5424" s="7"/>
      <c r="AF5424" s="1"/>
      <c r="AG5424" s="1"/>
      <c r="AH5424" s="1"/>
      <c r="AI5424" s="1"/>
      <c r="AJ5424" s="4"/>
      <c r="AK5424" s="1"/>
      <c r="AL5424" s="1"/>
      <c r="AM5424" s="1"/>
      <c r="AN5424" s="1"/>
      <c r="AO5424" s="1"/>
    </row>
    <row r="5425" spans="1:41" x14ac:dyDescent="0.2">
      <c r="A5425" s="118"/>
      <c r="B5425" s="2"/>
      <c r="C5425" s="2"/>
      <c r="D5425" s="3"/>
      <c r="E5425" s="3"/>
      <c r="F5425" s="47"/>
      <c r="G5425" s="47"/>
      <c r="H5425" s="4"/>
      <c r="I5425" s="4"/>
      <c r="J5425" s="4"/>
      <c r="K5425" s="4"/>
      <c r="L5425" s="47"/>
      <c r="M5425" s="10"/>
      <c r="N5425" s="10"/>
      <c r="O5425" s="2"/>
      <c r="P5425" s="2"/>
      <c r="Q5425" s="47"/>
      <c r="R5425" s="4"/>
      <c r="S5425" s="59"/>
      <c r="T5425" s="1"/>
      <c r="U5425" s="1"/>
      <c r="V5425" s="1"/>
      <c r="W5425" s="10"/>
      <c r="X5425" s="2"/>
      <c r="Y5425" s="2"/>
      <c r="Z5425" s="3"/>
      <c r="AA5425" s="1"/>
      <c r="AB5425" s="1"/>
      <c r="AC5425" s="5"/>
      <c r="AD5425" s="1"/>
      <c r="AE5425" s="7"/>
      <c r="AF5425" s="1"/>
      <c r="AG5425" s="1"/>
      <c r="AH5425" s="1"/>
      <c r="AI5425" s="1"/>
      <c r="AJ5425" s="4"/>
      <c r="AK5425" s="1"/>
      <c r="AL5425" s="1"/>
      <c r="AM5425" s="1"/>
      <c r="AN5425" s="1"/>
      <c r="AO5425" s="1"/>
    </row>
    <row r="5426" spans="1:41" x14ac:dyDescent="0.2">
      <c r="A5426" s="118"/>
      <c r="B5426" s="2"/>
      <c r="C5426" s="2"/>
      <c r="D5426" s="3"/>
      <c r="E5426" s="3"/>
      <c r="F5426" s="47"/>
      <c r="G5426" s="47"/>
      <c r="H5426" s="4"/>
      <c r="I5426" s="4"/>
      <c r="J5426" s="4"/>
      <c r="K5426" s="4"/>
      <c r="L5426" s="47"/>
      <c r="M5426" s="10"/>
      <c r="N5426" s="10"/>
      <c r="O5426" s="2"/>
      <c r="P5426" s="2"/>
      <c r="Q5426" s="47"/>
      <c r="R5426" s="4"/>
      <c r="S5426" s="59"/>
      <c r="T5426" s="1"/>
      <c r="U5426" s="1"/>
      <c r="V5426" s="1"/>
      <c r="W5426" s="10"/>
      <c r="X5426" s="2"/>
      <c r="Y5426" s="2"/>
      <c r="Z5426" s="3"/>
      <c r="AA5426" s="1"/>
      <c r="AB5426" s="1"/>
      <c r="AC5426" s="5"/>
      <c r="AD5426" s="1"/>
      <c r="AE5426" s="7"/>
      <c r="AF5426" s="1"/>
      <c r="AG5426" s="1"/>
      <c r="AH5426" s="1"/>
      <c r="AI5426" s="1"/>
      <c r="AJ5426" s="4"/>
      <c r="AK5426" s="1"/>
      <c r="AL5426" s="1"/>
      <c r="AM5426" s="1"/>
      <c r="AN5426" s="1"/>
      <c r="AO5426" s="1"/>
    </row>
    <row r="5427" spans="1:41" x14ac:dyDescent="0.2">
      <c r="A5427" s="118"/>
      <c r="B5427" s="2"/>
      <c r="C5427" s="2"/>
      <c r="D5427" s="3"/>
      <c r="E5427" s="3"/>
      <c r="F5427" s="47"/>
      <c r="G5427" s="47"/>
      <c r="H5427" s="4"/>
      <c r="I5427" s="4"/>
      <c r="J5427" s="4"/>
      <c r="K5427" s="4"/>
      <c r="L5427" s="47"/>
      <c r="M5427" s="10"/>
      <c r="N5427" s="10"/>
      <c r="O5427" s="2"/>
      <c r="P5427" s="2"/>
      <c r="Q5427" s="47"/>
      <c r="R5427" s="4"/>
      <c r="S5427" s="59"/>
      <c r="T5427" s="1"/>
      <c r="U5427" s="1"/>
      <c r="V5427" s="1"/>
      <c r="W5427" s="10"/>
      <c r="X5427" s="2"/>
      <c r="Y5427" s="2"/>
      <c r="Z5427" s="3"/>
      <c r="AA5427" s="1"/>
      <c r="AB5427" s="1"/>
      <c r="AC5427" s="5"/>
      <c r="AD5427" s="1"/>
      <c r="AE5427" s="7"/>
      <c r="AF5427" s="1"/>
      <c r="AG5427" s="1"/>
      <c r="AH5427" s="1"/>
      <c r="AI5427" s="1"/>
      <c r="AJ5427" s="4"/>
      <c r="AK5427" s="1"/>
      <c r="AL5427" s="1"/>
      <c r="AM5427" s="1"/>
      <c r="AN5427" s="1"/>
      <c r="AO5427" s="1"/>
    </row>
    <row r="5428" spans="1:41" x14ac:dyDescent="0.2">
      <c r="A5428" s="118"/>
      <c r="B5428" s="2"/>
      <c r="C5428" s="2"/>
      <c r="D5428" s="3"/>
      <c r="E5428" s="3"/>
      <c r="F5428" s="47"/>
      <c r="G5428" s="47"/>
      <c r="H5428" s="4"/>
      <c r="I5428" s="4"/>
      <c r="J5428" s="4"/>
      <c r="K5428" s="4"/>
      <c r="L5428" s="47"/>
      <c r="M5428" s="10"/>
      <c r="N5428" s="10"/>
      <c r="O5428" s="2"/>
      <c r="P5428" s="2"/>
      <c r="Q5428" s="47"/>
      <c r="R5428" s="4"/>
      <c r="S5428" s="59"/>
      <c r="T5428" s="1"/>
      <c r="U5428" s="1"/>
      <c r="V5428" s="1"/>
      <c r="W5428" s="10"/>
      <c r="X5428" s="2"/>
      <c r="Y5428" s="2"/>
      <c r="Z5428" s="3"/>
      <c r="AA5428" s="1"/>
      <c r="AB5428" s="1"/>
      <c r="AC5428" s="5"/>
      <c r="AD5428" s="1"/>
      <c r="AE5428" s="7"/>
      <c r="AF5428" s="1"/>
      <c r="AG5428" s="1"/>
      <c r="AH5428" s="1"/>
      <c r="AI5428" s="1"/>
      <c r="AJ5428" s="4"/>
      <c r="AK5428" s="1"/>
      <c r="AL5428" s="1"/>
      <c r="AM5428" s="1"/>
      <c r="AN5428" s="1"/>
      <c r="AO5428" s="1"/>
    </row>
    <row r="5429" spans="1:41" x14ac:dyDescent="0.2">
      <c r="A5429" s="118"/>
      <c r="B5429" s="2"/>
      <c r="C5429" s="2"/>
      <c r="D5429" s="3"/>
      <c r="E5429" s="3"/>
      <c r="F5429" s="47"/>
      <c r="G5429" s="47"/>
      <c r="H5429" s="4"/>
      <c r="I5429" s="4"/>
      <c r="J5429" s="4"/>
      <c r="K5429" s="4"/>
      <c r="L5429" s="47"/>
      <c r="M5429" s="10"/>
      <c r="N5429" s="10"/>
      <c r="O5429" s="2"/>
      <c r="P5429" s="2"/>
      <c r="Q5429" s="47"/>
      <c r="R5429" s="4"/>
      <c r="S5429" s="59"/>
      <c r="T5429" s="1"/>
      <c r="U5429" s="1"/>
      <c r="V5429" s="1"/>
      <c r="W5429" s="10"/>
      <c r="X5429" s="2"/>
      <c r="Y5429" s="2"/>
      <c r="Z5429" s="3"/>
      <c r="AA5429" s="1"/>
      <c r="AB5429" s="1"/>
      <c r="AC5429" s="5"/>
      <c r="AD5429" s="1"/>
      <c r="AE5429" s="7"/>
      <c r="AF5429" s="1"/>
      <c r="AG5429" s="1"/>
      <c r="AH5429" s="1"/>
      <c r="AI5429" s="1"/>
      <c r="AJ5429" s="4"/>
      <c r="AK5429" s="1"/>
      <c r="AL5429" s="1"/>
      <c r="AM5429" s="1"/>
      <c r="AN5429" s="1"/>
      <c r="AO5429" s="1"/>
    </row>
    <row r="5430" spans="1:41" x14ac:dyDescent="0.2">
      <c r="A5430" s="118"/>
      <c r="B5430" s="2"/>
      <c r="C5430" s="2"/>
      <c r="D5430" s="3"/>
      <c r="E5430" s="3"/>
      <c r="F5430" s="47"/>
      <c r="G5430" s="47"/>
      <c r="H5430" s="4"/>
      <c r="I5430" s="4"/>
      <c r="J5430" s="4"/>
      <c r="K5430" s="4"/>
      <c r="L5430" s="47"/>
      <c r="M5430" s="10"/>
      <c r="N5430" s="10"/>
      <c r="O5430" s="2"/>
      <c r="P5430" s="2"/>
      <c r="Q5430" s="47"/>
      <c r="R5430" s="4"/>
      <c r="S5430" s="59"/>
      <c r="T5430" s="1"/>
      <c r="U5430" s="1"/>
      <c r="V5430" s="1"/>
      <c r="W5430" s="10"/>
      <c r="X5430" s="2"/>
      <c r="Y5430" s="2"/>
      <c r="Z5430" s="3"/>
      <c r="AA5430" s="1"/>
      <c r="AB5430" s="1"/>
      <c r="AC5430" s="5"/>
      <c r="AD5430" s="1"/>
      <c r="AE5430" s="7"/>
      <c r="AF5430" s="1"/>
      <c r="AG5430" s="1"/>
      <c r="AH5430" s="1"/>
      <c r="AI5430" s="1"/>
      <c r="AJ5430" s="4"/>
      <c r="AK5430" s="1"/>
      <c r="AL5430" s="1"/>
      <c r="AM5430" s="1"/>
      <c r="AN5430" s="1"/>
      <c r="AO5430" s="1"/>
    </row>
    <row r="5431" spans="1:41" x14ac:dyDescent="0.2">
      <c r="A5431" s="118"/>
      <c r="B5431" s="2"/>
      <c r="C5431" s="2"/>
      <c r="D5431" s="3"/>
      <c r="E5431" s="3"/>
      <c r="F5431" s="47"/>
      <c r="G5431" s="47"/>
      <c r="H5431" s="4"/>
      <c r="I5431" s="4"/>
      <c r="J5431" s="4"/>
      <c r="K5431" s="4"/>
      <c r="L5431" s="47"/>
      <c r="M5431" s="10"/>
      <c r="N5431" s="10"/>
      <c r="O5431" s="2"/>
      <c r="P5431" s="2"/>
      <c r="Q5431" s="47"/>
      <c r="R5431" s="4"/>
      <c r="S5431" s="59"/>
      <c r="T5431" s="1"/>
      <c r="U5431" s="1"/>
      <c r="V5431" s="1"/>
      <c r="W5431" s="10"/>
      <c r="X5431" s="2"/>
      <c r="Y5431" s="2"/>
      <c r="Z5431" s="3"/>
      <c r="AA5431" s="1"/>
      <c r="AB5431" s="1"/>
      <c r="AC5431" s="5"/>
      <c r="AD5431" s="1"/>
      <c r="AE5431" s="7"/>
      <c r="AF5431" s="1"/>
      <c r="AG5431" s="1"/>
      <c r="AH5431" s="1"/>
      <c r="AI5431" s="1"/>
      <c r="AJ5431" s="4"/>
      <c r="AK5431" s="1"/>
      <c r="AL5431" s="1"/>
      <c r="AM5431" s="1"/>
      <c r="AN5431" s="1"/>
      <c r="AO5431" s="1"/>
    </row>
    <row r="5432" spans="1:41" x14ac:dyDescent="0.2">
      <c r="A5432" s="118"/>
      <c r="B5432" s="2"/>
      <c r="C5432" s="2"/>
      <c r="D5432" s="3"/>
      <c r="E5432" s="3"/>
      <c r="F5432" s="47"/>
      <c r="G5432" s="47"/>
      <c r="H5432" s="4"/>
      <c r="I5432" s="4"/>
      <c r="J5432" s="4"/>
      <c r="K5432" s="4"/>
      <c r="L5432" s="47"/>
      <c r="M5432" s="10"/>
      <c r="N5432" s="10"/>
      <c r="O5432" s="2"/>
      <c r="P5432" s="2"/>
      <c r="Q5432" s="47"/>
      <c r="R5432" s="4"/>
      <c r="S5432" s="59"/>
      <c r="T5432" s="1"/>
      <c r="U5432" s="1"/>
      <c r="V5432" s="1"/>
      <c r="W5432" s="10"/>
      <c r="X5432" s="2"/>
      <c r="Y5432" s="2"/>
      <c r="Z5432" s="3"/>
      <c r="AA5432" s="1"/>
      <c r="AB5432" s="1"/>
      <c r="AC5432" s="5"/>
      <c r="AD5432" s="1"/>
      <c r="AE5432" s="7"/>
      <c r="AF5432" s="1"/>
      <c r="AG5432" s="1"/>
      <c r="AH5432" s="1"/>
      <c r="AI5432" s="1"/>
      <c r="AJ5432" s="4"/>
      <c r="AK5432" s="1"/>
      <c r="AL5432" s="1"/>
      <c r="AM5432" s="1"/>
      <c r="AN5432" s="1"/>
      <c r="AO5432" s="1"/>
    </row>
    <row r="5433" spans="1:41" x14ac:dyDescent="0.2">
      <c r="A5433" s="118"/>
      <c r="B5433" s="2"/>
      <c r="C5433" s="2"/>
      <c r="D5433" s="3"/>
      <c r="E5433" s="3"/>
      <c r="F5433" s="47"/>
      <c r="G5433" s="47"/>
      <c r="H5433" s="4"/>
      <c r="I5433" s="4"/>
      <c r="J5433" s="4"/>
      <c r="K5433" s="4"/>
      <c r="L5433" s="47"/>
      <c r="M5433" s="10"/>
      <c r="N5433" s="10"/>
      <c r="O5433" s="2"/>
      <c r="P5433" s="2"/>
      <c r="Q5433" s="47"/>
      <c r="R5433" s="4"/>
      <c r="S5433" s="59"/>
      <c r="T5433" s="1"/>
      <c r="U5433" s="1"/>
      <c r="V5433" s="1"/>
      <c r="W5433" s="10"/>
      <c r="X5433" s="2"/>
      <c r="Y5433" s="2"/>
      <c r="Z5433" s="3"/>
      <c r="AA5433" s="1"/>
      <c r="AB5433" s="1"/>
      <c r="AC5433" s="5"/>
      <c r="AD5433" s="1"/>
      <c r="AE5433" s="7"/>
      <c r="AF5433" s="1"/>
      <c r="AG5433" s="1"/>
      <c r="AH5433" s="1"/>
      <c r="AI5433" s="1"/>
      <c r="AJ5433" s="4"/>
      <c r="AK5433" s="1"/>
      <c r="AL5433" s="1"/>
      <c r="AM5433" s="1"/>
      <c r="AN5433" s="1"/>
      <c r="AO5433" s="1"/>
    </row>
    <row r="5434" spans="1:41" x14ac:dyDescent="0.2">
      <c r="A5434" s="118"/>
      <c r="B5434" s="2"/>
      <c r="C5434" s="2"/>
      <c r="D5434" s="3"/>
      <c r="E5434" s="3"/>
      <c r="F5434" s="47"/>
      <c r="G5434" s="47"/>
      <c r="H5434" s="4"/>
      <c r="I5434" s="4"/>
      <c r="J5434" s="4"/>
      <c r="K5434" s="4"/>
      <c r="L5434" s="47"/>
      <c r="M5434" s="10"/>
      <c r="N5434" s="10"/>
      <c r="O5434" s="2"/>
      <c r="P5434" s="2"/>
      <c r="Q5434" s="47"/>
      <c r="R5434" s="4"/>
      <c r="S5434" s="59"/>
      <c r="T5434" s="1"/>
      <c r="U5434" s="1"/>
      <c r="V5434" s="1"/>
      <c r="W5434" s="10"/>
      <c r="X5434" s="2"/>
      <c r="Y5434" s="2"/>
      <c r="Z5434" s="3"/>
      <c r="AA5434" s="1"/>
      <c r="AB5434" s="1"/>
      <c r="AC5434" s="5"/>
      <c r="AD5434" s="1"/>
      <c r="AE5434" s="7"/>
      <c r="AF5434" s="1"/>
      <c r="AG5434" s="1"/>
      <c r="AH5434" s="1"/>
      <c r="AI5434" s="1"/>
      <c r="AJ5434" s="4"/>
      <c r="AK5434" s="1"/>
      <c r="AL5434" s="1"/>
      <c r="AM5434" s="1"/>
      <c r="AN5434" s="1"/>
      <c r="AO5434" s="1"/>
    </row>
    <row r="5435" spans="1:41" x14ac:dyDescent="0.2">
      <c r="A5435" s="118"/>
      <c r="B5435" s="2"/>
      <c r="C5435" s="2"/>
      <c r="D5435" s="3"/>
      <c r="E5435" s="3"/>
      <c r="F5435" s="47"/>
      <c r="G5435" s="47"/>
      <c r="H5435" s="4"/>
      <c r="I5435" s="4"/>
      <c r="J5435" s="4"/>
      <c r="K5435" s="4"/>
      <c r="L5435" s="47"/>
      <c r="M5435" s="10"/>
      <c r="N5435" s="10"/>
      <c r="O5435" s="2"/>
      <c r="P5435" s="2"/>
      <c r="Q5435" s="47"/>
      <c r="R5435" s="4"/>
      <c r="S5435" s="59"/>
      <c r="T5435" s="1"/>
      <c r="U5435" s="1"/>
      <c r="V5435" s="1"/>
      <c r="W5435" s="10"/>
      <c r="X5435" s="2"/>
      <c r="Y5435" s="2"/>
      <c r="Z5435" s="3"/>
      <c r="AA5435" s="1"/>
      <c r="AB5435" s="1"/>
      <c r="AC5435" s="5"/>
      <c r="AD5435" s="1"/>
      <c r="AE5435" s="7"/>
      <c r="AF5435" s="1"/>
      <c r="AG5435" s="1"/>
      <c r="AH5435" s="1"/>
      <c r="AI5435" s="1"/>
      <c r="AJ5435" s="4"/>
      <c r="AK5435" s="1"/>
      <c r="AL5435" s="1"/>
      <c r="AM5435" s="1"/>
      <c r="AN5435" s="1"/>
      <c r="AO5435" s="1"/>
    </row>
    <row r="5436" spans="1:41" x14ac:dyDescent="0.2">
      <c r="A5436" s="118"/>
      <c r="B5436" s="2"/>
      <c r="C5436" s="2"/>
      <c r="D5436" s="3"/>
      <c r="E5436" s="3"/>
      <c r="F5436" s="47"/>
      <c r="G5436" s="47"/>
      <c r="H5436" s="4"/>
      <c r="I5436" s="4"/>
      <c r="J5436" s="4"/>
      <c r="K5436" s="4"/>
      <c r="L5436" s="47"/>
      <c r="M5436" s="10"/>
      <c r="N5436" s="10"/>
      <c r="O5436" s="2"/>
      <c r="P5436" s="2"/>
      <c r="Q5436" s="47"/>
      <c r="R5436" s="4"/>
      <c r="S5436" s="59"/>
      <c r="T5436" s="1"/>
      <c r="U5436" s="1"/>
      <c r="V5436" s="1"/>
      <c r="W5436" s="10"/>
      <c r="X5436" s="2"/>
      <c r="Y5436" s="2"/>
      <c r="Z5436" s="3"/>
      <c r="AA5436" s="1"/>
      <c r="AB5436" s="1"/>
      <c r="AC5436" s="5"/>
      <c r="AD5436" s="1"/>
      <c r="AE5436" s="7"/>
      <c r="AF5436" s="1"/>
      <c r="AG5436" s="1"/>
      <c r="AH5436" s="1"/>
      <c r="AI5436" s="1"/>
      <c r="AJ5436" s="4"/>
      <c r="AK5436" s="1"/>
      <c r="AL5436" s="1"/>
      <c r="AM5436" s="1"/>
      <c r="AN5436" s="1"/>
      <c r="AO5436" s="1"/>
    </row>
    <row r="5437" spans="1:41" x14ac:dyDescent="0.2">
      <c r="A5437" s="118"/>
      <c r="B5437" s="2"/>
      <c r="C5437" s="2"/>
      <c r="D5437" s="3"/>
      <c r="E5437" s="3"/>
      <c r="F5437" s="47"/>
      <c r="G5437" s="47"/>
      <c r="H5437" s="4"/>
      <c r="I5437" s="4"/>
      <c r="J5437" s="4"/>
      <c r="K5437" s="4"/>
      <c r="L5437" s="47"/>
      <c r="M5437" s="10"/>
      <c r="N5437" s="10"/>
      <c r="O5437" s="2"/>
      <c r="P5437" s="2"/>
      <c r="Q5437" s="47"/>
      <c r="R5437" s="4"/>
      <c r="S5437" s="59"/>
      <c r="T5437" s="1"/>
      <c r="U5437" s="1"/>
      <c r="V5437" s="1"/>
      <c r="W5437" s="10"/>
      <c r="X5437" s="2"/>
      <c r="Y5437" s="2"/>
      <c r="Z5437" s="3"/>
      <c r="AA5437" s="1"/>
      <c r="AB5437" s="1"/>
      <c r="AC5437" s="5"/>
      <c r="AD5437" s="1"/>
      <c r="AE5437" s="7"/>
      <c r="AF5437" s="1"/>
      <c r="AG5437" s="1"/>
      <c r="AH5437" s="1"/>
      <c r="AI5437" s="1"/>
      <c r="AJ5437" s="4"/>
      <c r="AK5437" s="1"/>
      <c r="AL5437" s="1"/>
      <c r="AM5437" s="1"/>
      <c r="AN5437" s="1"/>
      <c r="AO5437" s="1"/>
    </row>
    <row r="5438" spans="1:41" x14ac:dyDescent="0.2">
      <c r="A5438" s="118"/>
      <c r="B5438" s="2"/>
      <c r="C5438" s="2"/>
      <c r="D5438" s="3"/>
      <c r="E5438" s="3"/>
      <c r="F5438" s="47"/>
      <c r="G5438" s="47"/>
      <c r="H5438" s="4"/>
      <c r="I5438" s="4"/>
      <c r="J5438" s="4"/>
      <c r="K5438" s="4"/>
      <c r="L5438" s="47"/>
      <c r="M5438" s="10"/>
      <c r="N5438" s="10"/>
      <c r="O5438" s="2"/>
      <c r="P5438" s="2"/>
      <c r="Q5438" s="47"/>
      <c r="R5438" s="4"/>
      <c r="S5438" s="59"/>
      <c r="T5438" s="1"/>
      <c r="U5438" s="1"/>
      <c r="V5438" s="1"/>
      <c r="W5438" s="10"/>
      <c r="X5438" s="2"/>
      <c r="Y5438" s="2"/>
      <c r="Z5438" s="3"/>
      <c r="AA5438" s="1"/>
      <c r="AB5438" s="1"/>
      <c r="AC5438" s="5"/>
      <c r="AD5438" s="1"/>
      <c r="AE5438" s="7"/>
      <c r="AF5438" s="1"/>
      <c r="AG5438" s="1"/>
      <c r="AH5438" s="1"/>
      <c r="AI5438" s="1"/>
      <c r="AJ5438" s="4"/>
      <c r="AK5438" s="1"/>
      <c r="AL5438" s="1"/>
      <c r="AM5438" s="1"/>
      <c r="AN5438" s="1"/>
      <c r="AO5438" s="1"/>
    </row>
    <row r="5439" spans="1:41" x14ac:dyDescent="0.2">
      <c r="A5439" s="118"/>
      <c r="B5439" s="2"/>
      <c r="C5439" s="2"/>
      <c r="D5439" s="3"/>
      <c r="E5439" s="3"/>
      <c r="F5439" s="47"/>
      <c r="G5439" s="47"/>
      <c r="H5439" s="4"/>
      <c r="I5439" s="4"/>
      <c r="J5439" s="4"/>
      <c r="K5439" s="4"/>
      <c r="L5439" s="47"/>
      <c r="M5439" s="10"/>
      <c r="N5439" s="10"/>
      <c r="O5439" s="2"/>
      <c r="P5439" s="2"/>
      <c r="Q5439" s="47"/>
      <c r="R5439" s="4"/>
      <c r="S5439" s="59"/>
      <c r="T5439" s="1"/>
      <c r="U5439" s="1"/>
      <c r="V5439" s="1"/>
      <c r="W5439" s="10"/>
      <c r="X5439" s="2"/>
      <c r="Y5439" s="2"/>
      <c r="Z5439" s="3"/>
      <c r="AA5439" s="1"/>
      <c r="AB5439" s="1"/>
      <c r="AC5439" s="5"/>
      <c r="AD5439" s="1"/>
      <c r="AE5439" s="7"/>
      <c r="AF5439" s="1"/>
      <c r="AG5439" s="1"/>
      <c r="AH5439" s="1"/>
      <c r="AI5439" s="1"/>
      <c r="AJ5439" s="4"/>
      <c r="AK5439" s="1"/>
      <c r="AL5439" s="1"/>
      <c r="AM5439" s="1"/>
      <c r="AN5439" s="1"/>
      <c r="AO5439" s="1"/>
    </row>
    <row r="5440" spans="1:41" x14ac:dyDescent="0.2">
      <c r="A5440" s="118"/>
      <c r="B5440" s="2"/>
      <c r="C5440" s="2"/>
      <c r="D5440" s="3"/>
      <c r="E5440" s="3"/>
      <c r="F5440" s="47"/>
      <c r="G5440" s="47"/>
      <c r="H5440" s="4"/>
      <c r="I5440" s="4"/>
      <c r="J5440" s="4"/>
      <c r="K5440" s="4"/>
      <c r="L5440" s="47"/>
      <c r="M5440" s="10"/>
      <c r="N5440" s="10"/>
      <c r="O5440" s="2"/>
      <c r="P5440" s="2"/>
      <c r="Q5440" s="47"/>
      <c r="R5440" s="4"/>
      <c r="S5440" s="59"/>
      <c r="T5440" s="1"/>
      <c r="U5440" s="1"/>
      <c r="V5440" s="1"/>
      <c r="W5440" s="10"/>
      <c r="X5440" s="2"/>
      <c r="Y5440" s="2"/>
      <c r="Z5440" s="3"/>
      <c r="AA5440" s="1"/>
      <c r="AB5440" s="1"/>
      <c r="AC5440" s="5"/>
      <c r="AD5440" s="1"/>
      <c r="AE5440" s="7"/>
      <c r="AF5440" s="1"/>
      <c r="AG5440" s="1"/>
      <c r="AH5440" s="1"/>
      <c r="AI5440" s="1"/>
      <c r="AJ5440" s="4"/>
      <c r="AK5440" s="1"/>
      <c r="AL5440" s="1"/>
      <c r="AM5440" s="1"/>
      <c r="AN5440" s="1"/>
      <c r="AO5440" s="1"/>
    </row>
    <row r="5441" spans="1:41" x14ac:dyDescent="0.2">
      <c r="A5441" s="118"/>
      <c r="B5441" s="2"/>
      <c r="C5441" s="2"/>
      <c r="D5441" s="3"/>
      <c r="E5441" s="3"/>
      <c r="F5441" s="47"/>
      <c r="G5441" s="47"/>
      <c r="H5441" s="4"/>
      <c r="I5441" s="4"/>
      <c r="J5441" s="4"/>
      <c r="K5441" s="4"/>
      <c r="L5441" s="47"/>
      <c r="M5441" s="10"/>
      <c r="N5441" s="10"/>
      <c r="O5441" s="2"/>
      <c r="P5441" s="2"/>
      <c r="Q5441" s="47"/>
      <c r="R5441" s="4"/>
      <c r="S5441" s="59"/>
      <c r="T5441" s="1"/>
      <c r="U5441" s="1"/>
      <c r="V5441" s="1"/>
      <c r="W5441" s="10"/>
      <c r="X5441" s="2"/>
      <c r="Y5441" s="2"/>
      <c r="Z5441" s="3"/>
      <c r="AA5441" s="1"/>
      <c r="AB5441" s="1"/>
      <c r="AC5441" s="5"/>
      <c r="AD5441" s="1"/>
      <c r="AE5441" s="7"/>
      <c r="AF5441" s="1"/>
      <c r="AG5441" s="1"/>
      <c r="AH5441" s="1"/>
      <c r="AI5441" s="1"/>
      <c r="AJ5441" s="4"/>
      <c r="AK5441" s="1"/>
      <c r="AL5441" s="1"/>
      <c r="AM5441" s="1"/>
      <c r="AN5441" s="1"/>
      <c r="AO5441" s="1"/>
    </row>
    <row r="5442" spans="1:41" x14ac:dyDescent="0.2">
      <c r="A5442" s="118"/>
      <c r="B5442" s="2"/>
      <c r="C5442" s="2"/>
      <c r="D5442" s="3"/>
      <c r="E5442" s="3"/>
      <c r="F5442" s="47"/>
      <c r="G5442" s="47"/>
      <c r="H5442" s="4"/>
      <c r="I5442" s="4"/>
      <c r="J5442" s="4"/>
      <c r="K5442" s="4"/>
      <c r="L5442" s="47"/>
      <c r="M5442" s="10"/>
      <c r="N5442" s="10"/>
      <c r="O5442" s="2"/>
      <c r="P5442" s="2"/>
      <c r="Q5442" s="47"/>
      <c r="R5442" s="4"/>
      <c r="S5442" s="59"/>
      <c r="T5442" s="1"/>
      <c r="U5442" s="1"/>
      <c r="V5442" s="1"/>
      <c r="W5442" s="10"/>
      <c r="X5442" s="2"/>
      <c r="Y5442" s="2"/>
      <c r="Z5442" s="3"/>
      <c r="AA5442" s="1"/>
      <c r="AB5442" s="1"/>
      <c r="AC5442" s="5"/>
      <c r="AD5442" s="1"/>
      <c r="AE5442" s="7"/>
      <c r="AF5442" s="1"/>
      <c r="AG5442" s="1"/>
      <c r="AH5442" s="1"/>
      <c r="AI5442" s="1"/>
      <c r="AJ5442" s="4"/>
      <c r="AK5442" s="1"/>
      <c r="AL5442" s="1"/>
      <c r="AM5442" s="1"/>
      <c r="AN5442" s="1"/>
      <c r="AO5442" s="1"/>
    </row>
    <row r="5443" spans="1:41" x14ac:dyDescent="0.2">
      <c r="A5443" s="118"/>
      <c r="B5443" s="2"/>
      <c r="C5443" s="2"/>
      <c r="D5443" s="3"/>
      <c r="E5443" s="3"/>
      <c r="F5443" s="47"/>
      <c r="G5443" s="47"/>
      <c r="H5443" s="4"/>
      <c r="I5443" s="4"/>
      <c r="J5443" s="4"/>
      <c r="K5443" s="4"/>
      <c r="L5443" s="47"/>
      <c r="M5443" s="10"/>
      <c r="N5443" s="10"/>
      <c r="O5443" s="2"/>
      <c r="P5443" s="2"/>
      <c r="Q5443" s="47"/>
      <c r="R5443" s="4"/>
      <c r="S5443" s="59"/>
      <c r="T5443" s="1"/>
      <c r="U5443" s="1"/>
      <c r="V5443" s="1"/>
      <c r="W5443" s="10"/>
      <c r="X5443" s="2"/>
      <c r="Y5443" s="2"/>
      <c r="Z5443" s="3"/>
      <c r="AA5443" s="1"/>
      <c r="AB5443" s="1"/>
      <c r="AC5443" s="5"/>
      <c r="AD5443" s="1"/>
      <c r="AE5443" s="7"/>
      <c r="AF5443" s="1"/>
      <c r="AG5443" s="1"/>
      <c r="AH5443" s="1"/>
      <c r="AI5443" s="1"/>
      <c r="AJ5443" s="4"/>
      <c r="AK5443" s="1"/>
      <c r="AL5443" s="1"/>
      <c r="AM5443" s="1"/>
      <c r="AN5443" s="1"/>
      <c r="AO5443" s="1"/>
    </row>
    <row r="5444" spans="1:41" x14ac:dyDescent="0.2">
      <c r="A5444" s="118"/>
      <c r="B5444" s="2"/>
      <c r="C5444" s="2"/>
      <c r="D5444" s="3"/>
      <c r="E5444" s="3"/>
      <c r="F5444" s="47"/>
      <c r="G5444" s="47"/>
      <c r="H5444" s="4"/>
      <c r="I5444" s="4"/>
      <c r="J5444" s="4"/>
      <c r="K5444" s="4"/>
      <c r="L5444" s="47"/>
      <c r="M5444" s="10"/>
      <c r="N5444" s="10"/>
      <c r="O5444" s="2"/>
      <c r="P5444" s="2"/>
      <c r="Q5444" s="47"/>
      <c r="R5444" s="4"/>
      <c r="S5444" s="59"/>
      <c r="T5444" s="1"/>
      <c r="U5444" s="1"/>
      <c r="V5444" s="1"/>
      <c r="W5444" s="10"/>
      <c r="X5444" s="2"/>
      <c r="Y5444" s="2"/>
      <c r="Z5444" s="3"/>
      <c r="AA5444" s="1"/>
      <c r="AB5444" s="1"/>
      <c r="AC5444" s="5"/>
      <c r="AD5444" s="1"/>
      <c r="AE5444" s="7"/>
      <c r="AF5444" s="1"/>
      <c r="AG5444" s="1"/>
      <c r="AH5444" s="1"/>
      <c r="AI5444" s="1"/>
      <c r="AJ5444" s="4"/>
      <c r="AK5444" s="1"/>
      <c r="AL5444" s="1"/>
      <c r="AM5444" s="1"/>
      <c r="AN5444" s="1"/>
      <c r="AO5444" s="1"/>
    </row>
    <row r="5445" spans="1:41" x14ac:dyDescent="0.2">
      <c r="A5445" s="118"/>
      <c r="B5445" s="2"/>
      <c r="C5445" s="2"/>
      <c r="D5445" s="3"/>
      <c r="E5445" s="3"/>
      <c r="F5445" s="47"/>
      <c r="G5445" s="47"/>
      <c r="H5445" s="4"/>
      <c r="I5445" s="4"/>
      <c r="J5445" s="4"/>
      <c r="K5445" s="4"/>
      <c r="L5445" s="47"/>
      <c r="M5445" s="10"/>
      <c r="N5445" s="10"/>
      <c r="O5445" s="2"/>
      <c r="P5445" s="2"/>
      <c r="Q5445" s="47"/>
      <c r="R5445" s="4"/>
      <c r="S5445" s="59"/>
      <c r="T5445" s="1"/>
      <c r="U5445" s="1"/>
      <c r="V5445" s="1"/>
      <c r="W5445" s="10"/>
      <c r="X5445" s="2"/>
      <c r="Y5445" s="2"/>
      <c r="Z5445" s="3"/>
      <c r="AA5445" s="1"/>
      <c r="AB5445" s="1"/>
      <c r="AC5445" s="5"/>
      <c r="AD5445" s="1"/>
      <c r="AE5445" s="7"/>
      <c r="AF5445" s="1"/>
      <c r="AG5445" s="1"/>
      <c r="AH5445" s="1"/>
      <c r="AI5445" s="1"/>
      <c r="AJ5445" s="4"/>
      <c r="AK5445" s="1"/>
      <c r="AL5445" s="1"/>
      <c r="AM5445" s="1"/>
      <c r="AN5445" s="1"/>
      <c r="AO5445" s="1"/>
    </row>
    <row r="5446" spans="1:41" x14ac:dyDescent="0.2">
      <c r="A5446" s="118"/>
      <c r="B5446" s="2"/>
      <c r="C5446" s="2"/>
      <c r="D5446" s="3"/>
      <c r="E5446" s="3"/>
      <c r="F5446" s="47"/>
      <c r="G5446" s="47"/>
      <c r="H5446" s="4"/>
      <c r="I5446" s="4"/>
      <c r="J5446" s="4"/>
      <c r="K5446" s="4"/>
      <c r="L5446" s="47"/>
      <c r="M5446" s="10"/>
      <c r="N5446" s="10"/>
      <c r="O5446" s="2"/>
      <c r="P5446" s="2"/>
      <c r="Q5446" s="47"/>
      <c r="R5446" s="4"/>
      <c r="S5446" s="59"/>
      <c r="T5446" s="1"/>
      <c r="U5446" s="1"/>
      <c r="V5446" s="1"/>
      <c r="W5446" s="10"/>
      <c r="X5446" s="2"/>
      <c r="Y5446" s="2"/>
      <c r="Z5446" s="3"/>
      <c r="AA5446" s="1"/>
      <c r="AB5446" s="1"/>
      <c r="AC5446" s="5"/>
      <c r="AD5446" s="1"/>
      <c r="AE5446" s="7"/>
      <c r="AF5446" s="1"/>
      <c r="AG5446" s="1"/>
      <c r="AH5446" s="1"/>
      <c r="AI5446" s="1"/>
      <c r="AJ5446" s="4"/>
      <c r="AK5446" s="1"/>
      <c r="AL5446" s="1"/>
      <c r="AM5446" s="1"/>
      <c r="AN5446" s="1"/>
      <c r="AO5446" s="1"/>
    </row>
    <row r="5447" spans="1:41" x14ac:dyDescent="0.2">
      <c r="A5447" s="118"/>
      <c r="B5447" s="2"/>
      <c r="C5447" s="2"/>
      <c r="D5447" s="3"/>
      <c r="E5447" s="3"/>
      <c r="F5447" s="47"/>
      <c r="G5447" s="47"/>
      <c r="H5447" s="4"/>
      <c r="I5447" s="4"/>
      <c r="J5447" s="4"/>
      <c r="K5447" s="4"/>
      <c r="L5447" s="47"/>
      <c r="M5447" s="10"/>
      <c r="N5447" s="10"/>
      <c r="O5447" s="2"/>
      <c r="P5447" s="2"/>
      <c r="Q5447" s="47"/>
      <c r="R5447" s="4"/>
      <c r="S5447" s="59"/>
      <c r="T5447" s="1"/>
      <c r="U5447" s="1"/>
      <c r="V5447" s="1"/>
      <c r="W5447" s="10"/>
      <c r="X5447" s="2"/>
      <c r="Y5447" s="2"/>
      <c r="Z5447" s="3"/>
      <c r="AA5447" s="1"/>
      <c r="AB5447" s="1"/>
      <c r="AC5447" s="5"/>
      <c r="AD5447" s="1"/>
      <c r="AE5447" s="7"/>
      <c r="AF5447" s="1"/>
      <c r="AG5447" s="1"/>
      <c r="AH5447" s="1"/>
      <c r="AI5447" s="1"/>
      <c r="AJ5447" s="4"/>
      <c r="AK5447" s="1"/>
      <c r="AL5447" s="1"/>
      <c r="AM5447" s="1"/>
      <c r="AN5447" s="1"/>
      <c r="AO5447" s="1"/>
    </row>
    <row r="5448" spans="1:41" x14ac:dyDescent="0.2">
      <c r="A5448" s="118"/>
      <c r="B5448" s="2"/>
      <c r="C5448" s="2"/>
      <c r="D5448" s="3"/>
      <c r="E5448" s="3"/>
      <c r="F5448" s="47"/>
      <c r="G5448" s="47"/>
      <c r="H5448" s="4"/>
      <c r="I5448" s="4"/>
      <c r="J5448" s="4"/>
      <c r="K5448" s="4"/>
      <c r="L5448" s="47"/>
      <c r="M5448" s="10"/>
      <c r="N5448" s="10"/>
      <c r="O5448" s="2"/>
      <c r="P5448" s="2"/>
      <c r="Q5448" s="47"/>
      <c r="R5448" s="4"/>
      <c r="S5448" s="59"/>
      <c r="T5448" s="1"/>
      <c r="U5448" s="1"/>
      <c r="V5448" s="1"/>
      <c r="W5448" s="10"/>
      <c r="X5448" s="2"/>
      <c r="Y5448" s="2"/>
      <c r="Z5448" s="3"/>
      <c r="AA5448" s="1"/>
      <c r="AB5448" s="1"/>
      <c r="AC5448" s="5"/>
      <c r="AD5448" s="1"/>
      <c r="AE5448" s="7"/>
      <c r="AF5448" s="1"/>
      <c r="AG5448" s="1"/>
      <c r="AH5448" s="1"/>
      <c r="AI5448" s="1"/>
      <c r="AJ5448" s="4"/>
      <c r="AK5448" s="1"/>
      <c r="AL5448" s="1"/>
      <c r="AM5448" s="1"/>
      <c r="AN5448" s="1"/>
      <c r="AO5448" s="1"/>
    </row>
    <row r="5449" spans="1:41" x14ac:dyDescent="0.2">
      <c r="A5449" s="118"/>
      <c r="B5449" s="2"/>
      <c r="C5449" s="2"/>
      <c r="D5449" s="3"/>
      <c r="E5449" s="3"/>
      <c r="F5449" s="47"/>
      <c r="G5449" s="47"/>
      <c r="H5449" s="4"/>
      <c r="I5449" s="4"/>
      <c r="J5449" s="4"/>
      <c r="K5449" s="4"/>
      <c r="L5449" s="47"/>
      <c r="M5449" s="10"/>
      <c r="N5449" s="10"/>
      <c r="O5449" s="2"/>
      <c r="P5449" s="2"/>
      <c r="Q5449" s="47"/>
      <c r="R5449" s="4"/>
      <c r="S5449" s="59"/>
      <c r="T5449" s="1"/>
      <c r="U5449" s="1"/>
      <c r="V5449" s="1"/>
      <c r="W5449" s="10"/>
      <c r="X5449" s="2"/>
      <c r="Y5449" s="2"/>
      <c r="Z5449" s="3"/>
      <c r="AA5449" s="1"/>
      <c r="AB5449" s="1"/>
      <c r="AC5449" s="5"/>
      <c r="AD5449" s="1"/>
      <c r="AE5449" s="7"/>
      <c r="AF5449" s="1"/>
      <c r="AG5449" s="1"/>
      <c r="AH5449" s="1"/>
      <c r="AI5449" s="1"/>
      <c r="AJ5449" s="4"/>
      <c r="AK5449" s="1"/>
      <c r="AL5449" s="1"/>
      <c r="AM5449" s="1"/>
      <c r="AN5449" s="1"/>
      <c r="AO5449" s="1"/>
    </row>
    <row r="5450" spans="1:41" x14ac:dyDescent="0.2">
      <c r="A5450" s="118"/>
      <c r="B5450" s="2"/>
      <c r="C5450" s="2"/>
      <c r="D5450" s="3"/>
      <c r="E5450" s="3"/>
      <c r="F5450" s="47"/>
      <c r="G5450" s="47"/>
      <c r="H5450" s="4"/>
      <c r="I5450" s="4"/>
      <c r="J5450" s="4"/>
      <c r="K5450" s="4"/>
      <c r="L5450" s="47"/>
      <c r="M5450" s="10"/>
      <c r="N5450" s="10"/>
      <c r="O5450" s="2"/>
      <c r="P5450" s="2"/>
      <c r="Q5450" s="47"/>
      <c r="R5450" s="4"/>
      <c r="S5450" s="59"/>
      <c r="T5450" s="1"/>
      <c r="U5450" s="1"/>
      <c r="V5450" s="1"/>
      <c r="W5450" s="10"/>
      <c r="X5450" s="2"/>
      <c r="Y5450" s="2"/>
      <c r="Z5450" s="3"/>
      <c r="AA5450" s="1"/>
      <c r="AB5450" s="1"/>
      <c r="AC5450" s="5"/>
      <c r="AD5450" s="1"/>
      <c r="AE5450" s="7"/>
      <c r="AF5450" s="1"/>
      <c r="AG5450" s="1"/>
      <c r="AH5450" s="1"/>
      <c r="AI5450" s="1"/>
      <c r="AJ5450" s="4"/>
      <c r="AK5450" s="1"/>
      <c r="AL5450" s="1"/>
      <c r="AM5450" s="1"/>
      <c r="AN5450" s="1"/>
      <c r="AO5450" s="1"/>
    </row>
    <row r="5451" spans="1:41" x14ac:dyDescent="0.2">
      <c r="A5451" s="118"/>
      <c r="B5451" s="2"/>
      <c r="C5451" s="2"/>
      <c r="D5451" s="3"/>
      <c r="E5451" s="3"/>
      <c r="F5451" s="47"/>
      <c r="G5451" s="47"/>
      <c r="H5451" s="4"/>
      <c r="I5451" s="4"/>
      <c r="J5451" s="4"/>
      <c r="K5451" s="4"/>
      <c r="L5451" s="47"/>
      <c r="M5451" s="10"/>
      <c r="N5451" s="10"/>
      <c r="O5451" s="2"/>
      <c r="P5451" s="2"/>
      <c r="Q5451" s="47"/>
      <c r="R5451" s="4"/>
      <c r="S5451" s="59"/>
      <c r="T5451" s="1"/>
      <c r="U5451" s="1"/>
      <c r="V5451" s="1"/>
      <c r="W5451" s="10"/>
      <c r="X5451" s="2"/>
      <c r="Y5451" s="2"/>
      <c r="Z5451" s="3"/>
      <c r="AA5451" s="1"/>
      <c r="AB5451" s="1"/>
      <c r="AC5451" s="5"/>
      <c r="AD5451" s="1"/>
      <c r="AE5451" s="7"/>
      <c r="AF5451" s="1"/>
      <c r="AG5451" s="1"/>
      <c r="AH5451" s="1"/>
      <c r="AI5451" s="1"/>
      <c r="AJ5451" s="4"/>
      <c r="AK5451" s="1"/>
      <c r="AL5451" s="1"/>
      <c r="AM5451" s="1"/>
      <c r="AN5451" s="1"/>
      <c r="AO5451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2017-01-24T16:37:57Z</dcterms:created>
  <dcterms:modified xsi:type="dcterms:W3CDTF">2019-07-26T18:41:38Z</dcterms:modified>
</cp:coreProperties>
</file>